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checkCompatibility="1"/>
  <xr:revisionPtr revIDLastSave="60" documentId="8_{F8323B44-EB6C-45F2-A40B-BD2314145748}" xr6:coauthVersionLast="47" xr6:coauthVersionMax="47" xr10:uidLastSave="{3AA5D47F-7F3F-4B12-8232-6D62D694AE7E}"/>
  <workbookProtection workbookAlgorithmName="SHA-512" workbookHashValue="wOl+ANHMp7CQRkd/lGZRAwAWTQRmAcZLfbrpYthfZMR2zVS3SYMUecsJnCmGkxw1GKr/XrsHy8zkESimHAe0Fg==" workbookSaltValue="gymEi+z2kvI7U29CjYPae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2" l="1"/>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<sst xmlns="http://schemas.openxmlformats.org/spreadsheetml/2006/main" count="853" uniqueCount="138">
  <si>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</si>
  <si>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</si>
  <si>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</si>
  <si>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</si>
  <si>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</si>
  <si>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</si>
  <si>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</si>
  <si>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</si>
  <si>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</si>
  <si>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</si>
  <si>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</si>
  <si>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</si>
  <si>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</si>
  <si>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</si>
  <si>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</si>
  <si>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</si>
  <si>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</si>
  <si>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</si>
  <si>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</si>
  <si>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</si>
  <si>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</si>
  <si>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</si>
  <si>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</si>
  <si>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</si>
  <si>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</si>
  <si>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</si>
  <si>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</si>
  <si>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</si>
  <si>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</si>
  <si>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</si>
  <si>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</si>
  <si>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</si>
  <si>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</si>
  <si>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</si>
  <si>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</si>
  <si>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</si>
  <si>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</si>
  <si>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</si>
  <si>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</si>
  <si>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</si>
  <si>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</si>
  <si>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</si>
  <si>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</si>
  <si>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</si>
  <si>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</si>
  <si>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</si>
  <si>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</si>
  <si>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</si>
  <si>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</si>
  <si>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</si>
  <si>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</si>
  <si>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</si>
  <si>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</si>
  <si>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</si>
  <si>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</si>
  <si>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</si>
  <si>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</si>
  <si>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</si>
  <si>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</si>
  <si>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</si>
  <si>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</si>
  <si>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</si>
  <si>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</si>
  <si>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</si>
  <si>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</si>
  <si>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</si>
  <si>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</si>
  <si>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</si>
  <si>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</si>
  <si>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</si>
  <si>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</si>
  <si>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</si>
  <si>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</si>
  <si>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</si>
  <si>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</si>
  <si>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</si>
  <si>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</si>
  <si>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</si>
  <si>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</si>
  <si>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</si>
  <si>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</si>
  <si>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</si>
  <si>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</si>
  <si>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</si>
  <si>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</si>
  <si>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</si>
  <si>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</si>
  <si>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</si>
  <si>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</si>
  <si>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</si>
  <si>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</si>
  <si>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</si>
  <si>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</si>
  <si>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</si>
  <si>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</si>
  <si>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</si>
  <si>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</si>
  <si>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</si>
  <si>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</si>
  <si>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</si>
  <si>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</si>
  <si>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</si>
  <si>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</si>
  <si>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</si>
  <si>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</si>
  <si>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</si>
  <si>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</si>
  <si>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</si>
  <si>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</si>
  <si>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</si>
  <si>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</si>
  <si>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</si>
  <si>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</si>
  <si>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</si>
  <si>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</si>
  <si>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</si>
  <si>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</si>
  <si>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</si>
  <si>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</si>
  <si>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</si>
  <si>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</si>
  <si>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</si>
  <si>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</si>
  <si>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</si>
  <si>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</si>
  <si>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May</t>
  </si>
  <si>
    <t>Sunday, May 12th</t>
  </si>
  <si>
    <t xml:space="preserve"> - Mother's Day</t>
  </si>
  <si>
    <t>Sunday, May 14th</t>
  </si>
  <si>
    <t>May / Jun</t>
  </si>
  <si>
    <t>Monday, May 29th</t>
  </si>
  <si>
    <t xml:space="preserve"> - Memorial Day</t>
  </si>
  <si>
    <t>Monday, May 27th</t>
  </si>
  <si>
    <t>Jun</t>
  </si>
  <si>
    <t>For the Week of May 26, 2024 to June 01, 2024</t>
  </si>
  <si>
    <r>
      <t>Note:</t>
    </r>
    <r>
      <rPr>
        <sz val="10"/>
        <rFont val="Arial"/>
      </rPr>
      <t xml:space="preserve"> Weekdays - Sunday through Thursday,  Weekends - Friday and Saturday</t>
    </r>
  </si>
  <si>
    <t>Week of May 26, 2024 to June 01, 2024</t>
  </si>
  <si>
    <t>May 5, 2024 - June 01,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</si>
</sst>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4" t="str">
        <f>'Occupancy Raw Data'!B1</f>
        <v>Week of May 26, 2024 to June 01, 2024</v>
      </c>
      <c r="B1" s="190" t="s">
        <v>66</v>
      </c>
      <c r="C1" s="191"/>
      <c r="D1" s="191"/>
      <c r="E1" s="191"/>
      <c r="F1" s="191"/>
      <c r="G1" s="191"/>
      <c r="H1" s="191"/>
      <c r="I1" s="191"/>
      <c r="J1" s="191"/>
      <c r="K1" s="192"/>
      <c r="L1" s="40"/>
      <c r="M1" s="190" t="s">
        <v>73</v>
      </c>
      <c r="N1" s="191"/>
      <c r="O1" s="191"/>
      <c r="P1" s="191"/>
      <c r="Q1" s="191"/>
      <c r="R1" s="191"/>
      <c r="S1" s="191"/>
      <c r="T1" s="191"/>
      <c r="U1" s="191"/>
      <c r="V1" s="192"/>
      <c r="W1" s="40"/>
      <c r="X1" s="190" t="s">
        <v>67</v>
      </c>
      <c r="Y1" s="191"/>
      <c r="Z1" s="191"/>
      <c r="AA1" s="191"/>
      <c r="AB1" s="191"/>
      <c r="AC1" s="191"/>
      <c r="AD1" s="191"/>
      <c r="AE1" s="191"/>
      <c r="AF1" s="191"/>
      <c r="AG1" s="192"/>
      <c r="AH1" s="40"/>
      <c r="AI1" s="190" t="s">
        <v>74</v>
      </c>
      <c r="AJ1" s="191"/>
      <c r="AK1" s="191"/>
      <c r="AL1" s="191"/>
      <c r="AM1" s="191"/>
      <c r="AN1" s="191"/>
      <c r="AO1" s="191"/>
      <c r="AP1" s="191"/>
      <c r="AQ1" s="191"/>
      <c r="AR1" s="192"/>
      <c r="AS1" s="40"/>
      <c r="AT1" s="190" t="s">
        <v>68</v>
      </c>
      <c r="AU1" s="191"/>
      <c r="AV1" s="191"/>
      <c r="AW1" s="191"/>
      <c r="AX1" s="191"/>
      <c r="AY1" s="191"/>
      <c r="AZ1" s="191"/>
      <c r="BA1" s="191"/>
      <c r="BB1" s="191"/>
      <c r="BC1" s="192"/>
      <c r="BD1" s="40"/>
      <c r="BE1" s="190" t="s">
        <v>75</v>
      </c>
      <c r="BF1" s="191"/>
      <c r="BG1" s="191"/>
      <c r="BH1" s="191"/>
      <c r="BI1" s="191"/>
      <c r="BJ1" s="191"/>
      <c r="BK1" s="191"/>
      <c r="BL1" s="191"/>
      <c r="BM1" s="191"/>
      <c r="BN1" s="192"/>
    </row>
    <row r="2" spans="1:66" x14ac:dyDescent="0.45">
      <c r="A2" s="194"/>
      <c r="B2" s="42"/>
      <c r="C2" s="43"/>
      <c r="D2" s="43"/>
      <c r="E2" s="43"/>
      <c r="F2" s="43"/>
      <c r="G2" s="188" t="s">
        <v>64</v>
      </c>
      <c r="H2" s="43"/>
      <c r="I2" s="43"/>
      <c r="J2" s="188" t="s">
        <v>65</v>
      </c>
      <c r="K2" s="189" t="s">
        <v>56</v>
      </c>
      <c r="L2" s="44"/>
      <c r="M2" s="42"/>
      <c r="N2" s="43"/>
      <c r="O2" s="43"/>
      <c r="P2" s="43"/>
      <c r="Q2" s="43"/>
      <c r="R2" s="188" t="s">
        <v>64</v>
      </c>
      <c r="S2" s="43"/>
      <c r="T2" s="43"/>
      <c r="U2" s="188" t="s">
        <v>65</v>
      </c>
      <c r="V2" s="189" t="s">
        <v>56</v>
      </c>
      <c r="W2" s="44"/>
      <c r="X2" s="42"/>
      <c r="Y2" s="43"/>
      <c r="Z2" s="43"/>
      <c r="AA2" s="43"/>
      <c r="AB2" s="43"/>
      <c r="AC2" s="188" t="s">
        <v>64</v>
      </c>
      <c r="AD2" s="43"/>
      <c r="AE2" s="43"/>
      <c r="AF2" s="188" t="s">
        <v>65</v>
      </c>
      <c r="AG2" s="189" t="s">
        <v>56</v>
      </c>
      <c r="AH2" s="44"/>
      <c r="AI2" s="42"/>
      <c r="AJ2" s="43"/>
      <c r="AK2" s="43"/>
      <c r="AL2" s="43"/>
      <c r="AM2" s="43"/>
      <c r="AN2" s="188" t="s">
        <v>64</v>
      </c>
      <c r="AO2" s="43"/>
      <c r="AP2" s="43"/>
      <c r="AQ2" s="188" t="s">
        <v>65</v>
      </c>
      <c r="AR2" s="189" t="s">
        <v>56</v>
      </c>
      <c r="AS2" s="40"/>
      <c r="AT2" s="42"/>
      <c r="AU2" s="43"/>
      <c r="AV2" s="43"/>
      <c r="AW2" s="43"/>
      <c r="AX2" s="43"/>
      <c r="AY2" s="188" t="s">
        <v>64</v>
      </c>
      <c r="AZ2" s="43"/>
      <c r="BA2" s="43"/>
      <c r="BB2" s="188" t="s">
        <v>65</v>
      </c>
      <c r="BC2" s="189" t="s">
        <v>56</v>
      </c>
      <c r="BD2" s="44"/>
      <c r="BE2" s="42"/>
      <c r="BF2" s="43"/>
      <c r="BG2" s="43"/>
      <c r="BH2" s="43"/>
      <c r="BI2" s="43"/>
      <c r="BJ2" s="188" t="s">
        <v>64</v>
      </c>
      <c r="BK2" s="43"/>
      <c r="BL2" s="43"/>
      <c r="BM2" s="188" t="s">
        <v>65</v>
      </c>
      <c r="BN2" s="189" t="s">
        <v>56</v>
      </c>
    </row>
    <row r="3" spans="1:66" x14ac:dyDescent="0.45">
      <c r="A3" s="194"/>
      <c r="B3" s="45" t="s">
        <v>57</v>
      </c>
      <c r="C3" s="44" t="s">
        <v>58</v>
      </c>
      <c r="D3" s="44" t="s">
        <v>59</v>
      </c>
      <c r="E3" s="44" t="s">
        <v>60</v>
      </c>
      <c r="F3" s="44" t="s">
        <v>61</v>
      </c>
      <c r="G3" s="188"/>
      <c r="H3" s="44" t="s">
        <v>62</v>
      </c>
      <c r="I3" s="44" t="s">
        <v>63</v>
      </c>
      <c r="J3" s="188"/>
      <c r="K3" s="189"/>
      <c r="L3" s="44"/>
      <c r="M3" s="45" t="s">
        <v>57</v>
      </c>
      <c r="N3" s="44" t="s">
        <v>58</v>
      </c>
      <c r="O3" s="44" t="s">
        <v>59</v>
      </c>
      <c r="P3" s="44" t="s">
        <v>60</v>
      </c>
      <c r="Q3" s="44" t="s">
        <v>61</v>
      </c>
      <c r="R3" s="188"/>
      <c r="S3" s="44" t="s">
        <v>62</v>
      </c>
      <c r="T3" s="44" t="s">
        <v>63</v>
      </c>
      <c r="U3" s="188"/>
      <c r="V3" s="189"/>
      <c r="W3" s="44"/>
      <c r="X3" s="45" t="s">
        <v>57</v>
      </c>
      <c r="Y3" s="44" t="s">
        <v>58</v>
      </c>
      <c r="Z3" s="44" t="s">
        <v>59</v>
      </c>
      <c r="AA3" s="44" t="s">
        <v>60</v>
      </c>
      <c r="AB3" s="44" t="s">
        <v>61</v>
      </c>
      <c r="AC3" s="188"/>
      <c r="AD3" s="44" t="s">
        <v>62</v>
      </c>
      <c r="AE3" s="44" t="s">
        <v>63</v>
      </c>
      <c r="AF3" s="188"/>
      <c r="AG3" s="189"/>
      <c r="AH3" s="44"/>
      <c r="AI3" s="45" t="s">
        <v>57</v>
      </c>
      <c r="AJ3" s="44" t="s">
        <v>58</v>
      </c>
      <c r="AK3" s="44" t="s">
        <v>59</v>
      </c>
      <c r="AL3" s="44" t="s">
        <v>60</v>
      </c>
      <c r="AM3" s="44" t="s">
        <v>61</v>
      </c>
      <c r="AN3" s="188"/>
      <c r="AO3" s="44" t="s">
        <v>62</v>
      </c>
      <c r="AP3" s="44" t="s">
        <v>63</v>
      </c>
      <c r="AQ3" s="188"/>
      <c r="AR3" s="189"/>
      <c r="AS3" s="40"/>
      <c r="AT3" s="45" t="s">
        <v>57</v>
      </c>
      <c r="AU3" s="44" t="s">
        <v>58</v>
      </c>
      <c r="AV3" s="44" t="s">
        <v>59</v>
      </c>
      <c r="AW3" s="44" t="s">
        <v>60</v>
      </c>
      <c r="AX3" s="44" t="s">
        <v>61</v>
      </c>
      <c r="AY3" s="188"/>
      <c r="AZ3" s="44" t="s">
        <v>62</v>
      </c>
      <c r="BA3" s="44" t="s">
        <v>63</v>
      </c>
      <c r="BB3" s="188"/>
      <c r="BC3" s="189"/>
      <c r="BD3" s="44"/>
      <c r="BE3" s="45" t="s">
        <v>57</v>
      </c>
      <c r="BF3" s="44" t="s">
        <v>58</v>
      </c>
      <c r="BG3" s="44" t="s">
        <v>59</v>
      </c>
      <c r="BH3" s="44" t="s">
        <v>60</v>
      </c>
      <c r="BI3" s="44" t="s">
        <v>61</v>
      </c>
      <c r="BJ3" s="188"/>
      <c r="BK3" s="44" t="s">
        <v>62</v>
      </c>
      <c r="BL3" s="44" t="s">
        <v>63</v>
      </c>
      <c r="BM3" s="188"/>
      <c r="BN3" s="189"/>
    </row>
    <row r="4" spans="1:66" x14ac:dyDescent="0.45">
      <c r="A4" s="46" t="s">
        <v>15</v>
      </c>
      <c r="B4" s="47">
        <f>VLOOKUP($A4,'Occupancy Raw Data'!$B$8:$BE$45,'Occupancy Raw Data'!G$3,FALSE)</f>
        <v>63.899573692257803</v>
      </c>
      <c r="C4" s="48">
        <f>VLOOKUP($A4,'Occupancy Raw Data'!$B$8:$BE$45,'Occupancy Raw Data'!H$3,FALSE)</f>
        <v>44.109798460347498</v>
      </c>
      <c r="D4" s="48">
        <f>VLOOKUP($A4,'Occupancy Raw Data'!$B$8:$BE$45,'Occupancy Raw Data'!I$3,FALSE)</f>
        <v>56.719881970097802</v>
      </c>
      <c r="E4" s="48">
        <f>VLOOKUP($A4,'Occupancy Raw Data'!$B$8:$BE$45,'Occupancy Raw Data'!J$3,FALSE)</f>
        <v>61.739837401248998</v>
      </c>
      <c r="F4" s="48">
        <f>VLOOKUP($A4,'Occupancy Raw Data'!$B$8:$BE$45,'Occupancy Raw Data'!K$3,FALSE)</f>
        <v>63.2980280022513</v>
      </c>
      <c r="G4" s="49">
        <f>VLOOKUP($A4,'Occupancy Raw Data'!$B$8:$BE$45,'Occupancy Raw Data'!L$3,FALSE)</f>
        <v>57.953355408179199</v>
      </c>
      <c r="H4" s="48">
        <f>VLOOKUP($A4,'Occupancy Raw Data'!$B$8:$BE$45,'Occupancy Raw Data'!N$3,FALSE)</f>
        <v>70.378394569043095</v>
      </c>
      <c r="I4" s="48">
        <f>VLOOKUP($A4,'Occupancy Raw Data'!$B$8:$BE$45,'Occupancy Raw Data'!O$3,FALSE)</f>
        <v>73.665524928057707</v>
      </c>
      <c r="J4" s="49">
        <f>VLOOKUP($A4,'Occupancy Raw Data'!$B$8:$BE$45,'Occupancy Raw Data'!P$3,FALSE)</f>
        <v>72.022868127701599</v>
      </c>
      <c r="K4" s="50">
        <f>VLOOKUP($A4,'Occupancy Raw Data'!$B$8:$BE$45,'Occupancy Raw Data'!R$3,FALSE)</f>
        <v>61.974854645871098</v>
      </c>
      <c r="M4" s="47">
        <f>VLOOKUP($A4,'Occupancy Raw Data'!$B$8:$BE$45,'Occupancy Raw Data'!T$3,FALSE)</f>
        <v>1.0555719497688201</v>
      </c>
      <c r="N4" s="48">
        <f>VLOOKUP($A4,'Occupancy Raw Data'!$B$8:$BE$45,'Occupancy Raw Data'!U$3,FALSE)</f>
        <v>2.5151766083021698</v>
      </c>
      <c r="O4" s="48">
        <f>VLOOKUP($A4,'Occupancy Raw Data'!$B$8:$BE$45,'Occupancy Raw Data'!V$3,FALSE)</f>
        <v>3.7928321226699402</v>
      </c>
      <c r="P4" s="48">
        <f>VLOOKUP($A4,'Occupancy Raw Data'!$B$8:$BE$45,'Occupancy Raw Data'!W$3,FALSE)</f>
        <v>2.66933508975981</v>
      </c>
      <c r="Q4" s="48">
        <f>VLOOKUP($A4,'Occupancy Raw Data'!$B$8:$BE$45,'Occupancy Raw Data'!X$3,FALSE)</f>
        <v>0.34434740270894099</v>
      </c>
      <c r="R4" s="49">
        <f>VLOOKUP($A4,'Occupancy Raw Data'!$B$8:$BE$45,'Occupancy Raw Data'!Y$3,FALSE)</f>
        <v>1.9828022645841401</v>
      </c>
      <c r="S4" s="48">
        <f>VLOOKUP($A4,'Occupancy Raw Data'!$B$8:$BE$45,'Occupancy Raw Data'!AA$3,FALSE)</f>
        <v>-1.0057344644105</v>
      </c>
      <c r="T4" s="48">
        <f>VLOOKUP($A4,'Occupancy Raw Data'!$B$8:$BE$45,'Occupancy Raw Data'!AB$3,FALSE)</f>
        <v>-1.35171266674825</v>
      </c>
      <c r="U4" s="49">
        <f>VLOOKUP($A4,'Occupancy Raw Data'!$B$8:$BE$45,'Occupancy Raw Data'!AC$3,FALSE)</f>
        <v>-1.181727553847</v>
      </c>
      <c r="V4" s="50">
        <f>VLOOKUP($A4,'Occupancy Raw Data'!$B$8:$BE$45,'Occupancy Raw Data'!AE$3,FALSE)</f>
        <v>0.90517271248516895</v>
      </c>
      <c r="X4" s="51">
        <f>VLOOKUP($A4,'ADR Raw Data'!$B$6:$BE$43,'ADR Raw Data'!G$1,FALSE)</f>
        <v>156.07443447397301</v>
      </c>
      <c r="Y4" s="52">
        <f>VLOOKUP($A4,'ADR Raw Data'!$B$6:$BE$43,'ADR Raw Data'!H$1,FALSE)</f>
        <v>131.98656624603299</v>
      </c>
      <c r="Z4" s="52">
        <f>VLOOKUP($A4,'ADR Raw Data'!$B$6:$BE$43,'ADR Raw Data'!I$1,FALSE)</f>
        <v>137.72514783349499</v>
      </c>
      <c r="AA4" s="52">
        <f>VLOOKUP($A4,'ADR Raw Data'!$B$6:$BE$43,'ADR Raw Data'!J$1,FALSE)</f>
        <v>142.24489072627</v>
      </c>
      <c r="AB4" s="52">
        <f>VLOOKUP($A4,'ADR Raw Data'!$B$6:$BE$43,'ADR Raw Data'!K$1,FALSE)</f>
        <v>145.35056681796499</v>
      </c>
      <c r="AC4" s="53">
        <f>VLOOKUP($A4,'ADR Raw Data'!$B$6:$BE$43,'ADR Raw Data'!L$1,FALSE)</f>
        <v>143.52667096814</v>
      </c>
      <c r="AD4" s="52">
        <f>VLOOKUP($A4,'ADR Raw Data'!$B$6:$BE$43,'ADR Raw Data'!N$1,FALSE)</f>
        <v>162.59617943737899</v>
      </c>
      <c r="AE4" s="52">
        <f>VLOOKUP($A4,'ADR Raw Data'!$B$6:$BE$43,'ADR Raw Data'!O$1,FALSE)</f>
        <v>168.517975986007</v>
      </c>
      <c r="AF4" s="53">
        <f>VLOOKUP($A4,'ADR Raw Data'!$B$6:$BE$43,'ADR Raw Data'!P$1,FALSE)</f>
        <v>165.626281980188</v>
      </c>
      <c r="AG4" s="54">
        <f>VLOOKUP($A4,'ADR Raw Data'!$B$6:$BE$43,'ADR Raw Data'!R$1,FALSE)</f>
        <v>150.86755661650599</v>
      </c>
      <c r="AI4" s="47">
        <f>VLOOKUP($A4,'ADR Raw Data'!$B$6:$BE$43,'ADR Raw Data'!T$1,FALSE)</f>
        <v>-0.78071816518199</v>
      </c>
      <c r="AJ4" s="48">
        <f>VLOOKUP($A4,'ADR Raw Data'!$B$6:$BE$43,'ADR Raw Data'!U$1,FALSE)</f>
        <v>0.31776251826334101</v>
      </c>
      <c r="AK4" s="48">
        <f>VLOOKUP($A4,'ADR Raw Data'!$B$6:$BE$43,'ADR Raw Data'!V$1,FALSE)</f>
        <v>2.0739239525212998</v>
      </c>
      <c r="AL4" s="48">
        <f>VLOOKUP($A4,'ADR Raw Data'!$B$6:$BE$43,'ADR Raw Data'!W$1,FALSE)</f>
        <v>2.0939888206281698</v>
      </c>
      <c r="AM4" s="48">
        <f>VLOOKUP($A4,'ADR Raw Data'!$B$6:$BE$43,'ADR Raw Data'!X$1,FALSE)</f>
        <v>0.14093055203145599</v>
      </c>
      <c r="AN4" s="49">
        <f>VLOOKUP($A4,'ADR Raw Data'!$B$6:$BE$43,'ADR Raw Data'!Y$1,FALSE)</f>
        <v>0.65039896314766199</v>
      </c>
      <c r="AO4" s="48">
        <f>VLOOKUP($A4,'ADR Raw Data'!$B$6:$BE$43,'ADR Raw Data'!AA$1,FALSE)</f>
        <v>-0.88502376287683004</v>
      </c>
      <c r="AP4" s="48">
        <f>VLOOKUP($A4,'ADR Raw Data'!$B$6:$BE$43,'ADR Raw Data'!AB$1,FALSE)</f>
        <v>-0.172778424156664</v>
      </c>
      <c r="AQ4" s="49">
        <f>VLOOKUP($A4,'ADR Raw Data'!$B$6:$BE$43,'ADR Raw Data'!AC$1,FALSE)</f>
        <v>-0.51719073221183798</v>
      </c>
      <c r="AR4" s="50">
        <f>VLOOKUP($A4,'ADR Raw Data'!$B$6:$BE$43,'ADR Raw Data'!AE$1,FALSE)</f>
        <v>0.10700367078561999</v>
      </c>
      <c r="AS4" s="40"/>
      <c r="AT4" s="51">
        <f>VLOOKUP($A4,'RevPAR Raw Data'!$B$6:$BE$43,'RevPAR Raw Data'!G$1,FALSE)</f>
        <v>99.730898271471503</v>
      </c>
      <c r="AU4" s="52">
        <f>VLOOKUP($A4,'RevPAR Raw Data'!$B$6:$BE$43,'RevPAR Raw Data'!H$1,FALSE)</f>
        <v>58.219008365858599</v>
      </c>
      <c r="AV4" s="52">
        <f>VLOOKUP($A4,'RevPAR Raw Data'!$B$6:$BE$43,'RevPAR Raw Data'!I$1,FALSE)</f>
        <v>78.117541294301304</v>
      </c>
      <c r="AW4" s="52">
        <f>VLOOKUP($A4,'RevPAR Raw Data'!$B$6:$BE$43,'RevPAR Raw Data'!J$1,FALSE)</f>
        <v>87.821764245983999</v>
      </c>
      <c r="AX4" s="52">
        <f>VLOOKUP($A4,'RevPAR Raw Data'!$B$6:$BE$43,'RevPAR Raw Data'!K$1,FALSE)</f>
        <v>92.004042485866805</v>
      </c>
      <c r="AY4" s="53">
        <f>VLOOKUP($A4,'RevPAR Raw Data'!$B$6:$BE$43,'RevPAR Raw Data'!L$1,FALSE)</f>
        <v>83.178521731694502</v>
      </c>
      <c r="AZ4" s="52">
        <f>VLOOKUP($A4,'RevPAR Raw Data'!$B$6:$BE$43,'RevPAR Raw Data'!N$1,FALSE)</f>
        <v>114.432580718628</v>
      </c>
      <c r="BA4" s="52">
        <f>VLOOKUP($A4,'RevPAR Raw Data'!$B$6:$BE$43,'RevPAR Raw Data'!O$1,FALSE)</f>
        <v>124.13965160823</v>
      </c>
      <c r="BB4" s="53">
        <f>VLOOKUP($A4,'RevPAR Raw Data'!$B$6:$BE$43,'RevPAR Raw Data'!P$1,FALSE)</f>
        <v>119.288798655406</v>
      </c>
      <c r="BC4" s="54">
        <f>VLOOKUP($A4,'RevPAR Raw Data'!$B$6:$BE$43,'RevPAR Raw Data'!R$1,FALSE)</f>
        <v>93.499948920857307</v>
      </c>
      <c r="BE4" s="47">
        <f>VLOOKUP($A4,'RevPAR Raw Data'!$B$6:$BE$43,'RevPAR Raw Data'!T$1,FALSE)</f>
        <v>0.26661274262842</v>
      </c>
      <c r="BF4" s="48">
        <f>VLOOKUP($A4,'RevPAR Raw Data'!$B$6:$BE$43,'RevPAR Raw Data'!U$1,FALSE)</f>
        <v>2.8409314150948299</v>
      </c>
      <c r="BG4" s="48">
        <f>VLOOKUP($A4,'RevPAR Raw Data'!$B$6:$BE$43,'RevPAR Raw Data'!V$1,FALSE)</f>
        <v>5.9454165290622196</v>
      </c>
      <c r="BH4" s="48">
        <f>VLOOKUP($A4,'RevPAR Raw Data'!$B$6:$BE$43,'RevPAR Raw Data'!W$1,FALSE)</f>
        <v>4.81921948875266</v>
      </c>
      <c r="BI4" s="48">
        <f>VLOOKUP($A4,'RevPAR Raw Data'!$B$6:$BE$43,'RevPAR Raw Data'!X$1,FALSE)</f>
        <v>0.48576324543594102</v>
      </c>
      <c r="BJ4" s="49">
        <f>VLOOKUP($A4,'RevPAR Raw Data'!$B$6:$BE$43,'RevPAR Raw Data'!Y$1,FALSE)</f>
        <v>2.6460973531019198</v>
      </c>
      <c r="BK4" s="48">
        <f>VLOOKUP($A4,'RevPAR Raw Data'!$B$6:$BE$43,'RevPAR Raw Data'!AA$1,FALSE)</f>
        <v>-1.88185723828586</v>
      </c>
      <c r="BL4" s="48">
        <f>VLOOKUP($A4,'RevPAR Raw Data'!$B$6:$BE$43,'RevPAR Raw Data'!AB$1,FALSE)</f>
        <v>-1.52215562306018</v>
      </c>
      <c r="BM4" s="49">
        <f>VLOOKUP($A4,'RevPAR Raw Data'!$B$6:$BE$43,'RevPAR Raw Data'!AC$1,FALSE)</f>
        <v>-1.6928065006703401</v>
      </c>
      <c r="BN4" s="50">
        <f>VLOOKUP($A4,'RevPAR Raw Data'!$B$6:$BE$43,'RevPAR Raw Data'!AE$1,FALSE)</f>
        <v>1.0131449513000901</v>
      </c>
    </row>
    <row r="5" spans="1:66" x14ac:dyDescent="0.45">
      <c r="A5" s="46" t="s">
        <v>69</v>
      </c>
      <c r="B5" s="47">
        <f>VLOOKUP($A5,'Occupancy Raw Data'!$B$8:$BE$45,'Occupancy Raw Data'!G$3,FALSE)</f>
        <v>63.613142560938201</v>
      </c>
      <c r="C5" s="48">
        <f>VLOOKUP($A5,'Occupancy Raw Data'!$B$8:$BE$45,'Occupancy Raw Data'!H$3,FALSE)</f>
        <v>42.094416097825999</v>
      </c>
      <c r="D5" s="48">
        <f>VLOOKUP($A5,'Occupancy Raw Data'!$B$8:$BE$45,'Occupancy Raw Data'!I$3,FALSE)</f>
        <v>57.045609257998599</v>
      </c>
      <c r="E5" s="48">
        <f>VLOOKUP($A5,'Occupancy Raw Data'!$B$8:$BE$45,'Occupancy Raw Data'!J$3,FALSE)</f>
        <v>63.6618557216105</v>
      </c>
      <c r="F5" s="48">
        <f>VLOOKUP($A5,'Occupancy Raw Data'!$B$8:$BE$45,'Occupancy Raw Data'!K$3,FALSE)</f>
        <v>63.727431130207698</v>
      </c>
      <c r="G5" s="49">
        <f>VLOOKUP($A5,'Occupancy Raw Data'!$B$8:$BE$45,'Occupancy Raw Data'!L$3,FALSE)</f>
        <v>58.028490953716201</v>
      </c>
      <c r="H5" s="48">
        <f>VLOOKUP($A5,'Occupancy Raw Data'!$B$8:$BE$45,'Occupancy Raw Data'!N$3,FALSE)</f>
        <v>69.769112108967505</v>
      </c>
      <c r="I5" s="48">
        <f>VLOOKUP($A5,'Occupancy Raw Data'!$B$8:$BE$45,'Occupancy Raw Data'!O$3,FALSE)</f>
        <v>72.049088183862096</v>
      </c>
      <c r="J5" s="49">
        <f>VLOOKUP($A5,'Occupancy Raw Data'!$B$8:$BE$45,'Occupancy Raw Data'!P$3,FALSE)</f>
        <v>70.909096586633098</v>
      </c>
      <c r="K5" s="50">
        <f>VLOOKUP($A5,'Occupancy Raw Data'!$B$8:$BE$45,'Occupancy Raw Data'!R$3,FALSE)</f>
        <v>61.708655783220799</v>
      </c>
      <c r="M5" s="47">
        <f>VLOOKUP($A5,'Occupancy Raw Data'!$B$8:$BE$45,'Occupancy Raw Data'!T$3,FALSE)</f>
        <v>4.3545918266804602</v>
      </c>
      <c r="N5" s="48">
        <f>VLOOKUP($A5,'Occupancy Raw Data'!$B$8:$BE$45,'Occupancy Raw Data'!U$3,FALSE)</f>
        <v>0.82016681018752802</v>
      </c>
      <c r="O5" s="48">
        <f>VLOOKUP($A5,'Occupancy Raw Data'!$B$8:$BE$45,'Occupancy Raw Data'!V$3,FALSE)</f>
        <v>4.1255960517592101</v>
      </c>
      <c r="P5" s="48">
        <f>VLOOKUP($A5,'Occupancy Raw Data'!$B$8:$BE$45,'Occupancy Raw Data'!W$3,FALSE)</f>
        <v>4.8145551903569004</v>
      </c>
      <c r="Q5" s="48">
        <f>VLOOKUP($A5,'Occupancy Raw Data'!$B$8:$BE$45,'Occupancy Raw Data'!X$3,FALSE)</f>
        <v>1.5980113635655699</v>
      </c>
      <c r="R5" s="49">
        <f>VLOOKUP($A5,'Occupancy Raw Data'!$B$8:$BE$45,'Occupancy Raw Data'!Y$3,FALSE)</f>
        <v>3.26678286343446</v>
      </c>
      <c r="S5" s="48">
        <f>VLOOKUP($A5,'Occupancy Raw Data'!$B$8:$BE$45,'Occupancy Raw Data'!AA$3,FALSE)</f>
        <v>-2.0683563289301201</v>
      </c>
      <c r="T5" s="48">
        <f>VLOOKUP($A5,'Occupancy Raw Data'!$B$8:$BE$45,'Occupancy Raw Data'!AB$3,FALSE)</f>
        <v>-4.8516994755110998</v>
      </c>
      <c r="U5" s="49">
        <f>VLOOKUP($A5,'Occupancy Raw Data'!$B$8:$BE$45,'Occupancy Raw Data'!AC$3,FALSE)</f>
        <v>-3.5024581093487899</v>
      </c>
      <c r="V5" s="50">
        <f>VLOOKUP($A5,'Occupancy Raw Data'!$B$8:$BE$45,'Occupancy Raw Data'!AE$3,FALSE)</f>
        <v>0.93821785817654901</v>
      </c>
      <c r="X5" s="51">
        <f>VLOOKUP($A5,'ADR Raw Data'!$B$6:$BE$43,'ADR Raw Data'!G$1,FALSE)</f>
        <v>136.636495241414</v>
      </c>
      <c r="Y5" s="52">
        <f>VLOOKUP($A5,'ADR Raw Data'!$B$6:$BE$43,'ADR Raw Data'!H$1,FALSE)</f>
        <v>113.43157895908099</v>
      </c>
      <c r="Z5" s="52">
        <f>VLOOKUP($A5,'ADR Raw Data'!$B$6:$BE$43,'ADR Raw Data'!I$1,FALSE)</f>
        <v>125.559319781699</v>
      </c>
      <c r="AA5" s="52">
        <f>VLOOKUP($A5,'ADR Raw Data'!$B$6:$BE$43,'ADR Raw Data'!J$1,FALSE)</f>
        <v>129.564796503688</v>
      </c>
      <c r="AB5" s="52">
        <f>VLOOKUP($A5,'ADR Raw Data'!$B$6:$BE$43,'ADR Raw Data'!K$1,FALSE)</f>
        <v>128.05219448456899</v>
      </c>
      <c r="AC5" s="53">
        <f>VLOOKUP($A5,'ADR Raw Data'!$B$6:$BE$43,'ADR Raw Data'!L$1,FALSE)</f>
        <v>127.654857147223</v>
      </c>
      <c r="AD5" s="52">
        <f>VLOOKUP($A5,'ADR Raw Data'!$B$6:$BE$43,'ADR Raw Data'!N$1,FALSE)</f>
        <v>143.166382414178</v>
      </c>
      <c r="AE5" s="52">
        <f>VLOOKUP($A5,'ADR Raw Data'!$B$6:$BE$43,'ADR Raw Data'!O$1,FALSE)</f>
        <v>147.67548592207299</v>
      </c>
      <c r="AF5" s="53">
        <f>VLOOKUP($A5,'ADR Raw Data'!$B$6:$BE$43,'ADR Raw Data'!P$1,FALSE)</f>
        <v>145.457172999823</v>
      </c>
      <c r="AG5" s="54">
        <f>VLOOKUP($A5,'ADR Raw Data'!$B$6:$BE$43,'ADR Raw Data'!R$1,FALSE)</f>
        <v>133.49957236643999</v>
      </c>
      <c r="AI5" s="47">
        <f>VLOOKUP($A5,'ADR Raw Data'!$B$6:$BE$43,'ADR Raw Data'!T$1,FALSE)</f>
        <v>0.59769542949272503</v>
      </c>
      <c r="AJ5" s="48">
        <f>VLOOKUP($A5,'ADR Raw Data'!$B$6:$BE$43,'ADR Raw Data'!U$1,FALSE)</f>
        <v>1.67408220814855</v>
      </c>
      <c r="AK5" s="48">
        <f>VLOOKUP($A5,'ADR Raw Data'!$B$6:$BE$43,'ADR Raw Data'!V$1,FALSE)</f>
        <v>5.0117482773348803</v>
      </c>
      <c r="AL5" s="48">
        <f>VLOOKUP($A5,'ADR Raw Data'!$B$6:$BE$43,'ADR Raw Data'!W$1,FALSE)</f>
        <v>5.4078119461038998</v>
      </c>
      <c r="AM5" s="48">
        <f>VLOOKUP($A5,'ADR Raw Data'!$B$6:$BE$43,'ADR Raw Data'!X$1,FALSE)</f>
        <v>2.9876531565943698</v>
      </c>
      <c r="AN5" s="49">
        <f>VLOOKUP($A5,'ADR Raw Data'!$B$6:$BE$43,'ADR Raw Data'!Y$1,FALSE)</f>
        <v>3.2017018084304198</v>
      </c>
      <c r="AO5" s="48">
        <f>VLOOKUP($A5,'ADR Raw Data'!$B$6:$BE$43,'ADR Raw Data'!AA$1,FALSE)</f>
        <v>0.61831684912681695</v>
      </c>
      <c r="AP5" s="48">
        <f>VLOOKUP($A5,'ADR Raw Data'!$B$6:$BE$43,'ADR Raw Data'!AB$1,FALSE)</f>
        <v>0.92886836573406895</v>
      </c>
      <c r="AQ5" s="49">
        <f>VLOOKUP($A5,'ADR Raw Data'!$B$6:$BE$43,'ADR Raw Data'!AC$1,FALSE)</f>
        <v>0.75798453420434797</v>
      </c>
      <c r="AR5" s="50">
        <f>VLOOKUP($A5,'ADR Raw Data'!$B$6:$BE$43,'ADR Raw Data'!AE$1,FALSE)</f>
        <v>2.0671942837517898</v>
      </c>
      <c r="AS5" s="40"/>
      <c r="AT5" s="51">
        <f>VLOOKUP($A5,'RevPAR Raw Data'!$B$6:$BE$43,'RevPAR Raw Data'!G$1,FALSE)</f>
        <v>86.918768508190595</v>
      </c>
      <c r="AU5" s="52">
        <f>VLOOKUP($A5,'RevPAR Raw Data'!$B$6:$BE$43,'RevPAR Raw Data'!H$1,FALSE)</f>
        <v>47.748360833369702</v>
      </c>
      <c r="AV5" s="52">
        <f>VLOOKUP($A5,'RevPAR Raw Data'!$B$6:$BE$43,'RevPAR Raw Data'!I$1,FALSE)</f>
        <v>71.626078949669306</v>
      </c>
      <c r="AW5" s="52">
        <f>VLOOKUP($A5,'RevPAR Raw Data'!$B$6:$BE$43,'RevPAR Raw Data'!J$1,FALSE)</f>
        <v>82.483353816176503</v>
      </c>
      <c r="AX5" s="52">
        <f>VLOOKUP($A5,'RevPAR Raw Data'!$B$6:$BE$43,'RevPAR Raw Data'!K$1,FALSE)</f>
        <v>81.604374050874</v>
      </c>
      <c r="AY5" s="53">
        <f>VLOOKUP($A5,'RevPAR Raw Data'!$B$6:$BE$43,'RevPAR Raw Data'!L$1,FALSE)</f>
        <v>74.076187231655993</v>
      </c>
      <c r="AZ5" s="52">
        <f>VLOOKUP($A5,'RevPAR Raw Data'!$B$6:$BE$43,'RevPAR Raw Data'!N$1,FALSE)</f>
        <v>99.885913848901694</v>
      </c>
      <c r="BA5" s="52">
        <f>VLOOKUP($A5,'RevPAR Raw Data'!$B$6:$BE$43,'RevPAR Raw Data'!O$1,FALSE)</f>
        <v>106.398841077941</v>
      </c>
      <c r="BB5" s="53">
        <f>VLOOKUP($A5,'RevPAR Raw Data'!$B$6:$BE$43,'RevPAR Raw Data'!P$1,FALSE)</f>
        <v>103.142367294631</v>
      </c>
      <c r="BC5" s="54">
        <f>VLOOKUP($A5,'RevPAR Raw Data'!$B$6:$BE$43,'RevPAR Raw Data'!R$1,FALSE)</f>
        <v>82.3807915836787</v>
      </c>
      <c r="BE5" s="47">
        <f>VLOOKUP($A5,'RevPAR Raw Data'!$B$6:$BE$43,'RevPAR Raw Data'!T$1,FALSE)</f>
        <v>4.9783144524943204</v>
      </c>
      <c r="BF5" s="48">
        <f>VLOOKUP($A5,'RevPAR Raw Data'!$B$6:$BE$43,'RevPAR Raw Data'!U$1,FALSE)</f>
        <v>2.50797928498256</v>
      </c>
      <c r="BG5" s="48">
        <f>VLOOKUP($A5,'RevPAR Raw Data'!$B$6:$BE$43,'RevPAR Raw Data'!V$1,FALSE)</f>
        <v>9.3441088181479302</v>
      </c>
      <c r="BH5" s="48">
        <f>VLOOKUP($A5,'RevPAR Raw Data'!$B$6:$BE$43,'RevPAR Raw Data'!W$1,FALSE)</f>
        <v>10.4827292271966</v>
      </c>
      <c r="BI5" s="48">
        <f>VLOOKUP($A5,'RevPAR Raw Data'!$B$6:$BE$43,'RevPAR Raw Data'!X$1,FALSE)</f>
        <v>4.6334075571062501</v>
      </c>
      <c r="BJ5" s="49">
        <f>VLOOKUP($A5,'RevPAR Raw Data'!$B$6:$BE$43,'RevPAR Raw Data'!Y$1,FALSE)</f>
        <v>6.5730773178809603</v>
      </c>
      <c r="BK5" s="48">
        <f>VLOOKUP($A5,'RevPAR Raw Data'!$B$6:$BE$43,'RevPAR Raw Data'!AA$1,FALSE)</f>
        <v>-1.46282847548506</v>
      </c>
      <c r="BL5" s="48">
        <f>VLOOKUP($A5,'RevPAR Raw Data'!$B$6:$BE$43,'RevPAR Raw Data'!AB$1,FALSE)</f>
        <v>-3.9678970114055399</v>
      </c>
      <c r="BM5" s="49">
        <f>VLOOKUP($A5,'RevPAR Raw Data'!$B$6:$BE$43,'RevPAR Raw Data'!AC$1,FALSE)</f>
        <v>-2.7710216659302902</v>
      </c>
      <c r="BN5" s="50">
        <f>VLOOKUP($A5,'RevPAR Raw Data'!$B$6:$BE$43,'RevPAR Raw Data'!AE$1,FALSE)</f>
        <v>3.02480692786171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117</v>
      </c>
      <c r="B8" s="47">
        <f>VLOOKUP($A8,'Occupancy Raw Data'!$B$8:$BE$51,'Occupancy Raw Data'!G$3,FALSE)</f>
        <v>68.673594132029294</v>
      </c>
      <c r="C8" s="48">
        <f>VLOOKUP($A8,'Occupancy Raw Data'!$B$8:$BE$51,'Occupancy Raw Data'!H$3,FALSE)</f>
        <v>32.640586797066</v>
      </c>
      <c r="D8" s="48">
        <f>VLOOKUP($A8,'Occupancy Raw Data'!$B$8:$BE$51,'Occupancy Raw Data'!I$3,FALSE)</f>
        <v>52.903422982884997</v>
      </c>
      <c r="E8" s="48">
        <f>VLOOKUP($A8,'Occupancy Raw Data'!$B$8:$BE$51,'Occupancy Raw Data'!J$3,FALSE)</f>
        <v>61.3691931540342</v>
      </c>
      <c r="F8" s="48">
        <f>VLOOKUP($A8,'Occupancy Raw Data'!$B$8:$BE$51,'Occupancy Raw Data'!K$3,FALSE)</f>
        <v>61.674816625916797</v>
      </c>
      <c r="G8" s="49">
        <f>VLOOKUP($A8,'Occupancy Raw Data'!$B$8:$BE$51,'Occupancy Raw Data'!L$3,FALSE)</f>
        <v>55.4523227383863</v>
      </c>
      <c r="H8" s="48">
        <f>VLOOKUP($A8,'Occupancy Raw Data'!$B$8:$BE$51,'Occupancy Raw Data'!N$3,FALSE)</f>
        <v>66.320293398532996</v>
      </c>
      <c r="I8" s="48">
        <f>VLOOKUP($A8,'Occupancy Raw Data'!$B$8:$BE$51,'Occupancy Raw Data'!O$3,FALSE)</f>
        <v>72.646699266503603</v>
      </c>
      <c r="J8" s="49">
        <f>VLOOKUP($A8,'Occupancy Raw Data'!$B$8:$BE$51,'Occupancy Raw Data'!P$3,FALSE)</f>
        <v>69.4834963325183</v>
      </c>
      <c r="K8" s="50">
        <f>VLOOKUP($A8,'Occupancy Raw Data'!$B$8:$BE$51,'Occupancy Raw Data'!R$3,FALSE)</f>
        <v>59.461229479566803</v>
      </c>
      <c r="M8" s="47">
        <f>VLOOKUP($A8,'Occupancy Raw Data'!$B$8:$BE$51,'Occupancy Raw Data'!T$3,FALSE)</f>
        <v>0.35730236712818197</v>
      </c>
      <c r="N8" s="48">
        <f>VLOOKUP($A8,'Occupancy Raw Data'!$B$8:$BE$51,'Occupancy Raw Data'!U$3,FALSE)</f>
        <v>-2.3765996343692799</v>
      </c>
      <c r="O8" s="48">
        <f>VLOOKUP($A8,'Occupancy Raw Data'!$B$8:$BE$51,'Occupancy Raw Data'!V$3,FALSE)</f>
        <v>26.8131868131868</v>
      </c>
      <c r="P8" s="48">
        <f>VLOOKUP($A8,'Occupancy Raw Data'!$B$8:$BE$51,'Occupancy Raw Data'!W$3,FALSE)</f>
        <v>26.130653266331599</v>
      </c>
      <c r="Q8" s="48">
        <f>VLOOKUP($A8,'Occupancy Raw Data'!$B$8:$BE$51,'Occupancy Raw Data'!X$3,FALSE)</f>
        <v>10.575342465753399</v>
      </c>
      <c r="R8" s="49">
        <f>VLOOKUP($A8,'Occupancy Raw Data'!$B$8:$BE$51,'Occupancy Raw Data'!Y$3,FALSE)</f>
        <v>11.7929759704251</v>
      </c>
      <c r="S8" s="48">
        <f>VLOOKUP($A8,'Occupancy Raw Data'!$B$8:$BE$51,'Occupancy Raw Data'!AA$3,FALSE)</f>
        <v>-6.3848144952545196</v>
      </c>
      <c r="T8" s="48">
        <f>VLOOKUP($A8,'Occupancy Raw Data'!$B$8:$BE$51,'Occupancy Raw Data'!AB$3,FALSE)</f>
        <v>-1.8579686209744</v>
      </c>
      <c r="U8" s="49">
        <f>VLOOKUP($A8,'Occupancy Raw Data'!$B$8:$BE$51,'Occupancy Raw Data'!AC$3,FALSE)</f>
        <v>-4.0717299578058999</v>
      </c>
      <c r="V8" s="50">
        <f>VLOOKUP($A8,'Occupancy Raw Data'!$B$8:$BE$51,'Occupancy Raw Data'!AE$3,FALSE)</f>
        <v>5.9432127576818301</v>
      </c>
      <c r="X8" s="51">
        <f>VLOOKUP($A8,'ADR Raw Data'!$B$6:$BE$49,'ADR Raw Data'!G$1,FALSE)</f>
        <v>341.37020916777902</v>
      </c>
      <c r="Y8" s="52">
        <f>VLOOKUP($A8,'ADR Raw Data'!$B$6:$BE$49,'ADR Raw Data'!H$1,FALSE)</f>
        <v>293.53039325842599</v>
      </c>
      <c r="Z8" s="52">
        <f>VLOOKUP($A8,'ADR Raw Data'!$B$6:$BE$49,'ADR Raw Data'!I$1,FALSE)</f>
        <v>277.753766608896</v>
      </c>
      <c r="AA8" s="52">
        <f>VLOOKUP($A8,'ADR Raw Data'!$B$6:$BE$49,'ADR Raw Data'!J$1,FALSE)</f>
        <v>282.00999501991998</v>
      </c>
      <c r="AB8" s="52">
        <f>VLOOKUP($A8,'ADR Raw Data'!$B$6:$BE$49,'ADR Raw Data'!K$1,FALSE)</f>
        <v>303.41644202180299</v>
      </c>
      <c r="AC8" s="53">
        <f>VLOOKUP($A8,'ADR Raw Data'!$B$6:$BE$49,'ADR Raw Data'!L$1,FALSE)</f>
        <v>302.01846781305102</v>
      </c>
      <c r="AD8" s="52">
        <f>VLOOKUP($A8,'ADR Raw Data'!$B$6:$BE$49,'ADR Raw Data'!N$1,FALSE)</f>
        <v>358.78153917050599</v>
      </c>
      <c r="AE8" s="52">
        <f>VLOOKUP($A8,'ADR Raw Data'!$B$6:$BE$49,'ADR Raw Data'!O$1,FALSE)</f>
        <v>332.222839713925</v>
      </c>
      <c r="AF8" s="53">
        <f>VLOOKUP($A8,'ADR Raw Data'!$B$6:$BE$49,'ADR Raw Data'!P$1,FALSE)</f>
        <v>344.89765339784401</v>
      </c>
      <c r="AG8" s="54">
        <f>VLOOKUP($A8,'ADR Raw Data'!$B$6:$BE$49,'ADR Raw Data'!R$1,FALSE)</f>
        <v>316.33461854761703</v>
      </c>
      <c r="AI8" s="47">
        <f>VLOOKUP($A8,'ADR Raw Data'!$B$6:$BE$49,'ADR Raw Data'!T$1,FALSE)</f>
        <v>-6.3908802783356</v>
      </c>
      <c r="AJ8" s="48">
        <f>VLOOKUP($A8,'ADR Raw Data'!$B$6:$BE$49,'ADR Raw Data'!U$1,FALSE)</f>
        <v>-9.3070453402237501E-3</v>
      </c>
      <c r="AK8" s="48">
        <f>VLOOKUP($A8,'ADR Raw Data'!$B$6:$BE$49,'ADR Raw Data'!V$1,FALSE)</f>
        <v>-3.8330770029983898</v>
      </c>
      <c r="AL8" s="48">
        <f>VLOOKUP($A8,'ADR Raw Data'!$B$6:$BE$49,'ADR Raw Data'!W$1,FALSE)</f>
        <v>-4.2380447258511898E-3</v>
      </c>
      <c r="AM8" s="48">
        <f>VLOOKUP($A8,'ADR Raw Data'!$B$6:$BE$49,'ADR Raw Data'!X$1,FALSE)</f>
        <v>-7.3706323397622597</v>
      </c>
      <c r="AN8" s="49">
        <f>VLOOKUP($A8,'ADR Raw Data'!$B$6:$BE$49,'ADR Raw Data'!Y$1,FALSE)</f>
        <v>-4.9561460354623499</v>
      </c>
      <c r="AO8" s="48">
        <f>VLOOKUP($A8,'ADR Raw Data'!$B$6:$BE$49,'ADR Raw Data'!AA$1,FALSE)</f>
        <v>-5.2326485702259502</v>
      </c>
      <c r="AP8" s="48">
        <f>VLOOKUP($A8,'ADR Raw Data'!$B$6:$BE$49,'ADR Raw Data'!AB$1,FALSE)</f>
        <v>-13.8489240638448</v>
      </c>
      <c r="AQ8" s="49">
        <f>VLOOKUP($A8,'ADR Raw Data'!$B$6:$BE$49,'ADR Raw Data'!AC$1,FALSE)</f>
        <v>-9.7568920873437701</v>
      </c>
      <c r="AR8" s="50">
        <f>VLOOKUP($A8,'ADR Raw Data'!$B$6:$BE$49,'ADR Raw Data'!AE$1,FALSE)</f>
        <v>-7.3747318261457497</v>
      </c>
      <c r="AS8" s="40"/>
      <c r="AT8" s="51">
        <f>VLOOKUP($A8,'RevPAR Raw Data'!$B$6:$BE$49,'RevPAR Raw Data'!G$1,FALSE)</f>
        <v>234.43119193154001</v>
      </c>
      <c r="AU8" s="52">
        <f>VLOOKUP($A8,'RevPAR Raw Data'!$B$6:$BE$49,'RevPAR Raw Data'!H$1,FALSE)</f>
        <v>95.810042787285994</v>
      </c>
      <c r="AV8" s="52">
        <f>VLOOKUP($A8,'RevPAR Raw Data'!$B$6:$BE$49,'RevPAR Raw Data'!I$1,FALSE)</f>
        <v>146.94125</v>
      </c>
      <c r="AW8" s="52">
        <f>VLOOKUP($A8,'RevPAR Raw Data'!$B$6:$BE$49,'RevPAR Raw Data'!J$1,FALSE)</f>
        <v>173.067258557457</v>
      </c>
      <c r="AX8" s="52">
        <f>VLOOKUP($A8,'RevPAR Raw Data'!$B$6:$BE$49,'RevPAR Raw Data'!K$1,FALSE)</f>
        <v>187.13153422982799</v>
      </c>
      <c r="AY8" s="53">
        <f>VLOOKUP($A8,'RevPAR Raw Data'!$B$6:$BE$49,'RevPAR Raw Data'!L$1,FALSE)</f>
        <v>167.476255501222</v>
      </c>
      <c r="AZ8" s="52">
        <f>VLOOKUP($A8,'RevPAR Raw Data'!$B$6:$BE$49,'RevPAR Raw Data'!N$1,FALSE)</f>
        <v>237.94496943765199</v>
      </c>
      <c r="BA8" s="52">
        <f>VLOOKUP($A8,'RevPAR Raw Data'!$B$6:$BE$49,'RevPAR Raw Data'!O$1,FALSE)</f>
        <v>241.348927261613</v>
      </c>
      <c r="BB8" s="53">
        <f>VLOOKUP($A8,'RevPAR Raw Data'!$B$6:$BE$49,'RevPAR Raw Data'!P$1,FALSE)</f>
        <v>239.64694834963299</v>
      </c>
      <c r="BC8" s="54">
        <f>VLOOKUP($A8,'RevPAR Raw Data'!$B$6:$BE$49,'RevPAR Raw Data'!R$1,FALSE)</f>
        <v>188.096453457911</v>
      </c>
      <c r="BE8" s="47">
        <f>VLOOKUP($A8,'RevPAR Raw Data'!$B$6:$BE$49,'RevPAR Raw Data'!T$1,FALSE)</f>
        <v>-6.0564126777222302</v>
      </c>
      <c r="BF8" s="48">
        <f>VLOOKUP($A8,'RevPAR Raw Data'!$B$6:$BE$49,'RevPAR Raw Data'!U$1,FALSE)</f>
        <v>-2.38568548850398</v>
      </c>
      <c r="BG8" s="48">
        <f>VLOOKUP($A8,'RevPAR Raw Data'!$B$6:$BE$49,'RevPAR Raw Data'!V$1,FALSE)</f>
        <v>21.952339712681098</v>
      </c>
      <c r="BH8" s="48">
        <f>VLOOKUP($A8,'RevPAR Raw Data'!$B$6:$BE$49,'RevPAR Raw Data'!W$1,FALSE)</f>
        <v>26.125307792833201</v>
      </c>
      <c r="BI8" s="48">
        <f>VLOOKUP($A8,'RevPAR Raw Data'!$B$6:$BE$49,'RevPAR Raw Data'!X$1,FALSE)</f>
        <v>2.4252405141697202</v>
      </c>
      <c r="BJ8" s="49">
        <f>VLOOKUP($A8,'RevPAR Raw Data'!$B$6:$BE$49,'RevPAR Raw Data'!Y$1,FALSE)</f>
        <v>6.2523528239415302</v>
      </c>
      <c r="BK8" s="48">
        <f>VLOOKUP($A8,'RevPAR Raw Data'!$B$6:$BE$49,'RevPAR Raw Data'!AA$1,FALSE)</f>
        <v>-11.283368161082899</v>
      </c>
      <c r="BL8" s="48">
        <f>VLOOKUP($A8,'RevPAR Raw Data'!$B$6:$BE$49,'RevPAR Raw Data'!AB$1,FALSE)</f>
        <v>-15.4495840213704</v>
      </c>
      <c r="BM8" s="49">
        <f>VLOOKUP($A8,'RevPAR Raw Data'!$B$6:$BE$49,'RevPAR Raw Data'!AC$1,FALSE)</f>
        <v>-13.431347747078499</v>
      </c>
      <c r="BN8" s="50">
        <f>VLOOKUP($A8,'RevPAR Raw Data'!$B$6:$BE$49,'RevPAR Raw Data'!AE$1,FALSE)</f>
        <v>-1.8698150712002299</v>
      </c>
    </row>
    <row r="9" spans="1:66" x14ac:dyDescent="0.45">
      <c r="A9" s="63" t="s">
        <v>118</v>
      </c>
      <c r="B9" s="47">
        <f>VLOOKUP($A9,'Occupancy Raw Data'!$B$8:$BE$51,'Occupancy Raw Data'!G$3,FALSE)</f>
        <v>69.079240243359493</v>
      </c>
      <c r="C9" s="48">
        <f>VLOOKUP($A9,'Occupancy Raw Data'!$B$8:$BE$51,'Occupancy Raw Data'!H$3,FALSE)</f>
        <v>39.7239946579611</v>
      </c>
      <c r="D9" s="48">
        <f>VLOOKUP($A9,'Occupancy Raw Data'!$B$8:$BE$51,'Occupancy Raw Data'!I$3,FALSE)</f>
        <v>60.4614928030865</v>
      </c>
      <c r="E9" s="48">
        <f>VLOOKUP($A9,'Occupancy Raw Data'!$B$8:$BE$51,'Occupancy Raw Data'!J$3,FALSE)</f>
        <v>70.288618489390103</v>
      </c>
      <c r="F9" s="48">
        <f>VLOOKUP($A9,'Occupancy Raw Data'!$B$8:$BE$51,'Occupancy Raw Data'!K$3,FALSE)</f>
        <v>65.558688232675394</v>
      </c>
      <c r="G9" s="49">
        <f>VLOOKUP($A9,'Occupancy Raw Data'!$B$8:$BE$51,'Occupancy Raw Data'!L$3,FALSE)</f>
        <v>61.022406885294501</v>
      </c>
      <c r="H9" s="48">
        <f>VLOOKUP($A9,'Occupancy Raw Data'!$B$8:$BE$51,'Occupancy Raw Data'!N$3,FALSE)</f>
        <v>67.406143344709804</v>
      </c>
      <c r="I9" s="48">
        <f>VLOOKUP($A9,'Occupancy Raw Data'!$B$8:$BE$51,'Occupancy Raw Data'!O$3,FALSE)</f>
        <v>69.949916527545895</v>
      </c>
      <c r="J9" s="49">
        <f>VLOOKUP($A9,'Occupancy Raw Data'!$B$8:$BE$51,'Occupancy Raw Data'!P$3,FALSE)</f>
        <v>68.678006343788795</v>
      </c>
      <c r="K9" s="50">
        <f>VLOOKUP($A9,'Occupancy Raw Data'!$B$8:$BE$51,'Occupancy Raw Data'!R$3,FALSE)</f>
        <v>63.209692036186098</v>
      </c>
      <c r="M9" s="47">
        <f>VLOOKUP($A9,'Occupancy Raw Data'!$B$8:$BE$51,'Occupancy Raw Data'!T$3,FALSE)</f>
        <v>8.5651707129420505</v>
      </c>
      <c r="N9" s="48">
        <f>VLOOKUP($A9,'Occupancy Raw Data'!$B$8:$BE$51,'Occupancy Raw Data'!U$3,FALSE)</f>
        <v>3.0813003519645501</v>
      </c>
      <c r="O9" s="48">
        <f>VLOOKUP($A9,'Occupancy Raw Data'!$B$8:$BE$51,'Occupancy Raw Data'!V$3,FALSE)</f>
        <v>12.3016940099486</v>
      </c>
      <c r="P9" s="48">
        <f>VLOOKUP($A9,'Occupancy Raw Data'!$B$8:$BE$51,'Occupancy Raw Data'!W$3,FALSE)</f>
        <v>8.1091956504429294</v>
      </c>
      <c r="Q9" s="48">
        <f>VLOOKUP($A9,'Occupancy Raw Data'!$B$8:$BE$51,'Occupancy Raw Data'!X$3,FALSE)</f>
        <v>1.7805429241053301</v>
      </c>
      <c r="R9" s="49">
        <f>VLOOKUP($A9,'Occupancy Raw Data'!$B$8:$BE$51,'Occupancy Raw Data'!Y$3,FALSE)</f>
        <v>6.8946636904969996</v>
      </c>
      <c r="S9" s="48">
        <f>VLOOKUP($A9,'Occupancy Raw Data'!$B$8:$BE$51,'Occupancy Raw Data'!AA$3,FALSE)</f>
        <v>-8.7855440556680797</v>
      </c>
      <c r="T9" s="48">
        <f>VLOOKUP($A9,'Occupancy Raw Data'!$B$8:$BE$51,'Occupancy Raw Data'!AB$3,FALSE)</f>
        <v>-10.5209189596874</v>
      </c>
      <c r="U9" s="49">
        <f>VLOOKUP($A9,'Occupancy Raw Data'!$B$8:$BE$51,'Occupancy Raw Data'!AC$3,FALSE)</f>
        <v>-9.6776606241227991</v>
      </c>
      <c r="V9" s="50">
        <f>VLOOKUP($A9,'Occupancy Raw Data'!$B$8:$BE$51,'Occupancy Raw Data'!AE$3,FALSE)</f>
        <v>1.1342212992062499</v>
      </c>
      <c r="X9" s="51">
        <f>VLOOKUP($A9,'ADR Raw Data'!$B$6:$BE$49,'ADR Raw Data'!G$1,FALSE)</f>
        <v>185.76783255464201</v>
      </c>
      <c r="Y9" s="52">
        <f>VLOOKUP($A9,'ADR Raw Data'!$B$6:$BE$49,'ADR Raw Data'!H$1,FALSE)</f>
        <v>166.17100205453801</v>
      </c>
      <c r="Z9" s="52">
        <f>VLOOKUP($A9,'ADR Raw Data'!$B$6:$BE$49,'ADR Raw Data'!I$1,FALSE)</f>
        <v>191.26296232666499</v>
      </c>
      <c r="AA9" s="52">
        <f>VLOOKUP($A9,'ADR Raw Data'!$B$6:$BE$49,'ADR Raw Data'!J$1,FALSE)</f>
        <v>194.05196601045</v>
      </c>
      <c r="AB9" s="52">
        <f>VLOOKUP($A9,'ADR Raw Data'!$B$6:$BE$49,'ADR Raw Data'!K$1,FALSE)</f>
        <v>188.94377942507899</v>
      </c>
      <c r="AC9" s="53">
        <f>VLOOKUP($A9,'ADR Raw Data'!$B$6:$BE$49,'ADR Raw Data'!L$1,FALSE)</f>
        <v>186.89617403885899</v>
      </c>
      <c r="AD9" s="52">
        <f>VLOOKUP($A9,'ADR Raw Data'!$B$6:$BE$49,'ADR Raw Data'!N$1,FALSE)</f>
        <v>194.92799614749501</v>
      </c>
      <c r="AE9" s="52">
        <f>VLOOKUP($A9,'ADR Raw Data'!$B$6:$BE$49,'ADR Raw Data'!O$1,FALSE)</f>
        <v>204.72518324051899</v>
      </c>
      <c r="AF9" s="53">
        <f>VLOOKUP($A9,'ADR Raw Data'!$B$6:$BE$49,'ADR Raw Data'!P$1,FALSE)</f>
        <v>199.91721863605599</v>
      </c>
      <c r="AG9" s="54">
        <f>VLOOKUP($A9,'ADR Raw Data'!$B$6:$BE$49,'ADR Raw Data'!R$1,FALSE)</f>
        <v>190.93826454041599</v>
      </c>
      <c r="AI9" s="47">
        <f>VLOOKUP($A9,'ADR Raw Data'!$B$6:$BE$49,'ADR Raw Data'!T$1,FALSE)</f>
        <v>0.72966836228133003</v>
      </c>
      <c r="AJ9" s="48">
        <f>VLOOKUP($A9,'ADR Raw Data'!$B$6:$BE$49,'ADR Raw Data'!U$1,FALSE)</f>
        <v>4.6413122632259203</v>
      </c>
      <c r="AK9" s="48">
        <f>VLOOKUP($A9,'ADR Raw Data'!$B$6:$BE$49,'ADR Raw Data'!V$1,FALSE)</f>
        <v>7.78039366356544</v>
      </c>
      <c r="AL9" s="48">
        <f>VLOOKUP($A9,'ADR Raw Data'!$B$6:$BE$49,'ADR Raw Data'!W$1,FALSE)</f>
        <v>8.3160267272662995</v>
      </c>
      <c r="AM9" s="48">
        <f>VLOOKUP($A9,'ADR Raw Data'!$B$6:$BE$49,'ADR Raw Data'!X$1,FALSE)</f>
        <v>6.9471863235813798</v>
      </c>
      <c r="AN9" s="49">
        <f>VLOOKUP($A9,'ADR Raw Data'!$B$6:$BE$49,'ADR Raw Data'!Y$1,FALSE)</f>
        <v>5.7705790949603699</v>
      </c>
      <c r="AO9" s="48">
        <f>VLOOKUP($A9,'ADR Raw Data'!$B$6:$BE$49,'ADR Raw Data'!AA$1,FALSE)</f>
        <v>3.5963070172092499</v>
      </c>
      <c r="AP9" s="48">
        <f>VLOOKUP($A9,'ADR Raw Data'!$B$6:$BE$49,'ADR Raw Data'!AB$1,FALSE)</f>
        <v>6.5029899643802</v>
      </c>
      <c r="AQ9" s="49">
        <f>VLOOKUP($A9,'ADR Raw Data'!$B$6:$BE$49,'ADR Raw Data'!AC$1,FALSE)</f>
        <v>5.0812601434670102</v>
      </c>
      <c r="AR9" s="50">
        <f>VLOOKUP($A9,'ADR Raw Data'!$B$6:$BE$49,'ADR Raw Data'!AE$1,FALSE)</f>
        <v>5.2525507866161698</v>
      </c>
      <c r="AS9" s="40"/>
      <c r="AT9" s="51">
        <f>VLOOKUP($A9,'RevPAR Raw Data'!$B$6:$BE$49,'RevPAR Raw Data'!G$1,FALSE)</f>
        <v>128.327007345303</v>
      </c>
      <c r="AU9" s="52">
        <f>VLOOKUP($A9,'RevPAR Raw Data'!$B$6:$BE$49,'RevPAR Raw Data'!H$1,FALSE)</f>
        <v>66.009759979225393</v>
      </c>
      <c r="AV9" s="52">
        <f>VLOOKUP($A9,'RevPAR Raw Data'!$B$6:$BE$49,'RevPAR Raw Data'!I$1,FALSE)</f>
        <v>115.640442202107</v>
      </c>
      <c r="AW9" s="52">
        <f>VLOOKUP($A9,'RevPAR Raw Data'!$B$6:$BE$49,'RevPAR Raw Data'!J$1,FALSE)</f>
        <v>136.39644606024601</v>
      </c>
      <c r="AX9" s="52">
        <f>VLOOKUP($A9,'RevPAR Raw Data'!$B$6:$BE$49,'RevPAR Raw Data'!K$1,FALSE)</f>
        <v>123.869063288321</v>
      </c>
      <c r="AY9" s="53">
        <f>VLOOKUP($A9,'RevPAR Raw Data'!$B$6:$BE$49,'RevPAR Raw Data'!L$1,FALSE)</f>
        <v>114.04854377504</v>
      </c>
      <c r="AZ9" s="52">
        <f>VLOOKUP($A9,'RevPAR Raw Data'!$B$6:$BE$49,'RevPAR Raw Data'!N$1,FALSE)</f>
        <v>131.393444502151</v>
      </c>
      <c r="BA9" s="52">
        <f>VLOOKUP($A9,'RevPAR Raw Data'!$B$6:$BE$49,'RevPAR Raw Data'!O$1,FALSE)</f>
        <v>143.205094787608</v>
      </c>
      <c r="BB9" s="53">
        <f>VLOOKUP($A9,'RevPAR Raw Data'!$B$6:$BE$49,'RevPAR Raw Data'!P$1,FALSE)</f>
        <v>137.29916009719699</v>
      </c>
      <c r="BC9" s="54">
        <f>VLOOKUP($A9,'RevPAR Raw Data'!$B$6:$BE$49,'RevPAR Raw Data'!R$1,FALSE)</f>
        <v>120.69148899523501</v>
      </c>
      <c r="BE9" s="47">
        <f>VLOOKUP($A9,'RevPAR Raw Data'!$B$6:$BE$49,'RevPAR Raw Data'!T$1,FALSE)</f>
        <v>9.3573364160911101</v>
      </c>
      <c r="BF9" s="48">
        <f>VLOOKUP($A9,'RevPAR Raw Data'!$B$6:$BE$49,'RevPAR Raw Data'!U$1,FALSE)</f>
        <v>7.8656253862930301</v>
      </c>
      <c r="BG9" s="48">
        <f>VLOOKUP($A9,'RevPAR Raw Data'!$B$6:$BE$49,'RevPAR Raw Data'!V$1,FALSE)</f>
        <v>21.039207894775299</v>
      </c>
      <c r="BH9" s="48">
        <f>VLOOKUP($A9,'RevPAR Raw Data'!$B$6:$BE$49,'RevPAR Raw Data'!W$1,FALSE)</f>
        <v>17.0995852553663</v>
      </c>
      <c r="BI9" s="48">
        <f>VLOOKUP($A9,'RevPAR Raw Data'!$B$6:$BE$49,'RevPAR Raw Data'!X$1,FALSE)</f>
        <v>8.8514268821956499</v>
      </c>
      <c r="BJ9" s="49">
        <f>VLOOKUP($A9,'RevPAR Raw Data'!$B$6:$BE$49,'RevPAR Raw Data'!Y$1,FALSE)</f>
        <v>13.063104807048999</v>
      </c>
      <c r="BK9" s="48">
        <f>VLOOKUP($A9,'RevPAR Raw Data'!$B$6:$BE$49,'RevPAR Raw Data'!AA$1,FALSE)</f>
        <v>-5.5051921758328302</v>
      </c>
      <c r="BL9" s="48">
        <f>VLOOKUP($A9,'RevPAR Raw Data'!$B$6:$BE$49,'RevPAR Raw Data'!AB$1,FALSE)</f>
        <v>-4.7021032994163097</v>
      </c>
      <c r="BM9" s="49">
        <f>VLOOKUP($A9,'RevPAR Raw Data'!$B$6:$BE$49,'RevPAR Raw Data'!AC$1,FALSE)</f>
        <v>-5.0881475927693298</v>
      </c>
      <c r="BN9" s="50">
        <f>VLOOKUP($A9,'RevPAR Raw Data'!$B$6:$BE$49,'RevPAR Raw Data'!AE$1,FALSE)</f>
        <v>6.44634763559585</v>
      </c>
    </row>
    <row r="10" spans="1:66" x14ac:dyDescent="0.45">
      <c r="A10" s="63" t="s">
        <v>119</v>
      </c>
      <c r="B10" s="47">
        <f>VLOOKUP($A10,'Occupancy Raw Data'!$B$8:$BE$51,'Occupancy Raw Data'!G$3,FALSE)</f>
        <v>69.017857142857096</v>
      </c>
      <c r="C10" s="48">
        <f>VLOOKUP($A10,'Occupancy Raw Data'!$B$8:$BE$51,'Occupancy Raw Data'!H$3,FALSE)</f>
        <v>40.544642857142797</v>
      </c>
      <c r="D10" s="48">
        <f>VLOOKUP($A10,'Occupancy Raw Data'!$B$8:$BE$51,'Occupancy Raw Data'!I$3,FALSE)</f>
        <v>57.550595238095198</v>
      </c>
      <c r="E10" s="48">
        <f>VLOOKUP($A10,'Occupancy Raw Data'!$B$8:$BE$51,'Occupancy Raw Data'!J$3,FALSE)</f>
        <v>65.744047619047606</v>
      </c>
      <c r="F10" s="48">
        <f>VLOOKUP($A10,'Occupancy Raw Data'!$B$8:$BE$51,'Occupancy Raw Data'!K$3,FALSE)</f>
        <v>65.705357142857096</v>
      </c>
      <c r="G10" s="49">
        <f>VLOOKUP($A10,'Occupancy Raw Data'!$B$8:$BE$51,'Occupancy Raw Data'!L$3,FALSE)</f>
        <v>59.712499999999999</v>
      </c>
      <c r="H10" s="48">
        <f>VLOOKUP($A10,'Occupancy Raw Data'!$B$8:$BE$51,'Occupancy Raw Data'!N$3,FALSE)</f>
        <v>73.351190476190396</v>
      </c>
      <c r="I10" s="48">
        <f>VLOOKUP($A10,'Occupancy Raw Data'!$B$8:$BE$51,'Occupancy Raw Data'!O$3,FALSE)</f>
        <v>76.919642857142804</v>
      </c>
      <c r="J10" s="49">
        <f>VLOOKUP($A10,'Occupancy Raw Data'!$B$8:$BE$51,'Occupancy Raw Data'!P$3,FALSE)</f>
        <v>75.1354166666666</v>
      </c>
      <c r="K10" s="50">
        <f>VLOOKUP($A10,'Occupancy Raw Data'!$B$8:$BE$51,'Occupancy Raw Data'!R$3,FALSE)</f>
        <v>64.119047619047606</v>
      </c>
      <c r="M10" s="47">
        <f>VLOOKUP($A10,'Occupancy Raw Data'!$B$8:$BE$51,'Occupancy Raw Data'!T$3,FALSE)</f>
        <v>3.5314093034829002</v>
      </c>
      <c r="N10" s="48">
        <f>VLOOKUP($A10,'Occupancy Raw Data'!$B$8:$BE$51,'Occupancy Raw Data'!U$3,FALSE)</f>
        <v>-1.96433199296564</v>
      </c>
      <c r="O10" s="48">
        <f>VLOOKUP($A10,'Occupancy Raw Data'!$B$8:$BE$51,'Occupancy Raw Data'!V$3,FALSE)</f>
        <v>0.56757675756427095</v>
      </c>
      <c r="P10" s="48">
        <f>VLOOKUP($A10,'Occupancy Raw Data'!$B$8:$BE$51,'Occupancy Raw Data'!W$3,FALSE)</f>
        <v>3.71083371353425</v>
      </c>
      <c r="Q10" s="48">
        <f>VLOOKUP($A10,'Occupancy Raw Data'!$B$8:$BE$51,'Occupancy Raw Data'!X$3,FALSE)</f>
        <v>1.35535665078927</v>
      </c>
      <c r="R10" s="49">
        <f>VLOOKUP($A10,'Occupancy Raw Data'!$B$8:$BE$51,'Occupancy Raw Data'!Y$3,FALSE)</f>
        <v>1.73702939057918</v>
      </c>
      <c r="S10" s="48">
        <f>VLOOKUP($A10,'Occupancy Raw Data'!$B$8:$BE$51,'Occupancy Raw Data'!AA$3,FALSE)</f>
        <v>-1.3604601948077899</v>
      </c>
      <c r="T10" s="48">
        <f>VLOOKUP($A10,'Occupancy Raw Data'!$B$8:$BE$51,'Occupancy Raw Data'!AB$3,FALSE)</f>
        <v>-4.4923675913750198</v>
      </c>
      <c r="U10" s="49">
        <f>VLOOKUP($A10,'Occupancy Raw Data'!$B$8:$BE$51,'Occupancy Raw Data'!AC$3,FALSE)</f>
        <v>-2.9888377412162601</v>
      </c>
      <c r="V10" s="50">
        <f>VLOOKUP($A10,'Occupancy Raw Data'!$B$8:$BE$51,'Occupancy Raw Data'!AE$3,FALSE)</f>
        <v>0.104344708061913</v>
      </c>
      <c r="X10" s="51">
        <f>VLOOKUP($A10,'ADR Raw Data'!$B$6:$BE$49,'ADR Raw Data'!G$1,FALSE)</f>
        <v>154.90451573954201</v>
      </c>
      <c r="Y10" s="52">
        <f>VLOOKUP($A10,'ADR Raw Data'!$B$6:$BE$49,'ADR Raw Data'!H$1,FALSE)</f>
        <v>136.26627174631099</v>
      </c>
      <c r="Z10" s="52">
        <f>VLOOKUP($A10,'ADR Raw Data'!$B$6:$BE$49,'ADR Raw Data'!I$1,FALSE)</f>
        <v>146.665396390339</v>
      </c>
      <c r="AA10" s="52">
        <f>VLOOKUP($A10,'ADR Raw Data'!$B$6:$BE$49,'ADR Raw Data'!J$1,FALSE)</f>
        <v>150.93084970574901</v>
      </c>
      <c r="AB10" s="52">
        <f>VLOOKUP($A10,'ADR Raw Data'!$B$6:$BE$49,'ADR Raw Data'!K$1,FALSE)</f>
        <v>149.97784889251199</v>
      </c>
      <c r="AC10" s="53">
        <f>VLOOKUP($A10,'ADR Raw Data'!$B$6:$BE$49,'ADR Raw Data'!L$1,FALSE)</f>
        <v>148.82605490594801</v>
      </c>
      <c r="AD10" s="52">
        <f>VLOOKUP($A10,'ADR Raw Data'!$B$6:$BE$49,'ADR Raw Data'!N$1,FALSE)</f>
        <v>161.41135275501</v>
      </c>
      <c r="AE10" s="52">
        <f>VLOOKUP($A10,'ADR Raw Data'!$B$6:$BE$49,'ADR Raw Data'!O$1,FALSE)</f>
        <v>166.47485780615199</v>
      </c>
      <c r="AF10" s="53">
        <f>VLOOKUP($A10,'ADR Raw Data'!$B$6:$BE$49,'ADR Raw Data'!P$1,FALSE)</f>
        <v>164.003226317561</v>
      </c>
      <c r="AG10" s="54">
        <f>VLOOKUP($A10,'ADR Raw Data'!$B$6:$BE$49,'ADR Raw Data'!R$1,FALSE)</f>
        <v>153.90742036231401</v>
      </c>
      <c r="AI10" s="47">
        <f>VLOOKUP($A10,'ADR Raw Data'!$B$6:$BE$49,'ADR Raw Data'!T$1,FALSE)</f>
        <v>1.3294601844238001</v>
      </c>
      <c r="AJ10" s="48">
        <f>VLOOKUP($A10,'ADR Raw Data'!$B$6:$BE$49,'ADR Raw Data'!U$1,FALSE)</f>
        <v>0.43034521731826397</v>
      </c>
      <c r="AK10" s="48">
        <f>VLOOKUP($A10,'ADR Raw Data'!$B$6:$BE$49,'ADR Raw Data'!V$1,FALSE)</f>
        <v>3.6317485677171</v>
      </c>
      <c r="AL10" s="48">
        <f>VLOOKUP($A10,'ADR Raw Data'!$B$6:$BE$49,'ADR Raw Data'!W$1,FALSE)</f>
        <v>3.2327175329133699</v>
      </c>
      <c r="AM10" s="48">
        <f>VLOOKUP($A10,'ADR Raw Data'!$B$6:$BE$49,'ADR Raw Data'!X$1,FALSE)</f>
        <v>2.6657904591800601</v>
      </c>
      <c r="AN10" s="49">
        <f>VLOOKUP($A10,'ADR Raw Data'!$B$6:$BE$49,'ADR Raw Data'!Y$1,FALSE)</f>
        <v>2.4287443103958801</v>
      </c>
      <c r="AO10" s="48">
        <f>VLOOKUP($A10,'ADR Raw Data'!$B$6:$BE$49,'ADR Raw Data'!AA$1,FALSE)</f>
        <v>0.72257664057087301</v>
      </c>
      <c r="AP10" s="48">
        <f>VLOOKUP($A10,'ADR Raw Data'!$B$6:$BE$49,'ADR Raw Data'!AB$1,FALSE)</f>
        <v>0.58836907385179804</v>
      </c>
      <c r="AQ10" s="49">
        <f>VLOOKUP($A10,'ADR Raw Data'!$B$6:$BE$49,'ADR Raw Data'!AC$1,FALSE)</f>
        <v>0.62668424392674005</v>
      </c>
      <c r="AR10" s="50">
        <f>VLOOKUP($A10,'ADR Raw Data'!$B$6:$BE$49,'ADR Raw Data'!AE$1,FALSE)</f>
        <v>1.6515674742470201</v>
      </c>
      <c r="AS10" s="40"/>
      <c r="AT10" s="51">
        <f>VLOOKUP($A10,'RevPAR Raw Data'!$B$6:$BE$49,'RevPAR Raw Data'!G$1,FALSE)</f>
        <v>106.911777380952</v>
      </c>
      <c r="AU10" s="52">
        <f>VLOOKUP($A10,'RevPAR Raw Data'!$B$6:$BE$49,'RevPAR Raw Data'!H$1,FALSE)</f>
        <v>55.248673214285702</v>
      </c>
      <c r="AV10" s="52">
        <f>VLOOKUP($A10,'RevPAR Raw Data'!$B$6:$BE$49,'RevPAR Raw Data'!I$1,FALSE)</f>
        <v>84.406808630952298</v>
      </c>
      <c r="AW10" s="52">
        <f>VLOOKUP($A10,'RevPAR Raw Data'!$B$6:$BE$49,'RevPAR Raw Data'!J$1,FALSE)</f>
        <v>99.2280497023809</v>
      </c>
      <c r="AX10" s="52">
        <f>VLOOKUP($A10,'RevPAR Raw Data'!$B$6:$BE$49,'RevPAR Raw Data'!K$1,FALSE)</f>
        <v>98.543481249999999</v>
      </c>
      <c r="AY10" s="53">
        <f>VLOOKUP($A10,'RevPAR Raw Data'!$B$6:$BE$49,'RevPAR Raw Data'!L$1,FALSE)</f>
        <v>88.867758035714203</v>
      </c>
      <c r="AZ10" s="52">
        <f>VLOOKUP($A10,'RevPAR Raw Data'!$B$6:$BE$49,'RevPAR Raw Data'!N$1,FALSE)</f>
        <v>118.397148809523</v>
      </c>
      <c r="BA10" s="52">
        <f>VLOOKUP($A10,'RevPAR Raw Data'!$B$6:$BE$49,'RevPAR Raw Data'!O$1,FALSE)</f>
        <v>128.05186607142801</v>
      </c>
      <c r="BB10" s="53">
        <f>VLOOKUP($A10,'RevPAR Raw Data'!$B$6:$BE$49,'RevPAR Raw Data'!P$1,FALSE)</f>
        <v>123.224507440476</v>
      </c>
      <c r="BC10" s="54">
        <f>VLOOKUP($A10,'RevPAR Raw Data'!$B$6:$BE$49,'RevPAR Raw Data'!R$1,FALSE)</f>
        <v>98.683972151360507</v>
      </c>
      <c r="BE10" s="47">
        <f>VLOOKUP($A10,'RevPAR Raw Data'!$B$6:$BE$49,'RevPAR Raw Data'!T$1,FALSE)</f>
        <v>4.9078181685455498</v>
      </c>
      <c r="BF10" s="48">
        <f>VLOOKUP($A10,'RevPAR Raw Data'!$B$6:$BE$49,'RevPAR Raw Data'!U$1,FALSE)</f>
        <v>-1.54244018443135</v>
      </c>
      <c r="BG10" s="48">
        <f>VLOOKUP($A10,'RevPAR Raw Data'!$B$6:$BE$49,'RevPAR Raw Data'!V$1,FALSE)</f>
        <v>4.2199382860448997</v>
      </c>
      <c r="BH10" s="48">
        <f>VLOOKUP($A10,'RevPAR Raw Data'!$B$6:$BE$49,'RevPAR Raw Data'!W$1,FALSE)</f>
        <v>7.0635120185223101</v>
      </c>
      <c r="BI10" s="48">
        <f>VLOOKUP($A10,'RevPAR Raw Data'!$B$6:$BE$49,'RevPAR Raw Data'!X$1,FALSE)</f>
        <v>4.0572780782539404</v>
      </c>
      <c r="BJ10" s="49">
        <f>VLOOKUP($A10,'RevPAR Raw Data'!$B$6:$BE$49,'RevPAR Raw Data'!Y$1,FALSE)</f>
        <v>4.2079617034686603</v>
      </c>
      <c r="BK10" s="48">
        <f>VLOOKUP($A10,'RevPAR Raw Data'!$B$6:$BE$49,'RevPAR Raw Data'!AA$1,FALSE)</f>
        <v>-0.647713921808867</v>
      </c>
      <c r="BL10" s="48">
        <f>VLOOKUP($A10,'RevPAR Raw Data'!$B$6:$BE$49,'RevPAR Raw Data'!AB$1,FALSE)</f>
        <v>-3.9304302191146099</v>
      </c>
      <c r="BM10" s="49">
        <f>VLOOKUP($A10,'RevPAR Raw Data'!$B$6:$BE$49,'RevPAR Raw Data'!AC$1,FALSE)</f>
        <v>-2.38088407249026</v>
      </c>
      <c r="BN10" s="50">
        <f>VLOOKUP($A10,'RevPAR Raw Data'!$B$6:$BE$49,'RevPAR Raw Data'!AE$1,FALSE)</f>
        <v>1.7576355055683801</v>
      </c>
    </row>
    <row r="11" spans="1:66" x14ac:dyDescent="0.45">
      <c r="A11" s="63" t="s">
        <v>120</v>
      </c>
      <c r="B11" s="47">
        <f>VLOOKUP($A11,'Occupancy Raw Data'!$B$8:$BE$51,'Occupancy Raw Data'!G$3,FALSE)</f>
        <v>63.244184600074597</v>
      </c>
      <c r="C11" s="48">
        <f>VLOOKUP($A11,'Occupancy Raw Data'!$B$8:$BE$51,'Occupancy Raw Data'!H$3,FALSE)</f>
        <v>41.512625948500997</v>
      </c>
      <c r="D11" s="48">
        <f>VLOOKUP($A11,'Occupancy Raw Data'!$B$8:$BE$51,'Occupancy Raw Data'!I$3,FALSE)</f>
        <v>60.519965169797203</v>
      </c>
      <c r="E11" s="48">
        <f>VLOOKUP($A11,'Occupancy Raw Data'!$B$8:$BE$51,'Occupancy Raw Data'!J$3,FALSE)</f>
        <v>67.6402537629058</v>
      </c>
      <c r="F11" s="48">
        <f>VLOOKUP($A11,'Occupancy Raw Data'!$B$8:$BE$51,'Occupancy Raw Data'!K$3,FALSE)</f>
        <v>68.515984575195901</v>
      </c>
      <c r="G11" s="49">
        <f>VLOOKUP($A11,'Occupancy Raw Data'!$B$8:$BE$51,'Occupancy Raw Data'!L$3,FALSE)</f>
        <v>60.286602811294898</v>
      </c>
      <c r="H11" s="48">
        <f>VLOOKUP($A11,'Occupancy Raw Data'!$B$8:$BE$51,'Occupancy Raw Data'!N$3,FALSE)</f>
        <v>75.345192188083004</v>
      </c>
      <c r="I11" s="48">
        <f>VLOOKUP($A11,'Occupancy Raw Data'!$B$8:$BE$51,'Occupancy Raw Data'!O$3,FALSE)</f>
        <v>76.116432392088498</v>
      </c>
      <c r="J11" s="49">
        <f>VLOOKUP($A11,'Occupancy Raw Data'!$B$8:$BE$51,'Occupancy Raw Data'!P$3,FALSE)</f>
        <v>75.730812290085794</v>
      </c>
      <c r="K11" s="50">
        <f>VLOOKUP($A11,'Occupancy Raw Data'!$B$8:$BE$51,'Occupancy Raw Data'!R$3,FALSE)</f>
        <v>64.699234090949403</v>
      </c>
      <c r="M11" s="47">
        <f>VLOOKUP($A11,'Occupancy Raw Data'!$B$8:$BE$51,'Occupancy Raw Data'!T$3,FALSE)</f>
        <v>2.3854945130629601</v>
      </c>
      <c r="N11" s="48">
        <f>VLOOKUP($A11,'Occupancy Raw Data'!$B$8:$BE$51,'Occupancy Raw Data'!U$3,FALSE)</f>
        <v>2.9365439872953001</v>
      </c>
      <c r="O11" s="48">
        <f>VLOOKUP($A11,'Occupancy Raw Data'!$B$8:$BE$51,'Occupancy Raw Data'!V$3,FALSE)</f>
        <v>3.2351855345888501</v>
      </c>
      <c r="P11" s="48">
        <f>VLOOKUP($A11,'Occupancy Raw Data'!$B$8:$BE$51,'Occupancy Raw Data'!W$3,FALSE)</f>
        <v>5.4365558891818999</v>
      </c>
      <c r="Q11" s="48">
        <f>VLOOKUP($A11,'Occupancy Raw Data'!$B$8:$BE$51,'Occupancy Raw Data'!X$3,FALSE)</f>
        <v>2.72886833677657</v>
      </c>
      <c r="R11" s="49">
        <f>VLOOKUP($A11,'Occupancy Raw Data'!$B$8:$BE$51,'Occupancy Raw Data'!Y$3,FALSE)</f>
        <v>3.3626161426706802</v>
      </c>
      <c r="S11" s="48">
        <f>VLOOKUP($A11,'Occupancy Raw Data'!$B$8:$BE$51,'Occupancy Raw Data'!AA$3,FALSE)</f>
        <v>-0.16267282428886901</v>
      </c>
      <c r="T11" s="48">
        <f>VLOOKUP($A11,'Occupancy Raw Data'!$B$8:$BE$51,'Occupancy Raw Data'!AB$3,FALSE)</f>
        <v>-4.9105292284402902</v>
      </c>
      <c r="U11" s="49">
        <f>VLOOKUP($A11,'Occupancy Raw Data'!$B$8:$BE$51,'Occupancy Raw Data'!AC$3,FALSE)</f>
        <v>-2.6065024279487901</v>
      </c>
      <c r="V11" s="50">
        <f>VLOOKUP($A11,'Occupancy Raw Data'!$B$8:$BE$51,'Occupancy Raw Data'!AE$3,FALSE)</f>
        <v>1.2531282351558699</v>
      </c>
      <c r="X11" s="51">
        <f>VLOOKUP($A11,'ADR Raw Data'!$B$6:$BE$49,'ADR Raw Data'!G$1,FALSE)</f>
        <v>134.08581881121901</v>
      </c>
      <c r="Y11" s="52">
        <f>VLOOKUP($A11,'ADR Raw Data'!$B$6:$BE$49,'ADR Raw Data'!H$1,FALSE)</f>
        <v>112.510579527747</v>
      </c>
      <c r="Z11" s="52">
        <f>VLOOKUP($A11,'ADR Raw Data'!$B$6:$BE$49,'ADR Raw Data'!I$1,FALSE)</f>
        <v>116.807490750637</v>
      </c>
      <c r="AA11" s="52">
        <f>VLOOKUP($A11,'ADR Raw Data'!$B$6:$BE$49,'ADR Raw Data'!J$1,FALSE)</f>
        <v>119.655949315874</v>
      </c>
      <c r="AB11" s="52">
        <f>VLOOKUP($A11,'ADR Raw Data'!$B$6:$BE$49,'ADR Raw Data'!K$1,FALSE)</f>
        <v>120.84389542483601</v>
      </c>
      <c r="AC11" s="53">
        <f>VLOOKUP($A11,'ADR Raw Data'!$B$6:$BE$49,'ADR Raw Data'!L$1,FALSE)</f>
        <v>121.397586517113</v>
      </c>
      <c r="AD11" s="52">
        <f>VLOOKUP($A11,'ADR Raw Data'!$B$6:$BE$49,'ADR Raw Data'!N$1,FALSE)</f>
        <v>146.69245269935601</v>
      </c>
      <c r="AE11" s="52">
        <f>VLOOKUP($A11,'ADR Raw Data'!$B$6:$BE$49,'ADR Raw Data'!O$1,FALSE)</f>
        <v>148.87487694067599</v>
      </c>
      <c r="AF11" s="53">
        <f>VLOOKUP($A11,'ADR Raw Data'!$B$6:$BE$49,'ADR Raw Data'!P$1,FALSE)</f>
        <v>147.78922125492701</v>
      </c>
      <c r="AG11" s="54">
        <f>VLOOKUP($A11,'ADR Raw Data'!$B$6:$BE$49,'ADR Raw Data'!R$1,FALSE)</f>
        <v>130.22374503545899</v>
      </c>
      <c r="AI11" s="47">
        <f>VLOOKUP($A11,'ADR Raw Data'!$B$6:$BE$49,'ADR Raw Data'!T$1,FALSE)</f>
        <v>0.83210199523737305</v>
      </c>
      <c r="AJ11" s="48">
        <f>VLOOKUP($A11,'ADR Raw Data'!$B$6:$BE$49,'ADR Raw Data'!U$1,FALSE)</f>
        <v>2.4132431287981801</v>
      </c>
      <c r="AK11" s="48">
        <f>VLOOKUP($A11,'ADR Raw Data'!$B$6:$BE$49,'ADR Raw Data'!V$1,FALSE)</f>
        <v>2.7369705366569801</v>
      </c>
      <c r="AL11" s="48">
        <f>VLOOKUP($A11,'ADR Raw Data'!$B$6:$BE$49,'ADR Raw Data'!W$1,FALSE)</f>
        <v>4.0227645743416698</v>
      </c>
      <c r="AM11" s="48">
        <f>VLOOKUP($A11,'ADR Raw Data'!$B$6:$BE$49,'ADR Raw Data'!X$1,FALSE)</f>
        <v>2.3210024023717</v>
      </c>
      <c r="AN11" s="49">
        <f>VLOOKUP($A11,'ADR Raw Data'!$B$6:$BE$49,'ADR Raw Data'!Y$1,FALSE)</f>
        <v>2.4010765289748899</v>
      </c>
      <c r="AO11" s="48">
        <f>VLOOKUP($A11,'ADR Raw Data'!$B$6:$BE$49,'ADR Raw Data'!AA$1,FALSE)</f>
        <v>1.9378764617609201</v>
      </c>
      <c r="AP11" s="48">
        <f>VLOOKUP($A11,'ADR Raw Data'!$B$6:$BE$49,'ADR Raw Data'!AB$1,FALSE)</f>
        <v>1.1552544291820299</v>
      </c>
      <c r="AQ11" s="49">
        <f>VLOOKUP($A11,'ADR Raw Data'!$B$6:$BE$49,'ADR Raw Data'!AC$1,FALSE)</f>
        <v>1.5123976902668601</v>
      </c>
      <c r="AR11" s="50">
        <f>VLOOKUP($A11,'ADR Raw Data'!$B$6:$BE$49,'ADR Raw Data'!AE$1,FALSE)</f>
        <v>1.7477419280759601</v>
      </c>
      <c r="AS11" s="40"/>
      <c r="AT11" s="51">
        <f>VLOOKUP($A11,'RevPAR Raw Data'!$B$6:$BE$49,'RevPAR Raw Data'!G$1,FALSE)</f>
        <v>84.801482771488907</v>
      </c>
      <c r="AU11" s="52">
        <f>VLOOKUP($A11,'RevPAR Raw Data'!$B$6:$BE$49,'RevPAR Raw Data'!H$1,FALSE)</f>
        <v>46.706096031844702</v>
      </c>
      <c r="AV11" s="52">
        <f>VLOOKUP($A11,'RevPAR Raw Data'!$B$6:$BE$49,'RevPAR Raw Data'!I$1,FALSE)</f>
        <v>70.691852717999694</v>
      </c>
      <c r="AW11" s="52">
        <f>VLOOKUP($A11,'RevPAR Raw Data'!$B$6:$BE$49,'RevPAR Raw Data'!J$1,FALSE)</f>
        <v>80.935587759671606</v>
      </c>
      <c r="AX11" s="52">
        <f>VLOOKUP($A11,'RevPAR Raw Data'!$B$6:$BE$49,'RevPAR Raw Data'!K$1,FALSE)</f>
        <v>82.797384749346904</v>
      </c>
      <c r="AY11" s="53">
        <f>VLOOKUP($A11,'RevPAR Raw Data'!$B$6:$BE$49,'RevPAR Raw Data'!L$1,FALSE)</f>
        <v>73.186480806070406</v>
      </c>
      <c r="AZ11" s="52">
        <f>VLOOKUP($A11,'RevPAR Raw Data'!$B$6:$BE$49,'RevPAR Raw Data'!N$1,FALSE)</f>
        <v>110.525710411742</v>
      </c>
      <c r="BA11" s="52">
        <f>VLOOKUP($A11,'RevPAR Raw Data'!$B$6:$BE$49,'RevPAR Raw Data'!O$1,FALSE)</f>
        <v>113.31824505535501</v>
      </c>
      <c r="BB11" s="53">
        <f>VLOOKUP($A11,'RevPAR Raw Data'!$B$6:$BE$49,'RevPAR Raw Data'!P$1,FALSE)</f>
        <v>111.921977733548</v>
      </c>
      <c r="BC11" s="54">
        <f>VLOOKUP($A11,'RevPAR Raw Data'!$B$6:$BE$49,'RevPAR Raw Data'!R$1,FALSE)</f>
        <v>84.253765642492795</v>
      </c>
      <c r="BE11" s="47">
        <f>VLOOKUP($A11,'RevPAR Raw Data'!$B$6:$BE$49,'RevPAR Raw Data'!T$1,FALSE)</f>
        <v>3.23744625573981</v>
      </c>
      <c r="BF11" s="48">
        <f>VLOOKUP($A11,'RevPAR Raw Data'!$B$6:$BE$49,'RevPAR Raw Data'!U$1,FALSE)</f>
        <v>5.42065306209102</v>
      </c>
      <c r="BG11" s="48">
        <f>VLOOKUP($A11,'RevPAR Raw Data'!$B$6:$BE$49,'RevPAR Raw Data'!V$1,FALSE)</f>
        <v>6.0607021461337096</v>
      </c>
      <c r="BH11" s="48">
        <f>VLOOKUP($A11,'RevPAR Raw Data'!$B$6:$BE$49,'RevPAR Raw Data'!W$1,FALSE)</f>
        <v>9.6780203078978708</v>
      </c>
      <c r="BI11" s="48">
        <f>VLOOKUP($A11,'RevPAR Raw Data'!$B$6:$BE$49,'RevPAR Raw Data'!X$1,FALSE)</f>
        <v>5.1132078388024302</v>
      </c>
      <c r="BJ11" s="49">
        <f>VLOOKUP($A11,'RevPAR Raw Data'!$B$6:$BE$49,'RevPAR Raw Data'!Y$1,FALSE)</f>
        <v>5.8444316586067604</v>
      </c>
      <c r="BK11" s="48">
        <f>VLOOKUP($A11,'RevPAR Raw Data'!$B$6:$BE$49,'RevPAR Raw Data'!AA$1,FALSE)</f>
        <v>1.7720512391004699</v>
      </c>
      <c r="BL11" s="48">
        <f>VLOOKUP($A11,'RevPAR Raw Data'!$B$6:$BE$49,'RevPAR Raw Data'!AB$1,FALSE)</f>
        <v>-3.8120039056660899</v>
      </c>
      <c r="BM11" s="49">
        <f>VLOOKUP($A11,'RevPAR Raw Data'!$B$6:$BE$49,'RevPAR Raw Data'!AC$1,FALSE)</f>
        <v>-1.1335254201989799</v>
      </c>
      <c r="BN11" s="50">
        <f>VLOOKUP($A11,'RevPAR Raw Data'!$B$6:$BE$49,'RevPAR Raw Data'!AE$1,FALSE)</f>
        <v>3.0227716108102101</v>
      </c>
    </row>
    <row r="12" spans="1:66" x14ac:dyDescent="0.45">
      <c r="A12" s="63" t="s">
        <v>121</v>
      </c>
      <c r="B12" s="47">
        <f>VLOOKUP($A12,'Occupancy Raw Data'!$B$8:$BE$51,'Occupancy Raw Data'!G$3,FALSE)</f>
        <v>59.569033576371098</v>
      </c>
      <c r="C12" s="48">
        <f>VLOOKUP($A12,'Occupancy Raw Data'!$B$8:$BE$51,'Occupancy Raw Data'!H$3,FALSE)</f>
        <v>46.059536525333201</v>
      </c>
      <c r="D12" s="48">
        <f>VLOOKUP($A12,'Occupancy Raw Data'!$B$8:$BE$51,'Occupancy Raw Data'!I$3,FALSE)</f>
        <v>58.310500162541203</v>
      </c>
      <c r="E12" s="48">
        <f>VLOOKUP($A12,'Occupancy Raw Data'!$B$8:$BE$51,'Occupancy Raw Data'!J$3,FALSE)</f>
        <v>62.935958760971502</v>
      </c>
      <c r="F12" s="48">
        <f>VLOOKUP($A12,'Occupancy Raw Data'!$B$8:$BE$51,'Occupancy Raw Data'!K$3,FALSE)</f>
        <v>63.962290437932403</v>
      </c>
      <c r="G12" s="49">
        <f>VLOOKUP($A12,'Occupancy Raw Data'!$B$8:$BE$51,'Occupancy Raw Data'!L$3,FALSE)</f>
        <v>58.167463892629897</v>
      </c>
      <c r="H12" s="48">
        <f>VLOOKUP($A12,'Occupancy Raw Data'!$B$8:$BE$51,'Occupancy Raw Data'!N$3,FALSE)</f>
        <v>68.527376584776803</v>
      </c>
      <c r="I12" s="48">
        <f>VLOOKUP($A12,'Occupancy Raw Data'!$B$8:$BE$51,'Occupancy Raw Data'!O$3,FALSE)</f>
        <v>70.556819765011795</v>
      </c>
      <c r="J12" s="49">
        <f>VLOOKUP($A12,'Occupancy Raw Data'!$B$8:$BE$51,'Occupancy Raw Data'!P$3,FALSE)</f>
        <v>69.542098174894306</v>
      </c>
      <c r="K12" s="50">
        <f>VLOOKUP($A12,'Occupancy Raw Data'!$B$8:$BE$51,'Occupancy Raw Data'!R$3,FALSE)</f>
        <v>61.417359401848302</v>
      </c>
      <c r="M12" s="47">
        <f>VLOOKUP($A12,'Occupancy Raw Data'!$B$8:$BE$51,'Occupancy Raw Data'!T$3,FALSE)</f>
        <v>5.17288288680116</v>
      </c>
      <c r="N12" s="48">
        <f>VLOOKUP($A12,'Occupancy Raw Data'!$B$8:$BE$51,'Occupancy Raw Data'!U$3,FALSE)</f>
        <v>-0.18297976773476701</v>
      </c>
      <c r="O12" s="48">
        <f>VLOOKUP($A12,'Occupancy Raw Data'!$B$8:$BE$51,'Occupancy Raw Data'!V$3,FALSE)</f>
        <v>4.1054361939279502</v>
      </c>
      <c r="P12" s="48">
        <f>VLOOKUP($A12,'Occupancy Raw Data'!$B$8:$BE$51,'Occupancy Raw Data'!W$3,FALSE)</f>
        <v>5.1342877280016097</v>
      </c>
      <c r="Q12" s="48">
        <f>VLOOKUP($A12,'Occupancy Raw Data'!$B$8:$BE$51,'Occupancy Raw Data'!X$3,FALSE)</f>
        <v>2.95150273627051</v>
      </c>
      <c r="R12" s="49">
        <f>VLOOKUP($A12,'Occupancy Raw Data'!$B$8:$BE$51,'Occupancy Raw Data'!Y$3,FALSE)</f>
        <v>3.59732552247808</v>
      </c>
      <c r="S12" s="48">
        <f>VLOOKUP($A12,'Occupancy Raw Data'!$B$8:$BE$51,'Occupancy Raw Data'!AA$3,FALSE)</f>
        <v>0.69015426889294096</v>
      </c>
      <c r="T12" s="48">
        <f>VLOOKUP($A12,'Occupancy Raw Data'!$B$8:$BE$51,'Occupancy Raw Data'!AB$3,FALSE)</f>
        <v>-2.95073589530312</v>
      </c>
      <c r="U12" s="49">
        <f>VLOOKUP($A12,'Occupancy Raw Data'!$B$8:$BE$51,'Occupancy Raw Data'!AC$3,FALSE)</f>
        <v>-1.1903567151555301</v>
      </c>
      <c r="V12" s="50">
        <f>VLOOKUP($A12,'Occupancy Raw Data'!$B$8:$BE$51,'Occupancy Raw Data'!AE$3,FALSE)</f>
        <v>2.0294474900322701</v>
      </c>
      <c r="X12" s="51">
        <f>VLOOKUP($A12,'ADR Raw Data'!$B$6:$BE$49,'ADR Raw Data'!G$1,FALSE)</f>
        <v>93.304546659390297</v>
      </c>
      <c r="Y12" s="52">
        <f>VLOOKUP($A12,'ADR Raw Data'!$B$6:$BE$49,'ADR Raw Data'!H$1,FALSE)</f>
        <v>82.583375680580701</v>
      </c>
      <c r="Z12" s="52">
        <f>VLOOKUP($A12,'ADR Raw Data'!$B$6:$BE$49,'ADR Raw Data'!I$1,FALSE)</f>
        <v>86.733926409684599</v>
      </c>
      <c r="AA12" s="52">
        <f>VLOOKUP($A12,'ADR Raw Data'!$B$6:$BE$49,'ADR Raw Data'!J$1,FALSE)</f>
        <v>88.055784386068396</v>
      </c>
      <c r="AB12" s="52">
        <f>VLOOKUP($A12,'ADR Raw Data'!$B$6:$BE$49,'ADR Raw Data'!K$1,FALSE)</f>
        <v>88.814829739345001</v>
      </c>
      <c r="AC12" s="53">
        <f>VLOOKUP($A12,'ADR Raw Data'!$B$6:$BE$49,'ADR Raw Data'!L$1,FALSE)</f>
        <v>88.166083735189801</v>
      </c>
      <c r="AD12" s="52">
        <f>VLOOKUP($A12,'ADR Raw Data'!$B$6:$BE$49,'ADR Raw Data'!N$1,FALSE)</f>
        <v>103.157738547031</v>
      </c>
      <c r="AE12" s="52">
        <f>VLOOKUP($A12,'ADR Raw Data'!$B$6:$BE$49,'ADR Raw Data'!O$1,FALSE)</f>
        <v>105.43122951359101</v>
      </c>
      <c r="AF12" s="53">
        <f>VLOOKUP($A12,'ADR Raw Data'!$B$6:$BE$49,'ADR Raw Data'!P$1,FALSE)</f>
        <v>104.31107082039399</v>
      </c>
      <c r="AG12" s="54">
        <f>VLOOKUP($A12,'ADR Raw Data'!$B$6:$BE$49,'ADR Raw Data'!R$1,FALSE)</f>
        <v>93.389159276262404</v>
      </c>
      <c r="AI12" s="47">
        <f>VLOOKUP($A12,'ADR Raw Data'!$B$6:$BE$49,'ADR Raw Data'!T$1,FALSE)</f>
        <v>-1.6269132345167201</v>
      </c>
      <c r="AJ12" s="48">
        <f>VLOOKUP($A12,'ADR Raw Data'!$B$6:$BE$49,'ADR Raw Data'!U$1,FALSE)</f>
        <v>-1.1787022262300499</v>
      </c>
      <c r="AK12" s="48">
        <f>VLOOKUP($A12,'ADR Raw Data'!$B$6:$BE$49,'ADR Raw Data'!V$1,FALSE)</f>
        <v>2.18972496137483</v>
      </c>
      <c r="AL12" s="48">
        <f>VLOOKUP($A12,'ADR Raw Data'!$B$6:$BE$49,'ADR Raw Data'!W$1,FALSE)</f>
        <v>2.4876198679803698</v>
      </c>
      <c r="AM12" s="48">
        <f>VLOOKUP($A12,'ADR Raw Data'!$B$6:$BE$49,'ADR Raw Data'!X$1,FALSE)</f>
        <v>0.66650119303635502</v>
      </c>
      <c r="AN12" s="49">
        <f>VLOOKUP($A12,'ADR Raw Data'!$B$6:$BE$49,'ADR Raw Data'!Y$1,FALSE)</f>
        <v>0.60592460400023096</v>
      </c>
      <c r="AO12" s="48">
        <f>VLOOKUP($A12,'ADR Raw Data'!$B$6:$BE$49,'ADR Raw Data'!AA$1,FALSE)</f>
        <v>6.2031154416532799E-2</v>
      </c>
      <c r="AP12" s="48">
        <f>VLOOKUP($A12,'ADR Raw Data'!$B$6:$BE$49,'ADR Raw Data'!AB$1,FALSE)</f>
        <v>-0.82551310891934504</v>
      </c>
      <c r="AQ12" s="49">
        <f>VLOOKUP($A12,'ADR Raw Data'!$B$6:$BE$49,'ADR Raw Data'!AC$1,FALSE)</f>
        <v>-0.42315668910347398</v>
      </c>
      <c r="AR12" s="50">
        <f>VLOOKUP($A12,'ADR Raw Data'!$B$6:$BE$49,'ADR Raw Data'!AE$1,FALSE)</f>
        <v>6.5416071079910806E-2</v>
      </c>
      <c r="AS12" s="40"/>
      <c r="AT12" s="51">
        <f>VLOOKUP($A12,'RevPAR Raw Data'!$B$6:$BE$49,'RevPAR Raw Data'!G$1,FALSE)</f>
        <v>55.580616727813101</v>
      </c>
      <c r="AU12" s="52">
        <f>VLOOKUP($A12,'RevPAR Raw Data'!$B$6:$BE$49,'RevPAR Raw Data'!H$1,FALSE)</f>
        <v>38.037520085450197</v>
      </c>
      <c r="AV12" s="52">
        <f>VLOOKUP($A12,'RevPAR Raw Data'!$B$6:$BE$49,'RevPAR Raw Data'!I$1,FALSE)</f>
        <v>50.5749863000975</v>
      </c>
      <c r="AW12" s="52">
        <f>VLOOKUP($A12,'RevPAR Raw Data'!$B$6:$BE$49,'RevPAR Raw Data'!J$1,FALSE)</f>
        <v>55.418752147866002</v>
      </c>
      <c r="AX12" s="52">
        <f>VLOOKUP($A12,'RevPAR Raw Data'!$B$6:$BE$49,'RevPAR Raw Data'!K$1,FALSE)</f>
        <v>56.8079993498351</v>
      </c>
      <c r="AY12" s="53">
        <f>VLOOKUP($A12,'RevPAR Raw Data'!$B$6:$BE$49,'RevPAR Raw Data'!L$1,FALSE)</f>
        <v>51.283974922212401</v>
      </c>
      <c r="AZ12" s="52">
        <f>VLOOKUP($A12,'RevPAR Raw Data'!$B$6:$BE$49,'RevPAR Raw Data'!N$1,FALSE)</f>
        <v>70.691291970463894</v>
      </c>
      <c r="BA12" s="52">
        <f>VLOOKUP($A12,'RevPAR Raw Data'!$B$6:$BE$49,'RevPAR Raw Data'!O$1,FALSE)</f>
        <v>74.388922583940897</v>
      </c>
      <c r="BB12" s="53">
        <f>VLOOKUP($A12,'RevPAR Raw Data'!$B$6:$BE$49,'RevPAR Raw Data'!P$1,FALSE)</f>
        <v>72.540107277202395</v>
      </c>
      <c r="BC12" s="54">
        <f>VLOOKUP($A12,'RevPAR Raw Data'!$B$6:$BE$49,'RevPAR Raw Data'!R$1,FALSE)</f>
        <v>57.3571555950667</v>
      </c>
      <c r="BE12" s="47">
        <f>VLOOKUP($A12,'RevPAR Raw Data'!$B$6:$BE$49,'RevPAR Raw Data'!T$1,FALSE)</f>
        <v>3.46181133599302</v>
      </c>
      <c r="BF12" s="48">
        <f>VLOOKUP($A12,'RevPAR Raw Data'!$B$6:$BE$49,'RevPAR Raw Data'!U$1,FALSE)</f>
        <v>-1.3595252073689801</v>
      </c>
      <c r="BG12" s="48">
        <f>VLOOKUP($A12,'RevPAR Raw Data'!$B$6:$BE$49,'RevPAR Raw Data'!V$1,FALSE)</f>
        <v>6.3850589164145504</v>
      </c>
      <c r="BH12" s="48">
        <f>VLOOKUP($A12,'RevPAR Raw Data'!$B$6:$BE$49,'RevPAR Raw Data'!W$1,FALSE)</f>
        <v>7.7496291575830396</v>
      </c>
      <c r="BI12" s="48">
        <f>VLOOKUP($A12,'RevPAR Raw Data'!$B$6:$BE$49,'RevPAR Raw Data'!X$1,FALSE)</f>
        <v>3.6376757302566101</v>
      </c>
      <c r="BJ12" s="49">
        <f>VLOOKUP($A12,'RevPAR Raw Data'!$B$6:$BE$49,'RevPAR Raw Data'!Y$1,FALSE)</f>
        <v>4.22504720690499</v>
      </c>
      <c r="BK12" s="48">
        <f>VLOOKUP($A12,'RevPAR Raw Data'!$B$6:$BE$49,'RevPAR Raw Data'!AA$1,FALSE)</f>
        <v>0.75261353396972297</v>
      </c>
      <c r="BL12" s="48">
        <f>VLOOKUP($A12,'RevPAR Raw Data'!$B$6:$BE$49,'RevPAR Raw Data'!AB$1,FALSE)</f>
        <v>-3.75189029259715</v>
      </c>
      <c r="BM12" s="49">
        <f>VLOOKUP($A12,'RevPAR Raw Data'!$B$6:$BE$49,'RevPAR Raw Data'!AC$1,FALSE)</f>
        <v>-1.6084763301946301</v>
      </c>
      <c r="BN12" s="50">
        <f>VLOOKUP($A12,'RevPAR Raw Data'!$B$6:$BE$49,'RevPAR Raw Data'!AE$1,FALSE)</f>
        <v>2.0961911459247902</v>
      </c>
    </row>
    <row r="13" spans="1:66" x14ac:dyDescent="0.45">
      <c r="A13" s="63" t="s">
        <v>122</v>
      </c>
      <c r="B13" s="47">
        <f>VLOOKUP($A13,'Occupancy Raw Data'!$B$8:$BE$51,'Occupancy Raw Data'!G$3,FALSE)</f>
        <v>56.565890351511598</v>
      </c>
      <c r="C13" s="48">
        <f>VLOOKUP($A13,'Occupancy Raw Data'!$B$8:$BE$51,'Occupancy Raw Data'!H$3,FALSE)</f>
        <v>44.550846231737303</v>
      </c>
      <c r="D13" s="48">
        <f>VLOOKUP($A13,'Occupancy Raw Data'!$B$8:$BE$51,'Occupancy Raw Data'!I$3,FALSE)</f>
        <v>49.454650658180199</v>
      </c>
      <c r="E13" s="48">
        <f>VLOOKUP($A13,'Occupancy Raw Data'!$B$8:$BE$51,'Occupancy Raw Data'!J$3,FALSE)</f>
        <v>52.512657312310097</v>
      </c>
      <c r="F13" s="48">
        <f>VLOOKUP($A13,'Occupancy Raw Data'!$B$8:$BE$51,'Occupancy Raw Data'!K$3,FALSE)</f>
        <v>54.856068277158897</v>
      </c>
      <c r="G13" s="49">
        <f>VLOOKUP($A13,'Occupancy Raw Data'!$B$8:$BE$51,'Occupancy Raw Data'!L$3,FALSE)</f>
        <v>51.588022566179603</v>
      </c>
      <c r="H13" s="48">
        <f>VLOOKUP($A13,'Occupancy Raw Data'!$B$8:$BE$51,'Occupancy Raw Data'!N$3,FALSE)</f>
        <v>62.745551858816697</v>
      </c>
      <c r="I13" s="48">
        <f>VLOOKUP($A13,'Occupancy Raw Data'!$B$8:$BE$51,'Occupancy Raw Data'!O$3,FALSE)</f>
        <v>65.0947490235787</v>
      </c>
      <c r="J13" s="49">
        <f>VLOOKUP($A13,'Occupancy Raw Data'!$B$8:$BE$51,'Occupancy Raw Data'!P$3,FALSE)</f>
        <v>63.920150441197698</v>
      </c>
      <c r="K13" s="50">
        <f>VLOOKUP($A13,'Occupancy Raw Data'!$B$8:$BE$51,'Occupancy Raw Data'!R$3,FALSE)</f>
        <v>55.111487673327602</v>
      </c>
      <c r="M13" s="47">
        <f>VLOOKUP($A13,'Occupancy Raw Data'!$B$8:$BE$51,'Occupancy Raw Data'!T$3,FALSE)</f>
        <v>3.9740106194612101</v>
      </c>
      <c r="N13" s="48">
        <f>VLOOKUP($A13,'Occupancy Raw Data'!$B$8:$BE$51,'Occupancy Raw Data'!U$3,FALSE)</f>
        <v>0.573374945432373</v>
      </c>
      <c r="O13" s="48">
        <f>VLOOKUP($A13,'Occupancy Raw Data'!$B$8:$BE$51,'Occupancy Raw Data'!V$3,FALSE)</f>
        <v>0.50367238431737205</v>
      </c>
      <c r="P13" s="48">
        <f>VLOOKUP($A13,'Occupancy Raw Data'!$B$8:$BE$51,'Occupancy Raw Data'!W$3,FALSE)</f>
        <v>-0.138487933721269</v>
      </c>
      <c r="Q13" s="48">
        <f>VLOOKUP($A13,'Occupancy Raw Data'!$B$8:$BE$51,'Occupancy Raw Data'!X$3,FALSE)</f>
        <v>-1.70956661530853</v>
      </c>
      <c r="R13" s="49">
        <f>VLOOKUP($A13,'Occupancy Raw Data'!$B$8:$BE$51,'Occupancy Raw Data'!Y$3,FALSE)</f>
        <v>0.63679577508696095</v>
      </c>
      <c r="S13" s="48">
        <f>VLOOKUP($A13,'Occupancy Raw Data'!$B$8:$BE$51,'Occupancy Raw Data'!AA$3,FALSE)</f>
        <v>-0.85657067929609498</v>
      </c>
      <c r="T13" s="48">
        <f>VLOOKUP($A13,'Occupancy Raw Data'!$B$8:$BE$51,'Occupancy Raw Data'!AB$3,FALSE)</f>
        <v>-1.64694891456037</v>
      </c>
      <c r="U13" s="49">
        <f>VLOOKUP($A13,'Occupancy Raw Data'!$B$8:$BE$51,'Occupancy Raw Data'!AC$3,FALSE)</f>
        <v>-1.26060269506276</v>
      </c>
      <c r="V13" s="50">
        <f>VLOOKUP($A13,'Occupancy Raw Data'!$B$8:$BE$51,'Occupancy Raw Data'!AE$3,FALSE)</f>
        <v>-4.1590707001283997E-3</v>
      </c>
      <c r="X13" s="51">
        <f>VLOOKUP($A13,'ADR Raw Data'!$B$6:$BE$49,'ADR Raw Data'!G$1,FALSE)</f>
        <v>76.392682196194698</v>
      </c>
      <c r="Y13" s="52">
        <f>VLOOKUP($A13,'ADR Raw Data'!$B$6:$BE$49,'ADR Raw Data'!H$1,FALSE)</f>
        <v>64.932584258717995</v>
      </c>
      <c r="Z13" s="52">
        <f>VLOOKUP($A13,'ADR Raw Data'!$B$6:$BE$49,'ADR Raw Data'!I$1,FALSE)</f>
        <v>64.600730519480507</v>
      </c>
      <c r="AA13" s="52">
        <f>VLOOKUP($A13,'ADR Raw Data'!$B$6:$BE$49,'ADR Raw Data'!J$1,FALSE)</f>
        <v>65.216132246157201</v>
      </c>
      <c r="AB13" s="52">
        <f>VLOOKUP($A13,'ADR Raw Data'!$B$6:$BE$49,'ADR Raw Data'!K$1,FALSE)</f>
        <v>66.078615442223494</v>
      </c>
      <c r="AC13" s="53">
        <f>VLOOKUP($A13,'ADR Raw Data'!$B$6:$BE$49,'ADR Raw Data'!L$1,FALSE)</f>
        <v>67.683593196271701</v>
      </c>
      <c r="AD13" s="52">
        <f>VLOOKUP($A13,'ADR Raw Data'!$B$6:$BE$49,'ADR Raw Data'!N$1,FALSE)</f>
        <v>79.791315999631095</v>
      </c>
      <c r="AE13" s="52">
        <f>VLOOKUP($A13,'ADR Raw Data'!$B$6:$BE$49,'ADR Raw Data'!O$1,FALSE)</f>
        <v>85.671519262222205</v>
      </c>
      <c r="AF13" s="53">
        <f>VLOOKUP($A13,'ADR Raw Data'!$B$6:$BE$49,'ADR Raw Data'!P$1,FALSE)</f>
        <v>82.785445025798793</v>
      </c>
      <c r="AG13" s="54">
        <f>VLOOKUP($A13,'ADR Raw Data'!$B$6:$BE$49,'ADR Raw Data'!R$1,FALSE)</f>
        <v>72.688060020248201</v>
      </c>
      <c r="AI13" s="47">
        <f>VLOOKUP($A13,'ADR Raw Data'!$B$6:$BE$49,'ADR Raw Data'!T$1,FALSE)</f>
        <v>2.6677957061347599</v>
      </c>
      <c r="AJ13" s="48">
        <f>VLOOKUP($A13,'ADR Raw Data'!$B$6:$BE$49,'ADR Raw Data'!U$1,FALSE)</f>
        <v>0.38048118897499</v>
      </c>
      <c r="AK13" s="48">
        <f>VLOOKUP($A13,'ADR Raw Data'!$B$6:$BE$49,'ADR Raw Data'!V$1,FALSE)</f>
        <v>7.4173497139140301E-2</v>
      </c>
      <c r="AL13" s="48">
        <f>VLOOKUP($A13,'ADR Raw Data'!$B$6:$BE$49,'ADR Raw Data'!W$1,FALSE)</f>
        <v>0.45174079634626702</v>
      </c>
      <c r="AM13" s="48">
        <f>VLOOKUP($A13,'ADR Raw Data'!$B$6:$BE$49,'ADR Raw Data'!X$1,FALSE)</f>
        <v>-1.5618676401632601</v>
      </c>
      <c r="AN13" s="49">
        <f>VLOOKUP($A13,'ADR Raw Data'!$B$6:$BE$49,'ADR Raw Data'!Y$1,FALSE)</f>
        <v>0.56375500263526601</v>
      </c>
      <c r="AO13" s="48">
        <f>VLOOKUP($A13,'ADR Raw Data'!$B$6:$BE$49,'ADR Raw Data'!AA$1,FALSE)</f>
        <v>0.97592463381194705</v>
      </c>
      <c r="AP13" s="48">
        <f>VLOOKUP($A13,'ADR Raw Data'!$B$6:$BE$49,'ADR Raw Data'!AB$1,FALSE)</f>
        <v>4.1968088505172503</v>
      </c>
      <c r="AQ13" s="49">
        <f>VLOOKUP($A13,'ADR Raw Data'!$B$6:$BE$49,'ADR Raw Data'!AC$1,FALSE)</f>
        <v>2.63975847996395</v>
      </c>
      <c r="AR13" s="50">
        <f>VLOOKUP($A13,'ADR Raw Data'!$B$6:$BE$49,'ADR Raw Data'!AE$1,FALSE)</f>
        <v>1.2540757494227901</v>
      </c>
      <c r="AS13" s="40"/>
      <c r="AT13" s="51">
        <f>VLOOKUP($A13,'RevPAR Raw Data'!$B$6:$BE$49,'RevPAR Raw Data'!G$1,FALSE)</f>
        <v>43.212200847678197</v>
      </c>
      <c r="AU13" s="52">
        <f>VLOOKUP($A13,'RevPAR Raw Data'!$B$6:$BE$49,'RevPAR Raw Data'!H$1,FALSE)</f>
        <v>28.928015767394701</v>
      </c>
      <c r="AV13" s="52">
        <f>VLOOKUP($A13,'RevPAR Raw Data'!$B$6:$BE$49,'RevPAR Raw Data'!I$1,FALSE)</f>
        <v>31.948065601041499</v>
      </c>
      <c r="AW13" s="52">
        <f>VLOOKUP($A13,'RevPAR Raw Data'!$B$6:$BE$49,'RevPAR Raw Data'!J$1,FALSE)</f>
        <v>34.246724038767503</v>
      </c>
      <c r="AX13" s="52">
        <f>VLOOKUP($A13,'RevPAR Raw Data'!$B$6:$BE$49,'RevPAR Raw Data'!K$1,FALSE)</f>
        <v>36.248130403587403</v>
      </c>
      <c r="AY13" s="53">
        <f>VLOOKUP($A13,'RevPAR Raw Data'!$B$6:$BE$49,'RevPAR Raw Data'!L$1,FALSE)</f>
        <v>34.916627331693903</v>
      </c>
      <c r="AZ13" s="52">
        <f>VLOOKUP($A13,'RevPAR Raw Data'!$B$6:$BE$49,'RevPAR Raw Data'!N$1,FALSE)</f>
        <v>50.065501559380799</v>
      </c>
      <c r="BA13" s="52">
        <f>VLOOKUP($A13,'RevPAR Raw Data'!$B$6:$BE$49,'RevPAR Raw Data'!O$1,FALSE)</f>
        <v>55.767660448430398</v>
      </c>
      <c r="BB13" s="53">
        <f>VLOOKUP($A13,'RevPAR Raw Data'!$B$6:$BE$49,'RevPAR Raw Data'!P$1,FALSE)</f>
        <v>52.916581003905598</v>
      </c>
      <c r="BC13" s="54">
        <f>VLOOKUP($A13,'RevPAR Raw Data'!$B$6:$BE$49,'RevPAR Raw Data'!R$1,FALSE)</f>
        <v>40.059471238040103</v>
      </c>
      <c r="BE13" s="47">
        <f>VLOOKUP($A13,'RevPAR Raw Data'!$B$6:$BE$49,'RevPAR Raw Data'!T$1,FALSE)</f>
        <v>6.7478248102632996</v>
      </c>
      <c r="BF13" s="48">
        <f>VLOOKUP($A13,'RevPAR Raw Data'!$B$6:$BE$49,'RevPAR Raw Data'!U$1,FALSE)</f>
        <v>0.95603771821702899</v>
      </c>
      <c r="BG13" s="48">
        <f>VLOOKUP($A13,'RevPAR Raw Data'!$B$6:$BE$49,'RevPAR Raw Data'!V$1,FALSE)</f>
        <v>0.57821947287808495</v>
      </c>
      <c r="BH13" s="48">
        <f>VLOOKUP($A13,'RevPAR Raw Data'!$B$6:$BE$49,'RevPAR Raw Data'!W$1,FALSE)</f>
        <v>0.31262725613036202</v>
      </c>
      <c r="BI13" s="48">
        <f>VLOOKUP($A13,'RevPAR Raw Data'!$B$6:$BE$49,'RevPAR Raw Data'!X$1,FALSE)</f>
        <v>-3.24473308772026</v>
      </c>
      <c r="BJ13" s="49">
        <f>VLOOKUP($A13,'RevPAR Raw Data'!$B$6:$BE$49,'RevPAR Raw Data'!Y$1,FALSE)</f>
        <v>1.20414074576085</v>
      </c>
      <c r="BK13" s="48">
        <f>VLOOKUP($A13,'RevPAR Raw Data'!$B$6:$BE$49,'RevPAR Raw Data'!AA$1,FALSE)</f>
        <v>0.110994470250591</v>
      </c>
      <c r="BL13" s="48">
        <f>VLOOKUP($A13,'RevPAR Raw Data'!$B$6:$BE$49,'RevPAR Raw Data'!AB$1,FALSE)</f>
        <v>2.4807406381471</v>
      </c>
      <c r="BM13" s="49">
        <f>VLOOKUP($A13,'RevPAR Raw Data'!$B$6:$BE$49,'RevPAR Raw Data'!AC$1,FALSE)</f>
        <v>1.34587891835962</v>
      </c>
      <c r="BN13" s="50">
        <f>VLOOKUP($A13,'RevPAR Raw Data'!$B$6:$BE$49,'RevPAR Raw Data'!AE$1,FALSE)</f>
        <v>1.2498645208256101</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66.104766764617906</v>
      </c>
      <c r="C15" s="48">
        <f>VLOOKUP($A15,'Occupancy Raw Data'!$B$8:$BE$45,'Occupancy Raw Data'!H$3,FALSE)</f>
        <v>45.304499304956799</v>
      </c>
      <c r="D15" s="48">
        <f>VLOOKUP($A15,'Occupancy Raw Data'!$B$8:$BE$45,'Occupancy Raw Data'!I$3,FALSE)</f>
        <v>62.386725554714801</v>
      </c>
      <c r="E15" s="48">
        <f>VLOOKUP($A15,'Occupancy Raw Data'!$B$8:$BE$45,'Occupancy Raw Data'!J$3,FALSE)</f>
        <v>71.257764248385499</v>
      </c>
      <c r="F15" s="48">
        <f>VLOOKUP($A15,'Occupancy Raw Data'!$B$8:$BE$45,'Occupancy Raw Data'!K$3,FALSE)</f>
        <v>67.570516091569701</v>
      </c>
      <c r="G15" s="49">
        <f>VLOOKUP($A15,'Occupancy Raw Data'!$B$8:$BE$45,'Occupancy Raw Data'!L$3,FALSE)</f>
        <v>62.524854392848901</v>
      </c>
      <c r="H15" s="48">
        <f>VLOOKUP($A15,'Occupancy Raw Data'!$B$8:$BE$45,'Occupancy Raw Data'!N$3,FALSE)</f>
        <v>66.704791399060298</v>
      </c>
      <c r="I15" s="48">
        <f>VLOOKUP($A15,'Occupancy Raw Data'!$B$8:$BE$45,'Occupancy Raw Data'!O$3,FALSE)</f>
        <v>69.365921468225594</v>
      </c>
      <c r="J15" s="49">
        <f>VLOOKUP($A15,'Occupancy Raw Data'!$B$8:$BE$45,'Occupancy Raw Data'!P$3,FALSE)</f>
        <v>68.035350580451606</v>
      </c>
      <c r="K15" s="50">
        <f>VLOOKUP($A15,'Occupancy Raw Data'!$B$8:$BE$45,'Occupancy Raw Data'!R$3,FALSE)</f>
        <v>64.099276927930305</v>
      </c>
      <c r="M15" s="47">
        <f>VLOOKUP($A15,'Occupancy Raw Data'!$B$8:$BE$45,'Occupancy Raw Data'!T$3,FALSE)</f>
        <v>-0.53915732043335496</v>
      </c>
      <c r="N15" s="48">
        <f>VLOOKUP($A15,'Occupancy Raw Data'!$B$8:$BE$45,'Occupancy Raw Data'!U$3,FALSE)</f>
        <v>-4.4199573059294996</v>
      </c>
      <c r="O15" s="48">
        <f>VLOOKUP($A15,'Occupancy Raw Data'!$B$8:$BE$45,'Occupancy Raw Data'!V$3,FALSE)</f>
        <v>-1.84723298212413</v>
      </c>
      <c r="P15" s="48">
        <f>VLOOKUP($A15,'Occupancy Raw Data'!$B$8:$BE$45,'Occupancy Raw Data'!W$3,FALSE)</f>
        <v>-2.3148520371988202</v>
      </c>
      <c r="Q15" s="48">
        <f>VLOOKUP($A15,'Occupancy Raw Data'!$B$8:$BE$45,'Occupancy Raw Data'!X$3,FALSE)</f>
        <v>-6.30519764296485</v>
      </c>
      <c r="R15" s="49">
        <f>VLOOKUP($A15,'Occupancy Raw Data'!$B$8:$BE$45,'Occupancy Raw Data'!Y$3,FALSE)</f>
        <v>-3.0592422535143999</v>
      </c>
      <c r="S15" s="48">
        <f>VLOOKUP($A15,'Occupancy Raw Data'!$B$8:$BE$45,'Occupancy Raw Data'!AA$3,FALSE)</f>
        <v>-8.5818631756529893</v>
      </c>
      <c r="T15" s="48">
        <f>VLOOKUP($A15,'Occupancy Raw Data'!$B$8:$BE$45,'Occupancy Raw Data'!AB$3,FALSE)</f>
        <v>-9.5258388722492402</v>
      </c>
      <c r="U15" s="49">
        <f>VLOOKUP($A15,'Occupancy Raw Data'!$B$8:$BE$45,'Occupancy Raw Data'!AC$3,FALSE)</f>
        <v>-9.0655378106154192</v>
      </c>
      <c r="V15" s="50">
        <f>VLOOKUP($A15,'Occupancy Raw Data'!$B$8:$BE$45,'Occupancy Raw Data'!AE$3,FALSE)</f>
        <v>-4.9636660116306199</v>
      </c>
      <c r="X15" s="51">
        <f>VLOOKUP($A15,'ADR Raw Data'!$B$6:$BE$43,'ADR Raw Data'!G$1,FALSE)</f>
        <v>153.77953045144801</v>
      </c>
      <c r="Y15" s="52">
        <f>VLOOKUP($A15,'ADR Raw Data'!$B$6:$BE$43,'ADR Raw Data'!H$1,FALSE)</f>
        <v>147.915613857925</v>
      </c>
      <c r="Z15" s="52">
        <f>VLOOKUP($A15,'ADR Raw Data'!$B$6:$BE$43,'ADR Raw Data'!I$1,FALSE)</f>
        <v>172.15640502044801</v>
      </c>
      <c r="AA15" s="52">
        <f>VLOOKUP($A15,'ADR Raw Data'!$B$6:$BE$43,'ADR Raw Data'!J$1,FALSE)</f>
        <v>176.93728001185201</v>
      </c>
      <c r="AB15" s="52">
        <f>VLOOKUP($A15,'ADR Raw Data'!$B$6:$BE$43,'ADR Raw Data'!K$1,FALSE)</f>
        <v>170.91396578214099</v>
      </c>
      <c r="AC15" s="53">
        <f>VLOOKUP($A15,'ADR Raw Data'!$B$6:$BE$43,'ADR Raw Data'!L$1,FALSE)</f>
        <v>165.578880830765</v>
      </c>
      <c r="AD15" s="52">
        <f>VLOOKUP($A15,'ADR Raw Data'!$B$6:$BE$43,'ADR Raw Data'!N$1,FALSE)</f>
        <v>159.033788810045</v>
      </c>
      <c r="AE15" s="52">
        <f>VLOOKUP($A15,'ADR Raw Data'!$B$6:$BE$43,'ADR Raw Data'!O$1,FALSE)</f>
        <v>162.86440209532901</v>
      </c>
      <c r="AF15" s="53">
        <f>VLOOKUP($A15,'ADR Raw Data'!$B$6:$BE$43,'ADR Raw Data'!P$1,FALSE)</f>
        <v>160.98654461399099</v>
      </c>
      <c r="AG15" s="54">
        <f>VLOOKUP($A15,'ADR Raw Data'!$B$6:$BE$43,'ADR Raw Data'!R$1,FALSE)</f>
        <v>164.18621870802599</v>
      </c>
      <c r="AI15" s="47">
        <f>VLOOKUP($A15,'ADR Raw Data'!$B$6:$BE$43,'ADR Raw Data'!T$1,FALSE)</f>
        <v>-4.3010635445618597</v>
      </c>
      <c r="AJ15" s="48">
        <f>VLOOKUP($A15,'ADR Raw Data'!$B$6:$BE$43,'ADR Raw Data'!U$1,FALSE)</f>
        <v>-7.1147640672724703</v>
      </c>
      <c r="AK15" s="48">
        <f>VLOOKUP($A15,'ADR Raw Data'!$B$6:$BE$43,'ADR Raw Data'!V$1,FALSE)</f>
        <v>-6.1312533237717197</v>
      </c>
      <c r="AL15" s="48">
        <f>VLOOKUP($A15,'ADR Raw Data'!$B$6:$BE$43,'ADR Raw Data'!W$1,FALSE)</f>
        <v>-5.5940305723299399</v>
      </c>
      <c r="AM15" s="48">
        <f>VLOOKUP($A15,'ADR Raw Data'!$B$6:$BE$43,'ADR Raw Data'!X$1,FALSE)</f>
        <v>-6.8180028391012302</v>
      </c>
      <c r="AN15" s="49">
        <f>VLOOKUP($A15,'ADR Raw Data'!$B$6:$BE$43,'ADR Raw Data'!Y$1,FALSE)</f>
        <v>-5.9661702196806203</v>
      </c>
      <c r="AO15" s="48">
        <f>VLOOKUP($A15,'ADR Raw Data'!$B$6:$BE$43,'ADR Raw Data'!AA$1,FALSE)</f>
        <v>-5.8254680294927299</v>
      </c>
      <c r="AP15" s="48">
        <f>VLOOKUP($A15,'ADR Raw Data'!$B$6:$BE$43,'ADR Raw Data'!AB$1,FALSE)</f>
        <v>-3.9323631222838999</v>
      </c>
      <c r="AQ15" s="49">
        <f>VLOOKUP($A15,'ADR Raw Data'!$B$6:$BE$43,'ADR Raw Data'!AC$1,FALSE)</f>
        <v>-4.8595265055519601</v>
      </c>
      <c r="AR15" s="50">
        <f>VLOOKUP($A15,'ADR Raw Data'!$B$6:$BE$43,'ADR Raw Data'!AE$1,FALSE)</f>
        <v>-5.5885569008220299</v>
      </c>
      <c r="AS15" s="40"/>
      <c r="AT15" s="51">
        <f>VLOOKUP($A15,'RevPAR Raw Data'!$B$6:$BE$43,'RevPAR Raw Data'!G$1,FALSE)</f>
        <v>101.655599936654</v>
      </c>
      <c r="AU15" s="52">
        <f>VLOOKUP($A15,'RevPAR Raw Data'!$B$6:$BE$43,'RevPAR Raw Data'!H$1,FALSE)</f>
        <v>67.012428252186297</v>
      </c>
      <c r="AV15" s="52">
        <f>VLOOKUP($A15,'RevPAR Raw Data'!$B$6:$BE$43,'RevPAR Raw Data'!I$1,FALSE)</f>
        <v>107.40274392497</v>
      </c>
      <c r="AW15" s="52">
        <f>VLOOKUP($A15,'RevPAR Raw Data'!$B$6:$BE$43,'RevPAR Raw Data'!J$1,FALSE)</f>
        <v>126.081549858351</v>
      </c>
      <c r="AX15" s="52">
        <f>VLOOKUP($A15,'RevPAR Raw Data'!$B$6:$BE$43,'RevPAR Raw Data'!K$1,FALSE)</f>
        <v>115.487448751561</v>
      </c>
      <c r="AY15" s="53">
        <f>VLOOKUP($A15,'RevPAR Raw Data'!$B$6:$BE$43,'RevPAR Raw Data'!L$1,FALSE)</f>
        <v>103.527954144744</v>
      </c>
      <c r="AZ15" s="52">
        <f>VLOOKUP($A15,'RevPAR Raw Data'!$B$6:$BE$43,'RevPAR Raw Data'!N$1,FALSE)</f>
        <v>106.083157079762</v>
      </c>
      <c r="BA15" s="52">
        <f>VLOOKUP($A15,'RevPAR Raw Data'!$B$6:$BE$43,'RevPAR Raw Data'!O$1,FALSE)</f>
        <v>112.97239325714099</v>
      </c>
      <c r="BB15" s="53">
        <f>VLOOKUP($A15,'RevPAR Raw Data'!$B$6:$BE$43,'RevPAR Raw Data'!P$1,FALSE)</f>
        <v>109.52776001548401</v>
      </c>
      <c r="BC15" s="54">
        <f>VLOOKUP($A15,'RevPAR Raw Data'!$B$6:$BE$43,'RevPAR Raw Data'!R$1,FALSE)</f>
        <v>105.242179007155</v>
      </c>
      <c r="BE15" s="47">
        <f>VLOOKUP($A15,'RevPAR Raw Data'!$B$6:$BE$43,'RevPAR Raw Data'!T$1,FALSE)</f>
        <v>-4.8170313660382202</v>
      </c>
      <c r="BF15" s="48">
        <f>VLOOKUP($A15,'RevPAR Raw Data'!$B$6:$BE$43,'RevPAR Raw Data'!U$1,FALSE)</f>
        <v>-11.220251839010899</v>
      </c>
      <c r="BG15" s="48">
        <f>VLOOKUP($A15,'RevPAR Raw Data'!$B$6:$BE$43,'RevPAR Raw Data'!V$1,FALSE)</f>
        <v>-7.8652277722815596</v>
      </c>
      <c r="BH15" s="48">
        <f>VLOOKUP($A15,'RevPAR Raw Data'!$B$6:$BE$43,'RevPAR Raw Data'!W$1,FALSE)</f>
        <v>-7.7793890788636597</v>
      </c>
      <c r="BI15" s="48">
        <f>VLOOKUP($A15,'RevPAR Raw Data'!$B$6:$BE$43,'RevPAR Raw Data'!X$1,FALSE)</f>
        <v>-12.693311927757801</v>
      </c>
      <c r="BJ15" s="49">
        <f>VLOOKUP($A15,'RevPAR Raw Data'!$B$6:$BE$43,'RevPAR Raw Data'!Y$1,FALSE)</f>
        <v>-8.8428928729179592</v>
      </c>
      <c r="BK15" s="48">
        <f>VLOOKUP($A15,'RevPAR Raw Data'!$B$6:$BE$43,'RevPAR Raw Data'!AA$1,FALSE)</f>
        <v>-13.907397509513199</v>
      </c>
      <c r="BL15" s="48">
        <f>VLOOKUP($A15,'RevPAR Raw Data'!$B$6:$BE$43,'RevPAR Raw Data'!AB$1,FALSE)</f>
        <v>-13.0836114196326</v>
      </c>
      <c r="BM15" s="49">
        <f>VLOOKUP($A15,'RevPAR Raw Data'!$B$6:$BE$43,'RevPAR Raw Data'!AC$1,FALSE)</f>
        <v>-13.484522103389599</v>
      </c>
      <c r="BN15" s="50">
        <f>VLOOKUP($A15,'RevPAR Raw Data'!$B$6:$BE$43,'RevPAR Raw Data'!AE$1,FALSE)</f>
        <v>-10.2748256130259</v>
      </c>
    </row>
    <row r="16" spans="1:66" x14ac:dyDescent="0.45">
      <c r="A16" s="63" t="s">
        <v>88</v>
      </c>
      <c r="B16" s="47">
        <f>VLOOKUP($A16,'Occupancy Raw Data'!$B$8:$BE$45,'Occupancy Raw Data'!G$3,FALSE)</f>
        <v>67.512899896800803</v>
      </c>
      <c r="C16" s="48">
        <f>VLOOKUP($A16,'Occupancy Raw Data'!$B$8:$BE$45,'Occupancy Raw Data'!H$3,FALSE)</f>
        <v>44.138286893704802</v>
      </c>
      <c r="D16" s="48">
        <f>VLOOKUP($A16,'Occupancy Raw Data'!$B$8:$BE$45,'Occupancy Raw Data'!I$3,FALSE)</f>
        <v>67.822497420020596</v>
      </c>
      <c r="E16" s="48">
        <f>VLOOKUP($A16,'Occupancy Raw Data'!$B$8:$BE$45,'Occupancy Raw Data'!J$3,FALSE)</f>
        <v>82.125902992776005</v>
      </c>
      <c r="F16" s="48">
        <f>VLOOKUP($A16,'Occupancy Raw Data'!$B$8:$BE$45,'Occupancy Raw Data'!K$3,FALSE)</f>
        <v>73.168214654282707</v>
      </c>
      <c r="G16" s="49">
        <f>VLOOKUP($A16,'Occupancy Raw Data'!$B$8:$BE$45,'Occupancy Raw Data'!L$3,FALSE)</f>
        <v>66.953560371517</v>
      </c>
      <c r="H16" s="48">
        <f>VLOOKUP($A16,'Occupancy Raw Data'!$B$8:$BE$45,'Occupancy Raw Data'!N$3,FALSE)</f>
        <v>65.820433436532497</v>
      </c>
      <c r="I16" s="48">
        <f>VLOOKUP($A16,'Occupancy Raw Data'!$B$8:$BE$45,'Occupancy Raw Data'!O$3,FALSE)</f>
        <v>60.464396284829697</v>
      </c>
      <c r="J16" s="49">
        <f>VLOOKUP($A16,'Occupancy Raw Data'!$B$8:$BE$45,'Occupancy Raw Data'!P$3,FALSE)</f>
        <v>63.1424148606811</v>
      </c>
      <c r="K16" s="50">
        <f>VLOOKUP($A16,'Occupancy Raw Data'!$B$8:$BE$45,'Occupancy Raw Data'!R$3,FALSE)</f>
        <v>65.864661654135304</v>
      </c>
      <c r="M16" s="47">
        <f>VLOOKUP($A16,'Occupancy Raw Data'!$B$8:$BE$45,'Occupancy Raw Data'!T$3,FALSE)</f>
        <v>2.9911838790931902</v>
      </c>
      <c r="N16" s="48">
        <f>VLOOKUP($A16,'Occupancy Raw Data'!$B$8:$BE$45,'Occupancy Raw Data'!U$3,FALSE)</f>
        <v>-0.83468583352654702</v>
      </c>
      <c r="O16" s="48">
        <f>VLOOKUP($A16,'Occupancy Raw Data'!$B$8:$BE$45,'Occupancy Raw Data'!V$3,FALSE)</f>
        <v>24.634932675896</v>
      </c>
      <c r="P16" s="48">
        <f>VLOOKUP($A16,'Occupancy Raw Data'!$B$8:$BE$45,'Occupancy Raw Data'!W$3,FALSE)</f>
        <v>12.6876239025771</v>
      </c>
      <c r="Q16" s="48">
        <f>VLOOKUP($A16,'Occupancy Raw Data'!$B$8:$BE$45,'Occupancy Raw Data'!X$3,FALSE)</f>
        <v>-0.94998602961721101</v>
      </c>
      <c r="R16" s="49">
        <f>VLOOKUP($A16,'Occupancy Raw Data'!$B$8:$BE$45,'Occupancy Raw Data'!Y$3,FALSE)</f>
        <v>7.5634989057629802</v>
      </c>
      <c r="S16" s="48">
        <f>VLOOKUP($A16,'Occupancy Raw Data'!$B$8:$BE$45,'Occupancy Raw Data'!AA$3,FALSE)</f>
        <v>-15.701823949246601</v>
      </c>
      <c r="T16" s="48">
        <f>VLOOKUP($A16,'Occupancy Raw Data'!$B$8:$BE$45,'Occupancy Raw Data'!AB$3,FALSE)</f>
        <v>-20.285714285714199</v>
      </c>
      <c r="U16" s="49">
        <f>VLOOKUP($A16,'Occupancy Raw Data'!$B$8:$BE$45,'Occupancy Raw Data'!AC$3,FALSE)</f>
        <v>-17.960579243765</v>
      </c>
      <c r="V16" s="50">
        <f>VLOOKUP($A16,'Occupancy Raw Data'!$B$8:$BE$45,'Occupancy Raw Data'!AE$3,FALSE)</f>
        <v>-0.88299241247725901</v>
      </c>
      <c r="X16" s="51">
        <f>VLOOKUP($A16,'ADR Raw Data'!$B$6:$BE$43,'ADR Raw Data'!G$1,FALSE)</f>
        <v>156.79648731274801</v>
      </c>
      <c r="Y16" s="52">
        <f>VLOOKUP($A16,'ADR Raw Data'!$B$6:$BE$43,'ADR Raw Data'!H$1,FALSE)</f>
        <v>170.39816927753</v>
      </c>
      <c r="Z16" s="52">
        <f>VLOOKUP($A16,'ADR Raw Data'!$B$6:$BE$43,'ADR Raw Data'!I$1,FALSE)</f>
        <v>209.449335057821</v>
      </c>
      <c r="AA16" s="52">
        <f>VLOOKUP($A16,'ADR Raw Data'!$B$6:$BE$43,'ADR Raw Data'!J$1,FALSE)</f>
        <v>212.73971852224099</v>
      </c>
      <c r="AB16" s="52">
        <f>VLOOKUP($A16,'ADR Raw Data'!$B$6:$BE$43,'ADR Raw Data'!K$1,FALSE)</f>
        <v>201.33789844851901</v>
      </c>
      <c r="AC16" s="53">
        <f>VLOOKUP($A16,'ADR Raw Data'!$B$6:$BE$43,'ADR Raw Data'!L$1,FALSE)</f>
        <v>192.71632911002101</v>
      </c>
      <c r="AD16" s="52">
        <f>VLOOKUP($A16,'ADR Raw Data'!$B$6:$BE$43,'ADR Raw Data'!N$1,FALSE)</f>
        <v>156.866293508936</v>
      </c>
      <c r="AE16" s="52">
        <f>VLOOKUP($A16,'ADR Raw Data'!$B$6:$BE$43,'ADR Raw Data'!O$1,FALSE)</f>
        <v>160.08447175285801</v>
      </c>
      <c r="AF16" s="53">
        <f>VLOOKUP($A16,'ADR Raw Data'!$B$6:$BE$43,'ADR Raw Data'!P$1,FALSE)</f>
        <v>158.40713737026999</v>
      </c>
      <c r="AG16" s="54">
        <f>VLOOKUP($A16,'ADR Raw Data'!$B$6:$BE$43,'ADR Raw Data'!R$1,FALSE)</f>
        <v>183.31885441847899</v>
      </c>
      <c r="AI16" s="47">
        <f>VLOOKUP($A16,'ADR Raw Data'!$B$6:$BE$43,'ADR Raw Data'!T$1,FALSE)</f>
        <v>2.0577670183110102</v>
      </c>
      <c r="AJ16" s="48">
        <f>VLOOKUP($A16,'ADR Raw Data'!$B$6:$BE$43,'ADR Raw Data'!U$1,FALSE)</f>
        <v>4.2858167099475901</v>
      </c>
      <c r="AK16" s="48">
        <f>VLOOKUP($A16,'ADR Raw Data'!$B$6:$BE$43,'ADR Raw Data'!V$1,FALSE)</f>
        <v>9.6406666235643108</v>
      </c>
      <c r="AL16" s="48">
        <f>VLOOKUP($A16,'ADR Raw Data'!$B$6:$BE$43,'ADR Raw Data'!W$1,FALSE)</f>
        <v>9.6742070758451195</v>
      </c>
      <c r="AM16" s="48">
        <f>VLOOKUP($A16,'ADR Raw Data'!$B$6:$BE$43,'ADR Raw Data'!X$1,FALSE)</f>
        <v>7.32508357778255</v>
      </c>
      <c r="AN16" s="49">
        <f>VLOOKUP($A16,'ADR Raw Data'!$B$6:$BE$43,'ADR Raw Data'!Y$1,FALSE)</f>
        <v>7.6167643824303504</v>
      </c>
      <c r="AO16" s="48">
        <f>VLOOKUP($A16,'ADR Raw Data'!$B$6:$BE$43,'ADR Raw Data'!AA$1,FALSE)</f>
        <v>-3.56006411629639</v>
      </c>
      <c r="AP16" s="48">
        <f>VLOOKUP($A16,'ADR Raw Data'!$B$6:$BE$43,'ADR Raw Data'!AB$1,FALSE)</f>
        <v>-1.16185701400829</v>
      </c>
      <c r="AQ16" s="49">
        <f>VLOOKUP($A16,'ADR Raw Data'!$B$6:$BE$43,'ADR Raw Data'!AC$1,FALSE)</f>
        <v>-2.4085646269077698</v>
      </c>
      <c r="AR16" s="50">
        <f>VLOOKUP($A16,'ADR Raw Data'!$B$6:$BE$43,'ADR Raw Data'!AE$1,FALSE)</f>
        <v>5.6408443697102202</v>
      </c>
      <c r="AS16" s="40"/>
      <c r="AT16" s="51">
        <f>VLOOKUP($A16,'RevPAR Raw Data'!$B$6:$BE$43,'RevPAR Raw Data'!G$1,FALSE)</f>
        <v>105.857855521155</v>
      </c>
      <c r="AU16" s="52">
        <f>VLOOKUP($A16,'RevPAR Raw Data'!$B$6:$BE$43,'RevPAR Raw Data'!H$1,FALSE)</f>
        <v>75.210832817337405</v>
      </c>
      <c r="AV16" s="52">
        <f>VLOOKUP($A16,'RevPAR Raw Data'!$B$6:$BE$43,'RevPAR Raw Data'!I$1,FALSE)</f>
        <v>142.05376986584099</v>
      </c>
      <c r="AW16" s="52">
        <f>VLOOKUP($A16,'RevPAR Raw Data'!$B$6:$BE$43,'RevPAR Raw Data'!J$1,FALSE)</f>
        <v>174.71441486068099</v>
      </c>
      <c r="AX16" s="52">
        <f>VLOOKUP($A16,'RevPAR Raw Data'!$B$6:$BE$43,'RevPAR Raw Data'!K$1,FALSE)</f>
        <v>147.31534571723401</v>
      </c>
      <c r="AY16" s="53">
        <f>VLOOKUP($A16,'RevPAR Raw Data'!$B$6:$BE$43,'RevPAR Raw Data'!L$1,FALSE)</f>
        <v>129.03044375644899</v>
      </c>
      <c r="AZ16" s="52">
        <f>VLOOKUP($A16,'RevPAR Raw Data'!$B$6:$BE$43,'RevPAR Raw Data'!N$1,FALSE)</f>
        <v>103.250074303405</v>
      </c>
      <c r="BA16" s="52">
        <f>VLOOKUP($A16,'RevPAR Raw Data'!$B$6:$BE$43,'RevPAR Raw Data'!O$1,FALSE)</f>
        <v>96.794109391124806</v>
      </c>
      <c r="BB16" s="53">
        <f>VLOOKUP($A16,'RevPAR Raw Data'!$B$6:$BE$43,'RevPAR Raw Data'!P$1,FALSE)</f>
        <v>100.022091847265</v>
      </c>
      <c r="BC16" s="54">
        <f>VLOOKUP($A16,'RevPAR Raw Data'!$B$6:$BE$43,'RevPAR Raw Data'!R$1,FALSE)</f>
        <v>120.742343210968</v>
      </c>
      <c r="BE16" s="47">
        <f>VLOOKUP($A16,'RevPAR Raw Data'!$B$6:$BE$43,'RevPAR Raw Data'!T$1,FALSE)</f>
        <v>5.1105024927252201</v>
      </c>
      <c r="BF16" s="48">
        <f>VLOOKUP($A16,'RevPAR Raw Data'!$B$6:$BE$43,'RevPAR Raw Data'!U$1,FALSE)</f>
        <v>3.4153577714921899</v>
      </c>
      <c r="BG16" s="48">
        <f>VLOOKUP($A16,'RevPAR Raw Data'!$B$6:$BE$43,'RevPAR Raw Data'!V$1,FALSE)</f>
        <v>36.650571031683</v>
      </c>
      <c r="BH16" s="48">
        <f>VLOOKUP($A16,'RevPAR Raw Data'!$B$6:$BE$43,'RevPAR Raw Data'!W$1,FALSE)</f>
        <v>23.589257987762</v>
      </c>
      <c r="BI16" s="48">
        <f>VLOOKUP($A16,'RevPAR Raw Data'!$B$6:$BE$43,'RevPAR Raw Data'!X$1,FALSE)</f>
        <v>6.3055102775186196</v>
      </c>
      <c r="BJ16" s="49">
        <f>VLOOKUP($A16,'RevPAR Raw Data'!$B$6:$BE$43,'RevPAR Raw Data'!Y$1,FALSE)</f>
        <v>15.7563571789129</v>
      </c>
      <c r="BK16" s="48">
        <f>VLOOKUP($A16,'RevPAR Raw Data'!$B$6:$BE$43,'RevPAR Raw Data'!AA$1,FALSE)</f>
        <v>-18.702893065521799</v>
      </c>
      <c r="BL16" s="48">
        <f>VLOOKUP($A16,'RevPAR Raw Data'!$B$6:$BE$43,'RevPAR Raw Data'!AB$1,FALSE)</f>
        <v>-21.211880305452301</v>
      </c>
      <c r="BM16" s="49">
        <f>VLOOKUP($A16,'RevPAR Raw Data'!$B$6:$BE$43,'RevPAR Raw Data'!AC$1,FALSE)</f>
        <v>-19.9365517122197</v>
      </c>
      <c r="BN16" s="50">
        <f>VLOOKUP($A16,'RevPAR Raw Data'!$B$6:$BE$43,'RevPAR Raw Data'!AE$1,FALSE)</f>
        <v>4.7080437294487698</v>
      </c>
    </row>
    <row r="17" spans="1:66" x14ac:dyDescent="0.45">
      <c r="A17" s="63" t="s">
        <v>89</v>
      </c>
      <c r="B17" s="47">
        <f>VLOOKUP($A17,'Occupancy Raw Data'!$B$8:$BE$45,'Occupancy Raw Data'!G$3,FALSE)</f>
        <v>61.546585308612997</v>
      </c>
      <c r="C17" s="48">
        <f>VLOOKUP($A17,'Occupancy Raw Data'!$B$8:$BE$45,'Occupancy Raw Data'!H$3,FALSE)</f>
        <v>41.645153719783998</v>
      </c>
      <c r="D17" s="48">
        <f>VLOOKUP($A17,'Occupancy Raw Data'!$B$8:$BE$45,'Occupancy Raw Data'!I$3,FALSE)</f>
        <v>58.929828678713903</v>
      </c>
      <c r="E17" s="48">
        <f>VLOOKUP($A17,'Occupancy Raw Data'!$B$8:$BE$45,'Occupancy Raw Data'!J$3,FALSE)</f>
        <v>66.498474536493703</v>
      </c>
      <c r="F17" s="48">
        <f>VLOOKUP($A17,'Occupancy Raw Data'!$B$8:$BE$45,'Occupancy Raw Data'!K$3,FALSE)</f>
        <v>66.345928185871799</v>
      </c>
      <c r="G17" s="49">
        <f>VLOOKUP($A17,'Occupancy Raw Data'!$B$8:$BE$45,'Occupancy Raw Data'!L$3,FALSE)</f>
        <v>58.993194085895297</v>
      </c>
      <c r="H17" s="48">
        <f>VLOOKUP($A17,'Occupancy Raw Data'!$B$8:$BE$45,'Occupancy Raw Data'!N$3,FALSE)</f>
        <v>62.708284440272202</v>
      </c>
      <c r="I17" s="48">
        <f>VLOOKUP($A17,'Occupancy Raw Data'!$B$8:$BE$45,'Occupancy Raw Data'!O$3,FALSE)</f>
        <v>66.052569819291193</v>
      </c>
      <c r="J17" s="49">
        <f>VLOOKUP($A17,'Occupancy Raw Data'!$B$8:$BE$45,'Occupancy Raw Data'!P$3,FALSE)</f>
        <v>64.380427129781694</v>
      </c>
      <c r="K17" s="50">
        <f>VLOOKUP($A17,'Occupancy Raw Data'!$B$8:$BE$45,'Occupancy Raw Data'!R$3,FALSE)</f>
        <v>60.532403527005698</v>
      </c>
      <c r="M17" s="47">
        <f>VLOOKUP($A17,'Occupancy Raw Data'!$B$8:$BE$45,'Occupancy Raw Data'!T$3,FALSE)</f>
        <v>-6.6916171124292596</v>
      </c>
      <c r="N17" s="48">
        <f>VLOOKUP($A17,'Occupancy Raw Data'!$B$8:$BE$45,'Occupancy Raw Data'!U$3,FALSE)</f>
        <v>-7.8664977772092204</v>
      </c>
      <c r="O17" s="48">
        <f>VLOOKUP($A17,'Occupancy Raw Data'!$B$8:$BE$45,'Occupancy Raw Data'!V$3,FALSE)</f>
        <v>-2.3639113182328599</v>
      </c>
      <c r="P17" s="48">
        <f>VLOOKUP($A17,'Occupancy Raw Data'!$B$8:$BE$45,'Occupancy Raw Data'!W$3,FALSE)</f>
        <v>-3.6814817085868201</v>
      </c>
      <c r="Q17" s="48">
        <f>VLOOKUP($A17,'Occupancy Raw Data'!$B$8:$BE$45,'Occupancy Raw Data'!X$3,FALSE)</f>
        <v>-3.8540634662122</v>
      </c>
      <c r="R17" s="49">
        <f>VLOOKUP($A17,'Occupancy Raw Data'!$B$8:$BE$45,'Occupancy Raw Data'!Y$3,FALSE)</f>
        <v>-4.7155220630815</v>
      </c>
      <c r="S17" s="48">
        <f>VLOOKUP($A17,'Occupancy Raw Data'!$B$8:$BE$45,'Occupancy Raw Data'!AA$3,FALSE)</f>
        <v>-11.0362265587005</v>
      </c>
      <c r="T17" s="48">
        <f>VLOOKUP($A17,'Occupancy Raw Data'!$B$8:$BE$45,'Occupancy Raw Data'!AB$3,FALSE)</f>
        <v>-13.874389261893301</v>
      </c>
      <c r="U17" s="49">
        <f>VLOOKUP($A17,'Occupancy Raw Data'!$B$8:$BE$45,'Occupancy Raw Data'!AC$3,FALSE)</f>
        <v>-12.515143310269799</v>
      </c>
      <c r="V17" s="50">
        <f>VLOOKUP($A17,'Occupancy Raw Data'!$B$8:$BE$45,'Occupancy Raw Data'!AE$3,FALSE)</f>
        <v>-7.2288629663809001</v>
      </c>
      <c r="X17" s="51">
        <f>VLOOKUP($A17,'ADR Raw Data'!$B$6:$BE$43,'ADR Raw Data'!G$1,FALSE)</f>
        <v>138.47614871306001</v>
      </c>
      <c r="Y17" s="52">
        <f>VLOOKUP($A17,'ADR Raw Data'!$B$6:$BE$43,'ADR Raw Data'!H$1,FALSE)</f>
        <v>136.65233305156301</v>
      </c>
      <c r="Z17" s="52">
        <f>VLOOKUP($A17,'ADR Raw Data'!$B$6:$BE$43,'ADR Raw Data'!I$1,FALSE)</f>
        <v>157.789780963759</v>
      </c>
      <c r="AA17" s="52">
        <f>VLOOKUP($A17,'ADR Raw Data'!$B$6:$BE$43,'ADR Raw Data'!J$1,FALSE)</f>
        <v>158.140206458443</v>
      </c>
      <c r="AB17" s="52">
        <f>VLOOKUP($A17,'ADR Raw Data'!$B$6:$BE$43,'ADR Raw Data'!K$1,FALSE)</f>
        <v>154.03938627520299</v>
      </c>
      <c r="AC17" s="53">
        <f>VLOOKUP($A17,'ADR Raw Data'!$B$6:$BE$43,'ADR Raw Data'!L$1,FALSE)</f>
        <v>150.010981819628</v>
      </c>
      <c r="AD17" s="52">
        <f>VLOOKUP($A17,'ADR Raw Data'!$B$6:$BE$43,'ADR Raw Data'!N$1,FALSE)</f>
        <v>150.528310254491</v>
      </c>
      <c r="AE17" s="52">
        <f>VLOOKUP($A17,'ADR Raw Data'!$B$6:$BE$43,'ADR Raw Data'!O$1,FALSE)</f>
        <v>154.01367916148499</v>
      </c>
      <c r="AF17" s="53">
        <f>VLOOKUP($A17,'ADR Raw Data'!$B$6:$BE$43,'ADR Raw Data'!P$1,FALSE)</f>
        <v>152.31625717670599</v>
      </c>
      <c r="AG17" s="54">
        <f>VLOOKUP($A17,'ADR Raw Data'!$B$6:$BE$43,'ADR Raw Data'!R$1,FALSE)</f>
        <v>150.71150207698599</v>
      </c>
      <c r="AI17" s="47">
        <f>VLOOKUP($A17,'ADR Raw Data'!$B$6:$BE$43,'ADR Raw Data'!T$1,FALSE)</f>
        <v>-1.5798625211738799</v>
      </c>
      <c r="AJ17" s="48">
        <f>VLOOKUP($A17,'ADR Raw Data'!$B$6:$BE$43,'ADR Raw Data'!U$1,FALSE)</f>
        <v>1.06540673639382</v>
      </c>
      <c r="AK17" s="48">
        <f>VLOOKUP($A17,'ADR Raw Data'!$B$6:$BE$43,'ADR Raw Data'!V$1,FALSE)</f>
        <v>4.2750322813418702</v>
      </c>
      <c r="AL17" s="48">
        <f>VLOOKUP($A17,'ADR Raw Data'!$B$6:$BE$43,'ADR Raw Data'!W$1,FALSE)</f>
        <v>-0.83249724203123199</v>
      </c>
      <c r="AM17" s="48">
        <f>VLOOKUP($A17,'ADR Raw Data'!$B$6:$BE$43,'ADR Raw Data'!X$1,FALSE)</f>
        <v>4.5244021611486804</v>
      </c>
      <c r="AN17" s="49">
        <f>VLOOKUP($A17,'ADR Raw Data'!$B$6:$BE$43,'ADR Raw Data'!Y$1,FALSE)</f>
        <v>1.60450254618639</v>
      </c>
      <c r="AO17" s="48">
        <f>VLOOKUP($A17,'ADR Raw Data'!$B$6:$BE$43,'ADR Raw Data'!AA$1,FALSE)</f>
        <v>1.64183942995931</v>
      </c>
      <c r="AP17" s="48">
        <f>VLOOKUP($A17,'ADR Raw Data'!$B$6:$BE$43,'ADR Raw Data'!AB$1,FALSE)</f>
        <v>1.81536023785922</v>
      </c>
      <c r="AQ17" s="49">
        <f>VLOOKUP($A17,'ADR Raw Data'!$B$6:$BE$43,'ADR Raw Data'!AC$1,FALSE)</f>
        <v>1.71433171869554</v>
      </c>
      <c r="AR17" s="50">
        <f>VLOOKUP($A17,'ADR Raw Data'!$B$6:$BE$43,'ADR Raw Data'!AE$1,FALSE)</f>
        <v>1.6116957464427899</v>
      </c>
      <c r="AS17" s="40"/>
      <c r="AT17" s="51">
        <f>VLOOKUP($A17,'RevPAR Raw Data'!$B$6:$BE$43,'RevPAR Raw Data'!G$1,FALSE)</f>
        <v>85.227340999765303</v>
      </c>
      <c r="AU17" s="52">
        <f>VLOOKUP($A17,'RevPAR Raw Data'!$B$6:$BE$43,'RevPAR Raw Data'!H$1,FALSE)</f>
        <v>56.909074160994997</v>
      </c>
      <c r="AV17" s="52">
        <f>VLOOKUP($A17,'RevPAR Raw Data'!$B$6:$BE$43,'RevPAR Raw Data'!I$1,FALSE)</f>
        <v>92.985247594461299</v>
      </c>
      <c r="AW17" s="52">
        <f>VLOOKUP($A17,'RevPAR Raw Data'!$B$6:$BE$43,'RevPAR Raw Data'!J$1,FALSE)</f>
        <v>105.160824923726</v>
      </c>
      <c r="AX17" s="52">
        <f>VLOOKUP($A17,'RevPAR Raw Data'!$B$6:$BE$43,'RevPAR Raw Data'!K$1,FALSE)</f>
        <v>102.198860596104</v>
      </c>
      <c r="AY17" s="53">
        <f>VLOOKUP($A17,'RevPAR Raw Data'!$B$6:$BE$43,'RevPAR Raw Data'!L$1,FALSE)</f>
        <v>88.496269655010494</v>
      </c>
      <c r="AZ17" s="52">
        <f>VLOOKUP($A17,'RevPAR Raw Data'!$B$6:$BE$43,'RevPAR Raw Data'!N$1,FALSE)</f>
        <v>94.393720957521694</v>
      </c>
      <c r="BA17" s="52">
        <f>VLOOKUP($A17,'RevPAR Raw Data'!$B$6:$BE$43,'RevPAR Raw Data'!O$1,FALSE)</f>
        <v>101.729992959399</v>
      </c>
      <c r="BB17" s="53">
        <f>VLOOKUP($A17,'RevPAR Raw Data'!$B$6:$BE$43,'RevPAR Raw Data'!P$1,FALSE)</f>
        <v>98.061856958460396</v>
      </c>
      <c r="BC17" s="54">
        <f>VLOOKUP($A17,'RevPAR Raw Data'!$B$6:$BE$43,'RevPAR Raw Data'!R$1,FALSE)</f>
        <v>91.229294598853301</v>
      </c>
      <c r="BE17" s="47">
        <f>VLOOKUP($A17,'RevPAR Raw Data'!$B$6:$BE$43,'RevPAR Raw Data'!T$1,FALSE)</f>
        <v>-8.1657612827834107</v>
      </c>
      <c r="BF17" s="48">
        <f>VLOOKUP($A17,'RevPAR Raw Data'!$B$6:$BE$43,'RevPAR Raw Data'!U$1,FALSE)</f>
        <v>-6.88490123805206</v>
      </c>
      <c r="BG17" s="48">
        <f>VLOOKUP($A17,'RevPAR Raw Data'!$B$6:$BE$43,'RevPAR Raw Data'!V$1,FALSE)</f>
        <v>1.8100629911522601</v>
      </c>
      <c r="BH17" s="48">
        <f>VLOOKUP($A17,'RevPAR Raw Data'!$B$6:$BE$43,'RevPAR Raw Data'!W$1,FALSE)</f>
        <v>-4.4833307169281804</v>
      </c>
      <c r="BI17" s="48">
        <f>VLOOKUP($A17,'RevPAR Raw Data'!$B$6:$BE$43,'RevPAR Raw Data'!X$1,FALSE)</f>
        <v>0.495965364179136</v>
      </c>
      <c r="BJ17" s="49">
        <f>VLOOKUP($A17,'RevPAR Raw Data'!$B$6:$BE$43,'RevPAR Raw Data'!Y$1,FALSE)</f>
        <v>-3.1866801884632299</v>
      </c>
      <c r="BK17" s="48">
        <f>VLOOKUP($A17,'RevPAR Raw Data'!$B$6:$BE$43,'RevPAR Raw Data'!AA$1,FALSE)</f>
        <v>-9.5755842479615705</v>
      </c>
      <c r="BL17" s="48">
        <f>VLOOKUP($A17,'RevPAR Raw Data'!$B$6:$BE$43,'RevPAR Raw Data'!AB$1,FALSE)</f>
        <v>-12.310899169940299</v>
      </c>
      <c r="BM17" s="49">
        <f>VLOOKUP($A17,'RevPAR Raw Data'!$B$6:$BE$43,'RevPAR Raw Data'!AC$1,FALSE)</f>
        <v>-11.015362662982399</v>
      </c>
      <c r="BN17" s="50">
        <f>VLOOKUP($A17,'RevPAR Raw Data'!$B$6:$BE$43,'RevPAR Raw Data'!AE$1,FALSE)</f>
        <v>-5.7336744968834497</v>
      </c>
    </row>
    <row r="18" spans="1:66" x14ac:dyDescent="0.45">
      <c r="A18" s="63" t="s">
        <v>26</v>
      </c>
      <c r="B18" s="47">
        <f>VLOOKUP($A18,'Occupancy Raw Data'!$B$8:$BE$45,'Occupancy Raw Data'!G$3,FALSE)</f>
        <v>62.754232473582498</v>
      </c>
      <c r="C18" s="48">
        <f>VLOOKUP($A18,'Occupancy Raw Data'!$B$8:$BE$45,'Occupancy Raw Data'!H$3,FALSE)</f>
        <v>45.210771503238199</v>
      </c>
      <c r="D18" s="48">
        <f>VLOOKUP($A18,'Occupancy Raw Data'!$B$8:$BE$45,'Occupancy Raw Data'!I$3,FALSE)</f>
        <v>64.7540052266787</v>
      </c>
      <c r="E18" s="48">
        <f>VLOOKUP($A18,'Occupancy Raw Data'!$B$8:$BE$45,'Occupancy Raw Data'!J$3,FALSE)</f>
        <v>74.423360981706594</v>
      </c>
      <c r="F18" s="48">
        <f>VLOOKUP($A18,'Occupancy Raw Data'!$B$8:$BE$45,'Occupancy Raw Data'!K$3,FALSE)</f>
        <v>62.549710260197699</v>
      </c>
      <c r="G18" s="49">
        <f>VLOOKUP($A18,'Occupancy Raw Data'!$B$8:$BE$45,'Occupancy Raw Data'!L$3,FALSE)</f>
        <v>61.938416089080697</v>
      </c>
      <c r="H18" s="48">
        <f>VLOOKUP($A18,'Occupancy Raw Data'!$B$8:$BE$45,'Occupancy Raw Data'!N$3,FALSE)</f>
        <v>62.9133053062152</v>
      </c>
      <c r="I18" s="48">
        <f>VLOOKUP($A18,'Occupancy Raw Data'!$B$8:$BE$45,'Occupancy Raw Data'!O$3,FALSE)</f>
        <v>70.602272727272705</v>
      </c>
      <c r="J18" s="49">
        <f>VLOOKUP($A18,'Occupancy Raw Data'!$B$8:$BE$45,'Occupancy Raw Data'!P$3,FALSE)</f>
        <v>66.757570592579896</v>
      </c>
      <c r="K18" s="50">
        <f>VLOOKUP($A18,'Occupancy Raw Data'!$B$8:$BE$45,'Occupancy Raw Data'!R$3,FALSE)</f>
        <v>63.315261500503098</v>
      </c>
      <c r="M18" s="47">
        <f>VLOOKUP($A18,'Occupancy Raw Data'!$B$8:$BE$45,'Occupancy Raw Data'!T$3,FALSE)</f>
        <v>-7.2193573524330397</v>
      </c>
      <c r="N18" s="48">
        <f>VLOOKUP($A18,'Occupancy Raw Data'!$B$8:$BE$45,'Occupancy Raw Data'!U$3,FALSE)</f>
        <v>-0.53400422965754601</v>
      </c>
      <c r="O18" s="48">
        <f>VLOOKUP($A18,'Occupancy Raw Data'!$B$8:$BE$45,'Occupancy Raw Data'!V$3,FALSE)</f>
        <v>3.4987839772677498</v>
      </c>
      <c r="P18" s="48">
        <f>VLOOKUP($A18,'Occupancy Raw Data'!$B$8:$BE$45,'Occupancy Raw Data'!W$3,FALSE)</f>
        <v>6.1351440594283702</v>
      </c>
      <c r="Q18" s="48">
        <f>VLOOKUP($A18,'Occupancy Raw Data'!$B$8:$BE$45,'Occupancy Raw Data'!X$3,FALSE)</f>
        <v>-7.1887978223879401</v>
      </c>
      <c r="R18" s="49">
        <f>VLOOKUP($A18,'Occupancy Raw Data'!$B$8:$BE$45,'Occupancy Raw Data'!Y$3,FALSE)</f>
        <v>-1.1110512357509299</v>
      </c>
      <c r="S18" s="48">
        <f>VLOOKUP($A18,'Occupancy Raw Data'!$B$8:$BE$45,'Occupancy Raw Data'!AA$3,FALSE)</f>
        <v>-12.8637130060341</v>
      </c>
      <c r="T18" s="48">
        <f>VLOOKUP($A18,'Occupancy Raw Data'!$B$8:$BE$45,'Occupancy Raw Data'!AB$3,FALSE)</f>
        <v>-13.532946023129201</v>
      </c>
      <c r="U18" s="49">
        <f>VLOOKUP($A18,'Occupancy Raw Data'!$B$8:$BE$45,'Occupancy Raw Data'!AC$3,FALSE)</f>
        <v>-13.2191688977501</v>
      </c>
      <c r="V18" s="50">
        <f>VLOOKUP($A18,'Occupancy Raw Data'!$B$8:$BE$45,'Occupancy Raw Data'!AE$3,FALSE)</f>
        <v>-5.0999451273351397</v>
      </c>
      <c r="X18" s="51">
        <f>VLOOKUP($A18,'ADR Raw Data'!$B$6:$BE$43,'ADR Raw Data'!G$1,FALSE)</f>
        <v>133.441265616512</v>
      </c>
      <c r="Y18" s="52">
        <f>VLOOKUP($A18,'ADR Raw Data'!$B$6:$BE$43,'ADR Raw Data'!H$1,FALSE)</f>
        <v>138.45758230711201</v>
      </c>
      <c r="Z18" s="52">
        <f>VLOOKUP($A18,'ADR Raw Data'!$B$6:$BE$43,'ADR Raw Data'!I$1,FALSE)</f>
        <v>167.52293911212399</v>
      </c>
      <c r="AA18" s="52">
        <f>VLOOKUP($A18,'ADR Raw Data'!$B$6:$BE$43,'ADR Raw Data'!J$1,FALSE)</f>
        <v>173.44715877862501</v>
      </c>
      <c r="AB18" s="52">
        <f>VLOOKUP($A18,'ADR Raw Data'!$B$6:$BE$43,'ADR Raw Data'!K$1,FALSE)</f>
        <v>157.212548592188</v>
      </c>
      <c r="AC18" s="53">
        <f>VLOOKUP($A18,'ADR Raw Data'!$B$6:$BE$43,'ADR Raw Data'!L$1,FALSE)</f>
        <v>155.71492625476901</v>
      </c>
      <c r="AD18" s="52">
        <f>VLOOKUP($A18,'ADR Raw Data'!$B$6:$BE$43,'ADR Raw Data'!N$1,FALSE)</f>
        <v>135.72792306303</v>
      </c>
      <c r="AE18" s="52">
        <f>VLOOKUP($A18,'ADR Raw Data'!$B$6:$BE$43,'ADR Raw Data'!O$1,FALSE)</f>
        <v>139.24849670046601</v>
      </c>
      <c r="AF18" s="53">
        <f>VLOOKUP($A18,'ADR Raw Data'!$B$6:$BE$43,'ADR Raw Data'!P$1,FALSE)</f>
        <v>137.589482553191</v>
      </c>
      <c r="AG18" s="54">
        <f>VLOOKUP($A18,'ADR Raw Data'!$B$6:$BE$43,'ADR Raw Data'!R$1,FALSE)</f>
        <v>150.254895400707</v>
      </c>
      <c r="AI18" s="47">
        <f>VLOOKUP($A18,'ADR Raw Data'!$B$6:$BE$43,'ADR Raw Data'!T$1,FALSE)</f>
        <v>-10.502392802180401</v>
      </c>
      <c r="AJ18" s="48">
        <f>VLOOKUP($A18,'ADR Raw Data'!$B$6:$BE$43,'ADR Raw Data'!U$1,FALSE)</f>
        <v>0.60612952970174205</v>
      </c>
      <c r="AK18" s="48">
        <f>VLOOKUP($A18,'ADR Raw Data'!$B$6:$BE$43,'ADR Raw Data'!V$1,FALSE)</f>
        <v>3.5804861271488302</v>
      </c>
      <c r="AL18" s="48">
        <f>VLOOKUP($A18,'ADR Raw Data'!$B$6:$BE$43,'ADR Raw Data'!W$1,FALSE)</f>
        <v>12.3685495404743</v>
      </c>
      <c r="AM18" s="48">
        <f>VLOOKUP($A18,'ADR Raw Data'!$B$6:$BE$43,'ADR Raw Data'!X$1,FALSE)</f>
        <v>1.7652977837261401</v>
      </c>
      <c r="AN18" s="49">
        <f>VLOOKUP($A18,'ADR Raw Data'!$B$6:$BE$43,'ADR Raw Data'!Y$1,FALSE)</f>
        <v>2.2464531248236499</v>
      </c>
      <c r="AO18" s="48">
        <f>VLOOKUP($A18,'ADR Raw Data'!$B$6:$BE$43,'ADR Raw Data'!AA$1,FALSE)</f>
        <v>-5.51961432034041</v>
      </c>
      <c r="AP18" s="48">
        <f>VLOOKUP($A18,'ADR Raw Data'!$B$6:$BE$43,'ADR Raw Data'!AB$1,FALSE)</f>
        <v>-5.3403323165317502</v>
      </c>
      <c r="AQ18" s="49">
        <f>VLOOKUP($A18,'ADR Raw Data'!$B$6:$BE$43,'ADR Raw Data'!AC$1,FALSE)</f>
        <v>-5.4281249697460199</v>
      </c>
      <c r="AR18" s="50">
        <f>VLOOKUP($A18,'ADR Raw Data'!$B$6:$BE$43,'ADR Raw Data'!AE$1,FALSE)</f>
        <v>0.135711720265833</v>
      </c>
      <c r="AS18" s="40"/>
      <c r="AT18" s="51">
        <f>VLOOKUP($A18,'RevPAR Raw Data'!$B$6:$BE$43,'RevPAR Raw Data'!G$1,FALSE)</f>
        <v>83.740042040677096</v>
      </c>
      <c r="AU18" s="52">
        <f>VLOOKUP($A18,'RevPAR Raw Data'!$B$6:$BE$43,'RevPAR Raw Data'!H$1,FALSE)</f>
        <v>62.597741165776597</v>
      </c>
      <c r="AV18" s="52">
        <f>VLOOKUP($A18,'RevPAR Raw Data'!$B$6:$BE$43,'RevPAR Raw Data'!I$1,FALSE)</f>
        <v>108.477812748551</v>
      </c>
      <c r="AW18" s="52">
        <f>VLOOKUP($A18,'RevPAR Raw Data'!$B$6:$BE$43,'RevPAR Raw Data'!J$1,FALSE)</f>
        <v>129.08520509032999</v>
      </c>
      <c r="AX18" s="52">
        <f>VLOOKUP($A18,'RevPAR Raw Data'!$B$6:$BE$43,'RevPAR Raw Data'!K$1,FALSE)</f>
        <v>98.335993637086602</v>
      </c>
      <c r="AY18" s="53">
        <f>VLOOKUP($A18,'RevPAR Raw Data'!$B$6:$BE$43,'RevPAR Raw Data'!L$1,FALSE)</f>
        <v>96.447358936484406</v>
      </c>
      <c r="AZ18" s="52">
        <f>VLOOKUP($A18,'RevPAR Raw Data'!$B$6:$BE$43,'RevPAR Raw Data'!N$1,FALSE)</f>
        <v>85.390922622429201</v>
      </c>
      <c r="BA18" s="52">
        <f>VLOOKUP($A18,'RevPAR Raw Data'!$B$6:$BE$43,'RevPAR Raw Data'!O$1,FALSE)</f>
        <v>98.312603409090897</v>
      </c>
      <c r="BB18" s="53">
        <f>VLOOKUP($A18,'RevPAR Raw Data'!$B$6:$BE$43,'RevPAR Raw Data'!P$1,FALSE)</f>
        <v>91.8513959434123</v>
      </c>
      <c r="BC18" s="54">
        <f>VLOOKUP($A18,'RevPAR Raw Data'!$B$6:$BE$43,'RevPAR Raw Data'!R$1,FALSE)</f>
        <v>95.1342799402655</v>
      </c>
      <c r="BE18" s="47">
        <f>VLOOKUP($A18,'RevPAR Raw Data'!$B$6:$BE$43,'RevPAR Raw Data'!T$1,FALSE)</f>
        <v>-16.963544887667901</v>
      </c>
      <c r="BF18" s="48">
        <f>VLOOKUP($A18,'RevPAR Raw Data'!$B$6:$BE$43,'RevPAR Raw Data'!U$1,FALSE)</f>
        <v>6.8888542718385098E-2</v>
      </c>
      <c r="BG18" s="48">
        <f>VLOOKUP($A18,'RevPAR Raw Data'!$B$6:$BE$43,'RevPAR Raw Data'!V$1,FALSE)</f>
        <v>7.2045435793415704</v>
      </c>
      <c r="BH18" s="48">
        <f>VLOOKUP($A18,'RevPAR Raw Data'!$B$6:$BE$43,'RevPAR Raw Data'!W$1,FALSE)</f>
        <v>19.262521932272499</v>
      </c>
      <c r="BI18" s="48">
        <f>VLOOKUP($A18,'RevPAR Raw Data'!$B$6:$BE$43,'RevPAR Raw Data'!X$1,FALSE)</f>
        <v>-5.5504037272969597</v>
      </c>
      <c r="BJ18" s="49">
        <f>VLOOKUP($A18,'RevPAR Raw Data'!$B$6:$BE$43,'RevPAR Raw Data'!Y$1,FALSE)</f>
        <v>1.1104426438688</v>
      </c>
      <c r="BK18" s="48">
        <f>VLOOKUP($A18,'RevPAR Raw Data'!$B$6:$BE$43,'RevPAR Raw Data'!AA$1,FALSE)</f>
        <v>-17.673299981166</v>
      </c>
      <c r="BL18" s="48">
        <f>VLOOKUP($A18,'RevPAR Raw Data'!$B$6:$BE$43,'RevPAR Raw Data'!AB$1,FALSE)</f>
        <v>-18.150574049808998</v>
      </c>
      <c r="BM18" s="49">
        <f>VLOOKUP($A18,'RevPAR Raw Data'!$B$6:$BE$43,'RevPAR Raw Data'!AC$1,FALSE)</f>
        <v>-17.929740859764401</v>
      </c>
      <c r="BN18" s="50">
        <f>VLOOKUP($A18,'RevPAR Raw Data'!$B$6:$BE$43,'RevPAR Raw Data'!AE$1,FALSE)</f>
        <v>-4.9711546303342198</v>
      </c>
    </row>
    <row r="19" spans="1:66" x14ac:dyDescent="0.45">
      <c r="A19" s="63" t="s">
        <v>24</v>
      </c>
      <c r="B19" s="47">
        <f>VLOOKUP($A19,'Occupancy Raw Data'!$B$8:$BE$45,'Occupancy Raw Data'!G$3,FALSE)</f>
        <v>62.268431001890299</v>
      </c>
      <c r="C19" s="48">
        <f>VLOOKUP($A19,'Occupancy Raw Data'!$B$8:$BE$45,'Occupancy Raw Data'!H$3,FALSE)</f>
        <v>42.570888468809002</v>
      </c>
      <c r="D19" s="48">
        <f>VLOOKUP($A19,'Occupancy Raw Data'!$B$8:$BE$45,'Occupancy Raw Data'!I$3,FALSE)</f>
        <v>59.987397605544999</v>
      </c>
      <c r="E19" s="48">
        <f>VLOOKUP($A19,'Occupancy Raw Data'!$B$8:$BE$45,'Occupancy Raw Data'!J$3,FALSE)</f>
        <v>66.049149338374207</v>
      </c>
      <c r="F19" s="48">
        <f>VLOOKUP($A19,'Occupancy Raw Data'!$B$8:$BE$45,'Occupancy Raw Data'!K$3,FALSE)</f>
        <v>64.940138626339007</v>
      </c>
      <c r="G19" s="49">
        <f>VLOOKUP($A19,'Occupancy Raw Data'!$B$8:$BE$45,'Occupancy Raw Data'!L$3,FALSE)</f>
        <v>59.1632010081915</v>
      </c>
      <c r="H19" s="48">
        <f>VLOOKUP($A19,'Occupancy Raw Data'!$B$8:$BE$45,'Occupancy Raw Data'!N$3,FALSE)</f>
        <v>66.805293005671004</v>
      </c>
      <c r="I19" s="48">
        <f>VLOOKUP($A19,'Occupancy Raw Data'!$B$8:$BE$45,'Occupancy Raw Data'!O$3,FALSE)</f>
        <v>72.753623188405697</v>
      </c>
      <c r="J19" s="49">
        <f>VLOOKUP($A19,'Occupancy Raw Data'!$B$8:$BE$45,'Occupancy Raw Data'!P$3,FALSE)</f>
        <v>69.7794580970384</v>
      </c>
      <c r="K19" s="50">
        <f>VLOOKUP($A19,'Occupancy Raw Data'!$B$8:$BE$45,'Occupancy Raw Data'!R$3,FALSE)</f>
        <v>62.196417319290603</v>
      </c>
      <c r="M19" s="47">
        <f>VLOOKUP($A19,'Occupancy Raw Data'!$B$8:$BE$45,'Occupancy Raw Data'!T$3,FALSE)</f>
        <v>-7.4256684397942498</v>
      </c>
      <c r="N19" s="48">
        <f>VLOOKUP($A19,'Occupancy Raw Data'!$B$8:$BE$45,'Occupancy Raw Data'!U$3,FALSE)</f>
        <v>-6.3370127328597698</v>
      </c>
      <c r="O19" s="48">
        <f>VLOOKUP($A19,'Occupancy Raw Data'!$B$8:$BE$45,'Occupancy Raw Data'!V$3,FALSE)</f>
        <v>2.8226714427092401</v>
      </c>
      <c r="P19" s="48">
        <f>VLOOKUP($A19,'Occupancy Raw Data'!$B$8:$BE$45,'Occupancy Raw Data'!W$3,FALSE)</f>
        <v>0.87896643022724696</v>
      </c>
      <c r="Q19" s="48">
        <f>VLOOKUP($A19,'Occupancy Raw Data'!$B$8:$BE$45,'Occupancy Raw Data'!X$3,FALSE)</f>
        <v>-2.56502465445551</v>
      </c>
      <c r="R19" s="49">
        <f>VLOOKUP($A19,'Occupancy Raw Data'!$B$8:$BE$45,'Occupancy Raw Data'!Y$3,FALSE)</f>
        <v>-2.3984832239268501</v>
      </c>
      <c r="S19" s="48">
        <f>VLOOKUP($A19,'Occupancy Raw Data'!$B$8:$BE$45,'Occupancy Raw Data'!AA$3,FALSE)</f>
        <v>-9.56227712171024</v>
      </c>
      <c r="T19" s="48">
        <f>VLOOKUP($A19,'Occupancy Raw Data'!$B$8:$BE$45,'Occupancy Raw Data'!AB$3,FALSE)</f>
        <v>-13.88212618529</v>
      </c>
      <c r="U19" s="49">
        <f>VLOOKUP($A19,'Occupancy Raw Data'!$B$8:$BE$45,'Occupancy Raw Data'!AC$3,FALSE)</f>
        <v>-11.8669594176902</v>
      </c>
      <c r="V19" s="50">
        <f>VLOOKUP($A19,'Occupancy Raw Data'!$B$8:$BE$45,'Occupancy Raw Data'!AE$3,FALSE)</f>
        <v>-5.5805235056730398</v>
      </c>
      <c r="X19" s="51">
        <f>VLOOKUP($A19,'ADR Raw Data'!$B$6:$BE$43,'ADR Raw Data'!G$1,FALSE)</f>
        <v>143.79380692167501</v>
      </c>
      <c r="Y19" s="52">
        <f>VLOOKUP($A19,'ADR Raw Data'!$B$6:$BE$43,'ADR Raw Data'!H$1,FALSE)</f>
        <v>121.0535553582</v>
      </c>
      <c r="Z19" s="52">
        <f>VLOOKUP($A19,'ADR Raw Data'!$B$6:$BE$43,'ADR Raw Data'!I$1,FALSE)</f>
        <v>132.74177100840299</v>
      </c>
      <c r="AA19" s="52">
        <f>VLOOKUP($A19,'ADR Raw Data'!$B$6:$BE$43,'ADR Raw Data'!J$1,FALSE)</f>
        <v>136.29342873497399</v>
      </c>
      <c r="AB19" s="52">
        <f>VLOOKUP($A19,'ADR Raw Data'!$B$6:$BE$43,'ADR Raw Data'!K$1,FALSE)</f>
        <v>139.77649136425299</v>
      </c>
      <c r="AC19" s="53">
        <f>VLOOKUP($A19,'ADR Raw Data'!$B$6:$BE$43,'ADR Raw Data'!L$1,FALSE)</f>
        <v>135.723472074298</v>
      </c>
      <c r="AD19" s="52">
        <f>VLOOKUP($A19,'ADR Raw Data'!$B$6:$BE$43,'ADR Raw Data'!N$1,FALSE)</f>
        <v>156.00819468024901</v>
      </c>
      <c r="AE19" s="52">
        <f>VLOOKUP($A19,'ADR Raw Data'!$B$6:$BE$43,'ADR Raw Data'!O$1,FALSE)</f>
        <v>151.87113805646899</v>
      </c>
      <c r="AF19" s="53">
        <f>VLOOKUP($A19,'ADR Raw Data'!$B$6:$BE$43,'ADR Raw Data'!P$1,FALSE)</f>
        <v>153.85150081271399</v>
      </c>
      <c r="AG19" s="54">
        <f>VLOOKUP($A19,'ADR Raw Data'!$B$6:$BE$43,'ADR Raw Data'!R$1,FALSE)</f>
        <v>141.53439025096199</v>
      </c>
      <c r="AI19" s="47">
        <f>VLOOKUP($A19,'ADR Raw Data'!$B$6:$BE$43,'ADR Raw Data'!T$1,FALSE)</f>
        <v>-2.84750832121368</v>
      </c>
      <c r="AJ19" s="48">
        <f>VLOOKUP($A19,'ADR Raw Data'!$B$6:$BE$43,'ADR Raw Data'!U$1,FALSE)</f>
        <v>-2.5164526134935401</v>
      </c>
      <c r="AK19" s="48">
        <f>VLOOKUP($A19,'ADR Raw Data'!$B$6:$BE$43,'ADR Raw Data'!V$1,FALSE)</f>
        <v>2.2431519663939099</v>
      </c>
      <c r="AL19" s="48">
        <f>VLOOKUP($A19,'ADR Raw Data'!$B$6:$BE$43,'ADR Raw Data'!W$1,FALSE)</f>
        <v>5.5254146469718304</v>
      </c>
      <c r="AM19" s="48">
        <f>VLOOKUP($A19,'ADR Raw Data'!$B$6:$BE$43,'ADR Raw Data'!X$1,FALSE)</f>
        <v>3.6410581389323902</v>
      </c>
      <c r="AN19" s="49">
        <f>VLOOKUP($A19,'ADR Raw Data'!$B$6:$BE$43,'ADR Raw Data'!Y$1,FALSE)</f>
        <v>1.3055097943770799</v>
      </c>
      <c r="AO19" s="48">
        <f>VLOOKUP($A19,'ADR Raw Data'!$B$6:$BE$43,'ADR Raw Data'!AA$1,FALSE)</f>
        <v>7.3222553847045999E-2</v>
      </c>
      <c r="AP19" s="48">
        <f>VLOOKUP($A19,'ADR Raw Data'!$B$6:$BE$43,'ADR Raw Data'!AB$1,FALSE)</f>
        <v>-12.981475757574399</v>
      </c>
      <c r="AQ19" s="49">
        <f>VLOOKUP($A19,'ADR Raw Data'!$B$6:$BE$43,'ADR Raw Data'!AC$1,FALSE)</f>
        <v>-7.2262175361728804</v>
      </c>
      <c r="AR19" s="50">
        <f>VLOOKUP($A19,'ADR Raw Data'!$B$6:$BE$43,'ADR Raw Data'!AE$1,FALSE)</f>
        <v>-2.2680305079797098</v>
      </c>
      <c r="AS19" s="40"/>
      <c r="AT19" s="51">
        <f>VLOOKUP($A19,'RevPAR Raw Data'!$B$6:$BE$43,'RevPAR Raw Data'!G$1,FALSE)</f>
        <v>89.538147448015096</v>
      </c>
      <c r="AU19" s="52">
        <f>VLOOKUP($A19,'RevPAR Raw Data'!$B$6:$BE$43,'RevPAR Raw Data'!H$1,FALSE)</f>
        <v>51.533574039067403</v>
      </c>
      <c r="AV19" s="52">
        <f>VLOOKUP($A19,'RevPAR Raw Data'!$B$6:$BE$43,'RevPAR Raw Data'!I$1,FALSE)</f>
        <v>79.628333963453002</v>
      </c>
      <c r="AW19" s="52">
        <f>VLOOKUP($A19,'RevPAR Raw Data'!$B$6:$BE$43,'RevPAR Raw Data'!J$1,FALSE)</f>
        <v>90.020650283553806</v>
      </c>
      <c r="AX19" s="52">
        <f>VLOOKUP($A19,'RevPAR Raw Data'!$B$6:$BE$43,'RevPAR Raw Data'!K$1,FALSE)</f>
        <v>90.771047258979195</v>
      </c>
      <c r="AY19" s="53">
        <f>VLOOKUP($A19,'RevPAR Raw Data'!$B$6:$BE$43,'RevPAR Raw Data'!L$1,FALSE)</f>
        <v>80.298350598613695</v>
      </c>
      <c r="AZ19" s="52">
        <f>VLOOKUP($A19,'RevPAR Raw Data'!$B$6:$BE$43,'RevPAR Raw Data'!N$1,FALSE)</f>
        <v>104.221731568998</v>
      </c>
      <c r="BA19" s="52">
        <f>VLOOKUP($A19,'RevPAR Raw Data'!$B$6:$BE$43,'RevPAR Raw Data'!O$1,FALSE)</f>
        <v>110.49175551354701</v>
      </c>
      <c r="BB19" s="53">
        <f>VLOOKUP($A19,'RevPAR Raw Data'!$B$6:$BE$43,'RevPAR Raw Data'!P$1,FALSE)</f>
        <v>107.356743541272</v>
      </c>
      <c r="BC19" s="54">
        <f>VLOOKUP($A19,'RevPAR Raw Data'!$B$6:$BE$43,'RevPAR Raw Data'!R$1,FALSE)</f>
        <v>88.029320010801996</v>
      </c>
      <c r="BE19" s="47">
        <f>VLOOKUP($A19,'RevPAR Raw Data'!$B$6:$BE$43,'RevPAR Raw Data'!T$1,FALSE)</f>
        <v>-10.061730234279</v>
      </c>
      <c r="BF19" s="48">
        <f>VLOOKUP($A19,'RevPAR Raw Data'!$B$6:$BE$43,'RevPAR Raw Data'!U$1,FALSE)</f>
        <v>-8.6939974238198392</v>
      </c>
      <c r="BG19" s="48">
        <f>VLOOKUP($A19,'RevPAR Raw Data'!$B$6:$BE$43,'RevPAR Raw Data'!V$1,FALSE)</f>
        <v>5.1291402190751301</v>
      </c>
      <c r="BH19" s="48">
        <f>VLOOKUP($A19,'RevPAR Raw Data'!$B$6:$BE$43,'RevPAR Raw Data'!W$1,FALSE)</f>
        <v>6.4529476170768199</v>
      </c>
      <c r="BI19" s="48">
        <f>VLOOKUP($A19,'RevPAR Raw Data'!$B$6:$BE$43,'RevPAR Raw Data'!X$1,FALSE)</f>
        <v>0.98263944553020299</v>
      </c>
      <c r="BJ19" s="49">
        <f>VLOOKUP($A19,'RevPAR Raw Data'!$B$6:$BE$43,'RevPAR Raw Data'!Y$1,FALSE)</f>
        <v>-1.12428586295462</v>
      </c>
      <c r="BK19" s="48">
        <f>VLOOKUP($A19,'RevPAR Raw Data'!$B$6:$BE$43,'RevPAR Raw Data'!AA$1,FALSE)</f>
        <v>-9.4960563113776502</v>
      </c>
      <c r="BL19" s="48">
        <f>VLOOKUP($A19,'RevPAR Raw Data'!$B$6:$BE$43,'RevPAR Raw Data'!AB$1,FALSE)</f>
        <v>-25.061497097485201</v>
      </c>
      <c r="BM19" s="49">
        <f>VLOOKUP($A19,'RevPAR Raw Data'!$B$6:$BE$43,'RevPAR Raw Data'!AC$1,FALSE)</f>
        <v>-18.235644651411501</v>
      </c>
      <c r="BN19" s="50">
        <f>VLOOKUP($A19,'RevPAR Raw Data'!$B$6:$BE$43,'RevPAR Raw Data'!AE$1,FALSE)</f>
        <v>-7.7219860380391196</v>
      </c>
    </row>
    <row r="20" spans="1:66" x14ac:dyDescent="0.45">
      <c r="A20" s="63" t="s">
        <v>27</v>
      </c>
      <c r="B20" s="47">
        <f>VLOOKUP($A20,'Occupancy Raw Data'!$B$8:$BE$45,'Occupancy Raw Data'!G$3,FALSE)</f>
        <v>55.401860243262497</v>
      </c>
      <c r="C20" s="48">
        <f>VLOOKUP($A20,'Occupancy Raw Data'!$B$8:$BE$45,'Occupancy Raw Data'!H$3,FALSE)</f>
        <v>41.497734319103202</v>
      </c>
      <c r="D20" s="48">
        <f>VLOOKUP($A20,'Occupancy Raw Data'!$B$8:$BE$45,'Occupancy Raw Data'!I$3,FALSE)</f>
        <v>56.534700691628899</v>
      </c>
      <c r="E20" s="48">
        <f>VLOOKUP($A20,'Occupancy Raw Data'!$B$8:$BE$45,'Occupancy Raw Data'!J$3,FALSE)</f>
        <v>64.238015740519899</v>
      </c>
      <c r="F20" s="48">
        <f>VLOOKUP($A20,'Occupancy Raw Data'!$B$8:$BE$45,'Occupancy Raw Data'!K$3,FALSE)</f>
        <v>69.723348437872602</v>
      </c>
      <c r="G20" s="49">
        <f>VLOOKUP($A20,'Occupancy Raw Data'!$B$8:$BE$45,'Occupancy Raw Data'!L$3,FALSE)</f>
        <v>57.479131886477397</v>
      </c>
      <c r="H20" s="48">
        <f>VLOOKUP($A20,'Occupancy Raw Data'!$B$8:$BE$45,'Occupancy Raw Data'!N$3,FALSE)</f>
        <v>74.970188409253495</v>
      </c>
      <c r="I20" s="48">
        <f>VLOOKUP($A20,'Occupancy Raw Data'!$B$8:$BE$45,'Occupancy Raw Data'!O$3,FALSE)</f>
        <v>78.642976389220095</v>
      </c>
      <c r="J20" s="49">
        <f>VLOOKUP($A20,'Occupancy Raw Data'!$B$8:$BE$45,'Occupancy Raw Data'!P$3,FALSE)</f>
        <v>76.806582399236802</v>
      </c>
      <c r="K20" s="50">
        <f>VLOOKUP($A20,'Occupancy Raw Data'!$B$8:$BE$45,'Occupancy Raw Data'!R$3,FALSE)</f>
        <v>63.001260604408699</v>
      </c>
      <c r="M20" s="47">
        <f>VLOOKUP($A20,'Occupancy Raw Data'!$B$8:$BE$45,'Occupancy Raw Data'!T$3,FALSE)</f>
        <v>-4.6538601096950201</v>
      </c>
      <c r="N20" s="48">
        <f>VLOOKUP($A20,'Occupancy Raw Data'!$B$8:$BE$45,'Occupancy Raw Data'!U$3,FALSE)</f>
        <v>-11.7860662779905</v>
      </c>
      <c r="O20" s="48">
        <f>VLOOKUP($A20,'Occupancy Raw Data'!$B$8:$BE$45,'Occupancy Raw Data'!V$3,FALSE)</f>
        <v>-4.5088990511756597</v>
      </c>
      <c r="P20" s="48">
        <f>VLOOKUP($A20,'Occupancy Raw Data'!$B$8:$BE$45,'Occupancy Raw Data'!W$3,FALSE)</f>
        <v>-0.76035109331208395</v>
      </c>
      <c r="Q20" s="48">
        <f>VLOOKUP($A20,'Occupancy Raw Data'!$B$8:$BE$45,'Occupancy Raw Data'!X$3,FALSE)</f>
        <v>1.8607966051998299</v>
      </c>
      <c r="R20" s="49">
        <f>VLOOKUP($A20,'Occupancy Raw Data'!$B$8:$BE$45,'Occupancy Raw Data'!Y$3,FALSE)</f>
        <v>-3.4068640474288299</v>
      </c>
      <c r="S20" s="48">
        <f>VLOOKUP($A20,'Occupancy Raw Data'!$B$8:$BE$45,'Occupancy Raw Data'!AA$3,FALSE)</f>
        <v>0.65353925776284705</v>
      </c>
      <c r="T20" s="48">
        <f>VLOOKUP($A20,'Occupancy Raw Data'!$B$8:$BE$45,'Occupancy Raw Data'!AB$3,FALSE)</f>
        <v>-4.4574139950788503</v>
      </c>
      <c r="U20" s="49">
        <f>VLOOKUP($A20,'Occupancy Raw Data'!$B$8:$BE$45,'Occupancy Raw Data'!AC$3,FALSE)</f>
        <v>-2.02952837726686</v>
      </c>
      <c r="V20" s="50">
        <f>VLOOKUP($A20,'Occupancy Raw Data'!$B$8:$BE$45,'Occupancy Raw Data'!AE$3,FALSE)</f>
        <v>-2.9315244844670398</v>
      </c>
      <c r="X20" s="51">
        <f>VLOOKUP($A20,'ADR Raw Data'!$B$6:$BE$43,'ADR Raw Data'!G$1,FALSE)</f>
        <v>98.501504520017207</v>
      </c>
      <c r="Y20" s="52">
        <f>VLOOKUP($A20,'ADR Raw Data'!$B$6:$BE$43,'ADR Raw Data'!H$1,FALSE)</f>
        <v>91.810551724137895</v>
      </c>
      <c r="Z20" s="52">
        <f>VLOOKUP($A20,'ADR Raw Data'!$B$6:$BE$43,'ADR Raw Data'!I$1,FALSE)</f>
        <v>98.621565070660097</v>
      </c>
      <c r="AA20" s="52">
        <f>VLOOKUP($A20,'ADR Raw Data'!$B$6:$BE$43,'ADR Raw Data'!J$1,FALSE)</f>
        <v>102.210723965101</v>
      </c>
      <c r="AB20" s="52">
        <f>VLOOKUP($A20,'ADR Raw Data'!$B$6:$BE$43,'ADR Raw Data'!K$1,FALSE)</f>
        <v>105.588512057465</v>
      </c>
      <c r="AC20" s="53">
        <f>VLOOKUP($A20,'ADR Raw Data'!$B$6:$BE$43,'ADR Raw Data'!L$1,FALSE)</f>
        <v>100.107412555495</v>
      </c>
      <c r="AD20" s="52">
        <f>VLOOKUP($A20,'ADR Raw Data'!$B$6:$BE$43,'ADR Raw Data'!N$1,FALSE)</f>
        <v>118.141385398441</v>
      </c>
      <c r="AE20" s="52">
        <f>VLOOKUP($A20,'ADR Raw Data'!$B$6:$BE$43,'ADR Raw Data'!O$1,FALSE)</f>
        <v>119.586506444275</v>
      </c>
      <c r="AF20" s="53">
        <f>VLOOKUP($A20,'ADR Raw Data'!$B$6:$BE$43,'ADR Raw Data'!P$1,FALSE)</f>
        <v>118.881221859959</v>
      </c>
      <c r="AG20" s="54">
        <f>VLOOKUP($A20,'ADR Raw Data'!$B$6:$BE$43,'ADR Raw Data'!R$1,FALSE)</f>
        <v>106.646747154097</v>
      </c>
      <c r="AI20" s="47">
        <f>VLOOKUP($A20,'ADR Raw Data'!$B$6:$BE$43,'ADR Raw Data'!T$1,FALSE)</f>
        <v>0.33158650266086698</v>
      </c>
      <c r="AJ20" s="48">
        <f>VLOOKUP($A20,'ADR Raw Data'!$B$6:$BE$43,'ADR Raw Data'!U$1,FALSE)</f>
        <v>-3.2304739984922799</v>
      </c>
      <c r="AK20" s="48">
        <f>VLOOKUP($A20,'ADR Raw Data'!$B$6:$BE$43,'ADR Raw Data'!V$1,FALSE)</f>
        <v>1.50741855068024</v>
      </c>
      <c r="AL20" s="48">
        <f>VLOOKUP($A20,'ADR Raw Data'!$B$6:$BE$43,'ADR Raw Data'!W$1,FALSE)</f>
        <v>3.6856993776692502</v>
      </c>
      <c r="AM20" s="48">
        <f>VLOOKUP($A20,'ADR Raw Data'!$B$6:$BE$43,'ADR Raw Data'!X$1,FALSE)</f>
        <v>4.0475139912685796</v>
      </c>
      <c r="AN20" s="49">
        <f>VLOOKUP($A20,'ADR Raw Data'!$B$6:$BE$43,'ADR Raw Data'!Y$1,FALSE)</f>
        <v>1.8396188719386899</v>
      </c>
      <c r="AO20" s="48">
        <f>VLOOKUP($A20,'ADR Raw Data'!$B$6:$BE$43,'ADR Raw Data'!AA$1,FALSE)</f>
        <v>2.5908729536455901</v>
      </c>
      <c r="AP20" s="48">
        <f>VLOOKUP($A20,'ADR Raw Data'!$B$6:$BE$43,'ADR Raw Data'!AB$1,FALSE)</f>
        <v>1.45070487760446</v>
      </c>
      <c r="AQ20" s="49">
        <f>VLOOKUP($A20,'ADR Raw Data'!$B$6:$BE$43,'ADR Raw Data'!AC$1,FALSE)</f>
        <v>1.9695691932153501</v>
      </c>
      <c r="AR20" s="50">
        <f>VLOOKUP($A20,'ADR Raw Data'!$B$6:$BE$43,'ADR Raw Data'!AE$1,FALSE)</f>
        <v>1.94715398701702</v>
      </c>
      <c r="AS20" s="40"/>
      <c r="AT20" s="51">
        <f>VLOOKUP($A20,'RevPAR Raw Data'!$B$6:$BE$43,'RevPAR Raw Data'!G$1,FALSE)</f>
        <v>54.571665871690897</v>
      </c>
      <c r="AU20" s="52">
        <f>VLOOKUP($A20,'RevPAR Raw Data'!$B$6:$BE$43,'RevPAR Raw Data'!H$1,FALSE)</f>
        <v>38.099298831385603</v>
      </c>
      <c r="AV20" s="52">
        <f>VLOOKUP($A20,'RevPAR Raw Data'!$B$6:$BE$43,'RevPAR Raw Data'!I$1,FALSE)</f>
        <v>55.755406630097703</v>
      </c>
      <c r="AW20" s="52">
        <f>VLOOKUP($A20,'RevPAR Raw Data'!$B$6:$BE$43,'RevPAR Raw Data'!J$1,FALSE)</f>
        <v>65.658140949200998</v>
      </c>
      <c r="AX20" s="52">
        <f>VLOOKUP($A20,'RevPAR Raw Data'!$B$6:$BE$43,'RevPAR Raw Data'!K$1,FALSE)</f>
        <v>73.6198461721917</v>
      </c>
      <c r="AY20" s="53">
        <f>VLOOKUP($A20,'RevPAR Raw Data'!$B$6:$BE$43,'RevPAR Raw Data'!L$1,FALSE)</f>
        <v>57.540871690913399</v>
      </c>
      <c r="AZ20" s="52">
        <f>VLOOKUP($A20,'RevPAR Raw Data'!$B$6:$BE$43,'RevPAR Raw Data'!N$1,FALSE)</f>
        <v>88.570819222513705</v>
      </c>
      <c r="BA20" s="52">
        <f>VLOOKUP($A20,'RevPAR Raw Data'!$B$6:$BE$43,'RevPAR Raw Data'!O$1,FALSE)</f>
        <v>94.046388027665103</v>
      </c>
      <c r="BB20" s="53">
        <f>VLOOKUP($A20,'RevPAR Raw Data'!$B$6:$BE$43,'RevPAR Raw Data'!P$1,FALSE)</f>
        <v>91.308603625089404</v>
      </c>
      <c r="BC20" s="54">
        <f>VLOOKUP($A20,'RevPAR Raw Data'!$B$6:$BE$43,'RevPAR Raw Data'!R$1,FALSE)</f>
        <v>67.188795100678007</v>
      </c>
      <c r="BE20" s="47">
        <f>VLOOKUP($A20,'RevPAR Raw Data'!$B$6:$BE$43,'RevPAR Raw Data'!T$1,FALSE)</f>
        <v>-4.3377051790106202</v>
      </c>
      <c r="BF20" s="48">
        <f>VLOOKUP($A20,'RevPAR Raw Data'!$B$6:$BE$43,'RevPAR Raw Data'!U$1,FALSE)</f>
        <v>-14.635794469927299</v>
      </c>
      <c r="BG20" s="48">
        <f>VLOOKUP($A20,'RevPAR Raw Data'!$B$6:$BE$43,'RevPAR Raw Data'!V$1,FALSE)</f>
        <v>-3.0694484812242901</v>
      </c>
      <c r="BH20" s="48">
        <f>VLOOKUP($A20,'RevPAR Raw Data'!$B$6:$BE$43,'RevPAR Raw Data'!W$1,FALSE)</f>
        <v>2.8973240288428599</v>
      </c>
      <c r="BI20" s="48">
        <f>VLOOKUP($A20,'RevPAR Raw Data'!$B$6:$BE$43,'RevPAR Raw Data'!X$1,FALSE)</f>
        <v>5.9836265994129301</v>
      </c>
      <c r="BJ20" s="49">
        <f>VLOOKUP($A20,'RevPAR Raw Data'!$B$6:$BE$43,'RevPAR Raw Data'!Y$1,FALSE)</f>
        <v>-1.6299184894479299</v>
      </c>
      <c r="BK20" s="48">
        <f>VLOOKUP($A20,'RevPAR Raw Data'!$B$6:$BE$43,'RevPAR Raw Data'!AA$1,FALSE)</f>
        <v>3.26134458327927</v>
      </c>
      <c r="BL20" s="48">
        <f>VLOOKUP($A20,'RevPAR Raw Data'!$B$6:$BE$43,'RevPAR Raw Data'!AB$1,FALSE)</f>
        <v>-3.0713730397160202</v>
      </c>
      <c r="BM20" s="49">
        <f>VLOOKUP($A20,'RevPAR Raw Data'!$B$6:$BE$43,'RevPAR Raw Data'!AC$1,FALSE)</f>
        <v>-9.9932149737725101E-2</v>
      </c>
      <c r="BN20" s="50">
        <f>VLOOKUP($A20,'RevPAR Raw Data'!$B$6:$BE$43,'RevPAR Raw Data'!AE$1,FALSE)</f>
        <v>-1.0414517933296901</v>
      </c>
    </row>
    <row r="21" spans="1:66" x14ac:dyDescent="0.45">
      <c r="A21" s="63" t="s">
        <v>90</v>
      </c>
      <c r="B21" s="47">
        <f>VLOOKUP($A21,'Occupancy Raw Data'!$B$8:$BE$45,'Occupancy Raw Data'!G$3,FALSE)</f>
        <v>67.055587175108997</v>
      </c>
      <c r="C21" s="48">
        <f>VLOOKUP($A21,'Occupancy Raw Data'!$B$8:$BE$45,'Occupancy Raw Data'!H$3,FALSE)</f>
        <v>54.069436539556001</v>
      </c>
      <c r="D21" s="48">
        <f>VLOOKUP($A21,'Occupancy Raw Data'!$B$8:$BE$45,'Occupancy Raw Data'!I$3,FALSE)</f>
        <v>71.0965661164864</v>
      </c>
      <c r="E21" s="48">
        <f>VLOOKUP($A21,'Occupancy Raw Data'!$B$8:$BE$45,'Occupancy Raw Data'!J$3,FALSE)</f>
        <v>80.999810282678794</v>
      </c>
      <c r="F21" s="48">
        <f>VLOOKUP($A21,'Occupancy Raw Data'!$B$8:$BE$45,'Occupancy Raw Data'!K$3,FALSE)</f>
        <v>74.483020299753306</v>
      </c>
      <c r="G21" s="49">
        <f>VLOOKUP($A21,'Occupancy Raw Data'!$B$8:$BE$45,'Occupancy Raw Data'!L$3,FALSE)</f>
        <v>69.540884082716701</v>
      </c>
      <c r="H21" s="48">
        <f>VLOOKUP($A21,'Occupancy Raw Data'!$B$8:$BE$45,'Occupancy Raw Data'!N$3,FALSE)</f>
        <v>71.779548472775502</v>
      </c>
      <c r="I21" s="48">
        <f>VLOOKUP($A21,'Occupancy Raw Data'!$B$8:$BE$45,'Occupancy Raw Data'!O$3,FALSE)</f>
        <v>73.505976095617498</v>
      </c>
      <c r="J21" s="49">
        <f>VLOOKUP($A21,'Occupancy Raw Data'!$B$8:$BE$45,'Occupancy Raw Data'!P$3,FALSE)</f>
        <v>72.642762284196493</v>
      </c>
      <c r="K21" s="50">
        <f>VLOOKUP($A21,'Occupancy Raw Data'!$B$8:$BE$45,'Occupancy Raw Data'!R$3,FALSE)</f>
        <v>70.427134997425199</v>
      </c>
      <c r="M21" s="47">
        <f>VLOOKUP($A21,'Occupancy Raw Data'!$B$8:$BE$45,'Occupancy Raw Data'!T$3,FALSE)</f>
        <v>3.49926793557833</v>
      </c>
      <c r="N21" s="48">
        <f>VLOOKUP($A21,'Occupancy Raw Data'!$B$8:$BE$45,'Occupancy Raw Data'!U$3,FALSE)</f>
        <v>7.7912254160363004</v>
      </c>
      <c r="O21" s="48">
        <f>VLOOKUP($A21,'Occupancy Raw Data'!$B$8:$BE$45,'Occupancy Raw Data'!V$3,FALSE)</f>
        <v>1.5032502708558999</v>
      </c>
      <c r="P21" s="48">
        <f>VLOOKUP($A21,'Occupancy Raw Data'!$B$8:$BE$45,'Occupancy Raw Data'!W$3,FALSE)</f>
        <v>2.5582512611097701</v>
      </c>
      <c r="Q21" s="48">
        <f>VLOOKUP($A21,'Occupancy Raw Data'!$B$8:$BE$45,'Occupancy Raw Data'!X$3,FALSE)</f>
        <v>-3.8192234245703303E-2</v>
      </c>
      <c r="R21" s="49">
        <f>VLOOKUP($A21,'Occupancy Raw Data'!$B$8:$BE$45,'Occupancy Raw Data'!Y$3,FALSE)</f>
        <v>2.7239862119216398</v>
      </c>
      <c r="S21" s="48">
        <f>VLOOKUP($A21,'Occupancy Raw Data'!$B$8:$BE$45,'Occupancy Raw Data'!AA$3,FALSE)</f>
        <v>-7.8094541910331303</v>
      </c>
      <c r="T21" s="48">
        <f>VLOOKUP($A21,'Occupancy Raw Data'!$B$8:$BE$45,'Occupancy Raw Data'!AB$3,FALSE)</f>
        <v>-13.8233985765124</v>
      </c>
      <c r="U21" s="49">
        <f>VLOOKUP($A21,'Occupancy Raw Data'!$B$8:$BE$45,'Occupancy Raw Data'!AC$3,FALSE)</f>
        <v>-10.953488372093</v>
      </c>
      <c r="V21" s="50">
        <f>VLOOKUP($A21,'Occupancy Raw Data'!$B$8:$BE$45,'Occupancy Raw Data'!AE$3,FALSE)</f>
        <v>-1.7245617684321899</v>
      </c>
      <c r="X21" s="51">
        <f>VLOOKUP($A21,'ADR Raw Data'!$B$6:$BE$43,'ADR Raw Data'!G$1,FALSE)</f>
        <v>113.95456075824001</v>
      </c>
      <c r="Y21" s="52">
        <f>VLOOKUP($A21,'ADR Raw Data'!$B$6:$BE$43,'ADR Raw Data'!H$1,FALSE)</f>
        <v>113.08609649122801</v>
      </c>
      <c r="Z21" s="52">
        <f>VLOOKUP($A21,'ADR Raw Data'!$B$6:$BE$43,'ADR Raw Data'!I$1,FALSE)</f>
        <v>134.50805870580299</v>
      </c>
      <c r="AA21" s="52">
        <f>VLOOKUP($A21,'ADR Raw Data'!$B$6:$BE$43,'ADR Raw Data'!J$1,FALSE)</f>
        <v>136.77692352734499</v>
      </c>
      <c r="AB21" s="52">
        <f>VLOOKUP($A21,'ADR Raw Data'!$B$6:$BE$43,'ADR Raw Data'!K$1,FALSE)</f>
        <v>129.14963958227199</v>
      </c>
      <c r="AC21" s="53">
        <f>VLOOKUP($A21,'ADR Raw Data'!$B$6:$BE$43,'ADR Raw Data'!L$1,FALSE)</f>
        <v>126.59376783522001</v>
      </c>
      <c r="AD21" s="52">
        <f>VLOOKUP($A21,'ADR Raw Data'!$B$6:$BE$43,'ADR Raw Data'!N$1,FALSE)</f>
        <v>118.197397911986</v>
      </c>
      <c r="AE21" s="52">
        <f>VLOOKUP($A21,'ADR Raw Data'!$B$6:$BE$43,'ADR Raw Data'!O$1,FALSE)</f>
        <v>117.66460188411401</v>
      </c>
      <c r="AF21" s="53">
        <f>VLOOKUP($A21,'ADR Raw Data'!$B$6:$BE$43,'ADR Raw Data'!P$1,FALSE)</f>
        <v>117.927834290937</v>
      </c>
      <c r="AG21" s="54">
        <f>VLOOKUP($A21,'ADR Raw Data'!$B$6:$BE$43,'ADR Raw Data'!R$1,FALSE)</f>
        <v>124.039892824844</v>
      </c>
      <c r="AI21" s="47">
        <f>VLOOKUP($A21,'ADR Raw Data'!$B$6:$BE$43,'ADR Raw Data'!T$1,FALSE)</f>
        <v>-2.09300126494065</v>
      </c>
      <c r="AJ21" s="48">
        <f>VLOOKUP($A21,'ADR Raw Data'!$B$6:$BE$43,'ADR Raw Data'!U$1,FALSE)</f>
        <v>-0.47247698745901101</v>
      </c>
      <c r="AK21" s="48">
        <f>VLOOKUP($A21,'ADR Raw Data'!$B$6:$BE$43,'ADR Raw Data'!V$1,FALSE)</f>
        <v>0.36186742716402798</v>
      </c>
      <c r="AL21" s="48">
        <f>VLOOKUP($A21,'ADR Raw Data'!$B$6:$BE$43,'ADR Raw Data'!W$1,FALSE)</f>
        <v>-2.0500682521346199</v>
      </c>
      <c r="AM21" s="48">
        <f>VLOOKUP($A21,'ADR Raw Data'!$B$6:$BE$43,'ADR Raw Data'!X$1,FALSE)</f>
        <v>-0.30625015404122902</v>
      </c>
      <c r="AN21" s="49">
        <f>VLOOKUP($A21,'ADR Raw Data'!$B$6:$BE$43,'ADR Raw Data'!Y$1,FALSE)</f>
        <v>-1.0599463753418601</v>
      </c>
      <c r="AO21" s="48">
        <f>VLOOKUP($A21,'ADR Raw Data'!$B$6:$BE$43,'ADR Raw Data'!AA$1,FALSE)</f>
        <v>-3.76927941893475</v>
      </c>
      <c r="AP21" s="48">
        <f>VLOOKUP($A21,'ADR Raw Data'!$B$6:$BE$43,'ADR Raw Data'!AB$1,FALSE)</f>
        <v>-6.08495726819325</v>
      </c>
      <c r="AQ21" s="49">
        <f>VLOOKUP($A21,'ADR Raw Data'!$B$6:$BE$43,'ADR Raw Data'!AC$1,FALSE)</f>
        <v>-4.9841176905845002</v>
      </c>
      <c r="AR21" s="50">
        <f>VLOOKUP($A21,'ADR Raw Data'!$B$6:$BE$43,'ADR Raw Data'!AE$1,FALSE)</f>
        <v>-2.1012886554707801</v>
      </c>
      <c r="AS21" s="40"/>
      <c r="AT21" s="51">
        <f>VLOOKUP($A21,'RevPAR Raw Data'!$B$6:$BE$43,'RevPAR Raw Data'!G$1,FALSE)</f>
        <v>76.4128998292544</v>
      </c>
      <c r="AU21" s="52">
        <f>VLOOKUP($A21,'RevPAR Raw Data'!$B$6:$BE$43,'RevPAR Raw Data'!H$1,FALSE)</f>
        <v>61.145015177385602</v>
      </c>
      <c r="AV21" s="52">
        <f>VLOOKUP($A21,'RevPAR Raw Data'!$B$6:$BE$43,'RevPAR Raw Data'!I$1,FALSE)</f>
        <v>95.630610889774204</v>
      </c>
      <c r="AW21" s="52">
        <f>VLOOKUP($A21,'RevPAR Raw Data'!$B$6:$BE$43,'RevPAR Raw Data'!J$1,FALSE)</f>
        <v>110.789048567634</v>
      </c>
      <c r="AX21" s="52">
        <f>VLOOKUP($A21,'RevPAR Raw Data'!$B$6:$BE$43,'RevPAR Raw Data'!K$1,FALSE)</f>
        <v>96.194552267121907</v>
      </c>
      <c r="AY21" s="53">
        <f>VLOOKUP($A21,'RevPAR Raw Data'!$B$6:$BE$43,'RevPAR Raw Data'!L$1,FALSE)</f>
        <v>88.034425346234102</v>
      </c>
      <c r="AZ21" s="52">
        <f>VLOOKUP($A21,'RevPAR Raw Data'!$B$6:$BE$43,'RevPAR Raw Data'!N$1,FALSE)</f>
        <v>84.841558527793495</v>
      </c>
      <c r="BA21" s="52">
        <f>VLOOKUP($A21,'RevPAR Raw Data'!$B$6:$BE$43,'RevPAR Raw Data'!O$1,FALSE)</f>
        <v>86.490514133940394</v>
      </c>
      <c r="BB21" s="53">
        <f>VLOOKUP($A21,'RevPAR Raw Data'!$B$6:$BE$43,'RevPAR Raw Data'!P$1,FALSE)</f>
        <v>85.666036330867001</v>
      </c>
      <c r="BC21" s="54">
        <f>VLOOKUP($A21,'RevPAR Raw Data'!$B$6:$BE$43,'RevPAR Raw Data'!R$1,FALSE)</f>
        <v>87.357742770414902</v>
      </c>
      <c r="BE21" s="47">
        <f>VLOOKUP($A21,'RevPAR Raw Data'!$B$6:$BE$43,'RevPAR Raw Data'!T$1,FALSE)</f>
        <v>1.33302694848236</v>
      </c>
      <c r="BF21" s="48">
        <f>VLOOKUP($A21,'RevPAR Raw Data'!$B$6:$BE$43,'RevPAR Raw Data'!U$1,FALSE)</f>
        <v>7.28193668144546</v>
      </c>
      <c r="BG21" s="48">
        <f>VLOOKUP($A21,'RevPAR Raw Data'!$B$6:$BE$43,'RevPAR Raw Data'!V$1,FALSE)</f>
        <v>1.8705574710989099</v>
      </c>
      <c r="BH21" s="48">
        <f>VLOOKUP($A21,'RevPAR Raw Data'!$B$6:$BE$43,'RevPAR Raw Data'!W$1,FALSE)</f>
        <v>0.45573711206130701</v>
      </c>
      <c r="BI21" s="48">
        <f>VLOOKUP($A21,'RevPAR Raw Data'!$B$6:$BE$43,'RevPAR Raw Data'!X$1,FALSE)</f>
        <v>-0.34432542451072301</v>
      </c>
      <c r="BJ21" s="49">
        <f>VLOOKUP($A21,'RevPAR Raw Data'!$B$6:$BE$43,'RevPAR Raw Data'!Y$1,FALSE)</f>
        <v>1.6351670434616901</v>
      </c>
      <c r="BK21" s="48">
        <f>VLOOKUP($A21,'RevPAR Raw Data'!$B$6:$BE$43,'RevPAR Raw Data'!AA$1,FALSE)</f>
        <v>-11.2843734604141</v>
      </c>
      <c r="BL21" s="48">
        <f>VLOOKUP($A21,'RevPAR Raw Data'!$B$6:$BE$43,'RevPAR Raw Data'!AB$1,FALSE)</f>
        <v>-19.067207948312799</v>
      </c>
      <c r="BM21" s="49">
        <f>VLOOKUP($A21,'RevPAR Raw Data'!$B$6:$BE$43,'RevPAR Raw Data'!AC$1,FALSE)</f>
        <v>-15.391671310987901</v>
      </c>
      <c r="BN21" s="50">
        <f>VLOOKUP($A21,'RevPAR Raw Data'!$B$6:$BE$43,'RevPAR Raw Data'!AE$1,FALSE)</f>
        <v>-3.7896124031063199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74.711049468330998</v>
      </c>
      <c r="C23" s="48">
        <f>VLOOKUP($A23,'Occupancy Raw Data'!$B$8:$BE$45,'Occupancy Raw Data'!H$3,FALSE)</f>
        <v>44.459855139466697</v>
      </c>
      <c r="D23" s="48">
        <f>VLOOKUP($A23,'Occupancy Raw Data'!$B$8:$BE$45,'Occupancy Raw Data'!I$3,FALSE)</f>
        <v>53.017927775209301</v>
      </c>
      <c r="E23" s="48">
        <f>VLOOKUP($A23,'Occupancy Raw Data'!$B$8:$BE$45,'Occupancy Raw Data'!J$3,FALSE)</f>
        <v>58.154826115991099</v>
      </c>
      <c r="F23" s="48">
        <f>VLOOKUP($A23,'Occupancy Raw Data'!$B$8:$BE$45,'Occupancy Raw Data'!K$3,FALSE)</f>
        <v>62.177017516823298</v>
      </c>
      <c r="G23" s="49">
        <f>VLOOKUP($A23,'Occupancy Raw Data'!$B$8:$BE$45,'Occupancy Raw Data'!L$3,FALSE)</f>
        <v>58.504135203164303</v>
      </c>
      <c r="H23" s="48">
        <f>VLOOKUP($A23,'Occupancy Raw Data'!$B$8:$BE$45,'Occupancy Raw Data'!N$3,FALSE)</f>
        <v>79.046591667950807</v>
      </c>
      <c r="I23" s="48">
        <f>VLOOKUP($A23,'Occupancy Raw Data'!$B$8:$BE$45,'Occupancy Raw Data'!O$3,FALSE)</f>
        <v>84.481430112498003</v>
      </c>
      <c r="J23" s="49">
        <f>VLOOKUP($A23,'Occupancy Raw Data'!$B$8:$BE$45,'Occupancy Raw Data'!P$3,FALSE)</f>
        <v>81.764010890224398</v>
      </c>
      <c r="K23" s="50">
        <f>VLOOKUP($A23,'Occupancy Raw Data'!$B$8:$BE$45,'Occupancy Raw Data'!R$3,FALSE)</f>
        <v>65.149813970895806</v>
      </c>
      <c r="M23" s="47">
        <f>VLOOKUP($A23,'Occupancy Raw Data'!$B$8:$BE$45,'Occupancy Raw Data'!T$3,FALSE)</f>
        <v>15.2899355939673</v>
      </c>
      <c r="N23" s="48">
        <f>VLOOKUP($A23,'Occupancy Raw Data'!$B$8:$BE$45,'Occupancy Raw Data'!U$3,FALSE)</f>
        <v>-0.44019239870010601</v>
      </c>
      <c r="O23" s="48">
        <f>VLOOKUP($A23,'Occupancy Raw Data'!$B$8:$BE$45,'Occupancy Raw Data'!V$3,FALSE)</f>
        <v>3.0469039393350998</v>
      </c>
      <c r="P23" s="48">
        <f>VLOOKUP($A23,'Occupancy Raw Data'!$B$8:$BE$45,'Occupancy Raw Data'!W$3,FALSE)</f>
        <v>7.4127385674817399</v>
      </c>
      <c r="Q23" s="48">
        <f>VLOOKUP($A23,'Occupancy Raw Data'!$B$8:$BE$45,'Occupancy Raw Data'!X$3,FALSE)</f>
        <v>7.0509253463302199</v>
      </c>
      <c r="R23" s="49">
        <f>VLOOKUP($A23,'Occupancy Raw Data'!$B$8:$BE$45,'Occupancy Raw Data'!Y$3,FALSE)</f>
        <v>7.0937033014086399</v>
      </c>
      <c r="S23" s="48">
        <f>VLOOKUP($A23,'Occupancy Raw Data'!$B$8:$BE$45,'Occupancy Raw Data'!AA$3,FALSE)</f>
        <v>9.94633970628092</v>
      </c>
      <c r="T23" s="48">
        <f>VLOOKUP($A23,'Occupancy Raw Data'!$B$8:$BE$45,'Occupancy Raw Data'!AB$3,FALSE)</f>
        <v>5.9593896615847601</v>
      </c>
      <c r="U23" s="49">
        <f>VLOOKUP($A23,'Occupancy Raw Data'!$B$8:$BE$45,'Occupancy Raw Data'!AC$3,FALSE)</f>
        <v>7.8498631115437396</v>
      </c>
      <c r="V23" s="50">
        <f>VLOOKUP($A23,'Occupancy Raw Data'!$B$8:$BE$45,'Occupancy Raw Data'!AE$3,FALSE)</f>
        <v>7.3424589781125897</v>
      </c>
      <c r="X23" s="51">
        <f>VLOOKUP($A23,'ADR Raw Data'!$B$6:$BE$43,'ADR Raw Data'!G$1,FALSE)</f>
        <v>161.40666579345401</v>
      </c>
      <c r="Y23" s="52">
        <f>VLOOKUP($A23,'ADR Raw Data'!$B$6:$BE$43,'ADR Raw Data'!H$1,FALSE)</f>
        <v>110.324807284806</v>
      </c>
      <c r="Z23" s="52">
        <f>VLOOKUP($A23,'ADR Raw Data'!$B$6:$BE$43,'ADR Raw Data'!I$1,FALSE)</f>
        <v>110.900277008041</v>
      </c>
      <c r="AA23" s="52">
        <f>VLOOKUP($A23,'ADR Raw Data'!$B$6:$BE$43,'ADR Raw Data'!J$1,FALSE)</f>
        <v>114.622712260401</v>
      </c>
      <c r="AB23" s="52">
        <f>VLOOKUP($A23,'ADR Raw Data'!$B$6:$BE$43,'ADR Raw Data'!K$1,FALSE)</f>
        <v>121.84320707204201</v>
      </c>
      <c r="AC23" s="53">
        <f>VLOOKUP($A23,'ADR Raw Data'!$B$6:$BE$43,'ADR Raw Data'!L$1,FALSE)</f>
        <v>126.77838997716999</v>
      </c>
      <c r="AD23" s="52">
        <f>VLOOKUP($A23,'ADR Raw Data'!$B$6:$BE$43,'ADR Raw Data'!N$1,FALSE)</f>
        <v>165.68525592019699</v>
      </c>
      <c r="AE23" s="52">
        <f>VLOOKUP($A23,'ADR Raw Data'!$B$6:$BE$43,'ADR Raw Data'!O$1,FALSE)</f>
        <v>179.61980458166099</v>
      </c>
      <c r="AF23" s="53">
        <f>VLOOKUP($A23,'ADR Raw Data'!$B$6:$BE$43,'ADR Raw Data'!P$1,FALSE)</f>
        <v>172.88408695891101</v>
      </c>
      <c r="AG23" s="54">
        <f>VLOOKUP($A23,'ADR Raw Data'!$B$6:$BE$43,'ADR Raw Data'!R$1,FALSE)</f>
        <v>143.310776664526</v>
      </c>
      <c r="AI23" s="47">
        <f>VLOOKUP($A23,'ADR Raw Data'!$B$6:$BE$43,'ADR Raw Data'!T$1,FALSE)</f>
        <v>1.77241179123157</v>
      </c>
      <c r="AJ23" s="48">
        <f>VLOOKUP($A23,'ADR Raw Data'!$B$6:$BE$43,'ADR Raw Data'!U$1,FALSE)</f>
        <v>1.8840499453269699</v>
      </c>
      <c r="AK23" s="48">
        <f>VLOOKUP($A23,'ADR Raw Data'!$B$6:$BE$43,'ADR Raw Data'!V$1,FALSE)</f>
        <v>3.7945477709784798</v>
      </c>
      <c r="AL23" s="48">
        <f>VLOOKUP($A23,'ADR Raw Data'!$B$6:$BE$43,'ADR Raw Data'!W$1,FALSE)</f>
        <v>6.5431669474857896</v>
      </c>
      <c r="AM23" s="48">
        <f>VLOOKUP($A23,'ADR Raw Data'!$B$6:$BE$43,'ADR Raw Data'!X$1,FALSE)</f>
        <v>5.0509787453179902</v>
      </c>
      <c r="AN23" s="49">
        <f>VLOOKUP($A23,'ADR Raw Data'!$B$6:$BE$43,'ADR Raw Data'!Y$1,FALSE)</f>
        <v>4.3918451818818003</v>
      </c>
      <c r="AO23" s="48">
        <f>VLOOKUP($A23,'ADR Raw Data'!$B$6:$BE$43,'ADR Raw Data'!AA$1,FALSE)</f>
        <v>5.5811687884824899</v>
      </c>
      <c r="AP23" s="48">
        <f>VLOOKUP($A23,'ADR Raw Data'!$B$6:$BE$43,'ADR Raw Data'!AB$1,FALSE)</f>
        <v>9.3242229688313198</v>
      </c>
      <c r="AQ23" s="49">
        <f>VLOOKUP($A23,'ADR Raw Data'!$B$6:$BE$43,'ADR Raw Data'!AC$1,FALSE)</f>
        <v>7.512316309579</v>
      </c>
      <c r="AR23" s="50">
        <f>VLOOKUP($A23,'ADR Raw Data'!$B$6:$BE$43,'ADR Raw Data'!AE$1,FALSE)</f>
        <v>5.7492952527239298</v>
      </c>
      <c r="AS23" s="40"/>
      <c r="AT23" s="51">
        <f>VLOOKUP($A23,'RevPAR Raw Data'!$B$6:$BE$43,'RevPAR Raw Data'!G$1,FALSE)</f>
        <v>120.588613926131</v>
      </c>
      <c r="AU23" s="52">
        <f>VLOOKUP($A23,'RevPAR Raw Data'!$B$6:$BE$43,'RevPAR Raw Data'!H$1,FALSE)</f>
        <v>49.050249501720799</v>
      </c>
      <c r="AV23" s="52">
        <f>VLOOKUP($A23,'RevPAR Raw Data'!$B$6:$BE$43,'RevPAR Raw Data'!I$1,FALSE)</f>
        <v>58.797028766630703</v>
      </c>
      <c r="AW23" s="52">
        <f>VLOOKUP($A23,'RevPAR Raw Data'!$B$6:$BE$43,'RevPAR Raw Data'!J$1,FALSE)</f>
        <v>66.658639004469094</v>
      </c>
      <c r="AX23" s="52">
        <f>VLOOKUP($A23,'RevPAR Raw Data'!$B$6:$BE$43,'RevPAR Raw Data'!K$1,FALSE)</f>
        <v>75.758472204243006</v>
      </c>
      <c r="AY23" s="53">
        <f>VLOOKUP($A23,'RevPAR Raw Data'!$B$6:$BE$43,'RevPAR Raw Data'!L$1,FALSE)</f>
        <v>74.170600680638998</v>
      </c>
      <c r="AZ23" s="52">
        <f>VLOOKUP($A23,'RevPAR Raw Data'!$B$6:$BE$43,'RevPAR Raw Data'!N$1,FALSE)</f>
        <v>130.96854770123699</v>
      </c>
      <c r="BA23" s="52">
        <f>VLOOKUP($A23,'RevPAR Raw Data'!$B$6:$BE$43,'RevPAR Raw Data'!O$1,FALSE)</f>
        <v>151.74537967586099</v>
      </c>
      <c r="BB23" s="53">
        <f>VLOOKUP($A23,'RevPAR Raw Data'!$B$6:$BE$43,'RevPAR Raw Data'!P$1,FALSE)</f>
        <v>141.356963688549</v>
      </c>
      <c r="BC23" s="54">
        <f>VLOOKUP($A23,'RevPAR Raw Data'!$B$6:$BE$43,'RevPAR Raw Data'!R$1,FALSE)</f>
        <v>93.366704397184904</v>
      </c>
      <c r="BE23" s="47">
        <f>VLOOKUP($A23,'RevPAR Raw Data'!$B$6:$BE$43,'RevPAR Raw Data'!T$1,FALSE)</f>
        <v>17.333348006538099</v>
      </c>
      <c r="BF23" s="48">
        <f>VLOOKUP($A23,'RevPAR Raw Data'!$B$6:$BE$43,'RevPAR Raw Data'!U$1,FALSE)</f>
        <v>1.43556410197983</v>
      </c>
      <c r="BG23" s="48">
        <f>VLOOKUP($A23,'RevPAR Raw Data'!$B$6:$BE$43,'RevPAR Raw Data'!V$1,FALSE)</f>
        <v>6.9570679358274798</v>
      </c>
      <c r="BH23" s="48">
        <f>VLOOKUP($A23,'RevPAR Raw Data'!$B$6:$BE$43,'RevPAR Raw Data'!W$1,FALSE)</f>
        <v>14.440933374818499</v>
      </c>
      <c r="BI23" s="48">
        <f>VLOOKUP($A23,'RevPAR Raw Data'!$B$6:$BE$43,'RevPAR Raw Data'!X$1,FALSE)</f>
        <v>12.4580448322395</v>
      </c>
      <c r="BJ23" s="49">
        <f>VLOOKUP($A23,'RevPAR Raw Data'!$B$6:$BE$43,'RevPAR Raw Data'!Y$1,FALSE)</f>
        <v>11.797092949950301</v>
      </c>
      <c r="BK23" s="48">
        <f>VLOOKUP($A23,'RevPAR Raw Data'!$B$6:$BE$43,'RevPAR Raw Data'!AA$1,FALSE)</f>
        <v>16.082630502046801</v>
      </c>
      <c r="BL23" s="48">
        <f>VLOOKUP($A23,'RevPAR Raw Data'!$B$6:$BE$43,'RevPAR Raw Data'!AB$1,FALSE)</f>
        <v>15.8392794100437</v>
      </c>
      <c r="BM23" s="49">
        <f>VLOOKUP($A23,'RevPAR Raw Data'!$B$6:$BE$43,'RevPAR Raw Data'!AC$1,FALSE)</f>
        <v>15.951885967930799</v>
      </c>
      <c r="BN23" s="50">
        <f>VLOOKUP($A23,'RevPAR Raw Data'!$B$6:$BE$43,'RevPAR Raw Data'!AE$1,FALSE)</f>
        <v>13.513893876298299</v>
      </c>
    </row>
    <row r="24" spans="1:66" x14ac:dyDescent="0.45">
      <c r="A24" s="63" t="s">
        <v>91</v>
      </c>
      <c r="B24" s="47">
        <f>VLOOKUP($A24,'Occupancy Raw Data'!$B$8:$BE$45,'Occupancy Raw Data'!G$3,FALSE)</f>
        <v>71.986242476354207</v>
      </c>
      <c r="C24" s="48">
        <f>VLOOKUP($A24,'Occupancy Raw Data'!$B$8:$BE$45,'Occupancy Raw Data'!H$3,FALSE)</f>
        <v>48.512467755803897</v>
      </c>
      <c r="D24" s="48">
        <f>VLOOKUP($A24,'Occupancy Raw Data'!$B$8:$BE$45,'Occupancy Raw Data'!I$3,FALSE)</f>
        <v>62.768701633705902</v>
      </c>
      <c r="E24" s="48">
        <f>VLOOKUP($A24,'Occupancy Raw Data'!$B$8:$BE$45,'Occupancy Raw Data'!J$3,FALSE)</f>
        <v>67.601031814273398</v>
      </c>
      <c r="F24" s="48">
        <f>VLOOKUP($A24,'Occupancy Raw Data'!$B$8:$BE$45,'Occupancy Raw Data'!K$3,FALSE)</f>
        <v>66.9131556319862</v>
      </c>
      <c r="G24" s="49">
        <f>VLOOKUP($A24,'Occupancy Raw Data'!$B$8:$BE$45,'Occupancy Raw Data'!L$3,FALSE)</f>
        <v>63.556319862424701</v>
      </c>
      <c r="H24" s="48">
        <f>VLOOKUP($A24,'Occupancy Raw Data'!$B$8:$BE$45,'Occupancy Raw Data'!N$3,FALSE)</f>
        <v>76.921754084264805</v>
      </c>
      <c r="I24" s="48">
        <f>VLOOKUP($A24,'Occupancy Raw Data'!$B$8:$BE$45,'Occupancy Raw Data'!O$3,FALSE)</f>
        <v>82.441960447119499</v>
      </c>
      <c r="J24" s="49">
        <f>VLOOKUP($A24,'Occupancy Raw Data'!$B$8:$BE$45,'Occupancy Raw Data'!P$3,FALSE)</f>
        <v>79.681857265692102</v>
      </c>
      <c r="K24" s="50">
        <f>VLOOKUP($A24,'Occupancy Raw Data'!$B$8:$BE$45,'Occupancy Raw Data'!R$3,FALSE)</f>
        <v>68.163616263358307</v>
      </c>
      <c r="M24" s="47">
        <f>VLOOKUP($A24,'Occupancy Raw Data'!$B$8:$BE$45,'Occupancy Raw Data'!T$3,FALSE)</f>
        <v>9.7910015078777093</v>
      </c>
      <c r="N24" s="48">
        <f>VLOOKUP($A24,'Occupancy Raw Data'!$B$8:$BE$45,'Occupancy Raw Data'!U$3,FALSE)</f>
        <v>-6.3912052434335402</v>
      </c>
      <c r="O24" s="48">
        <f>VLOOKUP($A24,'Occupancy Raw Data'!$B$8:$BE$45,'Occupancy Raw Data'!V$3,FALSE)</f>
        <v>-3.7288820952774802</v>
      </c>
      <c r="P24" s="48">
        <f>VLOOKUP($A24,'Occupancy Raw Data'!$B$8:$BE$45,'Occupancy Raw Data'!W$3,FALSE)</f>
        <v>-0.70502457031445498</v>
      </c>
      <c r="Q24" s="48">
        <f>VLOOKUP($A24,'Occupancy Raw Data'!$B$8:$BE$45,'Occupancy Raw Data'!X$3,FALSE)</f>
        <v>-1.86641682346089</v>
      </c>
      <c r="R24" s="49">
        <f>VLOOKUP($A24,'Occupancy Raw Data'!$B$8:$BE$45,'Occupancy Raw Data'!Y$3,FALSE)</f>
        <v>-0.33759272435610799</v>
      </c>
      <c r="S24" s="48">
        <f>VLOOKUP($A24,'Occupancy Raw Data'!$B$8:$BE$45,'Occupancy Raw Data'!AA$3,FALSE)</f>
        <v>1.5984514853746901</v>
      </c>
      <c r="T24" s="48">
        <f>VLOOKUP($A24,'Occupancy Raw Data'!$B$8:$BE$45,'Occupancy Raw Data'!AB$3,FALSE)</f>
        <v>1.47111701711873</v>
      </c>
      <c r="U24" s="49">
        <f>VLOOKUP($A24,'Occupancy Raw Data'!$B$8:$BE$45,'Occupancy Raw Data'!AC$3,FALSE)</f>
        <v>1.5325390055888499</v>
      </c>
      <c r="V24" s="50">
        <f>VLOOKUP($A24,'Occupancy Raw Data'!$B$8:$BE$45,'Occupancy Raw Data'!AE$3,FALSE)</f>
        <v>0.27931054612004702</v>
      </c>
      <c r="X24" s="51">
        <f>VLOOKUP($A24,'ADR Raw Data'!$B$6:$BE$43,'ADR Raw Data'!G$1,FALSE)</f>
        <v>105.535184854276</v>
      </c>
      <c r="Y24" s="52">
        <f>VLOOKUP($A24,'ADR Raw Data'!$B$6:$BE$43,'ADR Raw Data'!H$1,FALSE)</f>
        <v>90.057520630981898</v>
      </c>
      <c r="Z24" s="52">
        <f>VLOOKUP($A24,'ADR Raw Data'!$B$6:$BE$43,'ADR Raw Data'!I$1,FALSE)</f>
        <v>95.770088958904097</v>
      </c>
      <c r="AA24" s="52">
        <f>VLOOKUP($A24,'ADR Raw Data'!$B$6:$BE$43,'ADR Raw Data'!J$1,FALSE)</f>
        <v>96.9535624268633</v>
      </c>
      <c r="AB24" s="52">
        <f>VLOOKUP($A24,'ADR Raw Data'!$B$6:$BE$43,'ADR Raw Data'!K$1,FALSE)</f>
        <v>96.021442559753197</v>
      </c>
      <c r="AC24" s="53">
        <f>VLOOKUP($A24,'ADR Raw Data'!$B$6:$BE$43,'ADR Raw Data'!L$1,FALSE)</f>
        <v>97.414755186968904</v>
      </c>
      <c r="AD24" s="52">
        <f>VLOOKUP($A24,'ADR Raw Data'!$B$6:$BE$43,'ADR Raw Data'!N$1,FALSE)</f>
        <v>123.546291996422</v>
      </c>
      <c r="AE24" s="52">
        <f>VLOOKUP($A24,'ADR Raw Data'!$B$6:$BE$43,'ADR Raw Data'!O$1,FALSE)</f>
        <v>130.648166020025</v>
      </c>
      <c r="AF24" s="53">
        <f>VLOOKUP($A24,'ADR Raw Data'!$B$6:$BE$43,'ADR Raw Data'!P$1,FALSE)</f>
        <v>127.22023006366599</v>
      </c>
      <c r="AG24" s="54">
        <f>VLOOKUP($A24,'ADR Raw Data'!$B$6:$BE$43,'ADR Raw Data'!R$1,FALSE)</f>
        <v>107.36960762272</v>
      </c>
      <c r="AI24" s="47">
        <f>VLOOKUP($A24,'ADR Raw Data'!$B$6:$BE$43,'ADR Raw Data'!T$1,FALSE)</f>
        <v>1.6745178218608301</v>
      </c>
      <c r="AJ24" s="48">
        <f>VLOOKUP($A24,'ADR Raw Data'!$B$6:$BE$43,'ADR Raw Data'!U$1,FALSE)</f>
        <v>0.94644338711369602</v>
      </c>
      <c r="AK24" s="48">
        <f>VLOOKUP($A24,'ADR Raw Data'!$B$6:$BE$43,'ADR Raw Data'!V$1,FALSE)</f>
        <v>-9.8826027983990705E-2</v>
      </c>
      <c r="AL24" s="48">
        <f>VLOOKUP($A24,'ADR Raw Data'!$B$6:$BE$43,'ADR Raw Data'!W$1,FALSE)</f>
        <v>1.3551043297496901</v>
      </c>
      <c r="AM24" s="48">
        <f>VLOOKUP($A24,'ADR Raw Data'!$B$6:$BE$43,'ADR Raw Data'!X$1,FALSE)</f>
        <v>1.3947084012611599</v>
      </c>
      <c r="AN24" s="49">
        <f>VLOOKUP($A24,'ADR Raw Data'!$B$6:$BE$43,'ADR Raw Data'!Y$1,FALSE)</f>
        <v>1.34537177474891</v>
      </c>
      <c r="AO24" s="48">
        <f>VLOOKUP($A24,'ADR Raw Data'!$B$6:$BE$43,'ADR Raw Data'!AA$1,FALSE)</f>
        <v>6.4232280517456699</v>
      </c>
      <c r="AP24" s="48">
        <f>VLOOKUP($A24,'ADR Raw Data'!$B$6:$BE$43,'ADR Raw Data'!AB$1,FALSE)</f>
        <v>9.6740155891168005</v>
      </c>
      <c r="AQ24" s="49">
        <f>VLOOKUP($A24,'ADR Raw Data'!$B$6:$BE$43,'ADR Raw Data'!AC$1,FALSE)</f>
        <v>8.1249853636250204</v>
      </c>
      <c r="AR24" s="50">
        <f>VLOOKUP($A24,'ADR Raw Data'!$B$6:$BE$43,'ADR Raw Data'!AE$1,FALSE)</f>
        <v>4.0135135675693299</v>
      </c>
      <c r="AS24" s="40"/>
      <c r="AT24" s="51">
        <f>VLOOKUP($A24,'RevPAR Raw Data'!$B$6:$BE$43,'RevPAR Raw Data'!G$1,FALSE)</f>
        <v>75.970814067067906</v>
      </c>
      <c r="AU24" s="52">
        <f>VLOOKUP($A24,'RevPAR Raw Data'!$B$6:$BE$43,'RevPAR Raw Data'!H$1,FALSE)</f>
        <v>43.689125657781503</v>
      </c>
      <c r="AV24" s="52">
        <f>VLOOKUP($A24,'RevPAR Raw Data'!$B$6:$BE$43,'RevPAR Raw Data'!I$1,FALSE)</f>
        <v>60.113641392949198</v>
      </c>
      <c r="AW24" s="52">
        <f>VLOOKUP($A24,'RevPAR Raw Data'!$B$6:$BE$43,'RevPAR Raw Data'!J$1,FALSE)</f>
        <v>65.541608581255304</v>
      </c>
      <c r="AX24" s="52">
        <f>VLOOKUP($A24,'RevPAR Raw Data'!$B$6:$BE$43,'RevPAR Raw Data'!K$1,FALSE)</f>
        <v>64.250977300085907</v>
      </c>
      <c r="AY24" s="53">
        <f>VLOOKUP($A24,'RevPAR Raw Data'!$B$6:$BE$43,'RevPAR Raw Data'!L$1,FALSE)</f>
        <v>61.913233399828002</v>
      </c>
      <c r="AZ24" s="52">
        <f>VLOOKUP($A24,'RevPAR Raw Data'!$B$6:$BE$43,'RevPAR Raw Data'!N$1,FALSE)</f>
        <v>95.033974909716207</v>
      </c>
      <c r="BA24" s="52">
        <f>VLOOKUP($A24,'RevPAR Raw Data'!$B$6:$BE$43,'RevPAR Raw Data'!O$1,FALSE)</f>
        <v>107.70890935511601</v>
      </c>
      <c r="BB24" s="53">
        <f>VLOOKUP($A24,'RevPAR Raw Data'!$B$6:$BE$43,'RevPAR Raw Data'!P$1,FALSE)</f>
        <v>101.37144213241601</v>
      </c>
      <c r="BC24" s="54">
        <f>VLOOKUP($A24,'RevPAR Raw Data'!$B$6:$BE$43,'RevPAR Raw Data'!R$1,FALSE)</f>
        <v>73.187007323424595</v>
      </c>
      <c r="BE24" s="47">
        <f>VLOOKUP($A24,'RevPAR Raw Data'!$B$6:$BE$43,'RevPAR Raw Data'!T$1,FALSE)</f>
        <v>11.6294713949266</v>
      </c>
      <c r="BF24" s="48">
        <f>VLOOKUP($A24,'RevPAR Raw Data'!$B$6:$BE$43,'RevPAR Raw Data'!U$1,FALSE)</f>
        <v>-5.5052509957031797</v>
      </c>
      <c r="BG24" s="48">
        <f>VLOOKUP($A24,'RevPAR Raw Data'!$B$6:$BE$43,'RevPAR Raw Data'!V$1,FALSE)</f>
        <v>-3.8240230171984999</v>
      </c>
      <c r="BH24" s="48">
        <f>VLOOKUP($A24,'RevPAR Raw Data'!$B$6:$BE$43,'RevPAR Raw Data'!W$1,FALSE)</f>
        <v>0.64052594095711002</v>
      </c>
      <c r="BI24" s="48">
        <f>VLOOKUP($A24,'RevPAR Raw Data'!$B$6:$BE$43,'RevPAR Raw Data'!X$1,FALSE)</f>
        <v>-0.49773949443908799</v>
      </c>
      <c r="BJ24" s="49">
        <f>VLOOKUP($A24,'RevPAR Raw Data'!$B$6:$BE$43,'RevPAR Raw Data'!Y$1,FALSE)</f>
        <v>1.0032371731657099</v>
      </c>
      <c r="BK24" s="48">
        <f>VLOOKUP($A24,'RevPAR Raw Data'!$B$6:$BE$43,'RevPAR Raw Data'!AA$1,FALSE)</f>
        <v>8.1243517213224994</v>
      </c>
      <c r="BL24" s="48">
        <f>VLOOKUP($A24,'RevPAR Raw Data'!$B$6:$BE$43,'RevPAR Raw Data'!AB$1,FALSE)</f>
        <v>11.287448695805701</v>
      </c>
      <c r="BM24" s="49">
        <f>VLOOKUP($A24,'RevPAR Raw Data'!$B$6:$BE$43,'RevPAR Raw Data'!AC$1,FALSE)</f>
        <v>9.7820429391098092</v>
      </c>
      <c r="BN24" s="50">
        <f>VLOOKUP($A24,'RevPAR Raw Data'!$B$6:$BE$43,'RevPAR Raw Data'!AE$1,FALSE)</f>
        <v>4.3040342803535596</v>
      </c>
    </row>
    <row r="25" spans="1:66" x14ac:dyDescent="0.45">
      <c r="A25" s="63" t="s">
        <v>32</v>
      </c>
      <c r="B25" s="47">
        <f>VLOOKUP($A25,'Occupancy Raw Data'!$B$8:$BE$45,'Occupancy Raw Data'!G$3,FALSE)</f>
        <v>65.497241476870798</v>
      </c>
      <c r="C25" s="48">
        <f>VLOOKUP($A25,'Occupancy Raw Data'!$B$8:$BE$45,'Occupancy Raw Data'!H$3,FALSE)</f>
        <v>45.664167491865797</v>
      </c>
      <c r="D25" s="48">
        <f>VLOOKUP($A25,'Occupancy Raw Data'!$B$8:$BE$45,'Occupancy Raw Data'!I$3,FALSE)</f>
        <v>55.679728391568801</v>
      </c>
      <c r="E25" s="48">
        <f>VLOOKUP($A25,'Occupancy Raw Data'!$B$8:$BE$45,'Occupancy Raw Data'!J$3,FALSE)</f>
        <v>59.060687508841397</v>
      </c>
      <c r="F25" s="48">
        <f>VLOOKUP($A25,'Occupancy Raw Data'!$B$8:$BE$45,'Occupancy Raw Data'!K$3,FALSE)</f>
        <v>66.147970009902295</v>
      </c>
      <c r="G25" s="49">
        <f>VLOOKUP($A25,'Occupancy Raw Data'!$B$8:$BE$45,'Occupancy Raw Data'!L$3,FALSE)</f>
        <v>58.409958975809801</v>
      </c>
      <c r="H25" s="48">
        <f>VLOOKUP($A25,'Occupancy Raw Data'!$B$8:$BE$45,'Occupancy Raw Data'!N$3,FALSE)</f>
        <v>88.272740132974903</v>
      </c>
      <c r="I25" s="48">
        <f>VLOOKUP($A25,'Occupancy Raw Data'!$B$8:$BE$45,'Occupancy Raw Data'!O$3,FALSE)</f>
        <v>83.321544772952294</v>
      </c>
      <c r="J25" s="49">
        <f>VLOOKUP($A25,'Occupancy Raw Data'!$B$8:$BE$45,'Occupancy Raw Data'!P$3,FALSE)</f>
        <v>85.797142452963598</v>
      </c>
      <c r="K25" s="50">
        <f>VLOOKUP($A25,'Occupancy Raw Data'!$B$8:$BE$45,'Occupancy Raw Data'!R$3,FALSE)</f>
        <v>66.234868540710906</v>
      </c>
      <c r="M25" s="47">
        <f>VLOOKUP($A25,'Occupancy Raw Data'!$B$8:$BE$45,'Occupancy Raw Data'!T$3,FALSE)</f>
        <v>7.5827030215835904</v>
      </c>
      <c r="N25" s="48">
        <f>VLOOKUP($A25,'Occupancy Raw Data'!$B$8:$BE$45,'Occupancy Raw Data'!U$3,FALSE)</f>
        <v>-0.88265050500336495</v>
      </c>
      <c r="O25" s="48">
        <f>VLOOKUP($A25,'Occupancy Raw Data'!$B$8:$BE$45,'Occupancy Raw Data'!V$3,FALSE)</f>
        <v>3.4392387338556598</v>
      </c>
      <c r="P25" s="48">
        <f>VLOOKUP($A25,'Occupancy Raw Data'!$B$8:$BE$45,'Occupancy Raw Data'!W$3,FALSE)</f>
        <v>2.3325827459925601</v>
      </c>
      <c r="Q25" s="48">
        <f>VLOOKUP($A25,'Occupancy Raw Data'!$B$8:$BE$45,'Occupancy Raw Data'!X$3,FALSE)</f>
        <v>1.05455049006196</v>
      </c>
      <c r="R25" s="49">
        <f>VLOOKUP($A25,'Occupancy Raw Data'!$B$8:$BE$45,'Occupancy Raw Data'!Y$3,FALSE)</f>
        <v>2.8517398154815199</v>
      </c>
      <c r="S25" s="48">
        <f>VLOOKUP($A25,'Occupancy Raw Data'!$B$8:$BE$45,'Occupancy Raw Data'!AA$3,FALSE)</f>
        <v>7.63759186449807</v>
      </c>
      <c r="T25" s="48">
        <f>VLOOKUP($A25,'Occupancy Raw Data'!$B$8:$BE$45,'Occupancy Raw Data'!AB$3,FALSE)</f>
        <v>2.7543651193597301</v>
      </c>
      <c r="U25" s="49">
        <f>VLOOKUP($A25,'Occupancy Raw Data'!$B$8:$BE$45,'Occupancy Raw Data'!AC$3,FALSE)</f>
        <v>5.2097680485689004</v>
      </c>
      <c r="V25" s="50">
        <f>VLOOKUP($A25,'Occupancy Raw Data'!$B$8:$BE$45,'Occupancy Raw Data'!AE$3,FALSE)</f>
        <v>3.7120204225883802</v>
      </c>
      <c r="X25" s="51">
        <f>VLOOKUP($A25,'ADR Raw Data'!$B$6:$BE$43,'ADR Raw Data'!G$1,FALSE)</f>
        <v>94.899924233261302</v>
      </c>
      <c r="Y25" s="52">
        <f>VLOOKUP($A25,'ADR Raw Data'!$B$6:$BE$43,'ADR Raw Data'!H$1,FALSE)</f>
        <v>81.503083705080499</v>
      </c>
      <c r="Z25" s="52">
        <f>VLOOKUP($A25,'ADR Raw Data'!$B$6:$BE$43,'ADR Raw Data'!I$1,FALSE)</f>
        <v>87.115385340447105</v>
      </c>
      <c r="AA25" s="52">
        <f>VLOOKUP($A25,'ADR Raw Data'!$B$6:$BE$43,'ADR Raw Data'!J$1,FALSE)</f>
        <v>88.451954898203496</v>
      </c>
      <c r="AB25" s="52">
        <f>VLOOKUP($A25,'ADR Raw Data'!$B$6:$BE$43,'ADR Raw Data'!K$1,FALSE)</f>
        <v>96.543332827202704</v>
      </c>
      <c r="AC25" s="53">
        <f>VLOOKUP($A25,'ADR Raw Data'!$B$6:$BE$43,'ADR Raw Data'!L$1,FALSE)</f>
        <v>90.389358009203093</v>
      </c>
      <c r="AD25" s="52">
        <f>VLOOKUP($A25,'ADR Raw Data'!$B$6:$BE$43,'ADR Raw Data'!N$1,FALSE)</f>
        <v>145.41427184294801</v>
      </c>
      <c r="AE25" s="52">
        <f>VLOOKUP($A25,'ADR Raw Data'!$B$6:$BE$43,'ADR Raw Data'!O$1,FALSE)</f>
        <v>141.92661047538201</v>
      </c>
      <c r="AF25" s="53">
        <f>VLOOKUP($A25,'ADR Raw Data'!$B$6:$BE$43,'ADR Raw Data'!P$1,FALSE)</f>
        <v>143.720757790601</v>
      </c>
      <c r="AG25" s="54">
        <f>VLOOKUP($A25,'ADR Raw Data'!$B$6:$BE$43,'ADR Raw Data'!R$1,FALSE)</f>
        <v>110.127264320366</v>
      </c>
      <c r="AI25" s="47">
        <f>VLOOKUP($A25,'ADR Raw Data'!$B$6:$BE$43,'ADR Raw Data'!T$1,FALSE)</f>
        <v>4.9459258557218204</v>
      </c>
      <c r="AJ25" s="48">
        <f>VLOOKUP($A25,'ADR Raw Data'!$B$6:$BE$43,'ADR Raw Data'!U$1,FALSE)</f>
        <v>5.5029710052987904</v>
      </c>
      <c r="AK25" s="48">
        <f>VLOOKUP($A25,'ADR Raw Data'!$B$6:$BE$43,'ADR Raw Data'!V$1,FALSE)</f>
        <v>9.9107220330906092</v>
      </c>
      <c r="AL25" s="48">
        <f>VLOOKUP($A25,'ADR Raw Data'!$B$6:$BE$43,'ADR Raw Data'!W$1,FALSE)</f>
        <v>8.5231720205320691</v>
      </c>
      <c r="AM25" s="48">
        <f>VLOOKUP($A25,'ADR Raw Data'!$B$6:$BE$43,'ADR Raw Data'!X$1,FALSE)</f>
        <v>9.6223819128029806</v>
      </c>
      <c r="AN25" s="49">
        <f>VLOOKUP($A25,'ADR Raw Data'!$B$6:$BE$43,'ADR Raw Data'!Y$1,FALSE)</f>
        <v>7.8431292792353497</v>
      </c>
      <c r="AO25" s="48">
        <f>VLOOKUP($A25,'ADR Raw Data'!$B$6:$BE$43,'ADR Raw Data'!AA$1,FALSE)</f>
        <v>17.093590645984602</v>
      </c>
      <c r="AP25" s="48">
        <f>VLOOKUP($A25,'ADR Raw Data'!$B$6:$BE$43,'ADR Raw Data'!AB$1,FALSE)</f>
        <v>18.630958171904901</v>
      </c>
      <c r="AQ25" s="49">
        <f>VLOOKUP($A25,'ADR Raw Data'!$B$6:$BE$43,'ADR Raw Data'!AC$1,FALSE)</f>
        <v>17.8767838518405</v>
      </c>
      <c r="AR25" s="50">
        <f>VLOOKUP($A25,'ADR Raw Data'!$B$6:$BE$43,'ADR Raw Data'!AE$1,FALSE)</f>
        <v>12.698009021876301</v>
      </c>
      <c r="AS25" s="40"/>
      <c r="AT25" s="51">
        <f>VLOOKUP($A25,'RevPAR Raw Data'!$B$6:$BE$43,'RevPAR Raw Data'!G$1,FALSE)</f>
        <v>62.156832536426599</v>
      </c>
      <c r="AU25" s="52">
        <f>VLOOKUP($A25,'RevPAR Raw Data'!$B$6:$BE$43,'RevPAR Raw Data'!H$1,FALSE)</f>
        <v>37.217704654123601</v>
      </c>
      <c r="AV25" s="52">
        <f>VLOOKUP($A25,'RevPAR Raw Data'!$B$6:$BE$43,'RevPAR Raw Data'!I$1,FALSE)</f>
        <v>48.505609944829502</v>
      </c>
      <c r="AW25" s="52">
        <f>VLOOKUP($A25,'RevPAR Raw Data'!$B$6:$BE$43,'RevPAR Raw Data'!J$1,FALSE)</f>
        <v>52.240332677889299</v>
      </c>
      <c r="AX25" s="52">
        <f>VLOOKUP($A25,'RevPAR Raw Data'!$B$6:$BE$43,'RevPAR Raw Data'!K$1,FALSE)</f>
        <v>63.861454845098301</v>
      </c>
      <c r="AY25" s="53">
        <f>VLOOKUP($A25,'RevPAR Raw Data'!$B$6:$BE$43,'RevPAR Raw Data'!L$1,FALSE)</f>
        <v>52.796386931673503</v>
      </c>
      <c r="AZ25" s="52">
        <f>VLOOKUP($A25,'RevPAR Raw Data'!$B$6:$BE$43,'RevPAR Raw Data'!N$1,FALSE)</f>
        <v>128.361162300183</v>
      </c>
      <c r="BA25" s="52">
        <f>VLOOKUP($A25,'RevPAR Raw Data'!$B$6:$BE$43,'RevPAR Raw Data'!O$1,FALSE)</f>
        <v>118.255444291979</v>
      </c>
      <c r="BB25" s="53">
        <f>VLOOKUP($A25,'RevPAR Raw Data'!$B$6:$BE$43,'RevPAR Raw Data'!P$1,FALSE)</f>
        <v>123.30830329608099</v>
      </c>
      <c r="BC25" s="54">
        <f>VLOOKUP($A25,'RevPAR Raw Data'!$B$6:$BE$43,'RevPAR Raw Data'!R$1,FALSE)</f>
        <v>72.942648750075705</v>
      </c>
      <c r="BE25" s="47">
        <f>VLOOKUP($A25,'RevPAR Raw Data'!$B$6:$BE$43,'RevPAR Raw Data'!T$1,FALSE)</f>
        <v>12.9036637466125</v>
      </c>
      <c r="BF25" s="48">
        <f>VLOOKUP($A25,'RevPAR Raw Data'!$B$6:$BE$43,'RevPAR Raw Data'!U$1,FALSE)</f>
        <v>4.5717484989269597</v>
      </c>
      <c r="BG25" s="48">
        <f>VLOOKUP($A25,'RevPAR Raw Data'!$B$6:$BE$43,'RevPAR Raw Data'!V$1,FALSE)</f>
        <v>13.690814157913</v>
      </c>
      <c r="BH25" s="48">
        <f>VLOOKUP($A25,'RevPAR Raw Data'!$B$6:$BE$43,'RevPAR Raw Data'!W$1,FALSE)</f>
        <v>11.0545648064868</v>
      </c>
      <c r="BI25" s="48">
        <f>VLOOKUP($A25,'RevPAR Raw Data'!$B$6:$BE$43,'RevPAR Raw Data'!X$1,FALSE)</f>
        <v>10.778405278481999</v>
      </c>
      <c r="BJ25" s="49">
        <f>VLOOKUP($A25,'RevPAR Raw Data'!$B$6:$BE$43,'RevPAR Raw Data'!Y$1,FALSE)</f>
        <v>10.9185347351525</v>
      </c>
      <c r="BK25" s="48">
        <f>VLOOKUP($A25,'RevPAR Raw Data'!$B$6:$BE$43,'RevPAR Raw Data'!AA$1,FALSE)</f>
        <v>26.036721199011001</v>
      </c>
      <c r="BL25" s="48">
        <f>VLOOKUP($A25,'RevPAR Raw Data'!$B$6:$BE$43,'RevPAR Raw Data'!AB$1,FALSE)</f>
        <v>21.898487904554099</v>
      </c>
      <c r="BM25" s="49">
        <f>VLOOKUP($A25,'RevPAR Raw Data'!$B$6:$BE$43,'RevPAR Raw Data'!AC$1,FALSE)</f>
        <v>24.0178908736343</v>
      </c>
      <c r="BN25" s="50">
        <f>VLOOKUP($A25,'RevPAR Raw Data'!$B$6:$BE$43,'RevPAR Raw Data'!AE$1,FALSE)</f>
        <v>16.8813821326188</v>
      </c>
    </row>
    <row r="26" spans="1:66" x14ac:dyDescent="0.45">
      <c r="A26" s="63" t="s">
        <v>92</v>
      </c>
      <c r="B26" s="47">
        <f>VLOOKUP($A26,'Occupancy Raw Data'!$B$8:$BE$45,'Occupancy Raw Data'!G$3,FALSE)</f>
        <v>68.892794376098394</v>
      </c>
      <c r="C26" s="48">
        <f>VLOOKUP($A26,'Occupancy Raw Data'!$B$8:$BE$45,'Occupancy Raw Data'!H$3,FALSE)</f>
        <v>42.653778558875203</v>
      </c>
      <c r="D26" s="48">
        <f>VLOOKUP($A26,'Occupancy Raw Data'!$B$8:$BE$45,'Occupancy Raw Data'!I$3,FALSE)</f>
        <v>54.358523725834701</v>
      </c>
      <c r="E26" s="48">
        <f>VLOOKUP($A26,'Occupancy Raw Data'!$B$8:$BE$45,'Occupancy Raw Data'!J$3,FALSE)</f>
        <v>63.198594024604503</v>
      </c>
      <c r="F26" s="48">
        <f>VLOOKUP($A26,'Occupancy Raw Data'!$B$8:$BE$45,'Occupancy Raw Data'!K$3,FALSE)</f>
        <v>66.449912126537697</v>
      </c>
      <c r="G26" s="49">
        <f>VLOOKUP($A26,'Occupancy Raw Data'!$B$8:$BE$45,'Occupancy Raw Data'!L$3,FALSE)</f>
        <v>59.1107205623901</v>
      </c>
      <c r="H26" s="48">
        <f>VLOOKUP($A26,'Occupancy Raw Data'!$B$8:$BE$45,'Occupancy Raw Data'!N$3,FALSE)</f>
        <v>78.347978910368994</v>
      </c>
      <c r="I26" s="48">
        <f>VLOOKUP($A26,'Occupancy Raw Data'!$B$8:$BE$45,'Occupancy Raw Data'!O$3,FALSE)</f>
        <v>83.391915641476203</v>
      </c>
      <c r="J26" s="49">
        <f>VLOOKUP($A26,'Occupancy Raw Data'!$B$8:$BE$45,'Occupancy Raw Data'!P$3,FALSE)</f>
        <v>80.869947275922598</v>
      </c>
      <c r="K26" s="50">
        <f>VLOOKUP($A26,'Occupancy Raw Data'!$B$8:$BE$45,'Occupancy Raw Data'!R$3,FALSE)</f>
        <v>65.327642480542295</v>
      </c>
      <c r="M26" s="47">
        <f>VLOOKUP($A26,'Occupancy Raw Data'!$B$8:$BE$45,'Occupancy Raw Data'!T$3,FALSE)</f>
        <v>4.1164529819825502</v>
      </c>
      <c r="N26" s="48">
        <f>VLOOKUP($A26,'Occupancy Raw Data'!$B$8:$BE$45,'Occupancy Raw Data'!U$3,FALSE)</f>
        <v>-17.601641894918</v>
      </c>
      <c r="O26" s="48">
        <f>VLOOKUP($A26,'Occupancy Raw Data'!$B$8:$BE$45,'Occupancy Raw Data'!V$3,FALSE)</f>
        <v>-10.378489553669899</v>
      </c>
      <c r="P26" s="48">
        <f>VLOOKUP($A26,'Occupancy Raw Data'!$B$8:$BE$45,'Occupancy Raw Data'!W$3,FALSE)</f>
        <v>5.5720644900451299</v>
      </c>
      <c r="Q26" s="48">
        <f>VLOOKUP($A26,'Occupancy Raw Data'!$B$8:$BE$45,'Occupancy Raw Data'!X$3,FALSE)</f>
        <v>4.8210999546632296</v>
      </c>
      <c r="R26" s="49">
        <f>VLOOKUP($A26,'Occupancy Raw Data'!$B$8:$BE$45,'Occupancy Raw Data'!Y$3,FALSE)</f>
        <v>-2.0841095898256601</v>
      </c>
      <c r="S26" s="48">
        <f>VLOOKUP($A26,'Occupancy Raw Data'!$B$8:$BE$45,'Occupancy Raw Data'!AA$3,FALSE)</f>
        <v>7.5820173508758</v>
      </c>
      <c r="T26" s="48">
        <f>VLOOKUP($A26,'Occupancy Raw Data'!$B$8:$BE$45,'Occupancy Raw Data'!AB$3,FALSE)</f>
        <v>1.8558626361133701</v>
      </c>
      <c r="U26" s="49">
        <f>VLOOKUP($A26,'Occupancy Raw Data'!$B$8:$BE$45,'Occupancy Raw Data'!AC$3,FALSE)</f>
        <v>4.5515180746741803</v>
      </c>
      <c r="V26" s="50">
        <f>VLOOKUP($A26,'Occupancy Raw Data'!$B$8:$BE$45,'Occupancy Raw Data'!AE$3,FALSE)</f>
        <v>0.16435998969225399</v>
      </c>
      <c r="X26" s="51">
        <f>VLOOKUP($A26,'ADR Raw Data'!$B$6:$BE$43,'ADR Raw Data'!G$1,FALSE)</f>
        <v>128.230762219387</v>
      </c>
      <c r="Y26" s="52">
        <f>VLOOKUP($A26,'ADR Raw Data'!$B$6:$BE$43,'ADR Raw Data'!H$1,FALSE)</f>
        <v>103.694818088174</v>
      </c>
      <c r="Z26" s="52">
        <f>VLOOKUP($A26,'ADR Raw Data'!$B$6:$BE$43,'ADR Raw Data'!I$1,FALSE)</f>
        <v>111.357765858389</v>
      </c>
      <c r="AA26" s="52">
        <f>VLOOKUP($A26,'ADR Raw Data'!$B$6:$BE$43,'ADR Raw Data'!J$1,FALSE)</f>
        <v>115.299397747497</v>
      </c>
      <c r="AB26" s="52">
        <f>VLOOKUP($A26,'ADR Raw Data'!$B$6:$BE$43,'ADR Raw Data'!K$1,FALSE)</f>
        <v>123.177032107907</v>
      </c>
      <c r="AC26" s="53">
        <f>VLOOKUP($A26,'ADR Raw Data'!$B$6:$BE$43,'ADR Raw Data'!L$1,FALSE)</f>
        <v>117.685108753047</v>
      </c>
      <c r="AD26" s="52">
        <f>VLOOKUP($A26,'ADR Raw Data'!$B$6:$BE$43,'ADR Raw Data'!N$1,FALSE)</f>
        <v>142.18026682368699</v>
      </c>
      <c r="AE26" s="52">
        <f>VLOOKUP($A26,'ADR Raw Data'!$B$6:$BE$43,'ADR Raw Data'!O$1,FALSE)</f>
        <v>148.91070653319201</v>
      </c>
      <c r="AF26" s="53">
        <f>VLOOKUP($A26,'ADR Raw Data'!$B$6:$BE$43,'ADR Raw Data'!P$1,FALSE)</f>
        <v>145.650432684994</v>
      </c>
      <c r="AG26" s="54">
        <f>VLOOKUP($A26,'ADR Raw Data'!$B$6:$BE$43,'ADR Raw Data'!R$1,FALSE)</f>
        <v>127.576149342813</v>
      </c>
      <c r="AI26" s="47">
        <f>VLOOKUP($A26,'ADR Raw Data'!$B$6:$BE$43,'ADR Raw Data'!T$1,FALSE)</f>
        <v>3.8451325077788701</v>
      </c>
      <c r="AJ26" s="48">
        <f>VLOOKUP($A26,'ADR Raw Data'!$B$6:$BE$43,'ADR Raw Data'!U$1,FALSE)</f>
        <v>4.3654115771870199</v>
      </c>
      <c r="AK26" s="48">
        <f>VLOOKUP($A26,'ADR Raw Data'!$B$6:$BE$43,'ADR Raw Data'!V$1,FALSE)</f>
        <v>7.1119698109218703</v>
      </c>
      <c r="AL26" s="48">
        <f>VLOOKUP($A26,'ADR Raw Data'!$B$6:$BE$43,'ADR Raw Data'!W$1,FALSE)</f>
        <v>12.8279466024083</v>
      </c>
      <c r="AM26" s="48">
        <f>VLOOKUP($A26,'ADR Raw Data'!$B$6:$BE$43,'ADR Raw Data'!X$1,FALSE)</f>
        <v>17.243144370639602</v>
      </c>
      <c r="AN26" s="49">
        <f>VLOOKUP($A26,'ADR Raw Data'!$B$6:$BE$43,'ADR Raw Data'!Y$1,FALSE)</f>
        <v>9.6464194686506293</v>
      </c>
      <c r="AO26" s="48">
        <f>VLOOKUP($A26,'ADR Raw Data'!$B$6:$BE$43,'ADR Raw Data'!AA$1,FALSE)</f>
        <v>4.9240360368013496</v>
      </c>
      <c r="AP26" s="48">
        <f>VLOOKUP($A26,'ADR Raw Data'!$B$6:$BE$43,'ADR Raw Data'!AB$1,FALSE)</f>
        <v>3.50477631398048</v>
      </c>
      <c r="AQ26" s="49">
        <f>VLOOKUP($A26,'ADR Raw Data'!$B$6:$BE$43,'ADR Raw Data'!AC$1,FALSE)</f>
        <v>4.0861517716545901</v>
      </c>
      <c r="AR26" s="50">
        <f>VLOOKUP($A26,'ADR Raw Data'!$B$6:$BE$43,'ADR Raw Data'!AE$1,FALSE)</f>
        <v>7.7698885146384198</v>
      </c>
      <c r="AS26" s="40"/>
      <c r="AT26" s="51">
        <f>VLOOKUP($A26,'RevPAR Raw Data'!$B$6:$BE$43,'RevPAR Raw Data'!G$1,FALSE)</f>
        <v>88.341755342706506</v>
      </c>
      <c r="AU26" s="52">
        <f>VLOOKUP($A26,'RevPAR Raw Data'!$B$6:$BE$43,'RevPAR Raw Data'!H$1,FALSE)</f>
        <v>44.229758084358501</v>
      </c>
      <c r="AV26" s="52">
        <f>VLOOKUP($A26,'RevPAR Raw Data'!$B$6:$BE$43,'RevPAR Raw Data'!I$1,FALSE)</f>
        <v>60.532437574692402</v>
      </c>
      <c r="AW26" s="52">
        <f>VLOOKUP($A26,'RevPAR Raw Data'!$B$6:$BE$43,'RevPAR Raw Data'!J$1,FALSE)</f>
        <v>72.867598295254794</v>
      </c>
      <c r="AX26" s="52">
        <f>VLOOKUP($A26,'RevPAR Raw Data'!$B$6:$BE$43,'RevPAR Raw Data'!K$1,FALSE)</f>
        <v>81.851029595781995</v>
      </c>
      <c r="AY26" s="53">
        <f>VLOOKUP($A26,'RevPAR Raw Data'!$B$6:$BE$43,'RevPAR Raw Data'!L$1,FALSE)</f>
        <v>69.5645157785588</v>
      </c>
      <c r="AZ26" s="52">
        <f>VLOOKUP($A26,'RevPAR Raw Data'!$B$6:$BE$43,'RevPAR Raw Data'!N$1,FALSE)</f>
        <v>111.395365465729</v>
      </c>
      <c r="BA26" s="52">
        <f>VLOOKUP($A26,'RevPAR Raw Data'!$B$6:$BE$43,'RevPAR Raw Data'!O$1,FALSE)</f>
        <v>124.17949077328601</v>
      </c>
      <c r="BB26" s="53">
        <f>VLOOKUP($A26,'RevPAR Raw Data'!$B$6:$BE$43,'RevPAR Raw Data'!P$1,FALSE)</f>
        <v>117.787428119507</v>
      </c>
      <c r="BC26" s="54">
        <f>VLOOKUP($A26,'RevPAR Raw Data'!$B$6:$BE$43,'RevPAR Raw Data'!R$1,FALSE)</f>
        <v>83.342490733115696</v>
      </c>
      <c r="BE26" s="47">
        <f>VLOOKUP($A26,'RevPAR Raw Data'!$B$6:$BE$43,'RevPAR Raw Data'!T$1,FALSE)</f>
        <v>8.1198685615390698</v>
      </c>
      <c r="BF26" s="48">
        <f>VLOOKUP($A26,'RevPAR Raw Data'!$B$6:$BE$43,'RevPAR Raw Data'!U$1,FALSE)</f>
        <v>-14.004614430786701</v>
      </c>
      <c r="BG26" s="48">
        <f>VLOOKUP($A26,'RevPAR Raw Data'!$B$6:$BE$43,'RevPAR Raw Data'!V$1,FALSE)</f>
        <v>-4.0046347866348002</v>
      </c>
      <c r="BH26" s="48">
        <f>VLOOKUP($A26,'RevPAR Raw Data'!$B$6:$BE$43,'RevPAR Raw Data'!W$1,FALSE)</f>
        <v>19.1147925498882</v>
      </c>
      <c r="BI26" s="48">
        <f>VLOOKUP($A26,'RevPAR Raw Data'!$B$6:$BE$43,'RevPAR Raw Data'!X$1,FALSE)</f>
        <v>22.8955535507382</v>
      </c>
      <c r="BJ26" s="49">
        <f>VLOOKUP($A26,'RevPAR Raw Data'!$B$6:$BE$43,'RevPAR Raw Data'!Y$1,FALSE)</f>
        <v>7.3612679256040101</v>
      </c>
      <c r="BK26" s="48">
        <f>VLOOKUP($A26,'RevPAR Raw Data'!$B$6:$BE$43,'RevPAR Raw Data'!AA$1,FALSE)</f>
        <v>12.879394654350801</v>
      </c>
      <c r="BL26" s="48">
        <f>VLOOKUP($A26,'RevPAR Raw Data'!$B$6:$BE$43,'RevPAR Raw Data'!AB$1,FALSE)</f>
        <v>5.4256827841843602</v>
      </c>
      <c r="BM26" s="49">
        <f>VLOOKUP($A26,'RevPAR Raw Data'!$B$6:$BE$43,'RevPAR Raw Data'!AC$1,FALSE)</f>
        <v>8.8236517827742595</v>
      </c>
      <c r="BN26" s="50">
        <f>VLOOKUP($A26,'RevPAR Raw Data'!$B$6:$BE$43,'RevPAR Raw Data'!AE$1,FALSE)</f>
        <v>7.9470190922924298</v>
      </c>
    </row>
    <row r="27" spans="1:66" x14ac:dyDescent="0.45">
      <c r="A27" s="63" t="s">
        <v>93</v>
      </c>
      <c r="B27" s="47">
        <f>VLOOKUP($A27,'Occupancy Raw Data'!$B$8:$BE$45,'Occupancy Raw Data'!G$3,FALSE)</f>
        <v>87.405660377358402</v>
      </c>
      <c r="C27" s="48">
        <f>VLOOKUP($A27,'Occupancy Raw Data'!$B$8:$BE$45,'Occupancy Raw Data'!H$3,FALSE)</f>
        <v>47.193396226414997</v>
      </c>
      <c r="D27" s="48">
        <f>VLOOKUP($A27,'Occupancy Raw Data'!$B$8:$BE$45,'Occupancy Raw Data'!I$3,FALSE)</f>
        <v>52.515723270440198</v>
      </c>
      <c r="E27" s="48">
        <f>VLOOKUP($A27,'Occupancy Raw Data'!$B$8:$BE$45,'Occupancy Raw Data'!J$3,FALSE)</f>
        <v>58.018867924528301</v>
      </c>
      <c r="F27" s="48">
        <f>VLOOKUP($A27,'Occupancy Raw Data'!$B$8:$BE$45,'Occupancy Raw Data'!K$3,FALSE)</f>
        <v>62.248427672955899</v>
      </c>
      <c r="G27" s="49">
        <f>VLOOKUP($A27,'Occupancy Raw Data'!$B$8:$BE$45,'Occupancy Raw Data'!L$3,FALSE)</f>
        <v>61.4764150943396</v>
      </c>
      <c r="H27" s="48">
        <f>VLOOKUP($A27,'Occupancy Raw Data'!$B$8:$BE$45,'Occupancy Raw Data'!N$3,FALSE)</f>
        <v>78.805031446540795</v>
      </c>
      <c r="I27" s="48">
        <f>VLOOKUP($A27,'Occupancy Raw Data'!$B$8:$BE$45,'Occupancy Raw Data'!O$3,FALSE)</f>
        <v>89.481132075471606</v>
      </c>
      <c r="J27" s="49">
        <f>VLOOKUP($A27,'Occupancy Raw Data'!$B$8:$BE$45,'Occupancy Raw Data'!P$3,FALSE)</f>
        <v>84.143081761006201</v>
      </c>
      <c r="K27" s="50">
        <f>VLOOKUP($A27,'Occupancy Raw Data'!$B$8:$BE$45,'Occupancy Raw Data'!R$3,FALSE)</f>
        <v>67.952605570529997</v>
      </c>
      <c r="M27" s="47">
        <f>VLOOKUP($A27,'Occupancy Raw Data'!$B$8:$BE$45,'Occupancy Raw Data'!T$3,FALSE)</f>
        <v>26.338446779806301</v>
      </c>
      <c r="N27" s="48">
        <f>VLOOKUP($A27,'Occupancy Raw Data'!$B$8:$BE$45,'Occupancy Raw Data'!U$3,FALSE)</f>
        <v>14.828754264967399</v>
      </c>
      <c r="O27" s="48">
        <f>VLOOKUP($A27,'Occupancy Raw Data'!$B$8:$BE$45,'Occupancy Raw Data'!V$3,FALSE)</f>
        <v>15.2435997330413</v>
      </c>
      <c r="P27" s="48">
        <f>VLOOKUP($A27,'Occupancy Raw Data'!$B$8:$BE$45,'Occupancy Raw Data'!W$3,FALSE)</f>
        <v>19.608712169178101</v>
      </c>
      <c r="Q27" s="48">
        <f>VLOOKUP($A27,'Occupancy Raw Data'!$B$8:$BE$45,'Occupancy Raw Data'!X$3,FALSE)</f>
        <v>20.446638403980401</v>
      </c>
      <c r="R27" s="49">
        <f>VLOOKUP($A27,'Occupancy Raw Data'!$B$8:$BE$45,'Occupancy Raw Data'!Y$3,FALSE)</f>
        <v>20.049750831292201</v>
      </c>
      <c r="S27" s="48">
        <f>VLOOKUP($A27,'Occupancy Raw Data'!$B$8:$BE$45,'Occupancy Raw Data'!AA$3,FALSE)</f>
        <v>18.884726828442801</v>
      </c>
      <c r="T27" s="48">
        <f>VLOOKUP($A27,'Occupancy Raw Data'!$B$8:$BE$45,'Occupancy Raw Data'!AB$3,FALSE)</f>
        <v>13.9827711225584</v>
      </c>
      <c r="U27" s="49">
        <f>VLOOKUP($A27,'Occupancy Raw Data'!$B$8:$BE$45,'Occupancy Raw Data'!AC$3,FALSE)</f>
        <v>16.226940653761702</v>
      </c>
      <c r="V27" s="50">
        <f>VLOOKUP($A27,'Occupancy Raw Data'!$B$8:$BE$45,'Occupancy Raw Data'!AE$3,FALSE)</f>
        <v>18.592991276331102</v>
      </c>
      <c r="X27" s="51">
        <f>VLOOKUP($A27,'ADR Raw Data'!$B$6:$BE$43,'ADR Raw Data'!G$1,FALSE)</f>
        <v>226.46315107933</v>
      </c>
      <c r="Y27" s="52">
        <f>VLOOKUP($A27,'ADR Raw Data'!$B$6:$BE$43,'ADR Raw Data'!H$1,FALSE)</f>
        <v>138.11547737797699</v>
      </c>
      <c r="Z27" s="52">
        <f>VLOOKUP($A27,'ADR Raw Data'!$B$6:$BE$43,'ADR Raw Data'!I$1,FALSE)</f>
        <v>133.52240970059799</v>
      </c>
      <c r="AA27" s="52">
        <f>VLOOKUP($A27,'ADR Raw Data'!$B$6:$BE$43,'ADR Raw Data'!J$1,FALSE)</f>
        <v>138.72902860433601</v>
      </c>
      <c r="AB27" s="52">
        <f>VLOOKUP($A27,'ADR Raw Data'!$B$6:$BE$43,'ADR Raw Data'!K$1,FALSE)</f>
        <v>150.888479552917</v>
      </c>
      <c r="AC27" s="53">
        <f>VLOOKUP($A27,'ADR Raw Data'!$B$6:$BE$43,'ADR Raw Data'!L$1,FALSE)</f>
        <v>165.155360326351</v>
      </c>
      <c r="AD27" s="52">
        <f>VLOOKUP($A27,'ADR Raw Data'!$B$6:$BE$43,'ADR Raw Data'!N$1,FALSE)</f>
        <v>216.012554499201</v>
      </c>
      <c r="AE27" s="52">
        <f>VLOOKUP($A27,'ADR Raw Data'!$B$6:$BE$43,'ADR Raw Data'!O$1,FALSE)</f>
        <v>240.51824162713001</v>
      </c>
      <c r="AF27" s="53">
        <f>VLOOKUP($A27,'ADR Raw Data'!$B$6:$BE$43,'ADR Raw Data'!P$1,FALSE)</f>
        <v>229.042720382135</v>
      </c>
      <c r="AG27" s="54">
        <f>VLOOKUP($A27,'ADR Raw Data'!$B$6:$BE$43,'ADR Raw Data'!R$1,FALSE)</f>
        <v>187.75800191554401</v>
      </c>
      <c r="AI27" s="47">
        <f>VLOOKUP($A27,'ADR Raw Data'!$B$6:$BE$43,'ADR Raw Data'!T$1,FALSE)</f>
        <v>1.8176902057419999</v>
      </c>
      <c r="AJ27" s="48">
        <f>VLOOKUP($A27,'ADR Raw Data'!$B$6:$BE$43,'ADR Raw Data'!U$1,FALSE)</f>
        <v>0.76899652370945804</v>
      </c>
      <c r="AK27" s="48">
        <f>VLOOKUP($A27,'ADR Raw Data'!$B$6:$BE$43,'ADR Raw Data'!V$1,FALSE)</f>
        <v>1.59122910975973</v>
      </c>
      <c r="AL27" s="48">
        <f>VLOOKUP($A27,'ADR Raw Data'!$B$6:$BE$43,'ADR Raw Data'!W$1,FALSE)</f>
        <v>4.2619069252511199</v>
      </c>
      <c r="AM27" s="48">
        <f>VLOOKUP($A27,'ADR Raw Data'!$B$6:$BE$43,'ADR Raw Data'!X$1,FALSE)</f>
        <v>-9.7460666418792904E-2</v>
      </c>
      <c r="AN27" s="49">
        <f>VLOOKUP($A27,'ADR Raw Data'!$B$6:$BE$43,'ADR Raw Data'!Y$1,FALSE)</f>
        <v>2.4763632954807</v>
      </c>
      <c r="AO27" s="48">
        <f>VLOOKUP($A27,'ADR Raw Data'!$B$6:$BE$43,'ADR Raw Data'!AA$1,FALSE)</f>
        <v>5.0570073739891201</v>
      </c>
      <c r="AP27" s="48">
        <f>VLOOKUP($A27,'ADR Raw Data'!$B$6:$BE$43,'ADR Raw Data'!AB$1,FALSE)</f>
        <v>13.378626768704301</v>
      </c>
      <c r="AQ27" s="49">
        <f>VLOOKUP($A27,'ADR Raw Data'!$B$6:$BE$43,'ADR Raw Data'!AC$1,FALSE)</f>
        <v>9.5106540691980097</v>
      </c>
      <c r="AR27" s="50">
        <f>VLOOKUP($A27,'ADR Raw Data'!$B$6:$BE$43,'ADR Raw Data'!AE$1,FALSE)</f>
        <v>5.1323847539951704</v>
      </c>
      <c r="AS27" s="40"/>
      <c r="AT27" s="51">
        <f>VLOOKUP($A27,'RevPAR Raw Data'!$B$6:$BE$43,'RevPAR Raw Data'!G$1,FALSE)</f>
        <v>197.941612712264</v>
      </c>
      <c r="AU27" s="52">
        <f>VLOOKUP($A27,'RevPAR Raw Data'!$B$6:$BE$43,'RevPAR Raw Data'!H$1,FALSE)</f>
        <v>65.1813844889937</v>
      </c>
      <c r="AV27" s="52">
        <f>VLOOKUP($A27,'RevPAR Raw Data'!$B$6:$BE$43,'RevPAR Raw Data'!I$1,FALSE)</f>
        <v>70.120259182389901</v>
      </c>
      <c r="AW27" s="52">
        <f>VLOOKUP($A27,'RevPAR Raw Data'!$B$6:$BE$43,'RevPAR Raw Data'!J$1,FALSE)</f>
        <v>80.489011878930796</v>
      </c>
      <c r="AX27" s="52">
        <f>VLOOKUP($A27,'RevPAR Raw Data'!$B$6:$BE$43,'RevPAR Raw Data'!K$1,FALSE)</f>
        <v>93.925706061320696</v>
      </c>
      <c r="AY27" s="53">
        <f>VLOOKUP($A27,'RevPAR Raw Data'!$B$6:$BE$43,'RevPAR Raw Data'!L$1,FALSE)</f>
        <v>101.531594864779</v>
      </c>
      <c r="AZ27" s="52">
        <f>VLOOKUP($A27,'RevPAR Raw Data'!$B$6:$BE$43,'RevPAR Raw Data'!N$1,FALSE)</f>
        <v>170.228761501572</v>
      </c>
      <c r="BA27" s="52">
        <f>VLOOKUP($A27,'RevPAR Raw Data'!$B$6:$BE$43,'RevPAR Raw Data'!O$1,FALSE)</f>
        <v>215.21844545597401</v>
      </c>
      <c r="BB27" s="53">
        <f>VLOOKUP($A27,'RevPAR Raw Data'!$B$6:$BE$43,'RevPAR Raw Data'!P$1,FALSE)</f>
        <v>192.72360347877299</v>
      </c>
      <c r="BC27" s="54">
        <f>VLOOKUP($A27,'RevPAR Raw Data'!$B$6:$BE$43,'RevPAR Raw Data'!R$1,FALSE)</f>
        <v>127.586454468778</v>
      </c>
      <c r="BE27" s="47">
        <f>VLOOKUP($A27,'RevPAR Raw Data'!$B$6:$BE$43,'RevPAR Raw Data'!T$1,FALSE)</f>
        <v>28.634888353009401</v>
      </c>
      <c r="BF27" s="48">
        <f>VLOOKUP($A27,'RevPAR Raw Data'!$B$6:$BE$43,'RevPAR Raw Data'!U$1,FALSE)</f>
        <v>15.7117833934839</v>
      </c>
      <c r="BG27" s="48">
        <f>VLOOKUP($A27,'RevPAR Raw Data'!$B$6:$BE$43,'RevPAR Raw Data'!V$1,FALSE)</f>
        <v>17.077389439128499</v>
      </c>
      <c r="BH27" s="48">
        <f>VLOOKUP($A27,'RevPAR Raw Data'!$B$6:$BE$43,'RevPAR Raw Data'!W$1,FALSE)</f>
        <v>24.706324156320001</v>
      </c>
      <c r="BI27" s="48">
        <f>VLOOKUP($A27,'RevPAR Raw Data'!$B$6:$BE$43,'RevPAR Raw Data'!X$1,FALSE)</f>
        <v>20.329250307512901</v>
      </c>
      <c r="BJ27" s="49">
        <f>VLOOKUP($A27,'RevPAR Raw Data'!$B$6:$BE$43,'RevPAR Raw Data'!Y$1,FALSE)</f>
        <v>23.022618797194301</v>
      </c>
      <c r="BK27" s="48">
        <f>VLOOKUP($A27,'RevPAR Raw Data'!$B$6:$BE$43,'RevPAR Raw Data'!AA$1,FALSE)</f>
        <v>24.896736230704001</v>
      </c>
      <c r="BL27" s="48">
        <f>VLOOKUP($A27,'RevPAR Raw Data'!$B$6:$BE$43,'RevPAR Raw Data'!AB$1,FALSE)</f>
        <v>29.232100651671999</v>
      </c>
      <c r="BM27" s="49">
        <f>VLOOKUP($A27,'RevPAR Raw Data'!$B$6:$BE$43,'RevPAR Raw Data'!AC$1,FALSE)</f>
        <v>27.2808829145531</v>
      </c>
      <c r="BN27" s="50">
        <f>VLOOKUP($A27,'RevPAR Raw Data'!$B$6:$BE$43,'RevPAR Raw Data'!AE$1,FALSE)</f>
        <v>24.6796398799043</v>
      </c>
    </row>
    <row r="28" spans="1:66" x14ac:dyDescent="0.45">
      <c r="A28" s="63" t="s">
        <v>29</v>
      </c>
      <c r="B28" s="47">
        <f>VLOOKUP($A28,'Occupancy Raw Data'!$B$8:$BE$45,'Occupancy Raw Data'!G$3,FALSE)</f>
        <v>68.507853403141297</v>
      </c>
      <c r="C28" s="48">
        <f>VLOOKUP($A28,'Occupancy Raw Data'!$B$8:$BE$45,'Occupancy Raw Data'!H$3,FALSE)</f>
        <v>37.054973821989499</v>
      </c>
      <c r="D28" s="48">
        <f>VLOOKUP($A28,'Occupancy Raw Data'!$B$8:$BE$45,'Occupancy Raw Data'!I$3,FALSE)</f>
        <v>42.9712041884816</v>
      </c>
      <c r="E28" s="48">
        <f>VLOOKUP($A28,'Occupancy Raw Data'!$B$8:$BE$45,'Occupancy Raw Data'!J$3,FALSE)</f>
        <v>46.596858638743399</v>
      </c>
      <c r="F28" s="48">
        <f>VLOOKUP($A28,'Occupancy Raw Data'!$B$8:$BE$45,'Occupancy Raw Data'!K$3,FALSE)</f>
        <v>51.596858638743399</v>
      </c>
      <c r="G28" s="49">
        <f>VLOOKUP($A28,'Occupancy Raw Data'!$B$8:$BE$45,'Occupancy Raw Data'!L$3,FALSE)</f>
        <v>49.345549738219802</v>
      </c>
      <c r="H28" s="48">
        <f>VLOOKUP($A28,'Occupancy Raw Data'!$B$8:$BE$45,'Occupancy Raw Data'!N$3,FALSE)</f>
        <v>73.049738219895204</v>
      </c>
      <c r="I28" s="48">
        <f>VLOOKUP($A28,'Occupancy Raw Data'!$B$8:$BE$45,'Occupancy Raw Data'!O$3,FALSE)</f>
        <v>79.594240837696304</v>
      </c>
      <c r="J28" s="49">
        <f>VLOOKUP($A28,'Occupancy Raw Data'!$B$8:$BE$45,'Occupancy Raw Data'!P$3,FALSE)</f>
        <v>76.321989528795797</v>
      </c>
      <c r="K28" s="50">
        <f>VLOOKUP($A28,'Occupancy Raw Data'!$B$8:$BE$45,'Occupancy Raw Data'!R$3,FALSE)</f>
        <v>57.053103964098703</v>
      </c>
      <c r="M28" s="47">
        <f>VLOOKUP($A28,'Occupancy Raw Data'!$B$8:$BE$45,'Occupancy Raw Data'!T$3,FALSE)</f>
        <v>14.9240826319537</v>
      </c>
      <c r="N28" s="48">
        <f>VLOOKUP($A28,'Occupancy Raw Data'!$B$8:$BE$45,'Occupancy Raw Data'!U$3,FALSE)</f>
        <v>-4.0696184085314604</v>
      </c>
      <c r="O28" s="48">
        <f>VLOOKUP($A28,'Occupancy Raw Data'!$B$8:$BE$45,'Occupancy Raw Data'!V$3,FALSE)</f>
        <v>2.51473928772513</v>
      </c>
      <c r="P28" s="48">
        <f>VLOOKUP($A28,'Occupancy Raw Data'!$B$8:$BE$45,'Occupancy Raw Data'!W$3,FALSE)</f>
        <v>2.2825557836506798</v>
      </c>
      <c r="Q28" s="48">
        <f>VLOOKUP($A28,'Occupancy Raw Data'!$B$8:$BE$45,'Occupancy Raw Data'!X$3,FALSE)</f>
        <v>2.0045451193596602</v>
      </c>
      <c r="R28" s="49">
        <f>VLOOKUP($A28,'Occupancy Raw Data'!$B$8:$BE$45,'Occupancy Raw Data'!Y$3,FALSE)</f>
        <v>4.41498848236421</v>
      </c>
      <c r="S28" s="48">
        <f>VLOOKUP($A28,'Occupancy Raw Data'!$B$8:$BE$45,'Occupancy Raw Data'!AA$3,FALSE)</f>
        <v>6.6056671186373501</v>
      </c>
      <c r="T28" s="48">
        <f>VLOOKUP($A28,'Occupancy Raw Data'!$B$8:$BE$45,'Occupancy Raw Data'!AB$3,FALSE)</f>
        <v>2.2748900244699901</v>
      </c>
      <c r="U28" s="49">
        <f>VLOOKUP($A28,'Occupancy Raw Data'!$B$8:$BE$45,'Occupancy Raw Data'!AC$3,FALSE)</f>
        <v>4.3026658102856503</v>
      </c>
      <c r="V28" s="50">
        <f>VLOOKUP($A28,'Occupancy Raw Data'!$B$8:$BE$45,'Occupancy Raw Data'!AE$3,FALSE)</f>
        <v>4.3720290528061998</v>
      </c>
      <c r="X28" s="51">
        <f>VLOOKUP($A28,'ADR Raw Data'!$B$6:$BE$43,'ADR Raw Data'!G$1,FALSE)</f>
        <v>151.57781047000299</v>
      </c>
      <c r="Y28" s="52">
        <f>VLOOKUP($A28,'ADR Raw Data'!$B$6:$BE$43,'ADR Raw Data'!H$1,FALSE)</f>
        <v>110.139053338043</v>
      </c>
      <c r="Z28" s="52">
        <f>VLOOKUP($A28,'ADR Raw Data'!$B$6:$BE$43,'ADR Raw Data'!I$1,FALSE)</f>
        <v>109.77681084373999</v>
      </c>
      <c r="AA28" s="52">
        <f>VLOOKUP($A28,'ADR Raw Data'!$B$6:$BE$43,'ADR Raw Data'!J$1,FALSE)</f>
        <v>114.168320224719</v>
      </c>
      <c r="AB28" s="52">
        <f>VLOOKUP($A28,'ADR Raw Data'!$B$6:$BE$43,'ADR Raw Data'!K$1,FALSE)</f>
        <v>117.721197361745</v>
      </c>
      <c r="AC28" s="53">
        <f>VLOOKUP($A28,'ADR Raw Data'!$B$6:$BE$43,'ADR Raw Data'!L$1,FALSE)</f>
        <v>123.92866684350101</v>
      </c>
      <c r="AD28" s="52">
        <f>VLOOKUP($A28,'ADR Raw Data'!$B$6:$BE$43,'ADR Raw Data'!N$1,FALSE)</f>
        <v>150.50570507077501</v>
      </c>
      <c r="AE28" s="52">
        <f>VLOOKUP($A28,'ADR Raw Data'!$B$6:$BE$43,'ADR Raw Data'!O$1,FALSE)</f>
        <v>164.71298141752999</v>
      </c>
      <c r="AF28" s="53">
        <f>VLOOKUP($A28,'ADR Raw Data'!$B$6:$BE$43,'ADR Raw Data'!P$1,FALSE)</f>
        <v>157.91390670553901</v>
      </c>
      <c r="AG28" s="54">
        <f>VLOOKUP($A28,'ADR Raw Data'!$B$6:$BE$43,'ADR Raw Data'!R$1,FALSE)</f>
        <v>136.91817481646501</v>
      </c>
      <c r="AI28" s="47">
        <f>VLOOKUP($A28,'ADR Raw Data'!$B$6:$BE$43,'ADR Raw Data'!T$1,FALSE)</f>
        <v>-12.8207017364011</v>
      </c>
      <c r="AJ28" s="48">
        <f>VLOOKUP($A28,'ADR Raw Data'!$B$6:$BE$43,'ADR Raw Data'!U$1,FALSE)</f>
        <v>-7.7960729892689704</v>
      </c>
      <c r="AK28" s="48">
        <f>VLOOKUP($A28,'ADR Raw Data'!$B$6:$BE$43,'ADR Raw Data'!V$1,FALSE)</f>
        <v>-0.98895999586377403</v>
      </c>
      <c r="AL28" s="48">
        <f>VLOOKUP($A28,'ADR Raw Data'!$B$6:$BE$43,'ADR Raw Data'!W$1,FALSE)</f>
        <v>2.3796512473441398</v>
      </c>
      <c r="AM28" s="48">
        <f>VLOOKUP($A28,'ADR Raw Data'!$B$6:$BE$43,'ADR Raw Data'!X$1,FALSE)</f>
        <v>-2.5759062984967098</v>
      </c>
      <c r="AN28" s="49">
        <f>VLOOKUP($A28,'ADR Raw Data'!$B$6:$BE$43,'ADR Raw Data'!Y$1,FALSE)</f>
        <v>-4.97993795006483</v>
      </c>
      <c r="AO28" s="48">
        <f>VLOOKUP($A28,'ADR Raw Data'!$B$6:$BE$43,'ADR Raw Data'!AA$1,FALSE)</f>
        <v>-8.6740159697667103</v>
      </c>
      <c r="AP28" s="48">
        <f>VLOOKUP($A28,'ADR Raw Data'!$B$6:$BE$43,'ADR Raw Data'!AB$1,FALSE)</f>
        <v>-7.1842912167998199</v>
      </c>
      <c r="AQ28" s="49">
        <f>VLOOKUP($A28,'ADR Raw Data'!$B$6:$BE$43,'ADR Raw Data'!AC$1,FALSE)</f>
        <v>-7.9400642402455999</v>
      </c>
      <c r="AR28" s="50">
        <f>VLOOKUP($A28,'ADR Raw Data'!$B$6:$BE$43,'ADR Raw Data'!AE$1,FALSE)</f>
        <v>-6.3146546588591201</v>
      </c>
      <c r="AS28" s="40"/>
      <c r="AT28" s="51">
        <f>VLOOKUP($A28,'RevPAR Raw Data'!$B$6:$BE$43,'RevPAR Raw Data'!G$1,FALSE)</f>
        <v>103.84270418848099</v>
      </c>
      <c r="AU28" s="52">
        <f>VLOOKUP($A28,'RevPAR Raw Data'!$B$6:$BE$43,'RevPAR Raw Data'!H$1,FALSE)</f>
        <v>40.811997382198903</v>
      </c>
      <c r="AV28" s="52">
        <f>VLOOKUP($A28,'RevPAR Raw Data'!$B$6:$BE$43,'RevPAR Raw Data'!I$1,FALSE)</f>
        <v>47.172417539267002</v>
      </c>
      <c r="AW28" s="52">
        <f>VLOOKUP($A28,'RevPAR Raw Data'!$B$6:$BE$43,'RevPAR Raw Data'!J$1,FALSE)</f>
        <v>53.198850785340298</v>
      </c>
      <c r="AX28" s="52">
        <f>VLOOKUP($A28,'RevPAR Raw Data'!$B$6:$BE$43,'RevPAR Raw Data'!K$1,FALSE)</f>
        <v>60.740439790575898</v>
      </c>
      <c r="AY28" s="53">
        <f>VLOOKUP($A28,'RevPAR Raw Data'!$B$6:$BE$43,'RevPAR Raw Data'!L$1,FALSE)</f>
        <v>61.1532819371727</v>
      </c>
      <c r="AZ28" s="52">
        <f>VLOOKUP($A28,'RevPAR Raw Data'!$B$6:$BE$43,'RevPAR Raw Data'!N$1,FALSE)</f>
        <v>109.944023560209</v>
      </c>
      <c r="BA28" s="52">
        <f>VLOOKUP($A28,'RevPAR Raw Data'!$B$6:$BE$43,'RevPAR Raw Data'!O$1,FALSE)</f>
        <v>131.10204712041801</v>
      </c>
      <c r="BB28" s="53">
        <f>VLOOKUP($A28,'RevPAR Raw Data'!$B$6:$BE$43,'RevPAR Raw Data'!P$1,FALSE)</f>
        <v>120.523035340314</v>
      </c>
      <c r="BC28" s="54">
        <f>VLOOKUP($A28,'RevPAR Raw Data'!$B$6:$BE$43,'RevPAR Raw Data'!R$1,FALSE)</f>
        <v>78.1160686237845</v>
      </c>
      <c r="BE28" s="47">
        <f>VLOOKUP($A28,'RevPAR Raw Data'!$B$6:$BE$43,'RevPAR Raw Data'!T$1,FALSE)</f>
        <v>0.190008774415834</v>
      </c>
      <c r="BF28" s="48">
        <f>VLOOKUP($A28,'RevPAR Raw Data'!$B$6:$BE$43,'RevPAR Raw Data'!U$1,FALSE)</f>
        <v>-11.5484209762866</v>
      </c>
      <c r="BG28" s="48">
        <f>VLOOKUP($A28,'RevPAR Raw Data'!$B$6:$BE$43,'RevPAR Raw Data'!V$1,FALSE)</f>
        <v>1.5009095263054799</v>
      </c>
      <c r="BH28" s="48">
        <f>VLOOKUP($A28,'RevPAR Raw Data'!$B$6:$BE$43,'RevPAR Raw Data'!W$1,FALSE)</f>
        <v>4.7165238981717996</v>
      </c>
      <c r="BI28" s="48">
        <f>VLOOKUP($A28,'RevPAR Raw Data'!$B$6:$BE$43,'RevPAR Raw Data'!X$1,FALSE)</f>
        <v>-0.622996383122846</v>
      </c>
      <c r="BJ28" s="49">
        <f>VLOOKUP($A28,'RevPAR Raw Data'!$B$6:$BE$43,'RevPAR Raw Data'!Y$1,FALSE)</f>
        <v>-0.784813154624873</v>
      </c>
      <c r="BK28" s="48">
        <f>VLOOKUP($A28,'RevPAR Raw Data'!$B$6:$BE$43,'RevPAR Raw Data'!AA$1,FALSE)</f>
        <v>-2.64132547190958</v>
      </c>
      <c r="BL28" s="48">
        <f>VLOOKUP($A28,'RevPAR Raw Data'!$B$6:$BE$43,'RevPAR Raw Data'!AB$1,FALSE)</f>
        <v>-5.0728359165496801</v>
      </c>
      <c r="BM28" s="49">
        <f>VLOOKUP($A28,'RevPAR Raw Data'!$B$6:$BE$43,'RevPAR Raw Data'!AC$1,FALSE)</f>
        <v>-3.9790328593397102</v>
      </c>
      <c r="BN28" s="50">
        <f>VLOOKUP($A28,'RevPAR Raw Data'!$B$6:$BE$43,'RevPAR Raw Data'!AE$1,FALSE)</f>
        <v>-2.2187041423226201</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51.8489559378162</v>
      </c>
      <c r="C30" s="48">
        <f>VLOOKUP($A30,'Occupancy Raw Data'!$B$8:$BE$45,'Occupancy Raw Data'!H$3,FALSE)</f>
        <v>37.885199153711703</v>
      </c>
      <c r="D30" s="48">
        <f>VLOOKUP($A30,'Occupancy Raw Data'!$B$8:$BE$45,'Occupancy Raw Data'!I$3,FALSE)</f>
        <v>54.072762395363803</v>
      </c>
      <c r="E30" s="48">
        <f>VLOOKUP($A30,'Occupancy Raw Data'!$B$8:$BE$45,'Occupancy Raw Data'!J$3,FALSE)</f>
        <v>59.5207432618894</v>
      </c>
      <c r="F30" s="48">
        <f>VLOOKUP($A30,'Occupancy Raw Data'!$B$8:$BE$45,'Occupancy Raw Data'!K$3,FALSE)</f>
        <v>60.606199981602401</v>
      </c>
      <c r="G30" s="49">
        <f>VLOOKUP($A30,'Occupancy Raw Data'!$B$8:$BE$45,'Occupancy Raw Data'!L$3,FALSE)</f>
        <v>52.7867721460767</v>
      </c>
      <c r="H30" s="48">
        <f>VLOOKUP($A30,'Occupancy Raw Data'!$B$8:$BE$45,'Occupancy Raw Data'!N$3,FALSE)</f>
        <v>66.957961549075506</v>
      </c>
      <c r="I30" s="48">
        <f>VLOOKUP($A30,'Occupancy Raw Data'!$B$8:$BE$45,'Occupancy Raw Data'!O$3,FALSE)</f>
        <v>64.699659644926797</v>
      </c>
      <c r="J30" s="49">
        <f>VLOOKUP($A30,'Occupancy Raw Data'!$B$8:$BE$45,'Occupancy Raw Data'!P$3,FALSE)</f>
        <v>65.828810597001095</v>
      </c>
      <c r="K30" s="50">
        <f>VLOOKUP($A30,'Occupancy Raw Data'!$B$8:$BE$45,'Occupancy Raw Data'!R$3,FALSE)</f>
        <v>56.513068846340801</v>
      </c>
      <c r="M30" s="47">
        <f>VLOOKUP($A30,'Occupancy Raw Data'!$B$8:$BE$45,'Occupancy Raw Data'!T$3,FALSE)</f>
        <v>3.2690164401063999</v>
      </c>
      <c r="N30" s="48">
        <f>VLOOKUP($A30,'Occupancy Raw Data'!$B$8:$BE$45,'Occupancy Raw Data'!U$3,FALSE)</f>
        <v>9.7278437108998403</v>
      </c>
      <c r="O30" s="48">
        <f>VLOOKUP($A30,'Occupancy Raw Data'!$B$8:$BE$45,'Occupancy Raw Data'!V$3,FALSE)</f>
        <v>8.1033560233198898</v>
      </c>
      <c r="P30" s="48">
        <f>VLOOKUP($A30,'Occupancy Raw Data'!$B$8:$BE$45,'Occupancy Raw Data'!W$3,FALSE)</f>
        <v>8.9447086138766601</v>
      </c>
      <c r="Q30" s="48">
        <f>VLOOKUP($A30,'Occupancy Raw Data'!$B$8:$BE$45,'Occupancy Raw Data'!X$3,FALSE)</f>
        <v>4.6011538186672496</v>
      </c>
      <c r="R30" s="49">
        <f>VLOOKUP($A30,'Occupancy Raw Data'!$B$8:$BE$45,'Occupancy Raw Data'!Y$3,FALSE)</f>
        <v>6.71517376184201</v>
      </c>
      <c r="S30" s="48">
        <f>VLOOKUP($A30,'Occupancy Raw Data'!$B$8:$BE$45,'Occupancy Raw Data'!AA$3,FALSE)</f>
        <v>-1.63559826246977</v>
      </c>
      <c r="T30" s="48">
        <f>VLOOKUP($A30,'Occupancy Raw Data'!$B$8:$BE$45,'Occupancy Raw Data'!AB$3,FALSE)</f>
        <v>-3.5680257570532699</v>
      </c>
      <c r="U30" s="49">
        <f>VLOOKUP($A30,'Occupancy Raw Data'!$B$8:$BE$45,'Occupancy Raw Data'!AC$3,FALSE)</f>
        <v>-2.5948225878503899</v>
      </c>
      <c r="V30" s="50">
        <f>VLOOKUP($A30,'Occupancy Raw Data'!$B$8:$BE$45,'Occupancy Raw Data'!AE$3,FALSE)</f>
        <v>3.4267383244127401</v>
      </c>
      <c r="X30" s="51">
        <f>VLOOKUP($A30,'ADR Raw Data'!$B$6:$BE$43,'ADR Raw Data'!G$1,FALSE)</f>
        <v>122.44446642419901</v>
      </c>
      <c r="Y30" s="52">
        <f>VLOOKUP($A30,'ADR Raw Data'!$B$6:$BE$43,'ADR Raw Data'!H$1,FALSE)</f>
        <v>104.404006919995</v>
      </c>
      <c r="Z30" s="52">
        <f>VLOOKUP($A30,'ADR Raw Data'!$B$6:$BE$43,'ADR Raw Data'!I$1,FALSE)</f>
        <v>110.970380640496</v>
      </c>
      <c r="AA30" s="52">
        <f>VLOOKUP($A30,'ADR Raw Data'!$B$6:$BE$43,'ADR Raw Data'!J$1,FALSE)</f>
        <v>114.189150374777</v>
      </c>
      <c r="AB30" s="52">
        <f>VLOOKUP($A30,'ADR Raw Data'!$B$6:$BE$43,'ADR Raw Data'!K$1,FALSE)</f>
        <v>116.99562305532299</v>
      </c>
      <c r="AC30" s="53">
        <f>VLOOKUP($A30,'ADR Raw Data'!$B$6:$BE$43,'ADR Raw Data'!L$1,FALSE)</f>
        <v>114.39131952007899</v>
      </c>
      <c r="AD30" s="52">
        <f>VLOOKUP($A30,'ADR Raw Data'!$B$6:$BE$43,'ADR Raw Data'!N$1,FALSE)</f>
        <v>140.334552823189</v>
      </c>
      <c r="AE30" s="52">
        <f>VLOOKUP($A30,'ADR Raw Data'!$B$6:$BE$43,'ADR Raw Data'!O$1,FALSE)</f>
        <v>141.074879505224</v>
      </c>
      <c r="AF30" s="53">
        <f>VLOOKUP($A30,'ADR Raw Data'!$B$6:$BE$43,'ADR Raw Data'!P$1,FALSE)</f>
        <v>140.69836681222699</v>
      </c>
      <c r="AG30" s="54">
        <f>VLOOKUP($A30,'ADR Raw Data'!$B$6:$BE$43,'ADR Raw Data'!R$1,FALSE)</f>
        <v>123.146622466122</v>
      </c>
      <c r="AI30" s="47">
        <f>VLOOKUP($A30,'ADR Raw Data'!$B$6:$BE$43,'ADR Raw Data'!T$1,FALSE)</f>
        <v>-0.32355765807764703</v>
      </c>
      <c r="AJ30" s="48">
        <f>VLOOKUP($A30,'ADR Raw Data'!$B$6:$BE$43,'ADR Raw Data'!U$1,FALSE)</f>
        <v>4.1471544415963999</v>
      </c>
      <c r="AK30" s="48">
        <f>VLOOKUP($A30,'ADR Raw Data'!$B$6:$BE$43,'ADR Raw Data'!V$1,FALSE)</f>
        <v>7.57173461318793</v>
      </c>
      <c r="AL30" s="48">
        <f>VLOOKUP($A30,'ADR Raw Data'!$B$6:$BE$43,'ADR Raw Data'!W$1,FALSE)</f>
        <v>8.1264912012888608</v>
      </c>
      <c r="AM30" s="48">
        <f>VLOOKUP($A30,'ADR Raw Data'!$B$6:$BE$43,'ADR Raw Data'!X$1,FALSE)</f>
        <v>3.24388410223085</v>
      </c>
      <c r="AN30" s="49">
        <f>VLOOKUP($A30,'ADR Raw Data'!$B$6:$BE$43,'ADR Raw Data'!Y$1,FALSE)</f>
        <v>4.3059973084900696</v>
      </c>
      <c r="AO30" s="48">
        <f>VLOOKUP($A30,'ADR Raw Data'!$B$6:$BE$43,'ADR Raw Data'!AA$1,FALSE)</f>
        <v>-1.25239245495232</v>
      </c>
      <c r="AP30" s="48">
        <f>VLOOKUP($A30,'ADR Raw Data'!$B$6:$BE$43,'ADR Raw Data'!AB$1,FALSE)</f>
        <v>-1.36876495854658</v>
      </c>
      <c r="AQ30" s="49">
        <f>VLOOKUP($A30,'ADR Raw Data'!$B$6:$BE$43,'ADR Raw Data'!AC$1,FALSE)</f>
        <v>-1.3129205043321299</v>
      </c>
      <c r="AR30" s="50">
        <f>VLOOKUP($A30,'ADR Raw Data'!$B$6:$BE$43,'ADR Raw Data'!AE$1,FALSE)</f>
        <v>1.5273880356242999</v>
      </c>
      <c r="AS30" s="40"/>
      <c r="AT30" s="51">
        <f>VLOOKUP($A30,'RevPAR Raw Data'!$B$6:$BE$43,'RevPAR Raw Data'!G$1,FALSE)</f>
        <v>63.486177444577301</v>
      </c>
      <c r="AU30" s="52">
        <f>VLOOKUP($A30,'RevPAR Raw Data'!$B$6:$BE$43,'RevPAR Raw Data'!H$1,FALSE)</f>
        <v>39.553665946095101</v>
      </c>
      <c r="AV30" s="52">
        <f>VLOOKUP($A30,'RevPAR Raw Data'!$B$6:$BE$43,'RevPAR Raw Data'!I$1,FALSE)</f>
        <v>60.004750252966602</v>
      </c>
      <c r="AW30" s="52">
        <f>VLOOKUP($A30,'RevPAR Raw Data'!$B$6:$BE$43,'RevPAR Raw Data'!J$1,FALSE)</f>
        <v>67.966231027504307</v>
      </c>
      <c r="AX30" s="52">
        <f>VLOOKUP($A30,'RevPAR Raw Data'!$B$6:$BE$43,'RevPAR Raw Data'!K$1,FALSE)</f>
        <v>70.9066012786312</v>
      </c>
      <c r="AY30" s="53">
        <f>VLOOKUP($A30,'RevPAR Raw Data'!$B$6:$BE$43,'RevPAR Raw Data'!L$1,FALSE)</f>
        <v>60.383485189954897</v>
      </c>
      <c r="AZ30" s="52">
        <f>VLOOKUP($A30,'RevPAR Raw Data'!$B$6:$BE$43,'RevPAR Raw Data'!N$1,FALSE)</f>
        <v>93.965155919418606</v>
      </c>
      <c r="BA30" s="52">
        <f>VLOOKUP($A30,'RevPAR Raw Data'!$B$6:$BE$43,'RevPAR Raw Data'!O$1,FALSE)</f>
        <v>91.274966884371196</v>
      </c>
      <c r="BB30" s="53">
        <f>VLOOKUP($A30,'RevPAR Raw Data'!$B$6:$BE$43,'RevPAR Raw Data'!P$1,FALSE)</f>
        <v>92.620061401894901</v>
      </c>
      <c r="BC30" s="54">
        <f>VLOOKUP($A30,'RevPAR Raw Data'!$B$6:$BE$43,'RevPAR Raw Data'!R$1,FALSE)</f>
        <v>69.593935536223498</v>
      </c>
      <c r="BE30" s="47">
        <f>VLOOKUP($A30,'RevPAR Raw Data'!$B$6:$BE$43,'RevPAR Raw Data'!T$1,FALSE)</f>
        <v>2.93488162899297</v>
      </c>
      <c r="BF30" s="48">
        <f>VLOOKUP($A30,'RevPAR Raw Data'!$B$6:$BE$43,'RevPAR Raw Data'!U$1,FALSE)</f>
        <v>14.2784268550243</v>
      </c>
      <c r="BG30" s="48">
        <f>VLOOKUP($A30,'RevPAR Raw Data'!$B$6:$BE$43,'RevPAR Raw Data'!V$1,FALSE)</f>
        <v>16.288655249355301</v>
      </c>
      <c r="BH30" s="48">
        <f>VLOOKUP($A30,'RevPAR Raw Data'!$B$6:$BE$43,'RevPAR Raw Data'!W$1,FALSE)</f>
        <v>17.798090773653101</v>
      </c>
      <c r="BI30" s="48">
        <f>VLOOKUP($A30,'RevPAR Raw Data'!$B$6:$BE$43,'RevPAR Raw Data'!X$1,FALSE)</f>
        <v>7.9942940181410398</v>
      </c>
      <c r="BJ30" s="49">
        <f>VLOOKUP($A30,'RevPAR Raw Data'!$B$6:$BE$43,'RevPAR Raw Data'!Y$1,FALSE)</f>
        <v>11.3103262717774</v>
      </c>
      <c r="BK30" s="48">
        <f>VLOOKUP($A30,'RevPAR Raw Data'!$B$6:$BE$43,'RevPAR Raw Data'!AA$1,FALSE)</f>
        <v>-2.8675066081896001</v>
      </c>
      <c r="BL30" s="48">
        <f>VLOOKUP($A30,'RevPAR Raw Data'!$B$6:$BE$43,'RevPAR Raw Data'!AB$1,FALSE)</f>
        <v>-4.88795282932539</v>
      </c>
      <c r="BM30" s="49">
        <f>VLOOKUP($A30,'RevPAR Raw Data'!$B$6:$BE$43,'RevPAR Raw Data'!AC$1,FALSE)</f>
        <v>-3.8736751343755902</v>
      </c>
      <c r="BN30" s="50">
        <f>VLOOKUP($A30,'RevPAR Raw Data'!$B$6:$BE$43,'RevPAR Raw Data'!AE$1,FALSE)</f>
        <v>5.0064659512162804</v>
      </c>
    </row>
    <row r="31" spans="1:66" x14ac:dyDescent="0.45">
      <c r="A31" s="63" t="s">
        <v>70</v>
      </c>
      <c r="B31" s="47">
        <f>VLOOKUP($A31,'Occupancy Raw Data'!$B$8:$BE$45,'Occupancy Raw Data'!G$3,FALSE)</f>
        <v>51.958409045023203</v>
      </c>
      <c r="C31" s="48">
        <f>VLOOKUP($A31,'Occupancy Raw Data'!$B$8:$BE$45,'Occupancy Raw Data'!H$3,FALSE)</f>
        <v>37.593377750857996</v>
      </c>
      <c r="D31" s="48">
        <f>VLOOKUP($A31,'Occupancy Raw Data'!$B$8:$BE$45,'Occupancy Raw Data'!I$3,FALSE)</f>
        <v>54.961639410458297</v>
      </c>
      <c r="E31" s="48">
        <f>VLOOKUP($A31,'Occupancy Raw Data'!$B$8:$BE$45,'Occupancy Raw Data'!J$3,FALSE)</f>
        <v>60.650111043811798</v>
      </c>
      <c r="F31" s="48">
        <f>VLOOKUP($A31,'Occupancy Raw Data'!$B$8:$BE$45,'Occupancy Raw Data'!K$3,FALSE)</f>
        <v>60.180698566525301</v>
      </c>
      <c r="G31" s="49">
        <f>VLOOKUP($A31,'Occupancy Raw Data'!$B$8:$BE$45,'Occupancy Raw Data'!L$3,FALSE)</f>
        <v>53.068847163335299</v>
      </c>
      <c r="H31" s="48">
        <f>VLOOKUP($A31,'Occupancy Raw Data'!$B$8:$BE$45,'Occupancy Raw Data'!N$3,FALSE)</f>
        <v>63.0627902281445</v>
      </c>
      <c r="I31" s="48">
        <f>VLOOKUP($A31,'Occupancy Raw Data'!$B$8:$BE$45,'Occupancy Raw Data'!O$3,FALSE)</f>
        <v>64.132848778517996</v>
      </c>
      <c r="J31" s="49">
        <f>VLOOKUP($A31,'Occupancy Raw Data'!$B$8:$BE$45,'Occupancy Raw Data'!P$3,FALSE)</f>
        <v>63.597819503331301</v>
      </c>
      <c r="K31" s="50">
        <f>VLOOKUP($A31,'Occupancy Raw Data'!$B$8:$BE$45,'Occupancy Raw Data'!R$3,FALSE)</f>
        <v>56.077124974762697</v>
      </c>
      <c r="M31" s="47">
        <f>VLOOKUP($A31,'Occupancy Raw Data'!$B$8:$BE$45,'Occupancy Raw Data'!T$3,FALSE)</f>
        <v>4.4590385694423196</v>
      </c>
      <c r="N31" s="48">
        <f>VLOOKUP($A31,'Occupancy Raw Data'!$B$8:$BE$45,'Occupancy Raw Data'!U$3,FALSE)</f>
        <v>9.2189450527491292</v>
      </c>
      <c r="O31" s="48">
        <f>VLOOKUP($A31,'Occupancy Raw Data'!$B$8:$BE$45,'Occupancy Raw Data'!V$3,FALSE)</f>
        <v>11.456700135076501</v>
      </c>
      <c r="P31" s="48">
        <f>VLOOKUP($A31,'Occupancy Raw Data'!$B$8:$BE$45,'Occupancy Raw Data'!W$3,FALSE)</f>
        <v>11.392091210880899</v>
      </c>
      <c r="Q31" s="48">
        <f>VLOOKUP($A31,'Occupancy Raw Data'!$B$8:$BE$45,'Occupancy Raw Data'!X$3,FALSE)</f>
        <v>5.1942919005956902</v>
      </c>
      <c r="R31" s="49">
        <f>VLOOKUP($A31,'Occupancy Raw Data'!$B$8:$BE$45,'Occupancy Raw Data'!Y$3,FALSE)</f>
        <v>8.2466575792092396</v>
      </c>
      <c r="S31" s="48">
        <f>VLOOKUP($A31,'Occupancy Raw Data'!$B$8:$BE$45,'Occupancy Raw Data'!AA$3,FALSE)</f>
        <v>-2.7318347067957598</v>
      </c>
      <c r="T31" s="48">
        <f>VLOOKUP($A31,'Occupancy Raw Data'!$B$8:$BE$45,'Occupancy Raw Data'!AB$3,FALSE)</f>
        <v>-4.1364882627394302</v>
      </c>
      <c r="U31" s="49">
        <f>VLOOKUP($A31,'Occupancy Raw Data'!$B$8:$BE$45,'Occupancy Raw Data'!AC$3,FALSE)</f>
        <v>-3.4451773217595001</v>
      </c>
      <c r="V31" s="50">
        <f>VLOOKUP($A31,'Occupancy Raw Data'!$B$8:$BE$45,'Occupancy Raw Data'!AE$3,FALSE)</f>
        <v>4.1597295585713399</v>
      </c>
      <c r="X31" s="51">
        <f>VLOOKUP($A31,'ADR Raw Data'!$B$6:$BE$43,'ADR Raw Data'!G$1,FALSE)</f>
        <v>129.25945793666199</v>
      </c>
      <c r="Y31" s="52">
        <f>VLOOKUP($A31,'ADR Raw Data'!$B$6:$BE$43,'ADR Raw Data'!H$1,FALSE)</f>
        <v>106.79644334049399</v>
      </c>
      <c r="Z31" s="52">
        <f>VLOOKUP($A31,'ADR Raw Data'!$B$6:$BE$43,'ADR Raw Data'!I$1,FALSE)</f>
        <v>115.70472954357599</v>
      </c>
      <c r="AA31" s="52">
        <f>VLOOKUP($A31,'ADR Raw Data'!$B$6:$BE$43,'ADR Raw Data'!J$1,FALSE)</f>
        <v>117.879982523302</v>
      </c>
      <c r="AB31" s="52">
        <f>VLOOKUP($A31,'ADR Raw Data'!$B$6:$BE$43,'ADR Raw Data'!K$1,FALSE)</f>
        <v>117.483777572758</v>
      </c>
      <c r="AC31" s="53">
        <f>VLOOKUP($A31,'ADR Raw Data'!$B$6:$BE$43,'ADR Raw Data'!L$1,FALSE)</f>
        <v>117.997536998287</v>
      </c>
      <c r="AD31" s="52">
        <f>VLOOKUP($A31,'ADR Raw Data'!$B$6:$BE$43,'ADR Raw Data'!N$1,FALSE)</f>
        <v>130.105048823435</v>
      </c>
      <c r="AE31" s="52">
        <f>VLOOKUP($A31,'ADR Raw Data'!$B$6:$BE$43,'ADR Raw Data'!O$1,FALSE)</f>
        <v>134.183685660317</v>
      </c>
      <c r="AF31" s="53">
        <f>VLOOKUP($A31,'ADR Raw Data'!$B$6:$BE$43,'ADR Raw Data'!P$1,FALSE)</f>
        <v>132.16152341269799</v>
      </c>
      <c r="AG31" s="54">
        <f>VLOOKUP($A31,'ADR Raw Data'!$B$6:$BE$43,'ADR Raw Data'!R$1,FALSE)</f>
        <v>122.587127555612</v>
      </c>
      <c r="AI31" s="47">
        <f>VLOOKUP($A31,'ADR Raw Data'!$B$6:$BE$43,'ADR Raw Data'!T$1,FALSE)</f>
        <v>1.7803454963198599</v>
      </c>
      <c r="AJ31" s="48">
        <f>VLOOKUP($A31,'ADR Raw Data'!$B$6:$BE$43,'ADR Raw Data'!U$1,FALSE)</f>
        <v>3.3161152036723802</v>
      </c>
      <c r="AK31" s="48">
        <f>VLOOKUP($A31,'ADR Raw Data'!$B$6:$BE$43,'ADR Raw Data'!V$1,FALSE)</f>
        <v>9.94935552485172</v>
      </c>
      <c r="AL31" s="48">
        <f>VLOOKUP($A31,'ADR Raw Data'!$B$6:$BE$43,'ADR Raw Data'!W$1,FALSE)</f>
        <v>9.9014306060510506</v>
      </c>
      <c r="AM31" s="48">
        <f>VLOOKUP($A31,'ADR Raw Data'!$B$6:$BE$43,'ADR Raw Data'!X$1,FALSE)</f>
        <v>1.76397335241489</v>
      </c>
      <c r="AN31" s="49">
        <f>VLOOKUP($A31,'ADR Raw Data'!$B$6:$BE$43,'ADR Raw Data'!Y$1,FALSE)</f>
        <v>5.1464432064252303</v>
      </c>
      <c r="AO31" s="48">
        <f>VLOOKUP($A31,'ADR Raw Data'!$B$6:$BE$43,'ADR Raw Data'!AA$1,FALSE)</f>
        <v>-3.4945998527677302</v>
      </c>
      <c r="AP31" s="48">
        <f>VLOOKUP($A31,'ADR Raw Data'!$B$6:$BE$43,'ADR Raw Data'!AB$1,FALSE)</f>
        <v>-1.40431886534641</v>
      </c>
      <c r="AQ31" s="49">
        <f>VLOOKUP($A31,'ADR Raw Data'!$B$6:$BE$43,'ADR Raw Data'!AC$1,FALSE)</f>
        <v>-2.4390831416937599</v>
      </c>
      <c r="AR31" s="50">
        <f>VLOOKUP($A31,'ADR Raw Data'!$B$6:$BE$43,'ADR Raw Data'!AE$1,FALSE)</f>
        <v>1.86141734603644</v>
      </c>
      <c r="AS31" s="40"/>
      <c r="AT31" s="51">
        <f>VLOOKUP($A31,'RevPAR Raw Data'!$B$6:$BE$43,'RevPAR Raw Data'!G$1,FALSE)</f>
        <v>67.161157884110594</v>
      </c>
      <c r="AU31" s="52">
        <f>VLOOKUP($A31,'RevPAR Raw Data'!$B$6:$BE$43,'RevPAR Raw Data'!H$1,FALSE)</f>
        <v>40.148390369472999</v>
      </c>
      <c r="AV31" s="52">
        <f>VLOOKUP($A31,'RevPAR Raw Data'!$B$6:$BE$43,'RevPAR Raw Data'!I$1,FALSE)</f>
        <v>63.5932162325863</v>
      </c>
      <c r="AW31" s="52">
        <f>VLOOKUP($A31,'RevPAR Raw Data'!$B$6:$BE$43,'RevPAR Raw Data'!J$1,FALSE)</f>
        <v>71.494340298808794</v>
      </c>
      <c r="AX31" s="52">
        <f>VLOOKUP($A31,'RevPAR Raw Data'!$B$6:$BE$43,'RevPAR Raw Data'!K$1,FALSE)</f>
        <v>70.702558045628905</v>
      </c>
      <c r="AY31" s="53">
        <f>VLOOKUP($A31,'RevPAR Raw Data'!$B$6:$BE$43,'RevPAR Raw Data'!L$1,FALSE)</f>
        <v>62.619932566121498</v>
      </c>
      <c r="AZ31" s="52">
        <f>VLOOKUP($A31,'RevPAR Raw Data'!$B$6:$BE$43,'RevPAR Raw Data'!N$1,FALSE)</f>
        <v>82.047874015747993</v>
      </c>
      <c r="BA31" s="52">
        <f>VLOOKUP($A31,'RevPAR Raw Data'!$B$6:$BE$43,'RevPAR Raw Data'!O$1,FALSE)</f>
        <v>86.055820209973703</v>
      </c>
      <c r="BB31" s="53">
        <f>VLOOKUP($A31,'RevPAR Raw Data'!$B$6:$BE$43,'RevPAR Raw Data'!P$1,FALSE)</f>
        <v>84.051847112860798</v>
      </c>
      <c r="BC31" s="54">
        <f>VLOOKUP($A31,'RevPAR Raw Data'!$B$6:$BE$43,'RevPAR Raw Data'!R$1,FALSE)</f>
        <v>68.7433367223327</v>
      </c>
      <c r="BE31" s="47">
        <f>VLOOKUP($A31,'RevPAR Raw Data'!$B$6:$BE$43,'RevPAR Raw Data'!T$1,FALSE)</f>
        <v>6.3187703581124097</v>
      </c>
      <c r="BF31" s="48">
        <f>VLOOKUP($A31,'RevPAR Raw Data'!$B$6:$BE$43,'RevPAR Raw Data'!U$1,FALSE)</f>
        <v>12.840771094933899</v>
      </c>
      <c r="BG31" s="48">
        <f>VLOOKUP($A31,'RevPAR Raw Data'!$B$6:$BE$43,'RevPAR Raw Data'!V$1,FALSE)</f>
        <v>22.545923487783199</v>
      </c>
      <c r="BH31" s="48">
        <f>VLOOKUP($A31,'RevPAR Raw Data'!$B$6:$BE$43,'RevPAR Raw Data'!W$1,FALSE)</f>
        <v>22.421501822755399</v>
      </c>
      <c r="BI31" s="48">
        <f>VLOOKUP($A31,'RevPAR Raw Data'!$B$6:$BE$43,'RevPAR Raw Data'!X$1,FALSE)</f>
        <v>7.0498911779837297</v>
      </c>
      <c r="BJ31" s="49">
        <f>VLOOKUP($A31,'RevPAR Raw Data'!$B$6:$BE$43,'RevPAR Raw Data'!Y$1,FALSE)</f>
        <v>13.8175103343768</v>
      </c>
      <c r="BK31" s="48">
        <f>VLOOKUP($A31,'RevPAR Raw Data'!$B$6:$BE$43,'RevPAR Raw Data'!AA$1,FALSE)</f>
        <v>-6.1309678679219504</v>
      </c>
      <c r="BL31" s="48">
        <f>VLOOKUP($A31,'RevPAR Raw Data'!$B$6:$BE$43,'RevPAR Raw Data'!AB$1,FALSE)</f>
        <v>-5.4827176430493498</v>
      </c>
      <c r="BM31" s="49">
        <f>VLOOKUP($A31,'RevPAR Raw Data'!$B$6:$BE$43,'RevPAR Raw Data'!AC$1,FALSE)</f>
        <v>-5.80022972419677</v>
      </c>
      <c r="BN31" s="50">
        <f>VLOOKUP($A31,'RevPAR Raw Data'!$B$6:$BE$43,'RevPAR Raw Data'!AE$1,FALSE)</f>
        <v>6.09857683215923</v>
      </c>
    </row>
    <row r="32" spans="1:66" x14ac:dyDescent="0.45">
      <c r="A32" s="63" t="s">
        <v>52</v>
      </c>
      <c r="B32" s="47">
        <f>VLOOKUP($A32,'Occupancy Raw Data'!$B$8:$BE$45,'Occupancy Raw Data'!G$3,FALSE)</f>
        <v>43.965517241379303</v>
      </c>
      <c r="C32" s="48">
        <f>VLOOKUP($A32,'Occupancy Raw Data'!$B$8:$BE$45,'Occupancy Raw Data'!H$3,FALSE)</f>
        <v>35.664112388250302</v>
      </c>
      <c r="D32" s="48">
        <f>VLOOKUP($A32,'Occupancy Raw Data'!$B$8:$BE$45,'Occupancy Raw Data'!I$3,FALSE)</f>
        <v>54.501915708812199</v>
      </c>
      <c r="E32" s="48">
        <f>VLOOKUP($A32,'Occupancy Raw Data'!$B$8:$BE$45,'Occupancy Raw Data'!J$3,FALSE)</f>
        <v>58.3333333333333</v>
      </c>
      <c r="F32" s="48">
        <f>VLOOKUP($A32,'Occupancy Raw Data'!$B$8:$BE$45,'Occupancy Raw Data'!K$3,FALSE)</f>
        <v>60.536398467432903</v>
      </c>
      <c r="G32" s="49">
        <f>VLOOKUP($A32,'Occupancy Raw Data'!$B$8:$BE$45,'Occupancy Raw Data'!L$3,FALSE)</f>
        <v>50.600255427841603</v>
      </c>
      <c r="H32" s="48">
        <f>VLOOKUP($A32,'Occupancy Raw Data'!$B$8:$BE$45,'Occupancy Raw Data'!N$3,FALSE)</f>
        <v>77.586206896551701</v>
      </c>
      <c r="I32" s="48">
        <f>VLOOKUP($A32,'Occupancy Raw Data'!$B$8:$BE$45,'Occupancy Raw Data'!O$3,FALSE)</f>
        <v>61.526181353767498</v>
      </c>
      <c r="J32" s="49">
        <f>VLOOKUP($A32,'Occupancy Raw Data'!$B$8:$BE$45,'Occupancy Raw Data'!P$3,FALSE)</f>
        <v>69.556194125159607</v>
      </c>
      <c r="K32" s="50">
        <f>VLOOKUP($A32,'Occupancy Raw Data'!$B$8:$BE$45,'Occupancy Raw Data'!R$3,FALSE)</f>
        <v>56.016237912789599</v>
      </c>
      <c r="M32" s="47">
        <f>VLOOKUP($A32,'Occupancy Raw Data'!$B$8:$BE$45,'Occupancy Raw Data'!T$3,FALSE)</f>
        <v>9.2886909625755791</v>
      </c>
      <c r="N32" s="48">
        <f>VLOOKUP($A32,'Occupancy Raw Data'!$B$8:$BE$45,'Occupancy Raw Data'!U$3,FALSE)</f>
        <v>15.8255538553392</v>
      </c>
      <c r="O32" s="48">
        <f>VLOOKUP($A32,'Occupancy Raw Data'!$B$8:$BE$45,'Occupancy Raw Data'!V$3,FALSE)</f>
        <v>14.1927621409002</v>
      </c>
      <c r="P32" s="48">
        <f>VLOOKUP($A32,'Occupancy Raw Data'!$B$8:$BE$45,'Occupancy Raw Data'!W$3,FALSE)</f>
        <v>13.2479950647748</v>
      </c>
      <c r="Q32" s="48">
        <f>VLOOKUP($A32,'Occupancy Raw Data'!$B$8:$BE$45,'Occupancy Raw Data'!X$3,FALSE)</f>
        <v>7.3889774391271104</v>
      </c>
      <c r="R32" s="49">
        <f>VLOOKUP($A32,'Occupancy Raw Data'!$B$8:$BE$45,'Occupancy Raw Data'!Y$3,FALSE)</f>
        <v>11.636990908172701</v>
      </c>
      <c r="S32" s="48">
        <f>VLOOKUP($A32,'Occupancy Raw Data'!$B$8:$BE$45,'Occupancy Raw Data'!AA$3,FALSE)</f>
        <v>-6.4147975839600297</v>
      </c>
      <c r="T32" s="48">
        <f>VLOOKUP($A32,'Occupancy Raw Data'!$B$8:$BE$45,'Occupancy Raw Data'!AB$3,FALSE)</f>
        <v>-6.3719087425983902</v>
      </c>
      <c r="U32" s="49">
        <f>VLOOKUP($A32,'Occupancy Raw Data'!$B$8:$BE$45,'Occupancy Raw Data'!AC$3,FALSE)</f>
        <v>-6.3958336917351302</v>
      </c>
      <c r="V32" s="50">
        <f>VLOOKUP($A32,'Occupancy Raw Data'!$B$8:$BE$45,'Occupancy Raw Data'!AE$3,FALSE)</f>
        <v>4.49502116867159</v>
      </c>
      <c r="X32" s="51">
        <f>VLOOKUP($A32,'ADR Raw Data'!$B$6:$BE$43,'ADR Raw Data'!G$1,FALSE)</f>
        <v>110.16986201888101</v>
      </c>
      <c r="Y32" s="52">
        <f>VLOOKUP($A32,'ADR Raw Data'!$B$6:$BE$43,'ADR Raw Data'!H$1,FALSE)</f>
        <v>99.587430617726</v>
      </c>
      <c r="Z32" s="52">
        <f>VLOOKUP($A32,'ADR Raw Data'!$B$6:$BE$43,'ADR Raw Data'!I$1,FALSE)</f>
        <v>104.336285881663</v>
      </c>
      <c r="AA32" s="52">
        <f>VLOOKUP($A32,'ADR Raw Data'!$B$6:$BE$43,'ADR Raw Data'!J$1,FALSE)</f>
        <v>106.935911330049</v>
      </c>
      <c r="AB32" s="52">
        <f>VLOOKUP($A32,'ADR Raw Data'!$B$6:$BE$43,'ADR Raw Data'!K$1,FALSE)</f>
        <v>113.650654008438</v>
      </c>
      <c r="AC32" s="53">
        <f>VLOOKUP($A32,'ADR Raw Data'!$B$6:$BE$43,'ADR Raw Data'!L$1,FALSE)</f>
        <v>107.50866355376</v>
      </c>
      <c r="AD32" s="52">
        <f>VLOOKUP($A32,'ADR Raw Data'!$B$6:$BE$43,'ADR Raw Data'!N$1,FALSE)</f>
        <v>150.61255555555499</v>
      </c>
      <c r="AE32" s="52">
        <f>VLOOKUP($A32,'ADR Raw Data'!$B$6:$BE$43,'ADR Raw Data'!O$1,FALSE)</f>
        <v>139.329268292682</v>
      </c>
      <c r="AF32" s="53">
        <f>VLOOKUP($A32,'ADR Raw Data'!$B$6:$BE$43,'ADR Raw Data'!P$1,FALSE)</f>
        <v>145.62221941703001</v>
      </c>
      <c r="AG32" s="54">
        <f>VLOOKUP($A32,'ADR Raw Data'!$B$6:$BE$43,'ADR Raw Data'!R$1,FALSE)</f>
        <v>121.030425861086</v>
      </c>
      <c r="AI32" s="47">
        <f>VLOOKUP($A32,'ADR Raw Data'!$B$6:$BE$43,'ADR Raw Data'!T$1,FALSE)</f>
        <v>0.337680746001431</v>
      </c>
      <c r="AJ32" s="48">
        <f>VLOOKUP($A32,'ADR Raw Data'!$B$6:$BE$43,'ADR Raw Data'!U$1,FALSE)</f>
        <v>2.33465675451896</v>
      </c>
      <c r="AK32" s="48">
        <f>VLOOKUP($A32,'ADR Raw Data'!$B$6:$BE$43,'ADR Raw Data'!V$1,FALSE)</f>
        <v>4.29345751641997</v>
      </c>
      <c r="AL32" s="48">
        <f>VLOOKUP($A32,'ADR Raw Data'!$B$6:$BE$43,'ADR Raw Data'!W$1,FALSE)</f>
        <v>7.19702635692793</v>
      </c>
      <c r="AM32" s="48">
        <f>VLOOKUP($A32,'ADR Raw Data'!$B$6:$BE$43,'ADR Raw Data'!X$1,FALSE)</f>
        <v>4.7209716132810904</v>
      </c>
      <c r="AN32" s="49">
        <f>VLOOKUP($A32,'ADR Raw Data'!$B$6:$BE$43,'ADR Raw Data'!Y$1,FALSE)</f>
        <v>3.9243150919631402</v>
      </c>
      <c r="AO32" s="48">
        <f>VLOOKUP($A32,'ADR Raw Data'!$B$6:$BE$43,'ADR Raw Data'!AA$1,FALSE)</f>
        <v>4.2149053353042296</v>
      </c>
      <c r="AP32" s="48">
        <f>VLOOKUP($A32,'ADR Raw Data'!$B$6:$BE$43,'ADR Raw Data'!AB$1,FALSE)</f>
        <v>5.9425729761152599</v>
      </c>
      <c r="AQ32" s="49">
        <f>VLOOKUP($A32,'ADR Raw Data'!$B$6:$BE$43,'ADR Raw Data'!AC$1,FALSE)</f>
        <v>4.93795572307768</v>
      </c>
      <c r="AR32" s="50">
        <f>VLOOKUP($A32,'ADR Raw Data'!$B$6:$BE$43,'ADR Raw Data'!AE$1,FALSE)</f>
        <v>3.05904255742995</v>
      </c>
      <c r="AS32" s="40"/>
      <c r="AT32" s="51">
        <f>VLOOKUP($A32,'RevPAR Raw Data'!$B$6:$BE$43,'RevPAR Raw Data'!G$1,FALSE)</f>
        <v>48.436749680715103</v>
      </c>
      <c r="AU32" s="52">
        <f>VLOOKUP($A32,'RevPAR Raw Data'!$B$6:$BE$43,'RevPAR Raw Data'!H$1,FALSE)</f>
        <v>35.516973180076597</v>
      </c>
      <c r="AV32" s="52">
        <f>VLOOKUP($A32,'RevPAR Raw Data'!$B$6:$BE$43,'RevPAR Raw Data'!I$1,FALSE)</f>
        <v>56.865274584929701</v>
      </c>
      <c r="AW32" s="52">
        <f>VLOOKUP($A32,'RevPAR Raw Data'!$B$6:$BE$43,'RevPAR Raw Data'!J$1,FALSE)</f>
        <v>62.379281609195402</v>
      </c>
      <c r="AX32" s="52">
        <f>VLOOKUP($A32,'RevPAR Raw Data'!$B$6:$BE$43,'RevPAR Raw Data'!K$1,FALSE)</f>
        <v>68.800012771392005</v>
      </c>
      <c r="AY32" s="53">
        <f>VLOOKUP($A32,'RevPAR Raw Data'!$B$6:$BE$43,'RevPAR Raw Data'!L$1,FALSE)</f>
        <v>54.3996583652618</v>
      </c>
      <c r="AZ32" s="52">
        <f>VLOOKUP($A32,'RevPAR Raw Data'!$B$6:$BE$43,'RevPAR Raw Data'!N$1,FALSE)</f>
        <v>116.854568965517</v>
      </c>
      <c r="BA32" s="52">
        <f>VLOOKUP($A32,'RevPAR Raw Data'!$B$6:$BE$43,'RevPAR Raw Data'!O$1,FALSE)</f>
        <v>85.723978288633404</v>
      </c>
      <c r="BB32" s="53">
        <f>VLOOKUP($A32,'RevPAR Raw Data'!$B$6:$BE$43,'RevPAR Raw Data'!P$1,FALSE)</f>
        <v>101.289273627075</v>
      </c>
      <c r="BC32" s="54">
        <f>VLOOKUP($A32,'RevPAR Raw Data'!$B$6:$BE$43,'RevPAR Raw Data'!R$1,FALSE)</f>
        <v>67.796691297208497</v>
      </c>
      <c r="BE32" s="47">
        <f>VLOOKUP($A32,'RevPAR Raw Data'!$B$6:$BE$43,'RevPAR Raw Data'!T$1,FALSE)</f>
        <v>9.6577378295132004</v>
      </c>
      <c r="BF32" s="48">
        <f>VLOOKUP($A32,'RevPAR Raw Data'!$B$6:$BE$43,'RevPAR Raw Data'!U$1,FALSE)</f>
        <v>18.5296829718819</v>
      </c>
      <c r="BG32" s="48">
        <f>VLOOKUP($A32,'RevPAR Raw Data'!$B$6:$BE$43,'RevPAR Raw Data'!V$1,FALSE)</f>
        <v>19.095579870246301</v>
      </c>
      <c r="BH32" s="48">
        <f>VLOOKUP($A32,'RevPAR Raw Data'!$B$6:$BE$43,'RevPAR Raw Data'!W$1,FALSE)</f>
        <v>21.398483118279099</v>
      </c>
      <c r="BI32" s="48">
        <f>VLOOKUP($A32,'RevPAR Raw Data'!$B$6:$BE$43,'RevPAR Raw Data'!X$1,FALSE)</f>
        <v>12.4587805798211</v>
      </c>
      <c r="BJ32" s="49">
        <f>VLOOKUP($A32,'RevPAR Raw Data'!$B$6:$BE$43,'RevPAR Raw Data'!Y$1,FALSE)</f>
        <v>16.017978190595699</v>
      </c>
      <c r="BK32" s="48">
        <f>VLOOKUP($A32,'RevPAR Raw Data'!$B$6:$BE$43,'RevPAR Raw Data'!AA$1,FALSE)</f>
        <v>-2.4702698942710999</v>
      </c>
      <c r="BL32" s="48">
        <f>VLOOKUP($A32,'RevPAR Raw Data'!$B$6:$BE$43,'RevPAR Raw Data'!AB$1,FALSE)</f>
        <v>-0.80799109348350695</v>
      </c>
      <c r="BM32" s="49">
        <f>VLOOKUP($A32,'RevPAR Raw Data'!$B$6:$BE$43,'RevPAR Raw Data'!AC$1,FALSE)</f>
        <v>-1.7737014044770101</v>
      </c>
      <c r="BN32" s="50">
        <f>VLOOKUP($A32,'RevPAR Raw Data'!$B$6:$BE$43,'RevPAR Raw Data'!AE$1,FALSE)</f>
        <v>7.6915683366167</v>
      </c>
    </row>
    <row r="33" spans="1:66" x14ac:dyDescent="0.45">
      <c r="A33" s="63" t="s">
        <v>51</v>
      </c>
      <c r="B33" s="47">
        <f>VLOOKUP($A33,'Occupancy Raw Data'!$B$8:$BE$45,'Occupancy Raw Data'!G$3,FALSE)</f>
        <v>41.206409048067798</v>
      </c>
      <c r="C33" s="48">
        <f>VLOOKUP($A33,'Occupancy Raw Data'!$B$8:$BE$45,'Occupancy Raw Data'!H$3,FALSE)</f>
        <v>36.625824693685203</v>
      </c>
      <c r="D33" s="48">
        <f>VLOOKUP($A33,'Occupancy Raw Data'!$B$8:$BE$45,'Occupancy Raw Data'!I$3,FALSE)</f>
        <v>51.310084825636103</v>
      </c>
      <c r="E33" s="48">
        <f>VLOOKUP($A33,'Occupancy Raw Data'!$B$8:$BE$45,'Occupancy Raw Data'!J$3,FALSE)</f>
        <v>53.609802073515503</v>
      </c>
      <c r="F33" s="48">
        <f>VLOOKUP($A33,'Occupancy Raw Data'!$B$8:$BE$45,'Occupancy Raw Data'!K$3,FALSE)</f>
        <v>53.402450518378799</v>
      </c>
      <c r="G33" s="49">
        <f>VLOOKUP($A33,'Occupancy Raw Data'!$B$8:$BE$45,'Occupancy Raw Data'!L$3,FALSE)</f>
        <v>47.230914231856701</v>
      </c>
      <c r="H33" s="48">
        <f>VLOOKUP($A33,'Occupancy Raw Data'!$B$8:$BE$45,'Occupancy Raw Data'!N$3,FALSE)</f>
        <v>60.735155513666299</v>
      </c>
      <c r="I33" s="48">
        <f>VLOOKUP($A33,'Occupancy Raw Data'!$B$8:$BE$45,'Occupancy Raw Data'!O$3,FALSE)</f>
        <v>58.510838831291203</v>
      </c>
      <c r="J33" s="49">
        <f>VLOOKUP($A33,'Occupancy Raw Data'!$B$8:$BE$45,'Occupancy Raw Data'!P$3,FALSE)</f>
        <v>59.622997172478698</v>
      </c>
      <c r="K33" s="50">
        <f>VLOOKUP($A33,'Occupancy Raw Data'!$B$8:$BE$45,'Occupancy Raw Data'!R$3,FALSE)</f>
        <v>50.771509357748698</v>
      </c>
      <c r="M33" s="47">
        <f>VLOOKUP($A33,'Occupancy Raw Data'!$B$8:$BE$45,'Occupancy Raw Data'!T$3,FALSE)</f>
        <v>10.0871939379177</v>
      </c>
      <c r="N33" s="48">
        <f>VLOOKUP($A33,'Occupancy Raw Data'!$B$8:$BE$45,'Occupancy Raw Data'!U$3,FALSE)</f>
        <v>18.778480454226401</v>
      </c>
      <c r="O33" s="48">
        <f>VLOOKUP($A33,'Occupancy Raw Data'!$B$8:$BE$45,'Occupancy Raw Data'!V$3,FALSE)</f>
        <v>8.9740372403178696</v>
      </c>
      <c r="P33" s="48">
        <f>VLOOKUP($A33,'Occupancy Raw Data'!$B$8:$BE$45,'Occupancy Raw Data'!W$3,FALSE)</f>
        <v>7.6104660961472899</v>
      </c>
      <c r="Q33" s="48">
        <f>VLOOKUP($A33,'Occupancy Raw Data'!$B$8:$BE$45,'Occupancy Raw Data'!X$3,FALSE)</f>
        <v>1.5417714369319799</v>
      </c>
      <c r="R33" s="49">
        <f>VLOOKUP($A33,'Occupancy Raw Data'!$B$8:$BE$45,'Occupancy Raw Data'!Y$3,FALSE)</f>
        <v>8.4158522915477505</v>
      </c>
      <c r="S33" s="48">
        <f>VLOOKUP($A33,'Occupancy Raw Data'!$B$8:$BE$45,'Occupancy Raw Data'!AA$3,FALSE)</f>
        <v>-1.3896226601477499</v>
      </c>
      <c r="T33" s="48">
        <f>VLOOKUP($A33,'Occupancy Raw Data'!$B$8:$BE$45,'Occupancy Raw Data'!AB$3,FALSE)</f>
        <v>0.28525484035500498</v>
      </c>
      <c r="U33" s="49">
        <f>VLOOKUP($A33,'Occupancy Raw Data'!$B$8:$BE$45,'Occupancy Raw Data'!AC$3,FALSE)</f>
        <v>-0.57485321910849896</v>
      </c>
      <c r="V33" s="50">
        <f>VLOOKUP($A33,'Occupancy Raw Data'!$B$8:$BE$45,'Occupancy Raw Data'!AE$3,FALSE)</f>
        <v>5.18326175682986</v>
      </c>
      <c r="X33" s="51">
        <f>VLOOKUP($A33,'ADR Raw Data'!$B$6:$BE$43,'ADR Raw Data'!G$1,FALSE)</f>
        <v>97.5645562671546</v>
      </c>
      <c r="Y33" s="52">
        <f>VLOOKUP($A33,'ADR Raw Data'!$B$6:$BE$43,'ADR Raw Data'!H$1,FALSE)</f>
        <v>94.2831240349974</v>
      </c>
      <c r="Z33" s="52">
        <f>VLOOKUP($A33,'ADR Raw Data'!$B$6:$BE$43,'ADR Raw Data'!I$1,FALSE)</f>
        <v>98.840855988243902</v>
      </c>
      <c r="AA33" s="52">
        <f>VLOOKUP($A33,'ADR Raw Data'!$B$6:$BE$43,'ADR Raw Data'!J$1,FALSE)</f>
        <v>100.697728551336</v>
      </c>
      <c r="AB33" s="52">
        <f>VLOOKUP($A33,'ADR Raw Data'!$B$6:$BE$43,'ADR Raw Data'!K$1,FALSE)</f>
        <v>99.172756794917007</v>
      </c>
      <c r="AC33" s="53">
        <f>VLOOKUP($A33,'ADR Raw Data'!$B$6:$BE$43,'ADR Raw Data'!L$1,FALSE)</f>
        <v>98.407870370370304</v>
      </c>
      <c r="AD33" s="52">
        <f>VLOOKUP($A33,'ADR Raw Data'!$B$6:$BE$43,'ADR Raw Data'!N$1,FALSE)</f>
        <v>116.88377094972</v>
      </c>
      <c r="AE33" s="52">
        <f>VLOOKUP($A33,'ADR Raw Data'!$B$6:$BE$43,'ADR Raw Data'!O$1,FALSE)</f>
        <v>114.03269329896899</v>
      </c>
      <c r="AF33" s="53">
        <f>VLOOKUP($A33,'ADR Raw Data'!$B$6:$BE$43,'ADR Raw Data'!P$1,FALSE)</f>
        <v>115.484822952892</v>
      </c>
      <c r="AG33" s="54">
        <f>VLOOKUP($A33,'ADR Raw Data'!$B$6:$BE$43,'ADR Raw Data'!R$1,FALSE)</f>
        <v>104.137625437572</v>
      </c>
      <c r="AI33" s="47">
        <f>VLOOKUP($A33,'ADR Raw Data'!$B$6:$BE$43,'ADR Raw Data'!T$1,FALSE)</f>
        <v>1.37086125761177</v>
      </c>
      <c r="AJ33" s="48">
        <f>VLOOKUP($A33,'ADR Raw Data'!$B$6:$BE$43,'ADR Raw Data'!U$1,FALSE)</f>
        <v>7.4943077413543797</v>
      </c>
      <c r="AK33" s="48">
        <f>VLOOKUP($A33,'ADR Raw Data'!$B$6:$BE$43,'ADR Raw Data'!V$1,FALSE)</f>
        <v>8.6619119428395894</v>
      </c>
      <c r="AL33" s="48">
        <f>VLOOKUP($A33,'ADR Raw Data'!$B$6:$BE$43,'ADR Raw Data'!W$1,FALSE)</f>
        <v>6.9965706827157303</v>
      </c>
      <c r="AM33" s="48">
        <f>VLOOKUP($A33,'ADR Raw Data'!$B$6:$BE$43,'ADR Raw Data'!X$1,FALSE)</f>
        <v>6.2009476456113797</v>
      </c>
      <c r="AN33" s="49">
        <f>VLOOKUP($A33,'ADR Raw Data'!$B$6:$BE$43,'ADR Raw Data'!Y$1,FALSE)</f>
        <v>6.1389676586989204</v>
      </c>
      <c r="AO33" s="48">
        <f>VLOOKUP($A33,'ADR Raw Data'!$B$6:$BE$43,'ADR Raw Data'!AA$1,FALSE)</f>
        <v>-0.284182144869082</v>
      </c>
      <c r="AP33" s="48">
        <f>VLOOKUP($A33,'ADR Raw Data'!$B$6:$BE$43,'ADR Raw Data'!AB$1,FALSE)</f>
        <v>-1.1420223545388599</v>
      </c>
      <c r="AQ33" s="49">
        <f>VLOOKUP($A33,'ADR Raw Data'!$B$6:$BE$43,'ADR Raw Data'!AC$1,FALSE)</f>
        <v>-0.70836755578136301</v>
      </c>
      <c r="AR33" s="50">
        <f>VLOOKUP($A33,'ADR Raw Data'!$B$6:$BE$43,'ADR Raw Data'!AE$1,FALSE)</f>
        <v>2.9808599748436002</v>
      </c>
      <c r="AS33" s="40"/>
      <c r="AT33" s="51">
        <f>VLOOKUP($A33,'RevPAR Raw Data'!$B$6:$BE$43,'RevPAR Raw Data'!G$1,FALSE)</f>
        <v>40.202850141375997</v>
      </c>
      <c r="AU33" s="52">
        <f>VLOOKUP($A33,'RevPAR Raw Data'!$B$6:$BE$43,'RevPAR Raw Data'!H$1,FALSE)</f>
        <v>34.531971724787901</v>
      </c>
      <c r="AV33" s="52">
        <f>VLOOKUP($A33,'RevPAR Raw Data'!$B$6:$BE$43,'RevPAR Raw Data'!I$1,FALSE)</f>
        <v>50.715327049952798</v>
      </c>
      <c r="AW33" s="52">
        <f>VLOOKUP($A33,'RevPAR Raw Data'!$B$6:$BE$43,'RevPAR Raw Data'!J$1,FALSE)</f>
        <v>53.983852968897203</v>
      </c>
      <c r="AX33" s="52">
        <f>VLOOKUP($A33,'RevPAR Raw Data'!$B$6:$BE$43,'RevPAR Raw Data'!K$1,FALSE)</f>
        <v>52.960682375117798</v>
      </c>
      <c r="AY33" s="53">
        <f>VLOOKUP($A33,'RevPAR Raw Data'!$B$6:$BE$43,'RevPAR Raw Data'!L$1,FALSE)</f>
        <v>46.478936852026301</v>
      </c>
      <c r="AZ33" s="52">
        <f>VLOOKUP($A33,'RevPAR Raw Data'!$B$6:$BE$43,'RevPAR Raw Data'!N$1,FALSE)</f>
        <v>70.989540056550396</v>
      </c>
      <c r="BA33" s="52">
        <f>VLOOKUP($A33,'RevPAR Raw Data'!$B$6:$BE$43,'RevPAR Raw Data'!O$1,FALSE)</f>
        <v>66.721485391140405</v>
      </c>
      <c r="BB33" s="53">
        <f>VLOOKUP($A33,'RevPAR Raw Data'!$B$6:$BE$43,'RevPAR Raw Data'!P$1,FALSE)</f>
        <v>68.855512723845393</v>
      </c>
      <c r="BC33" s="54">
        <f>VLOOKUP($A33,'RevPAR Raw Data'!$B$6:$BE$43,'RevPAR Raw Data'!R$1,FALSE)</f>
        <v>52.872244243974599</v>
      </c>
      <c r="BE33" s="47">
        <f>VLOOKUP($A33,'RevPAR Raw Data'!$B$6:$BE$43,'RevPAR Raw Data'!T$1,FALSE)</f>
        <v>11.5963366292046</v>
      </c>
      <c r="BF33" s="48">
        <f>VLOOKUP($A33,'RevPAR Raw Data'!$B$6:$BE$43,'RevPAR Raw Data'!U$1,FALSE)</f>
        <v>27.6801053099706</v>
      </c>
      <c r="BG33" s="48">
        <f>VLOOKUP($A33,'RevPAR Raw Data'!$B$6:$BE$43,'RevPAR Raw Data'!V$1,FALSE)</f>
        <v>18.413272386631402</v>
      </c>
      <c r="BH33" s="48">
        <f>VLOOKUP($A33,'RevPAR Raw Data'!$B$6:$BE$43,'RevPAR Raw Data'!W$1,FALSE)</f>
        <v>15.139508418564001</v>
      </c>
      <c r="BI33" s="48">
        <f>VLOOKUP($A33,'RevPAR Raw Data'!$B$6:$BE$43,'RevPAR Raw Data'!X$1,FALSE)</f>
        <v>7.8383235221625096</v>
      </c>
      <c r="BJ33" s="49">
        <f>VLOOKUP($A33,'RevPAR Raw Data'!$B$6:$BE$43,'RevPAR Raw Data'!Y$1,FALSE)</f>
        <v>15.0714664006286</v>
      </c>
      <c r="BK33" s="48">
        <f>VLOOKUP($A33,'RevPAR Raw Data'!$B$6:$BE$43,'RevPAR Raw Data'!AA$1,FALSE)</f>
        <v>-1.66985574553564</v>
      </c>
      <c r="BL33" s="48">
        <f>VLOOKUP($A33,'RevPAR Raw Data'!$B$6:$BE$43,'RevPAR Raw Data'!AB$1,FALSE)</f>
        <v>-0.86002518822811702</v>
      </c>
      <c r="BM33" s="49">
        <f>VLOOKUP($A33,'RevPAR Raw Data'!$B$6:$BE$43,'RevPAR Raw Data'!AC$1,FALSE)</f>
        <v>-1.2791487011923299</v>
      </c>
      <c r="BN33" s="50">
        <f>VLOOKUP($A33,'RevPAR Raw Data'!$B$6:$BE$43,'RevPAR Raw Data'!AE$1,FALSE)</f>
        <v>8.3186275067741793</v>
      </c>
    </row>
    <row r="34" spans="1:66" x14ac:dyDescent="0.45">
      <c r="A34" s="63" t="s">
        <v>50</v>
      </c>
      <c r="B34" s="47">
        <f>VLOOKUP($A34,'Occupancy Raw Data'!$B$8:$BE$45,'Occupancy Raw Data'!G$3,FALSE)</f>
        <v>55.166816952209103</v>
      </c>
      <c r="C34" s="48">
        <f>VLOOKUP($A34,'Occupancy Raw Data'!$B$8:$BE$45,'Occupancy Raw Data'!H$3,FALSE)</f>
        <v>34.120829576194701</v>
      </c>
      <c r="D34" s="48">
        <f>VLOOKUP($A34,'Occupancy Raw Data'!$B$8:$BE$45,'Occupancy Raw Data'!I$3,FALSE)</f>
        <v>50.802524797114501</v>
      </c>
      <c r="E34" s="48">
        <f>VLOOKUP($A34,'Occupancy Raw Data'!$B$8:$BE$45,'Occupancy Raw Data'!J$3,FALSE)</f>
        <v>56.627592425608597</v>
      </c>
      <c r="F34" s="48">
        <f>VLOOKUP($A34,'Occupancy Raw Data'!$B$8:$BE$45,'Occupancy Raw Data'!K$3,FALSE)</f>
        <v>63.426510369702399</v>
      </c>
      <c r="G34" s="49">
        <f>VLOOKUP($A34,'Occupancy Raw Data'!$B$8:$BE$45,'Occupancy Raw Data'!L$3,FALSE)</f>
        <v>52.028854824165897</v>
      </c>
      <c r="H34" s="48">
        <f>VLOOKUP($A34,'Occupancy Raw Data'!$B$8:$BE$45,'Occupancy Raw Data'!N$3,FALSE)</f>
        <v>74.499549143372406</v>
      </c>
      <c r="I34" s="48">
        <f>VLOOKUP($A34,'Occupancy Raw Data'!$B$8:$BE$45,'Occupancy Raw Data'!O$3,FALSE)</f>
        <v>61.118124436429198</v>
      </c>
      <c r="J34" s="49">
        <f>VLOOKUP($A34,'Occupancy Raw Data'!$B$8:$BE$45,'Occupancy Raw Data'!P$3,FALSE)</f>
        <v>67.808836789900795</v>
      </c>
      <c r="K34" s="50">
        <f>VLOOKUP($A34,'Occupancy Raw Data'!$B$8:$BE$45,'Occupancy Raw Data'!R$3,FALSE)</f>
        <v>56.5374211000901</v>
      </c>
      <c r="M34" s="47">
        <f>VLOOKUP($A34,'Occupancy Raw Data'!$B$8:$BE$45,'Occupancy Raw Data'!T$3,FALSE)</f>
        <v>-3.7141957821844498</v>
      </c>
      <c r="N34" s="48">
        <f>VLOOKUP($A34,'Occupancy Raw Data'!$B$8:$BE$45,'Occupancy Raw Data'!U$3,FALSE)</f>
        <v>-7.7972709551656898</v>
      </c>
      <c r="O34" s="48">
        <f>VLOOKUP($A34,'Occupancy Raw Data'!$B$8:$BE$45,'Occupancy Raw Data'!V$3,FALSE)</f>
        <v>-2.0173913043478202</v>
      </c>
      <c r="P34" s="48">
        <f>VLOOKUP($A34,'Occupancy Raw Data'!$B$8:$BE$45,'Occupancy Raw Data'!W$3,FALSE)</f>
        <v>4.4577511643379903</v>
      </c>
      <c r="Q34" s="48">
        <f>VLOOKUP($A34,'Occupancy Raw Data'!$B$8:$BE$45,'Occupancy Raw Data'!X$3,FALSE)</f>
        <v>1.8269648079013601</v>
      </c>
      <c r="R34" s="49">
        <f>VLOOKUP($A34,'Occupancy Raw Data'!$B$8:$BE$45,'Occupancy Raw Data'!Y$3,FALSE)</f>
        <v>-0.92179613537635596</v>
      </c>
      <c r="S34" s="48">
        <f>VLOOKUP($A34,'Occupancy Raw Data'!$B$8:$BE$45,'Occupancy Raw Data'!AA$3,FALSE)</f>
        <v>1.2670676659540301</v>
      </c>
      <c r="T34" s="48">
        <f>VLOOKUP($A34,'Occupancy Raw Data'!$B$8:$BE$45,'Occupancy Raw Data'!AB$3,FALSE)</f>
        <v>-3.89979118219353</v>
      </c>
      <c r="U34" s="49">
        <f>VLOOKUP($A34,'Occupancy Raw Data'!$B$8:$BE$45,'Occupancy Raw Data'!AC$3,FALSE)</f>
        <v>-1.1286005745133201</v>
      </c>
      <c r="V34" s="50">
        <f>VLOOKUP($A34,'Occupancy Raw Data'!$B$8:$BE$45,'Occupancy Raw Data'!AE$3,FALSE)</f>
        <v>-0.95322046925853798</v>
      </c>
      <c r="X34" s="51">
        <f>VLOOKUP($A34,'ADR Raw Data'!$B$6:$BE$43,'ADR Raw Data'!G$1,FALSE)</f>
        <v>99.921055900621099</v>
      </c>
      <c r="Y34" s="52">
        <f>VLOOKUP($A34,'ADR Raw Data'!$B$6:$BE$43,'ADR Raw Data'!H$1,FALSE)</f>
        <v>87.876723044397394</v>
      </c>
      <c r="Z34" s="52">
        <f>VLOOKUP($A34,'ADR Raw Data'!$B$6:$BE$43,'ADR Raw Data'!I$1,FALSE)</f>
        <v>96.654607738729098</v>
      </c>
      <c r="AA34" s="52">
        <f>VLOOKUP($A34,'ADR Raw Data'!$B$6:$BE$43,'ADR Raw Data'!J$1,FALSE)</f>
        <v>100.400713375796</v>
      </c>
      <c r="AB34" s="52">
        <f>VLOOKUP($A34,'ADR Raw Data'!$B$6:$BE$43,'ADR Raw Data'!K$1,FALSE)</f>
        <v>103.680352573215</v>
      </c>
      <c r="AC34" s="53">
        <f>VLOOKUP($A34,'ADR Raw Data'!$B$6:$BE$43,'ADR Raw Data'!L$1,FALSE)</f>
        <v>98.724390987868205</v>
      </c>
      <c r="AD34" s="52">
        <f>VLOOKUP($A34,'ADR Raw Data'!$B$6:$BE$43,'ADR Raw Data'!N$1,FALSE)</f>
        <v>123.42428225611199</v>
      </c>
      <c r="AE34" s="52">
        <f>VLOOKUP($A34,'ADR Raw Data'!$B$6:$BE$43,'ADR Raw Data'!O$1,FALSE)</f>
        <v>108.36328710534001</v>
      </c>
      <c r="AF34" s="53">
        <f>VLOOKUP($A34,'ADR Raw Data'!$B$6:$BE$43,'ADR Raw Data'!P$1,FALSE)</f>
        <v>116.636820478723</v>
      </c>
      <c r="AG34" s="54">
        <f>VLOOKUP($A34,'ADR Raw Data'!$B$6:$BE$43,'ADR Raw Data'!R$1,FALSE)</f>
        <v>104.862530416951</v>
      </c>
      <c r="AI34" s="47">
        <f>VLOOKUP($A34,'ADR Raw Data'!$B$6:$BE$43,'ADR Raw Data'!T$1,FALSE)</f>
        <v>-4.9633863081026499</v>
      </c>
      <c r="AJ34" s="48">
        <f>VLOOKUP($A34,'ADR Raw Data'!$B$6:$BE$43,'ADR Raw Data'!U$1,FALSE)</f>
        <v>-2.9249944082122599</v>
      </c>
      <c r="AK34" s="48">
        <f>VLOOKUP($A34,'ADR Raw Data'!$B$6:$BE$43,'ADR Raw Data'!V$1,FALSE)</f>
        <v>0.93547979708376305</v>
      </c>
      <c r="AL34" s="48">
        <f>VLOOKUP($A34,'ADR Raw Data'!$B$6:$BE$43,'ADR Raw Data'!W$1,FALSE)</f>
        <v>5.2100187320666098</v>
      </c>
      <c r="AM34" s="48">
        <f>VLOOKUP($A34,'ADR Raw Data'!$B$6:$BE$43,'ADR Raw Data'!X$1,FALSE)</f>
        <v>3.4345957196649302</v>
      </c>
      <c r="AN34" s="49">
        <f>VLOOKUP($A34,'ADR Raw Data'!$B$6:$BE$43,'ADR Raw Data'!Y$1,FALSE)</f>
        <v>0.680368651883972</v>
      </c>
      <c r="AO34" s="48">
        <f>VLOOKUP($A34,'ADR Raw Data'!$B$6:$BE$43,'ADR Raw Data'!AA$1,FALSE)</f>
        <v>3.4886456603088498</v>
      </c>
      <c r="AP34" s="48">
        <f>VLOOKUP($A34,'ADR Raw Data'!$B$6:$BE$43,'ADR Raw Data'!AB$1,FALSE)</f>
        <v>-7.3512636477417699</v>
      </c>
      <c r="AQ34" s="49">
        <f>VLOOKUP($A34,'ADR Raw Data'!$B$6:$BE$43,'ADR Raw Data'!AC$1,FALSE)</f>
        <v>-1.3192925049833699</v>
      </c>
      <c r="AR34" s="50">
        <f>VLOOKUP($A34,'ADR Raw Data'!$B$6:$BE$43,'ADR Raw Data'!AE$1,FALSE)</f>
        <v>-7.0264613966013398E-2</v>
      </c>
      <c r="AS34" s="40"/>
      <c r="AT34" s="51">
        <f>VLOOKUP($A34,'RevPAR Raw Data'!$B$6:$BE$43,'RevPAR Raw Data'!G$1,FALSE)</f>
        <v>55.123266005410201</v>
      </c>
      <c r="AU34" s="52">
        <f>VLOOKUP($A34,'RevPAR Raw Data'!$B$6:$BE$43,'RevPAR Raw Data'!H$1,FALSE)</f>
        <v>29.984266907123502</v>
      </c>
      <c r="AV34" s="52">
        <f>VLOOKUP($A34,'RevPAR Raw Data'!$B$6:$BE$43,'RevPAR Raw Data'!I$1,FALSE)</f>
        <v>49.102981064021598</v>
      </c>
      <c r="AW34" s="52">
        <f>VLOOKUP($A34,'RevPAR Raw Data'!$B$6:$BE$43,'RevPAR Raw Data'!J$1,FALSE)</f>
        <v>56.854506762849397</v>
      </c>
      <c r="AX34" s="52">
        <f>VLOOKUP($A34,'RevPAR Raw Data'!$B$6:$BE$43,'RevPAR Raw Data'!K$1,FALSE)</f>
        <v>65.760829576194695</v>
      </c>
      <c r="AY34" s="53">
        <f>VLOOKUP($A34,'RevPAR Raw Data'!$B$6:$BE$43,'RevPAR Raw Data'!L$1,FALSE)</f>
        <v>51.365170063119898</v>
      </c>
      <c r="AZ34" s="52">
        <f>VLOOKUP($A34,'RevPAR Raw Data'!$B$6:$BE$43,'RevPAR Raw Data'!N$1,FALSE)</f>
        <v>91.950533814246995</v>
      </c>
      <c r="BA34" s="52">
        <f>VLOOKUP($A34,'RevPAR Raw Data'!$B$6:$BE$43,'RevPAR Raw Data'!O$1,FALSE)</f>
        <v>66.229608656447198</v>
      </c>
      <c r="BB34" s="53">
        <f>VLOOKUP($A34,'RevPAR Raw Data'!$B$6:$BE$43,'RevPAR Raw Data'!P$1,FALSE)</f>
        <v>79.090071235347096</v>
      </c>
      <c r="BC34" s="54">
        <f>VLOOKUP($A34,'RevPAR Raw Data'!$B$6:$BE$43,'RevPAR Raw Data'!R$1,FALSE)</f>
        <v>59.286570398041903</v>
      </c>
      <c r="BE34" s="47">
        <f>VLOOKUP($A34,'RevPAR Raw Data'!$B$6:$BE$43,'RevPAR Raw Data'!T$1,FALSE)</f>
        <v>-8.4932322053780407</v>
      </c>
      <c r="BF34" s="48">
        <f>VLOOKUP($A34,'RevPAR Raw Data'!$B$6:$BE$43,'RevPAR Raw Data'!U$1,FALSE)</f>
        <v>-10.494195623946201</v>
      </c>
      <c r="BG34" s="48">
        <f>VLOOKUP($A34,'RevPAR Raw Data'!$B$6:$BE$43,'RevPAR Raw Data'!V$1,FALSE)</f>
        <v>-1.10078379534436</v>
      </c>
      <c r="BH34" s="48">
        <f>VLOOKUP($A34,'RevPAR Raw Data'!$B$6:$BE$43,'RevPAR Raw Data'!W$1,FALSE)</f>
        <v>9.9000195670955193</v>
      </c>
      <c r="BI34" s="48">
        <f>VLOOKUP($A34,'RevPAR Raw Data'!$B$6:$BE$43,'RevPAR Raw Data'!X$1,FALSE)</f>
        <v>5.3243093826582601</v>
      </c>
      <c r="BJ34" s="49">
        <f>VLOOKUP($A34,'RevPAR Raw Data'!$B$6:$BE$43,'RevPAR Raw Data'!Y$1,FALSE)</f>
        <v>-0.247699095431762</v>
      </c>
      <c r="BK34" s="48">
        <f>VLOOKUP($A34,'RevPAR Raw Data'!$B$6:$BE$43,'RevPAR Raw Data'!AA$1,FALSE)</f>
        <v>4.7999168274043598</v>
      </c>
      <c r="BL34" s="48">
        <f>VLOOKUP($A34,'RevPAR Raw Data'!$B$6:$BE$43,'RevPAR Raw Data'!AB$1,FALSE)</f>
        <v>-10.9643708984208</v>
      </c>
      <c r="BM34" s="49">
        <f>VLOOKUP($A34,'RevPAR Raw Data'!$B$6:$BE$43,'RevPAR Raw Data'!AC$1,FALSE)</f>
        <v>-2.4330035367059399</v>
      </c>
      <c r="BN34" s="50">
        <f>VLOOKUP($A34,'RevPAR Raw Data'!$B$6:$BE$43,'RevPAR Raw Data'!AE$1,FALSE)</f>
        <v>-1.0228153065415799</v>
      </c>
    </row>
    <row r="35" spans="1:66" x14ac:dyDescent="0.45">
      <c r="A35" s="63" t="s">
        <v>47</v>
      </c>
      <c r="B35" s="47">
        <f>VLOOKUP($A35,'Occupancy Raw Data'!$B$8:$BE$45,'Occupancy Raw Data'!G$3,FALSE)</f>
        <v>51.168736303871398</v>
      </c>
      <c r="C35" s="48">
        <f>VLOOKUP($A35,'Occupancy Raw Data'!$B$8:$BE$45,'Occupancy Raw Data'!H$3,FALSE)</f>
        <v>42.804967129291398</v>
      </c>
      <c r="D35" s="48">
        <f>VLOOKUP($A35,'Occupancy Raw Data'!$B$8:$BE$45,'Occupancy Raw Data'!I$3,FALSE)</f>
        <v>56.409788166544899</v>
      </c>
      <c r="E35" s="48">
        <f>VLOOKUP($A35,'Occupancy Raw Data'!$B$8:$BE$45,'Occupancy Raw Data'!J$3,FALSE)</f>
        <v>60.1899196493791</v>
      </c>
      <c r="F35" s="48">
        <f>VLOOKUP($A35,'Occupancy Raw Data'!$B$8:$BE$45,'Occupancy Raw Data'!K$3,FALSE)</f>
        <v>58.911614317019698</v>
      </c>
      <c r="G35" s="49">
        <f>VLOOKUP($A35,'Occupancy Raw Data'!$B$8:$BE$45,'Occupancy Raw Data'!L$3,FALSE)</f>
        <v>53.897005113221297</v>
      </c>
      <c r="H35" s="48">
        <f>VLOOKUP($A35,'Occupancy Raw Data'!$B$8:$BE$45,'Occupancy Raw Data'!N$3,FALSE)</f>
        <v>59.642074506939302</v>
      </c>
      <c r="I35" s="48">
        <f>VLOOKUP($A35,'Occupancy Raw Data'!$B$8:$BE$45,'Occupancy Raw Data'!O$3,FALSE)</f>
        <v>59.623813002191298</v>
      </c>
      <c r="J35" s="49">
        <f>VLOOKUP($A35,'Occupancy Raw Data'!$B$8:$BE$45,'Occupancy Raw Data'!P$3,FALSE)</f>
        <v>59.632943754565297</v>
      </c>
      <c r="K35" s="50">
        <f>VLOOKUP($A35,'Occupancy Raw Data'!$B$8:$BE$45,'Occupancy Raw Data'!R$3,FALSE)</f>
        <v>55.535844725033897</v>
      </c>
      <c r="M35" s="47">
        <f>VLOOKUP($A35,'Occupancy Raw Data'!$B$8:$BE$45,'Occupancy Raw Data'!T$3,FALSE)</f>
        <v>0.820685067306688</v>
      </c>
      <c r="N35" s="48">
        <f>VLOOKUP($A35,'Occupancy Raw Data'!$B$8:$BE$45,'Occupancy Raw Data'!U$3,FALSE)</f>
        <v>12.9387870168823</v>
      </c>
      <c r="O35" s="48">
        <f>VLOOKUP($A35,'Occupancy Raw Data'!$B$8:$BE$45,'Occupancy Raw Data'!V$3,FALSE)</f>
        <v>4.6445196082139599</v>
      </c>
      <c r="P35" s="48">
        <f>VLOOKUP($A35,'Occupancy Raw Data'!$B$8:$BE$45,'Occupancy Raw Data'!W$3,FALSE)</f>
        <v>1.95510798453317</v>
      </c>
      <c r="Q35" s="48">
        <f>VLOOKUP($A35,'Occupancy Raw Data'!$B$8:$BE$45,'Occupancy Raw Data'!X$3,FALSE)</f>
        <v>8.9558753560166906</v>
      </c>
      <c r="R35" s="49">
        <f>VLOOKUP($A35,'Occupancy Raw Data'!$B$8:$BE$45,'Occupancy Raw Data'!Y$3,FALSE)</f>
        <v>5.4058054624750298</v>
      </c>
      <c r="S35" s="48">
        <f>VLOOKUP($A35,'Occupancy Raw Data'!$B$8:$BE$45,'Occupancy Raw Data'!AA$3,FALSE)</f>
        <v>-1.6012783927079799</v>
      </c>
      <c r="T35" s="48">
        <f>VLOOKUP($A35,'Occupancy Raw Data'!$B$8:$BE$45,'Occupancy Raw Data'!AB$3,FALSE)</f>
        <v>-10.2225501274318</v>
      </c>
      <c r="U35" s="49">
        <f>VLOOKUP($A35,'Occupancy Raw Data'!$B$8:$BE$45,'Occupancy Raw Data'!AC$3,FALSE)</f>
        <v>-6.1087469480772798</v>
      </c>
      <c r="V35" s="50">
        <f>VLOOKUP($A35,'Occupancy Raw Data'!$B$8:$BE$45,'Occupancy Raw Data'!AE$3,FALSE)</f>
        <v>1.58380085426442</v>
      </c>
      <c r="X35" s="51">
        <f>VLOOKUP($A35,'ADR Raw Data'!$B$6:$BE$43,'ADR Raw Data'!G$1,FALSE)</f>
        <v>101.440592433975</v>
      </c>
      <c r="Y35" s="52">
        <f>VLOOKUP($A35,'ADR Raw Data'!$B$6:$BE$43,'ADR Raw Data'!H$1,FALSE)</f>
        <v>99.0487372013651</v>
      </c>
      <c r="Z35" s="52">
        <f>VLOOKUP($A35,'ADR Raw Data'!$B$6:$BE$43,'ADR Raw Data'!I$1,FALSE)</f>
        <v>106.123237293622</v>
      </c>
      <c r="AA35" s="52">
        <f>VLOOKUP($A35,'ADR Raw Data'!$B$6:$BE$43,'ADR Raw Data'!J$1,FALSE)</f>
        <v>106.379141383495</v>
      </c>
      <c r="AB35" s="52">
        <f>VLOOKUP($A35,'ADR Raw Data'!$B$6:$BE$43,'ADR Raw Data'!K$1,FALSE)</f>
        <v>105.138694978301</v>
      </c>
      <c r="AC35" s="53">
        <f>VLOOKUP($A35,'ADR Raw Data'!$B$6:$BE$43,'ADR Raw Data'!L$1,FALSE)</f>
        <v>103.95233041946101</v>
      </c>
      <c r="AD35" s="52">
        <f>VLOOKUP($A35,'ADR Raw Data'!$B$6:$BE$43,'ADR Raw Data'!N$1,FALSE)</f>
        <v>111.85077464788699</v>
      </c>
      <c r="AE35" s="52">
        <f>VLOOKUP($A35,'ADR Raw Data'!$B$6:$BE$43,'ADR Raw Data'!O$1,FALSE)</f>
        <v>112.218110260336</v>
      </c>
      <c r="AF35" s="53">
        <f>VLOOKUP($A35,'ADR Raw Data'!$B$6:$BE$43,'ADR Raw Data'!P$1,FALSE)</f>
        <v>112.034414331649</v>
      </c>
      <c r="AG35" s="54">
        <f>VLOOKUP($A35,'ADR Raw Data'!$B$6:$BE$43,'ADR Raw Data'!R$1,FALSE)</f>
        <v>106.431853626456</v>
      </c>
      <c r="AI35" s="47">
        <f>VLOOKUP($A35,'ADR Raw Data'!$B$6:$BE$43,'ADR Raw Data'!T$1,FALSE)</f>
        <v>-0.68849027361412496</v>
      </c>
      <c r="AJ35" s="48">
        <f>VLOOKUP($A35,'ADR Raw Data'!$B$6:$BE$43,'ADR Raw Data'!U$1,FALSE)</f>
        <v>9.0255156214409205</v>
      </c>
      <c r="AK35" s="48">
        <f>VLOOKUP($A35,'ADR Raw Data'!$B$6:$BE$43,'ADR Raw Data'!V$1,FALSE)</f>
        <v>5.5660692351994197</v>
      </c>
      <c r="AL35" s="48">
        <f>VLOOKUP($A35,'ADR Raw Data'!$B$6:$BE$43,'ADR Raw Data'!W$1,FALSE)</f>
        <v>5.4420795327528699</v>
      </c>
      <c r="AM35" s="48">
        <f>VLOOKUP($A35,'ADR Raw Data'!$B$6:$BE$43,'ADR Raw Data'!X$1,FALSE)</f>
        <v>4.0029327467984004</v>
      </c>
      <c r="AN35" s="49">
        <f>VLOOKUP($A35,'ADR Raw Data'!$B$6:$BE$43,'ADR Raw Data'!Y$1,FALSE)</f>
        <v>4.35257525823938</v>
      </c>
      <c r="AO35" s="48">
        <f>VLOOKUP($A35,'ADR Raw Data'!$B$6:$BE$43,'ADR Raw Data'!AA$1,FALSE)</f>
        <v>-7.4457969067478702</v>
      </c>
      <c r="AP35" s="48">
        <f>VLOOKUP($A35,'ADR Raw Data'!$B$6:$BE$43,'ADR Raw Data'!AB$1,FALSE)</f>
        <v>-11.780414727420499</v>
      </c>
      <c r="AQ35" s="49">
        <f>VLOOKUP($A35,'ADR Raw Data'!$B$6:$BE$43,'ADR Raw Data'!AC$1,FALSE)</f>
        <v>-9.7741848624136196</v>
      </c>
      <c r="AR35" s="50">
        <f>VLOOKUP($A35,'ADR Raw Data'!$B$6:$BE$43,'ADR Raw Data'!AE$1,FALSE)</f>
        <v>-1.2387731743160599</v>
      </c>
      <c r="AS35" s="40"/>
      <c r="AT35" s="51">
        <f>VLOOKUP($A35,'RevPAR Raw Data'!$B$6:$BE$43,'RevPAR Raw Data'!G$1,FALSE)</f>
        <v>51.905869247626001</v>
      </c>
      <c r="AU35" s="52">
        <f>VLOOKUP($A35,'RevPAR Raw Data'!$B$6:$BE$43,'RevPAR Raw Data'!H$1,FALSE)</f>
        <v>42.397779401022603</v>
      </c>
      <c r="AV35" s="52">
        <f>VLOOKUP($A35,'RevPAR Raw Data'!$B$6:$BE$43,'RevPAR Raw Data'!I$1,FALSE)</f>
        <v>59.863893352812198</v>
      </c>
      <c r="AW35" s="52">
        <f>VLOOKUP($A35,'RevPAR Raw Data'!$B$6:$BE$43,'RevPAR Raw Data'!J$1,FALSE)</f>
        <v>64.029519722425107</v>
      </c>
      <c r="AX35" s="52">
        <f>VLOOKUP($A35,'RevPAR Raw Data'!$B$6:$BE$43,'RevPAR Raw Data'!K$1,FALSE)</f>
        <v>61.938902483564597</v>
      </c>
      <c r="AY35" s="53">
        <f>VLOOKUP($A35,'RevPAR Raw Data'!$B$6:$BE$43,'RevPAR Raw Data'!L$1,FALSE)</f>
        <v>56.027192841490098</v>
      </c>
      <c r="AZ35" s="52">
        <f>VLOOKUP($A35,'RevPAR Raw Data'!$B$6:$BE$43,'RevPAR Raw Data'!N$1,FALSE)</f>
        <v>66.710122352081797</v>
      </c>
      <c r="BA35" s="52">
        <f>VLOOKUP($A35,'RevPAR Raw Data'!$B$6:$BE$43,'RevPAR Raw Data'!O$1,FALSE)</f>
        <v>66.908716216216206</v>
      </c>
      <c r="BB35" s="53">
        <f>VLOOKUP($A35,'RevPAR Raw Data'!$B$6:$BE$43,'RevPAR Raw Data'!P$1,FALSE)</f>
        <v>66.809419284149001</v>
      </c>
      <c r="BC35" s="54">
        <f>VLOOKUP($A35,'RevPAR Raw Data'!$B$6:$BE$43,'RevPAR Raw Data'!R$1,FALSE)</f>
        <v>59.107828967964103</v>
      </c>
      <c r="BE35" s="47">
        <f>VLOOKUP($A35,'RevPAR Raw Data'!$B$6:$BE$43,'RevPAR Raw Data'!T$1,FALSE)</f>
        <v>0.12654445682715301</v>
      </c>
      <c r="BF35" s="48">
        <f>VLOOKUP($A35,'RevPAR Raw Data'!$B$6:$BE$43,'RevPAR Raw Data'!U$1,FALSE)</f>
        <v>23.132094881756899</v>
      </c>
      <c r="BG35" s="48">
        <f>VLOOKUP($A35,'RevPAR Raw Data'!$B$6:$BE$43,'RevPAR Raw Data'!V$1,FALSE)</f>
        <v>10.469106020448899</v>
      </c>
      <c r="BH35" s="48">
        <f>VLOOKUP($A35,'RevPAR Raw Data'!$B$6:$BE$43,'RevPAR Raw Data'!W$1,FALSE)</f>
        <v>7.5035860487555404</v>
      </c>
      <c r="BI35" s="48">
        <f>VLOOKUP($A35,'RevPAR Raw Data'!$B$6:$BE$43,'RevPAR Raw Data'!X$1,FALSE)</f>
        <v>13.3173057702035</v>
      </c>
      <c r="BJ35" s="49">
        <f>VLOOKUP($A35,'RevPAR Raw Data'!$B$6:$BE$43,'RevPAR Raw Data'!Y$1,FALSE)</f>
        <v>9.9936724717826593</v>
      </c>
      <c r="BK35" s="48">
        <f>VLOOKUP($A35,'RevPAR Raw Data'!$B$6:$BE$43,'RevPAR Raw Data'!AA$1,FALSE)</f>
        <v>-8.9278473624231793</v>
      </c>
      <c r="BL35" s="48">
        <f>VLOOKUP($A35,'RevPAR Raw Data'!$B$6:$BE$43,'RevPAR Raw Data'!AB$1,FALSE)</f>
        <v>-20.798706054122398</v>
      </c>
      <c r="BM35" s="49">
        <f>VLOOKUP($A35,'RevPAR Raw Data'!$B$6:$BE$43,'RevPAR Raw Data'!AC$1,FALSE)</f>
        <v>-15.285851591008701</v>
      </c>
      <c r="BN35" s="50">
        <f>VLOOKUP($A35,'RevPAR Raw Data'!$B$6:$BE$43,'RevPAR Raw Data'!AE$1,FALSE)</f>
        <v>0.325407979831139</v>
      </c>
    </row>
    <row r="36" spans="1:66" x14ac:dyDescent="0.45">
      <c r="A36" s="63" t="s">
        <v>48</v>
      </c>
      <c r="B36" s="47">
        <f>VLOOKUP($A36,'Occupancy Raw Data'!$B$8:$BE$45,'Occupancy Raw Data'!G$3,FALSE)</f>
        <v>67.109634551495006</v>
      </c>
      <c r="C36" s="48">
        <f>VLOOKUP($A36,'Occupancy Raw Data'!$B$8:$BE$45,'Occupancy Raw Data'!H$3,FALSE)</f>
        <v>41.053630754627399</v>
      </c>
      <c r="D36" s="48">
        <f>VLOOKUP($A36,'Occupancy Raw Data'!$B$8:$BE$45,'Occupancy Raw Data'!I$3,FALSE)</f>
        <v>54.318936877076403</v>
      </c>
      <c r="E36" s="48">
        <f>VLOOKUP($A36,'Occupancy Raw Data'!$B$8:$BE$45,'Occupancy Raw Data'!J$3,FALSE)</f>
        <v>65.472235405790201</v>
      </c>
      <c r="F36" s="48">
        <f>VLOOKUP($A36,'Occupancy Raw Data'!$B$8:$BE$45,'Occupancy Raw Data'!K$3,FALSE)</f>
        <v>70.218319886093894</v>
      </c>
      <c r="G36" s="49">
        <f>VLOOKUP($A36,'Occupancy Raw Data'!$B$8:$BE$45,'Occupancy Raw Data'!L$3,FALSE)</f>
        <v>59.634551495016602</v>
      </c>
      <c r="H36" s="48">
        <f>VLOOKUP($A36,'Occupancy Raw Data'!$B$8:$BE$45,'Occupancy Raw Data'!N$3,FALSE)</f>
        <v>84.788799240626403</v>
      </c>
      <c r="I36" s="48">
        <f>VLOOKUP($A36,'Occupancy Raw Data'!$B$8:$BE$45,'Occupancy Raw Data'!O$3,FALSE)</f>
        <v>88.822971048884597</v>
      </c>
      <c r="J36" s="49">
        <f>VLOOKUP($A36,'Occupancy Raw Data'!$B$8:$BE$45,'Occupancy Raw Data'!P$3,FALSE)</f>
        <v>86.805885144755507</v>
      </c>
      <c r="K36" s="50">
        <f>VLOOKUP($A36,'Occupancy Raw Data'!$B$8:$BE$45,'Occupancy Raw Data'!R$3,FALSE)</f>
        <v>67.397789680656302</v>
      </c>
      <c r="M36" s="47">
        <f>VLOOKUP($A36,'Occupancy Raw Data'!$B$8:$BE$45,'Occupancy Raw Data'!T$3,FALSE)</f>
        <v>2.6466937018952201</v>
      </c>
      <c r="N36" s="48">
        <f>VLOOKUP($A36,'Occupancy Raw Data'!$B$8:$BE$45,'Occupancy Raw Data'!U$3,FALSE)</f>
        <v>18.2630730451666</v>
      </c>
      <c r="O36" s="48">
        <f>VLOOKUP($A36,'Occupancy Raw Data'!$B$8:$BE$45,'Occupancy Raw Data'!V$3,FALSE)</f>
        <v>6.1194503171247296</v>
      </c>
      <c r="P36" s="48">
        <f>VLOOKUP($A36,'Occupancy Raw Data'!$B$8:$BE$45,'Occupancy Raw Data'!W$3,FALSE)</f>
        <v>11.8440650930391</v>
      </c>
      <c r="Q36" s="48">
        <f>VLOOKUP($A36,'Occupancy Raw Data'!$B$8:$BE$45,'Occupancy Raw Data'!X$3,FALSE)</f>
        <v>2.6175922714831299</v>
      </c>
      <c r="R36" s="49">
        <f>VLOOKUP($A36,'Occupancy Raw Data'!$B$8:$BE$45,'Occupancy Raw Data'!Y$3,FALSE)</f>
        <v>7.1616783700900504</v>
      </c>
      <c r="S36" s="48">
        <f>VLOOKUP($A36,'Occupancy Raw Data'!$B$8:$BE$45,'Occupancy Raw Data'!AA$3,FALSE)</f>
        <v>2.59635673879859</v>
      </c>
      <c r="T36" s="48">
        <f>VLOOKUP($A36,'Occupancy Raw Data'!$B$8:$BE$45,'Occupancy Raw Data'!AB$3,FALSE)</f>
        <v>4.4204402538584002</v>
      </c>
      <c r="U36" s="49">
        <f>VLOOKUP($A36,'Occupancy Raw Data'!$B$8:$BE$45,'Occupancy Raw Data'!AC$3,FALSE)</f>
        <v>3.5215578113650001</v>
      </c>
      <c r="V36" s="50">
        <f>VLOOKUP($A36,'Occupancy Raw Data'!$B$8:$BE$45,'Occupancy Raw Data'!AE$3,FALSE)</f>
        <v>5.7927636214444496</v>
      </c>
      <c r="X36" s="51">
        <f>VLOOKUP($A36,'ADR Raw Data'!$B$6:$BE$43,'ADR Raw Data'!G$1,FALSE)</f>
        <v>168.02015912305501</v>
      </c>
      <c r="Y36" s="52">
        <f>VLOOKUP($A36,'ADR Raw Data'!$B$6:$BE$43,'ADR Raw Data'!H$1,FALSE)</f>
        <v>133.91180924855399</v>
      </c>
      <c r="Z36" s="52">
        <f>VLOOKUP($A36,'ADR Raw Data'!$B$6:$BE$43,'ADR Raw Data'!I$1,FALSE)</f>
        <v>131.97911751856699</v>
      </c>
      <c r="AA36" s="52">
        <f>VLOOKUP($A36,'ADR Raw Data'!$B$6:$BE$43,'ADR Raw Data'!J$1,FALSE)</f>
        <v>141.84761870242801</v>
      </c>
      <c r="AB36" s="52">
        <f>VLOOKUP($A36,'ADR Raw Data'!$B$6:$BE$43,'ADR Raw Data'!K$1,FALSE)</f>
        <v>162.98894221020601</v>
      </c>
      <c r="AC36" s="53">
        <f>VLOOKUP($A36,'ADR Raw Data'!$B$6:$BE$43,'ADR Raw Data'!L$1,FALSE)</f>
        <v>149.82654198169499</v>
      </c>
      <c r="AD36" s="52">
        <f>VLOOKUP($A36,'ADR Raw Data'!$B$6:$BE$43,'ADR Raw Data'!N$1,FALSE)</f>
        <v>235.84942625244801</v>
      </c>
      <c r="AE36" s="52">
        <f>VLOOKUP($A36,'ADR Raw Data'!$B$6:$BE$43,'ADR Raw Data'!O$1,FALSE)</f>
        <v>242.581474752872</v>
      </c>
      <c r="AF36" s="53">
        <f>VLOOKUP($A36,'ADR Raw Data'!$B$6:$BE$43,'ADR Raw Data'!P$1,FALSE)</f>
        <v>239.29366593767</v>
      </c>
      <c r="AG36" s="54">
        <f>VLOOKUP($A36,'ADR Raw Data'!$B$6:$BE$43,'ADR Raw Data'!R$1,FALSE)</f>
        <v>182.749507570041</v>
      </c>
      <c r="AI36" s="47">
        <f>VLOOKUP($A36,'ADR Raw Data'!$B$6:$BE$43,'ADR Raw Data'!T$1,FALSE)</f>
        <v>-3.0410451122155702</v>
      </c>
      <c r="AJ36" s="48">
        <f>VLOOKUP($A36,'ADR Raw Data'!$B$6:$BE$43,'ADR Raw Data'!U$1,FALSE)</f>
        <v>4.6566108956943104</v>
      </c>
      <c r="AK36" s="48">
        <f>VLOOKUP($A36,'ADR Raw Data'!$B$6:$BE$43,'ADR Raw Data'!V$1,FALSE)</f>
        <v>7.3496247403310502</v>
      </c>
      <c r="AL36" s="48">
        <f>VLOOKUP($A36,'ADR Raw Data'!$B$6:$BE$43,'ADR Raw Data'!W$1,FALSE)</f>
        <v>7.09294138225538</v>
      </c>
      <c r="AM36" s="48">
        <f>VLOOKUP($A36,'ADR Raw Data'!$B$6:$BE$43,'ADR Raw Data'!X$1,FALSE)</f>
        <v>5.5566472071835999</v>
      </c>
      <c r="AN36" s="49">
        <f>VLOOKUP($A36,'ADR Raw Data'!$B$6:$BE$43,'ADR Raw Data'!Y$1,FALSE)</f>
        <v>3.23103273539847</v>
      </c>
      <c r="AO36" s="48">
        <f>VLOOKUP($A36,'ADR Raw Data'!$B$6:$BE$43,'ADR Raw Data'!AA$1,FALSE)</f>
        <v>0.125381493553024</v>
      </c>
      <c r="AP36" s="48">
        <f>VLOOKUP($A36,'ADR Raw Data'!$B$6:$BE$43,'ADR Raw Data'!AB$1,FALSE)</f>
        <v>1.5826943963187099</v>
      </c>
      <c r="AQ36" s="49">
        <f>VLOOKUP($A36,'ADR Raw Data'!$B$6:$BE$43,'ADR Raw Data'!AC$1,FALSE)</f>
        <v>0.88203835351697102</v>
      </c>
      <c r="AR36" s="50">
        <f>VLOOKUP($A36,'ADR Raw Data'!$B$6:$BE$43,'ADR Raw Data'!AE$1,FALSE)</f>
        <v>1.6635583268674501</v>
      </c>
      <c r="AS36" s="40"/>
      <c r="AT36" s="51">
        <f>VLOOKUP($A36,'RevPAR Raw Data'!$B$6:$BE$43,'RevPAR Raw Data'!G$1,FALSE)</f>
        <v>112.757714760322</v>
      </c>
      <c r="AU36" s="52">
        <f>VLOOKUP($A36,'RevPAR Raw Data'!$B$6:$BE$43,'RevPAR Raw Data'!H$1,FALSE)</f>
        <v>54.9756597057427</v>
      </c>
      <c r="AV36" s="52">
        <f>VLOOKUP($A36,'RevPAR Raw Data'!$B$6:$BE$43,'RevPAR Raw Data'!I$1,FALSE)</f>
        <v>71.689653535832903</v>
      </c>
      <c r="AW36" s="52">
        <f>VLOOKUP($A36,'RevPAR Raw Data'!$B$6:$BE$43,'RevPAR Raw Data'!J$1,FALSE)</f>
        <v>92.870806834361602</v>
      </c>
      <c r="AX36" s="52">
        <f>VLOOKUP($A36,'RevPAR Raw Data'!$B$6:$BE$43,'RevPAR Raw Data'!K$1,FALSE)</f>
        <v>114.448096820123</v>
      </c>
      <c r="AY36" s="53">
        <f>VLOOKUP($A36,'RevPAR Raw Data'!$B$6:$BE$43,'RevPAR Raw Data'!L$1,FALSE)</f>
        <v>89.3483863312766</v>
      </c>
      <c r="AZ36" s="52">
        <f>VLOOKUP($A36,'RevPAR Raw Data'!$B$6:$BE$43,'RevPAR Raw Data'!N$1,FALSE)</f>
        <v>199.97389653535799</v>
      </c>
      <c r="BA36" s="52">
        <f>VLOOKUP($A36,'RevPAR Raw Data'!$B$6:$BE$43,'RevPAR Raw Data'!O$1,FALSE)</f>
        <v>215.4680730897</v>
      </c>
      <c r="BB36" s="53">
        <f>VLOOKUP($A36,'RevPAR Raw Data'!$B$6:$BE$43,'RevPAR Raw Data'!P$1,FALSE)</f>
        <v>207.720984812529</v>
      </c>
      <c r="BC36" s="54">
        <f>VLOOKUP($A36,'RevPAR Raw Data'!$B$6:$BE$43,'RevPAR Raw Data'!R$1,FALSE)</f>
        <v>123.169128754491</v>
      </c>
      <c r="BE36" s="47">
        <f>VLOOKUP($A36,'RevPAR Raw Data'!$B$6:$BE$43,'RevPAR Raw Data'!T$1,FALSE)</f>
        <v>-0.474838559777156</v>
      </c>
      <c r="BF36" s="48">
        <f>VLOOKUP($A36,'RevPAR Raw Data'!$B$6:$BE$43,'RevPAR Raw Data'!U$1,FALSE)</f>
        <v>23.770124190170801</v>
      </c>
      <c r="BG36" s="48">
        <f>VLOOKUP($A36,'RevPAR Raw Data'!$B$6:$BE$43,'RevPAR Raw Data'!V$1,FALSE)</f>
        <v>13.9188316919354</v>
      </c>
      <c r="BH36" s="48">
        <f>VLOOKUP($A36,'RevPAR Raw Data'!$B$6:$BE$43,'RevPAR Raw Data'!W$1,FALSE)</f>
        <v>19.777099069619901</v>
      </c>
      <c r="BI36" s="48">
        <f>VLOOKUP($A36,'RevPAR Raw Data'!$B$6:$BE$43,'RevPAR Raw Data'!X$1,FALSE)</f>
        <v>8.3196898465155602</v>
      </c>
      <c r="BJ36" s="49">
        <f>VLOOKUP($A36,'RevPAR Raw Data'!$B$6:$BE$43,'RevPAR Raw Data'!Y$1,FALSE)</f>
        <v>10.624107278029999</v>
      </c>
      <c r="BK36" s="48">
        <f>VLOOKUP($A36,'RevPAR Raw Data'!$B$6:$BE$43,'RevPAR Raw Data'!AA$1,FALSE)</f>
        <v>2.7249935832086898</v>
      </c>
      <c r="BL36" s="48">
        <f>VLOOKUP($A36,'RevPAR Raw Data'!$B$6:$BE$43,'RevPAR Raw Data'!AB$1,FALSE)</f>
        <v>6.0730967103675404</v>
      </c>
      <c r="BM36" s="49">
        <f>VLOOKUP($A36,'RevPAR Raw Data'!$B$6:$BE$43,'RevPAR Raw Data'!AC$1,FALSE)</f>
        <v>4.4346576554194801</v>
      </c>
      <c r="BN36" s="50">
        <f>VLOOKUP($A36,'RevPAR Raw Data'!$B$6:$BE$43,'RevPAR Raw Data'!AE$1,FALSE)</f>
        <v>7.5526879498922002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46.096874537105599</v>
      </c>
      <c r="C38" s="48">
        <f>VLOOKUP($A38,'Occupancy Raw Data'!$B$8:$BE$45,'Occupancy Raw Data'!H$3,FALSE)</f>
        <v>37.505554732632199</v>
      </c>
      <c r="D38" s="48">
        <f>VLOOKUP($A38,'Occupancy Raw Data'!$B$8:$BE$45,'Occupancy Raw Data'!I$3,FALSE)</f>
        <v>54.095689527477397</v>
      </c>
      <c r="E38" s="48">
        <f>VLOOKUP($A38,'Occupancy Raw Data'!$B$8:$BE$45,'Occupancy Raw Data'!J$3,FALSE)</f>
        <v>58.746852318175002</v>
      </c>
      <c r="F38" s="48">
        <f>VLOOKUP($A38,'Occupancy Raw Data'!$B$8:$BE$45,'Occupancy Raw Data'!K$3,FALSE)</f>
        <v>61.294623018811997</v>
      </c>
      <c r="G38" s="49">
        <f>VLOOKUP($A38,'Occupancy Raw Data'!$B$8:$BE$45,'Occupancy Raw Data'!L$3,FALSE)</f>
        <v>51.547918826840402</v>
      </c>
      <c r="H38" s="48">
        <f>VLOOKUP($A38,'Occupancy Raw Data'!$B$8:$BE$45,'Occupancy Raw Data'!N$3,FALSE)</f>
        <v>67.012294474892599</v>
      </c>
      <c r="I38" s="48">
        <f>VLOOKUP($A38,'Occupancy Raw Data'!$B$8:$BE$45,'Occupancy Raw Data'!O$3,FALSE)</f>
        <v>69.604503036587104</v>
      </c>
      <c r="J38" s="49">
        <f>VLOOKUP($A38,'Occupancy Raw Data'!$B$8:$BE$45,'Occupancy Raw Data'!P$3,FALSE)</f>
        <v>68.308398755739802</v>
      </c>
      <c r="K38" s="50">
        <f>VLOOKUP($A38,'Occupancy Raw Data'!$B$8:$BE$45,'Occupancy Raw Data'!R$3,FALSE)</f>
        <v>56.3366273779545</v>
      </c>
      <c r="M38" s="47">
        <f>VLOOKUP($A38,'Occupancy Raw Data'!$B$8:$BE$45,'Occupancy Raw Data'!T$3,FALSE)</f>
        <v>-9.2173797381491394</v>
      </c>
      <c r="N38" s="48">
        <f>VLOOKUP($A38,'Occupancy Raw Data'!$B$8:$BE$45,'Occupancy Raw Data'!U$3,FALSE)</f>
        <v>-7.0616206093431604</v>
      </c>
      <c r="O38" s="48">
        <f>VLOOKUP($A38,'Occupancy Raw Data'!$B$8:$BE$45,'Occupancy Raw Data'!V$3,FALSE)</f>
        <v>-4.1153548260010702</v>
      </c>
      <c r="P38" s="48">
        <f>VLOOKUP($A38,'Occupancy Raw Data'!$B$8:$BE$45,'Occupancy Raw Data'!W$3,FALSE)</f>
        <v>-3.7042010654519002</v>
      </c>
      <c r="Q38" s="48">
        <f>VLOOKUP($A38,'Occupancy Raw Data'!$B$8:$BE$45,'Occupancy Raw Data'!X$3,FALSE)</f>
        <v>-0.46990901632806498</v>
      </c>
      <c r="R38" s="49">
        <f>VLOOKUP($A38,'Occupancy Raw Data'!$B$8:$BE$45,'Occupancy Raw Data'!Y$3,FALSE)</f>
        <v>-4.5905875506062603</v>
      </c>
      <c r="S38" s="48">
        <f>VLOOKUP($A38,'Occupancy Raw Data'!$B$8:$BE$45,'Occupancy Raw Data'!AA$3,FALSE)</f>
        <v>1.3814219883313701</v>
      </c>
      <c r="T38" s="48">
        <f>VLOOKUP($A38,'Occupancy Raw Data'!$B$8:$BE$45,'Occupancy Raw Data'!AB$3,FALSE)</f>
        <v>3.2678273692392499</v>
      </c>
      <c r="U38" s="49">
        <f>VLOOKUP($A38,'Occupancy Raw Data'!$B$8:$BE$45,'Occupancy Raw Data'!AC$3,FALSE)</f>
        <v>2.3338286970554298</v>
      </c>
      <c r="V38" s="50">
        <f>VLOOKUP($A38,'Occupancy Raw Data'!$B$8:$BE$45,'Occupancy Raw Data'!AE$3,FALSE)</f>
        <v>-2.3003951600314401</v>
      </c>
      <c r="X38" s="51">
        <f>VLOOKUP($A38,'ADR Raw Data'!$B$6:$BE$43,'ADR Raw Data'!G$1,FALSE)</f>
        <v>95.021041131105306</v>
      </c>
      <c r="Y38" s="52">
        <f>VLOOKUP($A38,'ADR Raw Data'!$B$6:$BE$43,'ADR Raw Data'!H$1,FALSE)</f>
        <v>89.351366508688699</v>
      </c>
      <c r="Z38" s="52">
        <f>VLOOKUP($A38,'ADR Raw Data'!$B$6:$BE$43,'ADR Raw Data'!I$1,FALSE)</f>
        <v>100.368513143483</v>
      </c>
      <c r="AA38" s="52">
        <f>VLOOKUP($A38,'ADR Raw Data'!$B$6:$BE$43,'ADR Raw Data'!J$1,FALSE)</f>
        <v>100.73179778113899</v>
      </c>
      <c r="AB38" s="52">
        <f>VLOOKUP($A38,'ADR Raw Data'!$B$6:$BE$43,'ADR Raw Data'!K$1,FALSE)</f>
        <v>99.577994200096597</v>
      </c>
      <c r="AC38" s="53">
        <f>VLOOKUP($A38,'ADR Raw Data'!$B$6:$BE$43,'ADR Raw Data'!L$1,FALSE)</f>
        <v>97.703735632183907</v>
      </c>
      <c r="AD38" s="52">
        <f>VLOOKUP($A38,'ADR Raw Data'!$B$6:$BE$43,'ADR Raw Data'!N$1,FALSE)</f>
        <v>114.98359416445599</v>
      </c>
      <c r="AE38" s="52">
        <f>VLOOKUP($A38,'ADR Raw Data'!$B$6:$BE$43,'ADR Raw Data'!O$1,FALSE)</f>
        <v>115.924100872526</v>
      </c>
      <c r="AF38" s="53">
        <f>VLOOKUP($A38,'ADR Raw Data'!$B$6:$BE$43,'ADR Raw Data'!P$1,FALSE)</f>
        <v>115.462770248292</v>
      </c>
      <c r="AG38" s="54">
        <f>VLOOKUP($A38,'ADR Raw Data'!$B$6:$BE$43,'ADR Raw Data'!R$1,FALSE)</f>
        <v>103.855994065281</v>
      </c>
      <c r="AH38" s="65"/>
      <c r="AI38" s="47">
        <f>VLOOKUP($A38,'ADR Raw Data'!$B$6:$BE$43,'ADR Raw Data'!T$1,FALSE)</f>
        <v>-3.10541016468625</v>
      </c>
      <c r="AJ38" s="48">
        <f>VLOOKUP($A38,'ADR Raw Data'!$B$6:$BE$43,'ADR Raw Data'!U$1,FALSE)</f>
        <v>-2.3557926278652102</v>
      </c>
      <c r="AK38" s="48">
        <f>VLOOKUP($A38,'ADR Raw Data'!$B$6:$BE$43,'ADR Raw Data'!V$1,FALSE)</f>
        <v>2.7245578879423502</v>
      </c>
      <c r="AL38" s="48">
        <f>VLOOKUP($A38,'ADR Raw Data'!$B$6:$BE$43,'ADR Raw Data'!W$1,FALSE)</f>
        <v>1.37548166023852</v>
      </c>
      <c r="AM38" s="48">
        <f>VLOOKUP($A38,'ADR Raw Data'!$B$6:$BE$43,'ADR Raw Data'!X$1,FALSE)</f>
        <v>-1.1295285973265199</v>
      </c>
      <c r="AN38" s="49">
        <f>VLOOKUP($A38,'ADR Raw Data'!$B$6:$BE$43,'ADR Raw Data'!Y$1,FALSE)</f>
        <v>-0.20921233860695099</v>
      </c>
      <c r="AO38" s="48">
        <f>VLOOKUP($A38,'ADR Raw Data'!$B$6:$BE$43,'ADR Raw Data'!AA$1,FALSE)</f>
        <v>3.0589800367961999</v>
      </c>
      <c r="AP38" s="48">
        <f>VLOOKUP($A38,'ADR Raw Data'!$B$6:$BE$43,'ADR Raw Data'!AB$1,FALSE)</f>
        <v>3.7074131581369598</v>
      </c>
      <c r="AQ38" s="49">
        <f>VLOOKUP($A38,'ADR Raw Data'!$B$6:$BE$43,'ADR Raw Data'!AC$1,FALSE)</f>
        <v>3.3905449024393102</v>
      </c>
      <c r="AR38" s="50">
        <f>VLOOKUP($A38,'ADR Raw Data'!$B$6:$BE$43,'ADR Raw Data'!AE$1,FALSE)</f>
        <v>1.36035643952566</v>
      </c>
      <c r="AS38" s="40"/>
      <c r="AT38" s="51">
        <f>VLOOKUP($A38,'RevPAR Raw Data'!$B$6:$BE$43,'RevPAR Raw Data'!G$1,FALSE)</f>
        <v>43.801730114057101</v>
      </c>
      <c r="AU38" s="52">
        <f>VLOOKUP($A38,'RevPAR Raw Data'!$B$6:$BE$43,'RevPAR Raw Data'!H$1,FALSE)</f>
        <v>33.511725670270998</v>
      </c>
      <c r="AV38" s="52">
        <f>VLOOKUP($A38,'RevPAR Raw Data'!$B$6:$BE$43,'RevPAR Raw Data'!I$1,FALSE)</f>
        <v>54.295039253443903</v>
      </c>
      <c r="AW38" s="52">
        <f>VLOOKUP($A38,'RevPAR Raw Data'!$B$6:$BE$43,'RevPAR Raw Data'!J$1,FALSE)</f>
        <v>59.176760479928802</v>
      </c>
      <c r="AX38" s="52">
        <f>VLOOKUP($A38,'RevPAR Raw Data'!$B$6:$BE$43,'RevPAR Raw Data'!K$1,FALSE)</f>
        <v>61.035956154643699</v>
      </c>
      <c r="AY38" s="53">
        <f>VLOOKUP($A38,'RevPAR Raw Data'!$B$6:$BE$43,'RevPAR Raw Data'!L$1,FALSE)</f>
        <v>50.364242334468898</v>
      </c>
      <c r="AZ38" s="52">
        <f>VLOOKUP($A38,'RevPAR Raw Data'!$B$6:$BE$43,'RevPAR Raw Data'!N$1,FALSE)</f>
        <v>77.053144719300803</v>
      </c>
      <c r="BA38" s="52">
        <f>VLOOKUP($A38,'RevPAR Raw Data'!$B$6:$BE$43,'RevPAR Raw Data'!O$1,FALSE)</f>
        <v>80.688394311953701</v>
      </c>
      <c r="BB38" s="53">
        <f>VLOOKUP($A38,'RevPAR Raw Data'!$B$6:$BE$43,'RevPAR Raw Data'!P$1,FALSE)</f>
        <v>78.870769515627302</v>
      </c>
      <c r="BC38" s="54">
        <f>VLOOKUP($A38,'RevPAR Raw Data'!$B$6:$BE$43,'RevPAR Raw Data'!R$1,FALSE)</f>
        <v>58.508964386228399</v>
      </c>
      <c r="BE38" s="47">
        <f>VLOOKUP($A38,'RevPAR Raw Data'!$B$6:$BE$43,'RevPAR Raw Data'!T$1,FALSE)</f>
        <v>-12.036552455529099</v>
      </c>
      <c r="BF38" s="48">
        <f>VLOOKUP($A38,'RevPAR Raw Data'!$B$6:$BE$43,'RevPAR Raw Data'!U$1,FALSE)</f>
        <v>-9.2510560994856608</v>
      </c>
      <c r="BG38" s="48">
        <f>VLOOKUP($A38,'RevPAR Raw Data'!$B$6:$BE$43,'RevPAR Raw Data'!V$1,FALSE)</f>
        <v>-1.5029221625873399</v>
      </c>
      <c r="BH38" s="48">
        <f>VLOOKUP($A38,'RevPAR Raw Data'!$B$6:$BE$43,'RevPAR Raw Data'!W$1,FALSE)</f>
        <v>-2.3796700115270299</v>
      </c>
      <c r="BI38" s="48">
        <f>VLOOKUP($A38,'RevPAR Raw Data'!$B$6:$BE$43,'RevPAR Raw Data'!X$1,FALSE)</f>
        <v>-1.5941298569337401</v>
      </c>
      <c r="BJ38" s="49">
        <f>VLOOKUP($A38,'RevPAR Raw Data'!$B$6:$BE$43,'RevPAR Raw Data'!Y$1,FALSE)</f>
        <v>-4.7901958136427902</v>
      </c>
      <c r="BK38" s="48">
        <f>VLOOKUP($A38,'RevPAR Raw Data'!$B$6:$BE$43,'RevPAR Raw Data'!AA$1,FALSE)</f>
        <v>4.4826594479745401</v>
      </c>
      <c r="BL38" s="48">
        <f>VLOOKUP($A38,'RevPAR Raw Data'!$B$6:$BE$43,'RevPAR Raw Data'!AB$1,FALSE)</f>
        <v>7.0963923892486003</v>
      </c>
      <c r="BM38" s="49">
        <f>VLOOKUP($A38,'RevPAR Raw Data'!$B$6:$BE$43,'RevPAR Raw Data'!AC$1,FALSE)</f>
        <v>5.8035031094144198</v>
      </c>
      <c r="BN38" s="50">
        <f>VLOOKUP($A38,'RevPAR Raw Data'!$B$6:$BE$43,'RevPAR Raw Data'!AE$1,FALSE)</f>
        <v>-0.97133229419980205</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70.277667417119105</v>
      </c>
      <c r="C40" s="48">
        <f>VLOOKUP($A40,'Occupancy Raw Data'!$B$8:$BE$45,'Occupancy Raw Data'!H$3,FALSE)</f>
        <v>38.723347900940198</v>
      </c>
      <c r="D40" s="48">
        <f>VLOOKUP($A40,'Occupancy Raw Data'!$B$8:$BE$45,'Occupancy Raw Data'!I$3,FALSE)</f>
        <v>53.776541738401001</v>
      </c>
      <c r="E40" s="48">
        <f>VLOOKUP($A40,'Occupancy Raw Data'!$B$8:$BE$45,'Occupancy Raw Data'!J$3,FALSE)</f>
        <v>58.795744493003099</v>
      </c>
      <c r="F40" s="48">
        <f>VLOOKUP($A40,'Occupancy Raw Data'!$B$8:$BE$45,'Occupancy Raw Data'!K$3,FALSE)</f>
        <v>59.881693373946</v>
      </c>
      <c r="G40" s="49">
        <f>VLOOKUP($A40,'Occupancy Raw Data'!$B$8:$BE$45,'Occupancy Raw Data'!L$3,FALSE)</f>
        <v>56.290998984681899</v>
      </c>
      <c r="H40" s="48">
        <f>VLOOKUP($A40,'Occupancy Raw Data'!$B$8:$BE$45,'Occupancy Raw Data'!N$3,FALSE)</f>
        <v>64.490354478435506</v>
      </c>
      <c r="I40" s="48">
        <f>VLOOKUP($A40,'Occupancy Raw Data'!$B$8:$BE$45,'Occupancy Raw Data'!O$3,FALSE)</f>
        <v>69.650818876087001</v>
      </c>
      <c r="J40" s="49">
        <f>VLOOKUP($A40,'Occupancy Raw Data'!$B$8:$BE$45,'Occupancy Raw Data'!P$3,FALSE)</f>
        <v>67.070586677261204</v>
      </c>
      <c r="K40" s="50">
        <f>VLOOKUP($A40,'Occupancy Raw Data'!$B$8:$BE$45,'Occupancy Raw Data'!R$3,FALSE)</f>
        <v>59.370881182561703</v>
      </c>
      <c r="M40" s="47">
        <f>VLOOKUP($A40,'Occupancy Raw Data'!$B$8:$BE$45,'Occupancy Raw Data'!T$3,FALSE)</f>
        <v>3.3707947672001999</v>
      </c>
      <c r="N40" s="48">
        <f>VLOOKUP($A40,'Occupancy Raw Data'!$B$8:$BE$45,'Occupancy Raw Data'!U$3,FALSE)</f>
        <v>-3.6176606026412301</v>
      </c>
      <c r="O40" s="48">
        <f>VLOOKUP($A40,'Occupancy Raw Data'!$B$8:$BE$45,'Occupancy Raw Data'!V$3,FALSE)</f>
        <v>-1.4671553939705599</v>
      </c>
      <c r="P40" s="48">
        <f>VLOOKUP($A40,'Occupancy Raw Data'!$B$8:$BE$45,'Occupancy Raw Data'!W$3,FALSE)</f>
        <v>-2.4710160576089102</v>
      </c>
      <c r="Q40" s="48">
        <f>VLOOKUP($A40,'Occupancy Raw Data'!$B$8:$BE$45,'Occupancy Raw Data'!X$3,FALSE)</f>
        <v>-3.8753652307077999</v>
      </c>
      <c r="R40" s="49">
        <f>VLOOKUP($A40,'Occupancy Raw Data'!$B$8:$BE$45,'Occupancy Raw Data'!Y$3,FALSE)</f>
        <v>-1.36563512391582</v>
      </c>
      <c r="S40" s="48">
        <f>VLOOKUP($A40,'Occupancy Raw Data'!$B$8:$BE$45,'Occupancy Raw Data'!AA$3,FALSE)</f>
        <v>-6.1920432682423296</v>
      </c>
      <c r="T40" s="48">
        <f>VLOOKUP($A40,'Occupancy Raw Data'!$B$8:$BE$45,'Occupancy Raw Data'!AB$3,FALSE)</f>
        <v>-5.7957123890529001</v>
      </c>
      <c r="U40" s="49">
        <f>VLOOKUP($A40,'Occupancy Raw Data'!$B$8:$BE$45,'Occupancy Raw Data'!AC$3,FALSE)</f>
        <v>-5.9866714746796799</v>
      </c>
      <c r="V40" s="50">
        <f>VLOOKUP($A40,'Occupancy Raw Data'!$B$8:$BE$45,'Occupancy Raw Data'!AE$3,FALSE)</f>
        <v>-2.9275570865965901</v>
      </c>
      <c r="X40" s="51">
        <f>VLOOKUP($A40,'ADR Raw Data'!$B$6:$BE$43,'ADR Raw Data'!G$1,FALSE)</f>
        <v>123.84153251884401</v>
      </c>
      <c r="Y40" s="52">
        <f>VLOOKUP($A40,'ADR Raw Data'!$B$6:$BE$43,'ADR Raw Data'!H$1,FALSE)</f>
        <v>95.369767544459606</v>
      </c>
      <c r="Z40" s="52">
        <f>VLOOKUP($A40,'ADR Raw Data'!$B$6:$BE$43,'ADR Raw Data'!I$1,FALSE)</f>
        <v>104.142428952552</v>
      </c>
      <c r="AA40" s="52">
        <f>VLOOKUP($A40,'ADR Raw Data'!$B$6:$BE$43,'ADR Raw Data'!J$1,FALSE)</f>
        <v>106.904007463022</v>
      </c>
      <c r="AB40" s="52">
        <f>VLOOKUP($A40,'ADR Raw Data'!$B$6:$BE$43,'ADR Raw Data'!K$1,FALSE)</f>
        <v>105.786063442683</v>
      </c>
      <c r="AC40" s="53">
        <f>VLOOKUP($A40,'ADR Raw Data'!$B$6:$BE$43,'ADR Raw Data'!L$1,FALSE)</f>
        <v>108.780800748141</v>
      </c>
      <c r="AD40" s="52">
        <f>VLOOKUP($A40,'ADR Raw Data'!$B$6:$BE$43,'ADR Raw Data'!N$1,FALSE)</f>
        <v>115.90450511328601</v>
      </c>
      <c r="AE40" s="52">
        <f>VLOOKUP($A40,'ADR Raw Data'!$B$6:$BE$43,'ADR Raw Data'!O$1,FALSE)</f>
        <v>115.70218539104999</v>
      </c>
      <c r="AF40" s="53">
        <f>VLOOKUP($A40,'ADR Raw Data'!$B$6:$BE$43,'ADR Raw Data'!P$1,FALSE)</f>
        <v>115.799453591996</v>
      </c>
      <c r="AG40" s="54">
        <f>VLOOKUP($A40,'ADR Raw Data'!$B$6:$BE$43,'ADR Raw Data'!R$1,FALSE)</f>
        <v>111.046197784268</v>
      </c>
      <c r="AI40" s="47">
        <f>VLOOKUP($A40,'ADR Raw Data'!$B$6:$BE$43,'ADR Raw Data'!T$1,FALSE)</f>
        <v>3.2813506359342002</v>
      </c>
      <c r="AJ40" s="48">
        <f>VLOOKUP($A40,'ADR Raw Data'!$B$6:$BE$43,'ADR Raw Data'!U$1,FALSE)</f>
        <v>3.72158935365254</v>
      </c>
      <c r="AK40" s="48">
        <f>VLOOKUP($A40,'ADR Raw Data'!$B$6:$BE$43,'ADR Raw Data'!V$1,FALSE)</f>
        <v>0.18148939465177399</v>
      </c>
      <c r="AL40" s="48">
        <f>VLOOKUP($A40,'ADR Raw Data'!$B$6:$BE$43,'ADR Raw Data'!W$1,FALSE)</f>
        <v>-0.97743151784249205</v>
      </c>
      <c r="AM40" s="48">
        <f>VLOOKUP($A40,'ADR Raw Data'!$B$6:$BE$43,'ADR Raw Data'!X$1,FALSE)</f>
        <v>-0.172240348121353</v>
      </c>
      <c r="AN40" s="49">
        <f>VLOOKUP($A40,'ADR Raw Data'!$B$6:$BE$43,'ADR Raw Data'!Y$1,FALSE)</f>
        <v>1.3338267935602599</v>
      </c>
      <c r="AO40" s="48">
        <f>VLOOKUP($A40,'ADR Raw Data'!$B$6:$BE$43,'ADR Raw Data'!AA$1,FALSE)</f>
        <v>-3.8426691369743802</v>
      </c>
      <c r="AP40" s="48">
        <f>VLOOKUP($A40,'ADR Raw Data'!$B$6:$BE$43,'ADR Raw Data'!AB$1,FALSE)</f>
        <v>-5.6927086810789396</v>
      </c>
      <c r="AQ40" s="49">
        <f>VLOOKUP($A40,'ADR Raw Data'!$B$6:$BE$43,'ADR Raw Data'!AC$1,FALSE)</f>
        <v>-4.8096661917546104</v>
      </c>
      <c r="AR40" s="50">
        <f>VLOOKUP($A40,'ADR Raw Data'!$B$6:$BE$43,'ADR Raw Data'!AE$1,FALSE)</f>
        <v>-0.96749944187887404</v>
      </c>
      <c r="AS40" s="40"/>
      <c r="AT40" s="51">
        <f>VLOOKUP($A40,'RevPAR Raw Data'!$B$6:$BE$43,'RevPAR Raw Data'!G$1,FALSE)</f>
        <v>87.032940347856695</v>
      </c>
      <c r="AU40" s="52">
        <f>VLOOKUP($A40,'RevPAR Raw Data'!$B$6:$BE$43,'RevPAR Raw Data'!H$1,FALSE)</f>
        <v>36.930366878559099</v>
      </c>
      <c r="AV40" s="52">
        <f>VLOOKUP($A40,'RevPAR Raw Data'!$B$6:$BE$43,'RevPAR Raw Data'!I$1,FALSE)</f>
        <v>56.004196773054304</v>
      </c>
      <c r="AW40" s="52">
        <f>VLOOKUP($A40,'RevPAR Raw Data'!$B$6:$BE$43,'RevPAR Raw Data'!J$1,FALSE)</f>
        <v>62.855007080739803</v>
      </c>
      <c r="AX40" s="52">
        <f>VLOOKUP($A40,'RevPAR Raw Data'!$B$6:$BE$43,'RevPAR Raw Data'!K$1,FALSE)</f>
        <v>63.346486143115698</v>
      </c>
      <c r="AY40" s="53">
        <f>VLOOKUP($A40,'RevPAR Raw Data'!$B$6:$BE$43,'RevPAR Raw Data'!L$1,FALSE)</f>
        <v>61.233799444665102</v>
      </c>
      <c r="AZ40" s="52">
        <f>VLOOKUP($A40,'RevPAR Raw Data'!$B$6:$BE$43,'RevPAR Raw Data'!N$1,FALSE)</f>
        <v>74.747226204034703</v>
      </c>
      <c r="BA40" s="52">
        <f>VLOOKUP($A40,'RevPAR Raw Data'!$B$6:$BE$43,'RevPAR Raw Data'!O$1,FALSE)</f>
        <v>80.587519582395203</v>
      </c>
      <c r="BB40" s="53">
        <f>VLOOKUP($A40,'RevPAR Raw Data'!$B$6:$BE$43,'RevPAR Raw Data'!P$1,FALSE)</f>
        <v>77.667372893215003</v>
      </c>
      <c r="BC40" s="54">
        <f>VLOOKUP($A40,'RevPAR Raw Data'!$B$6:$BE$43,'RevPAR Raw Data'!R$1,FALSE)</f>
        <v>65.929106144250795</v>
      </c>
      <c r="BD40" s="65"/>
      <c r="BE40" s="47">
        <f>VLOOKUP($A40,'RevPAR Raw Data'!$B$6:$BE$43,'RevPAR Raw Data'!T$1,FALSE)</f>
        <v>6.7627529986639603</v>
      </c>
      <c r="BF40" s="48">
        <f>VLOOKUP($A40,'RevPAR Raw Data'!$B$6:$BE$43,'RevPAR Raw Data'!U$1,FALSE)</f>
        <v>-3.0705720827862701E-2</v>
      </c>
      <c r="BG40" s="48">
        <f>VLOOKUP($A40,'RevPAR Raw Data'!$B$6:$BE$43,'RevPAR Raw Data'!V$1,FALSE)</f>
        <v>-1.2883287307619</v>
      </c>
      <c r="BH40" s="48">
        <f>VLOOKUP($A40,'RevPAR Raw Data'!$B$6:$BE$43,'RevPAR Raw Data'!W$1,FALSE)</f>
        <v>-3.4242950856933798</v>
      </c>
      <c r="BI40" s="48">
        <f>VLOOKUP($A40,'RevPAR Raw Data'!$B$6:$BE$43,'RevPAR Raw Data'!X$1,FALSE)</f>
        <v>-4.0409306362648101</v>
      </c>
      <c r="BJ40" s="49">
        <f>VLOOKUP($A40,'RevPAR Raw Data'!$B$6:$BE$43,'RevPAR Raw Data'!Y$1,FALSE)</f>
        <v>-5.0023537540628001E-2</v>
      </c>
      <c r="BK40" s="48">
        <f>VLOOKUP($A40,'RevPAR Raw Data'!$B$6:$BE$43,'RevPAR Raw Data'!AA$1,FALSE)</f>
        <v>-9.7967726695998696</v>
      </c>
      <c r="BL40" s="48">
        <f>VLOOKUP($A40,'RevPAR Raw Data'!$B$6:$BE$43,'RevPAR Raw Data'!AB$1,FALSE)</f>
        <v>-11.158488047829801</v>
      </c>
      <c r="BM40" s="49">
        <f>VLOOKUP($A40,'RevPAR Raw Data'!$B$6:$BE$43,'RevPAR Raw Data'!AC$1,FALSE)</f>
        <v>-10.508398752505199</v>
      </c>
      <c r="BN40" s="50">
        <f>VLOOKUP($A40,'RevPAR Raw Data'!$B$6:$BE$43,'RevPAR Raw Data'!AE$1,FALSE)</f>
        <v>-3.8667324300019499</v>
      </c>
    </row>
    <row r="41" spans="1:66" x14ac:dyDescent="0.45">
      <c r="A41" s="63" t="s">
        <v>45</v>
      </c>
      <c r="B41" s="47">
        <f>VLOOKUP($A41,'Occupancy Raw Data'!$B$8:$BE$45,'Occupancy Raw Data'!G$3,FALSE)</f>
        <v>62.497605822639301</v>
      </c>
      <c r="C41" s="48">
        <f>VLOOKUP($A41,'Occupancy Raw Data'!$B$8:$BE$45,'Occupancy Raw Data'!H$3,FALSE)</f>
        <v>47.1940241333077</v>
      </c>
      <c r="D41" s="48">
        <f>VLOOKUP($A41,'Occupancy Raw Data'!$B$8:$BE$45,'Occupancy Raw Data'!I$3,FALSE)</f>
        <v>58.820149396667297</v>
      </c>
      <c r="E41" s="48">
        <f>VLOOKUP($A41,'Occupancy Raw Data'!$B$8:$BE$45,'Occupancy Raw Data'!J$3,FALSE)</f>
        <v>61.5207814594905</v>
      </c>
      <c r="F41" s="48">
        <f>VLOOKUP($A41,'Occupancy Raw Data'!$B$8:$BE$45,'Occupancy Raw Data'!K$3,FALSE)</f>
        <v>65.983528059758598</v>
      </c>
      <c r="G41" s="49">
        <f>VLOOKUP($A41,'Occupancy Raw Data'!$B$8:$BE$45,'Occupancy Raw Data'!L$3,FALSE)</f>
        <v>59.203217774372703</v>
      </c>
      <c r="H41" s="48">
        <f>VLOOKUP($A41,'Occupancy Raw Data'!$B$8:$BE$45,'Occupancy Raw Data'!N$3,FALSE)</f>
        <v>64.623635318904405</v>
      </c>
      <c r="I41" s="48">
        <f>VLOOKUP($A41,'Occupancy Raw Data'!$B$8:$BE$45,'Occupancy Raw Data'!O$3,FALSE)</f>
        <v>66.596437464087302</v>
      </c>
      <c r="J41" s="49">
        <f>VLOOKUP($A41,'Occupancy Raw Data'!$B$8:$BE$45,'Occupancy Raw Data'!P$3,FALSE)</f>
        <v>65.610036391495797</v>
      </c>
      <c r="K41" s="50">
        <f>VLOOKUP($A41,'Occupancy Raw Data'!$B$8:$BE$45,'Occupancy Raw Data'!R$3,FALSE)</f>
        <v>61.033737379264998</v>
      </c>
      <c r="M41" s="47">
        <f>VLOOKUP($A41,'Occupancy Raw Data'!$B$8:$BE$45,'Occupancy Raw Data'!T$3,FALSE)</f>
        <v>9.1650176679130908</v>
      </c>
      <c r="N41" s="48">
        <f>VLOOKUP($A41,'Occupancy Raw Data'!$B$8:$BE$45,'Occupancy Raw Data'!U$3,FALSE)</f>
        <v>1.5338988425407301</v>
      </c>
      <c r="O41" s="48">
        <f>VLOOKUP($A41,'Occupancy Raw Data'!$B$8:$BE$45,'Occupancy Raw Data'!V$3,FALSE)</f>
        <v>4.7581999585272996</v>
      </c>
      <c r="P41" s="48">
        <f>VLOOKUP($A41,'Occupancy Raw Data'!$B$8:$BE$45,'Occupancy Raw Data'!W$3,FALSE)</f>
        <v>2.34335210951591</v>
      </c>
      <c r="Q41" s="48">
        <f>VLOOKUP($A41,'Occupancy Raw Data'!$B$8:$BE$45,'Occupancy Raw Data'!X$3,FALSE)</f>
        <v>7.7231083096817601</v>
      </c>
      <c r="R41" s="49">
        <f>VLOOKUP($A41,'Occupancy Raw Data'!$B$8:$BE$45,'Occupancy Raw Data'!Y$3,FALSE)</f>
        <v>5.25197385159347</v>
      </c>
      <c r="S41" s="48">
        <f>VLOOKUP($A41,'Occupancy Raw Data'!$B$8:$BE$45,'Occupancy Raw Data'!AA$3,FALSE)</f>
        <v>-2.8955717985549998</v>
      </c>
      <c r="T41" s="48">
        <f>VLOOKUP($A41,'Occupancy Raw Data'!$B$8:$BE$45,'Occupancy Raw Data'!AB$3,FALSE)</f>
        <v>0.38961660281542398</v>
      </c>
      <c r="U41" s="49">
        <f>VLOOKUP($A41,'Occupancy Raw Data'!$B$8:$BE$45,'Occupancy Raw Data'!AC$3,FALSE)</f>
        <v>-1.2556065133662999</v>
      </c>
      <c r="V41" s="50">
        <f>VLOOKUP($A41,'Occupancy Raw Data'!$B$8:$BE$45,'Occupancy Raw Data'!AE$3,FALSE)</f>
        <v>3.1637998075966198</v>
      </c>
      <c r="X41" s="51">
        <f>VLOOKUP($A41,'ADR Raw Data'!$B$6:$BE$43,'ADR Raw Data'!G$1,FALSE)</f>
        <v>99.585725314128098</v>
      </c>
      <c r="Y41" s="52">
        <f>VLOOKUP($A41,'ADR Raw Data'!$B$6:$BE$43,'ADR Raw Data'!H$1,FALSE)</f>
        <v>87.116292491883101</v>
      </c>
      <c r="Z41" s="52">
        <f>VLOOKUP($A41,'ADR Raw Data'!$B$6:$BE$43,'ADR Raw Data'!I$1,FALSE)</f>
        <v>91.949727580592594</v>
      </c>
      <c r="AA41" s="52">
        <f>VLOOKUP($A41,'ADR Raw Data'!$B$6:$BE$43,'ADR Raw Data'!J$1,FALSE)</f>
        <v>93.525758966376003</v>
      </c>
      <c r="AB41" s="52">
        <f>VLOOKUP($A41,'ADR Raw Data'!$B$6:$BE$43,'ADR Raw Data'!K$1,FALSE)</f>
        <v>95.270606502177003</v>
      </c>
      <c r="AC41" s="53">
        <f>VLOOKUP($A41,'ADR Raw Data'!$B$6:$BE$43,'ADR Raw Data'!L$1,FALSE)</f>
        <v>93.859097832416595</v>
      </c>
      <c r="AD41" s="52">
        <f>VLOOKUP($A41,'ADR Raw Data'!$B$6:$BE$43,'ADR Raw Data'!N$1,FALSE)</f>
        <v>98.099933372851197</v>
      </c>
      <c r="AE41" s="52">
        <f>VLOOKUP($A41,'ADR Raw Data'!$B$6:$BE$43,'ADR Raw Data'!O$1,FALSE)</f>
        <v>98.443229278113293</v>
      </c>
      <c r="AF41" s="53">
        <f>VLOOKUP($A41,'ADR Raw Data'!$B$6:$BE$43,'ADR Raw Data'!P$1,FALSE)</f>
        <v>98.274161932564496</v>
      </c>
      <c r="AG41" s="54">
        <f>VLOOKUP($A41,'ADR Raw Data'!$B$6:$BE$43,'ADR Raw Data'!R$1,FALSE)</f>
        <v>95.215127786245802</v>
      </c>
      <c r="AI41" s="47">
        <f>VLOOKUP($A41,'ADR Raw Data'!$B$6:$BE$43,'ADR Raw Data'!T$1,FALSE)</f>
        <v>9.0724153354691204</v>
      </c>
      <c r="AJ41" s="48">
        <f>VLOOKUP($A41,'ADR Raw Data'!$B$6:$BE$43,'ADR Raw Data'!U$1,FALSE)</f>
        <v>6.26711113905169</v>
      </c>
      <c r="AK41" s="48">
        <f>VLOOKUP($A41,'ADR Raw Data'!$B$6:$BE$43,'ADR Raw Data'!V$1,FALSE)</f>
        <v>5.6330567629644701</v>
      </c>
      <c r="AL41" s="48">
        <f>VLOOKUP($A41,'ADR Raw Data'!$B$6:$BE$43,'ADR Raw Data'!W$1,FALSE)</f>
        <v>4.7136646343447897</v>
      </c>
      <c r="AM41" s="48">
        <f>VLOOKUP($A41,'ADR Raw Data'!$B$6:$BE$43,'ADR Raw Data'!X$1,FALSE)</f>
        <v>8.0372990737128998</v>
      </c>
      <c r="AN41" s="49">
        <f>VLOOKUP($A41,'ADR Raw Data'!$B$6:$BE$43,'ADR Raw Data'!Y$1,FALSE)</f>
        <v>6.8915406315489802</v>
      </c>
      <c r="AO41" s="48">
        <f>VLOOKUP($A41,'ADR Raw Data'!$B$6:$BE$43,'ADR Raw Data'!AA$1,FALSE)</f>
        <v>1.0057502837543999</v>
      </c>
      <c r="AP41" s="48">
        <f>VLOOKUP($A41,'ADR Raw Data'!$B$6:$BE$43,'ADR Raw Data'!AB$1,FALSE)</f>
        <v>0.73857169831534497</v>
      </c>
      <c r="AQ41" s="49">
        <f>VLOOKUP($A41,'ADR Raw Data'!$B$6:$BE$43,'ADR Raw Data'!AC$1,FALSE)</f>
        <v>0.87489542897615402</v>
      </c>
      <c r="AR41" s="50">
        <f>VLOOKUP($A41,'ADR Raw Data'!$B$6:$BE$43,'ADR Raw Data'!AE$1,FALSE)</f>
        <v>4.7554452564688896</v>
      </c>
      <c r="AS41" s="40"/>
      <c r="AT41" s="51">
        <f>VLOOKUP($A41,'RevPAR Raw Data'!$B$6:$BE$43,'RevPAR Raw Data'!G$1,FALSE)</f>
        <v>62.238694062440103</v>
      </c>
      <c r="AU41" s="52">
        <f>VLOOKUP($A41,'RevPAR Raw Data'!$B$6:$BE$43,'RevPAR Raw Data'!H$1,FALSE)</f>
        <v>41.113684102662297</v>
      </c>
      <c r="AV41" s="52">
        <f>VLOOKUP($A41,'RevPAR Raw Data'!$B$6:$BE$43,'RevPAR Raw Data'!I$1,FALSE)</f>
        <v>54.084967132733098</v>
      </c>
      <c r="AW41" s="52">
        <f>VLOOKUP($A41,'RevPAR Raw Data'!$B$6:$BE$43,'RevPAR Raw Data'!J$1,FALSE)</f>
        <v>57.537777782033999</v>
      </c>
      <c r="AX41" s="52">
        <f>VLOOKUP($A41,'RevPAR Raw Data'!$B$6:$BE$43,'RevPAR Raw Data'!K$1,FALSE)</f>
        <v>62.862907374066197</v>
      </c>
      <c r="AY41" s="53">
        <f>VLOOKUP($A41,'RevPAR Raw Data'!$B$6:$BE$43,'RevPAR Raw Data'!L$1,FALSE)</f>
        <v>55.567606090787201</v>
      </c>
      <c r="AZ41" s="52">
        <f>VLOOKUP($A41,'RevPAR Raw Data'!$B$6:$BE$43,'RevPAR Raw Data'!N$1,FALSE)</f>
        <v>63.3957431909595</v>
      </c>
      <c r="BA41" s="52">
        <f>VLOOKUP($A41,'RevPAR Raw Data'!$B$6:$BE$43,'RevPAR Raw Data'!O$1,FALSE)</f>
        <v>65.5596836238268</v>
      </c>
      <c r="BB41" s="53">
        <f>VLOOKUP($A41,'RevPAR Raw Data'!$B$6:$BE$43,'RevPAR Raw Data'!P$1,FALSE)</f>
        <v>64.477713407393196</v>
      </c>
      <c r="BC41" s="54">
        <f>VLOOKUP($A41,'RevPAR Raw Data'!$B$6:$BE$43,'RevPAR Raw Data'!R$1,FALSE)</f>
        <v>58.113351038388899</v>
      </c>
      <c r="BE41" s="47">
        <f>VLOOKUP($A41,'RevPAR Raw Data'!$B$6:$BE$43,'RevPAR Raw Data'!T$1,FALSE)</f>
        <v>19.0689214717844</v>
      </c>
      <c r="BF41" s="48">
        <f>VLOOKUP($A41,'RevPAR Raw Data'!$B$6:$BE$43,'RevPAR Raw Data'!U$1,FALSE)</f>
        <v>7.8971411268150797</v>
      </c>
      <c r="BG41" s="48">
        <f>VLOOKUP($A41,'RevPAR Raw Data'!$B$6:$BE$43,'RevPAR Raw Data'!V$1,FALSE)</f>
        <v>10.659288826050901</v>
      </c>
      <c r="BH41" s="48">
        <f>VLOOKUP($A41,'RevPAR Raw Data'!$B$6:$BE$43,'RevPAR Raw Data'!W$1,FALSE)</f>
        <v>7.1674745035051197</v>
      </c>
      <c r="BI41" s="48">
        <f>VLOOKUP($A41,'RevPAR Raw Data'!$B$6:$BE$43,'RevPAR Raw Data'!X$1,FALSE)</f>
        <v>16.381136696030499</v>
      </c>
      <c r="BJ41" s="49">
        <f>VLOOKUP($A41,'RevPAR Raw Data'!$B$6:$BE$43,'RevPAR Raw Data'!Y$1,FALSE)</f>
        <v>12.5054563950833</v>
      </c>
      <c r="BK41" s="48">
        <f>VLOOKUP($A41,'RevPAR Raw Data'!$B$6:$BE$43,'RevPAR Raw Data'!AA$1,FALSE)</f>
        <v>-1.9189437363808799</v>
      </c>
      <c r="BL41" s="48">
        <f>VLOOKUP($A41,'RevPAR Raw Data'!$B$6:$BE$43,'RevPAR Raw Data'!AB$1,FALSE)</f>
        <v>1.1310658990911</v>
      </c>
      <c r="BM41" s="49">
        <f>VLOOKUP($A41,'RevPAR Raw Data'!$B$6:$BE$43,'RevPAR Raw Data'!AC$1,FALSE)</f>
        <v>-0.39169632838151602</v>
      </c>
      <c r="BN41" s="50">
        <f>VLOOKUP($A41,'RevPAR Raw Data'!$B$6:$BE$43,'RevPAR Raw Data'!AE$1,FALSE)</f>
        <v>8.0696978319400401</v>
      </c>
    </row>
    <row r="42" spans="1:66" x14ac:dyDescent="0.45">
      <c r="A42" s="63" t="s">
        <v>109</v>
      </c>
      <c r="B42" s="47">
        <f>VLOOKUP($A42,'Occupancy Raw Data'!$B$8:$BE$45,'Occupancy Raw Data'!G$3,FALSE)</f>
        <v>73.391529259618395</v>
      </c>
      <c r="C42" s="48">
        <f>VLOOKUP($A42,'Occupancy Raw Data'!$B$8:$BE$45,'Occupancy Raw Data'!H$3,FALSE)</f>
        <v>27.1904300032331</v>
      </c>
      <c r="D42" s="48">
        <f>VLOOKUP($A42,'Occupancy Raw Data'!$B$8:$BE$45,'Occupancy Raw Data'!I$3,FALSE)</f>
        <v>41.642418364047799</v>
      </c>
      <c r="E42" s="48">
        <f>VLOOKUP($A42,'Occupancy Raw Data'!$B$8:$BE$45,'Occupancy Raw Data'!J$3,FALSE)</f>
        <v>46.944713870028998</v>
      </c>
      <c r="F42" s="48">
        <f>VLOOKUP($A42,'Occupancy Raw Data'!$B$8:$BE$45,'Occupancy Raw Data'!K$3,FALSE)</f>
        <v>48.787584869059103</v>
      </c>
      <c r="G42" s="49">
        <f>VLOOKUP($A42,'Occupancy Raw Data'!$B$8:$BE$45,'Occupancy Raw Data'!L$3,FALSE)</f>
        <v>47.591335273197501</v>
      </c>
      <c r="H42" s="48">
        <f>VLOOKUP($A42,'Occupancy Raw Data'!$B$8:$BE$45,'Occupancy Raw Data'!N$3,FALSE)</f>
        <v>56.611703847397301</v>
      </c>
      <c r="I42" s="48">
        <f>VLOOKUP($A42,'Occupancy Raw Data'!$B$8:$BE$45,'Occupancy Raw Data'!O$3,FALSE)</f>
        <v>64.532816036210704</v>
      </c>
      <c r="J42" s="49">
        <f>VLOOKUP($A42,'Occupancy Raw Data'!$B$8:$BE$45,'Occupancy Raw Data'!P$3,FALSE)</f>
        <v>60.572259941803999</v>
      </c>
      <c r="K42" s="50">
        <f>VLOOKUP($A42,'Occupancy Raw Data'!$B$8:$BE$45,'Occupancy Raw Data'!R$3,FALSE)</f>
        <v>51.3001708927994</v>
      </c>
      <c r="M42" s="47">
        <f>VLOOKUP($A42,'Occupancy Raw Data'!$B$8:$BE$45,'Occupancy Raw Data'!T$3,FALSE)</f>
        <v>1.33928571428571</v>
      </c>
      <c r="N42" s="48">
        <f>VLOOKUP($A42,'Occupancy Raw Data'!$B$8:$BE$45,'Occupancy Raw Data'!U$3,FALSE)</f>
        <v>-5.07900677200902</v>
      </c>
      <c r="O42" s="48">
        <f>VLOOKUP($A42,'Occupancy Raw Data'!$B$8:$BE$45,'Occupancy Raw Data'!V$3,FALSE)</f>
        <v>-18.481012658227801</v>
      </c>
      <c r="P42" s="48">
        <f>VLOOKUP($A42,'Occupancy Raw Data'!$B$8:$BE$45,'Occupancy Raw Data'!W$3,FALSE)</f>
        <v>-23.979057591623</v>
      </c>
      <c r="Q42" s="48">
        <f>VLOOKUP($A42,'Occupancy Raw Data'!$B$8:$BE$45,'Occupancy Raw Data'!X$3,FALSE)</f>
        <v>-25.518262586376999</v>
      </c>
      <c r="R42" s="49">
        <f>VLOOKUP($A42,'Occupancy Raw Data'!$B$8:$BE$45,'Occupancy Raw Data'!Y$3,FALSE)</f>
        <v>-14.8345290442027</v>
      </c>
      <c r="S42" s="48">
        <f>VLOOKUP($A42,'Occupancy Raw Data'!$B$8:$BE$45,'Occupancy Raw Data'!AA$3,FALSE)</f>
        <v>-22.8974020255394</v>
      </c>
      <c r="T42" s="48">
        <f>VLOOKUP($A42,'Occupancy Raw Data'!$B$8:$BE$45,'Occupancy Raw Data'!AB$3,FALSE)</f>
        <v>-16.240033571128802</v>
      </c>
      <c r="U42" s="49">
        <f>VLOOKUP($A42,'Occupancy Raw Data'!$B$8:$BE$45,'Occupancy Raw Data'!AC$3,FALSE)</f>
        <v>-19.488611946712499</v>
      </c>
      <c r="V42" s="50">
        <f>VLOOKUP($A42,'Occupancy Raw Data'!$B$8:$BE$45,'Occupancy Raw Data'!AE$3,FALSE)</f>
        <v>-16.4635980746089</v>
      </c>
      <c r="X42" s="51">
        <f>VLOOKUP($A42,'ADR Raw Data'!$B$6:$BE$43,'ADR Raw Data'!G$1,FALSE)</f>
        <v>172.02362555066</v>
      </c>
      <c r="Y42" s="52">
        <f>VLOOKUP($A42,'ADR Raw Data'!$B$6:$BE$43,'ADR Raw Data'!H$1,FALSE)</f>
        <v>141.167336504161</v>
      </c>
      <c r="Z42" s="52">
        <f>VLOOKUP($A42,'ADR Raw Data'!$B$6:$BE$43,'ADR Raw Data'!I$1,FALSE)</f>
        <v>160.87320652173901</v>
      </c>
      <c r="AA42" s="52">
        <f>VLOOKUP($A42,'ADR Raw Data'!$B$6:$BE$43,'ADR Raw Data'!J$1,FALSE)</f>
        <v>162.41783746556399</v>
      </c>
      <c r="AB42" s="52">
        <f>VLOOKUP($A42,'ADR Raw Data'!$B$6:$BE$43,'ADR Raw Data'!K$1,FALSE)</f>
        <v>161.30260437375699</v>
      </c>
      <c r="AC42" s="53">
        <f>VLOOKUP($A42,'ADR Raw Data'!$B$6:$BE$43,'ADR Raw Data'!L$1,FALSE)</f>
        <v>162.45331250000001</v>
      </c>
      <c r="AD42" s="52">
        <f>VLOOKUP($A42,'ADR Raw Data'!$B$6:$BE$43,'ADR Raw Data'!N$1,FALSE)</f>
        <v>174.167881210736</v>
      </c>
      <c r="AE42" s="52">
        <f>VLOOKUP($A42,'ADR Raw Data'!$B$6:$BE$43,'ADR Raw Data'!O$1,FALSE)</f>
        <v>158.020586172344</v>
      </c>
      <c r="AF42" s="53">
        <f>VLOOKUP($A42,'ADR Raw Data'!$B$6:$BE$43,'ADR Raw Data'!P$1,FALSE)</f>
        <v>165.56633306645301</v>
      </c>
      <c r="AG42" s="54">
        <f>VLOOKUP($A42,'ADR Raw Data'!$B$6:$BE$43,'ADR Raw Data'!R$1,FALSE)</f>
        <v>163.50350499684799</v>
      </c>
      <c r="AI42" s="47">
        <f>VLOOKUP($A42,'ADR Raw Data'!$B$6:$BE$43,'ADR Raw Data'!T$1,FALSE)</f>
        <v>-0.58070530699381995</v>
      </c>
      <c r="AJ42" s="48">
        <f>VLOOKUP($A42,'ADR Raw Data'!$B$6:$BE$43,'ADR Raw Data'!U$1,FALSE)</f>
        <v>-1.88292534508485</v>
      </c>
      <c r="AK42" s="48">
        <f>VLOOKUP($A42,'ADR Raw Data'!$B$6:$BE$43,'ADR Raw Data'!V$1,FALSE)</f>
        <v>-1.17624977164217</v>
      </c>
      <c r="AL42" s="48">
        <f>VLOOKUP($A42,'ADR Raw Data'!$B$6:$BE$43,'ADR Raw Data'!W$1,FALSE)</f>
        <v>-7.3841604972957997</v>
      </c>
      <c r="AM42" s="48">
        <f>VLOOKUP($A42,'ADR Raw Data'!$B$6:$BE$43,'ADR Raw Data'!X$1,FALSE)</f>
        <v>-4.6025025037585898</v>
      </c>
      <c r="AN42" s="49">
        <f>VLOOKUP($A42,'ADR Raw Data'!$B$6:$BE$43,'ADR Raw Data'!Y$1,FALSE)</f>
        <v>-3.16315196224078</v>
      </c>
      <c r="AO42" s="48">
        <f>VLOOKUP($A42,'ADR Raw Data'!$B$6:$BE$43,'ADR Raw Data'!AA$1,FALSE)</f>
        <v>-12.033230943007</v>
      </c>
      <c r="AP42" s="48">
        <f>VLOOKUP($A42,'ADR Raw Data'!$B$6:$BE$43,'ADR Raw Data'!AB$1,FALSE)</f>
        <v>-18.845038050196401</v>
      </c>
      <c r="AQ42" s="49">
        <f>VLOOKUP($A42,'ADR Raw Data'!$B$6:$BE$43,'ADR Raw Data'!AC$1,FALSE)</f>
        <v>-15.662612664176701</v>
      </c>
      <c r="AR42" s="50">
        <f>VLOOKUP($A42,'ADR Raw Data'!$B$6:$BE$43,'ADR Raw Data'!AE$1,FALSE)</f>
        <v>-8.0173550176944897</v>
      </c>
      <c r="AS42" s="40"/>
      <c r="AT42" s="51">
        <f>VLOOKUP($A42,'RevPAR Raw Data'!$B$6:$BE$43,'RevPAR Raw Data'!G$1,FALSE)</f>
        <v>126.250769479469</v>
      </c>
      <c r="AU42" s="52">
        <f>VLOOKUP($A42,'RevPAR Raw Data'!$B$6:$BE$43,'RevPAR Raw Data'!H$1,FALSE)</f>
        <v>38.384005819592602</v>
      </c>
      <c r="AV42" s="52">
        <f>VLOOKUP($A42,'RevPAR Raw Data'!$B$6:$BE$43,'RevPAR Raw Data'!I$1,FALSE)</f>
        <v>66.991493695441306</v>
      </c>
      <c r="AW42" s="52">
        <f>VLOOKUP($A42,'RevPAR Raw Data'!$B$6:$BE$43,'RevPAR Raw Data'!J$1,FALSE)</f>
        <v>76.246589072098203</v>
      </c>
      <c r="AX42" s="52">
        <f>VLOOKUP($A42,'RevPAR Raw Data'!$B$6:$BE$43,'RevPAR Raw Data'!K$1,FALSE)</f>
        <v>78.695645004849595</v>
      </c>
      <c r="AY42" s="53">
        <f>VLOOKUP($A42,'RevPAR Raw Data'!$B$6:$BE$43,'RevPAR Raw Data'!L$1,FALSE)</f>
        <v>77.313700614290298</v>
      </c>
      <c r="AZ42" s="52">
        <f>VLOOKUP($A42,'RevPAR Raw Data'!$B$6:$BE$43,'RevPAR Raw Data'!N$1,FALSE)</f>
        <v>98.599405108309</v>
      </c>
      <c r="BA42" s="52">
        <f>VLOOKUP($A42,'RevPAR Raw Data'!$B$6:$BE$43,'RevPAR Raw Data'!O$1,FALSE)</f>
        <v>101.975134173941</v>
      </c>
      <c r="BB42" s="53">
        <f>VLOOKUP($A42,'RevPAR Raw Data'!$B$6:$BE$43,'RevPAR Raw Data'!P$1,FALSE)</f>
        <v>100.28726964112499</v>
      </c>
      <c r="BC42" s="54">
        <f>VLOOKUP($A42,'RevPAR Raw Data'!$B$6:$BE$43,'RevPAR Raw Data'!R$1,FALSE)</f>
        <v>83.877577479100196</v>
      </c>
      <c r="BE42" s="47">
        <f>VLOOKUP($A42,'RevPAR Raw Data'!$B$6:$BE$43,'RevPAR Raw Data'!T$1,FALSE)</f>
        <v>0.75080310407322604</v>
      </c>
      <c r="BF42" s="48">
        <f>VLOOKUP($A42,'RevPAR Raw Data'!$B$6:$BE$43,'RevPAR Raw Data'!U$1,FALSE)</f>
        <v>-6.8662982113051401</v>
      </c>
      <c r="BG42" s="48">
        <f>VLOOKUP($A42,'RevPAR Raw Data'!$B$6:$BE$43,'RevPAR Raw Data'!V$1,FALSE)</f>
        <v>-19.439879560680399</v>
      </c>
      <c r="BH42" s="48">
        <f>VLOOKUP($A42,'RevPAR Raw Data'!$B$6:$BE$43,'RevPAR Raw Data'!W$1,FALSE)</f>
        <v>-29.5925659906144</v>
      </c>
      <c r="BI42" s="48">
        <f>VLOOKUP($A42,'RevPAR Raw Data'!$B$6:$BE$43,'RevPAR Raw Data'!X$1,FALSE)</f>
        <v>-28.9462864156819</v>
      </c>
      <c r="BJ42" s="49">
        <f>VLOOKUP($A42,'RevPAR Raw Data'!$B$6:$BE$43,'RevPAR Raw Data'!Y$1,FALSE)</f>
        <v>-17.528442309892601</v>
      </c>
      <c r="BK42" s="48">
        <f>VLOOKUP($A42,'RevPAR Raw Data'!$B$6:$BE$43,'RevPAR Raw Data'!AA$1,FALSE)</f>
        <v>-32.175335702864501</v>
      </c>
      <c r="BL42" s="48">
        <f>VLOOKUP($A42,'RevPAR Raw Data'!$B$6:$BE$43,'RevPAR Raw Data'!AB$1,FALSE)</f>
        <v>-32.024631115481299</v>
      </c>
      <c r="BM42" s="49">
        <f>VLOOKUP($A42,'RevPAR Raw Data'!$B$6:$BE$43,'RevPAR Raw Data'!AC$1,FALSE)</f>
        <v>-32.0987988080512</v>
      </c>
      <c r="BN42" s="50">
        <f>VLOOKUP($A42,'RevPAR Raw Data'!$B$6:$BE$43,'RevPAR Raw Data'!AE$1,FALSE)</f>
        <v>-23.161007985975601</v>
      </c>
    </row>
    <row r="43" spans="1:66" x14ac:dyDescent="0.45">
      <c r="A43" s="63" t="s">
        <v>94</v>
      </c>
      <c r="B43" s="47">
        <f>VLOOKUP($A43,'Occupancy Raw Data'!$B$8:$BE$45,'Occupancy Raw Data'!G$3,FALSE)</f>
        <v>73.922465687454803</v>
      </c>
      <c r="C43" s="48">
        <f>VLOOKUP($A43,'Occupancy Raw Data'!$B$8:$BE$45,'Occupancy Raw Data'!H$3,FALSE)</f>
        <v>36.082350108355399</v>
      </c>
      <c r="D43" s="48">
        <f>VLOOKUP($A43,'Occupancy Raw Data'!$B$8:$BE$45,'Occupancy Raw Data'!I$3,FALSE)</f>
        <v>54.370334697808801</v>
      </c>
      <c r="E43" s="48">
        <f>VLOOKUP($A43,'Occupancy Raw Data'!$B$8:$BE$45,'Occupancy Raw Data'!J$3,FALSE)</f>
        <v>60.895738020707903</v>
      </c>
      <c r="F43" s="48">
        <f>VLOOKUP($A43,'Occupancy Raw Data'!$B$8:$BE$45,'Occupancy Raw Data'!K$3,FALSE)</f>
        <v>60.065013243438401</v>
      </c>
      <c r="G43" s="49">
        <f>VLOOKUP($A43,'Occupancy Raw Data'!$B$8:$BE$45,'Occupancy Raw Data'!L$3,FALSE)</f>
        <v>57.067180351552999</v>
      </c>
      <c r="H43" s="48">
        <f>VLOOKUP($A43,'Occupancy Raw Data'!$B$8:$BE$45,'Occupancy Raw Data'!N$3,FALSE)</f>
        <v>67.722128581748095</v>
      </c>
      <c r="I43" s="48">
        <f>VLOOKUP($A43,'Occupancy Raw Data'!$B$8:$BE$45,'Occupancy Raw Data'!O$3,FALSE)</f>
        <v>74.500361184685701</v>
      </c>
      <c r="J43" s="49">
        <f>VLOOKUP($A43,'Occupancy Raw Data'!$B$8:$BE$45,'Occupancy Raw Data'!P$3,FALSE)</f>
        <v>71.111244883216898</v>
      </c>
      <c r="K43" s="50">
        <f>VLOOKUP($A43,'Occupancy Raw Data'!$B$8:$BE$45,'Occupancy Raw Data'!R$3,FALSE)</f>
        <v>61.079770217742698</v>
      </c>
      <c r="M43" s="47">
        <f>VLOOKUP($A43,'Occupancy Raw Data'!$B$8:$BE$45,'Occupancy Raw Data'!T$3,FALSE)</f>
        <v>3.44223076572883</v>
      </c>
      <c r="N43" s="48">
        <f>VLOOKUP($A43,'Occupancy Raw Data'!$B$8:$BE$45,'Occupancy Raw Data'!U$3,FALSE)</f>
        <v>-7.3758765781657702</v>
      </c>
      <c r="O43" s="48">
        <f>VLOOKUP($A43,'Occupancy Raw Data'!$B$8:$BE$45,'Occupancy Raw Data'!V$3,FALSE)</f>
        <v>-2.1407498542480998</v>
      </c>
      <c r="P43" s="48">
        <f>VLOOKUP($A43,'Occupancy Raw Data'!$B$8:$BE$45,'Occupancy Raw Data'!W$3,FALSE)</f>
        <v>-0.87375380485661103</v>
      </c>
      <c r="Q43" s="48">
        <f>VLOOKUP($A43,'Occupancy Raw Data'!$B$8:$BE$45,'Occupancy Raw Data'!X$3,FALSE)</f>
        <v>-3.9433206928577902</v>
      </c>
      <c r="R43" s="49">
        <f>VLOOKUP($A43,'Occupancy Raw Data'!$B$8:$BE$45,'Occupancy Raw Data'!Y$3,FALSE)</f>
        <v>-1.6133910792211601</v>
      </c>
      <c r="S43" s="48">
        <f>VLOOKUP($A43,'Occupancy Raw Data'!$B$8:$BE$45,'Occupancy Raw Data'!AA$3,FALSE)</f>
        <v>-1.2339989991971501</v>
      </c>
      <c r="T43" s="48">
        <f>VLOOKUP($A43,'Occupancy Raw Data'!$B$8:$BE$45,'Occupancy Raw Data'!AB$3,FALSE)</f>
        <v>-2.97738585126609</v>
      </c>
      <c r="U43" s="49">
        <f>VLOOKUP($A43,'Occupancy Raw Data'!$B$8:$BE$45,'Occupancy Raw Data'!AC$3,FALSE)</f>
        <v>-2.1549777956787599</v>
      </c>
      <c r="V43" s="50">
        <f>VLOOKUP($A43,'Occupancy Raw Data'!$B$8:$BE$45,'Occupancy Raw Data'!AE$3,FALSE)</f>
        <v>-1.8553242629185001</v>
      </c>
      <c r="X43" s="51">
        <f>VLOOKUP($A43,'ADR Raw Data'!$B$6:$BE$43,'ADR Raw Data'!G$1,FALSE)</f>
        <v>124.76812703583001</v>
      </c>
      <c r="Y43" s="52">
        <f>VLOOKUP($A43,'ADR Raw Data'!$B$6:$BE$43,'ADR Raw Data'!H$1,FALSE)</f>
        <v>93.341494828161402</v>
      </c>
      <c r="Z43" s="52">
        <f>VLOOKUP($A43,'ADR Raw Data'!$B$6:$BE$43,'ADR Raw Data'!I$1,FALSE)</f>
        <v>102.86207484499501</v>
      </c>
      <c r="AA43" s="52">
        <f>VLOOKUP($A43,'ADR Raw Data'!$B$6:$BE$43,'ADR Raw Data'!J$1,FALSE)</f>
        <v>106.309090549624</v>
      </c>
      <c r="AB43" s="52">
        <f>VLOOKUP($A43,'ADR Raw Data'!$B$6:$BE$43,'ADR Raw Data'!K$1,FALSE)</f>
        <v>102.02564040889899</v>
      </c>
      <c r="AC43" s="53">
        <f>VLOOKUP($A43,'ADR Raw Data'!$B$6:$BE$43,'ADR Raw Data'!L$1,FALSE)</f>
        <v>107.892961603375</v>
      </c>
      <c r="AD43" s="52">
        <f>VLOOKUP($A43,'ADR Raw Data'!$B$6:$BE$43,'ADR Raw Data'!N$1,FALSE)</f>
        <v>116.337233777777</v>
      </c>
      <c r="AE43" s="52">
        <f>VLOOKUP($A43,'ADR Raw Data'!$B$6:$BE$43,'ADR Raw Data'!O$1,FALSE)</f>
        <v>118.425536522301</v>
      </c>
      <c r="AF43" s="53">
        <f>VLOOKUP($A43,'ADR Raw Data'!$B$6:$BE$43,'ADR Raw Data'!P$1,FALSE)</f>
        <v>117.431148734445</v>
      </c>
      <c r="AG43" s="54">
        <f>VLOOKUP($A43,'ADR Raw Data'!$B$6:$BE$43,'ADR Raw Data'!R$1,FALSE)</f>
        <v>111.065732267057</v>
      </c>
      <c r="AI43" s="47">
        <f>VLOOKUP($A43,'ADR Raw Data'!$B$6:$BE$43,'ADR Raw Data'!T$1,FALSE)</f>
        <v>3.8577358795619698</v>
      </c>
      <c r="AJ43" s="48">
        <f>VLOOKUP($A43,'ADR Raw Data'!$B$6:$BE$43,'ADR Raw Data'!U$1,FALSE)</f>
        <v>2.11182032282546</v>
      </c>
      <c r="AK43" s="48">
        <f>VLOOKUP($A43,'ADR Raw Data'!$B$6:$BE$43,'ADR Raw Data'!V$1,FALSE)</f>
        <v>0.67851065706486702</v>
      </c>
      <c r="AL43" s="48">
        <f>VLOOKUP($A43,'ADR Raw Data'!$B$6:$BE$43,'ADR Raw Data'!W$1,FALSE)</f>
        <v>5.96399593211802E-2</v>
      </c>
      <c r="AM43" s="48">
        <f>VLOOKUP($A43,'ADR Raw Data'!$B$6:$BE$43,'ADR Raw Data'!X$1,FALSE)</f>
        <v>-0.39075427674604302</v>
      </c>
      <c r="AN43" s="49">
        <f>VLOOKUP($A43,'ADR Raw Data'!$B$6:$BE$43,'ADR Raw Data'!Y$1,FALSE)</f>
        <v>1.7303521847199901</v>
      </c>
      <c r="AO43" s="48">
        <f>VLOOKUP($A43,'ADR Raw Data'!$B$6:$BE$43,'ADR Raw Data'!AA$1,FALSE)</f>
        <v>-1.07737980675728</v>
      </c>
      <c r="AP43" s="48">
        <f>VLOOKUP($A43,'ADR Raw Data'!$B$6:$BE$43,'ADR Raw Data'!AB$1,FALSE)</f>
        <v>-2.7992667487273302</v>
      </c>
      <c r="AQ43" s="49">
        <f>VLOOKUP($A43,'ADR Raw Data'!$B$6:$BE$43,'ADR Raw Data'!AC$1,FALSE)</f>
        <v>-2.0098904736233201</v>
      </c>
      <c r="AR43" s="50">
        <f>VLOOKUP($A43,'ADR Raw Data'!$B$6:$BE$43,'ADR Raw Data'!AE$1,FALSE)</f>
        <v>0.33152598279081202</v>
      </c>
      <c r="AS43" s="40"/>
      <c r="AT43" s="51">
        <f>VLOOKUP($A43,'RevPAR Raw Data'!$B$6:$BE$43,'RevPAR Raw Data'!G$1,FALSE)</f>
        <v>92.231675896941894</v>
      </c>
      <c r="AU43" s="52">
        <f>VLOOKUP($A43,'RevPAR Raw Data'!$B$6:$BE$43,'RevPAR Raw Data'!H$1,FALSE)</f>
        <v>33.6798049602696</v>
      </c>
      <c r="AV43" s="52">
        <f>VLOOKUP($A43,'RevPAR Raw Data'!$B$6:$BE$43,'RevPAR Raw Data'!I$1,FALSE)</f>
        <v>55.926454370334604</v>
      </c>
      <c r="AW43" s="52">
        <f>VLOOKUP($A43,'RevPAR Raw Data'!$B$6:$BE$43,'RevPAR Raw Data'!J$1,FALSE)</f>
        <v>64.737705273296399</v>
      </c>
      <c r="AX43" s="52">
        <f>VLOOKUP($A43,'RevPAR Raw Data'!$B$6:$BE$43,'RevPAR Raw Data'!K$1,FALSE)</f>
        <v>61.281714423308401</v>
      </c>
      <c r="AY43" s="53">
        <f>VLOOKUP($A43,'RevPAR Raw Data'!$B$6:$BE$43,'RevPAR Raw Data'!L$1,FALSE)</f>
        <v>61.571470984830199</v>
      </c>
      <c r="AZ43" s="52">
        <f>VLOOKUP($A43,'RevPAR Raw Data'!$B$6:$BE$43,'RevPAR Raw Data'!N$1,FALSE)</f>
        <v>78.786051047435507</v>
      </c>
      <c r="BA43" s="52">
        <f>VLOOKUP($A43,'RevPAR Raw Data'!$B$6:$BE$43,'RevPAR Raw Data'!O$1,FALSE)</f>
        <v>88.227452444016293</v>
      </c>
      <c r="BB43" s="53">
        <f>VLOOKUP($A43,'RevPAR Raw Data'!$B$6:$BE$43,'RevPAR Raw Data'!P$1,FALSE)</f>
        <v>83.506751745725893</v>
      </c>
      <c r="BC43" s="54">
        <f>VLOOKUP($A43,'RevPAR Raw Data'!$B$6:$BE$43,'RevPAR Raw Data'!R$1,FALSE)</f>
        <v>67.838694059371804</v>
      </c>
      <c r="BE43" s="47">
        <f>VLOOKUP($A43,'RevPAR Raw Data'!$B$6:$BE$43,'RevPAR Raw Data'!T$1,FALSE)</f>
        <v>7.4327588165976399</v>
      </c>
      <c r="BF43" s="48">
        <f>VLOOKUP($A43,'RevPAR Raw Data'!$B$6:$BE$43,'RevPAR Raw Data'!U$1,FALSE)</f>
        <v>-5.4198215159045402</v>
      </c>
      <c r="BG43" s="48">
        <f>VLOOKUP($A43,'RevPAR Raw Data'!$B$6:$BE$43,'RevPAR Raw Data'!V$1,FALSE)</f>
        <v>-1.4767644130854001</v>
      </c>
      <c r="BH43" s="48">
        <f>VLOOKUP($A43,'RevPAR Raw Data'!$B$6:$BE$43,'RevPAR Raw Data'!W$1,FALSE)</f>
        <v>-0.81463495194921398</v>
      </c>
      <c r="BI43" s="48">
        <f>VLOOKUP($A43,'RevPAR Raw Data'!$B$6:$BE$43,'RevPAR Raw Data'!X$1,FALSE)</f>
        <v>-4.3186662753506804</v>
      </c>
      <c r="BJ43" s="49">
        <f>VLOOKUP($A43,'RevPAR Raw Data'!$B$6:$BE$43,'RevPAR Raw Data'!Y$1,FALSE)</f>
        <v>8.9043757711444793E-2</v>
      </c>
      <c r="BK43" s="48">
        <f>VLOOKUP($A43,'RevPAR Raw Data'!$B$6:$BE$43,'RevPAR Raw Data'!AA$1,FALSE)</f>
        <v>-2.2980839499214998</v>
      </c>
      <c r="BL43" s="48">
        <f>VLOOKUP($A43,'RevPAR Raw Data'!$B$6:$BE$43,'RevPAR Raw Data'!AB$1,FALSE)</f>
        <v>-5.69330762787762</v>
      </c>
      <c r="BM43" s="49">
        <f>VLOOKUP($A43,'RevPAR Raw Data'!$B$6:$BE$43,'RevPAR Raw Data'!AC$1,FALSE)</f>
        <v>-4.1215555758780402</v>
      </c>
      <c r="BN43" s="50">
        <f>VLOOKUP($A43,'RevPAR Raw Data'!$B$6:$BE$43,'RevPAR Raw Data'!AE$1,FALSE)</f>
        <v>-1.52994916212429</v>
      </c>
    </row>
    <row r="44" spans="1:66" x14ac:dyDescent="0.45">
      <c r="A44" s="63" t="s">
        <v>44</v>
      </c>
      <c r="B44" s="47">
        <f>VLOOKUP($A44,'Occupancy Raw Data'!$B$8:$BE$45,'Occupancy Raw Data'!G$3,FALSE)</f>
        <v>70.415717539863294</v>
      </c>
      <c r="C44" s="48">
        <f>VLOOKUP($A44,'Occupancy Raw Data'!$B$8:$BE$45,'Occupancy Raw Data'!H$3,FALSE)</f>
        <v>39.322323462414502</v>
      </c>
      <c r="D44" s="48">
        <f>VLOOKUP($A44,'Occupancy Raw Data'!$B$8:$BE$45,'Occupancy Raw Data'!I$3,FALSE)</f>
        <v>53.246013667425899</v>
      </c>
      <c r="E44" s="48">
        <f>VLOOKUP($A44,'Occupancy Raw Data'!$B$8:$BE$45,'Occupancy Raw Data'!J$3,FALSE)</f>
        <v>56.919134396355297</v>
      </c>
      <c r="F44" s="48">
        <f>VLOOKUP($A44,'Occupancy Raw Data'!$B$8:$BE$45,'Occupancy Raw Data'!K$3,FALSE)</f>
        <v>58.627562642369</v>
      </c>
      <c r="G44" s="49">
        <f>VLOOKUP($A44,'Occupancy Raw Data'!$B$8:$BE$45,'Occupancy Raw Data'!L$3,FALSE)</f>
        <v>55.7061503416856</v>
      </c>
      <c r="H44" s="48">
        <f>VLOOKUP($A44,'Occupancy Raw Data'!$B$8:$BE$45,'Occupancy Raw Data'!N$3,FALSE)</f>
        <v>64.5785876993166</v>
      </c>
      <c r="I44" s="48">
        <f>VLOOKUP($A44,'Occupancy Raw Data'!$B$8:$BE$45,'Occupancy Raw Data'!O$3,FALSE)</f>
        <v>68.507972665148003</v>
      </c>
      <c r="J44" s="49">
        <f>VLOOKUP($A44,'Occupancy Raw Data'!$B$8:$BE$45,'Occupancy Raw Data'!P$3,FALSE)</f>
        <v>66.543280182232294</v>
      </c>
      <c r="K44" s="50">
        <f>VLOOKUP($A44,'Occupancy Raw Data'!$B$8:$BE$45,'Occupancy Raw Data'!R$3,FALSE)</f>
        <v>58.802473153270398</v>
      </c>
      <c r="M44" s="47">
        <f>VLOOKUP($A44,'Occupancy Raw Data'!$B$8:$BE$45,'Occupancy Raw Data'!T$3,FALSE)</f>
        <v>-1.5917230401910001</v>
      </c>
      <c r="N44" s="48">
        <f>VLOOKUP($A44,'Occupancy Raw Data'!$B$8:$BE$45,'Occupancy Raw Data'!U$3,FALSE)</f>
        <v>-7.8719146097398198</v>
      </c>
      <c r="O44" s="48">
        <f>VLOOKUP($A44,'Occupancy Raw Data'!$B$8:$BE$45,'Occupancy Raw Data'!V$3,FALSE)</f>
        <v>-0.47897817988291602</v>
      </c>
      <c r="P44" s="48">
        <f>VLOOKUP($A44,'Occupancy Raw Data'!$B$8:$BE$45,'Occupancy Raw Data'!W$3,FALSE)</f>
        <v>-9.99500249875062E-2</v>
      </c>
      <c r="Q44" s="48">
        <f>VLOOKUP($A44,'Occupancy Raw Data'!$B$8:$BE$45,'Occupancy Raw Data'!X$3,FALSE)</f>
        <v>-4.0093240093239997</v>
      </c>
      <c r="R44" s="49">
        <f>VLOOKUP($A44,'Occupancy Raw Data'!$B$8:$BE$45,'Occupancy Raw Data'!Y$3,FALSE)</f>
        <v>-2.5405997808109899</v>
      </c>
      <c r="S44" s="48">
        <f>VLOOKUP($A44,'Occupancy Raw Data'!$B$8:$BE$45,'Occupancy Raw Data'!AA$3,FALSE)</f>
        <v>-5.6572379367720398</v>
      </c>
      <c r="T44" s="48">
        <f>VLOOKUP($A44,'Occupancy Raw Data'!$B$8:$BE$45,'Occupancy Raw Data'!AB$3,FALSE)</f>
        <v>-9.7524381095273807</v>
      </c>
      <c r="U44" s="49">
        <f>VLOOKUP($A44,'Occupancy Raw Data'!$B$8:$BE$45,'Occupancy Raw Data'!AC$3,FALSE)</f>
        <v>-7.81065088757396</v>
      </c>
      <c r="V44" s="50">
        <f>VLOOKUP($A44,'Occupancy Raw Data'!$B$8:$BE$45,'Occupancy Raw Data'!AE$3,FALSE)</f>
        <v>-4.3092606076653199</v>
      </c>
      <c r="X44" s="51">
        <f>VLOOKUP($A44,'ADR Raw Data'!$B$6:$BE$43,'ADR Raw Data'!G$1,FALSE)</f>
        <v>108.851441973311</v>
      </c>
      <c r="Y44" s="52">
        <f>VLOOKUP($A44,'ADR Raw Data'!$B$6:$BE$43,'ADR Raw Data'!H$1,FALSE)</f>
        <v>84.497607675597294</v>
      </c>
      <c r="Z44" s="52">
        <f>VLOOKUP($A44,'ADR Raw Data'!$B$6:$BE$43,'ADR Raw Data'!I$1,FALSE)</f>
        <v>88.322725187165702</v>
      </c>
      <c r="AA44" s="52">
        <f>VLOOKUP($A44,'ADR Raw Data'!$B$6:$BE$43,'ADR Raw Data'!J$1,FALSE)</f>
        <v>89.404015807903903</v>
      </c>
      <c r="AB44" s="52">
        <f>VLOOKUP($A44,'ADR Raw Data'!$B$6:$BE$43,'ADR Raw Data'!K$1,FALSE)</f>
        <v>93.791001068479801</v>
      </c>
      <c r="AC44" s="53">
        <f>VLOOKUP($A44,'ADR Raw Data'!$B$6:$BE$43,'ADR Raw Data'!L$1,FALSE)</f>
        <v>94.344572388059703</v>
      </c>
      <c r="AD44" s="52">
        <f>VLOOKUP($A44,'ADR Raw Data'!$B$6:$BE$43,'ADR Raw Data'!N$1,FALSE)</f>
        <v>101.210837742504</v>
      </c>
      <c r="AE44" s="52">
        <f>VLOOKUP($A44,'ADR Raw Data'!$B$6:$BE$43,'ADR Raw Data'!O$1,FALSE)</f>
        <v>100.816202369077</v>
      </c>
      <c r="AF44" s="53">
        <f>VLOOKUP($A44,'ADR Raw Data'!$B$6:$BE$43,'ADR Raw Data'!P$1,FALSE)</f>
        <v>101.007694244758</v>
      </c>
      <c r="AG44" s="54">
        <f>VLOOKUP($A44,'ADR Raw Data'!$B$6:$BE$43,'ADR Raw Data'!R$1,FALSE)</f>
        <v>96.498932623132205</v>
      </c>
      <c r="AI44" s="47">
        <f>VLOOKUP($A44,'ADR Raw Data'!$B$6:$BE$43,'ADR Raw Data'!T$1,FALSE)</f>
        <v>1.21490146761118</v>
      </c>
      <c r="AJ44" s="48">
        <f>VLOOKUP($A44,'ADR Raw Data'!$B$6:$BE$43,'ADR Raw Data'!U$1,FALSE)</f>
        <v>6.3741528260243703</v>
      </c>
      <c r="AK44" s="48">
        <f>VLOOKUP($A44,'ADR Raw Data'!$B$6:$BE$43,'ADR Raw Data'!V$1,FALSE)</f>
        <v>4.28246813871709</v>
      </c>
      <c r="AL44" s="48">
        <f>VLOOKUP($A44,'ADR Raw Data'!$B$6:$BE$43,'ADR Raw Data'!W$1,FALSE)</f>
        <v>6.5680275890646804</v>
      </c>
      <c r="AM44" s="48">
        <f>VLOOKUP($A44,'ADR Raw Data'!$B$6:$BE$43,'ADR Raw Data'!X$1,FALSE)</f>
        <v>10.362241071524799</v>
      </c>
      <c r="AN44" s="49">
        <f>VLOOKUP($A44,'ADR Raw Data'!$B$6:$BE$43,'ADR Raw Data'!Y$1,FALSE)</f>
        <v>5.3744862903391502</v>
      </c>
      <c r="AO44" s="48">
        <f>VLOOKUP($A44,'ADR Raw Data'!$B$6:$BE$43,'ADR Raw Data'!AA$1,FALSE)</f>
        <v>3.04825229315506</v>
      </c>
      <c r="AP44" s="48">
        <f>VLOOKUP($A44,'ADR Raw Data'!$B$6:$BE$43,'ADR Raw Data'!AB$1,FALSE)</f>
        <v>-2.8787802645971899E-2</v>
      </c>
      <c r="AQ44" s="49">
        <f>VLOOKUP($A44,'ADR Raw Data'!$B$6:$BE$43,'ADR Raw Data'!AC$1,FALSE)</f>
        <v>1.41436972791418</v>
      </c>
      <c r="AR44" s="50">
        <f>VLOOKUP($A44,'ADR Raw Data'!$B$6:$BE$43,'ADR Raw Data'!AE$1,FALSE)</f>
        <v>3.8617124872176301</v>
      </c>
      <c r="AS44" s="40"/>
      <c r="AT44" s="51">
        <f>VLOOKUP($A44,'RevPAR Raw Data'!$B$6:$BE$43,'RevPAR Raw Data'!G$1,FALSE)</f>
        <v>76.648523917995405</v>
      </c>
      <c r="AU44" s="52">
        <f>VLOOKUP($A44,'RevPAR Raw Data'!$B$6:$BE$43,'RevPAR Raw Data'!H$1,FALSE)</f>
        <v>33.226422608200401</v>
      </c>
      <c r="AV44" s="52">
        <f>VLOOKUP($A44,'RevPAR Raw Data'!$B$6:$BE$43,'RevPAR Raw Data'!I$1,FALSE)</f>
        <v>47.028330324601299</v>
      </c>
      <c r="AW44" s="52">
        <f>VLOOKUP($A44,'RevPAR Raw Data'!$B$6:$BE$43,'RevPAR Raw Data'!J$1,FALSE)</f>
        <v>50.887991913439599</v>
      </c>
      <c r="AX44" s="52">
        <f>VLOOKUP($A44,'RevPAR Raw Data'!$B$6:$BE$43,'RevPAR Raw Data'!K$1,FALSE)</f>
        <v>54.987377904328</v>
      </c>
      <c r="AY44" s="53">
        <f>VLOOKUP($A44,'RevPAR Raw Data'!$B$6:$BE$43,'RevPAR Raw Data'!L$1,FALSE)</f>
        <v>52.555729333712897</v>
      </c>
      <c r="AZ44" s="52">
        <f>VLOOKUP($A44,'RevPAR Raw Data'!$B$6:$BE$43,'RevPAR Raw Data'!N$1,FALSE)</f>
        <v>65.360529612756196</v>
      </c>
      <c r="BA44" s="52">
        <f>VLOOKUP($A44,'RevPAR Raw Data'!$B$6:$BE$43,'RevPAR Raw Data'!O$1,FALSE)</f>
        <v>69.067136361047801</v>
      </c>
      <c r="BB44" s="53">
        <f>VLOOKUP($A44,'RevPAR Raw Data'!$B$6:$BE$43,'RevPAR Raw Data'!P$1,FALSE)</f>
        <v>67.213832986902005</v>
      </c>
      <c r="BC44" s="54">
        <f>VLOOKUP($A44,'RevPAR Raw Data'!$B$6:$BE$43,'RevPAR Raw Data'!R$1,FALSE)</f>
        <v>56.7437589489098</v>
      </c>
      <c r="BE44" s="47">
        <f>VLOOKUP($A44,'RevPAR Raw Data'!$B$6:$BE$43,'RevPAR Raw Data'!T$1,FALSE)</f>
        <v>-0.39615943915540403</v>
      </c>
      <c r="BF44" s="48">
        <f>VLOOKUP($A44,'RevPAR Raw Data'!$B$6:$BE$43,'RevPAR Raw Data'!U$1,FALSE)</f>
        <v>-1.9995296512744001</v>
      </c>
      <c r="BG44" s="48">
        <f>VLOOKUP($A44,'RevPAR Raw Data'!$B$6:$BE$43,'RevPAR Raw Data'!V$1,FALSE)</f>
        <v>3.7829778708892801</v>
      </c>
      <c r="BH44" s="48">
        <f>VLOOKUP($A44,'RevPAR Raw Data'!$B$6:$BE$43,'RevPAR Raw Data'!W$1,FALSE)</f>
        <v>6.4615128188607098</v>
      </c>
      <c r="BI44" s="48">
        <f>VLOOKUP($A44,'RevPAR Raw Data'!$B$6:$BE$43,'RevPAR Raw Data'!X$1,FALSE)</f>
        <v>5.9374612430161298</v>
      </c>
      <c r="BJ44" s="49">
        <f>VLOOKUP($A44,'RevPAR Raw Data'!$B$6:$BE$43,'RevPAR Raw Data'!Y$1,FALSE)</f>
        <v>2.69734232261608</v>
      </c>
      <c r="BK44" s="48">
        <f>VLOOKUP($A44,'RevPAR Raw Data'!$B$6:$BE$43,'RevPAR Raw Data'!AA$1,FALSE)</f>
        <v>-2.7814325287538701</v>
      </c>
      <c r="BL44" s="48">
        <f>VLOOKUP($A44,'RevPAR Raw Data'!$B$6:$BE$43,'RevPAR Raw Data'!AB$1,FALSE)</f>
        <v>-9.7784183995372107</v>
      </c>
      <c r="BM44" s="49">
        <f>VLOOKUP($A44,'RevPAR Raw Data'!$B$6:$BE$43,'RevPAR Raw Data'!AC$1,FALSE)</f>
        <v>-6.5067526413666803</v>
      </c>
      <c r="BN44" s="50">
        <f>VLOOKUP($A44,'RevPAR Raw Data'!$B$6:$BE$43,'RevPAR Raw Data'!AE$1,FALSE)</f>
        <v>-0.61395937544064905</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65.763722779658906</v>
      </c>
      <c r="C47" s="48">
        <f>VLOOKUP($A47,'Occupancy Raw Data'!$B$8:$BE$45,'Occupancy Raw Data'!H$3,FALSE)</f>
        <v>38.380292628374299</v>
      </c>
      <c r="D47" s="48">
        <f>VLOOKUP($A47,'Occupancy Raw Data'!$B$8:$BE$45,'Occupancy Raw Data'!I$3,FALSE)</f>
        <v>53.9995650958342</v>
      </c>
      <c r="E47" s="48">
        <f>VLOOKUP($A47,'Occupancy Raw Data'!$B$8:$BE$45,'Occupancy Raw Data'!J$3,FALSE)</f>
        <v>59.880090708583097</v>
      </c>
      <c r="F47" s="48">
        <f>VLOOKUP($A47,'Occupancy Raw Data'!$B$8:$BE$45,'Occupancy Raw Data'!K$3,FALSE)</f>
        <v>61.483023205243697</v>
      </c>
      <c r="G47" s="49">
        <f>VLOOKUP($A47,'Occupancy Raw Data'!$B$8:$BE$45,'Occupancy Raw Data'!L$3,FALSE)</f>
        <v>55.901338883538799</v>
      </c>
      <c r="H47" s="48">
        <f>VLOOKUP($A47,'Occupancy Raw Data'!$B$8:$BE$45,'Occupancy Raw Data'!N$3,FALSE)</f>
        <v>68.829797148271197</v>
      </c>
      <c r="I47" s="48">
        <f>VLOOKUP($A47,'Occupancy Raw Data'!$B$8:$BE$45,'Occupancy Raw Data'!O$3,FALSE)</f>
        <v>71.426796309527504</v>
      </c>
      <c r="J47" s="49">
        <f>VLOOKUP($A47,'Occupancy Raw Data'!$B$8:$BE$45,'Occupancy Raw Data'!P$3,FALSE)</f>
        <v>70.128296728899301</v>
      </c>
      <c r="K47" s="50">
        <f>VLOOKUP($A47,'Occupancy Raw Data'!$B$8:$BE$45,'Occupancy Raw Data'!R$3,FALSE)</f>
        <v>59.966183982213302</v>
      </c>
      <c r="M47" s="47">
        <f>VLOOKUP($A47,'Occupancy Raw Data'!$B$8:$BE$45,'Occupancy Raw Data'!T$3,FALSE)</f>
        <v>3.3277333549378199</v>
      </c>
      <c r="N47" s="48">
        <f>VLOOKUP($A47,'Occupancy Raw Data'!$B$8:$BE$45,'Occupancy Raw Data'!U$3,FALSE)</f>
        <v>1.32117939819444</v>
      </c>
      <c r="O47" s="48">
        <f>VLOOKUP($A47,'Occupancy Raw Data'!$B$8:$BE$45,'Occupancy Raw Data'!V$3,FALSE)</f>
        <v>1.96830032470988</v>
      </c>
      <c r="P47" s="48">
        <f>VLOOKUP($A47,'Occupancy Raw Data'!$B$8:$BE$45,'Occupancy Raw Data'!W$3,FALSE)</f>
        <v>1.9680068067529599</v>
      </c>
      <c r="Q47" s="48">
        <f>VLOOKUP($A47,'Occupancy Raw Data'!$B$8:$BE$45,'Occupancy Raw Data'!X$3,FALSE)</f>
        <v>-1.25500527261256</v>
      </c>
      <c r="R47" s="49">
        <f>VLOOKUP($A47,'Occupancy Raw Data'!$B$8:$BE$45,'Occupancy Raw Data'!Y$3,FALSE)</f>
        <v>1.4540358482622699</v>
      </c>
      <c r="S47" s="48">
        <f>VLOOKUP($A47,'Occupancy Raw Data'!$B$8:$BE$45,'Occupancy Raw Data'!AA$3,FALSE)</f>
        <v>-3.96845609209113</v>
      </c>
      <c r="T47" s="48">
        <f>VLOOKUP($A47,'Occupancy Raw Data'!$B$8:$BE$45,'Occupancy Raw Data'!AB$3,FALSE)</f>
        <v>-3.4916248498028901</v>
      </c>
      <c r="U47" s="49">
        <f>VLOOKUP($A47,'Occupancy Raw Data'!$B$8:$BE$45,'Occupancy Raw Data'!AC$3,FALSE)</f>
        <v>-3.7262162220930199</v>
      </c>
      <c r="V47" s="50">
        <f>VLOOKUP($A47,'Occupancy Raw Data'!$B$8:$BE$45,'Occupancy Raw Data'!AE$3,FALSE)</f>
        <v>-0.357277099927582</v>
      </c>
      <c r="X47" s="51">
        <f>VLOOKUP($A47,'ADR Raw Data'!$B$6:$BE$43,'ADR Raw Data'!G$1,FALSE)</f>
        <v>130.102624940954</v>
      </c>
      <c r="Y47" s="52">
        <f>VLOOKUP($A47,'ADR Raw Data'!$B$6:$BE$43,'ADR Raw Data'!H$1,FALSE)</f>
        <v>102.779733711048</v>
      </c>
      <c r="Z47" s="52">
        <f>VLOOKUP($A47,'ADR Raw Data'!$B$6:$BE$43,'ADR Raw Data'!I$1,FALSE)</f>
        <v>109.285819478801</v>
      </c>
      <c r="AA47" s="52">
        <f>VLOOKUP($A47,'ADR Raw Data'!$B$6:$BE$43,'ADR Raw Data'!J$1,FALSE)</f>
        <v>113.456922598049</v>
      </c>
      <c r="AB47" s="52">
        <f>VLOOKUP($A47,'ADR Raw Data'!$B$6:$BE$43,'ADR Raw Data'!K$1,FALSE)</f>
        <v>116.620068209377</v>
      </c>
      <c r="AC47" s="53">
        <f>VLOOKUP($A47,'ADR Raw Data'!$B$6:$BE$43,'ADR Raw Data'!L$1,FALSE)</f>
        <v>115.797230483684</v>
      </c>
      <c r="AD47" s="52">
        <f>VLOOKUP($A47,'ADR Raw Data'!$B$6:$BE$43,'ADR Raw Data'!N$1,FALSE)</f>
        <v>141.84316062643799</v>
      </c>
      <c r="AE47" s="52">
        <f>VLOOKUP($A47,'ADR Raw Data'!$B$6:$BE$43,'ADR Raw Data'!O$1,FALSE)</f>
        <v>141.32286435001899</v>
      </c>
      <c r="AF47" s="53">
        <f>VLOOKUP($A47,'ADR Raw Data'!$B$6:$BE$43,'ADR Raw Data'!P$1,FALSE)</f>
        <v>141.57819557032099</v>
      </c>
      <c r="AG47" s="54">
        <f>VLOOKUP($A47,'ADR Raw Data'!$B$6:$BE$43,'ADR Raw Data'!R$1,FALSE)</f>
        <v>124.411491052795</v>
      </c>
      <c r="AI47" s="47">
        <f>VLOOKUP($A47,'ADR Raw Data'!$B$6:$BE$43,'ADR Raw Data'!T$1,FALSE)</f>
        <v>1.6846731517461599</v>
      </c>
      <c r="AJ47" s="48">
        <f>VLOOKUP($A47,'ADR Raw Data'!$B$6:$BE$43,'ADR Raw Data'!U$1,FALSE)</f>
        <v>4.92883806398169</v>
      </c>
      <c r="AK47" s="48">
        <f>VLOOKUP($A47,'ADR Raw Data'!$B$6:$BE$43,'ADR Raw Data'!V$1,FALSE)</f>
        <v>2.2829700987789101</v>
      </c>
      <c r="AL47" s="48">
        <f>VLOOKUP($A47,'ADR Raw Data'!$B$6:$BE$43,'ADR Raw Data'!W$1,FALSE)</f>
        <v>2.0866522115919599</v>
      </c>
      <c r="AM47" s="48">
        <f>VLOOKUP($A47,'ADR Raw Data'!$B$6:$BE$43,'ADR Raw Data'!X$1,FALSE)</f>
        <v>1.77761614472763</v>
      </c>
      <c r="AN47" s="49">
        <f>VLOOKUP($A47,'ADR Raw Data'!$B$6:$BE$43,'ADR Raw Data'!Y$1,FALSE)</f>
        <v>2.3274460544254598</v>
      </c>
      <c r="AO47" s="48">
        <f>VLOOKUP($A47,'ADR Raw Data'!$B$6:$BE$43,'ADR Raw Data'!AA$1,FALSE)</f>
        <v>-0.93665151258743695</v>
      </c>
      <c r="AP47" s="48">
        <f>VLOOKUP($A47,'ADR Raw Data'!$B$6:$BE$43,'ADR Raw Data'!AB$1,FALSE)</f>
        <v>-1.63818071972055</v>
      </c>
      <c r="AQ47" s="49">
        <f>VLOOKUP($A47,'ADR Raw Data'!$B$6:$BE$43,'ADR Raw Data'!AC$1,FALSE)</f>
        <v>-1.2940932427307099</v>
      </c>
      <c r="AR47" s="50">
        <f>VLOOKUP($A47,'ADR Raw Data'!$B$6:$BE$43,'ADR Raw Data'!AE$1,FALSE)</f>
        <v>0.61081110269496397</v>
      </c>
      <c r="AS47" s="40"/>
      <c r="AT47" s="51">
        <f>VLOOKUP($A47,'RevPAR Raw Data'!$B$6:$BE$43,'RevPAR Raw Data'!G$1,FALSE)</f>
        <v>85.560329595228396</v>
      </c>
      <c r="AU47" s="52">
        <f>VLOOKUP($A47,'RevPAR Raw Data'!$B$6:$BE$43,'RevPAR Raw Data'!H$1,FALSE)</f>
        <v>39.447162560964202</v>
      </c>
      <c r="AV47" s="52">
        <f>VLOOKUP($A47,'RevPAR Raw Data'!$B$6:$BE$43,'RevPAR Raw Data'!I$1,FALSE)</f>
        <v>59.013867229971098</v>
      </c>
      <c r="AW47" s="52">
        <f>VLOOKUP($A47,'RevPAR Raw Data'!$B$6:$BE$43,'RevPAR Raw Data'!J$1,FALSE)</f>
        <v>67.938108166878905</v>
      </c>
      <c r="AX47" s="52">
        <f>VLOOKUP($A47,'RevPAR Raw Data'!$B$6:$BE$43,'RevPAR Raw Data'!K$1,FALSE)</f>
        <v>71.701543599142596</v>
      </c>
      <c r="AY47" s="53">
        <f>VLOOKUP($A47,'RevPAR Raw Data'!$B$6:$BE$43,'RevPAR Raw Data'!L$1,FALSE)</f>
        <v>64.732202230436997</v>
      </c>
      <c r="AZ47" s="52">
        <f>VLOOKUP($A47,'RevPAR Raw Data'!$B$6:$BE$43,'RevPAR Raw Data'!N$1,FALSE)</f>
        <v>97.630359727874193</v>
      </c>
      <c r="BA47" s="52">
        <f>VLOOKUP($A47,'RevPAR Raw Data'!$B$6:$BE$43,'RevPAR Raw Data'!O$1,FALSE)</f>
        <v>100.942394458078</v>
      </c>
      <c r="BB47" s="53">
        <f>VLOOKUP($A47,'RevPAR Raw Data'!$B$6:$BE$43,'RevPAR Raw Data'!P$1,FALSE)</f>
        <v>99.286377092976196</v>
      </c>
      <c r="BC47" s="54">
        <f>VLOOKUP($A47,'RevPAR Raw Data'!$B$6:$BE$43,'RevPAR Raw Data'!R$1,FALSE)</f>
        <v>74.604823619733907</v>
      </c>
      <c r="BE47" s="47">
        <f>VLOOKUP($A47,'RevPAR Raw Data'!$B$6:$BE$43,'RevPAR Raw Data'!T$1,FALSE)</f>
        <v>5.0684679370763197</v>
      </c>
      <c r="BF47" s="48">
        <f>VLOOKUP($A47,'RevPAR Raw Data'!$B$6:$BE$43,'RevPAR Raw Data'!U$1,FALSE)</f>
        <v>6.3151362552478298</v>
      </c>
      <c r="BG47" s="48">
        <f>VLOOKUP($A47,'RevPAR Raw Data'!$B$6:$BE$43,'RevPAR Raw Data'!V$1,FALSE)</f>
        <v>4.2962061313560902</v>
      </c>
      <c r="BH47" s="48">
        <f>VLOOKUP($A47,'RevPAR Raw Data'!$B$6:$BE$43,'RevPAR Raw Data'!W$1,FALSE)</f>
        <v>4.0957244759023199</v>
      </c>
      <c r="BI47" s="48">
        <f>VLOOKUP($A47,'RevPAR Raw Data'!$B$6:$BE$43,'RevPAR Raw Data'!X$1,FALSE)</f>
        <v>0.50030169577193395</v>
      </c>
      <c r="BJ47" s="49">
        <f>VLOOKUP($A47,'RevPAR Raw Data'!$B$6:$BE$43,'RevPAR Raw Data'!Y$1,FALSE)</f>
        <v>3.81532380266805</v>
      </c>
      <c r="BK47" s="48">
        <f>VLOOKUP($A47,'RevPAR Raw Data'!$B$6:$BE$43,'RevPAR Raw Data'!AA$1,FALSE)</f>
        <v>-4.8679370006656297</v>
      </c>
      <c r="BL47" s="48">
        <f>VLOOKUP($A47,'RevPAR Raw Data'!$B$6:$BE$43,'RevPAR Raw Data'!AB$1,FALSE)</f>
        <v>-5.0726064444289998</v>
      </c>
      <c r="BM47" s="49">
        <f>VLOOKUP($A47,'RevPAR Raw Data'!$B$6:$BE$43,'RevPAR Raw Data'!AC$1,FALSE)</f>
        <v>-4.9720887524841002</v>
      </c>
      <c r="BN47" s="50">
        <f>VLOOKUP($A47,'RevPAR Raw Data'!$B$6:$BE$43,'RevPAR Raw Data'!AE$1,FALSE)</f>
        <v>0.25135171457363698</v>
      </c>
    </row>
    <row r="48" spans="1:66" x14ac:dyDescent="0.45">
      <c r="A48" s="63" t="s">
        <v>78</v>
      </c>
      <c r="B48" s="47">
        <f>VLOOKUP($A48,'Occupancy Raw Data'!$B$8:$BE$45,'Occupancy Raw Data'!G$3,FALSE)</f>
        <v>56.571867794004604</v>
      </c>
      <c r="C48" s="48">
        <f>VLOOKUP($A48,'Occupancy Raw Data'!$B$8:$BE$45,'Occupancy Raw Data'!H$3,FALSE)</f>
        <v>38.662567255956901</v>
      </c>
      <c r="D48" s="48">
        <f>VLOOKUP($A48,'Occupancy Raw Data'!$B$8:$BE$45,'Occupancy Raw Data'!I$3,FALSE)</f>
        <v>60.415065334358097</v>
      </c>
      <c r="E48" s="48">
        <f>VLOOKUP($A48,'Occupancy Raw Data'!$B$8:$BE$45,'Occupancy Raw Data'!J$3,FALSE)</f>
        <v>68.178324365872399</v>
      </c>
      <c r="F48" s="48">
        <f>VLOOKUP($A48,'Occupancy Raw Data'!$B$8:$BE$45,'Occupancy Raw Data'!K$3,FALSE)</f>
        <v>66.564181398923907</v>
      </c>
      <c r="G48" s="49">
        <f>VLOOKUP($A48,'Occupancy Raw Data'!$B$8:$BE$45,'Occupancy Raw Data'!L$3,FALSE)</f>
        <v>58.0784012298232</v>
      </c>
      <c r="H48" s="48">
        <f>VLOOKUP($A48,'Occupancy Raw Data'!$B$8:$BE$45,'Occupancy Raw Data'!N$3,FALSE)</f>
        <v>67.870868562644105</v>
      </c>
      <c r="I48" s="48">
        <f>VLOOKUP($A48,'Occupancy Raw Data'!$B$8:$BE$45,'Occupancy Raw Data'!O$3,FALSE)</f>
        <v>73.097617217524899</v>
      </c>
      <c r="J48" s="49">
        <f>VLOOKUP($A48,'Occupancy Raw Data'!$B$8:$BE$45,'Occupancy Raw Data'!P$3,FALSE)</f>
        <v>70.484242890084502</v>
      </c>
      <c r="K48" s="50">
        <f>VLOOKUP($A48,'Occupancy Raw Data'!$B$8:$BE$45,'Occupancy Raw Data'!R$3,FALSE)</f>
        <v>61.622927418469303</v>
      </c>
      <c r="M48" s="47">
        <f>VLOOKUP($A48,'Occupancy Raw Data'!$B$8:$BE$45,'Occupancy Raw Data'!T$3,FALSE)</f>
        <v>-4.1666666666666599</v>
      </c>
      <c r="N48" s="48">
        <f>VLOOKUP($A48,'Occupancy Raw Data'!$B$8:$BE$45,'Occupancy Raw Data'!U$3,FALSE)</f>
        <v>4.5738045738045701</v>
      </c>
      <c r="O48" s="48">
        <f>VLOOKUP($A48,'Occupancy Raw Data'!$B$8:$BE$45,'Occupancy Raw Data'!V$3,FALSE)</f>
        <v>11.647727272727201</v>
      </c>
      <c r="P48" s="48">
        <f>VLOOKUP($A48,'Occupancy Raw Data'!$B$8:$BE$45,'Occupancy Raw Data'!W$3,FALSE)</f>
        <v>9.7772277227722704</v>
      </c>
      <c r="Q48" s="48">
        <f>VLOOKUP($A48,'Occupancy Raw Data'!$B$8:$BE$45,'Occupancy Raw Data'!X$3,FALSE)</f>
        <v>12.1761658031088</v>
      </c>
      <c r="R48" s="49">
        <f>VLOOKUP($A48,'Occupancy Raw Data'!$B$8:$BE$45,'Occupancy Raw Data'!Y$3,FALSE)</f>
        <v>6.9346164732521904</v>
      </c>
      <c r="S48" s="48">
        <f>VLOOKUP($A48,'Occupancy Raw Data'!$B$8:$BE$45,'Occupancy Raw Data'!AA$3,FALSE)</f>
        <v>-3.4972677595628401</v>
      </c>
      <c r="T48" s="48">
        <f>VLOOKUP($A48,'Occupancy Raw Data'!$B$8:$BE$45,'Occupancy Raw Data'!AB$3,FALSE)</f>
        <v>-5.56107249255213</v>
      </c>
      <c r="U48" s="49">
        <f>VLOOKUP($A48,'Occupancy Raw Data'!$B$8:$BE$45,'Occupancy Raw Data'!AC$3,FALSE)</f>
        <v>-4.5785639958376603</v>
      </c>
      <c r="V48" s="50">
        <f>VLOOKUP($A48,'Occupancy Raw Data'!$B$8:$BE$45,'Occupancy Raw Data'!AE$3,FALSE)</f>
        <v>2.87809349220898</v>
      </c>
      <c r="X48" s="51">
        <f>VLOOKUP($A48,'ADR Raw Data'!$B$6:$BE$43,'ADR Raw Data'!G$1,FALSE)</f>
        <v>145.229728260869</v>
      </c>
      <c r="Y48" s="52">
        <f>VLOOKUP($A48,'ADR Raw Data'!$B$6:$BE$43,'ADR Raw Data'!H$1,FALSE)</f>
        <v>121.489145129224</v>
      </c>
      <c r="Z48" s="52">
        <f>VLOOKUP($A48,'ADR Raw Data'!$B$6:$BE$43,'ADR Raw Data'!I$1,FALSE)</f>
        <v>124.807455470737</v>
      </c>
      <c r="AA48" s="52">
        <f>VLOOKUP($A48,'ADR Raw Data'!$B$6:$BE$43,'ADR Raw Data'!J$1,FALSE)</f>
        <v>121.114577226606</v>
      </c>
      <c r="AB48" s="52">
        <f>VLOOKUP($A48,'ADR Raw Data'!$B$6:$BE$43,'ADR Raw Data'!K$1,FALSE)</f>
        <v>130.02095842956101</v>
      </c>
      <c r="AC48" s="53">
        <f>VLOOKUP($A48,'ADR Raw Data'!$B$6:$BE$43,'ADR Raw Data'!L$1,FALSE)</f>
        <v>128.67219692959199</v>
      </c>
      <c r="AD48" s="52">
        <f>VLOOKUP($A48,'ADR Raw Data'!$B$6:$BE$43,'ADR Raw Data'!N$1,FALSE)</f>
        <v>148.24033975084899</v>
      </c>
      <c r="AE48" s="52">
        <f>VLOOKUP($A48,'ADR Raw Data'!$B$6:$BE$43,'ADR Raw Data'!O$1,FALSE)</f>
        <v>149.112765509989</v>
      </c>
      <c r="AF48" s="53">
        <f>VLOOKUP($A48,'ADR Raw Data'!$B$6:$BE$43,'ADR Raw Data'!P$1,FALSE)</f>
        <v>148.69272628135201</v>
      </c>
      <c r="AG48" s="54">
        <f>VLOOKUP($A48,'ADR Raw Data'!$B$6:$BE$43,'ADR Raw Data'!R$1,FALSE)</f>
        <v>135.21490021382701</v>
      </c>
      <c r="AI48" s="47">
        <f>VLOOKUP($A48,'ADR Raw Data'!$B$6:$BE$43,'ADR Raw Data'!T$1,FALSE)</f>
        <v>9.1491110329245906</v>
      </c>
      <c r="AJ48" s="48">
        <f>VLOOKUP($A48,'ADR Raw Data'!$B$6:$BE$43,'ADR Raw Data'!U$1,FALSE)</f>
        <v>13.8742708380036</v>
      </c>
      <c r="AK48" s="48">
        <f>VLOOKUP($A48,'ADR Raw Data'!$B$6:$BE$43,'ADR Raw Data'!V$1,FALSE)</f>
        <v>18.616964163451801</v>
      </c>
      <c r="AL48" s="48">
        <f>VLOOKUP($A48,'ADR Raw Data'!$B$6:$BE$43,'ADR Raw Data'!W$1,FALSE)</f>
        <v>9.8528640368343705</v>
      </c>
      <c r="AM48" s="48">
        <f>VLOOKUP($A48,'ADR Raw Data'!$B$6:$BE$43,'ADR Raw Data'!X$1,FALSE)</f>
        <v>1.5156217002715999</v>
      </c>
      <c r="AN48" s="49">
        <f>VLOOKUP($A48,'ADR Raw Data'!$B$6:$BE$43,'ADR Raw Data'!Y$1,FALSE)</f>
        <v>9.3998904776471797</v>
      </c>
      <c r="AO48" s="48">
        <f>VLOOKUP($A48,'ADR Raw Data'!$B$6:$BE$43,'ADR Raw Data'!AA$1,FALSE)</f>
        <v>4.229761513963</v>
      </c>
      <c r="AP48" s="48">
        <f>VLOOKUP($A48,'ADR Raw Data'!$B$6:$BE$43,'ADR Raw Data'!AB$1,FALSE)</f>
        <v>1.0360638717599799</v>
      </c>
      <c r="AQ48" s="49">
        <f>VLOOKUP($A48,'ADR Raw Data'!$B$6:$BE$43,'ADR Raw Data'!AC$1,FALSE)</f>
        <v>2.5237963659916902</v>
      </c>
      <c r="AR48" s="50">
        <f>VLOOKUP($A48,'ADR Raw Data'!$B$6:$BE$43,'ADR Raw Data'!AE$1,FALSE)</f>
        <v>6.2374872406059199</v>
      </c>
      <c r="AS48" s="40"/>
      <c r="AT48" s="51">
        <f>VLOOKUP($A48,'RevPAR Raw Data'!$B$6:$BE$43,'RevPAR Raw Data'!G$1,FALSE)</f>
        <v>82.159169869331194</v>
      </c>
      <c r="AU48" s="52">
        <f>VLOOKUP($A48,'RevPAR Raw Data'!$B$6:$BE$43,'RevPAR Raw Data'!H$1,FALSE)</f>
        <v>46.970822444273601</v>
      </c>
      <c r="AV48" s="52">
        <f>VLOOKUP($A48,'RevPAR Raw Data'!$B$6:$BE$43,'RevPAR Raw Data'!I$1,FALSE)</f>
        <v>75.402505764796302</v>
      </c>
      <c r="AW48" s="52">
        <f>VLOOKUP($A48,'RevPAR Raw Data'!$B$6:$BE$43,'RevPAR Raw Data'!J$1,FALSE)</f>
        <v>82.573889315910804</v>
      </c>
      <c r="AX48" s="52">
        <f>VLOOKUP($A48,'RevPAR Raw Data'!$B$6:$BE$43,'RevPAR Raw Data'!K$1,FALSE)</f>
        <v>86.547386625672502</v>
      </c>
      <c r="AY48" s="53">
        <f>VLOOKUP($A48,'RevPAR Raw Data'!$B$6:$BE$43,'RevPAR Raw Data'!L$1,FALSE)</f>
        <v>74.730754803996902</v>
      </c>
      <c r="AZ48" s="52">
        <f>VLOOKUP($A48,'RevPAR Raw Data'!$B$6:$BE$43,'RevPAR Raw Data'!N$1,FALSE)</f>
        <v>100.612006149116</v>
      </c>
      <c r="BA48" s="52">
        <f>VLOOKUP($A48,'RevPAR Raw Data'!$B$6:$BE$43,'RevPAR Raw Data'!O$1,FALSE)</f>
        <v>108.997878554957</v>
      </c>
      <c r="BB48" s="53">
        <f>VLOOKUP($A48,'RevPAR Raw Data'!$B$6:$BE$43,'RevPAR Raw Data'!P$1,FALSE)</f>
        <v>104.80494235203599</v>
      </c>
      <c r="BC48" s="54">
        <f>VLOOKUP($A48,'RevPAR Raw Data'!$B$6:$BE$43,'RevPAR Raw Data'!R$1,FALSE)</f>
        <v>83.323379817722596</v>
      </c>
      <c r="BE48" s="47">
        <f>VLOOKUP($A48,'RevPAR Raw Data'!$B$6:$BE$43,'RevPAR Raw Data'!T$1,FALSE)</f>
        <v>4.6012314065527304</v>
      </c>
      <c r="BF48" s="48">
        <f>VLOOKUP($A48,'RevPAR Raw Data'!$B$6:$BE$43,'RevPAR Raw Data'!U$1,FALSE)</f>
        <v>19.0826574459788</v>
      </c>
      <c r="BG48" s="48">
        <f>VLOOKUP($A48,'RevPAR Raw Data'!$B$6:$BE$43,'RevPAR Raw Data'!V$1,FALSE)</f>
        <v>32.433144648399299</v>
      </c>
      <c r="BH48" s="48">
        <f>VLOOKUP($A48,'RevPAR Raw Data'!$B$6:$BE$43,'RevPAR Raw Data'!W$1,FALSE)</f>
        <v>20.593428713702998</v>
      </c>
      <c r="BI48" s="48">
        <f>VLOOKUP($A48,'RevPAR Raw Data'!$B$6:$BE$43,'RevPAR Raw Data'!X$1,FALSE)</f>
        <v>13.8763321145533</v>
      </c>
      <c r="BJ48" s="49">
        <f>VLOOKUP($A48,'RevPAR Raw Data'!$B$6:$BE$43,'RevPAR Raw Data'!Y$1,FALSE)</f>
        <v>16.986353304429901</v>
      </c>
      <c r="BK48" s="48">
        <f>VLOOKUP($A48,'RevPAR Raw Data'!$B$6:$BE$43,'RevPAR Raw Data'!AA$1,FALSE)</f>
        <v>0.58456766866594101</v>
      </c>
      <c r="BL48" s="48">
        <f>VLOOKUP($A48,'RevPAR Raw Data'!$B$6:$BE$43,'RevPAR Raw Data'!AB$1,FALSE)</f>
        <v>-4.58262488376986</v>
      </c>
      <c r="BM48" s="49">
        <f>VLOOKUP($A48,'RevPAR Raw Data'!$B$6:$BE$43,'RevPAR Raw Data'!AC$1,FALSE)</f>
        <v>-2.17032126158752</v>
      </c>
      <c r="BN48" s="50">
        <f>VLOOKUP($A48,'RevPAR Raw Data'!$B$6:$BE$43,'RevPAR Raw Data'!AE$1,FALSE)</f>
        <v>9.2951014471641393</v>
      </c>
    </row>
    <row r="49" spans="1:66" x14ac:dyDescent="0.45">
      <c r="A49" s="63" t="s">
        <v>79</v>
      </c>
      <c r="B49" s="47">
        <f>VLOOKUP($A49,'Occupancy Raw Data'!$B$8:$BE$45,'Occupancy Raw Data'!G$3,FALSE)</f>
        <v>55.331599479843902</v>
      </c>
      <c r="C49" s="48">
        <f>VLOOKUP($A49,'Occupancy Raw Data'!$B$8:$BE$45,'Occupancy Raw Data'!H$3,FALSE)</f>
        <v>35.825747724317203</v>
      </c>
      <c r="D49" s="48">
        <f>VLOOKUP($A49,'Occupancy Raw Data'!$B$8:$BE$45,'Occupancy Raw Data'!I$3,FALSE)</f>
        <v>52.860858257477197</v>
      </c>
      <c r="E49" s="48">
        <f>VLOOKUP($A49,'Occupancy Raw Data'!$B$8:$BE$45,'Occupancy Raw Data'!J$3,FALSE)</f>
        <v>57.867360208062401</v>
      </c>
      <c r="F49" s="48">
        <f>VLOOKUP($A49,'Occupancy Raw Data'!$B$8:$BE$45,'Occupancy Raw Data'!K$3,FALSE)</f>
        <v>56.827048114434298</v>
      </c>
      <c r="G49" s="49">
        <f>VLOOKUP($A49,'Occupancy Raw Data'!$B$8:$BE$45,'Occupancy Raw Data'!L$3,FALSE)</f>
        <v>51.742522756827</v>
      </c>
      <c r="H49" s="48">
        <f>VLOOKUP($A49,'Occupancy Raw Data'!$B$8:$BE$45,'Occupancy Raw Data'!N$3,FALSE)</f>
        <v>62.808842652795803</v>
      </c>
      <c r="I49" s="48">
        <f>VLOOKUP($A49,'Occupancy Raw Data'!$B$8:$BE$45,'Occupancy Raw Data'!O$3,FALSE)</f>
        <v>64.174252275682704</v>
      </c>
      <c r="J49" s="49">
        <f>VLOOKUP($A49,'Occupancy Raw Data'!$B$8:$BE$45,'Occupancy Raw Data'!P$3,FALSE)</f>
        <v>63.491547464239197</v>
      </c>
      <c r="K49" s="50">
        <f>VLOOKUP($A49,'Occupancy Raw Data'!$B$8:$BE$45,'Occupancy Raw Data'!R$3,FALSE)</f>
        <v>55.099386958944798</v>
      </c>
      <c r="M49" s="47">
        <f>VLOOKUP($A49,'Occupancy Raw Data'!$B$8:$BE$45,'Occupancy Raw Data'!T$3,FALSE)</f>
        <v>6.375</v>
      </c>
      <c r="N49" s="48">
        <f>VLOOKUP($A49,'Occupancy Raw Data'!$B$8:$BE$45,'Occupancy Raw Data'!U$3,FALSE)</f>
        <v>14.553014553014499</v>
      </c>
      <c r="O49" s="48">
        <f>VLOOKUP($A49,'Occupancy Raw Data'!$B$8:$BE$45,'Occupancy Raw Data'!V$3,FALSE)</f>
        <v>8.6898395721925095</v>
      </c>
      <c r="P49" s="48">
        <f>VLOOKUP($A49,'Occupancy Raw Data'!$B$8:$BE$45,'Occupancy Raw Data'!W$3,FALSE)</f>
        <v>7.3582629674306297</v>
      </c>
      <c r="Q49" s="48">
        <f>VLOOKUP($A49,'Occupancy Raw Data'!$B$8:$BE$45,'Occupancy Raw Data'!X$3,FALSE)</f>
        <v>0.92378752886836002</v>
      </c>
      <c r="R49" s="49">
        <f>VLOOKUP($A49,'Occupancy Raw Data'!$B$8:$BE$45,'Occupancy Raw Data'!Y$3,FALSE)</f>
        <v>6.8474758324382297</v>
      </c>
      <c r="S49" s="48">
        <f>VLOOKUP($A49,'Occupancy Raw Data'!$B$8:$BE$45,'Occupancy Raw Data'!AA$3,FALSE)</f>
        <v>-1.32788559754851</v>
      </c>
      <c r="T49" s="48">
        <f>VLOOKUP($A49,'Occupancy Raw Data'!$B$8:$BE$45,'Occupancy Raw Data'!AB$3,FALSE)</f>
        <v>3.4591194968553398</v>
      </c>
      <c r="U49" s="49">
        <f>VLOOKUP($A49,'Occupancy Raw Data'!$B$8:$BE$45,'Occupancy Raw Data'!AC$3,FALSE)</f>
        <v>1.0346611484738699</v>
      </c>
      <c r="V49" s="50">
        <f>VLOOKUP($A49,'Occupancy Raw Data'!$B$8:$BE$45,'Occupancy Raw Data'!AE$3,FALSE)</f>
        <v>4.8612338695421604</v>
      </c>
      <c r="X49" s="51">
        <f>VLOOKUP($A49,'ADR Raw Data'!$B$6:$BE$43,'ADR Raw Data'!G$1,FALSE)</f>
        <v>144.05779083431199</v>
      </c>
      <c r="Y49" s="52">
        <f>VLOOKUP($A49,'ADR Raw Data'!$B$6:$BE$43,'ADR Raw Data'!H$1,FALSE)</f>
        <v>106.329019963702</v>
      </c>
      <c r="Z49" s="52">
        <f>VLOOKUP($A49,'ADR Raw Data'!$B$6:$BE$43,'ADR Raw Data'!I$1,FALSE)</f>
        <v>116.841832718327</v>
      </c>
      <c r="AA49" s="52">
        <f>VLOOKUP($A49,'ADR Raw Data'!$B$6:$BE$43,'ADR Raw Data'!J$1,FALSE)</f>
        <v>117.31134831460599</v>
      </c>
      <c r="AB49" s="52">
        <f>VLOOKUP($A49,'ADR Raw Data'!$B$6:$BE$43,'ADR Raw Data'!K$1,FALSE)</f>
        <v>118.07012585812301</v>
      </c>
      <c r="AC49" s="53">
        <f>VLOOKUP($A49,'ADR Raw Data'!$B$6:$BE$43,'ADR Raw Data'!L$1,FALSE)</f>
        <v>121.581621010304</v>
      </c>
      <c r="AD49" s="52">
        <f>VLOOKUP($A49,'ADR Raw Data'!$B$6:$BE$43,'ADR Raw Data'!N$1,FALSE)</f>
        <v>130.73516563146899</v>
      </c>
      <c r="AE49" s="52">
        <f>VLOOKUP($A49,'ADR Raw Data'!$B$6:$BE$43,'ADR Raw Data'!O$1,FALSE)</f>
        <v>148.675450861195</v>
      </c>
      <c r="AF49" s="53">
        <f>VLOOKUP($A49,'ADR Raw Data'!$B$6:$BE$43,'ADR Raw Data'!P$1,FALSE)</f>
        <v>139.80176139272899</v>
      </c>
      <c r="AG49" s="54">
        <f>VLOOKUP($A49,'ADR Raw Data'!$B$6:$BE$43,'ADR Raw Data'!R$1,FALSE)</f>
        <v>127.580261294672</v>
      </c>
      <c r="AI49" s="47">
        <f>VLOOKUP($A49,'ADR Raw Data'!$B$6:$BE$43,'ADR Raw Data'!T$1,FALSE)</f>
        <v>-6.5584092539387102</v>
      </c>
      <c r="AJ49" s="48">
        <f>VLOOKUP($A49,'ADR Raw Data'!$B$6:$BE$43,'ADR Raw Data'!U$1,FALSE)</f>
        <v>-3.3182873477336199</v>
      </c>
      <c r="AK49" s="48">
        <f>VLOOKUP($A49,'ADR Raw Data'!$B$6:$BE$43,'ADR Raw Data'!V$1,FALSE)</f>
        <v>4.7838708104332097</v>
      </c>
      <c r="AL49" s="48">
        <f>VLOOKUP($A49,'ADR Raw Data'!$B$6:$BE$43,'ADR Raw Data'!W$1,FALSE)</f>
        <v>4.4393664729815301</v>
      </c>
      <c r="AM49" s="48">
        <f>VLOOKUP($A49,'ADR Raw Data'!$B$6:$BE$43,'ADR Raw Data'!X$1,FALSE)</f>
        <v>-7.9600396743203001</v>
      </c>
      <c r="AN49" s="49">
        <f>VLOOKUP($A49,'ADR Raw Data'!$B$6:$BE$43,'ADR Raw Data'!Y$1,FALSE)</f>
        <v>-2.3889672202488201</v>
      </c>
      <c r="AO49" s="48">
        <f>VLOOKUP($A49,'ADR Raw Data'!$B$6:$BE$43,'ADR Raw Data'!AA$1,FALSE)</f>
        <v>-18.5613320864523</v>
      </c>
      <c r="AP49" s="48">
        <f>VLOOKUP($A49,'ADR Raw Data'!$B$6:$BE$43,'ADR Raw Data'!AB$1,FALSE)</f>
        <v>-11.1828381366852</v>
      </c>
      <c r="AQ49" s="49">
        <f>VLOOKUP($A49,'ADR Raw Data'!$B$6:$BE$43,'ADR Raw Data'!AC$1,FALSE)</f>
        <v>-14.712965441917</v>
      </c>
      <c r="AR49" s="50">
        <f>VLOOKUP($A49,'ADR Raw Data'!$B$6:$BE$43,'ADR Raw Data'!AE$1,FALSE)</f>
        <v>-7.5553762067570096</v>
      </c>
      <c r="AS49" s="40"/>
      <c r="AT49" s="51">
        <f>VLOOKUP($A49,'RevPAR Raw Data'!$B$6:$BE$43,'RevPAR Raw Data'!G$1,FALSE)</f>
        <v>79.709479843953105</v>
      </c>
      <c r="AU49" s="52">
        <f>VLOOKUP($A49,'RevPAR Raw Data'!$B$6:$BE$43,'RevPAR Raw Data'!H$1,FALSE)</f>
        <v>38.093166449934898</v>
      </c>
      <c r="AV49" s="52">
        <f>VLOOKUP($A49,'RevPAR Raw Data'!$B$6:$BE$43,'RevPAR Raw Data'!I$1,FALSE)</f>
        <v>61.763595578673602</v>
      </c>
      <c r="AW49" s="52">
        <f>VLOOKUP($A49,'RevPAR Raw Data'!$B$6:$BE$43,'RevPAR Raw Data'!J$1,FALSE)</f>
        <v>67.884980494148195</v>
      </c>
      <c r="AX49" s="52">
        <f>VLOOKUP($A49,'RevPAR Raw Data'!$B$6:$BE$43,'RevPAR Raw Data'!K$1,FALSE)</f>
        <v>67.095767230169002</v>
      </c>
      <c r="AY49" s="53">
        <f>VLOOKUP($A49,'RevPAR Raw Data'!$B$6:$BE$43,'RevPAR Raw Data'!L$1,FALSE)</f>
        <v>62.909397919375799</v>
      </c>
      <c r="AZ49" s="52">
        <f>VLOOKUP($A49,'RevPAR Raw Data'!$B$6:$BE$43,'RevPAR Raw Data'!N$1,FALSE)</f>
        <v>82.113244473341993</v>
      </c>
      <c r="BA49" s="52">
        <f>VLOOKUP($A49,'RevPAR Raw Data'!$B$6:$BE$43,'RevPAR Raw Data'!O$1,FALSE)</f>
        <v>95.411358907672295</v>
      </c>
      <c r="BB49" s="53">
        <f>VLOOKUP($A49,'RevPAR Raw Data'!$B$6:$BE$43,'RevPAR Raw Data'!P$1,FALSE)</f>
        <v>88.762301690507101</v>
      </c>
      <c r="BC49" s="54">
        <f>VLOOKUP($A49,'RevPAR Raw Data'!$B$6:$BE$43,'RevPAR Raw Data'!R$1,FALSE)</f>
        <v>70.295941853984701</v>
      </c>
      <c r="BE49" s="47">
        <f>VLOOKUP($A49,'RevPAR Raw Data'!$B$6:$BE$43,'RevPAR Raw Data'!T$1,FALSE)</f>
        <v>-0.60150784387730805</v>
      </c>
      <c r="BF49" s="48">
        <f>VLOOKUP($A49,'RevPAR Raw Data'!$B$6:$BE$43,'RevPAR Raw Data'!U$1,FALSE)</f>
        <v>10.751816364654401</v>
      </c>
      <c r="BG49" s="48">
        <f>VLOOKUP($A49,'RevPAR Raw Data'!$B$6:$BE$43,'RevPAR Raw Data'!V$1,FALSE)</f>
        <v>13.8894210813933</v>
      </c>
      <c r="BH49" s="48">
        <f>VLOOKUP($A49,'RevPAR Raw Data'!$B$6:$BE$43,'RevPAR Raw Data'!W$1,FALSE)</f>
        <v>12.1242896995821</v>
      </c>
      <c r="BI49" s="48">
        <f>VLOOKUP($A49,'RevPAR Raw Data'!$B$6:$BE$43,'RevPAR Raw Data'!X$1,FALSE)</f>
        <v>-7.10978599925628</v>
      </c>
      <c r="BJ49" s="49">
        <f>VLOOKUP($A49,'RevPAR Raw Data'!$B$6:$BE$43,'RevPAR Raw Data'!Y$1,FALSE)</f>
        <v>4.2949246591380001</v>
      </c>
      <c r="BK49" s="48">
        <f>VLOOKUP($A49,'RevPAR Raw Data'!$B$6:$BE$43,'RevPAR Raw Data'!AA$1,FALSE)</f>
        <v>-19.642744428511701</v>
      </c>
      <c r="BL49" s="48">
        <f>VLOOKUP($A49,'RevPAR Raw Data'!$B$6:$BE$43,'RevPAR Raw Data'!AB$1,FALSE)</f>
        <v>-8.1105463741177708</v>
      </c>
      <c r="BM49" s="49">
        <f>VLOOKUP($A49,'RevPAR Raw Data'!$B$6:$BE$43,'RevPAR Raw Data'!AC$1,FALSE)</f>
        <v>-13.830533630659</v>
      </c>
      <c r="BN49" s="50">
        <f>VLOOKUP($A49,'RevPAR Raw Data'!$B$6:$BE$43,'RevPAR Raw Data'!AE$1,FALSE)</f>
        <v>-3.0614268443490502</v>
      </c>
    </row>
    <row r="50" spans="1:66" x14ac:dyDescent="0.45">
      <c r="A50" s="63" t="s">
        <v>80</v>
      </c>
      <c r="B50" s="47">
        <f>VLOOKUP($A50,'Occupancy Raw Data'!$B$8:$BE$45,'Occupancy Raw Data'!G$3,FALSE)</f>
        <v>74.597156398104204</v>
      </c>
      <c r="C50" s="48">
        <f>VLOOKUP($A50,'Occupancy Raw Data'!$B$8:$BE$45,'Occupancy Raw Data'!H$3,FALSE)</f>
        <v>44.367874983988699</v>
      </c>
      <c r="D50" s="48">
        <f>VLOOKUP($A50,'Occupancy Raw Data'!$B$8:$BE$45,'Occupancy Raw Data'!I$3,FALSE)</f>
        <v>52.867939029076403</v>
      </c>
      <c r="E50" s="48">
        <f>VLOOKUP($A50,'Occupancy Raw Data'!$B$8:$BE$45,'Occupancy Raw Data'!J$3,FALSE)</f>
        <v>58.001793262456701</v>
      </c>
      <c r="F50" s="48">
        <f>VLOOKUP($A50,'Occupancy Raw Data'!$B$8:$BE$45,'Occupancy Raw Data'!K$3,FALSE)</f>
        <v>61.9982067375432</v>
      </c>
      <c r="G50" s="49">
        <f>VLOOKUP($A50,'Occupancy Raw Data'!$B$8:$BE$45,'Occupancy Raw Data'!L$3,FALSE)</f>
        <v>58.366594082233803</v>
      </c>
      <c r="H50" s="48">
        <f>VLOOKUP($A50,'Occupancy Raw Data'!$B$8:$BE$45,'Occupancy Raw Data'!N$3,FALSE)</f>
        <v>78.819008582041704</v>
      </c>
      <c r="I50" s="48">
        <f>VLOOKUP($A50,'Occupancy Raw Data'!$B$8:$BE$45,'Occupancy Raw Data'!O$3,FALSE)</f>
        <v>84.237223004995499</v>
      </c>
      <c r="J50" s="49">
        <f>VLOOKUP($A50,'Occupancy Raw Data'!$B$8:$BE$45,'Occupancy Raw Data'!P$3,FALSE)</f>
        <v>81.528115793518595</v>
      </c>
      <c r="K50" s="50">
        <f>VLOOKUP($A50,'Occupancy Raw Data'!$B$8:$BE$45,'Occupancy Raw Data'!R$3,FALSE)</f>
        <v>64.9841717140295</v>
      </c>
      <c r="M50" s="47">
        <f>VLOOKUP($A50,'Occupancy Raw Data'!$B$8:$BE$45,'Occupancy Raw Data'!T$3,FALSE)</f>
        <v>15.2216940773299</v>
      </c>
      <c r="N50" s="48">
        <f>VLOOKUP($A50,'Occupancy Raw Data'!$B$8:$BE$45,'Occupancy Raw Data'!U$3,FALSE)</f>
        <v>-0.74300325888123897</v>
      </c>
      <c r="O50" s="48">
        <f>VLOOKUP($A50,'Occupancy Raw Data'!$B$8:$BE$45,'Occupancy Raw Data'!V$3,FALSE)</f>
        <v>2.7449027542930802</v>
      </c>
      <c r="P50" s="48">
        <f>VLOOKUP($A50,'Occupancy Raw Data'!$B$8:$BE$45,'Occupancy Raw Data'!W$3,FALSE)</f>
        <v>7.1795096292100604</v>
      </c>
      <c r="Q50" s="48">
        <f>VLOOKUP($A50,'Occupancy Raw Data'!$B$8:$BE$45,'Occupancy Raw Data'!X$3,FALSE)</f>
        <v>6.8123516581065902</v>
      </c>
      <c r="R50" s="49">
        <f>VLOOKUP($A50,'Occupancy Raw Data'!$B$8:$BE$45,'Occupancy Raw Data'!Y$3,FALSE)</f>
        <v>6.8710413016230198</v>
      </c>
      <c r="S50" s="48">
        <f>VLOOKUP($A50,'Occupancy Raw Data'!$B$8:$BE$45,'Occupancy Raw Data'!AA$3,FALSE)</f>
        <v>9.7695160673961805</v>
      </c>
      <c r="T50" s="48">
        <f>VLOOKUP($A50,'Occupancy Raw Data'!$B$8:$BE$45,'Occupancy Raw Data'!AB$3,FALSE)</f>
        <v>5.8835311419337399</v>
      </c>
      <c r="U50" s="49">
        <f>VLOOKUP($A50,'Occupancy Raw Data'!$B$8:$BE$45,'Occupancy Raw Data'!AC$3,FALSE)</f>
        <v>7.7270072943337498</v>
      </c>
      <c r="V50" s="50">
        <f>VLOOKUP($A50,'Occupancy Raw Data'!$B$8:$BE$45,'Occupancy Raw Data'!AE$3,FALSE)</f>
        <v>7.1553256437928203</v>
      </c>
      <c r="X50" s="51">
        <f>VLOOKUP($A50,'ADR Raw Data'!$B$6:$BE$43,'ADR Raw Data'!G$1,FALSE)</f>
        <v>161.108071018922</v>
      </c>
      <c r="Y50" s="52">
        <f>VLOOKUP($A50,'ADR Raw Data'!$B$6:$BE$43,'ADR Raw Data'!H$1,FALSE)</f>
        <v>110.00434031987901</v>
      </c>
      <c r="Z50" s="52">
        <f>VLOOKUP($A50,'ADR Raw Data'!$B$6:$BE$43,'ADR Raw Data'!I$1,FALSE)</f>
        <v>110.663358530794</v>
      </c>
      <c r="AA50" s="52">
        <f>VLOOKUP($A50,'ADR Raw Data'!$B$6:$BE$43,'ADR Raw Data'!J$1,FALSE)</f>
        <v>114.359825096064</v>
      </c>
      <c r="AB50" s="52">
        <f>VLOOKUP($A50,'ADR Raw Data'!$B$6:$BE$43,'ADR Raw Data'!K$1,FALSE)</f>
        <v>121.72866038593401</v>
      </c>
      <c r="AC50" s="53">
        <f>VLOOKUP($A50,'ADR Raw Data'!$B$6:$BE$43,'ADR Raw Data'!L$1,FALSE)</f>
        <v>126.54307021779</v>
      </c>
      <c r="AD50" s="52">
        <f>VLOOKUP($A50,'ADR Raw Data'!$B$6:$BE$43,'ADR Raw Data'!N$1,FALSE)</f>
        <v>165.383899957746</v>
      </c>
      <c r="AE50" s="52">
        <f>VLOOKUP($A50,'ADR Raw Data'!$B$6:$BE$43,'ADR Raw Data'!O$1,FALSE)</f>
        <v>179.228753725442</v>
      </c>
      <c r="AF50" s="53">
        <f>VLOOKUP($A50,'ADR Raw Data'!$B$6:$BE$43,'ADR Raw Data'!P$1,FALSE)</f>
        <v>172.53635296705301</v>
      </c>
      <c r="AG50" s="54">
        <f>VLOOKUP($A50,'ADR Raw Data'!$B$6:$BE$43,'ADR Raw Data'!R$1,FALSE)</f>
        <v>143.02948345967101</v>
      </c>
      <c r="AI50" s="47">
        <f>VLOOKUP($A50,'ADR Raw Data'!$B$6:$BE$43,'ADR Raw Data'!T$1,FALSE)</f>
        <v>1.78072080876775</v>
      </c>
      <c r="AJ50" s="48">
        <f>VLOOKUP($A50,'ADR Raw Data'!$B$6:$BE$43,'ADR Raw Data'!U$1,FALSE)</f>
        <v>1.8436186750507499</v>
      </c>
      <c r="AK50" s="48">
        <f>VLOOKUP($A50,'ADR Raw Data'!$B$6:$BE$43,'ADR Raw Data'!V$1,FALSE)</f>
        <v>3.8643168659075098</v>
      </c>
      <c r="AL50" s="48">
        <f>VLOOKUP($A50,'ADR Raw Data'!$B$6:$BE$43,'ADR Raw Data'!W$1,FALSE)</f>
        <v>6.62175242951822</v>
      </c>
      <c r="AM50" s="48">
        <f>VLOOKUP($A50,'ADR Raw Data'!$B$6:$BE$43,'ADR Raw Data'!X$1,FALSE)</f>
        <v>5.19994567848891</v>
      </c>
      <c r="AN50" s="49">
        <f>VLOOKUP($A50,'ADR Raw Data'!$B$6:$BE$43,'ADR Raw Data'!Y$1,FALSE)</f>
        <v>4.4602500442361697</v>
      </c>
      <c r="AO50" s="48">
        <f>VLOOKUP($A50,'ADR Raw Data'!$B$6:$BE$43,'ADR Raw Data'!AA$1,FALSE)</f>
        <v>5.65476097198533</v>
      </c>
      <c r="AP50" s="48">
        <f>VLOOKUP($A50,'ADR Raw Data'!$B$6:$BE$43,'ADR Raw Data'!AB$1,FALSE)</f>
        <v>9.3300349975697596</v>
      </c>
      <c r="AQ50" s="49">
        <f>VLOOKUP($A50,'ADR Raw Data'!$B$6:$BE$43,'ADR Raw Data'!AC$1,FALSE)</f>
        <v>7.5511734682741896</v>
      </c>
      <c r="AR50" s="50">
        <f>VLOOKUP($A50,'ADR Raw Data'!$B$6:$BE$43,'ADR Raw Data'!AE$1,FALSE)</f>
        <v>5.8115583215367197</v>
      </c>
      <c r="AS50" s="40"/>
      <c r="AT50" s="51">
        <f>VLOOKUP($A50,'RevPAR Raw Data'!$B$6:$BE$43,'RevPAR Raw Data'!G$1,FALSE)</f>
        <v>120.182039707954</v>
      </c>
      <c r="AU50" s="52">
        <f>VLOOKUP($A50,'RevPAR Raw Data'!$B$6:$BE$43,'RevPAR Raw Data'!H$1,FALSE)</f>
        <v>48.806588190085797</v>
      </c>
      <c r="AV50" s="52">
        <f>VLOOKUP($A50,'RevPAR Raw Data'!$B$6:$BE$43,'RevPAR Raw Data'!I$1,FALSE)</f>
        <v>58.505436915588497</v>
      </c>
      <c r="AW50" s="52">
        <f>VLOOKUP($A50,'RevPAR Raw Data'!$B$6:$BE$43,'RevPAR Raw Data'!J$1,FALSE)</f>
        <v>66.330749327526505</v>
      </c>
      <c r="AX50" s="52">
        <f>VLOOKUP($A50,'RevPAR Raw Data'!$B$6:$BE$43,'RevPAR Raw Data'!K$1,FALSE)</f>
        <v>75.469586524913495</v>
      </c>
      <c r="AY50" s="53">
        <f>VLOOKUP($A50,'RevPAR Raw Data'!$B$6:$BE$43,'RevPAR Raw Data'!L$1,FALSE)</f>
        <v>73.858880133213702</v>
      </c>
      <c r="AZ50" s="52">
        <f>VLOOKUP($A50,'RevPAR Raw Data'!$B$6:$BE$43,'RevPAR Raw Data'!N$1,FALSE)</f>
        <v>130.353950301011</v>
      </c>
      <c r="BA50" s="52">
        <f>VLOOKUP($A50,'RevPAR Raw Data'!$B$6:$BE$43,'RevPAR Raw Data'!O$1,FALSE)</f>
        <v>150.97732496477499</v>
      </c>
      <c r="BB50" s="53">
        <f>VLOOKUP($A50,'RevPAR Raw Data'!$B$6:$BE$43,'RevPAR Raw Data'!P$1,FALSE)</f>
        <v>140.66563763289301</v>
      </c>
      <c r="BC50" s="54">
        <f>VLOOKUP($A50,'RevPAR Raw Data'!$B$6:$BE$43,'RevPAR Raw Data'!R$1,FALSE)</f>
        <v>92.946525133122194</v>
      </c>
      <c r="BE50" s="47">
        <f>VLOOKUP($A50,'RevPAR Raw Data'!$B$6:$BE$43,'RevPAR Raw Data'!T$1,FALSE)</f>
        <v>17.273470759979599</v>
      </c>
      <c r="BF50" s="48">
        <f>VLOOKUP($A50,'RevPAR Raw Data'!$B$6:$BE$43,'RevPAR Raw Data'!U$1,FALSE)</f>
        <v>1.08691726933254</v>
      </c>
      <c r="BG50" s="48">
        <f>VLOOKUP($A50,'RevPAR Raw Data'!$B$6:$BE$43,'RevPAR Raw Data'!V$1,FALSE)</f>
        <v>6.7152913602875</v>
      </c>
      <c r="BH50" s="48">
        <f>VLOOKUP($A50,'RevPAR Raw Data'!$B$6:$BE$43,'RevPAR Raw Data'!W$1,FALSE)</f>
        <v>14.276671412028</v>
      </c>
      <c r="BI50" s="48">
        <f>VLOOKUP($A50,'RevPAR Raw Data'!$B$6:$BE$43,'RevPAR Raw Data'!X$1,FALSE)</f>
        <v>12.3665359222446</v>
      </c>
      <c r="BJ50" s="49">
        <f>VLOOKUP($A50,'RevPAR Raw Data'!$B$6:$BE$43,'RevPAR Raw Data'!Y$1,FALSE)</f>
        <v>11.637756968554299</v>
      </c>
      <c r="BK50" s="48">
        <f>VLOOKUP($A50,'RevPAR Raw Data'!$B$6:$BE$43,'RevPAR Raw Data'!AA$1,FALSE)</f>
        <v>15.9767198211124</v>
      </c>
      <c r="BL50" s="48">
        <f>VLOOKUP($A50,'RevPAR Raw Data'!$B$6:$BE$43,'RevPAR Raw Data'!AB$1,FALSE)</f>
        <v>15.7625016541388</v>
      </c>
      <c r="BM50" s="49">
        <f>VLOOKUP($A50,'RevPAR Raw Data'!$B$6:$BE$43,'RevPAR Raw Data'!AC$1,FALSE)</f>
        <v>15.8616604873092</v>
      </c>
      <c r="BN50" s="50">
        <f>VLOOKUP($A50,'RevPAR Raw Data'!$B$6:$BE$43,'RevPAR Raw Data'!AE$1,FALSE)</f>
        <v>13.3827198882144</v>
      </c>
    </row>
    <row r="51" spans="1:66" x14ac:dyDescent="0.45">
      <c r="A51" s="66" t="s">
        <v>81</v>
      </c>
      <c r="B51" s="47">
        <f>VLOOKUP($A51,'Occupancy Raw Data'!$B$8:$BE$45,'Occupancy Raw Data'!G$3,FALSE)</f>
        <v>62.715480294862701</v>
      </c>
      <c r="C51" s="48">
        <f>VLOOKUP($A51,'Occupancy Raw Data'!$B$8:$BE$45,'Occupancy Raw Data'!H$3,FALSE)</f>
        <v>45.250385721632703</v>
      </c>
      <c r="D51" s="48">
        <f>VLOOKUP($A51,'Occupancy Raw Data'!$B$8:$BE$45,'Occupancy Raw Data'!I$3,FALSE)</f>
        <v>63.925027143374102</v>
      </c>
      <c r="E51" s="48">
        <f>VLOOKUP($A51,'Occupancy Raw Data'!$B$8:$BE$45,'Occupancy Raw Data'!J$3,FALSE)</f>
        <v>73.393778929122405</v>
      </c>
      <c r="F51" s="48">
        <f>VLOOKUP($A51,'Occupancy Raw Data'!$B$8:$BE$45,'Occupancy Raw Data'!K$3,FALSE)</f>
        <v>69.027981485361593</v>
      </c>
      <c r="G51" s="49">
        <f>VLOOKUP($A51,'Occupancy Raw Data'!$B$8:$BE$45,'Occupancy Raw Data'!L$3,FALSE)</f>
        <v>62.862530714870701</v>
      </c>
      <c r="H51" s="48">
        <f>VLOOKUP($A51,'Occupancy Raw Data'!$B$8:$BE$45,'Occupancy Raw Data'!N$3,FALSE)</f>
        <v>67.498428541495997</v>
      </c>
      <c r="I51" s="48">
        <f>VLOOKUP($A51,'Occupancy Raw Data'!$B$8:$BE$45,'Occupancy Raw Data'!O$3,FALSE)</f>
        <v>69.913139548173206</v>
      </c>
      <c r="J51" s="49">
        <f>VLOOKUP($A51,'Occupancy Raw Data'!$B$8:$BE$45,'Occupancy Raw Data'!P$3,FALSE)</f>
        <v>68.705772545882198</v>
      </c>
      <c r="K51" s="50">
        <f>VLOOKUP($A51,'Occupancy Raw Data'!$B$8:$BE$45,'Occupancy Raw Data'!R$3,FALSE)</f>
        <v>64.532017023499805</v>
      </c>
      <c r="M51" s="47">
        <f>VLOOKUP($A51,'Occupancy Raw Data'!$B$8:$BE$45,'Occupancy Raw Data'!T$3,FALSE)</f>
        <v>-2.8196385310207601</v>
      </c>
      <c r="N51" s="48">
        <f>VLOOKUP($A51,'Occupancy Raw Data'!$B$8:$BE$45,'Occupancy Raw Data'!U$3,FALSE)</f>
        <v>-2.6385668033563801</v>
      </c>
      <c r="O51" s="48">
        <f>VLOOKUP($A51,'Occupancy Raw Data'!$B$8:$BE$45,'Occupancy Raw Data'!V$3,FALSE)</f>
        <v>4.2793234807741101</v>
      </c>
      <c r="P51" s="48">
        <f>VLOOKUP($A51,'Occupancy Raw Data'!$B$8:$BE$45,'Occupancy Raw Data'!W$3,FALSE)</f>
        <v>3.2940027321315499</v>
      </c>
      <c r="Q51" s="48">
        <f>VLOOKUP($A51,'Occupancy Raw Data'!$B$8:$BE$45,'Occupancy Raw Data'!X$3,FALSE)</f>
        <v>-2.0105869231386002</v>
      </c>
      <c r="R51" s="49">
        <f>VLOOKUP($A51,'Occupancy Raw Data'!$B$8:$BE$45,'Occupancy Raw Data'!Y$3,FALSE)</f>
        <v>0.16553742610970301</v>
      </c>
      <c r="S51" s="48">
        <f>VLOOKUP($A51,'Occupancy Raw Data'!$B$8:$BE$45,'Occupancy Raw Data'!AA$3,FALSE)</f>
        <v>-9.8211097756878694</v>
      </c>
      <c r="T51" s="48">
        <f>VLOOKUP($A51,'Occupancy Raw Data'!$B$8:$BE$45,'Occupancy Raw Data'!AB$3,FALSE)</f>
        <v>-13.778668232104501</v>
      </c>
      <c r="U51" s="49">
        <f>VLOOKUP($A51,'Occupancy Raw Data'!$B$8:$BE$45,'Occupancy Raw Data'!AC$3,FALSE)</f>
        <v>-11.8790394472676</v>
      </c>
      <c r="V51" s="50">
        <f>VLOOKUP($A51,'Occupancy Raw Data'!$B$8:$BE$45,'Occupancy Raw Data'!AE$3,FALSE)</f>
        <v>-3.8245736218654098</v>
      </c>
      <c r="X51" s="51">
        <f>VLOOKUP($A51,'ADR Raw Data'!$B$6:$BE$43,'ADR Raw Data'!G$1,FALSE)</f>
        <v>131.76389157175299</v>
      </c>
      <c r="Y51" s="52">
        <f>VLOOKUP($A51,'ADR Raw Data'!$B$6:$BE$43,'ADR Raw Data'!H$1,FALSE)</f>
        <v>129.102221754504</v>
      </c>
      <c r="Z51" s="52">
        <f>VLOOKUP($A51,'ADR Raw Data'!$B$6:$BE$43,'ADR Raw Data'!I$1,FALSE)</f>
        <v>153.15497109654299</v>
      </c>
      <c r="AA51" s="52">
        <f>VLOOKUP($A51,'ADR Raw Data'!$B$6:$BE$43,'ADR Raw Data'!J$1,FALSE)</f>
        <v>157.25642313980899</v>
      </c>
      <c r="AB51" s="52">
        <f>VLOOKUP($A51,'ADR Raw Data'!$B$6:$BE$43,'ADR Raw Data'!K$1,FALSE)</f>
        <v>149.25623196004301</v>
      </c>
      <c r="AC51" s="53">
        <f>VLOOKUP($A51,'ADR Raw Data'!$B$6:$BE$43,'ADR Raw Data'!L$1,FALSE)</f>
        <v>145.52546902933699</v>
      </c>
      <c r="AD51" s="52">
        <f>VLOOKUP($A51,'ADR Raw Data'!$B$6:$BE$43,'ADR Raw Data'!N$1,FALSE)</f>
        <v>137.54547494073799</v>
      </c>
      <c r="AE51" s="52">
        <f>VLOOKUP($A51,'ADR Raw Data'!$B$6:$BE$43,'ADR Raw Data'!O$1,FALSE)</f>
        <v>138.398390867231</v>
      </c>
      <c r="AF51" s="53">
        <f>VLOOKUP($A51,'ADR Raw Data'!$B$6:$BE$43,'ADR Raw Data'!P$1,FALSE)</f>
        <v>137.979422919641</v>
      </c>
      <c r="AG51" s="54">
        <f>VLOOKUP($A51,'ADR Raw Data'!$B$6:$BE$43,'ADR Raw Data'!R$1,FALSE)</f>
        <v>143.23002639679501</v>
      </c>
      <c r="AI51" s="47">
        <f>VLOOKUP($A51,'ADR Raw Data'!$B$6:$BE$43,'ADR Raw Data'!T$1,FALSE)</f>
        <v>-2.5169851450135399</v>
      </c>
      <c r="AJ51" s="48">
        <f>VLOOKUP($A51,'ADR Raw Data'!$B$6:$BE$43,'ADR Raw Data'!U$1,FALSE)</f>
        <v>0.64092848634722499</v>
      </c>
      <c r="AK51" s="48">
        <f>VLOOKUP($A51,'ADR Raw Data'!$B$6:$BE$43,'ADR Raw Data'!V$1,FALSE)</f>
        <v>5.7875345766683299</v>
      </c>
      <c r="AL51" s="48">
        <f>VLOOKUP($A51,'ADR Raw Data'!$B$6:$BE$43,'ADR Raw Data'!W$1,FALSE)</f>
        <v>6.0464634019962196</v>
      </c>
      <c r="AM51" s="48">
        <f>VLOOKUP($A51,'ADR Raw Data'!$B$6:$BE$43,'ADR Raw Data'!X$1,FALSE)</f>
        <v>3.4977028408487301</v>
      </c>
      <c r="AN51" s="49">
        <f>VLOOKUP($A51,'ADR Raw Data'!$B$6:$BE$43,'ADR Raw Data'!Y$1,FALSE)</f>
        <v>3.1919838737684101</v>
      </c>
      <c r="AO51" s="48">
        <f>VLOOKUP($A51,'ADR Raw Data'!$B$6:$BE$43,'ADR Raw Data'!AA$1,FALSE)</f>
        <v>-2.4098447404080501</v>
      </c>
      <c r="AP51" s="48">
        <f>VLOOKUP($A51,'ADR Raw Data'!$B$6:$BE$43,'ADR Raw Data'!AB$1,FALSE)</f>
        <v>-4.6298339691618198</v>
      </c>
      <c r="AQ51" s="49">
        <f>VLOOKUP($A51,'ADR Raw Data'!$B$6:$BE$43,'ADR Raw Data'!AC$1,FALSE)</f>
        <v>-3.5870793075449998</v>
      </c>
      <c r="AR51" s="50">
        <f>VLOOKUP($A51,'ADR Raw Data'!$B$6:$BE$43,'ADR Raw Data'!AE$1,FALSE)</f>
        <v>1.0679111121043501</v>
      </c>
      <c r="AS51" s="40"/>
      <c r="AT51" s="51">
        <f>VLOOKUP($A51,'RevPAR Raw Data'!$B$6:$BE$43,'RevPAR Raw Data'!G$1,FALSE)</f>
        <v>82.636357454427696</v>
      </c>
      <c r="AU51" s="52">
        <f>VLOOKUP($A51,'RevPAR Raw Data'!$B$6:$BE$43,'RevPAR Raw Data'!H$1,FALSE)</f>
        <v>58.419253319110801</v>
      </c>
      <c r="AV51" s="52">
        <f>VLOOKUP($A51,'RevPAR Raw Data'!$B$6:$BE$43,'RevPAR Raw Data'!I$1,FALSE)</f>
        <v>97.904356844892206</v>
      </c>
      <c r="AW51" s="52">
        <f>VLOOKUP($A51,'RevPAR Raw Data'!$B$6:$BE$43,'RevPAR Raw Data'!J$1,FALSE)</f>
        <v>115.416431551077</v>
      </c>
      <c r="AX51" s="52">
        <f>VLOOKUP($A51,'RevPAR Raw Data'!$B$6:$BE$43,'RevPAR Raw Data'!K$1,FALSE)</f>
        <v>103.02856416312601</v>
      </c>
      <c r="AY51" s="53">
        <f>VLOOKUP($A51,'RevPAR Raw Data'!$B$6:$BE$43,'RevPAR Raw Data'!L$1,FALSE)</f>
        <v>91.480992666526902</v>
      </c>
      <c r="AZ51" s="52">
        <f>VLOOKUP($A51,'RevPAR Raw Data'!$B$6:$BE$43,'RevPAR Raw Data'!N$1,FALSE)</f>
        <v>92.841034114935496</v>
      </c>
      <c r="BA51" s="52">
        <f>VLOOKUP($A51,'RevPAR Raw Data'!$B$6:$BE$43,'RevPAR Raw Data'!O$1,FALSE)</f>
        <v>96.7586601394338</v>
      </c>
      <c r="BB51" s="53">
        <f>VLOOKUP($A51,'RevPAR Raw Data'!$B$6:$BE$43,'RevPAR Raw Data'!P$1,FALSE)</f>
        <v>94.799828471289601</v>
      </c>
      <c r="BC51" s="54">
        <f>VLOOKUP($A51,'RevPAR Raw Data'!$B$6:$BE$43,'RevPAR Raw Data'!R$1,FALSE)</f>
        <v>92.429225017143196</v>
      </c>
      <c r="BE51" s="47">
        <f>VLOOKUP($A51,'RevPAR Raw Data'!$B$6:$BE$43,'RevPAR Raw Data'!T$1,FALSE)</f>
        <v>-5.2656537930654297</v>
      </c>
      <c r="BF51" s="48">
        <f>VLOOKUP($A51,'RevPAR Raw Data'!$B$6:$BE$43,'RevPAR Raw Data'!U$1,FALSE)</f>
        <v>-2.01454964328317</v>
      </c>
      <c r="BG51" s="48">
        <f>VLOOKUP($A51,'RevPAR Raw Data'!$B$6:$BE$43,'RevPAR Raw Data'!V$1,FALSE)</f>
        <v>10.314525383539699</v>
      </c>
      <c r="BH51" s="48">
        <f>VLOOKUP($A51,'RevPAR Raw Data'!$B$6:$BE$43,'RevPAR Raw Data'!W$1,FALSE)</f>
        <v>9.5396368037868609</v>
      </c>
      <c r="BI51" s="48">
        <f>VLOOKUP($A51,'RevPAR Raw Data'!$B$6:$BE$43,'RevPAR Raw Data'!X$1,FALSE)</f>
        <v>1.4167915617817699</v>
      </c>
      <c r="BJ51" s="49">
        <f>VLOOKUP($A51,'RevPAR Raw Data'!$B$6:$BE$43,'RevPAR Raw Data'!Y$1,FALSE)</f>
        <v>3.3628052278245901</v>
      </c>
      <c r="BK51" s="48">
        <f>VLOOKUP($A51,'RevPAR Raw Data'!$B$6:$BE$43,'RevPAR Raw Data'!AA$1,FALSE)</f>
        <v>-11.9942810187168</v>
      </c>
      <c r="BL51" s="48">
        <f>VLOOKUP($A51,'RevPAR Raw Data'!$B$6:$BE$43,'RevPAR Raw Data'!AB$1,FALSE)</f>
        <v>-17.7705727389583</v>
      </c>
      <c r="BM51" s="49">
        <f>VLOOKUP($A51,'RevPAR Raw Data'!$B$6:$BE$43,'RevPAR Raw Data'!AC$1,FALSE)</f>
        <v>-15.040008188864499</v>
      </c>
      <c r="BN51" s="50">
        <f>VLOOKUP($A51,'RevPAR Raw Data'!$B$6:$BE$43,'RevPAR Raw Data'!AE$1,FALSE)</f>
        <v>-2.7975055564595799</v>
      </c>
    </row>
    <row r="52" spans="1:66" x14ac:dyDescent="0.45">
      <c r="A52" s="63" t="s">
        <v>82</v>
      </c>
      <c r="B52" s="47">
        <f>VLOOKUP($A52,'Occupancy Raw Data'!$B$8:$BE$45,'Occupancy Raw Data'!G$3,FALSE)</f>
        <v>55.512959413284399</v>
      </c>
      <c r="C52" s="48">
        <f>VLOOKUP($A52,'Occupancy Raw Data'!$B$8:$BE$45,'Occupancy Raw Data'!H$3,FALSE)</f>
        <v>36.9030752562713</v>
      </c>
      <c r="D52" s="48">
        <f>VLOOKUP($A52,'Occupancy Raw Data'!$B$8:$BE$45,'Occupancy Raw Data'!I$3,FALSE)</f>
        <v>52.962746895574597</v>
      </c>
      <c r="E52" s="48">
        <f>VLOOKUP($A52,'Occupancy Raw Data'!$B$8:$BE$45,'Occupancy Raw Data'!J$3,FALSE)</f>
        <v>60.0050004167013</v>
      </c>
      <c r="F52" s="48">
        <f>VLOOKUP($A52,'Occupancy Raw Data'!$B$8:$BE$45,'Occupancy Raw Data'!K$3,FALSE)</f>
        <v>63.521960163346897</v>
      </c>
      <c r="G52" s="49">
        <f>VLOOKUP($A52,'Occupancy Raw Data'!$B$8:$BE$45,'Occupancy Raw Data'!L$3,FALSE)</f>
        <v>53.781148429035703</v>
      </c>
      <c r="H52" s="48">
        <f>VLOOKUP($A52,'Occupancy Raw Data'!$B$8:$BE$45,'Occupancy Raw Data'!N$3,FALSE)</f>
        <v>69.397449787482202</v>
      </c>
      <c r="I52" s="48">
        <f>VLOOKUP($A52,'Occupancy Raw Data'!$B$8:$BE$45,'Occupancy Raw Data'!O$3,FALSE)</f>
        <v>65.005417118093106</v>
      </c>
      <c r="J52" s="49">
        <f>VLOOKUP($A52,'Occupancy Raw Data'!$B$8:$BE$45,'Occupancy Raw Data'!P$3,FALSE)</f>
        <v>67.201433452787697</v>
      </c>
      <c r="K52" s="50">
        <f>VLOOKUP($A52,'Occupancy Raw Data'!$B$8:$BE$45,'Occupancy Raw Data'!R$3,FALSE)</f>
        <v>57.615515578679101</v>
      </c>
      <c r="M52" s="47">
        <f>VLOOKUP($A52,'Occupancy Raw Data'!$B$8:$BE$45,'Occupancy Raw Data'!T$3,FALSE)</f>
        <v>0.79830936931614505</v>
      </c>
      <c r="N52" s="48">
        <f>VLOOKUP($A52,'Occupancy Raw Data'!$B$8:$BE$45,'Occupancy Raw Data'!U$3,FALSE)</f>
        <v>1.74259592805756</v>
      </c>
      <c r="O52" s="48">
        <f>VLOOKUP($A52,'Occupancy Raw Data'!$B$8:$BE$45,'Occupancy Raw Data'!V$3,FALSE)</f>
        <v>7.1592497520148299</v>
      </c>
      <c r="P52" s="48">
        <f>VLOOKUP($A52,'Occupancy Raw Data'!$B$8:$BE$45,'Occupancy Raw Data'!W$3,FALSE)</f>
        <v>13.193807817318101</v>
      </c>
      <c r="Q52" s="48">
        <f>VLOOKUP($A52,'Occupancy Raw Data'!$B$8:$BE$45,'Occupancy Raw Data'!X$3,FALSE)</f>
        <v>5.28622618390723</v>
      </c>
      <c r="R52" s="49">
        <f>VLOOKUP($A52,'Occupancy Raw Data'!$B$8:$BE$45,'Occupancy Raw Data'!Y$3,FALSE)</f>
        <v>5.8374397975252599</v>
      </c>
      <c r="S52" s="48">
        <f>VLOOKUP($A52,'Occupancy Raw Data'!$B$8:$BE$45,'Occupancy Raw Data'!AA$3,FALSE)</f>
        <v>-1.1462533611965E-2</v>
      </c>
      <c r="T52" s="48">
        <f>VLOOKUP($A52,'Occupancy Raw Data'!$B$8:$BE$45,'Occupancy Raw Data'!AB$3,FALSE)</f>
        <v>-5.7068587641652</v>
      </c>
      <c r="U52" s="49">
        <f>VLOOKUP($A52,'Occupancy Raw Data'!$B$8:$BE$45,'Occupancy Raw Data'!AC$3,FALSE)</f>
        <v>-2.8495747451583902</v>
      </c>
      <c r="V52" s="50">
        <f>VLOOKUP($A52,'Occupancy Raw Data'!$B$8:$BE$45,'Occupancy Raw Data'!AE$3,FALSE)</f>
        <v>2.7967728889401902</v>
      </c>
      <c r="X52" s="51">
        <f>VLOOKUP($A52,'ADR Raw Data'!$B$6:$BE$43,'ADR Raw Data'!G$1,FALSE)</f>
        <v>103.88558925086301</v>
      </c>
      <c r="Y52" s="52">
        <f>VLOOKUP($A52,'ADR Raw Data'!$B$6:$BE$43,'ADR Raw Data'!H$1,FALSE)</f>
        <v>94.326135953026096</v>
      </c>
      <c r="Z52" s="52">
        <f>VLOOKUP($A52,'ADR Raw Data'!$B$6:$BE$43,'ADR Raw Data'!I$1,FALSE)</f>
        <v>104.84383792289501</v>
      </c>
      <c r="AA52" s="52">
        <f>VLOOKUP($A52,'ADR Raw Data'!$B$6:$BE$43,'ADR Raw Data'!J$1,FALSE)</f>
        <v>108.46435694444401</v>
      </c>
      <c r="AB52" s="52">
        <f>VLOOKUP($A52,'ADR Raw Data'!$B$6:$BE$43,'ADR Raw Data'!K$1,FALSE)</f>
        <v>108.95036604565701</v>
      </c>
      <c r="AC52" s="53">
        <f>VLOOKUP($A52,'ADR Raw Data'!$B$6:$BE$43,'ADR Raw Data'!L$1,FALSE)</f>
        <v>104.980589165065</v>
      </c>
      <c r="AD52" s="52">
        <f>VLOOKUP($A52,'ADR Raw Data'!$B$6:$BE$43,'ADR Raw Data'!N$1,FALSE)</f>
        <v>122.759119730995</v>
      </c>
      <c r="AE52" s="52">
        <f>VLOOKUP($A52,'ADR Raw Data'!$B$6:$BE$43,'ADR Raw Data'!O$1,FALSE)</f>
        <v>116.51611666666599</v>
      </c>
      <c r="AF52" s="53">
        <f>VLOOKUP($A52,'ADR Raw Data'!$B$6:$BE$43,'ADR Raw Data'!P$1,FALSE)</f>
        <v>119.739622992497</v>
      </c>
      <c r="AG52" s="54">
        <f>VLOOKUP($A52,'ADR Raw Data'!$B$6:$BE$43,'ADR Raw Data'!R$1,FALSE)</f>
        <v>109.899047176244</v>
      </c>
      <c r="AI52" s="47">
        <f>VLOOKUP($A52,'ADR Raw Data'!$B$6:$BE$43,'ADR Raw Data'!T$1,FALSE)</f>
        <v>-3.4089997001888999</v>
      </c>
      <c r="AJ52" s="48">
        <f>VLOOKUP($A52,'ADR Raw Data'!$B$6:$BE$43,'ADR Raw Data'!U$1,FALSE)</f>
        <v>-0.95241803920664203</v>
      </c>
      <c r="AK52" s="48">
        <f>VLOOKUP($A52,'ADR Raw Data'!$B$6:$BE$43,'ADR Raw Data'!V$1,FALSE)</f>
        <v>6.6305437456683203</v>
      </c>
      <c r="AL52" s="48">
        <f>VLOOKUP($A52,'ADR Raw Data'!$B$6:$BE$43,'ADR Raw Data'!W$1,FALSE)</f>
        <v>10.728700035549499</v>
      </c>
      <c r="AM52" s="48">
        <f>VLOOKUP($A52,'ADR Raw Data'!$B$6:$BE$43,'ADR Raw Data'!X$1,FALSE)</f>
        <v>6.6098011300117898</v>
      </c>
      <c r="AN52" s="49">
        <f>VLOOKUP($A52,'ADR Raw Data'!$B$6:$BE$43,'ADR Raw Data'!Y$1,FALSE)</f>
        <v>4.2263008752324502</v>
      </c>
      <c r="AO52" s="48">
        <f>VLOOKUP($A52,'ADR Raw Data'!$B$6:$BE$43,'ADR Raw Data'!AA$1,FALSE)</f>
        <v>3.2751481216226201</v>
      </c>
      <c r="AP52" s="48">
        <f>VLOOKUP($A52,'ADR Raw Data'!$B$6:$BE$43,'ADR Raw Data'!AB$1,FALSE)</f>
        <v>-3.68138171879056</v>
      </c>
      <c r="AQ52" s="49">
        <f>VLOOKUP($A52,'ADR Raw Data'!$B$6:$BE$43,'ADR Raw Data'!AC$1,FALSE)</f>
        <v>-0.14561140190680599</v>
      </c>
      <c r="AR52" s="50">
        <f>VLOOKUP($A52,'ADR Raw Data'!$B$6:$BE$43,'ADR Raw Data'!AE$1,FALSE)</f>
        <v>2.2552149052241601</v>
      </c>
      <c r="AS52" s="40"/>
      <c r="AT52" s="51">
        <f>VLOOKUP($A52,'RevPAR Raw Data'!$B$6:$BE$43,'RevPAR Raw Data'!G$1,FALSE)</f>
        <v>57.669964997083</v>
      </c>
      <c r="AU52" s="52">
        <f>VLOOKUP($A52,'RevPAR Raw Data'!$B$6:$BE$43,'RevPAR Raw Data'!H$1,FALSE)</f>
        <v>34.809244937077999</v>
      </c>
      <c r="AV52" s="52">
        <f>VLOOKUP($A52,'RevPAR Raw Data'!$B$6:$BE$43,'RevPAR Raw Data'!I$1,FALSE)</f>
        <v>55.5281765147095</v>
      </c>
      <c r="AW52" s="52">
        <f>VLOOKUP($A52,'RevPAR Raw Data'!$B$6:$BE$43,'RevPAR Raw Data'!J$1,FALSE)</f>
        <v>65.084037836486303</v>
      </c>
      <c r="AX52" s="52">
        <f>VLOOKUP($A52,'RevPAR Raw Data'!$B$6:$BE$43,'RevPAR Raw Data'!K$1,FALSE)</f>
        <v>69.207408117343107</v>
      </c>
      <c r="AY52" s="53">
        <f>VLOOKUP($A52,'RevPAR Raw Data'!$B$6:$BE$43,'RevPAR Raw Data'!L$1,FALSE)</f>
        <v>56.459766480539997</v>
      </c>
      <c r="AZ52" s="52">
        <f>VLOOKUP($A52,'RevPAR Raw Data'!$B$6:$BE$43,'RevPAR Raw Data'!N$1,FALSE)</f>
        <v>85.191698474872894</v>
      </c>
      <c r="BA52" s="52">
        <f>VLOOKUP($A52,'RevPAR Raw Data'!$B$6:$BE$43,'RevPAR Raw Data'!O$1,FALSE)</f>
        <v>75.7417876489707</v>
      </c>
      <c r="BB52" s="53">
        <f>VLOOKUP($A52,'RevPAR Raw Data'!$B$6:$BE$43,'RevPAR Raw Data'!P$1,FALSE)</f>
        <v>80.466743061921804</v>
      </c>
      <c r="BC52" s="54">
        <f>VLOOKUP($A52,'RevPAR Raw Data'!$B$6:$BE$43,'RevPAR Raw Data'!R$1,FALSE)</f>
        <v>63.3189026466491</v>
      </c>
      <c r="BE52" s="47">
        <f>VLOOKUP($A52,'RevPAR Raw Data'!$B$6:$BE$43,'RevPAR Raw Data'!T$1,FALSE)</f>
        <v>-2.6379046948793201</v>
      </c>
      <c r="BF52" s="48">
        <f>VLOOKUP($A52,'RevPAR Raw Data'!$B$6:$BE$43,'RevPAR Raw Data'!U$1,FALSE)</f>
        <v>0.77358109088162197</v>
      </c>
      <c r="BG52" s="48">
        <f>VLOOKUP($A52,'RevPAR Raw Data'!$B$6:$BE$43,'RevPAR Raw Data'!V$1,FALSE)</f>
        <v>14.264490684352101</v>
      </c>
      <c r="BH52" s="48">
        <f>VLOOKUP($A52,'RevPAR Raw Data'!$B$6:$BE$43,'RevPAR Raw Data'!W$1,FALSE)</f>
        <v>25.338031916854501</v>
      </c>
      <c r="BI52" s="48">
        <f>VLOOKUP($A52,'RevPAR Raw Data'!$B$6:$BE$43,'RevPAR Raw Data'!X$1,FALSE)</f>
        <v>12.245436351957901</v>
      </c>
      <c r="BJ52" s="49">
        <f>VLOOKUP($A52,'RevPAR Raw Data'!$B$6:$BE$43,'RevPAR Raw Data'!Y$1,FALSE)</f>
        <v>10.310448442011699</v>
      </c>
      <c r="BK52" s="48">
        <f>VLOOKUP($A52,'RevPAR Raw Data'!$B$6:$BE$43,'RevPAR Raw Data'!AA$1,FALSE)</f>
        <v>3.2633101730563698</v>
      </c>
      <c r="BL52" s="48">
        <f>VLOOKUP($A52,'RevPAR Raw Data'!$B$6:$BE$43,'RevPAR Raw Data'!AB$1,FALSE)</f>
        <v>-9.1781492276945897</v>
      </c>
      <c r="BM52" s="49">
        <f>VLOOKUP($A52,'RevPAR Raw Data'!$B$6:$BE$43,'RevPAR Raw Data'!AC$1,FALSE)</f>
        <v>-2.9910368413303901</v>
      </c>
      <c r="BN52" s="50">
        <f>VLOOKUP($A52,'RevPAR Raw Data'!$B$6:$BE$43,'RevPAR Raw Data'!AE$1,FALSE)</f>
        <v>5.115061033221</v>
      </c>
    </row>
    <row r="53" spans="1:66" x14ac:dyDescent="0.45">
      <c r="A53" s="63" t="s">
        <v>83</v>
      </c>
      <c r="B53" s="47">
        <f>VLOOKUP($A53,'Occupancy Raw Data'!$B$8:$BE$45,'Occupancy Raw Data'!G$3,FALSE)</f>
        <v>51.5598952131459</v>
      </c>
      <c r="C53" s="48">
        <f>VLOOKUP($A53,'Occupancy Raw Data'!$B$8:$BE$45,'Occupancy Raw Data'!H$3,FALSE)</f>
        <v>42.653012622052799</v>
      </c>
      <c r="D53" s="48">
        <f>VLOOKUP($A53,'Occupancy Raw Data'!$B$8:$BE$45,'Occupancy Raw Data'!I$3,FALSE)</f>
        <v>63.062633960466698</v>
      </c>
      <c r="E53" s="48">
        <f>VLOOKUP($A53,'Occupancy Raw Data'!$B$8:$BE$45,'Occupancy Raw Data'!J$3,FALSE)</f>
        <v>67.3017385091688</v>
      </c>
      <c r="F53" s="48">
        <f>VLOOKUP($A53,'Occupancy Raw Data'!$B$8:$BE$45,'Occupancy Raw Data'!K$3,FALSE)</f>
        <v>65.729935698975893</v>
      </c>
      <c r="G53" s="49">
        <f>VLOOKUP($A53,'Occupancy Raw Data'!$B$8:$BE$45,'Occupancy Raw Data'!L$3,FALSE)</f>
        <v>58.061443200762</v>
      </c>
      <c r="H53" s="48">
        <f>VLOOKUP($A53,'Occupancy Raw Data'!$B$8:$BE$45,'Occupancy Raw Data'!N$3,FALSE)</f>
        <v>64.467730412002794</v>
      </c>
      <c r="I53" s="48">
        <f>VLOOKUP($A53,'Occupancy Raw Data'!$B$8:$BE$45,'Occupancy Raw Data'!O$3,FALSE)</f>
        <v>65.325077399380802</v>
      </c>
      <c r="J53" s="49">
        <f>VLOOKUP($A53,'Occupancy Raw Data'!$B$8:$BE$45,'Occupancy Raw Data'!P$3,FALSE)</f>
        <v>64.896403905691798</v>
      </c>
      <c r="K53" s="50">
        <f>VLOOKUP($A53,'Occupancy Raw Data'!$B$8:$BE$45,'Occupancy Raw Data'!R$3,FALSE)</f>
        <v>60.014289116456197</v>
      </c>
      <c r="M53" s="47">
        <f>VLOOKUP($A53,'Occupancy Raw Data'!$B$8:$BE$45,'Occupancy Raw Data'!T$3,FALSE)</f>
        <v>7.1131548594670004</v>
      </c>
      <c r="N53" s="48">
        <f>VLOOKUP($A53,'Occupancy Raw Data'!$B$8:$BE$45,'Occupancy Raw Data'!U$3,FALSE)</f>
        <v>8.6972143669633493</v>
      </c>
      <c r="O53" s="48">
        <f>VLOOKUP($A53,'Occupancy Raw Data'!$B$8:$BE$45,'Occupancy Raw Data'!V$3,FALSE)</f>
        <v>7.7224678454083797</v>
      </c>
      <c r="P53" s="48">
        <f>VLOOKUP($A53,'Occupancy Raw Data'!$B$8:$BE$45,'Occupancy Raw Data'!W$3,FALSE)</f>
        <v>5.0938717029688902</v>
      </c>
      <c r="Q53" s="48">
        <f>VLOOKUP($A53,'Occupancy Raw Data'!$B$8:$BE$45,'Occupancy Raw Data'!X$3,FALSE)</f>
        <v>4.8019065057411803</v>
      </c>
      <c r="R53" s="49">
        <f>VLOOKUP($A53,'Occupancy Raw Data'!$B$8:$BE$45,'Occupancy Raw Data'!Y$3,FALSE)</f>
        <v>6.4660766202966897</v>
      </c>
      <c r="S53" s="48">
        <f>VLOOKUP($A53,'Occupancy Raw Data'!$B$8:$BE$45,'Occupancy Raw Data'!AA$3,FALSE)</f>
        <v>-2.0737485713017501</v>
      </c>
      <c r="T53" s="48">
        <f>VLOOKUP($A53,'Occupancy Raw Data'!$B$8:$BE$45,'Occupancy Raw Data'!AB$3,FALSE)</f>
        <v>-3.1323729816039698</v>
      </c>
      <c r="U53" s="49">
        <f>VLOOKUP($A53,'Occupancy Raw Data'!$B$8:$BE$45,'Occupancy Raw Data'!AC$3,FALSE)</f>
        <v>-2.6094335154667201</v>
      </c>
      <c r="V53" s="50">
        <f>VLOOKUP($A53,'Occupancy Raw Data'!$B$8:$BE$45,'Occupancy Raw Data'!AE$3,FALSE)</f>
        <v>3.4866252574280701</v>
      </c>
      <c r="X53" s="51">
        <f>VLOOKUP($A53,'ADR Raw Data'!$B$6:$BE$43,'ADR Raw Data'!G$1,FALSE)</f>
        <v>99.479930715935296</v>
      </c>
      <c r="Y53" s="52">
        <f>VLOOKUP($A53,'ADR Raw Data'!$B$6:$BE$43,'ADR Raw Data'!H$1,FALSE)</f>
        <v>96.643539921831305</v>
      </c>
      <c r="Z53" s="52">
        <f>VLOOKUP($A53,'ADR Raw Data'!$B$6:$BE$43,'ADR Raw Data'!I$1,FALSE)</f>
        <v>107.649497734138</v>
      </c>
      <c r="AA53" s="52">
        <f>VLOOKUP($A53,'ADR Raw Data'!$B$6:$BE$43,'ADR Raw Data'!J$1,FALSE)</f>
        <v>111.979798301486</v>
      </c>
      <c r="AB53" s="52">
        <f>VLOOKUP($A53,'ADR Raw Data'!$B$6:$BE$43,'ADR Raw Data'!K$1,FALSE)</f>
        <v>108.028188405797</v>
      </c>
      <c r="AC53" s="53">
        <f>VLOOKUP($A53,'ADR Raw Data'!$B$6:$BE$43,'ADR Raw Data'!L$1,FALSE)</f>
        <v>105.67114109926101</v>
      </c>
      <c r="AD53" s="52">
        <f>VLOOKUP($A53,'ADR Raw Data'!$B$6:$BE$43,'ADR Raw Data'!N$1,FALSE)</f>
        <v>109.871108237901</v>
      </c>
      <c r="AE53" s="52">
        <f>VLOOKUP($A53,'ADR Raw Data'!$B$6:$BE$43,'ADR Raw Data'!O$1,FALSE)</f>
        <v>109.42813343055001</v>
      </c>
      <c r="AF53" s="53">
        <f>VLOOKUP($A53,'ADR Raw Data'!$B$6:$BE$43,'ADR Raw Data'!P$1,FALSE)</f>
        <v>109.648157798165</v>
      </c>
      <c r="AG53" s="54">
        <f>VLOOKUP($A53,'ADR Raw Data'!$B$6:$BE$43,'ADR Raw Data'!R$1,FALSE)</f>
        <v>106.899867913832</v>
      </c>
      <c r="AI53" s="47">
        <f>VLOOKUP($A53,'ADR Raw Data'!$B$6:$BE$43,'ADR Raw Data'!T$1,FALSE)</f>
        <v>-1.6476500490900901</v>
      </c>
      <c r="AJ53" s="48">
        <f>VLOOKUP($A53,'ADR Raw Data'!$B$6:$BE$43,'ADR Raw Data'!U$1,FALSE)</f>
        <v>1.2101950446537499</v>
      </c>
      <c r="AK53" s="48">
        <f>VLOOKUP($A53,'ADR Raw Data'!$B$6:$BE$43,'ADR Raw Data'!V$1,FALSE)</f>
        <v>2.1774446106981999</v>
      </c>
      <c r="AL53" s="48">
        <f>VLOOKUP($A53,'ADR Raw Data'!$B$6:$BE$43,'ADR Raw Data'!W$1,FALSE)</f>
        <v>5.61945981141176</v>
      </c>
      <c r="AM53" s="48">
        <f>VLOOKUP($A53,'ADR Raw Data'!$B$6:$BE$43,'ADR Raw Data'!X$1,FALSE)</f>
        <v>1.66291567409775</v>
      </c>
      <c r="AN53" s="49">
        <f>VLOOKUP($A53,'ADR Raw Data'!$B$6:$BE$43,'ADR Raw Data'!Y$1,FALSE)</f>
        <v>2.0412590728553801</v>
      </c>
      <c r="AO53" s="48">
        <f>VLOOKUP($A53,'ADR Raw Data'!$B$6:$BE$43,'ADR Raw Data'!AA$1,FALSE)</f>
        <v>-7.3652391741773497</v>
      </c>
      <c r="AP53" s="48">
        <f>VLOOKUP($A53,'ADR Raw Data'!$B$6:$BE$43,'ADR Raw Data'!AB$1,FALSE)</f>
        <v>-8.1827978782681701</v>
      </c>
      <c r="AQ53" s="49">
        <f>VLOOKUP($A53,'ADR Raw Data'!$B$6:$BE$43,'ADR Raw Data'!AC$1,FALSE)</f>
        <v>-7.7789137697889004</v>
      </c>
      <c r="AR53" s="50">
        <f>VLOOKUP($A53,'ADR Raw Data'!$B$6:$BE$43,'ADR Raw Data'!AE$1,FALSE)</f>
        <v>-1.5593862497584901</v>
      </c>
      <c r="AS53" s="40"/>
      <c r="AT53" s="51">
        <f>VLOOKUP($A53,'RevPAR Raw Data'!$B$6:$BE$43,'RevPAR Raw Data'!G$1,FALSE)</f>
        <v>51.2917480352464</v>
      </c>
      <c r="AU53" s="52">
        <f>VLOOKUP($A53,'RevPAR Raw Data'!$B$6:$BE$43,'RevPAR Raw Data'!H$1,FALSE)</f>
        <v>41.221381281257401</v>
      </c>
      <c r="AV53" s="52">
        <f>VLOOKUP($A53,'RevPAR Raw Data'!$B$6:$BE$43,'RevPAR Raw Data'!I$1,FALSE)</f>
        <v>67.886608716360996</v>
      </c>
      <c r="AW53" s="52">
        <f>VLOOKUP($A53,'RevPAR Raw Data'!$B$6:$BE$43,'RevPAR Raw Data'!J$1,FALSE)</f>
        <v>75.364351035960894</v>
      </c>
      <c r="AX53" s="52">
        <f>VLOOKUP($A53,'RevPAR Raw Data'!$B$6:$BE$43,'RevPAR Raw Data'!K$1,FALSE)</f>
        <v>71.006858775899005</v>
      </c>
      <c r="AY53" s="53">
        <f>VLOOKUP($A53,'RevPAR Raw Data'!$B$6:$BE$43,'RevPAR Raw Data'!L$1,FALSE)</f>
        <v>61.354189568944903</v>
      </c>
      <c r="AZ53" s="52">
        <f>VLOOKUP($A53,'RevPAR Raw Data'!$B$6:$BE$43,'RevPAR Raw Data'!N$1,FALSE)</f>
        <v>70.831409859490293</v>
      </c>
      <c r="BA53" s="52">
        <f>VLOOKUP($A53,'RevPAR Raw Data'!$B$6:$BE$43,'RevPAR Raw Data'!O$1,FALSE)</f>
        <v>71.4840128602048</v>
      </c>
      <c r="BB53" s="53">
        <f>VLOOKUP($A53,'RevPAR Raw Data'!$B$6:$BE$43,'RevPAR Raw Data'!P$1,FALSE)</f>
        <v>71.157711359847497</v>
      </c>
      <c r="BC53" s="54">
        <f>VLOOKUP($A53,'RevPAR Raw Data'!$B$6:$BE$43,'RevPAR Raw Data'!R$1,FALSE)</f>
        <v>64.155195794917105</v>
      </c>
      <c r="BE53" s="47">
        <f>VLOOKUP($A53,'RevPAR Raw Data'!$B$6:$BE$43,'RevPAR Raw Data'!T$1,FALSE)</f>
        <v>5.3483049108430398</v>
      </c>
      <c r="BF53" s="48">
        <f>VLOOKUP($A53,'RevPAR Raw Data'!$B$6:$BE$43,'RevPAR Raw Data'!U$1,FALSE)</f>
        <v>10.012662668909</v>
      </c>
      <c r="BG53" s="48">
        <f>VLOOKUP($A53,'RevPAR Raw Data'!$B$6:$BE$43,'RevPAR Raw Data'!V$1,FALSE)</f>
        <v>10.068064916019299</v>
      </c>
      <c r="BH53" s="48">
        <f>VLOOKUP($A53,'RevPAR Raw Data'!$B$6:$BE$43,'RevPAR Raw Data'!W$1,FALSE)</f>
        <v>10.9995795875738</v>
      </c>
      <c r="BI53" s="48">
        <f>VLOOKUP($A53,'RevPAR Raw Data'!$B$6:$BE$43,'RevPAR Raw Data'!X$1,FALSE)</f>
        <v>6.5446738357784202</v>
      </c>
      <c r="BJ53" s="49">
        <f>VLOOKUP($A53,'RevPAR Raw Data'!$B$6:$BE$43,'RevPAR Raw Data'!Y$1,FALSE)</f>
        <v>8.6393250688216607</v>
      </c>
      <c r="BK53" s="48">
        <f>VLOOKUP($A53,'RevPAR Raw Data'!$B$6:$BE$43,'RevPAR Raw Data'!AA$1,FALSE)</f>
        <v>-9.2862512033316396</v>
      </c>
      <c r="BL53" s="48">
        <f>VLOOKUP($A53,'RevPAR Raw Data'!$B$6:$BE$43,'RevPAR Raw Data'!AB$1,FALSE)</f>
        <v>-11.058855109993999</v>
      </c>
      <c r="BM53" s="49">
        <f>VLOOKUP($A53,'RevPAR Raw Data'!$B$6:$BE$43,'RevPAR Raw Data'!AC$1,FALSE)</f>
        <v>-10.1853617022074</v>
      </c>
      <c r="BN53" s="50">
        <f>VLOOKUP($A53,'RevPAR Raw Data'!$B$6:$BE$43,'RevPAR Raw Data'!AE$1,FALSE)</f>
        <v>1.8728690528246299</v>
      </c>
    </row>
    <row r="54" spans="1:66" x14ac:dyDescent="0.45">
      <c r="A54" s="66" t="s">
        <v>84</v>
      </c>
      <c r="B54" s="47">
        <f>VLOOKUP($A54,'Occupancy Raw Data'!$B$8:$BE$45,'Occupancy Raw Data'!G$3,FALSE)</f>
        <v>44.744027303754201</v>
      </c>
      <c r="C54" s="48">
        <f>VLOOKUP($A54,'Occupancy Raw Data'!$B$8:$BE$45,'Occupancy Raw Data'!H$3,FALSE)</f>
        <v>37.167235494880501</v>
      </c>
      <c r="D54" s="48">
        <f>VLOOKUP($A54,'Occupancy Raw Data'!$B$8:$BE$45,'Occupancy Raw Data'!I$3,FALSE)</f>
        <v>52.298065984072799</v>
      </c>
      <c r="E54" s="48">
        <f>VLOOKUP($A54,'Occupancy Raw Data'!$B$8:$BE$45,'Occupancy Raw Data'!J$3,FALSE)</f>
        <v>55.073947667804298</v>
      </c>
      <c r="F54" s="48">
        <f>VLOOKUP($A54,'Occupancy Raw Data'!$B$8:$BE$45,'Occupancy Raw Data'!K$3,FALSE)</f>
        <v>56.461888509669997</v>
      </c>
      <c r="G54" s="49">
        <f>VLOOKUP($A54,'Occupancy Raw Data'!$B$8:$BE$45,'Occupancy Raw Data'!L$3,FALSE)</f>
        <v>49.149032992036403</v>
      </c>
      <c r="H54" s="48">
        <f>VLOOKUP($A54,'Occupancy Raw Data'!$B$8:$BE$45,'Occupancy Raw Data'!N$3,FALSE)</f>
        <v>62.878270762229803</v>
      </c>
      <c r="I54" s="48">
        <f>VLOOKUP($A54,'Occupancy Raw Data'!$B$8:$BE$45,'Occupancy Raw Data'!O$3,FALSE)</f>
        <v>61.922639362912399</v>
      </c>
      <c r="J54" s="49">
        <f>VLOOKUP($A54,'Occupancy Raw Data'!$B$8:$BE$45,'Occupancy Raw Data'!P$3,FALSE)</f>
        <v>62.400455062571098</v>
      </c>
      <c r="K54" s="50">
        <f>VLOOKUP($A54,'Occupancy Raw Data'!$B$8:$BE$45,'Occupancy Raw Data'!R$3,FALSE)</f>
        <v>52.935153583617698</v>
      </c>
      <c r="M54" s="47">
        <f>VLOOKUP($A54,'Occupancy Raw Data'!$B$8:$BE$45,'Occupancy Raw Data'!T$3,FALSE)</f>
        <v>8.1489532836242606</v>
      </c>
      <c r="N54" s="48">
        <f>VLOOKUP($A54,'Occupancy Raw Data'!$B$8:$BE$45,'Occupancy Raw Data'!U$3,FALSE)</f>
        <v>15.5666659776691</v>
      </c>
      <c r="O54" s="48">
        <f>VLOOKUP($A54,'Occupancy Raw Data'!$B$8:$BE$45,'Occupancy Raw Data'!V$3,FALSE)</f>
        <v>9.5147600549394102</v>
      </c>
      <c r="P54" s="48">
        <f>VLOOKUP($A54,'Occupancy Raw Data'!$B$8:$BE$45,'Occupancy Raw Data'!W$3,FALSE)</f>
        <v>7.8011695995954504</v>
      </c>
      <c r="Q54" s="48">
        <f>VLOOKUP($A54,'Occupancy Raw Data'!$B$8:$BE$45,'Occupancy Raw Data'!X$3,FALSE)</f>
        <v>3.9126398359404799</v>
      </c>
      <c r="R54" s="49">
        <f>VLOOKUP($A54,'Occupancy Raw Data'!$B$8:$BE$45,'Occupancy Raw Data'!Y$3,FALSE)</f>
        <v>8.3775011339517302</v>
      </c>
      <c r="S54" s="48">
        <f>VLOOKUP($A54,'Occupancy Raw Data'!$B$8:$BE$45,'Occupancy Raw Data'!AA$3,FALSE)</f>
        <v>-0.34987975403580002</v>
      </c>
      <c r="T54" s="48">
        <f>VLOOKUP($A54,'Occupancy Raw Data'!$B$8:$BE$45,'Occupancy Raw Data'!AB$3,FALSE)</f>
        <v>3.03588596479291</v>
      </c>
      <c r="U54" s="49">
        <f>VLOOKUP($A54,'Occupancy Raw Data'!$B$8:$BE$45,'Occupancy Raw Data'!AC$3,FALSE)</f>
        <v>1.30176681825935</v>
      </c>
      <c r="V54" s="50">
        <f>VLOOKUP($A54,'Occupancy Raw Data'!$B$8:$BE$45,'Occupancy Raw Data'!AE$3,FALSE)</f>
        <v>5.86338844372436</v>
      </c>
      <c r="X54" s="51">
        <f>VLOOKUP($A54,'ADR Raw Data'!$B$6:$BE$43,'ADR Raw Data'!G$1,FALSE)</f>
        <v>110.223938469361</v>
      </c>
      <c r="Y54" s="52">
        <f>VLOOKUP($A54,'ADR Raw Data'!$B$6:$BE$43,'ADR Raw Data'!H$1,FALSE)</f>
        <v>101.050379553106</v>
      </c>
      <c r="Z54" s="52">
        <f>VLOOKUP($A54,'ADR Raw Data'!$B$6:$BE$43,'ADR Raw Data'!I$1,FALSE)</f>
        <v>108.21174026539001</v>
      </c>
      <c r="AA54" s="52">
        <f>VLOOKUP($A54,'ADR Raw Data'!$B$6:$BE$43,'ADR Raw Data'!J$1,FALSE)</f>
        <v>107.07668250361399</v>
      </c>
      <c r="AB54" s="52">
        <f>VLOOKUP($A54,'ADR Raw Data'!$B$6:$BE$43,'ADR Raw Data'!K$1,FALSE)</f>
        <v>107.10922425952</v>
      </c>
      <c r="AC54" s="53">
        <f>VLOOKUP($A54,'ADR Raw Data'!$B$6:$BE$43,'ADR Raw Data'!L$1,FALSE)</f>
        <v>106.987315865006</v>
      </c>
      <c r="AD54" s="52">
        <f>VLOOKUP($A54,'ADR Raw Data'!$B$6:$BE$43,'ADR Raw Data'!N$1,FALSE)</f>
        <v>127.47068029672501</v>
      </c>
      <c r="AE54" s="52">
        <f>VLOOKUP($A54,'ADR Raw Data'!$B$6:$BE$43,'ADR Raw Data'!O$1,FALSE)</f>
        <v>127.138342825647</v>
      </c>
      <c r="AF54" s="53">
        <f>VLOOKUP($A54,'ADR Raw Data'!$B$6:$BE$43,'ADR Raw Data'!P$1,FALSE)</f>
        <v>127.305783956244</v>
      </c>
      <c r="AG54" s="54">
        <f>VLOOKUP($A54,'ADR Raw Data'!$B$6:$BE$43,'ADR Raw Data'!R$1,FALSE)</f>
        <v>113.830630315311</v>
      </c>
      <c r="AI54" s="47">
        <f>VLOOKUP($A54,'ADR Raw Data'!$B$6:$BE$43,'ADR Raw Data'!T$1,FALSE)</f>
        <v>-1.1106414965618301</v>
      </c>
      <c r="AJ54" s="48">
        <f>VLOOKUP($A54,'ADR Raw Data'!$B$6:$BE$43,'ADR Raw Data'!U$1,FALSE)</f>
        <v>2.3671559598302898</v>
      </c>
      <c r="AK54" s="48">
        <f>VLOOKUP($A54,'ADR Raw Data'!$B$6:$BE$43,'ADR Raw Data'!V$1,FALSE)</f>
        <v>10.5537178636423</v>
      </c>
      <c r="AL54" s="48">
        <f>VLOOKUP($A54,'ADR Raw Data'!$B$6:$BE$43,'ADR Raw Data'!W$1,FALSE)</f>
        <v>3.0322096109099901</v>
      </c>
      <c r="AM54" s="48">
        <f>VLOOKUP($A54,'ADR Raw Data'!$B$6:$BE$43,'ADR Raw Data'!X$1,FALSE)</f>
        <v>-0.37715240421622598</v>
      </c>
      <c r="AN54" s="49">
        <f>VLOOKUP($A54,'ADR Raw Data'!$B$6:$BE$43,'ADR Raw Data'!Y$1,FALSE)</f>
        <v>2.7223564393896602</v>
      </c>
      <c r="AO54" s="48">
        <f>VLOOKUP($A54,'ADR Raw Data'!$B$6:$BE$43,'ADR Raw Data'!AA$1,FALSE)</f>
        <v>-0.52441094162825896</v>
      </c>
      <c r="AP54" s="48">
        <f>VLOOKUP($A54,'ADR Raw Data'!$B$6:$BE$43,'ADR Raw Data'!AB$1,FALSE)</f>
        <v>2.3881600167674102</v>
      </c>
      <c r="AQ54" s="49">
        <f>VLOOKUP($A54,'ADR Raw Data'!$B$6:$BE$43,'ADR Raw Data'!AC$1,FALSE)</f>
        <v>0.87131251793757802</v>
      </c>
      <c r="AR54" s="50">
        <f>VLOOKUP($A54,'ADR Raw Data'!$B$6:$BE$43,'ADR Raw Data'!AE$1,FALSE)</f>
        <v>1.69570225333936</v>
      </c>
      <c r="AS54" s="40"/>
      <c r="AT54" s="51">
        <f>VLOOKUP($A54,'RevPAR Raw Data'!$B$6:$BE$43,'RevPAR Raw Data'!G$1,FALSE)</f>
        <v>49.318629124004502</v>
      </c>
      <c r="AU54" s="52">
        <f>VLOOKUP($A54,'RevPAR Raw Data'!$B$6:$BE$43,'RevPAR Raw Data'!H$1,FALSE)</f>
        <v>37.557632536973799</v>
      </c>
      <c r="AV54" s="52">
        <f>VLOOKUP($A54,'RevPAR Raw Data'!$B$6:$BE$43,'RevPAR Raw Data'!I$1,FALSE)</f>
        <v>56.592647326507297</v>
      </c>
      <c r="AW54" s="52">
        <f>VLOOKUP($A54,'RevPAR Raw Data'!$B$6:$BE$43,'RevPAR Raw Data'!J$1,FALSE)</f>
        <v>58.971356086461803</v>
      </c>
      <c r="AX54" s="52">
        <f>VLOOKUP($A54,'RevPAR Raw Data'!$B$6:$BE$43,'RevPAR Raw Data'!K$1,FALSE)</f>
        <v>60.475890784982901</v>
      </c>
      <c r="AY54" s="53">
        <f>VLOOKUP($A54,'RevPAR Raw Data'!$B$6:$BE$43,'RevPAR Raw Data'!L$1,FALSE)</f>
        <v>52.583231171786103</v>
      </c>
      <c r="AZ54" s="52">
        <f>VLOOKUP($A54,'RevPAR Raw Data'!$B$6:$BE$43,'RevPAR Raw Data'!N$1,FALSE)</f>
        <v>80.151359499431095</v>
      </c>
      <c r="BA54" s="52">
        <f>VLOOKUP($A54,'RevPAR Raw Data'!$B$6:$BE$43,'RevPAR Raw Data'!O$1,FALSE)</f>
        <v>78.727417519908897</v>
      </c>
      <c r="BB54" s="53">
        <f>VLOOKUP($A54,'RevPAR Raw Data'!$B$6:$BE$43,'RevPAR Raw Data'!P$1,FALSE)</f>
        <v>79.439388509669996</v>
      </c>
      <c r="BC54" s="54">
        <f>VLOOKUP($A54,'RevPAR Raw Data'!$B$6:$BE$43,'RevPAR Raw Data'!R$1,FALSE)</f>
        <v>60.2564189826101</v>
      </c>
      <c r="BE54" s="47">
        <f>VLOOKUP($A54,'RevPAR Raw Data'!$B$6:$BE$43,'RevPAR Raw Data'!T$1,FALSE)</f>
        <v>6.9478061303590604</v>
      </c>
      <c r="BF54" s="48">
        <f>VLOOKUP($A54,'RevPAR Raw Data'!$B$6:$BE$43,'RevPAR Raw Data'!U$1,FALSE)</f>
        <v>18.302309198936701</v>
      </c>
      <c r="BG54" s="48">
        <f>VLOOKUP($A54,'RevPAR Raw Data'!$B$6:$BE$43,'RevPAR Raw Data'!V$1,FALSE)</f>
        <v>21.072638850182599</v>
      </c>
      <c r="BH54" s="48">
        <f>VLOOKUP($A54,'RevPAR Raw Data'!$B$6:$BE$43,'RevPAR Raw Data'!W$1,FALSE)</f>
        <v>11.069927024867701</v>
      </c>
      <c r="BI54" s="48">
        <f>VLOOKUP($A54,'RevPAR Raw Data'!$B$6:$BE$43,'RevPAR Raw Data'!X$1,FALSE)</f>
        <v>3.5207308165146798</v>
      </c>
      <c r="BJ54" s="49">
        <f>VLOOKUP($A54,'RevPAR Raw Data'!$B$6:$BE$43,'RevPAR Raw Data'!Y$1,FALSE)</f>
        <v>11.327923014921399</v>
      </c>
      <c r="BK54" s="48">
        <f>VLOOKUP($A54,'RevPAR Raw Data'!$B$6:$BE$43,'RevPAR Raw Data'!AA$1,FALSE)</f>
        <v>-0.87245588795135298</v>
      </c>
      <c r="BL54" s="48">
        <f>VLOOKUP($A54,'RevPAR Raw Data'!$B$6:$BE$43,'RevPAR Raw Data'!AB$1,FALSE)</f>
        <v>5.4965477963261602</v>
      </c>
      <c r="BM54" s="49">
        <f>VLOOKUP($A54,'RevPAR Raw Data'!$B$6:$BE$43,'RevPAR Raw Data'!AC$1,FALSE)</f>
        <v>2.18442179343878</v>
      </c>
      <c r="BN54" s="50">
        <f>VLOOKUP($A54,'RevPAR Raw Data'!$B$6:$BE$43,'RevPAR Raw Data'!AE$1,FALSE)</f>
        <v>7.6585163070260096</v>
      </c>
    </row>
    <row r="55" spans="1:66" x14ac:dyDescent="0.45">
      <c r="A55" s="63" t="s">
        <v>85</v>
      </c>
      <c r="B55" s="47">
        <f>VLOOKUP($A55,'Occupancy Raw Data'!$B$8:$BE$45,'Occupancy Raw Data'!G$3,FALSE)</f>
        <v>45.930232558139501</v>
      </c>
      <c r="C55" s="48">
        <f>VLOOKUP($A55,'Occupancy Raw Data'!$B$8:$BE$45,'Occupancy Raw Data'!H$3,FALSE)</f>
        <v>38.565891472868202</v>
      </c>
      <c r="D55" s="48">
        <f>VLOOKUP($A55,'Occupancy Raw Data'!$B$8:$BE$45,'Occupancy Raw Data'!I$3,FALSE)</f>
        <v>52.906976744185997</v>
      </c>
      <c r="E55" s="48">
        <f>VLOOKUP($A55,'Occupancy Raw Data'!$B$8:$BE$45,'Occupancy Raw Data'!J$3,FALSE)</f>
        <v>54.0697674418604</v>
      </c>
      <c r="F55" s="48">
        <f>VLOOKUP($A55,'Occupancy Raw Data'!$B$8:$BE$45,'Occupancy Raw Data'!K$3,FALSE)</f>
        <v>51.356589147286797</v>
      </c>
      <c r="G55" s="49">
        <f>VLOOKUP($A55,'Occupancy Raw Data'!$B$8:$BE$45,'Occupancy Raw Data'!L$3,FALSE)</f>
        <v>48.565891472868202</v>
      </c>
      <c r="H55" s="48">
        <f>VLOOKUP($A55,'Occupancy Raw Data'!$B$8:$BE$45,'Occupancy Raw Data'!N$3,FALSE)</f>
        <v>56.3307493540051</v>
      </c>
      <c r="I55" s="48">
        <f>VLOOKUP($A55,'Occupancy Raw Data'!$B$8:$BE$45,'Occupancy Raw Data'!O$3,FALSE)</f>
        <v>50</v>
      </c>
      <c r="J55" s="49">
        <f>VLOOKUP($A55,'Occupancy Raw Data'!$B$8:$BE$45,'Occupancy Raw Data'!P$3,FALSE)</f>
        <v>53.165374677002497</v>
      </c>
      <c r="K55" s="50">
        <f>VLOOKUP($A55,'Occupancy Raw Data'!$B$8:$BE$45,'Occupancy Raw Data'!R$3,FALSE)</f>
        <v>49.880029531192299</v>
      </c>
      <c r="M55" s="47">
        <f>VLOOKUP($A55,'Occupancy Raw Data'!$B$8:$BE$45,'Occupancy Raw Data'!T$3,FALSE)</f>
        <v>6.4380030414302096</v>
      </c>
      <c r="N55" s="48">
        <f>VLOOKUP($A55,'Occupancy Raw Data'!$B$8:$BE$45,'Occupancy Raw Data'!U$3,FALSE)</f>
        <v>11.848783054046899</v>
      </c>
      <c r="O55" s="48">
        <f>VLOOKUP($A55,'Occupancy Raw Data'!$B$8:$BE$45,'Occupancy Raw Data'!V$3,FALSE)</f>
        <v>1.2830529766829</v>
      </c>
      <c r="P55" s="48">
        <f>VLOOKUP($A55,'Occupancy Raw Data'!$B$8:$BE$45,'Occupancy Raw Data'!W$3,FALSE)</f>
        <v>-4.6600390555654098E-2</v>
      </c>
      <c r="Q55" s="48">
        <f>VLOOKUP($A55,'Occupancy Raw Data'!$B$8:$BE$45,'Occupancy Raw Data'!X$3,FALSE)</f>
        <v>-2.9634277880263298</v>
      </c>
      <c r="R55" s="49">
        <f>VLOOKUP($A55,'Occupancy Raw Data'!$B$8:$BE$45,'Occupancy Raw Data'!Y$3,FALSE)</f>
        <v>2.5076123040056899</v>
      </c>
      <c r="S55" s="48">
        <f>VLOOKUP($A55,'Occupancy Raw Data'!$B$8:$BE$45,'Occupancy Raw Data'!AA$3,FALSE)</f>
        <v>1.42326990256444</v>
      </c>
      <c r="T55" s="48">
        <f>VLOOKUP($A55,'Occupancy Raw Data'!$B$8:$BE$45,'Occupancy Raw Data'!AB$3,FALSE)</f>
        <v>-9.0738423028785906</v>
      </c>
      <c r="U55" s="49">
        <f>VLOOKUP($A55,'Occupancy Raw Data'!$B$8:$BE$45,'Occupancy Raw Data'!AC$3,FALSE)</f>
        <v>-3.7991414624100099</v>
      </c>
      <c r="V55" s="50">
        <f>VLOOKUP($A55,'Occupancy Raw Data'!$B$8:$BE$45,'Occupancy Raw Data'!AE$3,FALSE)</f>
        <v>0.50114507958738197</v>
      </c>
      <c r="X55" s="51">
        <f>VLOOKUP($A55,'ADR Raw Data'!$B$6:$BE$43,'ADR Raw Data'!G$1,FALSE)</f>
        <v>87.612376933895902</v>
      </c>
      <c r="Y55" s="52">
        <f>VLOOKUP($A55,'ADR Raw Data'!$B$6:$BE$43,'ADR Raw Data'!H$1,FALSE)</f>
        <v>84.737420435510799</v>
      </c>
      <c r="Z55" s="52">
        <f>VLOOKUP($A55,'ADR Raw Data'!$B$6:$BE$43,'ADR Raw Data'!I$1,FALSE)</f>
        <v>93.542771672771593</v>
      </c>
      <c r="AA55" s="52">
        <f>VLOOKUP($A55,'ADR Raw Data'!$B$6:$BE$43,'ADR Raw Data'!J$1,FALSE)</f>
        <v>91.668410991636705</v>
      </c>
      <c r="AB55" s="52">
        <f>VLOOKUP($A55,'ADR Raw Data'!$B$6:$BE$43,'ADR Raw Data'!K$1,FALSE)</f>
        <v>91.2634842767295</v>
      </c>
      <c r="AC55" s="53">
        <f>VLOOKUP($A55,'ADR Raw Data'!$B$6:$BE$43,'ADR Raw Data'!L$1,FALSE)</f>
        <v>90.123197658951796</v>
      </c>
      <c r="AD55" s="52">
        <f>VLOOKUP($A55,'ADR Raw Data'!$B$6:$BE$43,'ADR Raw Data'!N$1,FALSE)</f>
        <v>92.901972477064206</v>
      </c>
      <c r="AE55" s="52">
        <f>VLOOKUP($A55,'ADR Raw Data'!$B$6:$BE$43,'ADR Raw Data'!O$1,FALSE)</f>
        <v>91.680245478036099</v>
      </c>
      <c r="AF55" s="53">
        <f>VLOOKUP($A55,'ADR Raw Data'!$B$6:$BE$43,'ADR Raw Data'!P$1,FALSE)</f>
        <v>92.327478736330406</v>
      </c>
      <c r="AG55" s="54">
        <f>VLOOKUP($A55,'ADR Raw Data'!$B$6:$BE$43,'ADR Raw Data'!R$1,FALSE)</f>
        <v>90.794473635522607</v>
      </c>
      <c r="AI55" s="47">
        <f>VLOOKUP($A55,'ADR Raw Data'!$B$6:$BE$43,'ADR Raw Data'!T$1,FALSE)</f>
        <v>0.54346982669264599</v>
      </c>
      <c r="AJ55" s="48">
        <f>VLOOKUP($A55,'ADR Raw Data'!$B$6:$BE$43,'ADR Raw Data'!U$1,FALSE)</f>
        <v>7.3972008622218501</v>
      </c>
      <c r="AK55" s="48">
        <f>VLOOKUP($A55,'ADR Raw Data'!$B$6:$BE$43,'ADR Raw Data'!V$1,FALSE)</f>
        <v>8.7494892905978805</v>
      </c>
      <c r="AL55" s="48">
        <f>VLOOKUP($A55,'ADR Raw Data'!$B$6:$BE$43,'ADR Raw Data'!W$1,FALSE)</f>
        <v>6.8392121057222797</v>
      </c>
      <c r="AM55" s="48">
        <f>VLOOKUP($A55,'ADR Raw Data'!$B$6:$BE$43,'ADR Raw Data'!X$1,FALSE)</f>
        <v>5.2229585392503104</v>
      </c>
      <c r="AN55" s="49">
        <f>VLOOKUP($A55,'ADR Raw Data'!$B$6:$BE$43,'ADR Raw Data'!Y$1,FALSE)</f>
        <v>5.6592157824989</v>
      </c>
      <c r="AO55" s="48">
        <f>VLOOKUP($A55,'ADR Raw Data'!$B$6:$BE$43,'ADR Raw Data'!AA$1,FALSE)</f>
        <v>0.27768847501885302</v>
      </c>
      <c r="AP55" s="48">
        <f>VLOOKUP($A55,'ADR Raw Data'!$B$6:$BE$43,'ADR Raw Data'!AB$1,FALSE)</f>
        <v>-2.0356675054297702</v>
      </c>
      <c r="AQ55" s="49">
        <f>VLOOKUP($A55,'ADR Raw Data'!$B$6:$BE$43,'ADR Raw Data'!AC$1,FALSE)</f>
        <v>-0.84327799889287702</v>
      </c>
      <c r="AR55" s="50">
        <f>VLOOKUP($A55,'ADR Raw Data'!$B$6:$BE$43,'ADR Raw Data'!AE$1,FALSE)</f>
        <v>3.4306876169003502</v>
      </c>
      <c r="AS55" s="40"/>
      <c r="AT55" s="51">
        <f>VLOOKUP($A55,'RevPAR Raw Data'!$B$6:$BE$43,'RevPAR Raw Data'!G$1,FALSE)</f>
        <v>40.2405684754521</v>
      </c>
      <c r="AU55" s="52">
        <f>VLOOKUP($A55,'RevPAR Raw Data'!$B$6:$BE$43,'RevPAR Raw Data'!H$1,FALSE)</f>
        <v>32.679741602067097</v>
      </c>
      <c r="AV55" s="52">
        <f>VLOOKUP($A55,'RevPAR Raw Data'!$B$6:$BE$43,'RevPAR Raw Data'!I$1,FALSE)</f>
        <v>49.490652454780303</v>
      </c>
      <c r="AW55" s="52">
        <f>VLOOKUP($A55,'RevPAR Raw Data'!$B$6:$BE$43,'RevPAR Raw Data'!J$1,FALSE)</f>
        <v>49.564896640826802</v>
      </c>
      <c r="AX55" s="52">
        <f>VLOOKUP($A55,'RevPAR Raw Data'!$B$6:$BE$43,'RevPAR Raw Data'!K$1,FALSE)</f>
        <v>46.869812661498699</v>
      </c>
      <c r="AY55" s="53">
        <f>VLOOKUP($A55,'RevPAR Raw Data'!$B$6:$BE$43,'RevPAR Raw Data'!L$1,FALSE)</f>
        <v>43.769134366925002</v>
      </c>
      <c r="AZ55" s="52">
        <f>VLOOKUP($A55,'RevPAR Raw Data'!$B$6:$BE$43,'RevPAR Raw Data'!N$1,FALSE)</f>
        <v>52.3323772609819</v>
      </c>
      <c r="BA55" s="52">
        <f>VLOOKUP($A55,'RevPAR Raw Data'!$B$6:$BE$43,'RevPAR Raw Data'!O$1,FALSE)</f>
        <v>45.840122739018</v>
      </c>
      <c r="BB55" s="53">
        <f>VLOOKUP($A55,'RevPAR Raw Data'!$B$6:$BE$43,'RevPAR Raw Data'!P$1,FALSE)</f>
        <v>49.08625</v>
      </c>
      <c r="BC55" s="54">
        <f>VLOOKUP($A55,'RevPAR Raw Data'!$B$6:$BE$43,'RevPAR Raw Data'!R$1,FALSE)</f>
        <v>45.288310262089297</v>
      </c>
      <c r="BE55" s="47">
        <f>VLOOKUP($A55,'RevPAR Raw Data'!$B$6:$BE$43,'RevPAR Raw Data'!T$1,FALSE)</f>
        <v>7.0164614720945799</v>
      </c>
      <c r="BF55" s="48">
        <f>VLOOKUP($A55,'RevPAR Raw Data'!$B$6:$BE$43,'RevPAR Raw Data'!U$1,FALSE)</f>
        <v>20.122462198505499</v>
      </c>
      <c r="BG55" s="48">
        <f>VLOOKUP($A55,'RevPAR Raw Data'!$B$6:$BE$43,'RevPAR Raw Data'!V$1,FALSE)</f>
        <v>10.144802850068301</v>
      </c>
      <c r="BH55" s="48">
        <f>VLOOKUP($A55,'RevPAR Raw Data'!$B$6:$BE$43,'RevPAR Raw Data'!W$1,FALSE)</f>
        <v>6.78942461561443</v>
      </c>
      <c r="BI55" s="48">
        <f>VLOOKUP($A55,'RevPAR Raw Data'!$B$6:$BE$43,'RevPAR Raw Data'!X$1,FALSE)</f>
        <v>2.1047521465147501</v>
      </c>
      <c r="BJ55" s="49">
        <f>VLOOKUP($A55,'RevPAR Raw Data'!$B$6:$BE$43,'RevPAR Raw Data'!Y$1,FALSE)</f>
        <v>8.3087392777767608</v>
      </c>
      <c r="BK55" s="48">
        <f>VLOOKUP($A55,'RevPAR Raw Data'!$B$6:$BE$43,'RevPAR Raw Data'!AA$1,FALSE)</f>
        <v>1.70491063407113</v>
      </c>
      <c r="BL55" s="48">
        <f>VLOOKUP($A55,'RevPAR Raw Data'!$B$6:$BE$43,'RevPAR Raw Data'!AB$1,FALSE)</f>
        <v>-10.924796549054699</v>
      </c>
      <c r="BM55" s="49">
        <f>VLOOKUP($A55,'RevPAR Raw Data'!$B$6:$BE$43,'RevPAR Raw Data'!AC$1,FALSE)</f>
        <v>-4.6103821372035698</v>
      </c>
      <c r="BN55" s="50">
        <f>VLOOKUP($A55,'RevPAR Raw Data'!$B$6:$BE$43,'RevPAR Raw Data'!AE$1,FALSE)</f>
        <v>3.9490254186758502</v>
      </c>
    </row>
    <row r="56" spans="1:66" ht="16.5" thickBot="1" x14ac:dyDescent="0.5">
      <c r="A56" s="63" t="s">
        <v>86</v>
      </c>
      <c r="B56" s="67">
        <f>VLOOKUP($A56,'Occupancy Raw Data'!$B$8:$BE$45,'Occupancy Raw Data'!G$3,FALSE)</f>
        <v>51.189817376867701</v>
      </c>
      <c r="C56" s="68">
        <f>VLOOKUP($A56,'Occupancy Raw Data'!$B$8:$BE$45,'Occupancy Raw Data'!H$3,FALSE)</f>
        <v>40.370780298837801</v>
      </c>
      <c r="D56" s="68">
        <f>VLOOKUP($A56,'Occupancy Raw Data'!$B$8:$BE$45,'Occupancy Raw Data'!I$3,FALSE)</f>
        <v>53.223574986164898</v>
      </c>
      <c r="E56" s="68">
        <f>VLOOKUP($A56,'Occupancy Raw Data'!$B$8:$BE$45,'Occupancy Raw Data'!J$3,FALSE)</f>
        <v>57.0282235749861</v>
      </c>
      <c r="F56" s="68">
        <f>VLOOKUP($A56,'Occupancy Raw Data'!$B$8:$BE$45,'Occupancy Raw Data'!K$3,FALSE)</f>
        <v>55.893746541228502</v>
      </c>
      <c r="G56" s="69">
        <f>VLOOKUP($A56,'Occupancy Raw Data'!$B$8:$BE$45,'Occupancy Raw Data'!L$3,FALSE)</f>
        <v>51.541228555617003</v>
      </c>
      <c r="H56" s="68">
        <f>VLOOKUP($A56,'Occupancy Raw Data'!$B$8:$BE$45,'Occupancy Raw Data'!N$3,FALSE)</f>
        <v>57.927504150525699</v>
      </c>
      <c r="I56" s="68">
        <f>VLOOKUP($A56,'Occupancy Raw Data'!$B$8:$BE$45,'Occupancy Raw Data'!O$3,FALSE)</f>
        <v>58.1903707802988</v>
      </c>
      <c r="J56" s="69">
        <f>VLOOKUP($A56,'Occupancy Raw Data'!$B$8:$BE$45,'Occupancy Raw Data'!P$3,FALSE)</f>
        <v>58.0589374654122</v>
      </c>
      <c r="K56" s="70">
        <f>VLOOKUP($A56,'Occupancy Raw Data'!$B$8:$BE$45,'Occupancy Raw Data'!R$3,FALSE)</f>
        <v>53.403431101272801</v>
      </c>
      <c r="M56" s="67">
        <f>VLOOKUP($A56,'Occupancy Raw Data'!$B$8:$BE$45,'Occupancy Raw Data'!T$3,FALSE)</f>
        <v>3.47574597120455</v>
      </c>
      <c r="N56" s="68">
        <f>VLOOKUP($A56,'Occupancy Raw Data'!$B$8:$BE$45,'Occupancy Raw Data'!U$3,FALSE)</f>
        <v>13.3469300858448</v>
      </c>
      <c r="O56" s="68">
        <f>VLOOKUP($A56,'Occupancy Raw Data'!$B$8:$BE$45,'Occupancy Raw Data'!V$3,FALSE)</f>
        <v>5.0453886979181997</v>
      </c>
      <c r="P56" s="68">
        <f>VLOOKUP($A56,'Occupancy Raw Data'!$B$8:$BE$45,'Occupancy Raw Data'!W$3,FALSE)</f>
        <v>3.2730834993957201</v>
      </c>
      <c r="Q56" s="68">
        <f>VLOOKUP($A56,'Occupancy Raw Data'!$B$8:$BE$45,'Occupancy Raw Data'!X$3,FALSE)</f>
        <v>7.2292540533624603</v>
      </c>
      <c r="R56" s="69">
        <f>VLOOKUP($A56,'Occupancy Raw Data'!$B$8:$BE$45,'Occupancy Raw Data'!Y$3,FALSE)</f>
        <v>6.0079198604437396</v>
      </c>
      <c r="S56" s="68">
        <f>VLOOKUP($A56,'Occupancy Raw Data'!$B$8:$BE$45,'Occupancy Raw Data'!AA$3,FALSE)</f>
        <v>-5.1205435623768398</v>
      </c>
      <c r="T56" s="68">
        <f>VLOOKUP($A56,'Occupancy Raw Data'!$B$8:$BE$45,'Occupancy Raw Data'!AB$3,FALSE)</f>
        <v>-10.8377307752967</v>
      </c>
      <c r="U56" s="69">
        <f>VLOOKUP($A56,'Occupancy Raw Data'!$B$8:$BE$45,'Occupancy Raw Data'!AC$3,FALSE)</f>
        <v>-8.0744028673313206</v>
      </c>
      <c r="V56" s="70">
        <f>VLOOKUP($A56,'Occupancy Raw Data'!$B$8:$BE$45,'Occupancy Raw Data'!AE$3,FALSE)</f>
        <v>1.1926706411226</v>
      </c>
      <c r="X56" s="71">
        <f>VLOOKUP($A56,'ADR Raw Data'!$B$6:$BE$43,'ADR Raw Data'!G$1,FALSE)</f>
        <v>137.28347027026999</v>
      </c>
      <c r="Y56" s="72">
        <f>VLOOKUP($A56,'ADR Raw Data'!$B$6:$BE$43,'ADR Raw Data'!H$1,FALSE)</f>
        <v>108.669030157642</v>
      </c>
      <c r="Z56" s="72">
        <f>VLOOKUP($A56,'ADR Raw Data'!$B$6:$BE$43,'ADR Raw Data'!I$1,FALSE)</f>
        <v>112.551325708344</v>
      </c>
      <c r="AA56" s="72">
        <f>VLOOKUP($A56,'ADR Raw Data'!$B$6:$BE$43,'ADR Raw Data'!J$1,FALSE)</f>
        <v>115.102753517709</v>
      </c>
      <c r="AB56" s="72">
        <f>VLOOKUP($A56,'ADR Raw Data'!$B$6:$BE$43,'ADR Raw Data'!K$1,FALSE)</f>
        <v>114.25206930693</v>
      </c>
      <c r="AC56" s="73">
        <f>VLOOKUP($A56,'ADR Raw Data'!$B$6:$BE$43,'ADR Raw Data'!L$1,FALSE)</f>
        <v>117.78933429967201</v>
      </c>
      <c r="AD56" s="72">
        <f>VLOOKUP($A56,'ADR Raw Data'!$B$6:$BE$43,'ADR Raw Data'!N$1,FALSE)</f>
        <v>127.360780988774</v>
      </c>
      <c r="AE56" s="72">
        <f>VLOOKUP($A56,'ADR Raw Data'!$B$6:$BE$43,'ADR Raw Data'!O$1,FALSE)</f>
        <v>133.32672372800701</v>
      </c>
      <c r="AF56" s="73">
        <f>VLOOKUP($A56,'ADR Raw Data'!$B$6:$BE$43,'ADR Raw Data'!P$1,FALSE)</f>
        <v>130.35050518289</v>
      </c>
      <c r="AG56" s="74">
        <f>VLOOKUP($A56,'ADR Raw Data'!$B$6:$BE$43,'ADR Raw Data'!R$1,FALSE)</f>
        <v>121.691107327905</v>
      </c>
      <c r="AI56" s="67">
        <f>VLOOKUP($A56,'ADR Raw Data'!$B$6:$BE$43,'ADR Raw Data'!T$1,FALSE)</f>
        <v>6.4622080671489401</v>
      </c>
      <c r="AJ56" s="68">
        <f>VLOOKUP($A56,'ADR Raw Data'!$B$6:$BE$43,'ADR Raw Data'!U$1,FALSE)</f>
        <v>10.1879081206467</v>
      </c>
      <c r="AK56" s="68">
        <f>VLOOKUP($A56,'ADR Raw Data'!$B$6:$BE$43,'ADR Raw Data'!V$1,FALSE)</f>
        <v>6.4106783645285397</v>
      </c>
      <c r="AL56" s="68">
        <f>VLOOKUP($A56,'ADR Raw Data'!$B$6:$BE$43,'ADR Raw Data'!W$1,FALSE)</f>
        <v>8.4142353128522807</v>
      </c>
      <c r="AM56" s="68">
        <f>VLOOKUP($A56,'ADR Raw Data'!$B$6:$BE$43,'ADR Raw Data'!X$1,FALSE)</f>
        <v>0.74274621566619403</v>
      </c>
      <c r="AN56" s="69">
        <f>VLOOKUP($A56,'ADR Raw Data'!$B$6:$BE$43,'ADR Raw Data'!Y$1,FALSE)</f>
        <v>5.9553869332754301</v>
      </c>
      <c r="AO56" s="68">
        <f>VLOOKUP($A56,'ADR Raw Data'!$B$6:$BE$43,'ADR Raw Data'!AA$1,FALSE)</f>
        <v>-8.5265171143517797</v>
      </c>
      <c r="AP56" s="68">
        <f>VLOOKUP($A56,'ADR Raw Data'!$B$6:$BE$43,'ADR Raw Data'!AB$1,FALSE)</f>
        <v>-6.69703057395719</v>
      </c>
      <c r="AQ56" s="69">
        <f>VLOOKUP($A56,'ADR Raw Data'!$B$6:$BE$43,'ADR Raw Data'!AC$1,FALSE)</f>
        <v>-7.6350836970780103</v>
      </c>
      <c r="AR56" s="70">
        <f>VLOOKUP($A56,'ADR Raw Data'!$B$6:$BE$43,'ADR Raw Data'!AE$1,FALSE)</f>
        <v>0.22981209764088301</v>
      </c>
      <c r="AS56" s="40"/>
      <c r="AT56" s="71">
        <f>VLOOKUP($A56,'RevPAR Raw Data'!$B$6:$BE$43,'RevPAR Raw Data'!G$1,FALSE)</f>
        <v>70.275157719977798</v>
      </c>
      <c r="AU56" s="72">
        <f>VLOOKUP($A56,'RevPAR Raw Data'!$B$6:$BE$43,'RevPAR Raw Data'!H$1,FALSE)</f>
        <v>43.870535417819497</v>
      </c>
      <c r="AV56" s="72">
        <f>VLOOKUP($A56,'RevPAR Raw Data'!$B$6:$BE$43,'RevPAR Raw Data'!I$1,FALSE)</f>
        <v>59.903839236303199</v>
      </c>
      <c r="AW56" s="72">
        <f>VLOOKUP($A56,'RevPAR Raw Data'!$B$6:$BE$43,'RevPAR Raw Data'!J$1,FALSE)</f>
        <v>65.641055617044799</v>
      </c>
      <c r="AX56" s="72">
        <f>VLOOKUP($A56,'RevPAR Raw Data'!$B$6:$BE$43,'RevPAR Raw Data'!K$1,FALSE)</f>
        <v>63.8597620365246</v>
      </c>
      <c r="AY56" s="73">
        <f>VLOOKUP($A56,'RevPAR Raw Data'!$B$6:$BE$43,'RevPAR Raw Data'!L$1,FALSE)</f>
        <v>60.710070005534</v>
      </c>
      <c r="AZ56" s="72">
        <f>VLOOKUP($A56,'RevPAR Raw Data'!$B$6:$BE$43,'RevPAR Raw Data'!N$1,FALSE)</f>
        <v>73.776921693414394</v>
      </c>
      <c r="BA56" s="72">
        <f>VLOOKUP($A56,'RevPAR Raw Data'!$B$6:$BE$43,'RevPAR Raw Data'!O$1,FALSE)</f>
        <v>77.583314886552202</v>
      </c>
      <c r="BB56" s="73">
        <f>VLOOKUP($A56,'RevPAR Raw Data'!$B$6:$BE$43,'RevPAR Raw Data'!P$1,FALSE)</f>
        <v>75.680118289983298</v>
      </c>
      <c r="BC56" s="74">
        <f>VLOOKUP($A56,'RevPAR Raw Data'!$B$6:$BE$43,'RevPAR Raw Data'!R$1,FALSE)</f>
        <v>64.987226658233794</v>
      </c>
      <c r="BE56" s="67">
        <f>VLOOKUP($A56,'RevPAR Raw Data'!$B$6:$BE$43,'RevPAR Raw Data'!T$1,FALSE)</f>
        <v>10.1625639748982</v>
      </c>
      <c r="BF56" s="68">
        <f>VLOOKUP($A56,'RevPAR Raw Data'!$B$6:$BE$43,'RevPAR Raw Data'!U$1,FALSE)</f>
        <v>24.8946111805644</v>
      </c>
      <c r="BG56" s="68">
        <f>VLOOKUP($A56,'RevPAR Raw Data'!$B$6:$BE$43,'RevPAR Raw Data'!V$1,FALSE)</f>
        <v>11.7795107041105</v>
      </c>
      <c r="BH56" s="68">
        <f>VLOOKUP($A56,'RevPAR Raw Data'!$B$6:$BE$43,'RevPAR Raw Data'!W$1,FALSE)</f>
        <v>11.962723759873301</v>
      </c>
      <c r="BI56" s="68">
        <f>VLOOKUP($A56,'RevPAR Raw Data'!$B$6:$BE$43,'RevPAR Raw Data'!X$1,FALSE)</f>
        <v>8.0256952799309005</v>
      </c>
      <c r="BJ56" s="69">
        <f>VLOOKUP($A56,'RevPAR Raw Data'!$B$6:$BE$43,'RevPAR Raw Data'!Y$1,FALSE)</f>
        <v>12.3211016680497</v>
      </c>
      <c r="BK56" s="68">
        <f>VLOOKUP($A56,'RevPAR Raw Data'!$B$6:$BE$43,'RevPAR Raw Data'!AA$1,FALSE)</f>
        <v>-13.210456653534701</v>
      </c>
      <c r="BL56" s="68">
        <f>VLOOKUP($A56,'RevPAR Raw Data'!$B$6:$BE$43,'RevPAR Raw Data'!AB$1,FALSE)</f>
        <v>-16.808955205709101</v>
      </c>
      <c r="BM56" s="69">
        <f>VLOOKUP($A56,'RevPAR Raw Data'!$B$6:$BE$43,'RevPAR Raw Data'!AC$1,FALSE)</f>
        <v>-15.0929991474493</v>
      </c>
      <c r="BN56" s="70">
        <f>VLOOKUP($A56,'RevPAR Raw Data'!$B$6:$BE$43,'RevPAR Raw Data'!AE$1,FALSE)</f>
        <v>1.4252236401817899</v>
      </c>
    </row>
    <row r="57" spans="1:66" ht="14.25" customHeight="1" x14ac:dyDescent="0.45">
      <c r="A57" s="193" t="s">
        <v>123</v>
      </c>
      <c r="B57" s="193"/>
      <c r="C57" s="193"/>
      <c r="D57" s="193"/>
      <c r="E57" s="193"/>
      <c r="F57" s="193"/>
      <c r="G57" s="193"/>
      <c r="H57" s="193"/>
      <c r="I57" s="193"/>
      <c r="J57" s="193"/>
      <c r="K57" s="193"/>
      <c r="AS57" s="40"/>
    </row>
    <row r="58" spans="1:66" x14ac:dyDescent="0.45">
      <c r="A58" s="193"/>
      <c r="B58" s="193"/>
      <c r="C58" s="193"/>
      <c r="D58" s="193"/>
      <c r="E58" s="193"/>
      <c r="F58" s="193"/>
      <c r="G58" s="193"/>
      <c r="H58" s="193"/>
      <c r="I58" s="193"/>
      <c r="J58" s="193"/>
      <c r="K58" s="193"/>
      <c r="AS58" s="40"/>
    </row>
    <row r="59" spans="1:66" x14ac:dyDescent="0.45">
      <c r="A59" s="193"/>
      <c r="B59" s="193"/>
      <c r="C59" s="193"/>
      <c r="D59" s="193"/>
      <c r="E59" s="193"/>
      <c r="F59" s="193"/>
      <c r="G59" s="193"/>
      <c r="H59" s="193"/>
      <c r="I59" s="193"/>
      <c r="J59" s="193"/>
      <c r="K59" s="193"/>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cN0/b+aK7JuFiVdN8Jba8rSFsx51kX/ckfY0tBvvDZs8KXSnPRFqUy8YodxgWjp3Yl4+JlYTVLJWG+QGTyO1rg==" saltValue="lW1o0cxos7NARxycFN+UhQ=="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16"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A11" sqref="A11:C20"/>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5" t="str">
        <f>'Occupancy Raw Data'!B2</f>
        <v>May 5, 2024 - June 01, 2024
Rolling-28 Day Period</v>
      </c>
      <c r="B1" s="190" t="s">
        <v>66</v>
      </c>
      <c r="C1" s="191"/>
      <c r="D1" s="191"/>
      <c r="E1" s="191"/>
      <c r="F1" s="191"/>
      <c r="G1" s="191"/>
      <c r="H1" s="191"/>
      <c r="I1" s="191"/>
      <c r="J1" s="191"/>
      <c r="K1" s="192"/>
      <c r="L1" s="40"/>
      <c r="M1" s="190" t="s">
        <v>73</v>
      </c>
      <c r="N1" s="191"/>
      <c r="O1" s="191"/>
      <c r="P1" s="191"/>
      <c r="Q1" s="191"/>
      <c r="R1" s="191"/>
      <c r="S1" s="191"/>
      <c r="T1" s="191"/>
      <c r="U1" s="191"/>
      <c r="V1" s="192"/>
      <c r="X1" s="190" t="s">
        <v>67</v>
      </c>
      <c r="Y1" s="191"/>
      <c r="Z1" s="191"/>
      <c r="AA1" s="191"/>
      <c r="AB1" s="191"/>
      <c r="AC1" s="191"/>
      <c r="AD1" s="191"/>
      <c r="AE1" s="191"/>
      <c r="AF1" s="191"/>
      <c r="AG1" s="192"/>
      <c r="AI1" s="190" t="s">
        <v>74</v>
      </c>
      <c r="AJ1" s="191"/>
      <c r="AK1" s="191"/>
      <c r="AL1" s="191"/>
      <c r="AM1" s="191"/>
      <c r="AN1" s="191"/>
      <c r="AO1" s="191"/>
      <c r="AP1" s="191"/>
      <c r="AQ1" s="191"/>
      <c r="AR1" s="192"/>
      <c r="AS1" s="40"/>
      <c r="AT1" s="190" t="s">
        <v>68</v>
      </c>
      <c r="AU1" s="191"/>
      <c r="AV1" s="191"/>
      <c r="AW1" s="191"/>
      <c r="AX1" s="191"/>
      <c r="AY1" s="191"/>
      <c r="AZ1" s="191"/>
      <c r="BA1" s="191"/>
      <c r="BB1" s="191"/>
      <c r="BC1" s="192"/>
      <c r="BE1" s="190" t="s">
        <v>75</v>
      </c>
      <c r="BF1" s="191"/>
      <c r="BG1" s="191"/>
      <c r="BH1" s="191"/>
      <c r="BI1" s="191"/>
      <c r="BJ1" s="191"/>
      <c r="BK1" s="191"/>
      <c r="BL1" s="191"/>
      <c r="BM1" s="191"/>
      <c r="BN1" s="192"/>
    </row>
    <row r="2" spans="1:66" x14ac:dyDescent="0.45">
      <c r="A2" s="195"/>
      <c r="B2" s="42"/>
      <c r="C2" s="43"/>
      <c r="D2" s="43"/>
      <c r="E2" s="43"/>
      <c r="F2" s="43"/>
      <c r="G2" s="188" t="s">
        <v>64</v>
      </c>
      <c r="H2" s="43"/>
      <c r="I2" s="43"/>
      <c r="J2" s="188" t="s">
        <v>65</v>
      </c>
      <c r="K2" s="189" t="s">
        <v>56</v>
      </c>
      <c r="L2" s="44"/>
      <c r="M2" s="42"/>
      <c r="N2" s="43"/>
      <c r="O2" s="43"/>
      <c r="P2" s="43"/>
      <c r="Q2" s="43"/>
      <c r="R2" s="188" t="s">
        <v>64</v>
      </c>
      <c r="S2" s="43"/>
      <c r="T2" s="43"/>
      <c r="U2" s="188" t="s">
        <v>65</v>
      </c>
      <c r="V2" s="189" t="s">
        <v>56</v>
      </c>
      <c r="X2" s="42"/>
      <c r="Y2" s="43"/>
      <c r="Z2" s="43"/>
      <c r="AA2" s="43"/>
      <c r="AB2" s="43"/>
      <c r="AC2" s="188" t="s">
        <v>64</v>
      </c>
      <c r="AD2" s="43"/>
      <c r="AE2" s="43"/>
      <c r="AF2" s="188" t="s">
        <v>65</v>
      </c>
      <c r="AG2" s="189" t="s">
        <v>56</v>
      </c>
      <c r="AI2" s="42"/>
      <c r="AJ2" s="43"/>
      <c r="AK2" s="43"/>
      <c r="AL2" s="43"/>
      <c r="AM2" s="43"/>
      <c r="AN2" s="188" t="s">
        <v>64</v>
      </c>
      <c r="AO2" s="43"/>
      <c r="AP2" s="43"/>
      <c r="AQ2" s="188" t="s">
        <v>65</v>
      </c>
      <c r="AR2" s="189" t="s">
        <v>56</v>
      </c>
      <c r="AS2" s="44"/>
      <c r="AT2" s="42"/>
      <c r="AU2" s="43"/>
      <c r="AV2" s="43"/>
      <c r="AW2" s="43"/>
      <c r="AX2" s="43"/>
      <c r="AY2" s="188" t="s">
        <v>64</v>
      </c>
      <c r="AZ2" s="43"/>
      <c r="BA2" s="43"/>
      <c r="BB2" s="188" t="s">
        <v>65</v>
      </c>
      <c r="BC2" s="189" t="s">
        <v>56</v>
      </c>
      <c r="BE2" s="42"/>
      <c r="BF2" s="43"/>
      <c r="BG2" s="43"/>
      <c r="BH2" s="43"/>
      <c r="BI2" s="43"/>
      <c r="BJ2" s="188" t="s">
        <v>64</v>
      </c>
      <c r="BK2" s="43"/>
      <c r="BL2" s="43"/>
      <c r="BM2" s="188" t="s">
        <v>65</v>
      </c>
      <c r="BN2" s="189" t="s">
        <v>56</v>
      </c>
    </row>
    <row r="3" spans="1:66" x14ac:dyDescent="0.45">
      <c r="A3" s="195"/>
      <c r="B3" s="45" t="s">
        <v>57</v>
      </c>
      <c r="C3" s="44" t="s">
        <v>58</v>
      </c>
      <c r="D3" s="44" t="s">
        <v>59</v>
      </c>
      <c r="E3" s="44" t="s">
        <v>60</v>
      </c>
      <c r="F3" s="44" t="s">
        <v>61</v>
      </c>
      <c r="G3" s="188"/>
      <c r="H3" s="44" t="s">
        <v>62</v>
      </c>
      <c r="I3" s="44" t="s">
        <v>63</v>
      </c>
      <c r="J3" s="188"/>
      <c r="K3" s="189"/>
      <c r="L3" s="44"/>
      <c r="M3" s="45" t="s">
        <v>57</v>
      </c>
      <c r="N3" s="44" t="s">
        <v>58</v>
      </c>
      <c r="O3" s="44" t="s">
        <v>59</v>
      </c>
      <c r="P3" s="44" t="s">
        <v>60</v>
      </c>
      <c r="Q3" s="44" t="s">
        <v>61</v>
      </c>
      <c r="R3" s="188"/>
      <c r="S3" s="44" t="s">
        <v>62</v>
      </c>
      <c r="T3" s="44" t="s">
        <v>63</v>
      </c>
      <c r="U3" s="188"/>
      <c r="V3" s="189"/>
      <c r="X3" s="45" t="s">
        <v>57</v>
      </c>
      <c r="Y3" s="44" t="s">
        <v>58</v>
      </c>
      <c r="Z3" s="44" t="s">
        <v>59</v>
      </c>
      <c r="AA3" s="44" t="s">
        <v>60</v>
      </c>
      <c r="AB3" s="44" t="s">
        <v>61</v>
      </c>
      <c r="AC3" s="188"/>
      <c r="AD3" s="44" t="s">
        <v>62</v>
      </c>
      <c r="AE3" s="44" t="s">
        <v>63</v>
      </c>
      <c r="AF3" s="188"/>
      <c r="AG3" s="189"/>
      <c r="AI3" s="45" t="s">
        <v>57</v>
      </c>
      <c r="AJ3" s="44" t="s">
        <v>58</v>
      </c>
      <c r="AK3" s="44" t="s">
        <v>59</v>
      </c>
      <c r="AL3" s="44" t="s">
        <v>60</v>
      </c>
      <c r="AM3" s="44" t="s">
        <v>61</v>
      </c>
      <c r="AN3" s="188"/>
      <c r="AO3" s="44" t="s">
        <v>62</v>
      </c>
      <c r="AP3" s="44" t="s">
        <v>63</v>
      </c>
      <c r="AQ3" s="188"/>
      <c r="AR3" s="189"/>
      <c r="AS3" s="44"/>
      <c r="AT3" s="45" t="s">
        <v>57</v>
      </c>
      <c r="AU3" s="44" t="s">
        <v>58</v>
      </c>
      <c r="AV3" s="44" t="s">
        <v>59</v>
      </c>
      <c r="AW3" s="44" t="s">
        <v>60</v>
      </c>
      <c r="AX3" s="44" t="s">
        <v>61</v>
      </c>
      <c r="AY3" s="188"/>
      <c r="AZ3" s="44" t="s">
        <v>62</v>
      </c>
      <c r="BA3" s="44" t="s">
        <v>63</v>
      </c>
      <c r="BB3" s="188"/>
      <c r="BC3" s="189"/>
      <c r="BE3" s="45" t="s">
        <v>57</v>
      </c>
      <c r="BF3" s="44" t="s">
        <v>58</v>
      </c>
      <c r="BG3" s="44" t="s">
        <v>59</v>
      </c>
      <c r="BH3" s="44" t="s">
        <v>60</v>
      </c>
      <c r="BI3" s="44" t="s">
        <v>61</v>
      </c>
      <c r="BJ3" s="188"/>
      <c r="BK3" s="44" t="s">
        <v>62</v>
      </c>
      <c r="BL3" s="44" t="s">
        <v>63</v>
      </c>
      <c r="BM3" s="188"/>
      <c r="BN3" s="189"/>
    </row>
    <row r="4" spans="1:66" x14ac:dyDescent="0.45">
      <c r="A4" s="46" t="s">
        <v>15</v>
      </c>
      <c r="B4" s="47">
        <f>VLOOKUP($A4,'Occupancy Raw Data'!$B$8:$BE$45,'Occupancy Raw Data'!AG$3,FALSE)</f>
        <v>55.299629843811999</v>
      </c>
      <c r="C4" s="48">
        <f>VLOOKUP($A4,'Occupancy Raw Data'!$B$8:$BE$45,'Occupancy Raw Data'!AH$3,FALSE)</f>
        <v>59.266048844989903</v>
      </c>
      <c r="D4" s="48">
        <f>VLOOKUP($A4,'Occupancy Raw Data'!$B$8:$BE$45,'Occupancy Raw Data'!AI$3,FALSE)</f>
        <v>66.121779795079206</v>
      </c>
      <c r="E4" s="48">
        <f>VLOOKUP($A4,'Occupancy Raw Data'!$B$8:$BE$45,'Occupancy Raw Data'!AJ$3,FALSE)</f>
        <v>67.201197028464307</v>
      </c>
      <c r="F4" s="48">
        <f>VLOOKUP($A4,'Occupancy Raw Data'!$B$8:$BE$45,'Occupancy Raw Data'!AK$3,FALSE)</f>
        <v>65.044263163954</v>
      </c>
      <c r="G4" s="49">
        <f>VLOOKUP($A4,'Occupancy Raw Data'!$B$8:$BE$45,'Occupancy Raw Data'!AL$3,FALSE)</f>
        <v>62.5866271604974</v>
      </c>
      <c r="H4" s="48">
        <f>VLOOKUP($A4,'Occupancy Raw Data'!$B$8:$BE$45,'Occupancy Raw Data'!AN$3,FALSE)</f>
        <v>71.961235792693202</v>
      </c>
      <c r="I4" s="48">
        <f>VLOOKUP($A4,'Occupancy Raw Data'!$B$8:$BE$45,'Occupancy Raw Data'!AO$3,FALSE)</f>
        <v>75.593086425515196</v>
      </c>
      <c r="J4" s="49">
        <f>VLOOKUP($A4,'Occupancy Raw Data'!$B$8:$BE$45,'Occupancy Raw Data'!AP$3,FALSE)</f>
        <v>73.777417137266596</v>
      </c>
      <c r="K4" s="50">
        <f>VLOOKUP($A4,'Occupancy Raw Data'!$B$8:$BE$45,'Occupancy Raw Data'!AR$3,FALSE)</f>
        <v>65.784462118826099</v>
      </c>
      <c r="M4" s="47">
        <f>VLOOKUP($A4,'Occupancy Raw Data'!$B$8:$BE$45,'Occupancy Raw Data'!AT$3,FALSE)</f>
        <v>0.86997804447943705</v>
      </c>
      <c r="N4" s="48">
        <f>VLOOKUP($A4,'Occupancy Raw Data'!$B$8:$BE$45,'Occupancy Raw Data'!AU$3,FALSE)</f>
        <v>1.9833148204811899</v>
      </c>
      <c r="O4" s="48">
        <f>VLOOKUP($A4,'Occupancy Raw Data'!$B$8:$BE$45,'Occupancy Raw Data'!AV$3,FALSE)</f>
        <v>2.5630646896692402</v>
      </c>
      <c r="P4" s="48">
        <f>VLOOKUP($A4,'Occupancy Raw Data'!$B$8:$BE$45,'Occupancy Raw Data'!AW$3,FALSE)</f>
        <v>2.4864615136728299</v>
      </c>
      <c r="Q4" s="48">
        <f>VLOOKUP($A4,'Occupancy Raw Data'!$B$8:$BE$45,'Occupancy Raw Data'!AX$3,FALSE)</f>
        <v>1.2820449632687401</v>
      </c>
      <c r="R4" s="49">
        <f>VLOOKUP($A4,'Occupancy Raw Data'!$B$8:$BE$45,'Occupancy Raw Data'!AY$3,FALSE)</f>
        <v>1.86670229513929</v>
      </c>
      <c r="S4" s="48">
        <f>VLOOKUP($A4,'Occupancy Raw Data'!$B$8:$BE$45,'Occupancy Raw Data'!BA$3,FALSE)</f>
        <v>-4.89158100262767E-2</v>
      </c>
      <c r="T4" s="48">
        <f>VLOOKUP($A4,'Occupancy Raw Data'!$B$8:$BE$45,'Occupancy Raw Data'!BB$3,FALSE)</f>
        <v>-0.49770415432085602</v>
      </c>
      <c r="U4" s="49">
        <f>VLOOKUP($A4,'Occupancy Raw Data'!$B$8:$BE$45,'Occupancy Raw Data'!BC$3,FALSE)</f>
        <v>-0.278998201359417</v>
      </c>
      <c r="V4" s="50">
        <f>VLOOKUP($A4,'Occupancy Raw Data'!$B$8:$BE$45,'Occupancy Raw Data'!BE$3,FALSE)</f>
        <v>1.16831353297838</v>
      </c>
      <c r="X4" s="51">
        <f>VLOOKUP($A4,'ADR Raw Data'!$B$6:$BE$43,'ADR Raw Data'!AG$1,FALSE)</f>
        <v>151.56870090692101</v>
      </c>
      <c r="Y4" s="52">
        <f>VLOOKUP($A4,'ADR Raw Data'!$B$6:$BE$43,'ADR Raw Data'!AH$1,FALSE)</f>
        <v>152.65101319726301</v>
      </c>
      <c r="Z4" s="52">
        <f>VLOOKUP($A4,'ADR Raw Data'!$B$6:$BE$43,'ADR Raw Data'!AI$1,FALSE)</f>
        <v>157.37113426133999</v>
      </c>
      <c r="AA4" s="52">
        <f>VLOOKUP($A4,'ADR Raw Data'!$B$6:$BE$43,'ADR Raw Data'!AJ$1,FALSE)</f>
        <v>155.48377650284201</v>
      </c>
      <c r="AB4" s="52">
        <f>VLOOKUP($A4,'ADR Raw Data'!$B$6:$BE$43,'ADR Raw Data'!AK$1,FALSE)</f>
        <v>151.174535830986</v>
      </c>
      <c r="AC4" s="53">
        <f>VLOOKUP($A4,'ADR Raw Data'!$B$6:$BE$43,'ADR Raw Data'!AL$1,FALSE)</f>
        <v>153.75851490596199</v>
      </c>
      <c r="AD4" s="52">
        <f>VLOOKUP($A4,'ADR Raw Data'!$B$6:$BE$43,'ADR Raw Data'!AN$1,FALSE)</f>
        <v>168.16407307913701</v>
      </c>
      <c r="AE4" s="52">
        <f>VLOOKUP($A4,'ADR Raw Data'!$B$6:$BE$43,'ADR Raw Data'!AO$1,FALSE)</f>
        <v>174.861226394798</v>
      </c>
      <c r="AF4" s="53">
        <f>VLOOKUP($A4,'ADR Raw Data'!$B$6:$BE$43,'ADR Raw Data'!AP$1,FALSE)</f>
        <v>171.595542264861</v>
      </c>
      <c r="AG4" s="54">
        <f>VLOOKUP($A4,'ADR Raw Data'!$B$6:$BE$43,'ADR Raw Data'!AR$1,FALSE)</f>
        <v>159.47485287804199</v>
      </c>
      <c r="AI4" s="47">
        <f>VLOOKUP($A4,'ADR Raw Data'!$B$6:$BE$43,'ADR Raw Data'!AT$1,FALSE)</f>
        <v>1.50516780503377</v>
      </c>
      <c r="AJ4" s="48">
        <f>VLOOKUP($A4,'ADR Raw Data'!$B$6:$BE$43,'ADR Raw Data'!AU$1,FALSE)</f>
        <v>4.3247115356330603</v>
      </c>
      <c r="AK4" s="48">
        <f>VLOOKUP($A4,'ADR Raw Data'!$B$6:$BE$43,'ADR Raw Data'!AV$1,FALSE)</f>
        <v>4.7757009960550203</v>
      </c>
      <c r="AL4" s="48">
        <f>VLOOKUP($A4,'ADR Raw Data'!$B$6:$BE$43,'ADR Raw Data'!AW$1,FALSE)</f>
        <v>4.5622862726736404</v>
      </c>
      <c r="AM4" s="48">
        <f>VLOOKUP($A4,'ADR Raw Data'!$B$6:$BE$43,'ADR Raw Data'!AX$1,FALSE)</f>
        <v>2.6375604638833798</v>
      </c>
      <c r="AN4" s="49">
        <f>VLOOKUP($A4,'ADR Raw Data'!$B$6:$BE$43,'ADR Raw Data'!AY$1,FALSE)</f>
        <v>3.6244278538421901</v>
      </c>
      <c r="AO4" s="48">
        <f>VLOOKUP($A4,'ADR Raw Data'!$B$6:$BE$43,'ADR Raw Data'!BA$1,FALSE)</f>
        <v>0.59446794027931904</v>
      </c>
      <c r="AP4" s="48">
        <f>VLOOKUP($A4,'ADR Raw Data'!$B$6:$BE$43,'ADR Raw Data'!BB$1,FALSE)</f>
        <v>0.50917428527842801</v>
      </c>
      <c r="AQ4" s="49">
        <f>VLOOKUP($A4,'ADR Raw Data'!$B$6:$BE$43,'ADR Raw Data'!BC$1,FALSE)</f>
        <v>0.54568550523012804</v>
      </c>
      <c r="AR4" s="50">
        <f>VLOOKUP($A4,'ADR Raw Data'!$B$6:$BE$43,'ADR Raw Data'!BE$1,FALSE)</f>
        <v>2.4727576853340998</v>
      </c>
      <c r="AT4" s="51">
        <f>VLOOKUP($A4,'RevPAR Raw Data'!$B$6:$BE$43,'RevPAR Raw Data'!AG$1,FALSE)</f>
        <v>83.816930560602003</v>
      </c>
      <c r="AU4" s="52">
        <f>VLOOKUP($A4,'RevPAR Raw Data'!$B$6:$BE$43,'RevPAR Raw Data'!AH$1,FALSE)</f>
        <v>90.470224043862004</v>
      </c>
      <c r="AV4" s="52">
        <f>VLOOKUP($A4,'RevPAR Raw Data'!$B$6:$BE$43,'RevPAR Raw Data'!AI$1,FALSE)</f>
        <v>104.056594857302</v>
      </c>
      <c r="AW4" s="52">
        <f>VLOOKUP($A4,'RevPAR Raw Data'!$B$6:$BE$43,'RevPAR Raw Data'!AJ$1,FALSE)</f>
        <v>104.486958994972</v>
      </c>
      <c r="AX4" s="52">
        <f>VLOOKUP($A4,'RevPAR Raw Data'!$B$6:$BE$43,'RevPAR Raw Data'!AK$1,FALSE)</f>
        <v>98.330362922792901</v>
      </c>
      <c r="AY4" s="53">
        <f>VLOOKUP($A4,'RevPAR Raw Data'!$B$6:$BE$43,'RevPAR Raw Data'!AL$1,FALSE)</f>
        <v>96.2322684517125</v>
      </c>
      <c r="AZ4" s="52">
        <f>VLOOKUP($A4,'RevPAR Raw Data'!$B$6:$BE$43,'RevPAR Raw Data'!AN$1,FALSE)</f>
        <v>121.012945147075</v>
      </c>
      <c r="BA4" s="52">
        <f>VLOOKUP($A4,'RevPAR Raw Data'!$B$6:$BE$43,'RevPAR Raw Data'!AO$1,FALSE)</f>
        <v>132.18299799333499</v>
      </c>
      <c r="BB4" s="53">
        <f>VLOOKUP($A4,'RevPAR Raw Data'!$B$6:$BE$43,'RevPAR Raw Data'!AP$1,FALSE)</f>
        <v>126.598759005701</v>
      </c>
      <c r="BC4" s="54">
        <f>VLOOKUP($A4,'RevPAR Raw Data'!$B$6:$BE$43,'RevPAR Raw Data'!AR$1,FALSE)</f>
        <v>104.909674180609</v>
      </c>
      <c r="BE4" s="47">
        <f>VLOOKUP($A4,'RevPAR Raw Data'!$B$6:$BE$43,'RevPAR Raw Data'!AT$1,FALSE)</f>
        <v>2.3882404789495699</v>
      </c>
      <c r="BF4" s="48">
        <f>VLOOKUP($A4,'RevPAR Raw Data'!$B$6:$BE$43,'RevPAR Raw Data'!AU$1,FALSE)</f>
        <v>6.3937990009435204</v>
      </c>
      <c r="BG4" s="48">
        <f>VLOOKUP($A4,'RevPAR Raw Data'!$B$6:$BE$43,'RevPAR Raw Data'!AV$1,FALSE)</f>
        <v>7.4611699916383296</v>
      </c>
      <c r="BH4" s="48">
        <f>VLOOKUP($A4,'RevPAR Raw Data'!$B$6:$BE$43,'RevPAR Raw Data'!AW$1,FALSE)</f>
        <v>7.1621872786600802</v>
      </c>
      <c r="BI4" s="48">
        <f>VLOOKUP($A4,'RevPAR Raw Data'!$B$6:$BE$43,'RevPAR Raw Data'!AX$1,FALSE)</f>
        <v>3.9534201382325098</v>
      </c>
      <c r="BJ4" s="49">
        <f>VLOOKUP($A4,'RevPAR Raw Data'!$B$6:$BE$43,'RevPAR Raw Data'!AY$1,FALSE)</f>
        <v>5.5587874269148196</v>
      </c>
      <c r="BK4" s="48">
        <f>VLOOKUP($A4,'RevPAR Raw Data'!$B$6:$BE$43,'RevPAR Raw Data'!BA$1,FALSE)</f>
        <v>0.54526134144470795</v>
      </c>
      <c r="BL4" s="48">
        <f>VLOOKUP($A4,'RevPAR Raw Data'!$B$6:$BE$43,'RevPAR Raw Data'!BB$1,FALSE)</f>
        <v>8.9359493870078202E-3</v>
      </c>
      <c r="BM4" s="49">
        <f>VLOOKUP($A4,'RevPAR Raw Data'!$B$6:$BE$43,'RevPAR Raw Data'!BC$1,FALSE)</f>
        <v>0.26516485112603899</v>
      </c>
      <c r="BN4" s="50">
        <f>VLOOKUP($A4,'RevPAR Raw Data'!$B$6:$BE$43,'RevPAR Raw Data'!BE$1,FALSE)</f>
        <v>3.6699607809880099</v>
      </c>
    </row>
    <row r="5" spans="1:66" x14ac:dyDescent="0.45">
      <c r="A5" s="46" t="s">
        <v>69</v>
      </c>
      <c r="B5" s="47">
        <f>VLOOKUP($A5,'Occupancy Raw Data'!$B$8:$BE$45,'Occupancy Raw Data'!AG$3,FALSE)</f>
        <v>55.083046830355798</v>
      </c>
      <c r="C5" s="48">
        <f>VLOOKUP($A5,'Occupancy Raw Data'!$B$8:$BE$45,'Occupancy Raw Data'!AH$3,FALSE)</f>
        <v>60.7912478414693</v>
      </c>
      <c r="D5" s="48">
        <f>VLOOKUP($A5,'Occupancy Raw Data'!$B$8:$BE$45,'Occupancy Raw Data'!AI$3,FALSE)</f>
        <v>68.684365836978998</v>
      </c>
      <c r="E5" s="48">
        <f>VLOOKUP($A5,'Occupancy Raw Data'!$B$8:$BE$45,'Occupancy Raw Data'!AJ$3,FALSE)</f>
        <v>71.078656386908605</v>
      </c>
      <c r="F5" s="48">
        <f>VLOOKUP($A5,'Occupancy Raw Data'!$B$8:$BE$45,'Occupancy Raw Data'!AK$3,FALSE)</f>
        <v>67.845672718869906</v>
      </c>
      <c r="G5" s="49">
        <f>VLOOKUP($A5,'Occupancy Raw Data'!$B$8:$BE$45,'Occupancy Raw Data'!AL$3,FALSE)</f>
        <v>64.696598906261499</v>
      </c>
      <c r="H5" s="48">
        <f>VLOOKUP($A5,'Occupancy Raw Data'!$B$8:$BE$45,'Occupancy Raw Data'!AN$3,FALSE)</f>
        <v>73.573693603108893</v>
      </c>
      <c r="I5" s="48">
        <f>VLOOKUP($A5,'Occupancy Raw Data'!$B$8:$BE$45,'Occupancy Raw Data'!AO$3,FALSE)</f>
        <v>76.6772524442529</v>
      </c>
      <c r="J5" s="49">
        <f>VLOOKUP($A5,'Occupancy Raw Data'!$B$8:$BE$45,'Occupancy Raw Data'!AP$3,FALSE)</f>
        <v>75.125471812266497</v>
      </c>
      <c r="K5" s="50">
        <f>VLOOKUP($A5,'Occupancy Raw Data'!$B$8:$BE$45,'Occupancy Raw Data'!AR$3,FALSE)</f>
        <v>67.6762778763146</v>
      </c>
      <c r="M5" s="47">
        <f>VLOOKUP($A5,'Occupancy Raw Data'!$B$8:$BE$45,'Occupancy Raw Data'!AT$3,FALSE)</f>
        <v>8.3325223733381401E-2</v>
      </c>
      <c r="N5" s="48">
        <f>VLOOKUP($A5,'Occupancy Raw Data'!$B$8:$BE$45,'Occupancy Raw Data'!AU$3,FALSE)</f>
        <v>1.71453353662977</v>
      </c>
      <c r="O5" s="48">
        <f>VLOOKUP($A5,'Occupancy Raw Data'!$B$8:$BE$45,'Occupancy Raw Data'!AV$3,FALSE)</f>
        <v>2.2562639831273001</v>
      </c>
      <c r="P5" s="48">
        <f>VLOOKUP($A5,'Occupancy Raw Data'!$B$8:$BE$45,'Occupancy Raw Data'!AW$3,FALSE)</f>
        <v>1.96056000597511</v>
      </c>
      <c r="Q5" s="48">
        <f>VLOOKUP($A5,'Occupancy Raw Data'!$B$8:$BE$45,'Occupancy Raw Data'!AX$3,FALSE)</f>
        <v>7.89066966393763E-2</v>
      </c>
      <c r="R5" s="49">
        <f>VLOOKUP($A5,'Occupancy Raw Data'!$B$8:$BE$45,'Occupancy Raw Data'!AY$3,FALSE)</f>
        <v>1.2537587440751199</v>
      </c>
      <c r="S5" s="48">
        <f>VLOOKUP($A5,'Occupancy Raw Data'!$B$8:$BE$45,'Occupancy Raw Data'!BA$3,FALSE)</f>
        <v>-1.6230571284824</v>
      </c>
      <c r="T5" s="48">
        <f>VLOOKUP($A5,'Occupancy Raw Data'!$B$8:$BE$45,'Occupancy Raw Data'!BB$3,FALSE)</f>
        <v>-1.9337998798471601</v>
      </c>
      <c r="U5" s="49">
        <f>VLOOKUP($A5,'Occupancy Raw Data'!$B$8:$BE$45,'Occupancy Raw Data'!BC$3,FALSE)</f>
        <v>-1.78188507420819</v>
      </c>
      <c r="V5" s="50">
        <f>VLOOKUP($A5,'Occupancy Raw Data'!$B$8:$BE$45,'Occupancy Raw Data'!BE$3,FALSE)</f>
        <v>0.27017922982631398</v>
      </c>
      <c r="X5" s="51">
        <f>VLOOKUP($A5,'ADR Raw Data'!$B$6:$BE$43,'ADR Raw Data'!AG$1,FALSE)</f>
        <v>130.14292051066101</v>
      </c>
      <c r="Y5" s="52">
        <f>VLOOKUP($A5,'ADR Raw Data'!$B$6:$BE$43,'ADR Raw Data'!AH$1,FALSE)</f>
        <v>136.215738986585</v>
      </c>
      <c r="Z5" s="52">
        <f>VLOOKUP($A5,'ADR Raw Data'!$B$6:$BE$43,'ADR Raw Data'!AI$1,FALSE)</f>
        <v>143.70943596318301</v>
      </c>
      <c r="AA5" s="52">
        <f>VLOOKUP($A5,'ADR Raw Data'!$B$6:$BE$43,'ADR Raw Data'!AJ$1,FALSE)</f>
        <v>143.635833434011</v>
      </c>
      <c r="AB5" s="52">
        <f>VLOOKUP($A5,'ADR Raw Data'!$B$6:$BE$43,'ADR Raw Data'!AK$1,FALSE)</f>
        <v>139.77839247365</v>
      </c>
      <c r="AC5" s="53">
        <f>VLOOKUP($A5,'ADR Raw Data'!$B$6:$BE$43,'ADR Raw Data'!AL$1,FALSE)</f>
        <v>139.150395655382</v>
      </c>
      <c r="AD5" s="52">
        <f>VLOOKUP($A5,'ADR Raw Data'!$B$6:$BE$43,'ADR Raw Data'!AN$1,FALSE)</f>
        <v>155.488514019994</v>
      </c>
      <c r="AE5" s="52">
        <f>VLOOKUP($A5,'ADR Raw Data'!$B$6:$BE$43,'ADR Raw Data'!AO$1,FALSE)</f>
        <v>158.29112315945201</v>
      </c>
      <c r="AF5" s="53">
        <f>VLOOKUP($A5,'ADR Raw Data'!$B$6:$BE$43,'ADR Raw Data'!AP$1,FALSE)</f>
        <v>156.91876261307101</v>
      </c>
      <c r="AG5" s="54">
        <f>VLOOKUP($A5,'ADR Raw Data'!$B$6:$BE$43,'ADR Raw Data'!AR$1,FALSE)</f>
        <v>144.78586852509099</v>
      </c>
      <c r="AI5" s="47">
        <f>VLOOKUP($A5,'ADR Raw Data'!$B$6:$BE$43,'ADR Raw Data'!AT$1,FALSE)</f>
        <v>1.3221415453535901</v>
      </c>
      <c r="AJ5" s="48">
        <f>VLOOKUP($A5,'ADR Raw Data'!$B$6:$BE$43,'ADR Raw Data'!AU$1,FALSE)</f>
        <v>3.66754647226889</v>
      </c>
      <c r="AK5" s="48">
        <f>VLOOKUP($A5,'ADR Raw Data'!$B$6:$BE$43,'ADR Raw Data'!AV$1,FALSE)</f>
        <v>5.0818721913401399</v>
      </c>
      <c r="AL5" s="48">
        <f>VLOOKUP($A5,'ADR Raw Data'!$B$6:$BE$43,'ADR Raw Data'!AW$1,FALSE)</f>
        <v>4.8534634631279996</v>
      </c>
      <c r="AM5" s="48">
        <f>VLOOKUP($A5,'ADR Raw Data'!$B$6:$BE$43,'ADR Raw Data'!AX$1,FALSE)</f>
        <v>2.8853910875322799</v>
      </c>
      <c r="AN5" s="49">
        <f>VLOOKUP($A5,'ADR Raw Data'!$B$6:$BE$43,'ADR Raw Data'!AY$1,FALSE)</f>
        <v>3.7024399604044498</v>
      </c>
      <c r="AO5" s="48">
        <f>VLOOKUP($A5,'ADR Raw Data'!$B$6:$BE$43,'ADR Raw Data'!BA$1,FALSE)</f>
        <v>1.0612210042474199</v>
      </c>
      <c r="AP5" s="48">
        <f>VLOOKUP($A5,'ADR Raw Data'!$B$6:$BE$43,'ADR Raw Data'!BB$1,FALSE)</f>
        <v>0.86615022321298996</v>
      </c>
      <c r="AQ5" s="49">
        <f>VLOOKUP($A5,'ADR Raw Data'!$B$6:$BE$43,'ADR Raw Data'!BC$1,FALSE)</f>
        <v>0.95912582841281302</v>
      </c>
      <c r="AR5" s="50">
        <f>VLOOKUP($A5,'ADR Raw Data'!$B$6:$BE$43,'ADR Raw Data'!BE$1,FALSE)</f>
        <v>2.6396289599415699</v>
      </c>
      <c r="AT5" s="51">
        <f>VLOOKUP($A5,'RevPAR Raw Data'!$B$6:$BE$43,'RevPAR Raw Data'!AG$1,FALSE)</f>
        <v>71.6866858512807</v>
      </c>
      <c r="AU5" s="52">
        <f>VLOOKUP($A5,'RevPAR Raw Data'!$B$6:$BE$43,'RevPAR Raw Data'!AH$1,FALSE)</f>
        <v>82.807247486424203</v>
      </c>
      <c r="AV5" s="52">
        <f>VLOOKUP($A5,'RevPAR Raw Data'!$B$6:$BE$43,'RevPAR Raw Data'!AI$1,FALSE)</f>
        <v>98.705914739212005</v>
      </c>
      <c r="AW5" s="52">
        <f>VLOOKUP($A5,'RevPAR Raw Data'!$B$6:$BE$43,'RevPAR Raw Data'!AJ$1,FALSE)</f>
        <v>102.09442049503301</v>
      </c>
      <c r="AX5" s="52">
        <f>VLOOKUP($A5,'RevPAR Raw Data'!$B$6:$BE$43,'RevPAR Raw Data'!AK$1,FALSE)</f>
        <v>94.833590689370297</v>
      </c>
      <c r="AY5" s="53">
        <f>VLOOKUP($A5,'RevPAR Raw Data'!$B$6:$BE$43,'RevPAR Raw Data'!AL$1,FALSE)</f>
        <v>90.025573353638805</v>
      </c>
      <c r="AZ5" s="52">
        <f>VLOOKUP($A5,'RevPAR Raw Data'!$B$6:$BE$43,'RevPAR Raw Data'!AN$1,FALSE)</f>
        <v>114.398642893097</v>
      </c>
      <c r="BA5" s="52">
        <f>VLOOKUP($A5,'RevPAR Raw Data'!$B$6:$BE$43,'RevPAR Raw Data'!AO$1,FALSE)</f>
        <v>121.37328410181701</v>
      </c>
      <c r="BB5" s="53">
        <f>VLOOKUP($A5,'RevPAR Raw Data'!$B$6:$BE$43,'RevPAR Raw Data'!AP$1,FALSE)</f>
        <v>117.88596077504</v>
      </c>
      <c r="BC5" s="54">
        <f>VLOOKUP($A5,'RevPAR Raw Data'!$B$6:$BE$43,'RevPAR Raw Data'!AR$1,FALSE)</f>
        <v>97.985686708676596</v>
      </c>
      <c r="BE5" s="47">
        <f>VLOOKUP($A5,'RevPAR Raw Data'!$B$6:$BE$43,'RevPAR Raw Data'!AT$1,FALSE)</f>
        <v>1.40656844648771</v>
      </c>
      <c r="BF5" s="48">
        <f>VLOOKUP($A5,'RevPAR Raw Data'!$B$6:$BE$43,'RevPAR Raw Data'!AU$1,FALSE)</f>
        <v>5.4449613231371901</v>
      </c>
      <c r="BG5" s="48">
        <f>VLOOKUP($A5,'RevPAR Raw Data'!$B$6:$BE$43,'RevPAR Raw Data'!AV$1,FALSE)</f>
        <v>7.45279662638921</v>
      </c>
      <c r="BH5" s="48">
        <f>VLOOKUP($A5,'RevPAR Raw Data'!$B$6:$BE$43,'RevPAR Raw Data'!AW$1,FALSE)</f>
        <v>6.9091785326658197</v>
      </c>
      <c r="BI5" s="48">
        <f>VLOOKUP($A5,'RevPAR Raw Data'!$B$6:$BE$43,'RevPAR Raw Data'!AX$1,FALSE)</f>
        <v>2.9665745509639501</v>
      </c>
      <c r="BJ5" s="49">
        <f>VLOOKUP($A5,'RevPAR Raw Data'!$B$6:$BE$43,'RevPAR Raw Data'!AY$1,FALSE)</f>
        <v>5.0026183692272701</v>
      </c>
      <c r="BK5" s="48">
        <f>VLOOKUP($A5,'RevPAR Raw Data'!$B$6:$BE$43,'RevPAR Raw Data'!BA$1,FALSE)</f>
        <v>-0.57906034739337398</v>
      </c>
      <c r="BL5" s="48">
        <f>VLOOKUP($A5,'RevPAR Raw Data'!$B$6:$BE$43,'RevPAR Raw Data'!BB$1,FALSE)</f>
        <v>-1.0843992686099599</v>
      </c>
      <c r="BM5" s="49">
        <f>VLOOKUP($A5,'RevPAR Raw Data'!$B$6:$BE$43,'RevPAR Raw Data'!BC$1,FALSE)</f>
        <v>-0.83984976577474302</v>
      </c>
      <c r="BN5" s="50">
        <f>VLOOKUP($A5,'RevPAR Raw Data'!$B$6:$BE$43,'RevPAR Raw Data'!BE$1,FALSE)</f>
        <v>2.9169399189621301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117</v>
      </c>
      <c r="B8" s="47">
        <f>VLOOKUP($A8,'Occupancy Raw Data'!$B$8:$BE$51,'Occupancy Raw Data'!AG$3,FALSE)</f>
        <v>52.040036674816598</v>
      </c>
      <c r="C8" s="48">
        <f>VLOOKUP($A8,'Occupancy Raw Data'!$B$8:$BE$51,'Occupancy Raw Data'!AH$3,FALSE)</f>
        <v>56.784841075794603</v>
      </c>
      <c r="D8" s="48">
        <f>VLOOKUP($A8,'Occupancy Raw Data'!$B$8:$BE$51,'Occupancy Raw Data'!AI$3,FALSE)</f>
        <v>69.430012224938807</v>
      </c>
      <c r="E8" s="48">
        <f>VLOOKUP($A8,'Occupancy Raw Data'!$B$8:$BE$51,'Occupancy Raw Data'!AJ$3,FALSE)</f>
        <v>69.789119804400897</v>
      </c>
      <c r="F8" s="48">
        <f>VLOOKUP($A8,'Occupancy Raw Data'!$B$8:$BE$51,'Occupancy Raw Data'!AK$3,FALSE)</f>
        <v>62.179095354523199</v>
      </c>
      <c r="G8" s="49">
        <f>VLOOKUP($A8,'Occupancy Raw Data'!$B$8:$BE$51,'Occupancy Raw Data'!AL$3,FALSE)</f>
        <v>62.044621026894802</v>
      </c>
      <c r="H8" s="48">
        <f>VLOOKUP($A8,'Occupancy Raw Data'!$B$8:$BE$51,'Occupancy Raw Data'!AN$3,FALSE)</f>
        <v>68.345048899755497</v>
      </c>
      <c r="I8" s="48">
        <f>VLOOKUP($A8,'Occupancy Raw Data'!$B$8:$BE$51,'Occupancy Raw Data'!AO$3,FALSE)</f>
        <v>76.757334963325107</v>
      </c>
      <c r="J8" s="49">
        <f>VLOOKUP($A8,'Occupancy Raw Data'!$B$8:$BE$51,'Occupancy Raw Data'!AP$3,FALSE)</f>
        <v>72.551191931540302</v>
      </c>
      <c r="K8" s="50">
        <f>VLOOKUP($A8,'Occupancy Raw Data'!$B$8:$BE$51,'Occupancy Raw Data'!AR$3,FALSE)</f>
        <v>65.046498428222094</v>
      </c>
      <c r="M8" s="47">
        <f>VLOOKUP($A8,'Occupancy Raw Data'!$B$8:$BE$51,'Occupancy Raw Data'!AT$3,FALSE)</f>
        <v>-3.0186529972946001</v>
      </c>
      <c r="N8" s="48">
        <f>VLOOKUP($A8,'Occupancy Raw Data'!$B$8:$BE$51,'Occupancy Raw Data'!AU$3,FALSE)</f>
        <v>-0.36197881753586197</v>
      </c>
      <c r="O8" s="48">
        <f>VLOOKUP($A8,'Occupancy Raw Data'!$B$8:$BE$51,'Occupancy Raw Data'!AV$3,FALSE)</f>
        <v>10.426540284360099</v>
      </c>
      <c r="P8" s="48">
        <f>VLOOKUP($A8,'Occupancy Raw Data'!$B$8:$BE$51,'Occupancy Raw Data'!AW$3,FALSE)</f>
        <v>9.7968505830027599</v>
      </c>
      <c r="Q8" s="48">
        <f>VLOOKUP($A8,'Occupancy Raw Data'!$B$8:$BE$51,'Occupancy Raw Data'!AX$3,FALSE)</f>
        <v>-0.39167686658506701</v>
      </c>
      <c r="R8" s="49">
        <f>VLOOKUP($A8,'Occupancy Raw Data'!$B$8:$BE$51,'Occupancy Raw Data'!AY$3,FALSE)</f>
        <v>3.5765306122448899</v>
      </c>
      <c r="S8" s="48">
        <f>VLOOKUP($A8,'Occupancy Raw Data'!$B$8:$BE$51,'Occupancy Raw Data'!BA$3,FALSE)</f>
        <v>-6.0201723051061098</v>
      </c>
      <c r="T8" s="48">
        <f>VLOOKUP($A8,'Occupancy Raw Data'!$B$8:$BE$51,'Occupancy Raw Data'!BB$3,FALSE)</f>
        <v>-1.8657809905245599</v>
      </c>
      <c r="U8" s="49">
        <f>VLOOKUP($A8,'Occupancy Raw Data'!$B$8:$BE$51,'Occupancy Raw Data'!BC$3,FALSE)</f>
        <v>-3.8673753480131601</v>
      </c>
      <c r="V8" s="50">
        <f>VLOOKUP($A8,'Occupancy Raw Data'!$B$8:$BE$51,'Occupancy Raw Data'!BE$3,FALSE)</f>
        <v>1.0821813247392</v>
      </c>
      <c r="X8" s="51">
        <f>VLOOKUP($A8,'ADR Raw Data'!$B$6:$BE$49,'ADR Raw Data'!AG$1,FALSE)</f>
        <v>325.31637938628597</v>
      </c>
      <c r="Y8" s="52">
        <f>VLOOKUP($A8,'ADR Raw Data'!$B$6:$BE$49,'ADR Raw Data'!AH$1,FALSE)</f>
        <v>305.88645990312102</v>
      </c>
      <c r="Z8" s="52">
        <f>VLOOKUP($A8,'ADR Raw Data'!$B$6:$BE$49,'ADR Raw Data'!AI$1,FALSE)</f>
        <v>301.35307582260299</v>
      </c>
      <c r="AA8" s="52">
        <f>VLOOKUP($A8,'ADR Raw Data'!$B$6:$BE$49,'ADR Raw Data'!AJ$1,FALSE)</f>
        <v>293.86411429822601</v>
      </c>
      <c r="AB8" s="52">
        <f>VLOOKUP($A8,'ADR Raw Data'!$B$6:$BE$49,'ADR Raw Data'!AK$1,FALSE)</f>
        <v>314.58591177193398</v>
      </c>
      <c r="AC8" s="53">
        <f>VLOOKUP($A8,'ADR Raw Data'!$B$6:$BE$49,'ADR Raw Data'!AL$1,FALSE)</f>
        <v>307.170297029702</v>
      </c>
      <c r="AD8" s="52">
        <f>VLOOKUP($A8,'ADR Raw Data'!$B$6:$BE$49,'ADR Raw Data'!AN$1,FALSE)</f>
        <v>405.85454779206202</v>
      </c>
      <c r="AE8" s="52">
        <f>VLOOKUP($A8,'ADR Raw Data'!$B$6:$BE$49,'ADR Raw Data'!AO$1,FALSE)</f>
        <v>408.60862034640598</v>
      </c>
      <c r="AF8" s="53">
        <f>VLOOKUP($A8,'ADR Raw Data'!$B$6:$BE$49,'ADR Raw Data'!AP$1,FALSE)</f>
        <v>407.31141751355898</v>
      </c>
      <c r="AG8" s="54">
        <f>VLOOKUP($A8,'ADR Raw Data'!$B$6:$BE$49,'ADR Raw Data'!AR$1,FALSE)</f>
        <v>339.08310590169901</v>
      </c>
      <c r="AI8" s="47">
        <f>VLOOKUP($A8,'ADR Raw Data'!$B$6:$BE$49,'ADR Raw Data'!AT$1,FALSE)</f>
        <v>-1.2368437674573101</v>
      </c>
      <c r="AJ8" s="48">
        <f>VLOOKUP($A8,'ADR Raw Data'!$B$6:$BE$49,'ADR Raw Data'!AU$1,FALSE)</f>
        <v>1.2264715865567899</v>
      </c>
      <c r="AK8" s="48">
        <f>VLOOKUP($A8,'ADR Raw Data'!$B$6:$BE$49,'ADR Raw Data'!AV$1,FALSE)</f>
        <v>-0.80395239498280302</v>
      </c>
      <c r="AL8" s="48">
        <f>VLOOKUP($A8,'ADR Raw Data'!$B$6:$BE$49,'ADR Raw Data'!AW$1,FALSE)</f>
        <v>-5.0173586740292002</v>
      </c>
      <c r="AM8" s="48">
        <f>VLOOKUP($A8,'ADR Raw Data'!$B$6:$BE$49,'ADR Raw Data'!AX$1,FALSE)</f>
        <v>-3.99296434495121</v>
      </c>
      <c r="AN8" s="49">
        <f>VLOOKUP($A8,'ADR Raw Data'!$B$6:$BE$49,'ADR Raw Data'!AY$1,FALSE)</f>
        <v>-2.24858388942934</v>
      </c>
      <c r="AO8" s="48">
        <f>VLOOKUP($A8,'ADR Raw Data'!$B$6:$BE$49,'ADR Raw Data'!BA$1,FALSE)</f>
        <v>1.6406840097323601</v>
      </c>
      <c r="AP8" s="48">
        <f>VLOOKUP($A8,'ADR Raw Data'!$B$6:$BE$49,'ADR Raw Data'!BB$1,FALSE)</f>
        <v>-0.19122327109717599</v>
      </c>
      <c r="AQ8" s="49">
        <f>VLOOKUP($A8,'ADR Raw Data'!$B$6:$BE$49,'ADR Raw Data'!BC$1,FALSE)</f>
        <v>0.68733307515796005</v>
      </c>
      <c r="AR8" s="50">
        <f>VLOOKUP($A8,'ADR Raw Data'!$B$6:$BE$49,'ADR Raw Data'!BE$1,FALSE)</f>
        <v>-1.5703031631767299</v>
      </c>
      <c r="AT8" s="51">
        <f>VLOOKUP($A8,'RevPAR Raw Data'!$B$6:$BE$49,'RevPAR Raw Data'!AG$1,FALSE)</f>
        <v>169.294763141809</v>
      </c>
      <c r="AU8" s="52">
        <f>VLOOKUP($A8,'RevPAR Raw Data'!$B$6:$BE$49,'RevPAR Raw Data'!AH$1,FALSE)</f>
        <v>173.69714012836101</v>
      </c>
      <c r="AV8" s="52">
        <f>VLOOKUP($A8,'RevPAR Raw Data'!$B$6:$BE$49,'RevPAR Raw Data'!AI$1,FALSE)</f>
        <v>209.22947738386301</v>
      </c>
      <c r="AW8" s="52">
        <f>VLOOKUP($A8,'RevPAR Raw Data'!$B$6:$BE$49,'RevPAR Raw Data'!AJ$1,FALSE)</f>
        <v>205.085178789731</v>
      </c>
      <c r="AX8" s="52">
        <f>VLOOKUP($A8,'RevPAR Raw Data'!$B$6:$BE$49,'RevPAR Raw Data'!AK$1,FALSE)</f>
        <v>195.606674052567</v>
      </c>
      <c r="AY8" s="53">
        <f>VLOOKUP($A8,'RevPAR Raw Data'!$B$6:$BE$49,'RevPAR Raw Data'!AL$1,FALSE)</f>
        <v>190.58264669926601</v>
      </c>
      <c r="AZ8" s="52">
        <f>VLOOKUP($A8,'RevPAR Raw Data'!$B$6:$BE$49,'RevPAR Raw Data'!AN$1,FALSE)</f>
        <v>277.38148915036601</v>
      </c>
      <c r="BA8" s="52">
        <f>VLOOKUP($A8,'RevPAR Raw Data'!$B$6:$BE$49,'RevPAR Raw Data'!AO$1,FALSE)</f>
        <v>313.63708740831203</v>
      </c>
      <c r="BB8" s="53">
        <f>VLOOKUP($A8,'RevPAR Raw Data'!$B$6:$BE$49,'RevPAR Raw Data'!AP$1,FALSE)</f>
        <v>295.50928827933899</v>
      </c>
      <c r="BC8" s="54">
        <f>VLOOKUP($A8,'RevPAR Raw Data'!$B$6:$BE$49,'RevPAR Raw Data'!AR$1,FALSE)</f>
        <v>220.56168715071601</v>
      </c>
      <c r="BE8" s="47">
        <f>VLOOKUP($A8,'RevPAR Raw Data'!$B$6:$BE$49,'RevPAR Raw Data'!AT$1,FALSE)</f>
        <v>-4.2181607432937103</v>
      </c>
      <c r="BF8" s="48">
        <f>VLOOKUP($A8,'RevPAR Raw Data'!$B$6:$BE$49,'RevPAR Raw Data'!AU$1,FALSE)</f>
        <v>0.86005320167449595</v>
      </c>
      <c r="BG8" s="48">
        <f>VLOOKUP($A8,'RevPAR Raw Data'!$B$6:$BE$49,'RevPAR Raw Data'!AV$1,FALSE)</f>
        <v>9.5387634690474208</v>
      </c>
      <c r="BH8" s="48">
        <f>VLOOKUP($A8,'RevPAR Raw Data'!$B$6:$BE$49,'RevPAR Raw Data'!AW$1,FALSE)</f>
        <v>4.2879487764655897</v>
      </c>
      <c r="BI8" s="48">
        <f>VLOOKUP($A8,'RevPAR Raw Data'!$B$6:$BE$49,'RevPAR Raw Data'!AX$1,FALSE)</f>
        <v>-4.36900169390612</v>
      </c>
      <c r="BJ8" s="49">
        <f>VLOOKUP($A8,'RevPAR Raw Data'!$B$6:$BE$49,'RevPAR Raw Data'!AY$1,FALSE)</f>
        <v>1.2475254316680999</v>
      </c>
      <c r="BK8" s="48">
        <f>VLOOKUP($A8,'RevPAR Raw Data'!$B$6:$BE$49,'RevPAR Raw Data'!BA$1,FALSE)</f>
        <v>-4.4782602997419598</v>
      </c>
      <c r="BL8" s="48">
        <f>VLOOKUP($A8,'RevPAR Raw Data'!$B$6:$BE$49,'RevPAR Raw Data'!BB$1,FALSE)</f>
        <v>-2.05343645418015</v>
      </c>
      <c r="BM8" s="49">
        <f>VLOOKUP($A8,'RevPAR Raw Data'!$B$6:$BE$49,'RevPAR Raw Data'!BC$1,FALSE)</f>
        <v>-3.2066240227625999</v>
      </c>
      <c r="BN8" s="50">
        <f>VLOOKUP($A8,'RevPAR Raw Data'!$B$6:$BE$49,'RevPAR Raw Data'!BE$1,FALSE)</f>
        <v>-0.50511536601121099</v>
      </c>
    </row>
    <row r="9" spans="1:66" x14ac:dyDescent="0.45">
      <c r="A9" s="63" t="s">
        <v>118</v>
      </c>
      <c r="B9" s="47">
        <f>VLOOKUP($A9,'Occupancy Raw Data'!$B$8:$BE$51,'Occupancy Raw Data'!AG$3,FALSE)</f>
        <v>59.231710936340697</v>
      </c>
      <c r="C9" s="48">
        <f>VLOOKUP($A9,'Occupancy Raw Data'!$B$8:$BE$51,'Occupancy Raw Data'!AH$3,FALSE)</f>
        <v>70.041920166196704</v>
      </c>
      <c r="D9" s="48">
        <f>VLOOKUP($A9,'Occupancy Raw Data'!$B$8:$BE$51,'Occupancy Raw Data'!AI$3,FALSE)</f>
        <v>80.4366374833061</v>
      </c>
      <c r="E9" s="48">
        <f>VLOOKUP($A9,'Occupancy Raw Data'!$B$8:$BE$51,'Occupancy Raw Data'!AJ$3,FALSE)</f>
        <v>81.662709600830894</v>
      </c>
      <c r="F9" s="48">
        <f>VLOOKUP($A9,'Occupancy Raw Data'!$B$8:$BE$51,'Occupancy Raw Data'!AK$3,FALSE)</f>
        <v>72.654511055052595</v>
      </c>
      <c r="G9" s="49">
        <f>VLOOKUP($A9,'Occupancy Raw Data'!$B$8:$BE$51,'Occupancy Raw Data'!AL$3,FALSE)</f>
        <v>72.805497848345397</v>
      </c>
      <c r="H9" s="48">
        <f>VLOOKUP($A9,'Occupancy Raw Data'!$B$8:$BE$51,'Occupancy Raw Data'!AN$3,FALSE)</f>
        <v>75.962679922837197</v>
      </c>
      <c r="I9" s="48">
        <f>VLOOKUP($A9,'Occupancy Raw Data'!$B$8:$BE$51,'Occupancy Raw Data'!AO$3,FALSE)</f>
        <v>80.411415004219805</v>
      </c>
      <c r="J9" s="49">
        <f>VLOOKUP($A9,'Occupancy Raw Data'!$B$8:$BE$51,'Occupancy Raw Data'!AP$3,FALSE)</f>
        <v>78.187037148673497</v>
      </c>
      <c r="K9" s="50">
        <f>VLOOKUP($A9,'Occupancy Raw Data'!$B$8:$BE$51,'Occupancy Raw Data'!AR$3,FALSE)</f>
        <v>74.343075412676995</v>
      </c>
      <c r="M9" s="47">
        <f>VLOOKUP($A9,'Occupancy Raw Data'!$B$8:$BE$51,'Occupancy Raw Data'!AT$3,FALSE)</f>
        <v>4.9937915821639702</v>
      </c>
      <c r="N9" s="48">
        <f>VLOOKUP($A9,'Occupancy Raw Data'!$B$8:$BE$51,'Occupancy Raw Data'!AU$3,FALSE)</f>
        <v>6.5244124959686003</v>
      </c>
      <c r="O9" s="48">
        <f>VLOOKUP($A9,'Occupancy Raw Data'!$B$8:$BE$51,'Occupancy Raw Data'!AV$3,FALSE)</f>
        <v>6.14313084479347</v>
      </c>
      <c r="P9" s="48">
        <f>VLOOKUP($A9,'Occupancy Raw Data'!$B$8:$BE$51,'Occupancy Raw Data'!AW$3,FALSE)</f>
        <v>5.15023376474391</v>
      </c>
      <c r="Q9" s="48">
        <f>VLOOKUP($A9,'Occupancy Raw Data'!$B$8:$BE$51,'Occupancy Raw Data'!AX$3,FALSE)</f>
        <v>2.89192332088659</v>
      </c>
      <c r="R9" s="49">
        <f>VLOOKUP($A9,'Occupancy Raw Data'!$B$8:$BE$51,'Occupancy Raw Data'!AY$3,FALSE)</f>
        <v>5.1424148003469803</v>
      </c>
      <c r="S9" s="48">
        <f>VLOOKUP($A9,'Occupancy Raw Data'!$B$8:$BE$51,'Occupancy Raw Data'!BA$3,FALSE)</f>
        <v>-1.5207278026809501</v>
      </c>
      <c r="T9" s="48">
        <f>VLOOKUP($A9,'Occupancy Raw Data'!$B$8:$BE$51,'Occupancy Raw Data'!BB$3,FALSE)</f>
        <v>-1.49519456665349</v>
      </c>
      <c r="U9" s="49">
        <f>VLOOKUP($A9,'Occupancy Raw Data'!$B$8:$BE$51,'Occupancy Raw Data'!BC$3,FALSE)</f>
        <v>-1.50761263032774</v>
      </c>
      <c r="V9" s="50">
        <f>VLOOKUP($A9,'Occupancy Raw Data'!$B$8:$BE$51,'Occupancy Raw Data'!BE$3,FALSE)</f>
        <v>3.05141730158071</v>
      </c>
      <c r="X9" s="51">
        <f>VLOOKUP($A9,'ADR Raw Data'!$B$6:$BE$49,'ADR Raw Data'!AG$1,FALSE)</f>
        <v>193.154691698243</v>
      </c>
      <c r="Y9" s="52">
        <f>VLOOKUP($A9,'ADR Raw Data'!$B$6:$BE$49,'ADR Raw Data'!AH$1,FALSE)</f>
        <v>210.11979913137799</v>
      </c>
      <c r="Z9" s="52">
        <f>VLOOKUP($A9,'ADR Raw Data'!$B$6:$BE$49,'ADR Raw Data'!AI$1,FALSE)</f>
        <v>223.491801913985</v>
      </c>
      <c r="AA9" s="52">
        <f>VLOOKUP($A9,'ADR Raw Data'!$B$6:$BE$49,'ADR Raw Data'!AJ$1,FALSE)</f>
        <v>220.08034661336399</v>
      </c>
      <c r="AB9" s="52">
        <f>VLOOKUP($A9,'ADR Raw Data'!$B$6:$BE$49,'ADR Raw Data'!AK$1,FALSE)</f>
        <v>205.418959905028</v>
      </c>
      <c r="AC9" s="53">
        <f>VLOOKUP($A9,'ADR Raw Data'!$B$6:$BE$49,'ADR Raw Data'!AL$1,FALSE)</f>
        <v>211.610331406413</v>
      </c>
      <c r="AD9" s="52">
        <f>VLOOKUP($A9,'ADR Raw Data'!$B$6:$BE$49,'ADR Raw Data'!AN$1,FALSE)</f>
        <v>210.32880130881699</v>
      </c>
      <c r="AE9" s="52">
        <f>VLOOKUP($A9,'ADR Raw Data'!$B$6:$BE$49,'ADR Raw Data'!AO$1,FALSE)</f>
        <v>216.54663168093001</v>
      </c>
      <c r="AF9" s="53">
        <f>VLOOKUP($A9,'ADR Raw Data'!$B$6:$BE$49,'ADR Raw Data'!AP$1,FALSE)</f>
        <v>213.52614858132401</v>
      </c>
      <c r="AG9" s="54">
        <f>VLOOKUP($A9,'ADR Raw Data'!$B$6:$BE$49,'ADR Raw Data'!AR$1,FALSE)</f>
        <v>212.18600831911999</v>
      </c>
      <c r="AI9" s="47">
        <f>VLOOKUP($A9,'ADR Raw Data'!$B$6:$BE$49,'ADR Raw Data'!AT$1,FALSE)</f>
        <v>2.6273027816606298</v>
      </c>
      <c r="AJ9" s="48">
        <f>VLOOKUP($A9,'ADR Raw Data'!$B$6:$BE$49,'ADR Raw Data'!AU$1,FALSE)</f>
        <v>4.9191614231032501</v>
      </c>
      <c r="AK9" s="48">
        <f>VLOOKUP($A9,'ADR Raw Data'!$B$6:$BE$49,'ADR Raw Data'!AV$1,FALSE)</f>
        <v>6.9014713836203399</v>
      </c>
      <c r="AL9" s="48">
        <f>VLOOKUP($A9,'ADR Raw Data'!$B$6:$BE$49,'ADR Raw Data'!AW$1,FALSE)</f>
        <v>7.2863688211831104</v>
      </c>
      <c r="AM9" s="48">
        <f>VLOOKUP($A9,'ADR Raw Data'!$B$6:$BE$49,'ADR Raw Data'!AX$1,FALSE)</f>
        <v>5.0333612769914904</v>
      </c>
      <c r="AN9" s="49">
        <f>VLOOKUP($A9,'ADR Raw Data'!$B$6:$BE$49,'ADR Raw Data'!AY$1,FALSE)</f>
        <v>5.6137082623404702</v>
      </c>
      <c r="AO9" s="48">
        <f>VLOOKUP($A9,'ADR Raw Data'!$B$6:$BE$49,'ADR Raw Data'!BA$1,FALSE)</f>
        <v>2.7867439142483699</v>
      </c>
      <c r="AP9" s="48">
        <f>VLOOKUP($A9,'ADR Raw Data'!$B$6:$BE$49,'ADR Raw Data'!BB$1,FALSE)</f>
        <v>3.2850002397328799</v>
      </c>
      <c r="AQ9" s="49">
        <f>VLOOKUP($A9,'ADR Raw Data'!$B$6:$BE$49,'ADR Raw Data'!BC$1,FALSE)</f>
        <v>3.0461377587401</v>
      </c>
      <c r="AR9" s="50">
        <f>VLOOKUP($A9,'ADR Raw Data'!$B$6:$BE$49,'ADR Raw Data'!BE$1,FALSE)</f>
        <v>4.7745254595225299</v>
      </c>
      <c r="AT9" s="51">
        <f>VLOOKUP($A9,'RevPAR Raw Data'!$B$6:$BE$49,'RevPAR Raw Data'!AG$1,FALSE)</f>
        <v>114.40882864668301</v>
      </c>
      <c r="AU9" s="52">
        <f>VLOOKUP($A9,'RevPAR Raw Data'!$B$6:$BE$49,'RevPAR Raw Data'!AH$1,FALSE)</f>
        <v>147.17194196097299</v>
      </c>
      <c r="AV9" s="52">
        <f>VLOOKUP($A9,'RevPAR Raw Data'!$B$6:$BE$49,'RevPAR Raw Data'!AI$1,FALSE)</f>
        <v>179.76929051046099</v>
      </c>
      <c r="AW9" s="52">
        <f>VLOOKUP($A9,'RevPAR Raw Data'!$B$6:$BE$49,'RevPAR Raw Data'!AJ$1,FALSE)</f>
        <v>179.723574343374</v>
      </c>
      <c r="AX9" s="52">
        <f>VLOOKUP($A9,'RevPAR Raw Data'!$B$6:$BE$49,'RevPAR Raw Data'!AK$1,FALSE)</f>
        <v>149.246140933372</v>
      </c>
      <c r="AY9" s="53">
        <f>VLOOKUP($A9,'RevPAR Raw Data'!$B$6:$BE$49,'RevPAR Raw Data'!AL$1,FALSE)</f>
        <v>154.063955278973</v>
      </c>
      <c r="AZ9" s="52">
        <f>VLOOKUP($A9,'RevPAR Raw Data'!$B$6:$BE$49,'RevPAR Raw Data'!AN$1,FALSE)</f>
        <v>159.77139412375701</v>
      </c>
      <c r="BA9" s="52">
        <f>VLOOKUP($A9,'RevPAR Raw Data'!$B$6:$BE$49,'RevPAR Raw Data'!AO$1,FALSE)</f>
        <v>174.12821067861199</v>
      </c>
      <c r="BB9" s="53">
        <f>VLOOKUP($A9,'RevPAR Raw Data'!$B$6:$BE$49,'RevPAR Raw Data'!AP$1,FALSE)</f>
        <v>166.949769113412</v>
      </c>
      <c r="BC9" s="54">
        <f>VLOOKUP($A9,'RevPAR Raw Data'!$B$6:$BE$49,'RevPAR Raw Data'!AR$1,FALSE)</f>
        <v>157.74560417983199</v>
      </c>
      <c r="BE9" s="47">
        <f>VLOOKUP($A9,'RevPAR Raw Data'!$B$6:$BE$49,'RevPAR Raw Data'!AT$1,FALSE)</f>
        <v>7.7522963889731402</v>
      </c>
      <c r="BF9" s="48">
        <f>VLOOKUP($A9,'RevPAR Raw Data'!$B$6:$BE$49,'RevPAR Raw Data'!AU$1,FALSE)</f>
        <v>11.764520301657599</v>
      </c>
      <c r="BG9" s="48">
        <f>VLOOKUP($A9,'RevPAR Raw Data'!$B$6:$BE$49,'RevPAR Raw Data'!AV$1,FALSE)</f>
        <v>13.468568645725499</v>
      </c>
      <c r="BH9" s="48">
        <f>VLOOKUP($A9,'RevPAR Raw Data'!$B$6:$BE$49,'RevPAR Raw Data'!AW$1,FALSE)</f>
        <v>12.811867613179301</v>
      </c>
      <c r="BI9" s="48">
        <f>VLOOKUP($A9,'RevPAR Raw Data'!$B$6:$BE$49,'RevPAR Raw Data'!AX$1,FALSE)</f>
        <v>8.0708455464718796</v>
      </c>
      <c r="BJ9" s="49">
        <f>VLOOKUP($A9,'RevPAR Raw Data'!$B$6:$BE$49,'RevPAR Raw Data'!AY$1,FALSE)</f>
        <v>11.044803227218299</v>
      </c>
      <c r="BK9" s="48">
        <f>VLOOKUP($A9,'RevPAR Raw Data'!$B$6:$BE$49,'RevPAR Raw Data'!BA$1,FALSE)</f>
        <v>1.2236373220739301</v>
      </c>
      <c r="BL9" s="48">
        <f>VLOOKUP($A9,'RevPAR Raw Data'!$B$6:$BE$49,'RevPAR Raw Data'!BB$1,FALSE)</f>
        <v>1.7406885279803399</v>
      </c>
      <c r="BM9" s="49">
        <f>VLOOKUP($A9,'RevPAR Raw Data'!$B$6:$BE$49,'RevPAR Raw Data'!BC$1,FALSE)</f>
        <v>1.49260117082441</v>
      </c>
      <c r="BN9" s="50">
        <f>VLOOKUP($A9,'RevPAR Raw Data'!$B$6:$BE$49,'RevPAR Raw Data'!BE$1,FALSE)</f>
        <v>7.9716334570434899</v>
      </c>
    </row>
    <row r="10" spans="1:66" x14ac:dyDescent="0.45">
      <c r="A10" s="63" t="s">
        <v>119</v>
      </c>
      <c r="B10" s="47">
        <f>VLOOKUP($A10,'Occupancy Raw Data'!$B$8:$BE$51,'Occupancy Raw Data'!AG$3,FALSE)</f>
        <v>58.202380952380899</v>
      </c>
      <c r="C10" s="48">
        <f>VLOOKUP($A10,'Occupancy Raw Data'!$B$8:$BE$51,'Occupancy Raw Data'!AH$3,FALSE)</f>
        <v>65.222470238095198</v>
      </c>
      <c r="D10" s="48">
        <f>VLOOKUP($A10,'Occupancy Raw Data'!$B$8:$BE$51,'Occupancy Raw Data'!AI$3,FALSE)</f>
        <v>75.058779761904702</v>
      </c>
      <c r="E10" s="48">
        <f>VLOOKUP($A10,'Occupancy Raw Data'!$B$8:$BE$51,'Occupancy Raw Data'!AJ$3,FALSE)</f>
        <v>76.998511904761898</v>
      </c>
      <c r="F10" s="48">
        <f>VLOOKUP($A10,'Occupancy Raw Data'!$B$8:$BE$51,'Occupancy Raw Data'!AK$3,FALSE)</f>
        <v>71.779761904761898</v>
      </c>
      <c r="G10" s="49">
        <f>VLOOKUP($A10,'Occupancy Raw Data'!$B$8:$BE$51,'Occupancy Raw Data'!AL$3,FALSE)</f>
        <v>69.452380952380906</v>
      </c>
      <c r="H10" s="48">
        <f>VLOOKUP($A10,'Occupancy Raw Data'!$B$8:$BE$51,'Occupancy Raw Data'!AN$3,FALSE)</f>
        <v>77.929315476190396</v>
      </c>
      <c r="I10" s="48">
        <f>VLOOKUP($A10,'Occupancy Raw Data'!$B$8:$BE$51,'Occupancy Raw Data'!AO$3,FALSE)</f>
        <v>82.011160714285694</v>
      </c>
      <c r="J10" s="49">
        <f>VLOOKUP($A10,'Occupancy Raw Data'!$B$8:$BE$51,'Occupancy Raw Data'!AP$3,FALSE)</f>
        <v>79.970238095238003</v>
      </c>
      <c r="K10" s="50">
        <f>VLOOKUP($A10,'Occupancy Raw Data'!$B$8:$BE$51,'Occupancy Raw Data'!AR$3,FALSE)</f>
        <v>72.457482993197203</v>
      </c>
      <c r="M10" s="47">
        <f>VLOOKUP($A10,'Occupancy Raw Data'!$B$8:$BE$51,'Occupancy Raw Data'!AT$3,FALSE)</f>
        <v>-2.1269589454385902</v>
      </c>
      <c r="N10" s="48">
        <f>VLOOKUP($A10,'Occupancy Raw Data'!$B$8:$BE$51,'Occupancy Raw Data'!AU$3,FALSE)</f>
        <v>-6.3471740581981601E-2</v>
      </c>
      <c r="O10" s="48">
        <f>VLOOKUP($A10,'Occupancy Raw Data'!$B$8:$BE$51,'Occupancy Raw Data'!AV$3,FALSE)</f>
        <v>0.76713934760772196</v>
      </c>
      <c r="P10" s="48">
        <f>VLOOKUP($A10,'Occupancy Raw Data'!$B$8:$BE$51,'Occupancy Raw Data'!AW$3,FALSE)</f>
        <v>1.51892082530741</v>
      </c>
      <c r="Q10" s="48">
        <f>VLOOKUP($A10,'Occupancy Raw Data'!$B$8:$BE$51,'Occupancy Raw Data'!AX$3,FALSE)</f>
        <v>0.45054498649623897</v>
      </c>
      <c r="R10" s="49">
        <f>VLOOKUP($A10,'Occupancy Raw Data'!$B$8:$BE$51,'Occupancy Raw Data'!AY$3,FALSE)</f>
        <v>0.21330998832647299</v>
      </c>
      <c r="S10" s="48">
        <f>VLOOKUP($A10,'Occupancy Raw Data'!$B$8:$BE$51,'Occupancy Raw Data'!BA$3,FALSE)</f>
        <v>-1.81129884501558</v>
      </c>
      <c r="T10" s="48">
        <f>VLOOKUP($A10,'Occupancy Raw Data'!$B$8:$BE$51,'Occupancy Raw Data'!BB$3,FALSE)</f>
        <v>-2.8243040209045702</v>
      </c>
      <c r="U10" s="49">
        <f>VLOOKUP($A10,'Occupancy Raw Data'!$B$8:$BE$51,'Occupancy Raw Data'!BC$3,FALSE)</f>
        <v>-2.3333521630471399</v>
      </c>
      <c r="V10" s="50">
        <f>VLOOKUP($A10,'Occupancy Raw Data'!$B$8:$BE$51,'Occupancy Raw Data'!BE$3,FALSE)</f>
        <v>-0.60394977151279405</v>
      </c>
      <c r="X10" s="51">
        <f>VLOOKUP($A10,'ADR Raw Data'!$B$6:$BE$49,'ADR Raw Data'!AG$1,FALSE)</f>
        <v>150.66305545612499</v>
      </c>
      <c r="Y10" s="52">
        <f>VLOOKUP($A10,'ADR Raw Data'!$B$6:$BE$49,'ADR Raw Data'!AH$1,FALSE)</f>
        <v>157.59921571087901</v>
      </c>
      <c r="Z10" s="52">
        <f>VLOOKUP($A10,'ADR Raw Data'!$B$6:$BE$49,'ADR Raw Data'!AI$1,FALSE)</f>
        <v>164.98018586623499</v>
      </c>
      <c r="AA10" s="52">
        <f>VLOOKUP($A10,'ADR Raw Data'!$B$6:$BE$49,'ADR Raw Data'!AJ$1,FALSE)</f>
        <v>165.354677637554</v>
      </c>
      <c r="AB10" s="52">
        <f>VLOOKUP($A10,'ADR Raw Data'!$B$6:$BE$49,'ADR Raw Data'!AK$1,FALSE)</f>
        <v>161.68043453022599</v>
      </c>
      <c r="AC10" s="53">
        <f>VLOOKUP($A10,'ADR Raw Data'!$B$6:$BE$49,'ADR Raw Data'!AL$1,FALSE)</f>
        <v>160.59526422694501</v>
      </c>
      <c r="AD10" s="52">
        <f>VLOOKUP($A10,'ADR Raw Data'!$B$6:$BE$49,'ADR Raw Data'!AN$1,FALSE)</f>
        <v>174.67624707600899</v>
      </c>
      <c r="AE10" s="52">
        <f>VLOOKUP($A10,'ADR Raw Data'!$B$6:$BE$49,'ADR Raw Data'!AO$1,FALSE)</f>
        <v>177.10162951471099</v>
      </c>
      <c r="AF10" s="53">
        <f>VLOOKUP($A10,'ADR Raw Data'!$B$6:$BE$49,'ADR Raw Data'!AP$1,FALSE)</f>
        <v>175.91988742091499</v>
      </c>
      <c r="AG10" s="54">
        <f>VLOOKUP($A10,'ADR Raw Data'!$B$6:$BE$49,'ADR Raw Data'!AR$1,FALSE)</f>
        <v>165.42770907170501</v>
      </c>
      <c r="AI10" s="47">
        <f>VLOOKUP($A10,'ADR Raw Data'!$B$6:$BE$49,'ADR Raw Data'!AT$1,FALSE)</f>
        <v>1.1214532529611601</v>
      </c>
      <c r="AJ10" s="48">
        <f>VLOOKUP($A10,'ADR Raw Data'!$B$6:$BE$49,'ADR Raw Data'!AU$1,FALSE)</f>
        <v>3.2862018984660502</v>
      </c>
      <c r="AK10" s="48">
        <f>VLOOKUP($A10,'ADR Raw Data'!$B$6:$BE$49,'ADR Raw Data'!AV$1,FALSE)</f>
        <v>4.2732515590681599</v>
      </c>
      <c r="AL10" s="48">
        <f>VLOOKUP($A10,'ADR Raw Data'!$B$6:$BE$49,'ADR Raw Data'!AW$1,FALSE)</f>
        <v>3.82565285702014</v>
      </c>
      <c r="AM10" s="48">
        <f>VLOOKUP($A10,'ADR Raw Data'!$B$6:$BE$49,'ADR Raw Data'!AX$1,FALSE)</f>
        <v>2.3017157739810399</v>
      </c>
      <c r="AN10" s="49">
        <f>VLOOKUP($A10,'ADR Raw Data'!$B$6:$BE$49,'ADR Raw Data'!AY$1,FALSE)</f>
        <v>3.1000730337416398</v>
      </c>
      <c r="AO10" s="48">
        <f>VLOOKUP($A10,'ADR Raw Data'!$B$6:$BE$49,'ADR Raw Data'!BA$1,FALSE)</f>
        <v>0.70073981218405201</v>
      </c>
      <c r="AP10" s="48">
        <f>VLOOKUP($A10,'ADR Raw Data'!$B$6:$BE$49,'ADR Raw Data'!BB$1,FALSE)</f>
        <v>0.568855875613133</v>
      </c>
      <c r="AQ10" s="49">
        <f>VLOOKUP($A10,'ADR Raw Data'!$B$6:$BE$49,'ADR Raw Data'!BC$1,FALSE)</f>
        <v>0.62868197367341605</v>
      </c>
      <c r="AR10" s="50">
        <f>VLOOKUP($A10,'ADR Raw Data'!$B$6:$BE$49,'ADR Raw Data'!BE$1,FALSE)</f>
        <v>2.1907100461361102</v>
      </c>
      <c r="AT10" s="51">
        <f>VLOOKUP($A10,'RevPAR Raw Data'!$B$6:$BE$49,'RevPAR Raw Data'!AG$1,FALSE)</f>
        <v>87.689485491071395</v>
      </c>
      <c r="AU10" s="52">
        <f>VLOOKUP($A10,'RevPAR Raw Data'!$B$6:$BE$49,'RevPAR Raw Data'!AH$1,FALSE)</f>
        <v>102.7901015625</v>
      </c>
      <c r="AV10" s="52">
        <f>VLOOKUP($A10,'RevPAR Raw Data'!$B$6:$BE$49,'RevPAR Raw Data'!AI$1,FALSE)</f>
        <v>123.83211436011899</v>
      </c>
      <c r="AW10" s="52">
        <f>VLOOKUP($A10,'RevPAR Raw Data'!$B$6:$BE$49,'RevPAR Raw Data'!AJ$1,FALSE)</f>
        <v>127.32064114583299</v>
      </c>
      <c r="AX10" s="52">
        <f>VLOOKUP($A10,'RevPAR Raw Data'!$B$6:$BE$49,'RevPAR Raw Data'!AK$1,FALSE)</f>
        <v>116.05383095238</v>
      </c>
      <c r="AY10" s="53">
        <f>VLOOKUP($A10,'RevPAR Raw Data'!$B$6:$BE$49,'RevPAR Raw Data'!AL$1,FALSE)</f>
        <v>111.53723470238</v>
      </c>
      <c r="AZ10" s="52">
        <f>VLOOKUP($A10,'RevPAR Raw Data'!$B$6:$BE$49,'RevPAR Raw Data'!AN$1,FALSE)</f>
        <v>136.124003645833</v>
      </c>
      <c r="BA10" s="52">
        <f>VLOOKUP($A10,'RevPAR Raw Data'!$B$6:$BE$49,'RevPAR Raw Data'!AO$1,FALSE)</f>
        <v>145.24310200892799</v>
      </c>
      <c r="BB10" s="53">
        <f>VLOOKUP($A10,'RevPAR Raw Data'!$B$6:$BE$49,'RevPAR Raw Data'!AP$1,FALSE)</f>
        <v>140.68355282738</v>
      </c>
      <c r="BC10" s="54">
        <f>VLOOKUP($A10,'RevPAR Raw Data'!$B$6:$BE$49,'RevPAR Raw Data'!AR$1,FALSE)</f>
        <v>119.864754166666</v>
      </c>
      <c r="BE10" s="47">
        <f>VLOOKUP($A10,'RevPAR Raw Data'!$B$6:$BE$49,'RevPAR Raw Data'!AT$1,FALSE)</f>
        <v>-1.0293585427601899</v>
      </c>
      <c r="BF10" s="48">
        <f>VLOOKUP($A10,'RevPAR Raw Data'!$B$6:$BE$49,'RevPAR Raw Data'!AU$1,FALSE)</f>
        <v>3.2206443483400702</v>
      </c>
      <c r="BG10" s="48">
        <f>VLOOKUP($A10,'RevPAR Raw Data'!$B$6:$BE$49,'RevPAR Raw Data'!AV$1,FALSE)</f>
        <v>5.0731727008077501</v>
      </c>
      <c r="BH10" s="48">
        <f>VLOOKUP($A10,'RevPAR Raw Data'!$B$6:$BE$49,'RevPAR Raw Data'!AW$1,FALSE)</f>
        <v>5.4026823202768002</v>
      </c>
      <c r="BI10" s="48">
        <f>VLOOKUP($A10,'RevPAR Raw Data'!$B$6:$BE$49,'RevPAR Raw Data'!AX$1,FALSE)</f>
        <v>2.7626310255003501</v>
      </c>
      <c r="BJ10" s="49">
        <f>VLOOKUP($A10,'RevPAR Raw Data'!$B$6:$BE$49,'RevPAR Raw Data'!AY$1,FALSE)</f>
        <v>3.3199957874944999</v>
      </c>
      <c r="BK10" s="48">
        <f>VLOOKUP($A10,'RevPAR Raw Data'!$B$6:$BE$49,'RevPAR Raw Data'!BA$1,FALSE)</f>
        <v>-1.1232515249561801</v>
      </c>
      <c r="BL10" s="48">
        <f>VLOOKUP($A10,'RevPAR Raw Data'!$B$6:$BE$49,'RevPAR Raw Data'!BB$1,FALSE)</f>
        <v>-2.2715143646595299</v>
      </c>
      <c r="BM10" s="49">
        <f>VLOOKUP($A10,'RevPAR Raw Data'!$B$6:$BE$49,'RevPAR Raw Data'!BC$1,FALSE)</f>
        <v>-1.7193395538051199</v>
      </c>
      <c r="BN10" s="50">
        <f>VLOOKUP($A10,'RevPAR Raw Data'!$B$6:$BE$49,'RevPAR Raw Data'!BE$1,FALSE)</f>
        <v>1.5735294863051601</v>
      </c>
    </row>
    <row r="11" spans="1:66" x14ac:dyDescent="0.45">
      <c r="A11" s="63" t="s">
        <v>120</v>
      </c>
      <c r="B11" s="47">
        <f>VLOOKUP($A11,'Occupancy Raw Data'!$B$8:$BE$51,'Occupancy Raw Data'!AG$3,FALSE)</f>
        <v>55.065306630177801</v>
      </c>
      <c r="C11" s="48">
        <f>VLOOKUP($A11,'Occupancy Raw Data'!$B$8:$BE$51,'Occupancy Raw Data'!AH$3,FALSE)</f>
        <v>62.380893145913603</v>
      </c>
      <c r="D11" s="48">
        <f>VLOOKUP($A11,'Occupancy Raw Data'!$B$8:$BE$51,'Occupancy Raw Data'!AI$3,FALSE)</f>
        <v>71.885184724468203</v>
      </c>
      <c r="E11" s="48">
        <f>VLOOKUP($A11,'Occupancy Raw Data'!$B$8:$BE$51,'Occupancy Raw Data'!AJ$3,FALSE)</f>
        <v>74.960816021893194</v>
      </c>
      <c r="F11" s="48">
        <f>VLOOKUP($A11,'Occupancy Raw Data'!$B$8:$BE$51,'Occupancy Raw Data'!AK$3,FALSE)</f>
        <v>72.374673466849103</v>
      </c>
      <c r="G11" s="49">
        <f>VLOOKUP($A11,'Occupancy Raw Data'!$B$8:$BE$51,'Occupancy Raw Data'!AL$3,FALSE)</f>
        <v>67.333374797860401</v>
      </c>
      <c r="H11" s="48">
        <f>VLOOKUP($A11,'Occupancy Raw Data'!$B$8:$BE$51,'Occupancy Raw Data'!AN$3,FALSE)</f>
        <v>78.405274287846694</v>
      </c>
      <c r="I11" s="48">
        <f>VLOOKUP($A11,'Occupancy Raw Data'!$B$8:$BE$51,'Occupancy Raw Data'!AO$3,FALSE)</f>
        <v>80.661773852469196</v>
      </c>
      <c r="J11" s="49">
        <f>VLOOKUP($A11,'Occupancy Raw Data'!$B$8:$BE$51,'Occupancy Raw Data'!AP$3,FALSE)</f>
        <v>79.533524070157895</v>
      </c>
      <c r="K11" s="50">
        <f>VLOOKUP($A11,'Occupancy Raw Data'!$B$8:$BE$51,'Occupancy Raw Data'!AR$3,FALSE)</f>
        <v>70.819131732802504</v>
      </c>
      <c r="M11" s="47">
        <f>VLOOKUP($A11,'Occupancy Raw Data'!$B$8:$BE$51,'Occupancy Raw Data'!AT$3,FALSE)</f>
        <v>-0.77668337860168402</v>
      </c>
      <c r="N11" s="48">
        <f>VLOOKUP($A11,'Occupancy Raw Data'!$B$8:$BE$51,'Occupancy Raw Data'!AU$3,FALSE)</f>
        <v>2.1586390612818001</v>
      </c>
      <c r="O11" s="48">
        <f>VLOOKUP($A11,'Occupancy Raw Data'!$B$8:$BE$51,'Occupancy Raw Data'!AV$3,FALSE)</f>
        <v>1.29412680713975</v>
      </c>
      <c r="P11" s="48">
        <f>VLOOKUP($A11,'Occupancy Raw Data'!$B$8:$BE$51,'Occupancy Raw Data'!AW$3,FALSE)</f>
        <v>1.2425891909409501</v>
      </c>
      <c r="Q11" s="48">
        <f>VLOOKUP($A11,'Occupancy Raw Data'!$B$8:$BE$51,'Occupancy Raw Data'!AX$3,FALSE)</f>
        <v>-0.19421349765295601</v>
      </c>
      <c r="R11" s="49">
        <f>VLOOKUP($A11,'Occupancy Raw Data'!$B$8:$BE$51,'Occupancy Raw Data'!AY$3,FALSE)</f>
        <v>0.77080170184739705</v>
      </c>
      <c r="S11" s="48">
        <f>VLOOKUP($A11,'Occupancy Raw Data'!$B$8:$BE$51,'Occupancy Raw Data'!BA$3,FALSE)</f>
        <v>-0.427862769523774</v>
      </c>
      <c r="T11" s="48">
        <f>VLOOKUP($A11,'Occupancy Raw Data'!$B$8:$BE$51,'Occupancy Raw Data'!BB$3,FALSE)</f>
        <v>-2.0486643783802698</v>
      </c>
      <c r="U11" s="49">
        <f>VLOOKUP($A11,'Occupancy Raw Data'!$B$8:$BE$51,'Occupancy Raw Data'!BC$3,FALSE)</f>
        <v>-1.2564075145698499</v>
      </c>
      <c r="V11" s="50">
        <f>VLOOKUP($A11,'Occupancy Raw Data'!$B$8:$BE$51,'Occupancy Raw Data'!BE$3,FALSE)</f>
        <v>0.10603405160307899</v>
      </c>
      <c r="X11" s="51">
        <f>VLOOKUP($A11,'ADR Raw Data'!$B$6:$BE$49,'ADR Raw Data'!AG$1,FALSE)</f>
        <v>122.34137427429</v>
      </c>
      <c r="Y11" s="52">
        <f>VLOOKUP($A11,'ADR Raw Data'!$B$6:$BE$49,'ADR Raw Data'!AH$1,FALSE)</f>
        <v>121.93634332376099</v>
      </c>
      <c r="Z11" s="52">
        <f>VLOOKUP($A11,'ADR Raw Data'!$B$6:$BE$49,'ADR Raw Data'!AI$1,FALSE)</f>
        <v>126.82738849425</v>
      </c>
      <c r="AA11" s="52">
        <f>VLOOKUP($A11,'ADR Raw Data'!$B$6:$BE$49,'ADR Raw Data'!AJ$1,FALSE)</f>
        <v>129.35002323227201</v>
      </c>
      <c r="AB11" s="52">
        <f>VLOOKUP($A11,'ADR Raw Data'!$B$6:$BE$49,'ADR Raw Data'!AK$1,FALSE)</f>
        <v>132.605555412326</v>
      </c>
      <c r="AC11" s="53">
        <f>VLOOKUP($A11,'ADR Raw Data'!$B$6:$BE$49,'ADR Raw Data'!AL$1,FALSE)</f>
        <v>126.991230535033</v>
      </c>
      <c r="AD11" s="52">
        <f>VLOOKUP($A11,'ADR Raw Data'!$B$6:$BE$49,'ADR Raw Data'!AN$1,FALSE)</f>
        <v>157.60996882436899</v>
      </c>
      <c r="AE11" s="52">
        <f>VLOOKUP($A11,'ADR Raw Data'!$B$6:$BE$49,'ADR Raw Data'!AO$1,FALSE)</f>
        <v>157.960046573314</v>
      </c>
      <c r="AF11" s="53">
        <f>VLOOKUP($A11,'ADR Raw Data'!$B$6:$BE$49,'ADR Raw Data'!AP$1,FALSE)</f>
        <v>157.787490772166</v>
      </c>
      <c r="AG11" s="54">
        <f>VLOOKUP($A11,'ADR Raw Data'!$B$6:$BE$49,'ADR Raw Data'!AR$1,FALSE)</f>
        <v>136.872882750071</v>
      </c>
      <c r="AI11" s="47">
        <f>VLOOKUP($A11,'ADR Raw Data'!$B$6:$BE$49,'ADR Raw Data'!AT$1,FALSE)</f>
        <v>0.77548531861885595</v>
      </c>
      <c r="AJ11" s="48">
        <f>VLOOKUP($A11,'ADR Raw Data'!$B$6:$BE$49,'ADR Raw Data'!AU$1,FALSE)</f>
        <v>2.6666919823018702</v>
      </c>
      <c r="AK11" s="48">
        <f>VLOOKUP($A11,'ADR Raw Data'!$B$6:$BE$49,'ADR Raw Data'!AV$1,FALSE)</f>
        <v>3.8793299478782699</v>
      </c>
      <c r="AL11" s="48">
        <f>VLOOKUP($A11,'ADR Raw Data'!$B$6:$BE$49,'ADR Raw Data'!AW$1,FALSE)</f>
        <v>3.7727035792786898</v>
      </c>
      <c r="AM11" s="48">
        <f>VLOOKUP($A11,'ADR Raw Data'!$B$6:$BE$49,'ADR Raw Data'!AX$1,FALSE)</f>
        <v>2.3969823871385101</v>
      </c>
      <c r="AN11" s="49">
        <f>VLOOKUP($A11,'ADR Raw Data'!$B$6:$BE$49,'ADR Raw Data'!AY$1,FALSE)</f>
        <v>2.7883876385752502</v>
      </c>
      <c r="AO11" s="48">
        <f>VLOOKUP($A11,'ADR Raw Data'!$B$6:$BE$49,'ADR Raw Data'!BA$1,FALSE)</f>
        <v>0.70337933731639002</v>
      </c>
      <c r="AP11" s="48">
        <f>VLOOKUP($A11,'ADR Raw Data'!$B$6:$BE$49,'ADR Raw Data'!BB$1,FALSE)</f>
        <v>3.5361532607729403E-2</v>
      </c>
      <c r="AQ11" s="49">
        <f>VLOOKUP($A11,'ADR Raw Data'!$B$6:$BE$49,'ADR Raw Data'!BC$1,FALSE)</f>
        <v>0.359497950769537</v>
      </c>
      <c r="AR11" s="50">
        <f>VLOOKUP($A11,'ADR Raw Data'!$B$6:$BE$49,'ADR Raw Data'!BE$1,FALSE)</f>
        <v>1.75553765545639</v>
      </c>
      <c r="AT11" s="51">
        <f>VLOOKUP($A11,'RevPAR Raw Data'!$B$6:$BE$49,'RevPAR Raw Data'!AG$1,FALSE)</f>
        <v>67.3676528797114</v>
      </c>
      <c r="AU11" s="52">
        <f>VLOOKUP($A11,'RevPAR Raw Data'!$B$6:$BE$49,'RevPAR Raw Data'!AH$1,FALSE)</f>
        <v>76.064980034830199</v>
      </c>
      <c r="AV11" s="52">
        <f>VLOOKUP($A11,'RevPAR Raw Data'!$B$6:$BE$49,'RevPAR Raw Data'!AI$1,FALSE)</f>
        <v>91.170102500310904</v>
      </c>
      <c r="AW11" s="52">
        <f>VLOOKUP($A11,'RevPAR Raw Data'!$B$6:$BE$49,'RevPAR Raw Data'!AJ$1,FALSE)</f>
        <v>96.961832939420304</v>
      </c>
      <c r="AX11" s="52">
        <f>VLOOKUP($A11,'RevPAR Raw Data'!$B$6:$BE$49,'RevPAR Raw Data'!AK$1,FALSE)</f>
        <v>95.972837728573197</v>
      </c>
      <c r="AY11" s="53">
        <f>VLOOKUP($A11,'RevPAR Raw Data'!$B$6:$BE$49,'RevPAR Raw Data'!AL$1,FALSE)</f>
        <v>85.507481216569204</v>
      </c>
      <c r="AZ11" s="52">
        <f>VLOOKUP($A11,'RevPAR Raw Data'!$B$6:$BE$49,'RevPAR Raw Data'!AN$1,FALSE)</f>
        <v>123.574528361736</v>
      </c>
      <c r="BA11" s="52">
        <f>VLOOKUP($A11,'RevPAR Raw Data'!$B$6:$BE$49,'RevPAR Raw Data'!AO$1,FALSE)</f>
        <v>127.413375544221</v>
      </c>
      <c r="BB11" s="53">
        <f>VLOOKUP($A11,'RevPAR Raw Data'!$B$6:$BE$49,'RevPAR Raw Data'!AP$1,FALSE)</f>
        <v>125.493951952979</v>
      </c>
      <c r="BC11" s="54">
        <f>VLOOKUP($A11,'RevPAR Raw Data'!$B$6:$BE$49,'RevPAR Raw Data'!AR$1,FALSE)</f>
        <v>96.9321871412577</v>
      </c>
      <c r="BE11" s="47">
        <f>VLOOKUP($A11,'RevPAR Raw Data'!$B$6:$BE$49,'RevPAR Raw Data'!AT$1,FALSE)</f>
        <v>-7.2211255560376501E-3</v>
      </c>
      <c r="BF11" s="48">
        <f>VLOOKUP($A11,'RevPAR Raw Data'!$B$6:$BE$49,'RevPAR Raw Data'!AU$1,FALSE)</f>
        <v>4.8828952983577096</v>
      </c>
      <c r="BG11" s="48">
        <f>VLOOKUP($A11,'RevPAR Raw Data'!$B$6:$BE$49,'RevPAR Raw Data'!AV$1,FALSE)</f>
        <v>5.2236602038109199</v>
      </c>
      <c r="BH11" s="48">
        <f>VLOOKUP($A11,'RevPAR Raw Data'!$B$6:$BE$49,'RevPAR Raw Data'!AW$1,FALSE)</f>
        <v>5.0621719771020102</v>
      </c>
      <c r="BI11" s="48">
        <f>VLOOKUP($A11,'RevPAR Raw Data'!$B$6:$BE$49,'RevPAR Raw Data'!AX$1,FALSE)</f>
        <v>2.19811362615336</v>
      </c>
      <c r="BJ11" s="49">
        <f>VLOOKUP($A11,'RevPAR Raw Data'!$B$6:$BE$49,'RevPAR Raw Data'!AY$1,FALSE)</f>
        <v>3.5806822797948801</v>
      </c>
      <c r="BK11" s="48">
        <f>VLOOKUP($A11,'RevPAR Raw Data'!$B$6:$BE$49,'RevPAR Raw Data'!BA$1,FALSE)</f>
        <v>0.27250706947971598</v>
      </c>
      <c r="BL11" s="48">
        <f>VLOOKUP($A11,'RevPAR Raw Data'!$B$6:$BE$49,'RevPAR Raw Data'!BB$1,FALSE)</f>
        <v>-2.01402728489473</v>
      </c>
      <c r="BM11" s="49">
        <f>VLOOKUP($A11,'RevPAR Raw Data'!$B$6:$BE$49,'RevPAR Raw Data'!BC$1,FALSE)</f>
        <v>-0.901426323068512</v>
      </c>
      <c r="BN11" s="50">
        <f>VLOOKUP($A11,'RevPAR Raw Data'!$B$6:$BE$49,'RevPAR Raw Data'!BE$1,FALSE)</f>
        <v>1.86343317476297</v>
      </c>
    </row>
    <row r="12" spans="1:66" x14ac:dyDescent="0.45">
      <c r="A12" s="63" t="s">
        <v>121</v>
      </c>
      <c r="B12" s="47">
        <f>VLOOKUP($A12,'Occupancy Raw Data'!$B$8:$BE$51,'Occupancy Raw Data'!AG$3,FALSE)</f>
        <v>54.295732132076303</v>
      </c>
      <c r="C12" s="48">
        <f>VLOOKUP($A12,'Occupancy Raw Data'!$B$8:$BE$51,'Occupancy Raw Data'!AH$3,FALSE)</f>
        <v>58.376677657548797</v>
      </c>
      <c r="D12" s="48">
        <f>VLOOKUP($A12,'Occupancy Raw Data'!$B$8:$BE$51,'Occupancy Raw Data'!AI$3,FALSE)</f>
        <v>65.187154599916397</v>
      </c>
      <c r="E12" s="48">
        <f>VLOOKUP($A12,'Occupancy Raw Data'!$B$8:$BE$51,'Occupancy Raw Data'!AJ$3,FALSE)</f>
        <v>68.218548274740996</v>
      </c>
      <c r="F12" s="48">
        <f>VLOOKUP($A12,'Occupancy Raw Data'!$B$8:$BE$51,'Occupancy Raw Data'!AK$3,FALSE)</f>
        <v>67.093530859610794</v>
      </c>
      <c r="G12" s="49">
        <f>VLOOKUP($A12,'Occupancy Raw Data'!$B$8:$BE$51,'Occupancy Raw Data'!AL$3,FALSE)</f>
        <v>62.634328704778703</v>
      </c>
      <c r="H12" s="48">
        <f>VLOOKUP($A12,'Occupancy Raw Data'!$B$8:$BE$51,'Occupancy Raw Data'!AN$3,FALSE)</f>
        <v>71.707379371197604</v>
      </c>
      <c r="I12" s="48">
        <f>VLOOKUP($A12,'Occupancy Raw Data'!$B$8:$BE$51,'Occupancy Raw Data'!AO$3,FALSE)</f>
        <v>73.722890447220493</v>
      </c>
      <c r="J12" s="49">
        <f>VLOOKUP($A12,'Occupancy Raw Data'!$B$8:$BE$51,'Occupancy Raw Data'!AP$3,FALSE)</f>
        <v>72.715134909209098</v>
      </c>
      <c r="K12" s="50">
        <f>VLOOKUP($A12,'Occupancy Raw Data'!$B$8:$BE$51,'Occupancy Raw Data'!AR$3,FALSE)</f>
        <v>65.514559048901603</v>
      </c>
      <c r="M12" s="47">
        <f>VLOOKUP($A12,'Occupancy Raw Data'!$B$8:$BE$51,'Occupancy Raw Data'!AT$3,FALSE)</f>
        <v>1.83295004197227</v>
      </c>
      <c r="N12" s="48">
        <f>VLOOKUP($A12,'Occupancy Raw Data'!$B$8:$BE$51,'Occupancy Raw Data'!AU$3,FALSE)</f>
        <v>2.20516885437323</v>
      </c>
      <c r="O12" s="48">
        <f>VLOOKUP($A12,'Occupancy Raw Data'!$B$8:$BE$51,'Occupancy Raw Data'!AV$3,FALSE)</f>
        <v>4.70655952160085</v>
      </c>
      <c r="P12" s="48">
        <f>VLOOKUP($A12,'Occupancy Raw Data'!$B$8:$BE$51,'Occupancy Raw Data'!AW$3,FALSE)</f>
        <v>3.41424093361158</v>
      </c>
      <c r="Q12" s="48">
        <f>VLOOKUP($A12,'Occupancy Raw Data'!$B$8:$BE$51,'Occupancy Raw Data'!AX$3,FALSE)</f>
        <v>0.83485756922455401</v>
      </c>
      <c r="R12" s="49">
        <f>VLOOKUP($A12,'Occupancy Raw Data'!$B$8:$BE$51,'Occupancy Raw Data'!AY$3,FALSE)</f>
        <v>2.6166067138196301</v>
      </c>
      <c r="S12" s="48">
        <f>VLOOKUP($A12,'Occupancy Raw Data'!$B$8:$BE$51,'Occupancy Raw Data'!BA$3,FALSE)</f>
        <v>0.36312775435728301</v>
      </c>
      <c r="T12" s="48">
        <f>VLOOKUP($A12,'Occupancy Raw Data'!$B$8:$BE$51,'Occupancy Raw Data'!BB$3,FALSE)</f>
        <v>0.43149150966995697</v>
      </c>
      <c r="U12" s="49">
        <f>VLOOKUP($A12,'Occupancy Raw Data'!$B$8:$BE$51,'Occupancy Raw Data'!BC$3,FALSE)</f>
        <v>0.397771721413682</v>
      </c>
      <c r="V12" s="50">
        <f>VLOOKUP($A12,'Occupancy Raw Data'!$B$8:$BE$51,'Occupancy Raw Data'!BE$3,FALSE)</f>
        <v>1.9082145172784399</v>
      </c>
      <c r="X12" s="51">
        <f>VLOOKUP($A12,'ADR Raw Data'!$B$6:$BE$49,'ADR Raw Data'!AG$1,FALSE)</f>
        <v>86.706905016464901</v>
      </c>
      <c r="Y12" s="52">
        <f>VLOOKUP($A12,'ADR Raw Data'!$B$6:$BE$49,'ADR Raw Data'!AH$1,FALSE)</f>
        <v>87.330390207036402</v>
      </c>
      <c r="Z12" s="52">
        <f>VLOOKUP($A12,'ADR Raw Data'!$B$6:$BE$49,'ADR Raw Data'!AI$1,FALSE)</f>
        <v>90.744230323970996</v>
      </c>
      <c r="AA12" s="52">
        <f>VLOOKUP($A12,'ADR Raw Data'!$B$6:$BE$49,'ADR Raw Data'!AJ$1,FALSE)</f>
        <v>94.054538616018206</v>
      </c>
      <c r="AB12" s="52">
        <f>VLOOKUP($A12,'ADR Raw Data'!$B$6:$BE$49,'ADR Raw Data'!AK$1,FALSE)</f>
        <v>96.096219349703205</v>
      </c>
      <c r="AC12" s="53">
        <f>VLOOKUP($A12,'ADR Raw Data'!$B$6:$BE$49,'ADR Raw Data'!AL$1,FALSE)</f>
        <v>91.275600557571806</v>
      </c>
      <c r="AD12" s="52">
        <f>VLOOKUP($A12,'ADR Raw Data'!$B$6:$BE$49,'ADR Raw Data'!AN$1,FALSE)</f>
        <v>110.62902044913599</v>
      </c>
      <c r="AE12" s="52">
        <f>VLOOKUP($A12,'ADR Raw Data'!$B$6:$BE$49,'ADR Raw Data'!AO$1,FALSE)</f>
        <v>110.894595977889</v>
      </c>
      <c r="AF12" s="53">
        <f>VLOOKUP($A12,'ADR Raw Data'!$B$6:$BE$49,'ADR Raw Data'!AP$1,FALSE)</f>
        <v>110.763648512717</v>
      </c>
      <c r="AG12" s="54">
        <f>VLOOKUP($A12,'ADR Raw Data'!$B$6:$BE$49,'ADR Raw Data'!AR$1,FALSE)</f>
        <v>97.455583653795003</v>
      </c>
      <c r="AI12" s="47">
        <f>VLOOKUP($A12,'ADR Raw Data'!$B$6:$BE$49,'ADR Raw Data'!AT$1,FALSE)</f>
        <v>-2.1104687222131799</v>
      </c>
      <c r="AJ12" s="48">
        <f>VLOOKUP($A12,'ADR Raw Data'!$B$6:$BE$49,'ADR Raw Data'!AU$1,FALSE)</f>
        <v>-1.0173562652722901E-2</v>
      </c>
      <c r="AK12" s="48">
        <f>VLOOKUP($A12,'ADR Raw Data'!$B$6:$BE$49,'ADR Raw Data'!AV$1,FALSE)</f>
        <v>2.02151583392462</v>
      </c>
      <c r="AL12" s="48">
        <f>VLOOKUP($A12,'ADR Raw Data'!$B$6:$BE$49,'ADR Raw Data'!AW$1,FALSE)</f>
        <v>2.5014744360176602</v>
      </c>
      <c r="AM12" s="48">
        <f>VLOOKUP($A12,'ADR Raw Data'!$B$6:$BE$49,'ADR Raw Data'!AX$1,FALSE)</f>
        <v>-6.3863909761354004E-2</v>
      </c>
      <c r="AN12" s="49">
        <f>VLOOKUP($A12,'ADR Raw Data'!$B$6:$BE$49,'ADR Raw Data'!AY$1,FALSE)</f>
        <v>0.56947482595180299</v>
      </c>
      <c r="AO12" s="48">
        <f>VLOOKUP($A12,'ADR Raw Data'!$B$6:$BE$49,'ADR Raw Data'!BA$1,FALSE)</f>
        <v>-0.93180063669080804</v>
      </c>
      <c r="AP12" s="48">
        <f>VLOOKUP($A12,'ADR Raw Data'!$B$6:$BE$49,'ADR Raw Data'!BB$1,FALSE)</f>
        <v>-1.2220107005244001</v>
      </c>
      <c r="AQ12" s="49">
        <f>VLOOKUP($A12,'ADR Raw Data'!$B$6:$BE$49,'ADR Raw Data'!BC$1,FALSE)</f>
        <v>-1.0792136318045</v>
      </c>
      <c r="AR12" s="50">
        <f>VLOOKUP($A12,'ADR Raw Data'!$B$6:$BE$49,'ADR Raw Data'!BE$1,FALSE)</f>
        <v>-0.12688538586453499</v>
      </c>
      <c r="AT12" s="51">
        <f>VLOOKUP($A12,'RevPAR Raw Data'!$B$6:$BE$49,'RevPAR Raw Data'!AG$1,FALSE)</f>
        <v>47.078148887753599</v>
      </c>
      <c r="AU12" s="52">
        <f>VLOOKUP($A12,'RevPAR Raw Data'!$B$6:$BE$49,'RevPAR Raw Data'!AH$1,FALSE)</f>
        <v>50.9805803882413</v>
      </c>
      <c r="AV12" s="52">
        <f>VLOOKUP($A12,'RevPAR Raw Data'!$B$6:$BE$49,'RevPAR Raw Data'!AI$1,FALSE)</f>
        <v>59.153581711791198</v>
      </c>
      <c r="AW12" s="52">
        <f>VLOOKUP($A12,'RevPAR Raw Data'!$B$6:$BE$49,'RevPAR Raw Data'!AJ$1,FALSE)</f>
        <v>64.162640830353396</v>
      </c>
      <c r="AX12" s="52">
        <f>VLOOKUP($A12,'RevPAR Raw Data'!$B$6:$BE$49,'RevPAR Raw Data'!AK$1,FALSE)</f>
        <v>64.4743465843124</v>
      </c>
      <c r="AY12" s="53">
        <f>VLOOKUP($A12,'RevPAR Raw Data'!$B$6:$BE$49,'RevPAR Raw Data'!AL$1,FALSE)</f>
        <v>57.169859680490397</v>
      </c>
      <c r="AZ12" s="52">
        <f>VLOOKUP($A12,'RevPAR Raw Data'!$B$6:$BE$49,'RevPAR Raw Data'!AN$1,FALSE)</f>
        <v>79.329171388101898</v>
      </c>
      <c r="BA12" s="52">
        <f>VLOOKUP($A12,'RevPAR Raw Data'!$B$6:$BE$49,'RevPAR Raw Data'!AO$1,FALSE)</f>
        <v>81.754701504667196</v>
      </c>
      <c r="BB12" s="53">
        <f>VLOOKUP($A12,'RevPAR Raw Data'!$B$6:$BE$49,'RevPAR Raw Data'!AP$1,FALSE)</f>
        <v>80.541936446384597</v>
      </c>
      <c r="BC12" s="54">
        <f>VLOOKUP($A12,'RevPAR Raw Data'!$B$6:$BE$49,'RevPAR Raw Data'!AR$1,FALSE)</f>
        <v>63.847595899317298</v>
      </c>
      <c r="BE12" s="47">
        <f>VLOOKUP($A12,'RevPAR Raw Data'!$B$6:$BE$49,'RevPAR Raw Data'!AT$1,FALSE)</f>
        <v>-0.31620251757052398</v>
      </c>
      <c r="BF12" s="48">
        <f>VLOOKUP($A12,'RevPAR Raw Data'!$B$6:$BE$49,'RevPAR Raw Data'!AU$1,FALSE)</f>
        <v>2.1947709474855102</v>
      </c>
      <c r="BG12" s="48">
        <f>VLOOKUP($A12,'RevPAR Raw Data'!$B$6:$BE$49,'RevPAR Raw Data'!AV$1,FALSE)</f>
        <v>6.8232192014877198</v>
      </c>
      <c r="BH12" s="48">
        <f>VLOOKUP($A12,'RevPAR Raw Data'!$B$6:$BE$49,'RevPAR Raw Data'!AW$1,FALSE)</f>
        <v>6.0011217337675902</v>
      </c>
      <c r="BI12" s="48">
        <f>VLOOKUP($A12,'RevPAR Raw Data'!$B$6:$BE$49,'RevPAR Raw Data'!AX$1,FALSE)</f>
        <v>0.77046048677855505</v>
      </c>
      <c r="BJ12" s="49">
        <f>VLOOKUP($A12,'RevPAR Raw Data'!$B$6:$BE$49,'RevPAR Raw Data'!AY$1,FALSE)</f>
        <v>3.2009824563008</v>
      </c>
      <c r="BK12" s="48">
        <f>VLOOKUP($A12,'RevPAR Raw Data'!$B$6:$BE$49,'RevPAR Raw Data'!BA$1,FALSE)</f>
        <v>-0.57205650906062699</v>
      </c>
      <c r="BL12" s="48">
        <f>VLOOKUP($A12,'RevPAR Raw Data'!$B$6:$BE$49,'RevPAR Raw Data'!BB$1,FALSE)</f>
        <v>-0.79579206327446905</v>
      </c>
      <c r="BM12" s="49">
        <f>VLOOKUP($A12,'RevPAR Raw Data'!$B$6:$BE$49,'RevPAR Raw Data'!BC$1,FALSE)</f>
        <v>-0.68573471703178601</v>
      </c>
      <c r="BN12" s="50">
        <f>VLOOKUP($A12,'RevPAR Raw Data'!$B$6:$BE$49,'RevPAR Raw Data'!BE$1,FALSE)</f>
        <v>1.7789078860605301</v>
      </c>
    </row>
    <row r="13" spans="1:66" x14ac:dyDescent="0.45">
      <c r="A13" s="63" t="s">
        <v>122</v>
      </c>
      <c r="B13" s="47">
        <f>VLOOKUP($A13,'Occupancy Raw Data'!$B$8:$BE$51,'Occupancy Raw Data'!AG$3,FALSE)</f>
        <v>49.6144888541711</v>
      </c>
      <c r="C13" s="48">
        <f>VLOOKUP($A13,'Occupancy Raw Data'!$B$8:$BE$51,'Occupancy Raw Data'!AH$3,FALSE)</f>
        <v>49.304199395333299</v>
      </c>
      <c r="D13" s="48">
        <f>VLOOKUP($A13,'Occupancy Raw Data'!$B$8:$BE$51,'Occupancy Raw Data'!AI$3,FALSE)</f>
        <v>51.708400237237598</v>
      </c>
      <c r="E13" s="48">
        <f>VLOOKUP($A13,'Occupancy Raw Data'!$B$8:$BE$51,'Occupancy Raw Data'!AJ$3,FALSE)</f>
        <v>54.459054810571502</v>
      </c>
      <c r="F13" s="48">
        <f>VLOOKUP($A13,'Occupancy Raw Data'!$B$8:$BE$51,'Occupancy Raw Data'!AK$3,FALSE)</f>
        <v>56.009373711657098</v>
      </c>
      <c r="G13" s="49">
        <f>VLOOKUP($A13,'Occupancy Raw Data'!$B$8:$BE$51,'Occupancy Raw Data'!AL$3,FALSE)</f>
        <v>52.2191088846809</v>
      </c>
      <c r="H13" s="48">
        <f>VLOOKUP($A13,'Occupancy Raw Data'!$B$8:$BE$51,'Occupancy Raw Data'!AN$3,FALSE)</f>
        <v>63.515575839547502</v>
      </c>
      <c r="I13" s="48">
        <f>VLOOKUP($A13,'Occupancy Raw Data'!$B$8:$BE$51,'Occupancy Raw Data'!AO$3,FALSE)</f>
        <v>65.779442929574202</v>
      </c>
      <c r="J13" s="49">
        <f>VLOOKUP($A13,'Occupancy Raw Data'!$B$8:$BE$51,'Occupancy Raw Data'!AP$3,FALSE)</f>
        <v>64.647509384560806</v>
      </c>
      <c r="K13" s="50">
        <f>VLOOKUP($A13,'Occupancy Raw Data'!$B$8:$BE$51,'Occupancy Raw Data'!AR$3,FALSE)</f>
        <v>55.770095132407299</v>
      </c>
      <c r="M13" s="47">
        <f>VLOOKUP($A13,'Occupancy Raw Data'!$B$8:$BE$51,'Occupancy Raw Data'!AT$3,FALSE)</f>
        <v>-1.43278702596029</v>
      </c>
      <c r="N13" s="48">
        <f>VLOOKUP($A13,'Occupancy Raw Data'!$B$8:$BE$51,'Occupancy Raw Data'!AU$3,FALSE)</f>
        <v>-1.75062274392523</v>
      </c>
      <c r="O13" s="48">
        <f>VLOOKUP($A13,'Occupancy Raw Data'!$B$8:$BE$51,'Occupancy Raw Data'!AV$3,FALSE)</f>
        <v>-1.4328049986764799</v>
      </c>
      <c r="P13" s="48">
        <f>VLOOKUP($A13,'Occupancy Raw Data'!$B$8:$BE$51,'Occupancy Raw Data'!AW$3,FALSE)</f>
        <v>-1.87965309802263</v>
      </c>
      <c r="Q13" s="48">
        <f>VLOOKUP($A13,'Occupancy Raw Data'!$B$8:$BE$51,'Occupancy Raw Data'!AX$3,FALSE)</f>
        <v>-3.2449325428837898</v>
      </c>
      <c r="R13" s="49">
        <f>VLOOKUP($A13,'Occupancy Raw Data'!$B$8:$BE$51,'Occupancy Raw Data'!AY$3,FALSE)</f>
        <v>-1.98003370383921</v>
      </c>
      <c r="S13" s="48">
        <f>VLOOKUP($A13,'Occupancy Raw Data'!$B$8:$BE$51,'Occupancy Raw Data'!BA$3,FALSE)</f>
        <v>-4.1258592423823996</v>
      </c>
      <c r="T13" s="48">
        <f>VLOOKUP($A13,'Occupancy Raw Data'!$B$8:$BE$51,'Occupancy Raw Data'!BB$3,FALSE)</f>
        <v>-2.8202997701502701</v>
      </c>
      <c r="U13" s="49">
        <f>VLOOKUP($A13,'Occupancy Raw Data'!$B$8:$BE$51,'Occupancy Raw Data'!BC$3,FALSE)</f>
        <v>-3.4660634842080702</v>
      </c>
      <c r="V13" s="50">
        <f>VLOOKUP($A13,'Occupancy Raw Data'!$B$8:$BE$51,'Occupancy Raw Data'!BE$3,FALSE)</f>
        <v>-2.4782086909519099</v>
      </c>
      <c r="X13" s="51">
        <f>VLOOKUP($A13,'ADR Raw Data'!$B$6:$BE$49,'ADR Raw Data'!AG$1,FALSE)</f>
        <v>68.378787792291007</v>
      </c>
      <c r="Y13" s="52">
        <f>VLOOKUP($A13,'ADR Raw Data'!$B$6:$BE$49,'ADR Raw Data'!AH$1,FALSE)</f>
        <v>65.409352833482401</v>
      </c>
      <c r="Z13" s="52">
        <f>VLOOKUP($A13,'ADR Raw Data'!$B$6:$BE$49,'ADR Raw Data'!AI$1,FALSE)</f>
        <v>65.758497629072096</v>
      </c>
      <c r="AA13" s="52">
        <f>VLOOKUP($A13,'ADR Raw Data'!$B$6:$BE$49,'ADR Raw Data'!AJ$1,FALSE)</f>
        <v>67.722459658139996</v>
      </c>
      <c r="AB13" s="52">
        <f>VLOOKUP($A13,'ADR Raw Data'!$B$6:$BE$49,'ADR Raw Data'!AK$1,FALSE)</f>
        <v>71.094739862858006</v>
      </c>
      <c r="AC13" s="53">
        <f>VLOOKUP($A13,'ADR Raw Data'!$B$6:$BE$49,'ADR Raw Data'!AL$1,FALSE)</f>
        <v>67.744845448299898</v>
      </c>
      <c r="AD13" s="52">
        <f>VLOOKUP($A13,'ADR Raw Data'!$B$6:$BE$49,'ADR Raw Data'!AN$1,FALSE)</f>
        <v>84.456902114648798</v>
      </c>
      <c r="AE13" s="52">
        <f>VLOOKUP($A13,'ADR Raw Data'!$B$6:$BE$49,'ADR Raw Data'!AO$1,FALSE)</f>
        <v>85.870781651749297</v>
      </c>
      <c r="AF13" s="53">
        <f>VLOOKUP($A13,'ADR Raw Data'!$B$6:$BE$49,'ADR Raw Data'!AP$1,FALSE)</f>
        <v>85.176219913628103</v>
      </c>
      <c r="AG13" s="54">
        <f>VLOOKUP($A13,'ADR Raw Data'!$B$6:$BE$49,'ADR Raw Data'!AR$1,FALSE)</f>
        <v>73.518034718424104</v>
      </c>
      <c r="AI13" s="47">
        <f>VLOOKUP($A13,'ADR Raw Data'!$B$6:$BE$49,'ADR Raw Data'!AT$1,FALSE)</f>
        <v>0.956541450306299</v>
      </c>
      <c r="AJ13" s="48">
        <f>VLOOKUP($A13,'ADR Raw Data'!$B$6:$BE$49,'ADR Raw Data'!AU$1,FALSE)</f>
        <v>0.69592547326513998</v>
      </c>
      <c r="AK13" s="48">
        <f>VLOOKUP($A13,'ADR Raw Data'!$B$6:$BE$49,'ADR Raw Data'!AV$1,FALSE)</f>
        <v>1.0193926592792799</v>
      </c>
      <c r="AL13" s="48">
        <f>VLOOKUP($A13,'ADR Raw Data'!$B$6:$BE$49,'ADR Raw Data'!AW$1,FALSE)</f>
        <v>1.1535048354439801</v>
      </c>
      <c r="AM13" s="48">
        <f>VLOOKUP($A13,'ADR Raw Data'!$B$6:$BE$49,'ADR Raw Data'!AX$1,FALSE)</f>
        <v>0.728452203477712</v>
      </c>
      <c r="AN13" s="49">
        <f>VLOOKUP($A13,'ADR Raw Data'!$B$6:$BE$49,'ADR Raw Data'!AY$1,FALSE)</f>
        <v>0.89178591704583499</v>
      </c>
      <c r="AO13" s="48">
        <f>VLOOKUP($A13,'ADR Raw Data'!$B$6:$BE$49,'ADR Raw Data'!BA$1,FALSE)</f>
        <v>0.18595871256707899</v>
      </c>
      <c r="AP13" s="48">
        <f>VLOOKUP($A13,'ADR Raw Data'!$B$6:$BE$49,'ADR Raw Data'!BB$1,FALSE)</f>
        <v>0.45228228076689603</v>
      </c>
      <c r="AQ13" s="49">
        <f>VLOOKUP($A13,'ADR Raw Data'!$B$6:$BE$49,'ADR Raw Data'!BC$1,FALSE)</f>
        <v>0.32711028822411098</v>
      </c>
      <c r="AR13" s="50">
        <f>VLOOKUP($A13,'ADR Raw Data'!$B$6:$BE$49,'ADR Raw Data'!BE$1,FALSE)</f>
        <v>0.59029761864033803</v>
      </c>
      <c r="AT13" s="51">
        <f>VLOOKUP($A13,'RevPAR Raw Data'!$B$6:$BE$49,'RevPAR Raw Data'!AG$1,FALSE)</f>
        <v>33.9257860478236</v>
      </c>
      <c r="AU13" s="52">
        <f>VLOOKUP($A13,'RevPAR Raw Data'!$B$6:$BE$49,'RevPAR Raw Data'!AH$1,FALSE)</f>
        <v>32.249557744217299</v>
      </c>
      <c r="AV13" s="52">
        <f>VLOOKUP($A13,'RevPAR Raw Data'!$B$6:$BE$49,'RevPAR Raw Data'!AI$1,FALSE)</f>
        <v>34.002667144035001</v>
      </c>
      <c r="AW13" s="52">
        <f>VLOOKUP($A13,'RevPAR Raw Data'!$B$6:$BE$49,'RevPAR Raw Data'!AJ$1,FALSE)</f>
        <v>36.881011424293703</v>
      </c>
      <c r="AX13" s="52">
        <f>VLOOKUP($A13,'RevPAR Raw Data'!$B$6:$BE$49,'RevPAR Raw Data'!AK$1,FALSE)</f>
        <v>39.819718539118597</v>
      </c>
      <c r="AY13" s="53">
        <f>VLOOKUP($A13,'RevPAR Raw Data'!$B$6:$BE$49,'RevPAR Raw Data'!AL$1,FALSE)</f>
        <v>35.375754608406503</v>
      </c>
      <c r="AZ13" s="52">
        <f>VLOOKUP($A13,'RevPAR Raw Data'!$B$6:$BE$49,'RevPAR Raw Data'!AN$1,FALSE)</f>
        <v>53.643287714362103</v>
      </c>
      <c r="BA13" s="52">
        <f>VLOOKUP($A13,'RevPAR Raw Data'!$B$6:$BE$49,'RevPAR Raw Data'!AO$1,FALSE)</f>
        <v>56.485321809791699</v>
      </c>
      <c r="BB13" s="53">
        <f>VLOOKUP($A13,'RevPAR Raw Data'!$B$6:$BE$49,'RevPAR Raw Data'!AP$1,FALSE)</f>
        <v>55.064304762076901</v>
      </c>
      <c r="BC13" s="54">
        <f>VLOOKUP($A13,'RevPAR Raw Data'!$B$6:$BE$49,'RevPAR Raw Data'!AR$1,FALSE)</f>
        <v>41.001077901941301</v>
      </c>
      <c r="BE13" s="47">
        <f>VLOOKUP($A13,'RevPAR Raw Data'!$B$6:$BE$49,'RevPAR Raw Data'!AT$1,FALSE)</f>
        <v>-0.48995077745191201</v>
      </c>
      <c r="BF13" s="48">
        <f>VLOOKUP($A13,'RevPAR Raw Data'!$B$6:$BE$49,'RevPAR Raw Data'!AU$1,FALSE)</f>
        <v>-1.06688030027584</v>
      </c>
      <c r="BG13" s="48">
        <f>VLOOKUP($A13,'RevPAR Raw Data'!$B$6:$BE$49,'RevPAR Raw Data'!AV$1,FALSE)</f>
        <v>-0.42801824837550301</v>
      </c>
      <c r="BH13" s="48">
        <f>VLOOKUP($A13,'RevPAR Raw Data'!$B$6:$BE$49,'RevPAR Raw Data'!AW$1,FALSE)</f>
        <v>-0.747830151953916</v>
      </c>
      <c r="BI13" s="48">
        <f>VLOOKUP($A13,'RevPAR Raw Data'!$B$6:$BE$49,'RevPAR Raw Data'!AX$1,FALSE)</f>
        <v>-2.54011812201608</v>
      </c>
      <c r="BJ13" s="49">
        <f>VLOOKUP($A13,'RevPAR Raw Data'!$B$6:$BE$49,'RevPAR Raw Data'!AY$1,FALSE)</f>
        <v>-1.1059054485169699</v>
      </c>
      <c r="BK13" s="48">
        <f>VLOOKUP($A13,'RevPAR Raw Data'!$B$6:$BE$49,'RevPAR Raw Data'!BA$1,FALSE)</f>
        <v>-3.9475729245447901</v>
      </c>
      <c r="BL13" s="48">
        <f>VLOOKUP($A13,'RevPAR Raw Data'!$B$6:$BE$49,'RevPAR Raw Data'!BB$1,FALSE)</f>
        <v>-2.38077320550827</v>
      </c>
      <c r="BM13" s="49">
        <f>VLOOKUP($A13,'RevPAR Raw Data'!$B$6:$BE$49,'RevPAR Raw Data'!BC$1,FALSE)</f>
        <v>-3.15029104623718</v>
      </c>
      <c r="BN13" s="50">
        <f>VLOOKUP($A13,'RevPAR Raw Data'!$B$6:$BE$49,'RevPAR Raw Data'!BE$1,FALSE)</f>
        <v>-1.9025398791992001</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65.046284075110407</v>
      </c>
      <c r="C15" s="48">
        <f>VLOOKUP($A15,'Occupancy Raw Data'!$B$8:$BE$45,'Occupancy Raw Data'!AH$3,FALSE)</f>
        <v>73.955748552522707</v>
      </c>
      <c r="D15" s="48">
        <f>VLOOKUP($A15,'Occupancy Raw Data'!$B$8:$BE$45,'Occupancy Raw Data'!AI$3,FALSE)</f>
        <v>82.855313869383806</v>
      </c>
      <c r="E15" s="48">
        <f>VLOOKUP($A15,'Occupancy Raw Data'!$B$8:$BE$45,'Occupancy Raw Data'!AJ$3,FALSE)</f>
        <v>83.533736339158395</v>
      </c>
      <c r="F15" s="48">
        <f>VLOOKUP($A15,'Occupancy Raw Data'!$B$8:$BE$45,'Occupancy Raw Data'!AK$3,FALSE)</f>
        <v>74.286820477623394</v>
      </c>
      <c r="G15" s="49">
        <f>VLOOKUP($A15,'Occupancy Raw Data'!$B$8:$BE$45,'Occupancy Raw Data'!AL$3,FALSE)</f>
        <v>75.935580662759705</v>
      </c>
      <c r="H15" s="48">
        <f>VLOOKUP($A15,'Occupancy Raw Data'!$B$8:$BE$45,'Occupancy Raw Data'!AN$3,FALSE)</f>
        <v>75.071928836644503</v>
      </c>
      <c r="I15" s="48">
        <f>VLOOKUP($A15,'Occupancy Raw Data'!$B$8:$BE$45,'Occupancy Raw Data'!AO$3,FALSE)</f>
        <v>80.112182836025994</v>
      </c>
      <c r="J15" s="49">
        <f>VLOOKUP($A15,'Occupancy Raw Data'!$B$8:$BE$45,'Occupancy Raw Data'!AP$3,FALSE)</f>
        <v>77.592053064622704</v>
      </c>
      <c r="K15" s="50">
        <f>VLOOKUP($A15,'Occupancy Raw Data'!$B$8:$BE$45,'Occupancy Raw Data'!AR$3,FALSE)</f>
        <v>76.408881916665806</v>
      </c>
      <c r="M15" s="47">
        <f>VLOOKUP($A15,'Occupancy Raw Data'!$B$8:$BE$45,'Occupancy Raw Data'!AT$3,FALSE)</f>
        <v>1.5304867095794901</v>
      </c>
      <c r="N15" s="48">
        <f>VLOOKUP($A15,'Occupancy Raw Data'!$B$8:$BE$45,'Occupancy Raw Data'!AU$3,FALSE)</f>
        <v>3.40406735357546</v>
      </c>
      <c r="O15" s="48">
        <f>VLOOKUP($A15,'Occupancy Raw Data'!$B$8:$BE$45,'Occupancy Raw Data'!AV$3,FALSE)</f>
        <v>3.05882836736513</v>
      </c>
      <c r="P15" s="48">
        <f>VLOOKUP($A15,'Occupancy Raw Data'!$B$8:$BE$45,'Occupancy Raw Data'!AW$3,FALSE)</f>
        <v>4.2499407891996697</v>
      </c>
      <c r="Q15" s="48">
        <f>VLOOKUP($A15,'Occupancy Raw Data'!$B$8:$BE$45,'Occupancy Raw Data'!AX$3,FALSE)</f>
        <v>-0.47390645343105298</v>
      </c>
      <c r="R15" s="49">
        <f>VLOOKUP($A15,'Occupancy Raw Data'!$B$8:$BE$45,'Occupancy Raw Data'!AY$3,FALSE)</f>
        <v>2.4074874842365799</v>
      </c>
      <c r="S15" s="48">
        <f>VLOOKUP($A15,'Occupancy Raw Data'!$B$8:$BE$45,'Occupancy Raw Data'!BA$3,FALSE)</f>
        <v>-3.8549807223388899</v>
      </c>
      <c r="T15" s="48">
        <f>VLOOKUP($A15,'Occupancy Raw Data'!$B$8:$BE$45,'Occupancy Raw Data'!BB$3,FALSE)</f>
        <v>-3.09154139604997</v>
      </c>
      <c r="U15" s="49">
        <f>VLOOKUP($A15,'Occupancy Raw Data'!$B$8:$BE$45,'Occupancy Raw Data'!BC$3,FALSE)</f>
        <v>-3.4623807775368101</v>
      </c>
      <c r="V15" s="50">
        <f>VLOOKUP($A15,'Occupancy Raw Data'!$B$8:$BE$45,'Occupancy Raw Data'!BE$3,FALSE)</f>
        <v>0.63203974247771799</v>
      </c>
      <c r="X15" s="51">
        <f>VLOOKUP($A15,'ADR Raw Data'!$B$6:$BE$43,'ADR Raw Data'!AG$1,FALSE)</f>
        <v>193.06554496262899</v>
      </c>
      <c r="Y15" s="52">
        <f>VLOOKUP($A15,'ADR Raw Data'!$B$6:$BE$43,'ADR Raw Data'!AH$1,FALSE)</f>
        <v>223.22797844082601</v>
      </c>
      <c r="Z15" s="52">
        <f>VLOOKUP($A15,'ADR Raw Data'!$B$6:$BE$43,'ADR Raw Data'!AI$1,FALSE)</f>
        <v>233.142953747142</v>
      </c>
      <c r="AA15" s="52">
        <f>VLOOKUP($A15,'ADR Raw Data'!$B$6:$BE$43,'ADR Raw Data'!AJ$1,FALSE)</f>
        <v>223.61649583520901</v>
      </c>
      <c r="AB15" s="52">
        <f>VLOOKUP($A15,'ADR Raw Data'!$B$6:$BE$43,'ADR Raw Data'!AK$1,FALSE)</f>
        <v>196.068644846252</v>
      </c>
      <c r="AC15" s="53">
        <f>VLOOKUP($A15,'ADR Raw Data'!$B$6:$BE$43,'ADR Raw Data'!AL$1,FALSE)</f>
        <v>214.99581104953401</v>
      </c>
      <c r="AD15" s="52">
        <f>VLOOKUP($A15,'ADR Raw Data'!$B$6:$BE$43,'ADR Raw Data'!AN$1,FALSE)</f>
        <v>184.162310768879</v>
      </c>
      <c r="AE15" s="52">
        <f>VLOOKUP($A15,'ADR Raw Data'!$B$6:$BE$43,'ADR Raw Data'!AO$1,FALSE)</f>
        <v>189.04050345687199</v>
      </c>
      <c r="AF15" s="53">
        <f>VLOOKUP($A15,'ADR Raw Data'!$B$6:$BE$43,'ADR Raw Data'!AP$1,FALSE)</f>
        <v>186.68062430278999</v>
      </c>
      <c r="AG15" s="54">
        <f>VLOOKUP($A15,'ADR Raw Data'!$B$6:$BE$43,'ADR Raw Data'!AR$1,FALSE)</f>
        <v>206.78007875971701</v>
      </c>
      <c r="AI15" s="47">
        <f>VLOOKUP($A15,'ADR Raw Data'!$B$6:$BE$43,'ADR Raw Data'!AT$1,FALSE)</f>
        <v>1.2142201443773399</v>
      </c>
      <c r="AJ15" s="48">
        <f>VLOOKUP($A15,'ADR Raw Data'!$B$6:$BE$43,'ADR Raw Data'!AU$1,FALSE)</f>
        <v>4.6446833434485697</v>
      </c>
      <c r="AK15" s="48">
        <f>VLOOKUP($A15,'ADR Raw Data'!$B$6:$BE$43,'ADR Raw Data'!AV$1,FALSE)</f>
        <v>4.8177783824866101</v>
      </c>
      <c r="AL15" s="48">
        <f>VLOOKUP($A15,'ADR Raw Data'!$B$6:$BE$43,'ADR Raw Data'!AW$1,FALSE)</f>
        <v>5.7866951978972301</v>
      </c>
      <c r="AM15" s="48">
        <f>VLOOKUP($A15,'ADR Raw Data'!$B$6:$BE$43,'ADR Raw Data'!AX$1,FALSE)</f>
        <v>0.33737882993483298</v>
      </c>
      <c r="AN15" s="49">
        <f>VLOOKUP($A15,'ADR Raw Data'!$B$6:$BE$43,'ADR Raw Data'!AY$1,FALSE)</f>
        <v>3.6773107876717099</v>
      </c>
      <c r="AO15" s="48">
        <f>VLOOKUP($A15,'ADR Raw Data'!$B$6:$BE$43,'ADR Raw Data'!BA$1,FALSE)</f>
        <v>-1.9254255476136</v>
      </c>
      <c r="AP15" s="48">
        <f>VLOOKUP($A15,'ADR Raw Data'!$B$6:$BE$43,'ADR Raw Data'!BB$1,FALSE)</f>
        <v>-1.34050778919705</v>
      </c>
      <c r="AQ15" s="49">
        <f>VLOOKUP($A15,'ADR Raw Data'!$B$6:$BE$43,'ADR Raw Data'!BC$1,FALSE)</f>
        <v>-1.61659817942187</v>
      </c>
      <c r="AR15" s="50">
        <f>VLOOKUP($A15,'ADR Raw Data'!$B$6:$BE$43,'ADR Raw Data'!BE$1,FALSE)</f>
        <v>2.3460628054825401</v>
      </c>
      <c r="AT15" s="51">
        <f>VLOOKUP($A15,'RevPAR Raw Data'!$B$6:$BE$43,'RevPAR Raw Data'!AG$1,FALSE)</f>
        <v>125.581962827552</v>
      </c>
      <c r="AU15" s="52">
        <f>VLOOKUP($A15,'RevPAR Raw Data'!$B$6:$BE$43,'RevPAR Raw Data'!AH$1,FALSE)</f>
        <v>165.08992243457701</v>
      </c>
      <c r="AV15" s="52">
        <f>VLOOKUP($A15,'RevPAR Raw Data'!$B$6:$BE$43,'RevPAR Raw Data'!AI$1,FALSE)</f>
        <v>193.171326091547</v>
      </c>
      <c r="AW15" s="52">
        <f>VLOOKUP($A15,'RevPAR Raw Data'!$B$6:$BE$43,'RevPAR Raw Data'!AJ$1,FALSE)</f>
        <v>186.79521404184899</v>
      </c>
      <c r="AX15" s="52">
        <f>VLOOKUP($A15,'RevPAR Raw Data'!$B$6:$BE$43,'RevPAR Raw Data'!AK$1,FALSE)</f>
        <v>145.653162209844</v>
      </c>
      <c r="AY15" s="53">
        <f>VLOOKUP($A15,'RevPAR Raw Data'!$B$6:$BE$43,'RevPAR Raw Data'!AL$1,FALSE)</f>
        <v>163.25831752107399</v>
      </c>
      <c r="AZ15" s="52">
        <f>VLOOKUP($A15,'RevPAR Raw Data'!$B$6:$BE$43,'RevPAR Raw Data'!AN$1,FALSE)</f>
        <v>138.25419888433299</v>
      </c>
      <c r="BA15" s="52">
        <f>VLOOKUP($A15,'RevPAR Raw Data'!$B$6:$BE$43,'RevPAR Raw Data'!AO$1,FALSE)</f>
        <v>151.444473763514</v>
      </c>
      <c r="BB15" s="53">
        <f>VLOOKUP($A15,'RevPAR Raw Data'!$B$6:$BE$43,'RevPAR Raw Data'!AP$1,FALSE)</f>
        <v>144.84932907039001</v>
      </c>
      <c r="BC15" s="54">
        <f>VLOOKUP($A15,'RevPAR Raw Data'!$B$6:$BE$43,'RevPAR Raw Data'!AR$1,FALSE)</f>
        <v>157.998346206701</v>
      </c>
      <c r="BE15" s="47">
        <f>VLOOKUP($A15,'RevPAR Raw Data'!$B$6:$BE$43,'RevPAR Raw Data'!AT$1,FALSE)</f>
        <v>2.7632903318915698</v>
      </c>
      <c r="BF15" s="48">
        <f>VLOOKUP($A15,'RevPAR Raw Data'!$B$6:$BE$43,'RevPAR Raw Data'!AU$1,FALSE)</f>
        <v>8.2068588463953205</v>
      </c>
      <c r="BG15" s="48">
        <f>VLOOKUP($A15,'RevPAR Raw Data'!$B$6:$BE$43,'RevPAR Raw Data'!AV$1,FALSE)</f>
        <v>8.0239743216920303</v>
      </c>
      <c r="BH15" s="48">
        <f>VLOOKUP($A15,'RevPAR Raw Data'!$B$6:$BE$43,'RevPAR Raw Data'!AW$1,FALSE)</f>
        <v>10.282567106659</v>
      </c>
      <c r="BI15" s="48">
        <f>VLOOKUP($A15,'RevPAR Raw Data'!$B$6:$BE$43,'RevPAR Raw Data'!AX$1,FALSE)</f>
        <v>-0.13812648354379101</v>
      </c>
      <c r="BJ15" s="49">
        <f>VLOOKUP($A15,'RevPAR Raw Data'!$B$6:$BE$43,'RevPAR Raw Data'!AY$1,FALSE)</f>
        <v>6.1733290688779698</v>
      </c>
      <c r="BK15" s="48">
        <f>VLOOKUP($A15,'RevPAR Raw Data'!$B$6:$BE$43,'RevPAR Raw Data'!BA$1,FALSE)</f>
        <v>-5.7061814862690099</v>
      </c>
      <c r="BL15" s="48">
        <f>VLOOKUP($A15,'RevPAR Raw Data'!$B$6:$BE$43,'RevPAR Raw Data'!BB$1,FALSE)</f>
        <v>-4.3906068320267302</v>
      </c>
      <c r="BM15" s="49">
        <f>VLOOKUP($A15,'RevPAR Raw Data'!$B$6:$BE$43,'RevPAR Raw Data'!BC$1,FALSE)</f>
        <v>-5.0230061723443704</v>
      </c>
      <c r="BN15" s="50">
        <f>VLOOKUP($A15,'RevPAR Raw Data'!$B$6:$BE$43,'RevPAR Raw Data'!BE$1,FALSE)</f>
        <v>2.9929305972744</v>
      </c>
    </row>
    <row r="16" spans="1:66" x14ac:dyDescent="0.45">
      <c r="A16" s="63" t="s">
        <v>88</v>
      </c>
      <c r="B16" s="47">
        <f>VLOOKUP($A16,'Occupancy Raw Data'!$B$8:$BE$45,'Occupancy Raw Data'!AG$3,FALSE)</f>
        <v>71.243550051599499</v>
      </c>
      <c r="C16" s="48">
        <f>VLOOKUP($A16,'Occupancy Raw Data'!$B$8:$BE$45,'Occupancy Raw Data'!AH$3,FALSE)</f>
        <v>81.942724458204296</v>
      </c>
      <c r="D16" s="48">
        <f>VLOOKUP($A16,'Occupancy Raw Data'!$B$8:$BE$45,'Occupancy Raw Data'!AI$3,FALSE)</f>
        <v>89.127966976264105</v>
      </c>
      <c r="E16" s="48">
        <f>VLOOKUP($A16,'Occupancy Raw Data'!$B$8:$BE$45,'Occupancy Raw Data'!AJ$3,FALSE)</f>
        <v>90.178018575851297</v>
      </c>
      <c r="F16" s="48">
        <f>VLOOKUP($A16,'Occupancy Raw Data'!$B$8:$BE$45,'Occupancy Raw Data'!AK$3,FALSE)</f>
        <v>80.758513931888501</v>
      </c>
      <c r="G16" s="49">
        <f>VLOOKUP($A16,'Occupancy Raw Data'!$B$8:$BE$45,'Occupancy Raw Data'!AL$3,FALSE)</f>
        <v>82.650154798761605</v>
      </c>
      <c r="H16" s="48">
        <f>VLOOKUP($A16,'Occupancy Raw Data'!$B$8:$BE$45,'Occupancy Raw Data'!AN$3,FALSE)</f>
        <v>77.693498452012307</v>
      </c>
      <c r="I16" s="48">
        <f>VLOOKUP($A16,'Occupancy Raw Data'!$B$8:$BE$45,'Occupancy Raw Data'!AO$3,FALSE)</f>
        <v>78.836429308565499</v>
      </c>
      <c r="J16" s="49">
        <f>VLOOKUP($A16,'Occupancy Raw Data'!$B$8:$BE$45,'Occupancy Raw Data'!AP$3,FALSE)</f>
        <v>78.264963880288903</v>
      </c>
      <c r="K16" s="50">
        <f>VLOOKUP($A16,'Occupancy Raw Data'!$B$8:$BE$45,'Occupancy Raw Data'!AR$3,FALSE)</f>
        <v>81.397243107769398</v>
      </c>
      <c r="M16" s="47">
        <f>VLOOKUP($A16,'Occupancy Raw Data'!$B$8:$BE$45,'Occupancy Raw Data'!AT$3,FALSE)</f>
        <v>4.9403359428441096</v>
      </c>
      <c r="N16" s="48">
        <f>VLOOKUP($A16,'Occupancy Raw Data'!$B$8:$BE$45,'Occupancy Raw Data'!AU$3,FALSE)</f>
        <v>4.63185636633174</v>
      </c>
      <c r="O16" s="48">
        <f>VLOOKUP($A16,'Occupancy Raw Data'!$B$8:$BE$45,'Occupancy Raw Data'!AV$3,FALSE)</f>
        <v>5.3810017692636203</v>
      </c>
      <c r="P16" s="48">
        <f>VLOOKUP($A16,'Occupancy Raw Data'!$B$8:$BE$45,'Occupancy Raw Data'!AW$3,FALSE)</f>
        <v>3.2951120042555702</v>
      </c>
      <c r="Q16" s="48">
        <f>VLOOKUP($A16,'Occupancy Raw Data'!$B$8:$BE$45,'Occupancy Raw Data'!AX$3,FALSE)</f>
        <v>0.31084762057362603</v>
      </c>
      <c r="R16" s="49">
        <f>VLOOKUP($A16,'Occupancy Raw Data'!$B$8:$BE$45,'Occupancy Raw Data'!AY$3,FALSE)</f>
        <v>3.6778127305914698</v>
      </c>
      <c r="S16" s="48">
        <f>VLOOKUP($A16,'Occupancy Raw Data'!$B$8:$BE$45,'Occupancy Raw Data'!BA$3,FALSE)</f>
        <v>-4.5877954502249496</v>
      </c>
      <c r="T16" s="48">
        <f>VLOOKUP($A16,'Occupancy Raw Data'!$B$8:$BE$45,'Occupancy Raw Data'!BB$3,FALSE)</f>
        <v>-4.4018270554373604</v>
      </c>
      <c r="U16" s="49">
        <f>VLOOKUP($A16,'Occupancy Raw Data'!$B$8:$BE$45,'Occupancy Raw Data'!BC$3,FALSE)</f>
        <v>-4.4942228378931404</v>
      </c>
      <c r="V16" s="50">
        <f>VLOOKUP($A16,'Occupancy Raw Data'!$B$8:$BE$45,'Occupancy Raw Data'!BE$3,FALSE)</f>
        <v>1.2966700302724501</v>
      </c>
      <c r="X16" s="51">
        <f>VLOOKUP($A16,'ADR Raw Data'!$B$6:$BE$43,'ADR Raw Data'!AG$1,FALSE)</f>
        <v>206.379395234301</v>
      </c>
      <c r="Y16" s="52">
        <f>VLOOKUP($A16,'ADR Raw Data'!$B$6:$BE$43,'ADR Raw Data'!AH$1,FALSE)</f>
        <v>249.78767859953999</v>
      </c>
      <c r="Z16" s="52">
        <f>VLOOKUP($A16,'ADR Raw Data'!$B$6:$BE$43,'ADR Raw Data'!AI$1,FALSE)</f>
        <v>261.45749782898099</v>
      </c>
      <c r="AA16" s="52">
        <f>VLOOKUP($A16,'ADR Raw Data'!$B$6:$BE$43,'ADR Raw Data'!AJ$1,FALSE)</f>
        <v>251.61976740193899</v>
      </c>
      <c r="AB16" s="52">
        <f>VLOOKUP($A16,'ADR Raw Data'!$B$6:$BE$43,'ADR Raw Data'!AK$1,FALSE)</f>
        <v>222.853241006964</v>
      </c>
      <c r="AC16" s="53">
        <f>VLOOKUP($A16,'ADR Raw Data'!$B$6:$BE$43,'ADR Raw Data'!AL$1,FALSE)</f>
        <v>239.95727000299601</v>
      </c>
      <c r="AD16" s="52">
        <f>VLOOKUP($A16,'ADR Raw Data'!$B$6:$BE$43,'ADR Raw Data'!AN$1,FALSE)</f>
        <v>185.22232881716101</v>
      </c>
      <c r="AE16" s="52">
        <f>VLOOKUP($A16,'ADR Raw Data'!$B$6:$BE$43,'ADR Raw Data'!AO$1,FALSE)</f>
        <v>184.12108714860699</v>
      </c>
      <c r="AF16" s="53">
        <f>VLOOKUP($A16,'ADR Raw Data'!$B$6:$BE$43,'ADR Raw Data'!AP$1,FALSE)</f>
        <v>184.667687527813</v>
      </c>
      <c r="AG16" s="54">
        <f>VLOOKUP($A16,'ADR Raw Data'!$B$6:$BE$43,'ADR Raw Data'!AR$1,FALSE)</f>
        <v>224.768137896371</v>
      </c>
      <c r="AI16" s="47">
        <f>VLOOKUP($A16,'ADR Raw Data'!$B$6:$BE$43,'ADR Raw Data'!AT$1,FALSE)</f>
        <v>5.0504895466999198</v>
      </c>
      <c r="AJ16" s="48">
        <f>VLOOKUP($A16,'ADR Raw Data'!$B$6:$BE$43,'ADR Raw Data'!AU$1,FALSE)</f>
        <v>7.28538141004152</v>
      </c>
      <c r="AK16" s="48">
        <f>VLOOKUP($A16,'ADR Raw Data'!$B$6:$BE$43,'ADR Raw Data'!AV$1,FALSE)</f>
        <v>7.6791460813843102</v>
      </c>
      <c r="AL16" s="48">
        <f>VLOOKUP($A16,'ADR Raw Data'!$B$6:$BE$43,'ADR Raw Data'!AW$1,FALSE)</f>
        <v>7.0759690760863103</v>
      </c>
      <c r="AM16" s="48">
        <f>VLOOKUP($A16,'ADR Raw Data'!$B$6:$BE$43,'ADR Raw Data'!AX$1,FALSE)</f>
        <v>2.4752572034278701</v>
      </c>
      <c r="AN16" s="49">
        <f>VLOOKUP($A16,'ADR Raw Data'!$B$6:$BE$43,'ADR Raw Data'!AY$1,FALSE)</f>
        <v>6.1179889589071497</v>
      </c>
      <c r="AO16" s="48">
        <f>VLOOKUP($A16,'ADR Raw Data'!$B$6:$BE$43,'ADR Raw Data'!BA$1,FALSE)</f>
        <v>-0.12823552295711499</v>
      </c>
      <c r="AP16" s="48">
        <f>VLOOKUP($A16,'ADR Raw Data'!$B$6:$BE$43,'ADR Raw Data'!BB$1,FALSE)</f>
        <v>3.7648440187711303E-2</v>
      </c>
      <c r="AQ16" s="49">
        <f>VLOOKUP($A16,'ADR Raw Data'!$B$6:$BE$43,'ADR Raw Data'!BC$1,FALSE)</f>
        <v>-4.5374948089329299E-2</v>
      </c>
      <c r="AR16" s="50">
        <f>VLOOKUP($A16,'ADR Raw Data'!$B$6:$BE$43,'ADR Raw Data'!BE$1,FALSE)</f>
        <v>4.99829741662559</v>
      </c>
      <c r="AT16" s="51">
        <f>VLOOKUP($A16,'RevPAR Raw Data'!$B$6:$BE$43,'RevPAR Raw Data'!AG$1,FALSE)</f>
        <v>147.032007739938</v>
      </c>
      <c r="AU16" s="52">
        <f>VLOOKUP($A16,'RevPAR Raw Data'!$B$6:$BE$43,'RevPAR Raw Data'!AH$1,FALSE)</f>
        <v>204.682829205366</v>
      </c>
      <c r="AV16" s="52">
        <f>VLOOKUP($A16,'RevPAR Raw Data'!$B$6:$BE$43,'RevPAR Raw Data'!AI$1,FALSE)</f>
        <v>233.031752321981</v>
      </c>
      <c r="AW16" s="52">
        <f>VLOOKUP($A16,'RevPAR Raw Data'!$B$6:$BE$43,'RevPAR Raw Data'!AJ$1,FALSE)</f>
        <v>226.905720588235</v>
      </c>
      <c r="AX16" s="52">
        <f>VLOOKUP($A16,'RevPAR Raw Data'!$B$6:$BE$43,'RevPAR Raw Data'!AK$1,FALSE)</f>
        <v>179.97296568627399</v>
      </c>
      <c r="AY16" s="53">
        <f>VLOOKUP($A16,'RevPAR Raw Data'!$B$6:$BE$43,'RevPAR Raw Data'!AL$1,FALSE)</f>
        <v>198.32505510835901</v>
      </c>
      <c r="AZ16" s="52">
        <f>VLOOKUP($A16,'RevPAR Raw Data'!$B$6:$BE$43,'RevPAR Raw Data'!AN$1,FALSE)</f>
        <v>143.90570717234201</v>
      </c>
      <c r="BA16" s="52">
        <f>VLOOKUP($A16,'RevPAR Raw Data'!$B$6:$BE$43,'RevPAR Raw Data'!AO$1,FALSE)</f>
        <v>145.15449071207399</v>
      </c>
      <c r="BB16" s="53">
        <f>VLOOKUP($A16,'RevPAR Raw Data'!$B$6:$BE$43,'RevPAR Raw Data'!AP$1,FALSE)</f>
        <v>144.53009894220801</v>
      </c>
      <c r="BC16" s="54">
        <f>VLOOKUP($A16,'RevPAR Raw Data'!$B$6:$BE$43,'RevPAR Raw Data'!AR$1,FALSE)</f>
        <v>182.955067632316</v>
      </c>
      <c r="BE16" s="47">
        <f>VLOOKUP($A16,'RevPAR Raw Data'!$B$6:$BE$43,'RevPAR Raw Data'!AT$1,FALSE)</f>
        <v>10.2403366399092</v>
      </c>
      <c r="BF16" s="48">
        <f>VLOOKUP($A16,'RevPAR Raw Data'!$B$6:$BE$43,'RevPAR Raw Data'!AU$1,FALSE)</f>
        <v>12.2546861790258</v>
      </c>
      <c r="BG16" s="48">
        <f>VLOOKUP($A16,'RevPAR Raw Data'!$B$6:$BE$43,'RevPAR Raw Data'!AV$1,FALSE)</f>
        <v>13.4733628371515</v>
      </c>
      <c r="BH16" s="48">
        <f>VLOOKUP($A16,'RevPAR Raw Data'!$B$6:$BE$43,'RevPAR Raw Data'!AW$1,FALSE)</f>
        <v>10.604242186785401</v>
      </c>
      <c r="BI16" s="48">
        <f>VLOOKUP($A16,'RevPAR Raw Data'!$B$6:$BE$43,'RevPAR Raw Data'!AX$1,FALSE)</f>
        <v>2.7937991021214299</v>
      </c>
      <c r="BJ16" s="49">
        <f>VLOOKUP($A16,'RevPAR Raw Data'!$B$6:$BE$43,'RevPAR Raw Data'!AY$1,FALSE)</f>
        <v>10.0208098662855</v>
      </c>
      <c r="BK16" s="48">
        <f>VLOOKUP($A16,'RevPAR Raw Data'!$B$6:$BE$43,'RevPAR Raw Data'!BA$1,FALSE)</f>
        <v>-4.7101477896942701</v>
      </c>
      <c r="BL16" s="48">
        <f>VLOOKUP($A16,'RevPAR Raw Data'!$B$6:$BE$43,'RevPAR Raw Data'!BB$1,FALSE)</f>
        <v>-4.3658358344757797</v>
      </c>
      <c r="BM16" s="49">
        <f>VLOOKUP($A16,'RevPAR Raw Data'!$B$6:$BE$43,'RevPAR Raw Data'!BC$1,FALSE)</f>
        <v>-4.53755853470276</v>
      </c>
      <c r="BN16" s="50">
        <f>VLOOKUP($A16,'RevPAR Raw Data'!$B$6:$BE$43,'RevPAR Raw Data'!BE$1,FALSE)</f>
        <v>6.3597788715233099</v>
      </c>
    </row>
    <row r="17" spans="1:66" x14ac:dyDescent="0.45">
      <c r="A17" s="63" t="s">
        <v>89</v>
      </c>
      <c r="B17" s="47">
        <f>VLOOKUP($A17,'Occupancy Raw Data'!$B$8:$BE$45,'Occupancy Raw Data'!AG$3,FALSE)</f>
        <v>62.318117812719997</v>
      </c>
      <c r="C17" s="48">
        <f>VLOOKUP($A17,'Occupancy Raw Data'!$B$8:$BE$45,'Occupancy Raw Data'!AH$3,FALSE)</f>
        <v>73.688688101384599</v>
      </c>
      <c r="D17" s="48">
        <f>VLOOKUP($A17,'Occupancy Raw Data'!$B$8:$BE$45,'Occupancy Raw Data'!AI$3,FALSE)</f>
        <v>83.536728467495806</v>
      </c>
      <c r="E17" s="48">
        <f>VLOOKUP($A17,'Occupancy Raw Data'!$B$8:$BE$45,'Occupancy Raw Data'!AJ$3,FALSE)</f>
        <v>83.266838770241705</v>
      </c>
      <c r="F17" s="48">
        <f>VLOOKUP($A17,'Occupancy Raw Data'!$B$8:$BE$45,'Occupancy Raw Data'!AK$3,FALSE)</f>
        <v>75.466439802863107</v>
      </c>
      <c r="G17" s="49">
        <f>VLOOKUP($A17,'Occupancy Raw Data'!$B$8:$BE$45,'Occupancy Raw Data'!AL$3,FALSE)</f>
        <v>75.655362590940996</v>
      </c>
      <c r="H17" s="48">
        <f>VLOOKUP($A17,'Occupancy Raw Data'!$B$8:$BE$45,'Occupancy Raw Data'!AN$3,FALSE)</f>
        <v>73.101971368223403</v>
      </c>
      <c r="I17" s="48">
        <f>VLOOKUP($A17,'Occupancy Raw Data'!$B$8:$BE$45,'Occupancy Raw Data'!AO$3,FALSE)</f>
        <v>78.086130016428001</v>
      </c>
      <c r="J17" s="49">
        <f>VLOOKUP($A17,'Occupancy Raw Data'!$B$8:$BE$45,'Occupancy Raw Data'!AP$3,FALSE)</f>
        <v>75.594050692325695</v>
      </c>
      <c r="K17" s="50">
        <f>VLOOKUP($A17,'Occupancy Raw Data'!$B$8:$BE$45,'Occupancy Raw Data'!AR$3,FALSE)</f>
        <v>75.637844905622401</v>
      </c>
      <c r="M17" s="47">
        <f>VLOOKUP($A17,'Occupancy Raw Data'!$B$8:$BE$45,'Occupancy Raw Data'!AT$3,FALSE)</f>
        <v>-1.82536340564102</v>
      </c>
      <c r="N17" s="48">
        <f>VLOOKUP($A17,'Occupancy Raw Data'!$B$8:$BE$45,'Occupancy Raw Data'!AU$3,FALSE)</f>
        <v>3.7845984085994302</v>
      </c>
      <c r="O17" s="48">
        <f>VLOOKUP($A17,'Occupancy Raw Data'!$B$8:$BE$45,'Occupancy Raw Data'!AV$3,FALSE)</f>
        <v>2.1819984081613799</v>
      </c>
      <c r="P17" s="48">
        <f>VLOOKUP($A17,'Occupancy Raw Data'!$B$8:$BE$45,'Occupancy Raw Data'!AW$3,FALSE)</f>
        <v>0.27803116192981497</v>
      </c>
      <c r="Q17" s="48">
        <f>VLOOKUP($A17,'Occupancy Raw Data'!$B$8:$BE$45,'Occupancy Raw Data'!AX$3,FALSE)</f>
        <v>-1.29574977385876</v>
      </c>
      <c r="R17" s="49">
        <f>VLOOKUP($A17,'Occupancy Raw Data'!$B$8:$BE$45,'Occupancy Raw Data'!AY$3,FALSE)</f>
        <v>0.67923204987752595</v>
      </c>
      <c r="S17" s="48">
        <f>VLOOKUP($A17,'Occupancy Raw Data'!$B$8:$BE$45,'Occupancy Raw Data'!BA$3,FALSE)</f>
        <v>-5.3489246028217599</v>
      </c>
      <c r="T17" s="48">
        <f>VLOOKUP($A17,'Occupancy Raw Data'!$B$8:$BE$45,'Occupancy Raw Data'!BB$3,FALSE)</f>
        <v>-5.2636149795420497</v>
      </c>
      <c r="U17" s="49">
        <f>VLOOKUP($A17,'Occupancy Raw Data'!$B$8:$BE$45,'Occupancy Raw Data'!BC$3,FALSE)</f>
        <v>-5.3048828000633099</v>
      </c>
      <c r="V17" s="50">
        <f>VLOOKUP($A17,'Occupancy Raw Data'!$B$8:$BE$45,'Occupancy Raw Data'!BE$3,FALSE)</f>
        <v>-1.10562074644876</v>
      </c>
      <c r="X17" s="51">
        <f>VLOOKUP($A17,'ADR Raw Data'!$B$6:$BE$43,'ADR Raw Data'!AG$1,FALSE)</f>
        <v>159.45633338040699</v>
      </c>
      <c r="Y17" s="52">
        <f>VLOOKUP($A17,'ADR Raw Data'!$B$6:$BE$43,'ADR Raw Data'!AH$1,FALSE)</f>
        <v>184.18159958596999</v>
      </c>
      <c r="Z17" s="52">
        <f>VLOOKUP($A17,'ADR Raw Data'!$B$6:$BE$43,'ADR Raw Data'!AI$1,FALSE)</f>
        <v>198.88519876387099</v>
      </c>
      <c r="AA17" s="52">
        <f>VLOOKUP($A17,'ADR Raw Data'!$B$6:$BE$43,'ADR Raw Data'!AJ$1,FALSE)</f>
        <v>193.13720159244599</v>
      </c>
      <c r="AB17" s="52">
        <f>VLOOKUP($A17,'ADR Raw Data'!$B$6:$BE$43,'ADR Raw Data'!AK$1,FALSE)</f>
        <v>176.24737103984401</v>
      </c>
      <c r="AC17" s="53">
        <f>VLOOKUP($A17,'ADR Raw Data'!$B$6:$BE$43,'ADR Raw Data'!AL$1,FALSE)</f>
        <v>183.743812263953</v>
      </c>
      <c r="AD17" s="52">
        <f>VLOOKUP($A17,'ADR Raw Data'!$B$6:$BE$43,'ADR Raw Data'!AN$1,FALSE)</f>
        <v>160.34286488221801</v>
      </c>
      <c r="AE17" s="52">
        <f>VLOOKUP($A17,'ADR Raw Data'!$B$6:$BE$43,'ADR Raw Data'!AO$1,FALSE)</f>
        <v>163.495285896761</v>
      </c>
      <c r="AF17" s="53">
        <f>VLOOKUP($A17,'ADR Raw Data'!$B$6:$BE$43,'ADR Raw Data'!AP$1,FALSE)</f>
        <v>161.97103770106901</v>
      </c>
      <c r="AG17" s="54">
        <f>VLOOKUP($A17,'ADR Raw Data'!$B$6:$BE$43,'ADR Raw Data'!AR$1,FALSE)</f>
        <v>177.52662136255799</v>
      </c>
      <c r="AI17" s="47">
        <f>VLOOKUP($A17,'ADR Raw Data'!$B$6:$BE$43,'ADR Raw Data'!AT$1,FALSE)</f>
        <v>-1.06520194946393</v>
      </c>
      <c r="AJ17" s="48">
        <f>VLOOKUP($A17,'ADR Raw Data'!$B$6:$BE$43,'ADR Raw Data'!AU$1,FALSE)</f>
        <v>1.6820463345480801</v>
      </c>
      <c r="AK17" s="48">
        <f>VLOOKUP($A17,'ADR Raw Data'!$B$6:$BE$43,'ADR Raw Data'!AV$1,FALSE)</f>
        <v>5.3637035648914697</v>
      </c>
      <c r="AL17" s="48">
        <f>VLOOKUP($A17,'ADR Raw Data'!$B$6:$BE$43,'ADR Raw Data'!AW$1,FALSE)</f>
        <v>6.1449096479897598</v>
      </c>
      <c r="AM17" s="48">
        <f>VLOOKUP($A17,'ADR Raw Data'!$B$6:$BE$43,'ADR Raw Data'!AX$1,FALSE)</f>
        <v>6.8269078599660498</v>
      </c>
      <c r="AN17" s="49">
        <f>VLOOKUP($A17,'ADR Raw Data'!$B$6:$BE$43,'ADR Raw Data'!AY$1,FALSE)</f>
        <v>4.2128431339709502</v>
      </c>
      <c r="AO17" s="48">
        <f>VLOOKUP($A17,'ADR Raw Data'!$B$6:$BE$43,'ADR Raw Data'!BA$1,FALSE)</f>
        <v>-9.2803099758817703E-2</v>
      </c>
      <c r="AP17" s="48">
        <f>VLOOKUP($A17,'ADR Raw Data'!$B$6:$BE$43,'ADR Raw Data'!BB$1,FALSE)</f>
        <v>-0.60253022493376696</v>
      </c>
      <c r="AQ17" s="49">
        <f>VLOOKUP($A17,'ADR Raw Data'!$B$6:$BE$43,'ADR Raw Data'!BC$1,FALSE)</f>
        <v>-0.35864582036476</v>
      </c>
      <c r="AR17" s="50">
        <f>VLOOKUP($A17,'ADR Raw Data'!$B$6:$BE$43,'ADR Raw Data'!BE$1,FALSE)</f>
        <v>3.0865684062785199</v>
      </c>
      <c r="AT17" s="51">
        <f>VLOOKUP($A17,'RevPAR Raw Data'!$B$6:$BE$43,'RevPAR Raw Data'!AG$1,FALSE)</f>
        <v>99.370185695846004</v>
      </c>
      <c r="AU17" s="52">
        <f>VLOOKUP($A17,'RevPAR Raw Data'!$B$6:$BE$43,'RevPAR Raw Data'!AH$1,FALSE)</f>
        <v>135.72100445904701</v>
      </c>
      <c r="AV17" s="52">
        <f>VLOOKUP($A17,'RevPAR Raw Data'!$B$6:$BE$43,'RevPAR Raw Data'!AI$1,FALSE)</f>
        <v>166.14218845341401</v>
      </c>
      <c r="AW17" s="52">
        <f>VLOOKUP($A17,'RevPAR Raw Data'!$B$6:$BE$43,'RevPAR Raw Data'!AJ$1,FALSE)</f>
        <v>160.81924225533899</v>
      </c>
      <c r="AX17" s="52">
        <f>VLOOKUP($A17,'RevPAR Raw Data'!$B$6:$BE$43,'RevPAR Raw Data'!AK$1,FALSE)</f>
        <v>133.00761616991301</v>
      </c>
      <c r="AY17" s="53">
        <f>VLOOKUP($A17,'RevPAR Raw Data'!$B$6:$BE$43,'RevPAR Raw Data'!AL$1,FALSE)</f>
        <v>139.01204740671201</v>
      </c>
      <c r="AZ17" s="52">
        <f>VLOOKUP($A17,'RevPAR Raw Data'!$B$6:$BE$43,'RevPAR Raw Data'!AN$1,FALSE)</f>
        <v>117.213795177188</v>
      </c>
      <c r="BA17" s="52">
        <f>VLOOKUP($A17,'RevPAR Raw Data'!$B$6:$BE$43,'RevPAR Raw Data'!AO$1,FALSE)</f>
        <v>127.667141516076</v>
      </c>
      <c r="BB17" s="53">
        <f>VLOOKUP($A17,'RevPAR Raw Data'!$B$6:$BE$43,'RevPAR Raw Data'!AP$1,FALSE)</f>
        <v>122.440468346632</v>
      </c>
      <c r="BC17" s="54">
        <f>VLOOKUP($A17,'RevPAR Raw Data'!$B$6:$BE$43,'RevPAR Raw Data'!AR$1,FALSE)</f>
        <v>134.27731053240299</v>
      </c>
      <c r="BE17" s="47">
        <f>VLOOKUP($A17,'RevPAR Raw Data'!$B$6:$BE$43,'RevPAR Raw Data'!AT$1,FALSE)</f>
        <v>-2.8711215485232602</v>
      </c>
      <c r="BF17" s="48">
        <f>VLOOKUP($A17,'RevPAR Raw Data'!$B$6:$BE$43,'RevPAR Raw Data'!AU$1,FALSE)</f>
        <v>5.5303034419567201</v>
      </c>
      <c r="BG17" s="48">
        <f>VLOOKUP($A17,'RevPAR Raw Data'!$B$6:$BE$43,'RevPAR Raw Data'!AV$1,FALSE)</f>
        <v>7.6627378994572801</v>
      </c>
      <c r="BH17" s="48">
        <f>VLOOKUP($A17,'RevPAR Raw Data'!$B$6:$BE$43,'RevPAR Raw Data'!AW$1,FALSE)</f>
        <v>6.4400255736134202</v>
      </c>
      <c r="BI17" s="48">
        <f>VLOOKUP($A17,'RevPAR Raw Data'!$B$6:$BE$43,'RevPAR Raw Data'!AX$1,FALSE)</f>
        <v>5.4426984429502401</v>
      </c>
      <c r="BJ17" s="49">
        <f>VLOOKUP($A17,'RevPAR Raw Data'!$B$6:$BE$43,'RevPAR Raw Data'!AY$1,FALSE)</f>
        <v>4.9206901646254702</v>
      </c>
      <c r="BK17" s="48">
        <f>VLOOKUP($A17,'RevPAR Raw Data'!$B$6:$BE$43,'RevPAR Raw Data'!BA$1,FALSE)</f>
        <v>-5.4367637347453899</v>
      </c>
      <c r="BL17" s="48">
        <f>VLOOKUP($A17,'RevPAR Raw Data'!$B$6:$BE$43,'RevPAR Raw Data'!BB$1,FALSE)</f>
        <v>-5.8344303332999399</v>
      </c>
      <c r="BM17" s="49">
        <f>VLOOKUP($A17,'RevPAR Raw Data'!$B$6:$BE$43,'RevPAR Raw Data'!BC$1,FALSE)</f>
        <v>-5.6445028799903998</v>
      </c>
      <c r="BN17" s="50">
        <f>VLOOKUP($A17,'RevPAR Raw Data'!$B$6:$BE$43,'RevPAR Raw Data'!BE$1,FALSE)</f>
        <v>1.9468219191766101</v>
      </c>
    </row>
    <row r="18" spans="1:66" x14ac:dyDescent="0.45">
      <c r="A18" s="63" t="s">
        <v>26</v>
      </c>
      <c r="B18" s="47">
        <f>VLOOKUP($A18,'Occupancy Raw Data'!$B$8:$BE$45,'Occupancy Raw Data'!AG$3,FALSE)</f>
        <v>60.103965458470597</v>
      </c>
      <c r="C18" s="48">
        <f>VLOOKUP($A18,'Occupancy Raw Data'!$B$8:$BE$45,'Occupancy Raw Data'!AH$3,FALSE)</f>
        <v>73.321213498465994</v>
      </c>
      <c r="D18" s="48">
        <f>VLOOKUP($A18,'Occupancy Raw Data'!$B$8:$BE$45,'Occupancy Raw Data'!AI$3,FALSE)</f>
        <v>86.507215089194403</v>
      </c>
      <c r="E18" s="48">
        <f>VLOOKUP($A18,'Occupancy Raw Data'!$B$8:$BE$45,'Occupancy Raw Data'!AJ$3,FALSE)</f>
        <v>87.277013975684497</v>
      </c>
      <c r="F18" s="48">
        <f>VLOOKUP($A18,'Occupancy Raw Data'!$B$8:$BE$45,'Occupancy Raw Data'!AK$3,FALSE)</f>
        <v>74.4972162254289</v>
      </c>
      <c r="G18" s="49">
        <f>VLOOKUP($A18,'Occupancy Raw Data'!$B$8:$BE$45,'Occupancy Raw Data'!AL$3,FALSE)</f>
        <v>76.341324849448895</v>
      </c>
      <c r="H18" s="48">
        <f>VLOOKUP($A18,'Occupancy Raw Data'!$B$8:$BE$45,'Occupancy Raw Data'!AN$3,FALSE)</f>
        <v>75.431769117145706</v>
      </c>
      <c r="I18" s="48">
        <f>VLOOKUP($A18,'Occupancy Raw Data'!$B$8:$BE$45,'Occupancy Raw Data'!AO$3,FALSE)</f>
        <v>80.933443172456805</v>
      </c>
      <c r="J18" s="49">
        <f>VLOOKUP($A18,'Occupancy Raw Data'!$B$8:$BE$45,'Occupancy Raw Data'!AP$3,FALSE)</f>
        <v>78.1825670742965</v>
      </c>
      <c r="K18" s="50">
        <f>VLOOKUP($A18,'Occupancy Raw Data'!$B$8:$BE$45,'Occupancy Raw Data'!AR$3,FALSE)</f>
        <v>76.867388719580205</v>
      </c>
      <c r="M18" s="47">
        <f>VLOOKUP($A18,'Occupancy Raw Data'!$B$8:$BE$45,'Occupancy Raw Data'!AT$3,FALSE)</f>
        <v>2.4166601453094998</v>
      </c>
      <c r="N18" s="48">
        <f>VLOOKUP($A18,'Occupancy Raw Data'!$B$8:$BE$45,'Occupancy Raw Data'!AU$3,FALSE)</f>
        <v>5.7438205089312904</v>
      </c>
      <c r="O18" s="48">
        <f>VLOOKUP($A18,'Occupancy Raw Data'!$B$8:$BE$45,'Occupancy Raw Data'!AV$3,FALSE)</f>
        <v>4.7233997617983903</v>
      </c>
      <c r="P18" s="48">
        <f>VLOOKUP($A18,'Occupancy Raw Data'!$B$8:$BE$45,'Occupancy Raw Data'!AW$3,FALSE)</f>
        <v>3.7827239073366798</v>
      </c>
      <c r="Q18" s="48">
        <f>VLOOKUP($A18,'Occupancy Raw Data'!$B$8:$BE$45,'Occupancy Raw Data'!AX$3,FALSE)</f>
        <v>-0.15123400215449001</v>
      </c>
      <c r="R18" s="49">
        <f>VLOOKUP($A18,'Occupancy Raw Data'!$B$8:$BE$45,'Occupancy Raw Data'!AY$3,FALSE)</f>
        <v>3.34952239441601</v>
      </c>
      <c r="S18" s="48">
        <f>VLOOKUP($A18,'Occupancy Raw Data'!$B$8:$BE$45,'Occupancy Raw Data'!BA$3,FALSE)</f>
        <v>-4.0860966380582902</v>
      </c>
      <c r="T18" s="48">
        <f>VLOOKUP($A18,'Occupancy Raw Data'!$B$8:$BE$45,'Occupancy Raw Data'!BB$3,FALSE)</f>
        <v>-3.8497030770921499</v>
      </c>
      <c r="U18" s="49">
        <f>VLOOKUP($A18,'Occupancy Raw Data'!$B$8:$BE$45,'Occupancy Raw Data'!BC$3,FALSE)</f>
        <v>-3.9639344269036298</v>
      </c>
      <c r="V18" s="50">
        <f>VLOOKUP($A18,'Occupancy Raw Data'!$B$8:$BE$45,'Occupancy Raw Data'!BE$3,FALSE)</f>
        <v>1.11187514819942</v>
      </c>
      <c r="X18" s="51">
        <f>VLOOKUP($A18,'ADR Raw Data'!$B$6:$BE$43,'ADR Raw Data'!AG$1,FALSE)</f>
        <v>153.158813270948</v>
      </c>
      <c r="Y18" s="52">
        <f>VLOOKUP($A18,'ADR Raw Data'!$B$6:$BE$43,'ADR Raw Data'!AH$1,FALSE)</f>
        <v>185.42488764915501</v>
      </c>
      <c r="Z18" s="52">
        <f>VLOOKUP($A18,'ADR Raw Data'!$B$6:$BE$43,'ADR Raw Data'!AI$1,FALSE)</f>
        <v>202.99534084192501</v>
      </c>
      <c r="AA18" s="52">
        <f>VLOOKUP($A18,'ADR Raw Data'!$B$6:$BE$43,'ADR Raw Data'!AJ$1,FALSE)</f>
        <v>199.215503336045</v>
      </c>
      <c r="AB18" s="52">
        <f>VLOOKUP($A18,'ADR Raw Data'!$B$6:$BE$43,'ADR Raw Data'!AK$1,FALSE)</f>
        <v>169.925385495309</v>
      </c>
      <c r="AC18" s="53">
        <f>VLOOKUP($A18,'ADR Raw Data'!$B$6:$BE$43,'ADR Raw Data'!AL$1,FALSE)</f>
        <v>184.45447207834701</v>
      </c>
      <c r="AD18" s="52">
        <f>VLOOKUP($A18,'ADR Raw Data'!$B$6:$BE$43,'ADR Raw Data'!AN$1,FALSE)</f>
        <v>149.09743325174099</v>
      </c>
      <c r="AE18" s="52">
        <f>VLOOKUP($A18,'ADR Raw Data'!$B$6:$BE$43,'ADR Raw Data'!AO$1,FALSE)</f>
        <v>148.723957039064</v>
      </c>
      <c r="AF18" s="53">
        <f>VLOOKUP($A18,'ADR Raw Data'!$B$6:$BE$43,'ADR Raw Data'!AP$1,FALSE)</f>
        <v>148.904127457035</v>
      </c>
      <c r="AG18" s="54">
        <f>VLOOKUP($A18,'ADR Raw Data'!$B$6:$BE$43,'ADR Raw Data'!AR$1,FALSE)</f>
        <v>174.12354816230399</v>
      </c>
      <c r="AI18" s="47">
        <f>VLOOKUP($A18,'ADR Raw Data'!$B$6:$BE$43,'ADR Raw Data'!AT$1,FALSE)</f>
        <v>-0.56200076561622603</v>
      </c>
      <c r="AJ18" s="48">
        <f>VLOOKUP($A18,'ADR Raw Data'!$B$6:$BE$43,'ADR Raw Data'!AU$1,FALSE)</f>
        <v>3.49313725215824</v>
      </c>
      <c r="AK18" s="48">
        <f>VLOOKUP($A18,'ADR Raw Data'!$B$6:$BE$43,'ADR Raw Data'!AV$1,FALSE)</f>
        <v>4.22067049726199</v>
      </c>
      <c r="AL18" s="48">
        <f>VLOOKUP($A18,'ADR Raw Data'!$B$6:$BE$43,'ADR Raw Data'!AW$1,FALSE)</f>
        <v>5.5010294238267496</v>
      </c>
      <c r="AM18" s="48">
        <f>VLOOKUP($A18,'ADR Raw Data'!$B$6:$BE$43,'ADR Raw Data'!AX$1,FALSE)</f>
        <v>5.0903535208399901E-2</v>
      </c>
      <c r="AN18" s="49">
        <f>VLOOKUP($A18,'ADR Raw Data'!$B$6:$BE$43,'ADR Raw Data'!AY$1,FALSE)</f>
        <v>3.0598533656411502</v>
      </c>
      <c r="AO18" s="48">
        <f>VLOOKUP($A18,'ADR Raw Data'!$B$6:$BE$43,'ADR Raw Data'!BA$1,FALSE)</f>
        <v>-2.1619099061161</v>
      </c>
      <c r="AP18" s="48">
        <f>VLOOKUP($A18,'ADR Raw Data'!$B$6:$BE$43,'ADR Raw Data'!BB$1,FALSE)</f>
        <v>-2.9101924296757402</v>
      </c>
      <c r="AQ18" s="49">
        <f>VLOOKUP($A18,'ADR Raw Data'!$B$6:$BE$43,'ADR Raw Data'!BC$1,FALSE)</f>
        <v>-2.5498696635454698</v>
      </c>
      <c r="AR18" s="50">
        <f>VLOOKUP($A18,'ADR Raw Data'!$B$6:$BE$43,'ADR Raw Data'!BE$1,FALSE)</f>
        <v>1.84531764954424</v>
      </c>
      <c r="AT18" s="51">
        <f>VLOOKUP($A18,'RevPAR Raw Data'!$B$6:$BE$43,'RevPAR Raw Data'!AG$1,FALSE)</f>
        <v>92.054520224974397</v>
      </c>
      <c r="AU18" s="52">
        <f>VLOOKUP($A18,'RevPAR Raw Data'!$B$6:$BE$43,'RevPAR Raw Data'!AH$1,FALSE)</f>
        <v>135.95577775252801</v>
      </c>
      <c r="AV18" s="52">
        <f>VLOOKUP($A18,'RevPAR Raw Data'!$B$6:$BE$43,'RevPAR Raw Data'!AI$1,FALSE)</f>
        <v>175.60561612316701</v>
      </c>
      <c r="AW18" s="52">
        <f>VLOOKUP($A18,'RevPAR Raw Data'!$B$6:$BE$43,'RevPAR Raw Data'!AJ$1,FALSE)</f>
        <v>173.86934268832999</v>
      </c>
      <c r="AX18" s="52">
        <f>VLOOKUP($A18,'RevPAR Raw Data'!$B$6:$BE$43,'RevPAR Raw Data'!AK$1,FALSE)</f>
        <v>126.589681854334</v>
      </c>
      <c r="AY18" s="53">
        <f>VLOOKUP($A18,'RevPAR Raw Data'!$B$6:$BE$43,'RevPAR Raw Data'!AL$1,FALSE)</f>
        <v>140.81498772866701</v>
      </c>
      <c r="AZ18" s="52">
        <f>VLOOKUP($A18,'RevPAR Raw Data'!$B$6:$BE$43,'RevPAR Raw Data'!AN$1,FALSE)</f>
        <v>112.466831610044</v>
      </c>
      <c r="BA18" s="52">
        <f>VLOOKUP($A18,'RevPAR Raw Data'!$B$6:$BE$43,'RevPAR Raw Data'!AO$1,FALSE)</f>
        <v>120.36741925404</v>
      </c>
      <c r="BB18" s="53">
        <f>VLOOKUP($A18,'RevPAR Raw Data'!$B$6:$BE$43,'RevPAR Raw Data'!AP$1,FALSE)</f>
        <v>116.417069325493</v>
      </c>
      <c r="BC18" s="54">
        <f>VLOOKUP($A18,'RevPAR Raw Data'!$B$6:$BE$43,'RevPAR Raw Data'!AR$1,FALSE)</f>
        <v>133.844224618243</v>
      </c>
      <c r="BE18" s="47">
        <f>VLOOKUP($A18,'RevPAR Raw Data'!$B$6:$BE$43,'RevPAR Raw Data'!AT$1,FALSE)</f>
        <v>1.8410777311742901</v>
      </c>
      <c r="BF18" s="48">
        <f>VLOOKUP($A18,'RevPAR Raw Data'!$B$6:$BE$43,'RevPAR Raw Data'!AU$1,FALSE)</f>
        <v>9.4375972949841191</v>
      </c>
      <c r="BG18" s="48">
        <f>VLOOKUP($A18,'RevPAR Raw Data'!$B$6:$BE$43,'RevPAR Raw Data'!AV$1,FALSE)</f>
        <v>9.1434293992743498</v>
      </c>
      <c r="BH18" s="48">
        <f>VLOOKUP($A18,'RevPAR Raw Data'!$B$6:$BE$43,'RevPAR Raw Data'!AW$1,FALSE)</f>
        <v>9.4918420863281501</v>
      </c>
      <c r="BI18" s="48">
        <f>VLOOKUP($A18,'RevPAR Raw Data'!$B$6:$BE$43,'RevPAR Raw Data'!AX$1,FALSE)</f>
        <v>-0.100407450399624</v>
      </c>
      <c r="BJ18" s="49">
        <f>VLOOKUP($A18,'RevPAR Raw Data'!$B$6:$BE$43,'RevPAR Raw Data'!AY$1,FALSE)</f>
        <v>6.5118662337756099</v>
      </c>
      <c r="BK18" s="48">
        <f>VLOOKUP($A18,'RevPAR Raw Data'!$B$6:$BE$43,'RevPAR Raw Data'!BA$1,FALSE)</f>
        <v>-6.1596688161827302</v>
      </c>
      <c r="BL18" s="48">
        <f>VLOOKUP($A18,'RevPAR Raw Data'!$B$6:$BE$43,'RevPAR Raw Data'!BB$1,FALSE)</f>
        <v>-6.6478617392533597</v>
      </c>
      <c r="BM18" s="49">
        <f>VLOOKUP($A18,'RevPAR Raw Data'!$B$6:$BE$43,'RevPAR Raw Data'!BC$1,FALSE)</f>
        <v>-6.4127289290146496</v>
      </c>
      <c r="BN18" s="50">
        <f>VLOOKUP($A18,'RevPAR Raw Data'!$B$6:$BE$43,'RevPAR Raw Data'!BE$1,FALSE)</f>
        <v>2.9777104260942799</v>
      </c>
    </row>
    <row r="19" spans="1:66" x14ac:dyDescent="0.45">
      <c r="A19" s="63" t="s">
        <v>24</v>
      </c>
      <c r="B19" s="47">
        <f>VLOOKUP($A19,'Occupancy Raw Data'!$B$8:$BE$45,'Occupancy Raw Data'!AG$3,FALSE)</f>
        <v>56.181474480151202</v>
      </c>
      <c r="C19" s="48">
        <f>VLOOKUP($A19,'Occupancy Raw Data'!$B$8:$BE$45,'Occupancy Raw Data'!AH$3,FALSE)</f>
        <v>65.012602394454902</v>
      </c>
      <c r="D19" s="48">
        <f>VLOOKUP($A19,'Occupancy Raw Data'!$B$8:$BE$45,'Occupancy Raw Data'!AI$3,FALSE)</f>
        <v>75.311909262759897</v>
      </c>
      <c r="E19" s="48">
        <f>VLOOKUP($A19,'Occupancy Raw Data'!$B$8:$BE$45,'Occupancy Raw Data'!AJ$3,FALSE)</f>
        <v>76.682419659735302</v>
      </c>
      <c r="F19" s="48">
        <f>VLOOKUP($A19,'Occupancy Raw Data'!$B$8:$BE$45,'Occupancy Raw Data'!AK$3,FALSE)</f>
        <v>69.577819785759203</v>
      </c>
      <c r="G19" s="49">
        <f>VLOOKUP($A19,'Occupancy Raw Data'!$B$8:$BE$45,'Occupancy Raw Data'!AL$3,FALSE)</f>
        <v>68.5532451165721</v>
      </c>
      <c r="H19" s="48">
        <f>VLOOKUP($A19,'Occupancy Raw Data'!$B$8:$BE$45,'Occupancy Raw Data'!AN$3,FALSE)</f>
        <v>71.086956521739097</v>
      </c>
      <c r="I19" s="48">
        <f>VLOOKUP($A19,'Occupancy Raw Data'!$B$8:$BE$45,'Occupancy Raw Data'!AO$3,FALSE)</f>
        <v>80.047258979206006</v>
      </c>
      <c r="J19" s="49">
        <f>VLOOKUP($A19,'Occupancy Raw Data'!$B$8:$BE$45,'Occupancy Raw Data'!AP$3,FALSE)</f>
        <v>75.567107750472502</v>
      </c>
      <c r="K19" s="50">
        <f>VLOOKUP($A19,'Occupancy Raw Data'!$B$8:$BE$45,'Occupancy Raw Data'!AR$3,FALSE)</f>
        <v>70.557205869115094</v>
      </c>
      <c r="M19" s="47">
        <f>VLOOKUP($A19,'Occupancy Raw Data'!$B$8:$BE$45,'Occupancy Raw Data'!AT$3,FALSE)</f>
        <v>-2.93055944413222</v>
      </c>
      <c r="N19" s="48">
        <f>VLOOKUP($A19,'Occupancy Raw Data'!$B$8:$BE$45,'Occupancy Raw Data'!AU$3,FALSE)</f>
        <v>2.55961025251001</v>
      </c>
      <c r="O19" s="48">
        <f>VLOOKUP($A19,'Occupancy Raw Data'!$B$8:$BE$45,'Occupancy Raw Data'!AV$3,FALSE)</f>
        <v>5.6422463542747199</v>
      </c>
      <c r="P19" s="48">
        <f>VLOOKUP($A19,'Occupancy Raw Data'!$B$8:$BE$45,'Occupancy Raw Data'!AW$3,FALSE)</f>
        <v>3.4253285794244701</v>
      </c>
      <c r="Q19" s="48">
        <f>VLOOKUP($A19,'Occupancy Raw Data'!$B$8:$BE$45,'Occupancy Raw Data'!AX$3,FALSE)</f>
        <v>-3.4419735094856301</v>
      </c>
      <c r="R19" s="49">
        <f>VLOOKUP($A19,'Occupancy Raw Data'!$B$8:$BE$45,'Occupancy Raw Data'!AY$3,FALSE)</f>
        <v>1.1881431656797401</v>
      </c>
      <c r="S19" s="48">
        <f>VLOOKUP($A19,'Occupancy Raw Data'!$B$8:$BE$45,'Occupancy Raw Data'!BA$3,FALSE)</f>
        <v>-7.8875276682254603</v>
      </c>
      <c r="T19" s="48">
        <f>VLOOKUP($A19,'Occupancy Raw Data'!$B$8:$BE$45,'Occupancy Raw Data'!BB$3,FALSE)</f>
        <v>-4.0294911831877398</v>
      </c>
      <c r="U19" s="49">
        <f>VLOOKUP($A19,'Occupancy Raw Data'!$B$8:$BE$45,'Occupancy Raw Data'!BC$3,FALSE)</f>
        <v>-5.8836213693142003</v>
      </c>
      <c r="V19" s="50">
        <f>VLOOKUP($A19,'Occupancy Raw Data'!$B$8:$BE$45,'Occupancy Raw Data'!BE$3,FALSE)</f>
        <v>-1.0751863206375101</v>
      </c>
      <c r="X19" s="51">
        <f>VLOOKUP($A19,'ADR Raw Data'!$B$6:$BE$43,'ADR Raw Data'!AG$1,FALSE)</f>
        <v>141.13514917003101</v>
      </c>
      <c r="Y19" s="52">
        <f>VLOOKUP($A19,'ADR Raw Data'!$B$6:$BE$43,'ADR Raw Data'!AH$1,FALSE)</f>
        <v>149.96294305791099</v>
      </c>
      <c r="Z19" s="52">
        <f>VLOOKUP($A19,'ADR Raw Data'!$B$6:$BE$43,'ADR Raw Data'!AI$1,FALSE)</f>
        <v>154.465652192101</v>
      </c>
      <c r="AA19" s="52">
        <f>VLOOKUP($A19,'ADR Raw Data'!$B$6:$BE$43,'ADR Raw Data'!AJ$1,FALSE)</f>
        <v>149.890081350918</v>
      </c>
      <c r="AB19" s="52">
        <f>VLOOKUP($A19,'ADR Raw Data'!$B$6:$BE$43,'ADR Raw Data'!AK$1,FALSE)</f>
        <v>145.00301394674801</v>
      </c>
      <c r="AC19" s="53">
        <f>VLOOKUP($A19,'ADR Raw Data'!$B$6:$BE$43,'ADR Raw Data'!AL$1,FALSE)</f>
        <v>148.48222797213</v>
      </c>
      <c r="AD19" s="52">
        <f>VLOOKUP($A19,'ADR Raw Data'!$B$6:$BE$43,'ADR Raw Data'!AN$1,FALSE)</f>
        <v>162.919258520586</v>
      </c>
      <c r="AE19" s="52">
        <f>VLOOKUP($A19,'ADR Raw Data'!$B$6:$BE$43,'ADR Raw Data'!AO$1,FALSE)</f>
        <v>170.73034360609199</v>
      </c>
      <c r="AF19" s="53">
        <f>VLOOKUP($A19,'ADR Raw Data'!$B$6:$BE$43,'ADR Raw Data'!AP$1,FALSE)</f>
        <v>167.05634917656801</v>
      </c>
      <c r="AG19" s="54">
        <f>VLOOKUP($A19,'ADR Raw Data'!$B$6:$BE$43,'ADR Raw Data'!AR$1,FALSE)</f>
        <v>154.16593465336399</v>
      </c>
      <c r="AI19" s="47">
        <f>VLOOKUP($A19,'ADR Raw Data'!$B$6:$BE$43,'ADR Raw Data'!AT$1,FALSE)</f>
        <v>-8.4902199370215106E-2</v>
      </c>
      <c r="AJ19" s="48">
        <f>VLOOKUP($A19,'ADR Raw Data'!$B$6:$BE$43,'ADR Raw Data'!AU$1,FALSE)</f>
        <v>3.9811175480246401</v>
      </c>
      <c r="AK19" s="48">
        <f>VLOOKUP($A19,'ADR Raw Data'!$B$6:$BE$43,'ADR Raw Data'!AV$1,FALSE)</f>
        <v>6.7062266071458803</v>
      </c>
      <c r="AL19" s="48">
        <f>VLOOKUP($A19,'ADR Raw Data'!$B$6:$BE$43,'ADR Raw Data'!AW$1,FALSE)</f>
        <v>4.2944547843355103</v>
      </c>
      <c r="AM19" s="48">
        <f>VLOOKUP($A19,'ADR Raw Data'!$B$6:$BE$43,'ADR Raw Data'!AX$1,FALSE)</f>
        <v>1.5907712663942699</v>
      </c>
      <c r="AN19" s="49">
        <f>VLOOKUP($A19,'ADR Raw Data'!$B$6:$BE$43,'ADR Raw Data'!AY$1,FALSE)</f>
        <v>3.5432471193440298</v>
      </c>
      <c r="AO19" s="48">
        <f>VLOOKUP($A19,'ADR Raw Data'!$B$6:$BE$43,'ADR Raw Data'!BA$1,FALSE)</f>
        <v>7.7208941760995506E-2</v>
      </c>
      <c r="AP19" s="48">
        <f>VLOOKUP($A19,'ADR Raw Data'!$B$6:$BE$43,'ADR Raw Data'!BB$1,FALSE)</f>
        <v>-1.11114395002913</v>
      </c>
      <c r="AQ19" s="49">
        <f>VLOOKUP($A19,'ADR Raw Data'!$B$6:$BE$43,'ADR Raw Data'!BC$1,FALSE)</f>
        <v>-0.50984418029470202</v>
      </c>
      <c r="AR19" s="50">
        <f>VLOOKUP($A19,'ADR Raw Data'!$B$6:$BE$43,'ADR Raw Data'!BE$1,FALSE)</f>
        <v>1.9161050038207601</v>
      </c>
      <c r="AT19" s="51">
        <f>VLOOKUP($A19,'RevPAR Raw Data'!$B$6:$BE$43,'RevPAR Raw Data'!AG$1,FALSE)</f>
        <v>79.291807813484496</v>
      </c>
      <c r="AU19" s="52">
        <f>VLOOKUP($A19,'RevPAR Raw Data'!$B$6:$BE$43,'RevPAR Raw Data'!AH$1,FALSE)</f>
        <v>97.494811909262694</v>
      </c>
      <c r="AV19" s="52">
        <f>VLOOKUP($A19,'RevPAR Raw Data'!$B$6:$BE$43,'RevPAR Raw Data'!AI$1,FALSE)</f>
        <v>116.331031821045</v>
      </c>
      <c r="AW19" s="52">
        <f>VLOOKUP($A19,'RevPAR Raw Data'!$B$6:$BE$43,'RevPAR Raw Data'!AJ$1,FALSE)</f>
        <v>114.939341209829</v>
      </c>
      <c r="AX19" s="52">
        <f>VLOOKUP($A19,'RevPAR Raw Data'!$B$6:$BE$43,'RevPAR Raw Data'!AK$1,FALSE)</f>
        <v>100.889935727788</v>
      </c>
      <c r="AY19" s="53">
        <f>VLOOKUP($A19,'RevPAR Raw Data'!$B$6:$BE$43,'RevPAR Raw Data'!AL$1,FALSE)</f>
        <v>101.789385696282</v>
      </c>
      <c r="AZ19" s="52">
        <f>VLOOKUP($A19,'RevPAR Raw Data'!$B$6:$BE$43,'RevPAR Raw Data'!AN$1,FALSE)</f>
        <v>115.81434247006899</v>
      </c>
      <c r="BA19" s="52">
        <f>VLOOKUP($A19,'RevPAR Raw Data'!$B$6:$BE$43,'RevPAR Raw Data'!AO$1,FALSE)</f>
        <v>136.66496030245699</v>
      </c>
      <c r="BB19" s="53">
        <f>VLOOKUP($A19,'RevPAR Raw Data'!$B$6:$BE$43,'RevPAR Raw Data'!AP$1,FALSE)</f>
        <v>126.23965138626301</v>
      </c>
      <c r="BC19" s="54">
        <f>VLOOKUP($A19,'RevPAR Raw Data'!$B$6:$BE$43,'RevPAR Raw Data'!AR$1,FALSE)</f>
        <v>108.775175893419</v>
      </c>
      <c r="BE19" s="47">
        <f>VLOOKUP($A19,'RevPAR Raw Data'!$B$6:$BE$43,'RevPAR Raw Data'!AT$1,FALSE)</f>
        <v>-3.0129735340805102</v>
      </c>
      <c r="BF19" s="48">
        <f>VLOOKUP($A19,'RevPAR Raw Data'!$B$6:$BE$43,'RevPAR Raw Data'!AU$1,FALSE)</f>
        <v>6.6426288934583697</v>
      </c>
      <c r="BG19" s="48">
        <f>VLOOKUP($A19,'RevPAR Raw Data'!$B$6:$BE$43,'RevPAR Raw Data'!AV$1,FALSE)</f>
        <v>12.7268547876717</v>
      </c>
      <c r="BH19" s="48">
        <f>VLOOKUP($A19,'RevPAR Raw Data'!$B$6:$BE$43,'RevPAR Raw Data'!AW$1,FALSE)</f>
        <v>7.86688255081829</v>
      </c>
      <c r="BI19" s="48">
        <f>VLOOKUP($A19,'RevPAR Raw Data'!$B$6:$BE$43,'RevPAR Raw Data'!AX$1,FALSE)</f>
        <v>-1.90595616867715</v>
      </c>
      <c r="BJ19" s="49">
        <f>VLOOKUP($A19,'RevPAR Raw Data'!$B$6:$BE$43,'RevPAR Raw Data'!AY$1,FALSE)</f>
        <v>4.7734891335154002</v>
      </c>
      <c r="BK19" s="48">
        <f>VLOOKUP($A19,'RevPAR Raw Data'!$B$6:$BE$43,'RevPAR Raw Data'!BA$1,FALSE)</f>
        <v>-7.8164086031082096</v>
      </c>
      <c r="BL19" s="48">
        <f>VLOOKUP($A19,'RevPAR Raw Data'!$B$6:$BE$43,'RevPAR Raw Data'!BB$1,FALSE)</f>
        <v>-5.0958616857179297</v>
      </c>
      <c r="BM19" s="49">
        <f>VLOOKUP($A19,'RevPAR Raw Data'!$B$6:$BE$43,'RevPAR Raw Data'!BC$1,FALSE)</f>
        <v>-6.3634682484668801</v>
      </c>
      <c r="BN19" s="50">
        <f>VLOOKUP($A19,'RevPAR Raw Data'!$B$6:$BE$43,'RevPAR Raw Data'!BE$1,FALSE)</f>
        <v>0.82031698429311195</v>
      </c>
    </row>
    <row r="20" spans="1:66" x14ac:dyDescent="0.45">
      <c r="A20" s="63" t="s">
        <v>27</v>
      </c>
      <c r="B20" s="47">
        <f>VLOOKUP($A20,'Occupancy Raw Data'!$B$8:$BE$45,'Occupancy Raw Data'!AG$3,FALSE)</f>
        <v>55.670164559980897</v>
      </c>
      <c r="C20" s="48">
        <f>VLOOKUP($A20,'Occupancy Raw Data'!$B$8:$BE$45,'Occupancy Raw Data'!AH$3,FALSE)</f>
        <v>60.723229191509603</v>
      </c>
      <c r="D20" s="48">
        <f>VLOOKUP($A20,'Occupancy Raw Data'!$B$8:$BE$45,'Occupancy Raw Data'!AI$3,FALSE)</f>
        <v>70.537204865251596</v>
      </c>
      <c r="E20" s="48">
        <f>VLOOKUP($A20,'Occupancy Raw Data'!$B$8:$BE$45,'Occupancy Raw Data'!AJ$3,FALSE)</f>
        <v>74.761507274028105</v>
      </c>
      <c r="F20" s="48">
        <f>VLOOKUP($A20,'Occupancy Raw Data'!$B$8:$BE$45,'Occupancy Raw Data'!AK$3,FALSE)</f>
        <v>73.297758168375793</v>
      </c>
      <c r="G20" s="49">
        <f>VLOOKUP($A20,'Occupancy Raw Data'!$B$8:$BE$45,'Occupancy Raw Data'!AL$3,FALSE)</f>
        <v>66.9979728118292</v>
      </c>
      <c r="H20" s="48">
        <f>VLOOKUP($A20,'Occupancy Raw Data'!$B$8:$BE$45,'Occupancy Raw Data'!AN$3,FALSE)</f>
        <v>77.647269258287594</v>
      </c>
      <c r="I20" s="48">
        <f>VLOOKUP($A20,'Occupancy Raw Data'!$B$8:$BE$45,'Occupancy Raw Data'!AO$3,FALSE)</f>
        <v>80.947412353923198</v>
      </c>
      <c r="J20" s="49">
        <f>VLOOKUP($A20,'Occupancy Raw Data'!$B$8:$BE$45,'Occupancy Raw Data'!AP$3,FALSE)</f>
        <v>79.297340806105396</v>
      </c>
      <c r="K20" s="50">
        <f>VLOOKUP($A20,'Occupancy Raw Data'!$B$8:$BE$45,'Occupancy Raw Data'!AR$3,FALSE)</f>
        <v>70.512077953051005</v>
      </c>
      <c r="M20" s="47">
        <f>VLOOKUP($A20,'Occupancy Raw Data'!$B$8:$BE$45,'Occupancy Raw Data'!AT$3,FALSE)</f>
        <v>-2.0829442038466399</v>
      </c>
      <c r="N20" s="48">
        <f>VLOOKUP($A20,'Occupancy Raw Data'!$B$8:$BE$45,'Occupancy Raw Data'!AU$3,FALSE)</f>
        <v>1.53307562149956</v>
      </c>
      <c r="O20" s="48">
        <f>VLOOKUP($A20,'Occupancy Raw Data'!$B$8:$BE$45,'Occupancy Raw Data'!AV$3,FALSE)</f>
        <v>5.1909822158506502</v>
      </c>
      <c r="P20" s="48">
        <f>VLOOKUP($A20,'Occupancy Raw Data'!$B$8:$BE$45,'Occupancy Raw Data'!AW$3,FALSE)</f>
        <v>4.6407809120760701</v>
      </c>
      <c r="Q20" s="48">
        <f>VLOOKUP($A20,'Occupancy Raw Data'!$B$8:$BE$45,'Occupancy Raw Data'!AX$3,FALSE)</f>
        <v>0.78478937013032302</v>
      </c>
      <c r="R20" s="49">
        <f>VLOOKUP($A20,'Occupancy Raw Data'!$B$8:$BE$45,'Occupancy Raw Data'!AY$3,FALSE)</f>
        <v>2.1653339593398799</v>
      </c>
      <c r="S20" s="48">
        <f>VLOOKUP($A20,'Occupancy Raw Data'!$B$8:$BE$45,'Occupancy Raw Data'!BA$3,FALSE)</f>
        <v>-0.50388117434839397</v>
      </c>
      <c r="T20" s="48">
        <f>VLOOKUP($A20,'Occupancy Raw Data'!$B$8:$BE$45,'Occupancy Raw Data'!BB$3,FALSE)</f>
        <v>-0.23014222661442499</v>
      </c>
      <c r="U20" s="49">
        <f>VLOOKUP($A20,'Occupancy Raw Data'!$B$8:$BE$45,'Occupancy Raw Data'!BC$3,FALSE)</f>
        <v>-0.36435157643904098</v>
      </c>
      <c r="V20" s="50">
        <f>VLOOKUP($A20,'Occupancy Raw Data'!$B$8:$BE$45,'Occupancy Raw Data'!BE$3,FALSE)</f>
        <v>1.3386227055048501</v>
      </c>
      <c r="X20" s="51">
        <f>VLOOKUP($A20,'ADR Raw Data'!$B$6:$BE$43,'ADR Raw Data'!AG$1,FALSE)</f>
        <v>98.569710827888997</v>
      </c>
      <c r="Y20" s="52">
        <f>VLOOKUP($A20,'ADR Raw Data'!$B$6:$BE$43,'ADR Raw Data'!AH$1,FALSE)</f>
        <v>101.88386666012001</v>
      </c>
      <c r="Z20" s="52">
        <f>VLOOKUP($A20,'ADR Raw Data'!$B$6:$BE$43,'ADR Raw Data'!AI$1,FALSE)</f>
        <v>107.243685389459</v>
      </c>
      <c r="AA20" s="52">
        <f>VLOOKUP($A20,'ADR Raw Data'!$B$6:$BE$43,'ADR Raw Data'!AJ$1,FALSE)</f>
        <v>108.76702328734299</v>
      </c>
      <c r="AB20" s="52">
        <f>VLOOKUP($A20,'ADR Raw Data'!$B$6:$BE$43,'ADR Raw Data'!AK$1,FALSE)</f>
        <v>107.469378533371</v>
      </c>
      <c r="AC20" s="53">
        <f>VLOOKUP($A20,'ADR Raw Data'!$B$6:$BE$43,'ADR Raw Data'!AL$1,FALSE)</f>
        <v>105.219990566793</v>
      </c>
      <c r="AD20" s="52">
        <f>VLOOKUP($A20,'ADR Raw Data'!$B$6:$BE$43,'ADR Raw Data'!AN$1,FALSE)</f>
        <v>121.452148890424</v>
      </c>
      <c r="AE20" s="52">
        <f>VLOOKUP($A20,'ADR Raw Data'!$B$6:$BE$43,'ADR Raw Data'!AO$1,FALSE)</f>
        <v>123.73746805141199</v>
      </c>
      <c r="AF20" s="53">
        <f>VLOOKUP($A20,'ADR Raw Data'!$B$6:$BE$43,'ADR Raw Data'!AP$1,FALSE)</f>
        <v>122.6185856877</v>
      </c>
      <c r="AG20" s="54">
        <f>VLOOKUP($A20,'ADR Raw Data'!$B$6:$BE$43,'ADR Raw Data'!AR$1,FALSE)</f>
        <v>110.810369515848</v>
      </c>
      <c r="AI20" s="47">
        <f>VLOOKUP($A20,'ADR Raw Data'!$B$6:$BE$43,'ADR Raw Data'!AT$1,FALSE)</f>
        <v>1.6281966308875799</v>
      </c>
      <c r="AJ20" s="48">
        <f>VLOOKUP($A20,'ADR Raw Data'!$B$6:$BE$43,'ADR Raw Data'!AU$1,FALSE)</f>
        <v>3.9206712956344898</v>
      </c>
      <c r="AK20" s="48">
        <f>VLOOKUP($A20,'ADR Raw Data'!$B$6:$BE$43,'ADR Raw Data'!AV$1,FALSE)</f>
        <v>5.75075437510562</v>
      </c>
      <c r="AL20" s="48">
        <f>VLOOKUP($A20,'ADR Raw Data'!$B$6:$BE$43,'ADR Raw Data'!AW$1,FALSE)</f>
        <v>6.9610002983534196</v>
      </c>
      <c r="AM20" s="48">
        <f>VLOOKUP($A20,'ADR Raw Data'!$B$6:$BE$43,'ADR Raw Data'!AX$1,FALSE)</f>
        <v>4.1575346271873697</v>
      </c>
      <c r="AN20" s="49">
        <f>VLOOKUP($A20,'ADR Raw Data'!$B$6:$BE$43,'ADR Raw Data'!AY$1,FALSE)</f>
        <v>4.7146762627264396</v>
      </c>
      <c r="AO20" s="48">
        <f>VLOOKUP($A20,'ADR Raw Data'!$B$6:$BE$43,'ADR Raw Data'!BA$1,FALSE)</f>
        <v>3.1013982715496402</v>
      </c>
      <c r="AP20" s="48">
        <f>VLOOKUP($A20,'ADR Raw Data'!$B$6:$BE$43,'ADR Raw Data'!BB$1,FALSE)</f>
        <v>2.3530511879262499</v>
      </c>
      <c r="AQ20" s="49">
        <f>VLOOKUP($A20,'ADR Raw Data'!$B$6:$BE$43,'ADR Raw Data'!BC$1,FALSE)</f>
        <v>2.7164196883495602</v>
      </c>
      <c r="AR20" s="50">
        <f>VLOOKUP($A20,'ADR Raw Data'!$B$6:$BE$43,'ADR Raw Data'!BE$1,FALSE)</f>
        <v>3.8941760041099598</v>
      </c>
      <c r="AT20" s="51">
        <f>VLOOKUP($A20,'RevPAR Raw Data'!$B$6:$BE$43,'RevPAR Raw Data'!AG$1,FALSE)</f>
        <v>54.873920224183102</v>
      </c>
      <c r="AU20" s="52">
        <f>VLOOKUP($A20,'RevPAR Raw Data'!$B$6:$BE$43,'RevPAR Raw Data'!AH$1,FALSE)</f>
        <v>61.867173861197202</v>
      </c>
      <c r="AV20" s="52">
        <f>VLOOKUP($A20,'RevPAR Raw Data'!$B$6:$BE$43,'RevPAR Raw Data'!AI$1,FALSE)</f>
        <v>75.646698068208906</v>
      </c>
      <c r="AW20" s="52">
        <f>VLOOKUP($A20,'RevPAR Raw Data'!$B$6:$BE$43,'RevPAR Raw Data'!AJ$1,FALSE)</f>
        <v>81.315866026711106</v>
      </c>
      <c r="AX20" s="52">
        <f>VLOOKUP($A20,'RevPAR Raw Data'!$B$6:$BE$43,'RevPAR Raw Data'!AK$1,FALSE)</f>
        <v>78.772645182446894</v>
      </c>
      <c r="AY20" s="53">
        <f>VLOOKUP($A20,'RevPAR Raw Data'!$B$6:$BE$43,'RevPAR Raw Data'!AL$1,FALSE)</f>
        <v>70.495260672549406</v>
      </c>
      <c r="AZ20" s="52">
        <f>VLOOKUP($A20,'RevPAR Raw Data'!$B$6:$BE$43,'RevPAR Raw Data'!AN$1,FALSE)</f>
        <v>94.304277068924307</v>
      </c>
      <c r="BA20" s="52">
        <f>VLOOKUP($A20,'RevPAR Raw Data'!$B$6:$BE$43,'RevPAR Raw Data'!AO$1,FALSE)</f>
        <v>100.16227849988</v>
      </c>
      <c r="BB20" s="53">
        <f>VLOOKUP($A20,'RevPAR Raw Data'!$B$6:$BE$43,'RevPAR Raw Data'!AP$1,FALSE)</f>
        <v>97.233277784402503</v>
      </c>
      <c r="BC20" s="54">
        <f>VLOOKUP($A20,'RevPAR Raw Data'!$B$6:$BE$43,'RevPAR Raw Data'!AR$1,FALSE)</f>
        <v>78.134694133078895</v>
      </c>
      <c r="BE20" s="47">
        <f>VLOOKUP($A20,'RevPAR Raw Data'!$B$6:$BE$43,'RevPAR Raw Data'!AT$1,FALSE)</f>
        <v>-0.48866200030936102</v>
      </c>
      <c r="BF20" s="48">
        <f>VLOOKUP($A20,'RevPAR Raw Data'!$B$6:$BE$43,'RevPAR Raw Data'!AU$1,FALSE)</f>
        <v>5.5138537729665602</v>
      </c>
      <c r="BG20" s="48">
        <f>VLOOKUP($A20,'RevPAR Raw Data'!$B$6:$BE$43,'RevPAR Raw Data'!AV$1,FALSE)</f>
        <v>11.2402572278452</v>
      </c>
      <c r="BH20" s="48">
        <f>VLOOKUP($A20,'RevPAR Raw Data'!$B$6:$BE$43,'RevPAR Raw Data'!AW$1,FALSE)</f>
        <v>11.924825983565</v>
      </c>
      <c r="BI20" s="48">
        <f>VLOOKUP($A20,'RevPAR Raw Data'!$B$6:$BE$43,'RevPAR Raw Data'!AX$1,FALSE)</f>
        <v>4.9749518871313496</v>
      </c>
      <c r="BJ20" s="49">
        <f>VLOOKUP($A20,'RevPAR Raw Data'!$B$6:$BE$43,'RevPAR Raw Data'!AY$1,FALSE)</f>
        <v>6.9820987082560704</v>
      </c>
      <c r="BK20" s="48">
        <f>VLOOKUP($A20,'RevPAR Raw Data'!$B$6:$BE$43,'RevPAR Raw Data'!BA$1,FALSE)</f>
        <v>2.58188973516934</v>
      </c>
      <c r="BL20" s="48">
        <f>VLOOKUP($A20,'RevPAR Raw Data'!$B$6:$BE$43,'RevPAR Raw Data'!BB$1,FALSE)</f>
        <v>2.1174935969145499</v>
      </c>
      <c r="BM20" s="49">
        <f>VLOOKUP($A20,'RevPAR Raw Data'!$B$6:$BE$43,'RevPAR Raw Data'!BC$1,FALSE)</f>
        <v>2.3421707939533198</v>
      </c>
      <c r="BN20" s="50">
        <f>VLOOKUP($A20,'RevPAR Raw Data'!$B$6:$BE$43,'RevPAR Raw Data'!BE$1,FALSE)</f>
        <v>5.2849270337981498</v>
      </c>
    </row>
    <row r="21" spans="1:66" x14ac:dyDescent="0.45">
      <c r="A21" s="63" t="s">
        <v>90</v>
      </c>
      <c r="B21" s="47">
        <f>VLOOKUP($A21,'Occupancy Raw Data'!$B$8:$BE$45,'Occupancy Raw Data'!AG$3,FALSE)</f>
        <v>63.982166571808001</v>
      </c>
      <c r="C21" s="48">
        <f>VLOOKUP($A21,'Occupancy Raw Data'!$B$8:$BE$45,'Occupancy Raw Data'!AH$3,FALSE)</f>
        <v>80.221969265793902</v>
      </c>
      <c r="D21" s="48">
        <f>VLOOKUP($A21,'Occupancy Raw Data'!$B$8:$BE$45,'Occupancy Raw Data'!AI$3,FALSE)</f>
        <v>90.300701954088396</v>
      </c>
      <c r="E21" s="48">
        <f>VLOOKUP($A21,'Occupancy Raw Data'!$B$8:$BE$45,'Occupancy Raw Data'!AJ$3,FALSE)</f>
        <v>92.435021817491901</v>
      </c>
      <c r="F21" s="48">
        <f>VLOOKUP($A21,'Occupancy Raw Data'!$B$8:$BE$45,'Occupancy Raw Data'!AK$3,FALSE)</f>
        <v>82.612407512805902</v>
      </c>
      <c r="G21" s="49">
        <f>VLOOKUP($A21,'Occupancy Raw Data'!$B$8:$BE$45,'Occupancy Raw Data'!AL$3,FALSE)</f>
        <v>81.910453424397602</v>
      </c>
      <c r="H21" s="48">
        <f>VLOOKUP($A21,'Occupancy Raw Data'!$B$8:$BE$45,'Occupancy Raw Data'!AN$3,FALSE)</f>
        <v>76.543824701195206</v>
      </c>
      <c r="I21" s="48">
        <f>VLOOKUP($A21,'Occupancy Raw Data'!$B$8:$BE$45,'Occupancy Raw Data'!AO$3,FALSE)</f>
        <v>80.387971921836396</v>
      </c>
      <c r="J21" s="49">
        <f>VLOOKUP($A21,'Occupancy Raw Data'!$B$8:$BE$45,'Occupancy Raw Data'!AP$3,FALSE)</f>
        <v>78.465898311515801</v>
      </c>
      <c r="K21" s="50">
        <f>VLOOKUP($A21,'Occupancy Raw Data'!$B$8:$BE$45,'Occupancy Raw Data'!AR$3,FALSE)</f>
        <v>80.926294820717104</v>
      </c>
      <c r="M21" s="47">
        <f>VLOOKUP($A21,'Occupancy Raw Data'!$B$8:$BE$45,'Occupancy Raw Data'!AT$3,FALSE)</f>
        <v>4.2705314009661803</v>
      </c>
      <c r="N21" s="48">
        <f>VLOOKUP($A21,'Occupancy Raw Data'!$B$8:$BE$45,'Occupancy Raw Data'!AU$3,FALSE)</f>
        <v>9.0627720282425699</v>
      </c>
      <c r="O21" s="48">
        <f>VLOOKUP($A21,'Occupancy Raw Data'!$B$8:$BE$45,'Occupancy Raw Data'!AV$3,FALSE)</f>
        <v>5.1907511257217003</v>
      </c>
      <c r="P21" s="48">
        <f>VLOOKUP($A21,'Occupancy Raw Data'!$B$8:$BE$45,'Occupancy Raw Data'!AW$3,FALSE)</f>
        <v>4.4202743249035503</v>
      </c>
      <c r="Q21" s="48">
        <f>VLOOKUP($A21,'Occupancy Raw Data'!$B$8:$BE$45,'Occupancy Raw Data'!AX$3,FALSE)</f>
        <v>2.4980139465089501</v>
      </c>
      <c r="R21" s="49">
        <f>VLOOKUP($A21,'Occupancy Raw Data'!$B$8:$BE$45,'Occupancy Raw Data'!AY$3,FALSE)</f>
        <v>5.04482804763816</v>
      </c>
      <c r="S21" s="48">
        <f>VLOOKUP($A21,'Occupancy Raw Data'!$B$8:$BE$45,'Occupancy Raw Data'!BA$3,FALSE)</f>
        <v>-2.40089504399625</v>
      </c>
      <c r="T21" s="48">
        <f>VLOOKUP($A21,'Occupancy Raw Data'!$B$8:$BE$45,'Occupancy Raw Data'!BB$3,FALSE)</f>
        <v>-2.9378078112472701</v>
      </c>
      <c r="U21" s="49">
        <f>VLOOKUP($A21,'Occupancy Raw Data'!$B$8:$BE$45,'Occupancy Raw Data'!BC$3,FALSE)</f>
        <v>-2.67666740201485</v>
      </c>
      <c r="V21" s="50">
        <f>VLOOKUP($A21,'Occupancy Raw Data'!$B$8:$BE$45,'Occupancy Raw Data'!BE$3,FALSE)</f>
        <v>2.7857022990434599</v>
      </c>
      <c r="X21" s="51">
        <f>VLOOKUP($A21,'ADR Raw Data'!$B$6:$BE$43,'ADR Raw Data'!AG$1,FALSE)</f>
        <v>119.90102038547001</v>
      </c>
      <c r="Y21" s="52">
        <f>VLOOKUP($A21,'ADR Raw Data'!$B$6:$BE$43,'ADR Raw Data'!AH$1,FALSE)</f>
        <v>147.697886957549</v>
      </c>
      <c r="Z21" s="52">
        <f>VLOOKUP($A21,'ADR Raw Data'!$B$6:$BE$43,'ADR Raw Data'!AI$1,FALSE)</f>
        <v>165.71342297389501</v>
      </c>
      <c r="AA21" s="52">
        <f>VLOOKUP($A21,'ADR Raw Data'!$B$6:$BE$43,'ADR Raw Data'!AJ$1,FALSE)</f>
        <v>162.116728667453</v>
      </c>
      <c r="AB21" s="52">
        <f>VLOOKUP($A21,'ADR Raw Data'!$B$6:$BE$43,'ADR Raw Data'!AK$1,FALSE)</f>
        <v>140.571852681134</v>
      </c>
      <c r="AC21" s="53">
        <f>VLOOKUP($A21,'ADR Raw Data'!$B$6:$BE$43,'ADR Raw Data'!AL$1,FALSE)</f>
        <v>149.14439073537901</v>
      </c>
      <c r="AD21" s="52">
        <f>VLOOKUP($A21,'ADR Raw Data'!$B$6:$BE$43,'ADR Raw Data'!AN$1,FALSE)</f>
        <v>121.11318307153699</v>
      </c>
      <c r="AE21" s="52">
        <f>VLOOKUP($A21,'ADR Raw Data'!$B$6:$BE$43,'ADR Raw Data'!AO$1,FALSE)</f>
        <v>120.669804118237</v>
      </c>
      <c r="AF21" s="53">
        <f>VLOOKUP($A21,'ADR Raw Data'!$B$6:$BE$43,'ADR Raw Data'!AP$1,FALSE)</f>
        <v>120.886063165848</v>
      </c>
      <c r="AG21" s="54">
        <f>VLOOKUP($A21,'ADR Raw Data'!$B$6:$BE$43,'ADR Raw Data'!AR$1,FALSE)</f>
        <v>141.31605027734099</v>
      </c>
      <c r="AI21" s="47">
        <f>VLOOKUP($A21,'ADR Raw Data'!$B$6:$BE$43,'ADR Raw Data'!AT$1,FALSE)</f>
        <v>-1.5531317906475099</v>
      </c>
      <c r="AJ21" s="48">
        <f>VLOOKUP($A21,'ADR Raw Data'!$B$6:$BE$43,'ADR Raw Data'!AU$1,FALSE)</f>
        <v>2.8895141571451601</v>
      </c>
      <c r="AK21" s="48">
        <f>VLOOKUP($A21,'ADR Raw Data'!$B$6:$BE$43,'ADR Raw Data'!AV$1,FALSE)</f>
        <v>7.2802567130376996</v>
      </c>
      <c r="AL21" s="48">
        <f>VLOOKUP($A21,'ADR Raw Data'!$B$6:$BE$43,'ADR Raw Data'!AW$1,FALSE)</f>
        <v>6.0676819606339096</v>
      </c>
      <c r="AM21" s="48">
        <f>VLOOKUP($A21,'ADR Raw Data'!$B$6:$BE$43,'ADR Raw Data'!AX$1,FALSE)</f>
        <v>1.84096224853379</v>
      </c>
      <c r="AN21" s="49">
        <f>VLOOKUP($A21,'ADR Raw Data'!$B$6:$BE$43,'ADR Raw Data'!AY$1,FALSE)</f>
        <v>3.9344466337206798</v>
      </c>
      <c r="AO21" s="48">
        <f>VLOOKUP($A21,'ADR Raw Data'!$B$6:$BE$43,'ADR Raw Data'!BA$1,FALSE)</f>
        <v>-1.8925310010938701</v>
      </c>
      <c r="AP21" s="48">
        <f>VLOOKUP($A21,'ADR Raw Data'!$B$6:$BE$43,'ADR Raw Data'!BB$1,FALSE)</f>
        <v>-2.35730184867018</v>
      </c>
      <c r="AQ21" s="49">
        <f>VLOOKUP($A21,'ADR Raw Data'!$B$6:$BE$43,'ADR Raw Data'!BC$1,FALSE)</f>
        <v>-2.1308801994559499</v>
      </c>
      <c r="AR21" s="50">
        <f>VLOOKUP($A21,'ADR Raw Data'!$B$6:$BE$43,'ADR Raw Data'!BE$1,FALSE)</f>
        <v>2.66128491733244</v>
      </c>
      <c r="AT21" s="51">
        <f>VLOOKUP($A21,'RevPAR Raw Data'!$B$6:$BE$43,'RevPAR Raw Data'!AG$1,FALSE)</f>
        <v>76.715270584329303</v>
      </c>
      <c r="AU21" s="52">
        <f>VLOOKUP($A21,'RevPAR Raw Data'!$B$6:$BE$43,'RevPAR Raw Data'!AH$1,FALSE)</f>
        <v>118.486153481312</v>
      </c>
      <c r="AV21" s="52">
        <f>VLOOKUP($A21,'RevPAR Raw Data'!$B$6:$BE$43,'RevPAR Raw Data'!AI$1,FALSE)</f>
        <v>149.64038417757499</v>
      </c>
      <c r="AW21" s="52">
        <f>VLOOKUP($A21,'RevPAR Raw Data'!$B$6:$BE$43,'RevPAR Raw Data'!AJ$1,FALSE)</f>
        <v>149.852633513564</v>
      </c>
      <c r="AX21" s="52">
        <f>VLOOKUP($A21,'RevPAR Raw Data'!$B$6:$BE$43,'RevPAR Raw Data'!AK$1,FALSE)</f>
        <v>116.12979178523899</v>
      </c>
      <c r="AY21" s="53">
        <f>VLOOKUP($A21,'RevPAR Raw Data'!$B$6:$BE$43,'RevPAR Raw Data'!AL$1,FALSE)</f>
        <v>122.164846708404</v>
      </c>
      <c r="AZ21" s="52">
        <f>VLOOKUP($A21,'RevPAR Raw Data'!$B$6:$BE$43,'RevPAR Raw Data'!AN$1,FALSE)</f>
        <v>92.704662540314899</v>
      </c>
      <c r="BA21" s="52">
        <f>VLOOKUP($A21,'RevPAR Raw Data'!$B$6:$BE$43,'RevPAR Raw Data'!AO$1,FALSE)</f>
        <v>97.0040082527034</v>
      </c>
      <c r="BB21" s="53">
        <f>VLOOKUP($A21,'RevPAR Raw Data'!$B$6:$BE$43,'RevPAR Raw Data'!AP$1,FALSE)</f>
        <v>94.8543353965092</v>
      </c>
      <c r="BC21" s="54">
        <f>VLOOKUP($A21,'RevPAR Raw Data'!$B$6:$BE$43,'RevPAR Raw Data'!AR$1,FALSE)</f>
        <v>114.361843476434</v>
      </c>
      <c r="BE21" s="47">
        <f>VLOOKUP($A21,'RevPAR Raw Data'!$B$6:$BE$43,'RevPAR Raw Data'!AT$1,FALSE)</f>
        <v>2.6510726295006699</v>
      </c>
      <c r="BF21" s="48">
        <f>VLOOKUP($A21,'RevPAR Raw Data'!$B$6:$BE$43,'RevPAR Raw Data'!AU$1,FALSE)</f>
        <v>12.2141562661736</v>
      </c>
      <c r="BG21" s="48">
        <f>VLOOKUP($A21,'RevPAR Raw Data'!$B$6:$BE$43,'RevPAR Raw Data'!AV$1,FALSE)</f>
        <v>12.848907846046799</v>
      </c>
      <c r="BH21" s="48">
        <f>VLOOKUP($A21,'RevPAR Raw Data'!$B$6:$BE$43,'RevPAR Raw Data'!AW$1,FALSE)</f>
        <v>10.7561644733601</v>
      </c>
      <c r="BI21" s="48">
        <f>VLOOKUP($A21,'RevPAR Raw Data'!$B$6:$BE$43,'RevPAR Raw Data'!AX$1,FALSE)</f>
        <v>4.3849636887610899</v>
      </c>
      <c r="BJ21" s="49">
        <f>VLOOKUP($A21,'RevPAR Raw Data'!$B$6:$BE$43,'RevPAR Raw Data'!AY$1,FALSE)</f>
        <v>9.1777607486561408</v>
      </c>
      <c r="BK21" s="48">
        <f>VLOOKUP($A21,'RevPAR Raw Data'!$B$6:$BE$43,'RevPAR Raw Data'!BA$1,FALSE)</f>
        <v>-4.2479883620787602</v>
      </c>
      <c r="BL21" s="48">
        <f>VLOOKUP($A21,'RevPAR Raw Data'!$B$6:$BE$43,'RevPAR Raw Data'!BB$1,FALSE)</f>
        <v>-5.22585666207255</v>
      </c>
      <c r="BM21" s="49">
        <f>VLOOKUP($A21,'RevPAR Raw Data'!$B$6:$BE$43,'RevPAR Raw Data'!BC$1,FALSE)</f>
        <v>-4.7505110257959799</v>
      </c>
      <c r="BN21" s="50">
        <f>VLOOKUP($A21,'RevPAR Raw Data'!$B$6:$BE$43,'RevPAR Raw Data'!BE$1,FALSE)</f>
        <v>5.5211226915021303</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56.765295114809597</v>
      </c>
      <c r="C23" s="48">
        <f>VLOOKUP($A23,'Occupancy Raw Data'!$B$8:$BE$45,'Occupancy Raw Data'!AH$3,FALSE)</f>
        <v>55.789284430061102</v>
      </c>
      <c r="D23" s="48">
        <f>VLOOKUP($A23,'Occupancy Raw Data'!$B$8:$BE$45,'Occupancy Raw Data'!AI$3,FALSE)</f>
        <v>60.900498279139001</v>
      </c>
      <c r="E23" s="48">
        <f>VLOOKUP($A23,'Occupancy Raw Data'!$B$8:$BE$45,'Occupancy Raw Data'!AJ$3,FALSE)</f>
        <v>62.546232085066997</v>
      </c>
      <c r="F23" s="48">
        <f>VLOOKUP($A23,'Occupancy Raw Data'!$B$8:$BE$45,'Occupancy Raw Data'!AK$3,FALSE)</f>
        <v>61.765423537268099</v>
      </c>
      <c r="G23" s="49">
        <f>VLOOKUP($A23,'Occupancy Raw Data'!$B$8:$BE$45,'Occupancy Raw Data'!AL$3,FALSE)</f>
        <v>59.553346689268999</v>
      </c>
      <c r="H23" s="48">
        <f>VLOOKUP($A23,'Occupancy Raw Data'!$B$8:$BE$45,'Occupancy Raw Data'!AN$3,FALSE)</f>
        <v>75.911799455488705</v>
      </c>
      <c r="I23" s="48">
        <f>VLOOKUP($A23,'Occupancy Raw Data'!$B$8:$BE$45,'Occupancy Raw Data'!AO$3,FALSE)</f>
        <v>81.356269584424894</v>
      </c>
      <c r="J23" s="49">
        <f>VLOOKUP($A23,'Occupancy Raw Data'!$B$8:$BE$45,'Occupancy Raw Data'!AP$3,FALSE)</f>
        <v>78.634034519956799</v>
      </c>
      <c r="K23" s="50">
        <f>VLOOKUP($A23,'Occupancy Raw Data'!$B$8:$BE$45,'Occupancy Raw Data'!AR$3,FALSE)</f>
        <v>65.004971783751202</v>
      </c>
      <c r="M23" s="47">
        <f>VLOOKUP($A23,'Occupancy Raw Data'!$B$8:$BE$45,'Occupancy Raw Data'!AT$3,FALSE)</f>
        <v>0.63172222842756898</v>
      </c>
      <c r="N23" s="48">
        <f>VLOOKUP($A23,'Occupancy Raw Data'!$B$8:$BE$45,'Occupancy Raw Data'!AU$3,FALSE)</f>
        <v>-2.5719778492462999</v>
      </c>
      <c r="O23" s="48">
        <f>VLOOKUP($A23,'Occupancy Raw Data'!$B$8:$BE$45,'Occupancy Raw Data'!AV$3,FALSE)</f>
        <v>-0.16979163020937399</v>
      </c>
      <c r="P23" s="48">
        <f>VLOOKUP($A23,'Occupancy Raw Data'!$B$8:$BE$45,'Occupancy Raw Data'!AW$3,FALSE)</f>
        <v>1.80960838539336</v>
      </c>
      <c r="Q23" s="48">
        <f>VLOOKUP($A23,'Occupancy Raw Data'!$B$8:$BE$45,'Occupancy Raw Data'!AX$3,FALSE)</f>
        <v>6.3992256809578305E-2</v>
      </c>
      <c r="R23" s="49">
        <f>VLOOKUP($A23,'Occupancy Raw Data'!$B$8:$BE$45,'Occupancy Raw Data'!AY$3,FALSE)</f>
        <v>-2.3714539336103201E-2</v>
      </c>
      <c r="S23" s="48">
        <f>VLOOKUP($A23,'Occupancy Raw Data'!$B$8:$BE$45,'Occupancy Raw Data'!BA$3,FALSE)</f>
        <v>2.3066547783957798</v>
      </c>
      <c r="T23" s="48">
        <f>VLOOKUP($A23,'Occupancy Raw Data'!$B$8:$BE$45,'Occupancy Raw Data'!BB$3,FALSE)</f>
        <v>0.73554505783331403</v>
      </c>
      <c r="U23" s="49">
        <f>VLOOKUP($A23,'Occupancy Raw Data'!$B$8:$BE$45,'Occupancy Raw Data'!BC$3,FALSE)</f>
        <v>1.4878351668032701</v>
      </c>
      <c r="V23" s="50">
        <f>VLOOKUP($A23,'Occupancy Raw Data'!$B$8:$BE$45,'Occupancy Raw Data'!BE$3,FALSE)</f>
        <v>0.48968171922027698</v>
      </c>
      <c r="X23" s="51">
        <f>VLOOKUP($A23,'ADR Raw Data'!$B$6:$BE$43,'ADR Raw Data'!AG$1,FALSE)</f>
        <v>126.756261034568</v>
      </c>
      <c r="Y23" s="52">
        <f>VLOOKUP($A23,'ADR Raw Data'!$B$6:$BE$43,'ADR Raw Data'!AH$1,FALSE)</f>
        <v>111.923334021223</v>
      </c>
      <c r="Z23" s="52">
        <f>VLOOKUP($A23,'ADR Raw Data'!$B$6:$BE$43,'ADR Raw Data'!AI$1,FALSE)</f>
        <v>115.081042140778</v>
      </c>
      <c r="AA23" s="52">
        <f>VLOOKUP($A23,'ADR Raw Data'!$B$6:$BE$43,'ADR Raw Data'!AJ$1,FALSE)</f>
        <v>116.63298470335801</v>
      </c>
      <c r="AB23" s="52">
        <f>VLOOKUP($A23,'ADR Raw Data'!$B$6:$BE$43,'ADR Raw Data'!AK$1,FALSE)</f>
        <v>119.811588143381</v>
      </c>
      <c r="AC23" s="53">
        <f>VLOOKUP($A23,'ADR Raw Data'!$B$6:$BE$43,'ADR Raw Data'!AL$1,FALSE)</f>
        <v>118.02238248657601</v>
      </c>
      <c r="AD23" s="52">
        <f>VLOOKUP($A23,'ADR Raw Data'!$B$6:$BE$43,'ADR Raw Data'!AN$1,FALSE)</f>
        <v>162.74756025189799</v>
      </c>
      <c r="AE23" s="52">
        <f>VLOOKUP($A23,'ADR Raw Data'!$B$6:$BE$43,'ADR Raw Data'!AO$1,FALSE)</f>
        <v>175.88017639481899</v>
      </c>
      <c r="AF23" s="53">
        <f>VLOOKUP($A23,'ADR Raw Data'!$B$6:$BE$43,'ADR Raw Data'!AP$1,FALSE)</f>
        <v>169.541187628356</v>
      </c>
      <c r="AG23" s="54">
        <f>VLOOKUP($A23,'ADR Raw Data'!$B$6:$BE$43,'ADR Raw Data'!AR$1,FALSE)</f>
        <v>135.82819197548</v>
      </c>
      <c r="AI23" s="47">
        <f>VLOOKUP($A23,'ADR Raw Data'!$B$6:$BE$43,'ADR Raw Data'!AT$1,FALSE)</f>
        <v>2.0461842640316101</v>
      </c>
      <c r="AJ23" s="48">
        <f>VLOOKUP($A23,'ADR Raw Data'!$B$6:$BE$43,'ADR Raw Data'!AU$1,FALSE)</f>
        <v>0.65709206924289099</v>
      </c>
      <c r="AK23" s="48">
        <f>VLOOKUP($A23,'ADR Raw Data'!$B$6:$BE$43,'ADR Raw Data'!AV$1,FALSE)</f>
        <v>1.77724367743225</v>
      </c>
      <c r="AL23" s="48">
        <f>VLOOKUP($A23,'ADR Raw Data'!$B$6:$BE$43,'ADR Raw Data'!AW$1,FALSE)</f>
        <v>3.2466453707304899</v>
      </c>
      <c r="AM23" s="48">
        <f>VLOOKUP($A23,'ADR Raw Data'!$B$6:$BE$43,'ADR Raw Data'!AX$1,FALSE)</f>
        <v>2.4071172114970198</v>
      </c>
      <c r="AN23" s="49">
        <f>VLOOKUP($A23,'ADR Raw Data'!$B$6:$BE$43,'ADR Raw Data'!AY$1,FALSE)</f>
        <v>2.0846101496315801</v>
      </c>
      <c r="AO23" s="48">
        <f>VLOOKUP($A23,'ADR Raw Data'!$B$6:$BE$43,'ADR Raw Data'!BA$1,FALSE)</f>
        <v>0.885061719251233</v>
      </c>
      <c r="AP23" s="48">
        <f>VLOOKUP($A23,'ADR Raw Data'!$B$6:$BE$43,'ADR Raw Data'!BB$1,FALSE)</f>
        <v>2.30871693052078</v>
      </c>
      <c r="AQ23" s="49">
        <f>VLOOKUP($A23,'ADR Raw Data'!$B$6:$BE$43,'ADR Raw Data'!BC$1,FALSE)</f>
        <v>1.6191767534156301</v>
      </c>
      <c r="AR23" s="50">
        <f>VLOOKUP($A23,'ADR Raw Data'!$B$6:$BE$43,'ADR Raw Data'!BE$1,FALSE)</f>
        <v>2.0099543628835499</v>
      </c>
      <c r="AT23" s="51">
        <f>VLOOKUP($A23,'RevPAR Raw Data'!$B$6:$BE$43,'RevPAR Raw Data'!AG$1,FALSE)</f>
        <v>71.953565652771303</v>
      </c>
      <c r="AU23" s="52">
        <f>VLOOKUP($A23,'RevPAR Raw Data'!$B$6:$BE$43,'RevPAR Raw Data'!AH$1,FALSE)</f>
        <v>62.441227160707797</v>
      </c>
      <c r="AV23" s="52">
        <f>VLOOKUP($A23,'RevPAR Raw Data'!$B$6:$BE$43,'RevPAR Raw Data'!AI$1,FALSE)</f>
        <v>70.084928088560105</v>
      </c>
      <c r="AW23" s="52">
        <f>VLOOKUP($A23,'RevPAR Raw Data'!$B$6:$BE$43,'RevPAR Raw Data'!AJ$1,FALSE)</f>
        <v>72.949537300303007</v>
      </c>
      <c r="AX23" s="52">
        <f>VLOOKUP($A23,'RevPAR Raw Data'!$B$6:$BE$43,'RevPAR Raw Data'!AK$1,FALSE)</f>
        <v>74.002134863486901</v>
      </c>
      <c r="AY23" s="53">
        <f>VLOOKUP($A23,'RevPAR Raw Data'!$B$6:$BE$43,'RevPAR Raw Data'!AL$1,FALSE)</f>
        <v>70.286278613165805</v>
      </c>
      <c r="AZ23" s="52">
        <f>VLOOKUP($A23,'RevPAR Raw Data'!$B$6:$BE$43,'RevPAR Raw Data'!AN$1,FALSE)</f>
        <v>123.54460155712199</v>
      </c>
      <c r="BA23" s="52">
        <f>VLOOKUP($A23,'RevPAR Raw Data'!$B$6:$BE$43,'RevPAR Raw Data'!AO$1,FALSE)</f>
        <v>143.08955045333099</v>
      </c>
      <c r="BB23" s="53">
        <f>VLOOKUP($A23,'RevPAR Raw Data'!$B$6:$BE$43,'RevPAR Raw Data'!AP$1,FALSE)</f>
        <v>133.317076005226</v>
      </c>
      <c r="BC23" s="54">
        <f>VLOOKUP($A23,'RevPAR Raw Data'!$B$6:$BE$43,'RevPAR Raw Data'!AR$1,FALSE)</f>
        <v>88.295077868040394</v>
      </c>
      <c r="BE23" s="47">
        <f>VLOOKUP($A23,'RevPAR Raw Data'!$B$6:$BE$43,'RevPAR Raw Data'!AT$1,FALSE)</f>
        <v>2.6908326932896598</v>
      </c>
      <c r="BF23" s="48">
        <f>VLOOKUP($A23,'RevPAR Raw Data'!$B$6:$BE$43,'RevPAR Raw Data'!AU$1,FALSE)</f>
        <v>-1.9317860424734901</v>
      </c>
      <c r="BG23" s="48">
        <f>VLOOKUP($A23,'RevPAR Raw Data'!$B$6:$BE$43,'RevPAR Raw Data'!AV$1,FALSE)</f>
        <v>1.6044344362101699</v>
      </c>
      <c r="BH23" s="48">
        <f>VLOOKUP($A23,'RevPAR Raw Data'!$B$6:$BE$43,'RevPAR Raw Data'!AW$1,FALSE)</f>
        <v>5.1150053229965797</v>
      </c>
      <c r="BI23" s="48">
        <f>VLOOKUP($A23,'RevPAR Raw Data'!$B$6:$BE$43,'RevPAR Raw Data'!AX$1,FALSE)</f>
        <v>2.47264983693429</v>
      </c>
      <c r="BJ23" s="49">
        <f>VLOOKUP($A23,'RevPAR Raw Data'!$B$6:$BE$43,'RevPAR Raw Data'!AY$1,FALSE)</f>
        <v>2.06040125460154</v>
      </c>
      <c r="BK23" s="48">
        <f>VLOOKUP($A23,'RevPAR Raw Data'!$B$6:$BE$43,'RevPAR Raw Data'!BA$1,FALSE)</f>
        <v>3.2121318160858698</v>
      </c>
      <c r="BL23" s="48">
        <f>VLOOKUP($A23,'RevPAR Raw Data'!$B$6:$BE$43,'RevPAR Raw Data'!BB$1,FALSE)</f>
        <v>3.0612436416359001</v>
      </c>
      <c r="BM23" s="49">
        <f>VLOOKUP($A23,'RevPAR Raw Data'!$B$6:$BE$43,'RevPAR Raw Data'!BC$1,FALSE)</f>
        <v>3.1311026013689198</v>
      </c>
      <c r="BN23" s="50">
        <f>VLOOKUP($A23,'RevPAR Raw Data'!$B$6:$BE$43,'RevPAR Raw Data'!BE$1,FALSE)</f>
        <v>2.5094784611835399</v>
      </c>
    </row>
    <row r="24" spans="1:66" x14ac:dyDescent="0.45">
      <c r="A24" s="63" t="s">
        <v>91</v>
      </c>
      <c r="B24" s="47">
        <f>VLOOKUP($A24,'Occupancy Raw Data'!$B$8:$BE$45,'Occupancy Raw Data'!AG$3,FALSE)</f>
        <v>61.638005159071298</v>
      </c>
      <c r="C24" s="48">
        <f>VLOOKUP($A24,'Occupancy Raw Data'!$B$8:$BE$45,'Occupancy Raw Data'!AH$3,FALSE)</f>
        <v>65.614789337919106</v>
      </c>
      <c r="D24" s="48">
        <f>VLOOKUP($A24,'Occupancy Raw Data'!$B$8:$BE$45,'Occupancy Raw Data'!AI$3,FALSE)</f>
        <v>72.089423903697295</v>
      </c>
      <c r="E24" s="48">
        <f>VLOOKUP($A24,'Occupancy Raw Data'!$B$8:$BE$45,'Occupancy Raw Data'!AJ$3,FALSE)</f>
        <v>72.794496990541703</v>
      </c>
      <c r="F24" s="48">
        <f>VLOOKUP($A24,'Occupancy Raw Data'!$B$8:$BE$45,'Occupancy Raw Data'!AK$3,FALSE)</f>
        <v>69.634565778159896</v>
      </c>
      <c r="G24" s="49">
        <f>VLOOKUP($A24,'Occupancy Raw Data'!$B$8:$BE$45,'Occupancy Raw Data'!AL$3,FALSE)</f>
        <v>68.354256233877905</v>
      </c>
      <c r="H24" s="48">
        <f>VLOOKUP($A24,'Occupancy Raw Data'!$B$8:$BE$45,'Occupancy Raw Data'!AN$3,FALSE)</f>
        <v>75.834049871023197</v>
      </c>
      <c r="I24" s="48">
        <f>VLOOKUP($A24,'Occupancy Raw Data'!$B$8:$BE$45,'Occupancy Raw Data'!AO$3,FALSE)</f>
        <v>80.9501289767841</v>
      </c>
      <c r="J24" s="49">
        <f>VLOOKUP($A24,'Occupancy Raw Data'!$B$8:$BE$45,'Occupancy Raw Data'!AP$3,FALSE)</f>
        <v>78.392089423903599</v>
      </c>
      <c r="K24" s="50">
        <f>VLOOKUP($A24,'Occupancy Raw Data'!$B$8:$BE$45,'Occupancy Raw Data'!AR$3,FALSE)</f>
        <v>71.222208573885197</v>
      </c>
      <c r="M24" s="47">
        <f>VLOOKUP($A24,'Occupancy Raw Data'!$B$8:$BE$45,'Occupancy Raw Data'!AT$3,FALSE)</f>
        <v>-3.1771077763874098</v>
      </c>
      <c r="N24" s="48">
        <f>VLOOKUP($A24,'Occupancy Raw Data'!$B$8:$BE$45,'Occupancy Raw Data'!AU$3,FALSE)</f>
        <v>-5.7278639735095398</v>
      </c>
      <c r="O24" s="48">
        <f>VLOOKUP($A24,'Occupancy Raw Data'!$B$8:$BE$45,'Occupancy Raw Data'!AV$3,FALSE)</f>
        <v>-4.2777133130584604</v>
      </c>
      <c r="P24" s="48">
        <f>VLOOKUP($A24,'Occupancy Raw Data'!$B$8:$BE$45,'Occupancy Raw Data'!AW$3,FALSE)</f>
        <v>-2.7212779818981501</v>
      </c>
      <c r="Q24" s="48">
        <f>VLOOKUP($A24,'Occupancy Raw Data'!$B$8:$BE$45,'Occupancy Raw Data'!AX$3,FALSE)</f>
        <v>-2.3991291699652599</v>
      </c>
      <c r="R24" s="49">
        <f>VLOOKUP($A24,'Occupancy Raw Data'!$B$8:$BE$45,'Occupancy Raw Data'!AY$3,FALSE)</f>
        <v>-3.6585915164046501</v>
      </c>
      <c r="S24" s="48">
        <f>VLOOKUP($A24,'Occupancy Raw Data'!$B$8:$BE$45,'Occupancy Raw Data'!BA$3,FALSE)</f>
        <v>-2.0353908280945201</v>
      </c>
      <c r="T24" s="48">
        <f>VLOOKUP($A24,'Occupancy Raw Data'!$B$8:$BE$45,'Occupancy Raw Data'!BB$3,FALSE)</f>
        <v>-2.3071565377635599</v>
      </c>
      <c r="U24" s="49">
        <f>VLOOKUP($A24,'Occupancy Raw Data'!$B$8:$BE$45,'Occupancy Raw Data'!BC$3,FALSE)</f>
        <v>-2.17589625369544</v>
      </c>
      <c r="V24" s="50">
        <f>VLOOKUP($A24,'Occupancy Raw Data'!$B$8:$BE$45,'Occupancy Raw Data'!BE$3,FALSE)</f>
        <v>-3.1970998872029899</v>
      </c>
      <c r="X24" s="51">
        <f>VLOOKUP($A24,'ADR Raw Data'!$B$6:$BE$43,'ADR Raw Data'!AG$1,FALSE)</f>
        <v>97.667479298318995</v>
      </c>
      <c r="Y24" s="52">
        <f>VLOOKUP($A24,'ADR Raw Data'!$B$6:$BE$43,'ADR Raw Data'!AH$1,FALSE)</f>
        <v>98.708096258681607</v>
      </c>
      <c r="Z24" s="52">
        <f>VLOOKUP($A24,'ADR Raw Data'!$B$6:$BE$43,'ADR Raw Data'!AI$1,FALSE)</f>
        <v>102.05903472686001</v>
      </c>
      <c r="AA24" s="52">
        <f>VLOOKUP($A24,'ADR Raw Data'!$B$6:$BE$43,'ADR Raw Data'!AJ$1,FALSE)</f>
        <v>101.97780929010101</v>
      </c>
      <c r="AB24" s="52">
        <f>VLOOKUP($A24,'ADR Raw Data'!$B$6:$BE$43,'ADR Raw Data'!AK$1,FALSE)</f>
        <v>99.081846835833701</v>
      </c>
      <c r="AC24" s="53">
        <f>VLOOKUP($A24,'ADR Raw Data'!$B$6:$BE$43,'ADR Raw Data'!AL$1,FALSE)</f>
        <v>99.999804395189599</v>
      </c>
      <c r="AD24" s="52">
        <f>VLOOKUP($A24,'ADR Raw Data'!$B$6:$BE$43,'ADR Raw Data'!AN$1,FALSE)</f>
        <v>119.174570542547</v>
      </c>
      <c r="AE24" s="52">
        <f>VLOOKUP($A24,'ADR Raw Data'!$B$6:$BE$43,'ADR Raw Data'!AO$1,FALSE)</f>
        <v>126.27885938711501</v>
      </c>
      <c r="AF24" s="53">
        <f>VLOOKUP($A24,'ADR Raw Data'!$B$6:$BE$43,'ADR Raw Data'!AP$1,FALSE)</f>
        <v>122.842626225732</v>
      </c>
      <c r="AG24" s="54">
        <f>VLOOKUP($A24,'ADR Raw Data'!$B$6:$BE$43,'ADR Raw Data'!AR$1,FALSE)</f>
        <v>107.183344343071</v>
      </c>
      <c r="AI24" s="47">
        <f>VLOOKUP($A24,'ADR Raw Data'!$B$6:$BE$43,'ADR Raw Data'!AT$1,FALSE)</f>
        <v>0.99851020062992901</v>
      </c>
      <c r="AJ24" s="48">
        <f>VLOOKUP($A24,'ADR Raw Data'!$B$6:$BE$43,'ADR Raw Data'!AU$1,FALSE)</f>
        <v>1.49837964551278</v>
      </c>
      <c r="AK24" s="48">
        <f>VLOOKUP($A24,'ADR Raw Data'!$B$6:$BE$43,'ADR Raw Data'!AV$1,FALSE)</f>
        <v>2.3033328502491002</v>
      </c>
      <c r="AL24" s="48">
        <f>VLOOKUP($A24,'ADR Raw Data'!$B$6:$BE$43,'ADR Raw Data'!AW$1,FALSE)</f>
        <v>2.81368935852894</v>
      </c>
      <c r="AM24" s="48">
        <f>VLOOKUP($A24,'ADR Raw Data'!$B$6:$BE$43,'ADR Raw Data'!AX$1,FALSE)</f>
        <v>2.1949997188722601</v>
      </c>
      <c r="AN24" s="49">
        <f>VLOOKUP($A24,'ADR Raw Data'!$B$6:$BE$43,'ADR Raw Data'!AY$1,FALSE)</f>
        <v>2.0052875631849898</v>
      </c>
      <c r="AO24" s="48">
        <f>VLOOKUP($A24,'ADR Raw Data'!$B$6:$BE$43,'ADR Raw Data'!BA$1,FALSE)</f>
        <v>1.0444528123751899</v>
      </c>
      <c r="AP24" s="48">
        <f>VLOOKUP($A24,'ADR Raw Data'!$B$6:$BE$43,'ADR Raw Data'!BB$1,FALSE)</f>
        <v>2.0251851995324199</v>
      </c>
      <c r="AQ24" s="49">
        <f>VLOOKUP($A24,'ADR Raw Data'!$B$6:$BE$43,'ADR Raw Data'!BC$1,FALSE)</f>
        <v>1.55922911900235</v>
      </c>
      <c r="AR24" s="50">
        <f>VLOOKUP($A24,'ADR Raw Data'!$B$6:$BE$43,'ADR Raw Data'!BE$1,FALSE)</f>
        <v>1.9171146139286299</v>
      </c>
      <c r="AT24" s="51">
        <f>VLOOKUP($A24,'RevPAR Raw Data'!$B$6:$BE$43,'RevPAR Raw Data'!AG$1,FALSE)</f>
        <v>60.200285928632802</v>
      </c>
      <c r="AU24" s="52">
        <f>VLOOKUP($A24,'RevPAR Raw Data'!$B$6:$BE$43,'RevPAR Raw Data'!AH$1,FALSE)</f>
        <v>64.767109419604395</v>
      </c>
      <c r="AV24" s="52">
        <f>VLOOKUP($A24,'RevPAR Raw Data'!$B$6:$BE$43,'RevPAR Raw Data'!AI$1,FALSE)</f>
        <v>73.573770176268198</v>
      </c>
      <c r="AW24" s="52">
        <f>VLOOKUP($A24,'RevPAR Raw Data'!$B$6:$BE$43,'RevPAR Raw Data'!AJ$1,FALSE)</f>
        <v>74.234233314703303</v>
      </c>
      <c r="AX24" s="52">
        <f>VLOOKUP($A24,'RevPAR Raw Data'!$B$6:$BE$43,'RevPAR Raw Data'!AK$1,FALSE)</f>
        <v>68.995213809114304</v>
      </c>
      <c r="AY24" s="53">
        <f>VLOOKUP($A24,'RevPAR Raw Data'!$B$6:$BE$43,'RevPAR Raw Data'!AL$1,FALSE)</f>
        <v>68.354122529664593</v>
      </c>
      <c r="AZ24" s="52">
        <f>VLOOKUP($A24,'RevPAR Raw Data'!$B$6:$BE$43,'RevPAR Raw Data'!AN$1,FALSE)</f>
        <v>90.374903258813404</v>
      </c>
      <c r="BA24" s="52">
        <f>VLOOKUP($A24,'RevPAR Raw Data'!$B$6:$BE$43,'RevPAR Raw Data'!AO$1,FALSE)</f>
        <v>102.222899544282</v>
      </c>
      <c r="BB24" s="53">
        <f>VLOOKUP($A24,'RevPAR Raw Data'!$B$6:$BE$43,'RevPAR Raw Data'!AP$1,FALSE)</f>
        <v>96.298901401547695</v>
      </c>
      <c r="BC24" s="54">
        <f>VLOOKUP($A24,'RevPAR Raw Data'!$B$6:$BE$43,'RevPAR Raw Data'!AR$1,FALSE)</f>
        <v>76.338345064488294</v>
      </c>
      <c r="BE24" s="47">
        <f>VLOOKUP($A24,'RevPAR Raw Data'!$B$6:$BE$43,'RevPAR Raw Data'!AT$1,FALSE)</f>
        <v>-2.2103213209897099</v>
      </c>
      <c r="BF24" s="48">
        <f>VLOOKUP($A24,'RevPAR Raw Data'!$B$6:$BE$43,'RevPAR Raw Data'!AU$1,FALSE)</f>
        <v>-4.3153094758984798</v>
      </c>
      <c r="BG24" s="48">
        <f>VLOOKUP($A24,'RevPAR Raw Data'!$B$6:$BE$43,'RevPAR Raw Data'!AV$1,FALSE)</f>
        <v>-2.0729104387885098</v>
      </c>
      <c r="BH24" s="48">
        <f>VLOOKUP($A24,'RevPAR Raw Data'!$B$6:$BE$43,'RevPAR Raw Data'!AW$1,FALSE)</f>
        <v>1.58430676381307E-2</v>
      </c>
      <c r="BI24" s="48">
        <f>VLOOKUP($A24,'RevPAR Raw Data'!$B$6:$BE$43,'RevPAR Raw Data'!AX$1,FALSE)</f>
        <v>-0.25679032962912302</v>
      </c>
      <c r="BJ24" s="49">
        <f>VLOOKUP($A24,'RevPAR Raw Data'!$B$6:$BE$43,'RevPAR Raw Data'!AY$1,FALSE)</f>
        <v>-1.72666923388585</v>
      </c>
      <c r="BK24" s="48">
        <f>VLOOKUP($A24,'RevPAR Raw Data'!$B$6:$BE$43,'RevPAR Raw Data'!BA$1,FALSE)</f>
        <v>-1.0121967124661799</v>
      </c>
      <c r="BL24" s="48">
        <f>VLOOKUP($A24,'RevPAR Raw Data'!$B$6:$BE$43,'RevPAR Raw Data'!BB$1,FALSE)</f>
        <v>-0.32869553096397103</v>
      </c>
      <c r="BM24" s="49">
        <f>VLOOKUP($A24,'RevPAR Raw Data'!$B$6:$BE$43,'RevPAR Raw Data'!BC$1,FALSE)</f>
        <v>-0.65059434267999305</v>
      </c>
      <c r="BN24" s="50">
        <f>VLOOKUP($A24,'RevPAR Raw Data'!$B$6:$BE$43,'RevPAR Raw Data'!BE$1,FALSE)</f>
        <v>-1.34127734243381</v>
      </c>
    </row>
    <row r="25" spans="1:66" x14ac:dyDescent="0.45">
      <c r="A25" s="63" t="s">
        <v>32</v>
      </c>
      <c r="B25" s="47">
        <f>VLOOKUP($A25,'Occupancy Raw Data'!$B$8:$BE$45,'Occupancy Raw Data'!AG$3,FALSE)</f>
        <v>56.454236808600903</v>
      </c>
      <c r="C25" s="48">
        <f>VLOOKUP($A25,'Occupancy Raw Data'!$B$8:$BE$45,'Occupancy Raw Data'!AH$3,FALSE)</f>
        <v>58.409958975809801</v>
      </c>
      <c r="D25" s="48">
        <f>VLOOKUP($A25,'Occupancy Raw Data'!$B$8:$BE$45,'Occupancy Raw Data'!AI$3,FALSE)</f>
        <v>63.820908190691704</v>
      </c>
      <c r="E25" s="48">
        <f>VLOOKUP($A25,'Occupancy Raw Data'!$B$8:$BE$45,'Occupancy Raw Data'!AJ$3,FALSE)</f>
        <v>64.086150799264303</v>
      </c>
      <c r="F25" s="48">
        <f>VLOOKUP($A25,'Occupancy Raw Data'!$B$8:$BE$45,'Occupancy Raw Data'!AK$3,FALSE)</f>
        <v>63.520299900975999</v>
      </c>
      <c r="G25" s="49">
        <f>VLOOKUP($A25,'Occupancy Raw Data'!$B$8:$BE$45,'Occupancy Raw Data'!AL$3,FALSE)</f>
        <v>61.2583109350686</v>
      </c>
      <c r="H25" s="48">
        <f>VLOOKUP($A25,'Occupancy Raw Data'!$B$8:$BE$45,'Occupancy Raw Data'!AN$3,FALSE)</f>
        <v>78.724006224359798</v>
      </c>
      <c r="I25" s="48">
        <f>VLOOKUP($A25,'Occupancy Raw Data'!$B$8:$BE$45,'Occupancy Raw Data'!AO$3,FALSE)</f>
        <v>81.938746640260206</v>
      </c>
      <c r="J25" s="49">
        <f>VLOOKUP($A25,'Occupancy Raw Data'!$B$8:$BE$45,'Occupancy Raw Data'!AP$3,FALSE)</f>
        <v>80.331376432309995</v>
      </c>
      <c r="K25" s="50">
        <f>VLOOKUP($A25,'Occupancy Raw Data'!$B$8:$BE$45,'Occupancy Raw Data'!AR$3,FALSE)</f>
        <v>66.707758219994702</v>
      </c>
      <c r="M25" s="47">
        <f>VLOOKUP($A25,'Occupancy Raw Data'!$B$8:$BE$45,'Occupancy Raw Data'!AT$3,FALSE)</f>
        <v>-1.5760523565248601</v>
      </c>
      <c r="N25" s="48">
        <f>VLOOKUP($A25,'Occupancy Raw Data'!$B$8:$BE$45,'Occupancy Raw Data'!AU$3,FALSE)</f>
        <v>-1.4611157062214299</v>
      </c>
      <c r="O25" s="48">
        <f>VLOOKUP($A25,'Occupancy Raw Data'!$B$8:$BE$45,'Occupancy Raw Data'!AV$3,FALSE)</f>
        <v>1.4940879168977499</v>
      </c>
      <c r="P25" s="48">
        <f>VLOOKUP($A25,'Occupancy Raw Data'!$B$8:$BE$45,'Occupancy Raw Data'!AW$3,FALSE)</f>
        <v>0.79696112128783403</v>
      </c>
      <c r="Q25" s="48">
        <f>VLOOKUP($A25,'Occupancy Raw Data'!$B$8:$BE$45,'Occupancy Raw Data'!AX$3,FALSE)</f>
        <v>-0.13824104265598</v>
      </c>
      <c r="R25" s="49">
        <f>VLOOKUP($A25,'Occupancy Raw Data'!$B$8:$BE$45,'Occupancy Raw Data'!AY$3,FALSE)</f>
        <v>-0.134270843896174</v>
      </c>
      <c r="S25" s="48">
        <f>VLOOKUP($A25,'Occupancy Raw Data'!$B$8:$BE$45,'Occupancy Raw Data'!BA$3,FALSE)</f>
        <v>2.7423142046212599</v>
      </c>
      <c r="T25" s="48">
        <f>VLOOKUP($A25,'Occupancy Raw Data'!$B$8:$BE$45,'Occupancy Raw Data'!BB$3,FALSE)</f>
        <v>1.8398840224549</v>
      </c>
      <c r="U25" s="49">
        <f>VLOOKUP($A25,'Occupancy Raw Data'!$B$8:$BE$45,'Occupancy Raw Data'!BC$3,FALSE)</f>
        <v>2.2800812629082698</v>
      </c>
      <c r="V25" s="50">
        <f>VLOOKUP($A25,'Occupancy Raw Data'!$B$8:$BE$45,'Occupancy Raw Data'!BE$3,FALSE)</f>
        <v>0.68345641918350397</v>
      </c>
      <c r="X25" s="51">
        <f>VLOOKUP($A25,'ADR Raw Data'!$B$6:$BE$43,'ADR Raw Data'!AG$1,FALSE)</f>
        <v>90.3179805299755</v>
      </c>
      <c r="Y25" s="52">
        <f>VLOOKUP($A25,'ADR Raw Data'!$B$6:$BE$43,'ADR Raw Data'!AH$1,FALSE)</f>
        <v>89.818350441995605</v>
      </c>
      <c r="Z25" s="52">
        <f>VLOOKUP($A25,'ADR Raw Data'!$B$6:$BE$43,'ADR Raw Data'!AI$1,FALSE)</f>
        <v>90.952593056633006</v>
      </c>
      <c r="AA25" s="52">
        <f>VLOOKUP($A25,'ADR Raw Data'!$B$6:$BE$43,'ADR Raw Data'!AJ$1,FALSE)</f>
        <v>90.694508073505801</v>
      </c>
      <c r="AB25" s="52">
        <f>VLOOKUP($A25,'ADR Raw Data'!$B$6:$BE$43,'ADR Raw Data'!AK$1,FALSE)</f>
        <v>93.525922309448205</v>
      </c>
      <c r="AC25" s="53">
        <f>VLOOKUP($A25,'ADR Raw Data'!$B$6:$BE$43,'ADR Raw Data'!AL$1,FALSE)</f>
        <v>91.098993901185807</v>
      </c>
      <c r="AD25" s="52">
        <f>VLOOKUP($A25,'ADR Raw Data'!$B$6:$BE$43,'ADR Raw Data'!AN$1,FALSE)</f>
        <v>130.71822005839999</v>
      </c>
      <c r="AE25" s="52">
        <f>VLOOKUP($A25,'ADR Raw Data'!$B$6:$BE$43,'ADR Raw Data'!AO$1,FALSE)</f>
        <v>134.546791631058</v>
      </c>
      <c r="AF25" s="53">
        <f>VLOOKUP($A25,'ADR Raw Data'!$B$6:$BE$43,'ADR Raw Data'!AP$1,FALSE)</f>
        <v>132.67080925840301</v>
      </c>
      <c r="AG25" s="54">
        <f>VLOOKUP($A25,'ADR Raw Data'!$B$6:$BE$43,'ADR Raw Data'!AR$1,FALSE)</f>
        <v>105.40241114998901</v>
      </c>
      <c r="AI25" s="47">
        <f>VLOOKUP($A25,'ADR Raw Data'!$B$6:$BE$43,'ADR Raw Data'!AT$1,FALSE)</f>
        <v>3.7697851380542602</v>
      </c>
      <c r="AJ25" s="48">
        <f>VLOOKUP($A25,'ADR Raw Data'!$B$6:$BE$43,'ADR Raw Data'!AU$1,FALSE)</f>
        <v>3.9358817023630501</v>
      </c>
      <c r="AK25" s="48">
        <f>VLOOKUP($A25,'ADR Raw Data'!$B$6:$BE$43,'ADR Raw Data'!AV$1,FALSE)</f>
        <v>3.9144814583324599</v>
      </c>
      <c r="AL25" s="48">
        <f>VLOOKUP($A25,'ADR Raw Data'!$B$6:$BE$43,'ADR Raw Data'!AW$1,FALSE)</f>
        <v>3.7125349414159601</v>
      </c>
      <c r="AM25" s="48">
        <f>VLOOKUP($A25,'ADR Raw Data'!$B$6:$BE$43,'ADR Raw Data'!AX$1,FALSE)</f>
        <v>4.8109918786199399</v>
      </c>
      <c r="AN25" s="49">
        <f>VLOOKUP($A25,'ADR Raw Data'!$B$6:$BE$43,'ADR Raw Data'!AY$1,FALSE)</f>
        <v>4.0440295327221998</v>
      </c>
      <c r="AO25" s="48">
        <f>VLOOKUP($A25,'ADR Raw Data'!$B$6:$BE$43,'ADR Raw Data'!BA$1,FALSE)</f>
        <v>4.5606957520879403</v>
      </c>
      <c r="AP25" s="48">
        <f>VLOOKUP($A25,'ADR Raw Data'!$B$6:$BE$43,'ADR Raw Data'!BB$1,FALSE)</f>
        <v>3.8968573916590499</v>
      </c>
      <c r="AQ25" s="49">
        <f>VLOOKUP($A25,'ADR Raw Data'!$B$6:$BE$43,'ADR Raw Data'!BC$1,FALSE)</f>
        <v>4.2082010943794002</v>
      </c>
      <c r="AR25" s="50">
        <f>VLOOKUP($A25,'ADR Raw Data'!$B$6:$BE$43,'ADR Raw Data'!BE$1,FALSE)</f>
        <v>4.3351239349024402</v>
      </c>
      <c r="AT25" s="51">
        <f>VLOOKUP($A25,'RevPAR Raw Data'!$B$6:$BE$43,'RevPAR Raw Data'!AG$1,FALSE)</f>
        <v>50.988326609138397</v>
      </c>
      <c r="AU25" s="52">
        <f>VLOOKUP($A25,'RevPAR Raw Data'!$B$6:$BE$43,'RevPAR Raw Data'!AH$1,FALSE)</f>
        <v>52.4628616459188</v>
      </c>
      <c r="AV25" s="52">
        <f>VLOOKUP($A25,'RevPAR Raw Data'!$B$6:$BE$43,'RevPAR Raw Data'!AI$1,FALSE)</f>
        <v>58.046770911727201</v>
      </c>
      <c r="AW25" s="52">
        <f>VLOOKUP($A25,'RevPAR Raw Data'!$B$6:$BE$43,'RevPAR Raw Data'!AJ$1,FALSE)</f>
        <v>58.1226192106379</v>
      </c>
      <c r="AX25" s="52">
        <f>VLOOKUP($A25,'RevPAR Raw Data'!$B$6:$BE$43,'RevPAR Raw Data'!AK$1,FALSE)</f>
        <v>59.407946336115401</v>
      </c>
      <c r="AY25" s="53">
        <f>VLOOKUP($A25,'RevPAR Raw Data'!$B$6:$BE$43,'RevPAR Raw Data'!AL$1,FALSE)</f>
        <v>55.8057049427075</v>
      </c>
      <c r="AZ25" s="52">
        <f>VLOOKUP($A25,'RevPAR Raw Data'!$B$6:$BE$43,'RevPAR Raw Data'!AN$1,FALSE)</f>
        <v>102.906619695147</v>
      </c>
      <c r="BA25" s="52">
        <f>VLOOKUP($A25,'RevPAR Raw Data'!$B$6:$BE$43,'RevPAR Raw Data'!AO$1,FALSE)</f>
        <v>110.245954707172</v>
      </c>
      <c r="BB25" s="53">
        <f>VLOOKUP($A25,'RevPAR Raw Data'!$B$6:$BE$43,'RevPAR Raw Data'!AP$1,FALSE)</f>
        <v>106.576287201159</v>
      </c>
      <c r="BC25" s="54">
        <f>VLOOKUP($A25,'RevPAR Raw Data'!$B$6:$BE$43,'RevPAR Raw Data'!AR$1,FALSE)</f>
        <v>70.311585587979707</v>
      </c>
      <c r="BE25" s="47">
        <f>VLOOKUP($A25,'RevPAR Raw Data'!$B$6:$BE$43,'RevPAR Raw Data'!AT$1,FALSE)</f>
        <v>2.1343189940251701</v>
      </c>
      <c r="BF25" s="48">
        <f>VLOOKUP($A25,'RevPAR Raw Data'!$B$6:$BE$43,'RevPAR Raw Data'!AU$1,FALSE)</f>
        <v>2.4172582104100901</v>
      </c>
      <c r="BG25" s="48">
        <f>VLOOKUP($A25,'RevPAR Raw Data'!$B$6:$BE$43,'RevPAR Raw Data'!AV$1,FALSE)</f>
        <v>5.4670551697083596</v>
      </c>
      <c r="BH25" s="48">
        <f>VLOOKUP($A25,'RevPAR Raw Data'!$B$6:$BE$43,'RevPAR Raw Data'!AW$1,FALSE)</f>
        <v>4.5390835228010999</v>
      </c>
      <c r="BI25" s="48">
        <f>VLOOKUP($A25,'RevPAR Raw Data'!$B$6:$BE$43,'RevPAR Raw Data'!AX$1,FALSE)</f>
        <v>4.66610007062887</v>
      </c>
      <c r="BJ25" s="49">
        <f>VLOOKUP($A25,'RevPAR Raw Data'!$B$6:$BE$43,'RevPAR Raw Data'!AY$1,FALSE)</f>
        <v>3.9043287362450299</v>
      </c>
      <c r="BK25" s="48">
        <f>VLOOKUP($A25,'RevPAR Raw Data'!$B$6:$BE$43,'RevPAR Raw Data'!BA$1,FALSE)</f>
        <v>7.4280785641482696</v>
      </c>
      <c r="BL25" s="48">
        <f>VLOOKUP($A25,'RevPAR Raw Data'!$B$6:$BE$43,'RevPAR Raw Data'!BB$1,FALSE)</f>
        <v>5.8084390706409303</v>
      </c>
      <c r="BM25" s="49">
        <f>VLOOKUP($A25,'RevPAR Raw Data'!$B$6:$BE$43,'RevPAR Raw Data'!BC$1,FALSE)</f>
        <v>6.5842327619461196</v>
      </c>
      <c r="BN25" s="50">
        <f>VLOOKUP($A25,'RevPAR Raw Data'!$B$6:$BE$43,'RevPAR Raw Data'!BE$1,FALSE)</f>
        <v>5.0482090368985997</v>
      </c>
    </row>
    <row r="26" spans="1:66" x14ac:dyDescent="0.45">
      <c r="A26" s="63" t="s">
        <v>92</v>
      </c>
      <c r="B26" s="47">
        <f>VLOOKUP($A26,'Occupancy Raw Data'!$B$8:$BE$45,'Occupancy Raw Data'!AG$3,FALSE)</f>
        <v>58.655536028119499</v>
      </c>
      <c r="C26" s="48">
        <f>VLOOKUP($A26,'Occupancy Raw Data'!$B$8:$BE$45,'Occupancy Raw Data'!AH$3,FALSE)</f>
        <v>59.749560632688897</v>
      </c>
      <c r="D26" s="48">
        <f>VLOOKUP($A26,'Occupancy Raw Data'!$B$8:$BE$45,'Occupancy Raw Data'!AI$3,FALSE)</f>
        <v>66.818980667838304</v>
      </c>
      <c r="E26" s="48">
        <f>VLOOKUP($A26,'Occupancy Raw Data'!$B$8:$BE$45,'Occupancy Raw Data'!AJ$3,FALSE)</f>
        <v>67.2759226713532</v>
      </c>
      <c r="F26" s="48">
        <f>VLOOKUP($A26,'Occupancy Raw Data'!$B$8:$BE$45,'Occupancy Raw Data'!AK$3,FALSE)</f>
        <v>63.4138840070298</v>
      </c>
      <c r="G26" s="49">
        <f>VLOOKUP($A26,'Occupancy Raw Data'!$B$8:$BE$45,'Occupancy Raw Data'!AL$3,FALSE)</f>
        <v>63.1827768014059</v>
      </c>
      <c r="H26" s="48">
        <f>VLOOKUP($A26,'Occupancy Raw Data'!$B$8:$BE$45,'Occupancy Raw Data'!AN$3,FALSE)</f>
        <v>74.340949033391894</v>
      </c>
      <c r="I26" s="48">
        <f>VLOOKUP($A26,'Occupancy Raw Data'!$B$8:$BE$45,'Occupancy Raw Data'!AO$3,FALSE)</f>
        <v>80.329525483303996</v>
      </c>
      <c r="J26" s="49">
        <f>VLOOKUP($A26,'Occupancy Raw Data'!$B$8:$BE$45,'Occupancy Raw Data'!AP$3,FALSE)</f>
        <v>77.335237258347902</v>
      </c>
      <c r="K26" s="50">
        <f>VLOOKUP($A26,'Occupancy Raw Data'!$B$8:$BE$45,'Occupancy Raw Data'!AR$3,FALSE)</f>
        <v>67.226336931960802</v>
      </c>
      <c r="M26" s="47">
        <f>VLOOKUP($A26,'Occupancy Raw Data'!$B$8:$BE$45,'Occupancy Raw Data'!AT$3,FALSE)</f>
        <v>-4.4765882548567903</v>
      </c>
      <c r="N26" s="48">
        <f>VLOOKUP($A26,'Occupancy Raw Data'!$B$8:$BE$45,'Occupancy Raw Data'!AU$3,FALSE)</f>
        <v>-8.1098808180190201</v>
      </c>
      <c r="O26" s="48">
        <f>VLOOKUP($A26,'Occupancy Raw Data'!$B$8:$BE$45,'Occupancy Raw Data'!AV$3,FALSE)</f>
        <v>-4.4700007679549101</v>
      </c>
      <c r="P26" s="48">
        <f>VLOOKUP($A26,'Occupancy Raw Data'!$B$8:$BE$45,'Occupancy Raw Data'!AW$3,FALSE)</f>
        <v>-5.0506779626863096</v>
      </c>
      <c r="Q26" s="48">
        <f>VLOOKUP($A26,'Occupancy Raw Data'!$B$8:$BE$45,'Occupancy Raw Data'!AX$3,FALSE)</f>
        <v>-4.7390351205168901</v>
      </c>
      <c r="R26" s="49">
        <f>VLOOKUP($A26,'Occupancy Raw Data'!$B$8:$BE$45,'Occupancy Raw Data'!AY$3,FALSE)</f>
        <v>-5.3571677286733097</v>
      </c>
      <c r="S26" s="48">
        <f>VLOOKUP($A26,'Occupancy Raw Data'!$B$8:$BE$45,'Occupancy Raw Data'!BA$3,FALSE)</f>
        <v>-0.94833003402956495</v>
      </c>
      <c r="T26" s="48">
        <f>VLOOKUP($A26,'Occupancy Raw Data'!$B$8:$BE$45,'Occupancy Raw Data'!BB$3,FALSE)</f>
        <v>-1.7950311748644601</v>
      </c>
      <c r="U26" s="49">
        <f>VLOOKUP($A26,'Occupancy Raw Data'!$B$8:$BE$45,'Occupancy Raw Data'!BC$3,FALSE)</f>
        <v>-1.3898861724004601</v>
      </c>
      <c r="V26" s="50">
        <f>VLOOKUP($A26,'Occupancy Raw Data'!$B$8:$BE$45,'Occupancy Raw Data'!BE$3,FALSE)</f>
        <v>-4.0889017067727096</v>
      </c>
      <c r="X26" s="51">
        <f>VLOOKUP($A26,'ADR Raw Data'!$B$6:$BE$43,'ADR Raw Data'!AG$1,FALSE)</f>
        <v>117.703257325842</v>
      </c>
      <c r="Y26" s="52">
        <f>VLOOKUP($A26,'ADR Raw Data'!$B$6:$BE$43,'ADR Raw Data'!AH$1,FALSE)</f>
        <v>116.50376722553101</v>
      </c>
      <c r="Z26" s="52">
        <f>VLOOKUP($A26,'ADR Raw Data'!$B$6:$BE$43,'ADR Raw Data'!AI$1,FALSE)</f>
        <v>124.07064312204101</v>
      </c>
      <c r="AA26" s="52">
        <f>VLOOKUP($A26,'ADR Raw Data'!$B$6:$BE$43,'ADR Raw Data'!AJ$1,FALSE)</f>
        <v>123.40141817528701</v>
      </c>
      <c r="AB26" s="52">
        <f>VLOOKUP($A26,'ADR Raw Data'!$B$6:$BE$43,'ADR Raw Data'!AK$1,FALSE)</f>
        <v>118.71233539111699</v>
      </c>
      <c r="AC26" s="53">
        <f>VLOOKUP($A26,'ADR Raw Data'!$B$6:$BE$43,'ADR Raw Data'!AL$1,FALSE)</f>
        <v>120.239175658535</v>
      </c>
      <c r="AD26" s="52">
        <f>VLOOKUP($A26,'ADR Raw Data'!$B$6:$BE$43,'ADR Raw Data'!AN$1,FALSE)</f>
        <v>143.33510679669001</v>
      </c>
      <c r="AE26" s="52">
        <f>VLOOKUP($A26,'ADR Raw Data'!$B$6:$BE$43,'ADR Raw Data'!AO$1,FALSE)</f>
        <v>153.71841120713199</v>
      </c>
      <c r="AF26" s="53">
        <f>VLOOKUP($A26,'ADR Raw Data'!$B$6:$BE$43,'ADR Raw Data'!AP$1,FALSE)</f>
        <v>148.727770903048</v>
      </c>
      <c r="AG26" s="54">
        <f>VLOOKUP($A26,'ADR Raw Data'!$B$6:$BE$43,'ADR Raw Data'!AR$1,FALSE)</f>
        <v>129.602734954483</v>
      </c>
      <c r="AI26" s="47">
        <f>VLOOKUP($A26,'ADR Raw Data'!$B$6:$BE$43,'ADR Raw Data'!AT$1,FALSE)</f>
        <v>5.00870448506826</v>
      </c>
      <c r="AJ26" s="48">
        <f>VLOOKUP($A26,'ADR Raw Data'!$B$6:$BE$43,'ADR Raw Data'!AU$1,FALSE)</f>
        <v>5.3359352497069201</v>
      </c>
      <c r="AK26" s="48">
        <f>VLOOKUP($A26,'ADR Raw Data'!$B$6:$BE$43,'ADR Raw Data'!AV$1,FALSE)</f>
        <v>7.2274149768669096</v>
      </c>
      <c r="AL26" s="48">
        <f>VLOOKUP($A26,'ADR Raw Data'!$B$6:$BE$43,'ADR Raw Data'!AW$1,FALSE)</f>
        <v>8.0438396390373601</v>
      </c>
      <c r="AM26" s="48">
        <f>VLOOKUP($A26,'ADR Raw Data'!$B$6:$BE$43,'ADR Raw Data'!AX$1,FALSE)</f>
        <v>6.7839369849141598</v>
      </c>
      <c r="AN26" s="49">
        <f>VLOOKUP($A26,'ADR Raw Data'!$B$6:$BE$43,'ADR Raw Data'!AY$1,FALSE)</f>
        <v>6.5707702873464902</v>
      </c>
      <c r="AO26" s="48">
        <f>VLOOKUP($A26,'ADR Raw Data'!$B$6:$BE$43,'ADR Raw Data'!BA$1,FALSE)</f>
        <v>1.8623640669658601</v>
      </c>
      <c r="AP26" s="48">
        <f>VLOOKUP($A26,'ADR Raw Data'!$B$6:$BE$43,'ADR Raw Data'!BB$1,FALSE)</f>
        <v>2.9031067219534998</v>
      </c>
      <c r="AQ26" s="49">
        <f>VLOOKUP($A26,'ADR Raw Data'!$B$6:$BE$43,'ADR Raw Data'!BC$1,FALSE)</f>
        <v>2.4052933730750801</v>
      </c>
      <c r="AR26" s="50">
        <f>VLOOKUP($A26,'ADR Raw Data'!$B$6:$BE$43,'ADR Raw Data'!BE$1,FALSE)</f>
        <v>5.2088534660392796</v>
      </c>
      <c r="AT26" s="51">
        <f>VLOOKUP($A26,'RevPAR Raw Data'!$B$6:$BE$43,'RevPAR Raw Data'!AG$1,FALSE)</f>
        <v>69.039476507029804</v>
      </c>
      <c r="AU26" s="52">
        <f>VLOOKUP($A26,'RevPAR Raw Data'!$B$6:$BE$43,'RevPAR Raw Data'!AH$1,FALSE)</f>
        <v>69.610489037785499</v>
      </c>
      <c r="AV26" s="52">
        <f>VLOOKUP($A26,'RevPAR Raw Data'!$B$6:$BE$43,'RevPAR Raw Data'!AI$1,FALSE)</f>
        <v>82.902739042179206</v>
      </c>
      <c r="AW26" s="52">
        <f>VLOOKUP($A26,'RevPAR Raw Data'!$B$6:$BE$43,'RevPAR Raw Data'!AJ$1,FALSE)</f>
        <v>83.019442666959506</v>
      </c>
      <c r="AX26" s="52">
        <f>VLOOKUP($A26,'RevPAR Raw Data'!$B$6:$BE$43,'RevPAR Raw Data'!AK$1,FALSE)</f>
        <v>75.280102666959493</v>
      </c>
      <c r="AY26" s="53">
        <f>VLOOKUP($A26,'RevPAR Raw Data'!$B$6:$BE$43,'RevPAR Raw Data'!AL$1,FALSE)</f>
        <v>75.970449984182693</v>
      </c>
      <c r="AZ26" s="52">
        <f>VLOOKUP($A26,'RevPAR Raw Data'!$B$6:$BE$43,'RevPAR Raw Data'!AN$1,FALSE)</f>
        <v>106.556678690685</v>
      </c>
      <c r="BA26" s="52">
        <f>VLOOKUP($A26,'RevPAR Raw Data'!$B$6:$BE$43,'RevPAR Raw Data'!AO$1,FALSE)</f>
        <v>123.481270303163</v>
      </c>
      <c r="BB26" s="53">
        <f>VLOOKUP($A26,'RevPAR Raw Data'!$B$6:$BE$43,'RevPAR Raw Data'!AP$1,FALSE)</f>
        <v>115.018974496924</v>
      </c>
      <c r="BC26" s="54">
        <f>VLOOKUP($A26,'RevPAR Raw Data'!$B$6:$BE$43,'RevPAR Raw Data'!AR$1,FALSE)</f>
        <v>87.127171273537499</v>
      </c>
      <c r="BE26" s="47">
        <f>VLOOKUP($A26,'RevPAR Raw Data'!$B$6:$BE$43,'RevPAR Raw Data'!AT$1,FALSE)</f>
        <v>0.30789715351242097</v>
      </c>
      <c r="BF26" s="48">
        <f>VLOOKUP($A26,'RevPAR Raw Data'!$B$6:$BE$43,'RevPAR Raw Data'!AU$1,FALSE)</f>
        <v>-3.2066835575899999</v>
      </c>
      <c r="BG26" s="48">
        <f>VLOOKUP($A26,'RevPAR Raw Data'!$B$6:$BE$43,'RevPAR Raw Data'!AV$1,FALSE)</f>
        <v>2.4343487039427498</v>
      </c>
      <c r="BH26" s="48">
        <f>VLOOKUP($A26,'RevPAR Raw Data'!$B$6:$BE$43,'RevPAR Raw Data'!AW$1,FALSE)</f>
        <v>2.58689324034835</v>
      </c>
      <c r="BI26" s="48">
        <f>VLOOKUP($A26,'RevPAR Raw Data'!$B$6:$BE$43,'RevPAR Raw Data'!AX$1,FALSE)</f>
        <v>1.7234087081284499</v>
      </c>
      <c r="BJ26" s="49">
        <f>VLOOKUP($A26,'RevPAR Raw Data'!$B$6:$BE$43,'RevPAR Raw Data'!AY$1,FALSE)</f>
        <v>0.8615953733142</v>
      </c>
      <c r="BK26" s="48">
        <f>VLOOKUP($A26,'RevPAR Raw Data'!$B$6:$BE$43,'RevPAR Raw Data'!BA$1,FALSE)</f>
        <v>0.89637267514629004</v>
      </c>
      <c r="BL26" s="48">
        <f>VLOOKUP($A26,'RevPAR Raw Data'!$B$6:$BE$43,'RevPAR Raw Data'!BB$1,FALSE)</f>
        <v>1.05596387639039</v>
      </c>
      <c r="BM26" s="49">
        <f>VLOOKUP($A26,'RevPAR Raw Data'!$B$6:$BE$43,'RevPAR Raw Data'!BC$1,FALSE)</f>
        <v>0.981976360676587</v>
      </c>
      <c r="BN26" s="50">
        <f>VLOOKUP($A26,'RevPAR Raw Data'!$B$6:$BE$43,'RevPAR Raw Data'!BE$1,FALSE)</f>
        <v>0.90696686099040102</v>
      </c>
    </row>
    <row r="27" spans="1:66" x14ac:dyDescent="0.45">
      <c r="A27" s="63" t="s">
        <v>93</v>
      </c>
      <c r="B27" s="47">
        <f>VLOOKUP($A27,'Occupancy Raw Data'!$B$8:$BE$45,'Occupancy Raw Data'!AG$3,FALSE)</f>
        <v>59.388757861635199</v>
      </c>
      <c r="C27" s="48">
        <f>VLOOKUP($A27,'Occupancy Raw Data'!$B$8:$BE$45,'Occupancy Raw Data'!AH$3,FALSE)</f>
        <v>55.784198113207502</v>
      </c>
      <c r="D27" s="48">
        <f>VLOOKUP($A27,'Occupancy Raw Data'!$B$8:$BE$45,'Occupancy Raw Data'!AI$3,FALSE)</f>
        <v>60.595518867924497</v>
      </c>
      <c r="E27" s="48">
        <f>VLOOKUP($A27,'Occupancy Raw Data'!$B$8:$BE$45,'Occupancy Raw Data'!AJ$3,FALSE)</f>
        <v>63.470911949685501</v>
      </c>
      <c r="F27" s="48">
        <f>VLOOKUP($A27,'Occupancy Raw Data'!$B$8:$BE$45,'Occupancy Raw Data'!AK$3,FALSE)</f>
        <v>61.721698113207502</v>
      </c>
      <c r="G27" s="49">
        <f>VLOOKUP($A27,'Occupancy Raw Data'!$B$8:$BE$45,'Occupancy Raw Data'!AL$3,FALSE)</f>
        <v>60.192216981131999</v>
      </c>
      <c r="H27" s="48">
        <f>VLOOKUP($A27,'Occupancy Raw Data'!$B$8:$BE$45,'Occupancy Raw Data'!AN$3,FALSE)</f>
        <v>77.344732704402503</v>
      </c>
      <c r="I27" s="48">
        <f>VLOOKUP($A27,'Occupancy Raw Data'!$B$8:$BE$45,'Occupancy Raw Data'!AO$3,FALSE)</f>
        <v>85.011792452830093</v>
      </c>
      <c r="J27" s="49">
        <f>VLOOKUP($A27,'Occupancy Raw Data'!$B$8:$BE$45,'Occupancy Raw Data'!AP$3,FALSE)</f>
        <v>81.178262578616298</v>
      </c>
      <c r="K27" s="50">
        <f>VLOOKUP($A27,'Occupancy Raw Data'!$B$8:$BE$45,'Occupancy Raw Data'!AR$3,FALSE)</f>
        <v>66.188230008984704</v>
      </c>
      <c r="M27" s="47">
        <f>VLOOKUP($A27,'Occupancy Raw Data'!$B$8:$BE$45,'Occupancy Raw Data'!AT$3,FALSE)</f>
        <v>5.1366343139491004</v>
      </c>
      <c r="N27" s="48">
        <f>VLOOKUP($A27,'Occupancy Raw Data'!$B$8:$BE$45,'Occupancy Raw Data'!AU$3,FALSE)</f>
        <v>3.2093713879441501</v>
      </c>
      <c r="O27" s="48">
        <f>VLOOKUP($A27,'Occupancy Raw Data'!$B$8:$BE$45,'Occupancy Raw Data'!AV$3,FALSE)</f>
        <v>4.0089903741376496</v>
      </c>
      <c r="P27" s="48">
        <f>VLOOKUP($A27,'Occupancy Raw Data'!$B$8:$BE$45,'Occupancy Raw Data'!AW$3,FALSE)</f>
        <v>9.5116162748692794</v>
      </c>
      <c r="Q27" s="48">
        <f>VLOOKUP($A27,'Occupancy Raw Data'!$B$8:$BE$45,'Occupancy Raw Data'!AX$3,FALSE)</f>
        <v>5.6586108485770001</v>
      </c>
      <c r="R27" s="49">
        <f>VLOOKUP($A27,'Occupancy Raw Data'!$B$8:$BE$45,'Occupancy Raw Data'!AY$3,FALSE)</f>
        <v>5.5357138801902002</v>
      </c>
      <c r="S27" s="48">
        <f>VLOOKUP($A27,'Occupancy Raw Data'!$B$8:$BE$45,'Occupancy Raw Data'!BA$3,FALSE)</f>
        <v>6.1656190254734202</v>
      </c>
      <c r="T27" s="48">
        <f>VLOOKUP($A27,'Occupancy Raw Data'!$B$8:$BE$45,'Occupancy Raw Data'!BB$3,FALSE)</f>
        <v>3.70095966364268</v>
      </c>
      <c r="U27" s="49">
        <f>VLOOKUP($A27,'Occupancy Raw Data'!$B$8:$BE$45,'Occupancy Raw Data'!BC$3,FALSE)</f>
        <v>4.8606621787842696</v>
      </c>
      <c r="V27" s="50">
        <f>VLOOKUP($A27,'Occupancy Raw Data'!$B$8:$BE$45,'Occupancy Raw Data'!BE$3,FALSE)</f>
        <v>5.2833662684763603</v>
      </c>
      <c r="X27" s="51">
        <f>VLOOKUP($A27,'ADR Raw Data'!$B$6:$BE$43,'ADR Raw Data'!AG$1,FALSE)</f>
        <v>162.85680482178901</v>
      </c>
      <c r="Y27" s="52">
        <f>VLOOKUP($A27,'ADR Raw Data'!$B$6:$BE$43,'ADR Raw Data'!AH$1,FALSE)</f>
        <v>129.61050282211099</v>
      </c>
      <c r="Z27" s="52">
        <f>VLOOKUP($A27,'ADR Raw Data'!$B$6:$BE$43,'ADR Raw Data'!AI$1,FALSE)</f>
        <v>131.78944346923501</v>
      </c>
      <c r="AA27" s="52">
        <f>VLOOKUP($A27,'ADR Raw Data'!$B$6:$BE$43,'ADR Raw Data'!AJ$1,FALSE)</f>
        <v>135.047140899238</v>
      </c>
      <c r="AB27" s="52">
        <f>VLOOKUP($A27,'ADR Raw Data'!$B$6:$BE$43,'ADR Raw Data'!AK$1,FALSE)</f>
        <v>139.581851184562</v>
      </c>
      <c r="AC27" s="53">
        <f>VLOOKUP($A27,'ADR Raw Data'!$B$6:$BE$43,'ADR Raw Data'!AL$1,FALSE)</f>
        <v>139.80121418738401</v>
      </c>
      <c r="AD27" s="52">
        <f>VLOOKUP($A27,'ADR Raw Data'!$B$6:$BE$43,'ADR Raw Data'!AN$1,FALSE)</f>
        <v>204.735852229817</v>
      </c>
      <c r="AE27" s="52">
        <f>VLOOKUP($A27,'ADR Raw Data'!$B$6:$BE$43,'ADR Raw Data'!AO$1,FALSE)</f>
        <v>225.32773497479999</v>
      </c>
      <c r="AF27" s="53">
        <f>VLOOKUP($A27,'ADR Raw Data'!$B$6:$BE$43,'ADR Raw Data'!AP$1,FALSE)</f>
        <v>215.51800502862901</v>
      </c>
      <c r="AG27" s="54">
        <f>VLOOKUP($A27,'ADR Raw Data'!$B$6:$BE$43,'ADR Raw Data'!AR$1,FALSE)</f>
        <v>166.334017581956</v>
      </c>
      <c r="AI27" s="47">
        <f>VLOOKUP($A27,'ADR Raw Data'!$B$6:$BE$43,'ADR Raw Data'!AT$1,FALSE)</f>
        <v>2.74429895747345</v>
      </c>
      <c r="AJ27" s="48">
        <f>VLOOKUP($A27,'ADR Raw Data'!$B$6:$BE$43,'ADR Raw Data'!AU$1,FALSE)</f>
        <v>-1.1777614386847499</v>
      </c>
      <c r="AK27" s="48">
        <f>VLOOKUP($A27,'ADR Raw Data'!$B$6:$BE$43,'ADR Raw Data'!AV$1,FALSE)</f>
        <v>-1.0138175901711</v>
      </c>
      <c r="AL27" s="48">
        <f>VLOOKUP($A27,'ADR Raw Data'!$B$6:$BE$43,'ADR Raw Data'!AW$1,FALSE)</f>
        <v>1.05842150828267</v>
      </c>
      <c r="AM27" s="48">
        <f>VLOOKUP($A27,'ADR Raw Data'!$B$6:$BE$43,'ADR Raw Data'!AX$1,FALSE)</f>
        <v>-0.51291337525583502</v>
      </c>
      <c r="AN27" s="49">
        <f>VLOOKUP($A27,'ADR Raw Data'!$B$6:$BE$43,'ADR Raw Data'!AY$1,FALSE)</f>
        <v>0.31944966957041698</v>
      </c>
      <c r="AO27" s="48">
        <f>VLOOKUP($A27,'ADR Raw Data'!$B$6:$BE$43,'ADR Raw Data'!BA$1,FALSE)</f>
        <v>0.36531548398374403</v>
      </c>
      <c r="AP27" s="48">
        <f>VLOOKUP($A27,'ADR Raw Data'!$B$6:$BE$43,'ADR Raw Data'!BB$1,FALSE)</f>
        <v>4.14102998403588</v>
      </c>
      <c r="AQ27" s="49">
        <f>VLOOKUP($A27,'ADR Raw Data'!$B$6:$BE$43,'ADR Raw Data'!BC$1,FALSE)</f>
        <v>2.3624613385340898</v>
      </c>
      <c r="AR27" s="50">
        <f>VLOOKUP($A27,'ADR Raw Data'!$B$6:$BE$43,'ADR Raw Data'!BE$1,FALSE)</f>
        <v>1.1515371890453701</v>
      </c>
      <c r="AT27" s="51">
        <f>VLOOKUP($A27,'RevPAR Raw Data'!$B$6:$BE$43,'RevPAR Raw Data'!AG$1,FALSE)</f>
        <v>96.718633476808094</v>
      </c>
      <c r="AU27" s="52">
        <f>VLOOKUP($A27,'RevPAR Raw Data'!$B$6:$BE$43,'RevPAR Raw Data'!AH$1,FALSE)</f>
        <v>72.302179669811295</v>
      </c>
      <c r="AV27" s="52">
        <f>VLOOKUP($A27,'RevPAR Raw Data'!$B$6:$BE$43,'RevPAR Raw Data'!AI$1,FALSE)</f>
        <v>79.858497083333305</v>
      </c>
      <c r="AW27" s="52">
        <f>VLOOKUP($A27,'RevPAR Raw Data'!$B$6:$BE$43,'RevPAR Raw Data'!AJ$1,FALSE)</f>
        <v>85.715651890723194</v>
      </c>
      <c r="AX27" s="52">
        <f>VLOOKUP($A27,'RevPAR Raw Data'!$B$6:$BE$43,'RevPAR Raw Data'!AK$1,FALSE)</f>
        <v>86.152288808962197</v>
      </c>
      <c r="AY27" s="53">
        <f>VLOOKUP($A27,'RevPAR Raw Data'!$B$6:$BE$43,'RevPAR Raw Data'!AL$1,FALSE)</f>
        <v>84.149450185927606</v>
      </c>
      <c r="AZ27" s="52">
        <f>VLOOKUP($A27,'RevPAR Raw Data'!$B$6:$BE$43,'RevPAR Raw Data'!AN$1,FALSE)</f>
        <v>158.35239765723199</v>
      </c>
      <c r="BA27" s="52">
        <f>VLOOKUP($A27,'RevPAR Raw Data'!$B$6:$BE$43,'RevPAR Raw Data'!AO$1,FALSE)</f>
        <v>191.55514639544</v>
      </c>
      <c r="BB27" s="53">
        <f>VLOOKUP($A27,'RevPAR Raw Data'!$B$6:$BE$43,'RevPAR Raw Data'!AP$1,FALSE)</f>
        <v>174.953772026336</v>
      </c>
      <c r="BC27" s="54">
        <f>VLOOKUP($A27,'RevPAR Raw Data'!$B$6:$BE$43,'RevPAR Raw Data'!AR$1,FALSE)</f>
        <v>110.09354214033</v>
      </c>
      <c r="BE27" s="47">
        <f>VLOOKUP($A27,'RevPAR Raw Data'!$B$6:$BE$43,'RevPAR Raw Data'!AT$1,FALSE)</f>
        <v>8.0218978733494808</v>
      </c>
      <c r="BF27" s="48">
        <f>VLOOKUP($A27,'RevPAR Raw Data'!$B$6:$BE$43,'RevPAR Raw Data'!AU$1,FALSE)</f>
        <v>1.9938112106280099</v>
      </c>
      <c r="BG27" s="48">
        <f>VLOOKUP($A27,'RevPAR Raw Data'!$B$6:$BE$43,'RevPAR Raw Data'!AV$1,FALSE)</f>
        <v>2.9545289343652699</v>
      </c>
      <c r="BH27" s="48">
        <f>VLOOKUP($A27,'RevPAR Raw Data'!$B$6:$BE$43,'RevPAR Raw Data'!AW$1,FALSE)</f>
        <v>10.6707107755904</v>
      </c>
      <c r="BI27" s="48">
        <f>VLOOKUP($A27,'RevPAR Raw Data'!$B$6:$BE$43,'RevPAR Raw Data'!AX$1,FALSE)</f>
        <v>5.1166737014251398</v>
      </c>
      <c r="BJ27" s="49">
        <f>VLOOKUP($A27,'RevPAR Raw Data'!$B$6:$BE$43,'RevPAR Raw Data'!AY$1,FALSE)</f>
        <v>5.87284736945925</v>
      </c>
      <c r="BK27" s="48">
        <f>VLOOKUP($A27,'RevPAR Raw Data'!$B$6:$BE$43,'RevPAR Raw Data'!BA$1,FALSE)</f>
        <v>6.5534584704406704</v>
      </c>
      <c r="BL27" s="48">
        <f>VLOOKUP($A27,'RevPAR Raw Data'!$B$6:$BE$43,'RevPAR Raw Data'!BB$1,FALSE)</f>
        <v>7.9952474970470799</v>
      </c>
      <c r="BM27" s="49">
        <f>VLOOKUP($A27,'RevPAR Raw Data'!$B$6:$BE$43,'RevPAR Raw Data'!BC$1,FALSE)</f>
        <v>7.3379547820888904</v>
      </c>
      <c r="BN27" s="50">
        <f>VLOOKUP($A27,'RevPAR Raw Data'!$B$6:$BE$43,'RevPAR Raw Data'!BE$1,FALSE)</f>
        <v>6.4957433849367296</v>
      </c>
    </row>
    <row r="28" spans="1:66" x14ac:dyDescent="0.45">
      <c r="A28" s="63" t="s">
        <v>29</v>
      </c>
      <c r="B28" s="47">
        <f>VLOOKUP($A28,'Occupancy Raw Data'!$B$8:$BE$45,'Occupancy Raw Data'!AG$3,FALSE)</f>
        <v>47.568717277486897</v>
      </c>
      <c r="C28" s="48">
        <f>VLOOKUP($A28,'Occupancy Raw Data'!$B$8:$BE$45,'Occupancy Raw Data'!AH$3,FALSE)</f>
        <v>42.945026178010401</v>
      </c>
      <c r="D28" s="48">
        <f>VLOOKUP($A28,'Occupancy Raw Data'!$B$8:$BE$45,'Occupancy Raw Data'!AI$3,FALSE)</f>
        <v>45.7820680628272</v>
      </c>
      <c r="E28" s="48">
        <f>VLOOKUP($A28,'Occupancy Raw Data'!$B$8:$BE$45,'Occupancy Raw Data'!AJ$3,FALSE)</f>
        <v>48.259162303664901</v>
      </c>
      <c r="F28" s="48">
        <f>VLOOKUP($A28,'Occupancy Raw Data'!$B$8:$BE$45,'Occupancy Raw Data'!AK$3,FALSE)</f>
        <v>52.997382198952799</v>
      </c>
      <c r="G28" s="49">
        <f>VLOOKUP($A28,'Occupancy Raw Data'!$B$8:$BE$45,'Occupancy Raw Data'!AL$3,FALSE)</f>
        <v>47.510471204188399</v>
      </c>
      <c r="H28" s="48">
        <f>VLOOKUP($A28,'Occupancy Raw Data'!$B$8:$BE$45,'Occupancy Raw Data'!AN$3,FALSE)</f>
        <v>72.153141361256502</v>
      </c>
      <c r="I28" s="48">
        <f>VLOOKUP($A28,'Occupancy Raw Data'!$B$8:$BE$45,'Occupancy Raw Data'!AO$3,FALSE)</f>
        <v>75.804973821989506</v>
      </c>
      <c r="J28" s="49">
        <f>VLOOKUP($A28,'Occupancy Raw Data'!$B$8:$BE$45,'Occupancy Raw Data'!AP$3,FALSE)</f>
        <v>73.979057591623004</v>
      </c>
      <c r="K28" s="50">
        <f>VLOOKUP($A28,'Occupancy Raw Data'!$B$8:$BE$45,'Occupancy Raw Data'!AR$3,FALSE)</f>
        <v>55.072924457741202</v>
      </c>
      <c r="M28" s="47">
        <f>VLOOKUP($A28,'Occupancy Raw Data'!$B$8:$BE$45,'Occupancy Raw Data'!AT$3,FALSE)</f>
        <v>2.5998456051404402</v>
      </c>
      <c r="N28" s="48">
        <f>VLOOKUP($A28,'Occupancy Raw Data'!$B$8:$BE$45,'Occupancy Raw Data'!AU$3,FALSE)</f>
        <v>-6.2598142095876597</v>
      </c>
      <c r="O28" s="48">
        <f>VLOOKUP($A28,'Occupancy Raw Data'!$B$8:$BE$45,'Occupancy Raw Data'!AV$3,FALSE)</f>
        <v>-1.7205240333608101</v>
      </c>
      <c r="P28" s="48">
        <f>VLOOKUP($A28,'Occupancy Raw Data'!$B$8:$BE$45,'Occupancy Raw Data'!AW$3,FALSE)</f>
        <v>-6.4181066444958704E-2</v>
      </c>
      <c r="Q28" s="48">
        <f>VLOOKUP($A28,'Occupancy Raw Data'!$B$8:$BE$45,'Occupancy Raw Data'!AX$3,FALSE)</f>
        <v>-3.1793668399890498</v>
      </c>
      <c r="R28" s="49">
        <f>VLOOKUP($A28,'Occupancy Raw Data'!$B$8:$BE$45,'Occupancy Raw Data'!AY$3,FALSE)</f>
        <v>-1.7516238893348599</v>
      </c>
      <c r="S28" s="48">
        <f>VLOOKUP($A28,'Occupancy Raw Data'!$B$8:$BE$45,'Occupancy Raw Data'!BA$3,FALSE)</f>
        <v>1.3182213285254001</v>
      </c>
      <c r="T28" s="48">
        <f>VLOOKUP($A28,'Occupancy Raw Data'!$B$8:$BE$45,'Occupancy Raw Data'!BB$3,FALSE)</f>
        <v>-1.2004561843988999</v>
      </c>
      <c r="U28" s="49">
        <f>VLOOKUP($A28,'Occupancy Raw Data'!$B$8:$BE$45,'Occupancy Raw Data'!BC$3,FALSE)</f>
        <v>1.1964732918280801E-2</v>
      </c>
      <c r="V28" s="50">
        <f>VLOOKUP($A28,'Occupancy Raw Data'!$B$8:$BE$45,'Occupancy Raw Data'!BE$3,FALSE)</f>
        <v>-1.08216712545833</v>
      </c>
      <c r="X28" s="51">
        <f>VLOOKUP($A28,'ADR Raw Data'!$B$6:$BE$43,'ADR Raw Data'!AG$1,FALSE)</f>
        <v>128.731744513998</v>
      </c>
      <c r="Y28" s="52">
        <f>VLOOKUP($A28,'ADR Raw Data'!$B$6:$BE$43,'ADR Raw Data'!AH$1,FALSE)</f>
        <v>112.111740323072</v>
      </c>
      <c r="Z28" s="52">
        <f>VLOOKUP($A28,'ADR Raw Data'!$B$6:$BE$43,'ADR Raw Data'!AI$1,FALSE)</f>
        <v>115.218590522478</v>
      </c>
      <c r="AA28" s="52">
        <f>VLOOKUP($A28,'ADR Raw Data'!$B$6:$BE$43,'ADR Raw Data'!AJ$1,FALSE)</f>
        <v>117.98012001627301</v>
      </c>
      <c r="AB28" s="52">
        <f>VLOOKUP($A28,'ADR Raw Data'!$B$6:$BE$43,'ADR Raw Data'!AK$1,FALSE)</f>
        <v>132.33793035317299</v>
      </c>
      <c r="AC28" s="53">
        <f>VLOOKUP($A28,'ADR Raw Data'!$B$6:$BE$43,'ADR Raw Data'!AL$1,FALSE)</f>
        <v>121.74316876962899</v>
      </c>
      <c r="AD28" s="52">
        <f>VLOOKUP($A28,'ADR Raw Data'!$B$6:$BE$43,'ADR Raw Data'!AN$1,FALSE)</f>
        <v>169.897244444444</v>
      </c>
      <c r="AE28" s="52">
        <f>VLOOKUP($A28,'ADR Raw Data'!$B$6:$BE$43,'ADR Raw Data'!AO$1,FALSE)</f>
        <v>182.699447897781</v>
      </c>
      <c r="AF28" s="53">
        <f>VLOOKUP($A28,'ADR Raw Data'!$B$6:$BE$43,'ADR Raw Data'!AP$1,FALSE)</f>
        <v>176.45633514684999</v>
      </c>
      <c r="AG28" s="54">
        <f>VLOOKUP($A28,'ADR Raw Data'!$B$6:$BE$43,'ADR Raw Data'!AR$1,FALSE)</f>
        <v>142.74196796591099</v>
      </c>
      <c r="AI28" s="47">
        <f>VLOOKUP($A28,'ADR Raw Data'!$B$6:$BE$43,'ADR Raw Data'!AT$1,FALSE)</f>
        <v>-6.2539647987020599</v>
      </c>
      <c r="AJ28" s="48">
        <f>VLOOKUP($A28,'ADR Raw Data'!$B$6:$BE$43,'ADR Raw Data'!AU$1,FALSE)</f>
        <v>-4.9535082457902302</v>
      </c>
      <c r="AK28" s="48">
        <f>VLOOKUP($A28,'ADR Raw Data'!$B$6:$BE$43,'ADR Raw Data'!AV$1,FALSE)</f>
        <v>-0.85069129804840804</v>
      </c>
      <c r="AL28" s="48">
        <f>VLOOKUP($A28,'ADR Raw Data'!$B$6:$BE$43,'ADR Raw Data'!AW$1,FALSE)</f>
        <v>0.64399540601385297</v>
      </c>
      <c r="AM28" s="48">
        <f>VLOOKUP($A28,'ADR Raw Data'!$B$6:$BE$43,'ADR Raw Data'!AX$1,FALSE)</f>
        <v>1.83752294555605</v>
      </c>
      <c r="AN28" s="49">
        <f>VLOOKUP($A28,'ADR Raw Data'!$B$6:$BE$43,'ADR Raw Data'!AY$1,FALSE)</f>
        <v>-1.7417218687184199</v>
      </c>
      <c r="AO28" s="48">
        <f>VLOOKUP($A28,'ADR Raw Data'!$B$6:$BE$43,'ADR Raw Data'!BA$1,FALSE)</f>
        <v>-3.5026737868409898</v>
      </c>
      <c r="AP28" s="48">
        <f>VLOOKUP($A28,'ADR Raw Data'!$B$6:$BE$43,'ADR Raw Data'!BB$1,FALSE)</f>
        <v>-4.1062888214912503</v>
      </c>
      <c r="AQ28" s="49">
        <f>VLOOKUP($A28,'ADR Raw Data'!$B$6:$BE$43,'ADR Raw Data'!BC$1,FALSE)</f>
        <v>-3.8714438959338802</v>
      </c>
      <c r="AR28" s="50">
        <f>VLOOKUP($A28,'ADR Raw Data'!$B$6:$BE$43,'ADR Raw Data'!BE$1,FALSE)</f>
        <v>-2.5975942137859098</v>
      </c>
      <c r="AT28" s="51">
        <f>VLOOKUP($A28,'RevPAR Raw Data'!$B$6:$BE$43,'RevPAR Raw Data'!AG$1,FALSE)</f>
        <v>61.2360395942408</v>
      </c>
      <c r="AU28" s="52">
        <f>VLOOKUP($A28,'RevPAR Raw Data'!$B$6:$BE$43,'RevPAR Raw Data'!AH$1,FALSE)</f>
        <v>48.146416230366398</v>
      </c>
      <c r="AV28" s="52">
        <f>VLOOKUP($A28,'RevPAR Raw Data'!$B$6:$BE$43,'RevPAR Raw Data'!AI$1,FALSE)</f>
        <v>52.749453534031403</v>
      </c>
      <c r="AW28" s="52">
        <f>VLOOKUP($A28,'RevPAR Raw Data'!$B$6:$BE$43,'RevPAR Raw Data'!AJ$1,FALSE)</f>
        <v>56.936217604711999</v>
      </c>
      <c r="AX28" s="52">
        <f>VLOOKUP($A28,'RevPAR Raw Data'!$B$6:$BE$43,'RevPAR Raw Data'!AK$1,FALSE)</f>
        <v>70.135638743455402</v>
      </c>
      <c r="AY28" s="53">
        <f>VLOOKUP($A28,'RevPAR Raw Data'!$B$6:$BE$43,'RevPAR Raw Data'!AL$1,FALSE)</f>
        <v>57.840753141361198</v>
      </c>
      <c r="AZ28" s="52">
        <f>VLOOKUP($A28,'RevPAR Raw Data'!$B$6:$BE$43,'RevPAR Raw Data'!AN$1,FALSE)</f>
        <v>122.586198952879</v>
      </c>
      <c r="BA28" s="52">
        <f>VLOOKUP($A28,'RevPAR Raw Data'!$B$6:$BE$43,'RevPAR Raw Data'!AO$1,FALSE)</f>
        <v>138.49526865183199</v>
      </c>
      <c r="BB28" s="53">
        <f>VLOOKUP($A28,'RevPAR Raw Data'!$B$6:$BE$43,'RevPAR Raw Data'!AP$1,FALSE)</f>
        <v>130.54073380235599</v>
      </c>
      <c r="BC28" s="54">
        <f>VLOOKUP($A28,'RevPAR Raw Data'!$B$6:$BE$43,'RevPAR Raw Data'!AR$1,FALSE)</f>
        <v>78.612176187359694</v>
      </c>
      <c r="BE28" s="47">
        <f>VLOOKUP($A28,'RevPAR Raw Data'!$B$6:$BE$43,'RevPAR Raw Data'!AT$1,FALSE)</f>
        <v>-3.8167126225276999</v>
      </c>
      <c r="BF28" s="48">
        <f>VLOOKUP($A28,'RevPAR Raw Data'!$B$6:$BE$43,'RevPAR Raw Data'!AU$1,FALSE)</f>
        <v>-10.903242042334799</v>
      </c>
      <c r="BG28" s="48">
        <f>VLOOKUP($A28,'RevPAR Raw Data'!$B$6:$BE$43,'RevPAR Raw Data'!AV$1,FALSE)</f>
        <v>-2.5565789831765802</v>
      </c>
      <c r="BH28" s="48">
        <f>VLOOKUP($A28,'RevPAR Raw Data'!$B$6:$BE$43,'RevPAR Raw Data'!AW$1,FALSE)</f>
        <v>0.57940101644945796</v>
      </c>
      <c r="BI28" s="48">
        <f>VLOOKUP($A28,'RevPAR Raw Data'!$B$6:$BE$43,'RevPAR Raw Data'!AX$1,FALSE)</f>
        <v>-1.4002654896411999</v>
      </c>
      <c r="BJ28" s="49">
        <f>VLOOKUP($A28,'RevPAR Raw Data'!$B$6:$BE$43,'RevPAR Raw Data'!AY$1,FALSE)</f>
        <v>-3.4628373417150402</v>
      </c>
      <c r="BK28" s="48">
        <f>VLOOKUP($A28,'RevPAR Raw Data'!$B$6:$BE$43,'RevPAR Raw Data'!BA$1,FALSE)</f>
        <v>-2.23062545124239</v>
      </c>
      <c r="BL28" s="48">
        <f>VLOOKUP($A28,'RevPAR Raw Data'!$B$6:$BE$43,'RevPAR Raw Data'!BB$1,FALSE)</f>
        <v>-5.2574508077832904</v>
      </c>
      <c r="BM28" s="49">
        <f>VLOOKUP($A28,'RevPAR Raw Data'!$B$6:$BE$43,'RevPAR Raw Data'!BC$1,FALSE)</f>
        <v>-3.85994237093783</v>
      </c>
      <c r="BN28" s="50">
        <f>VLOOKUP($A28,'RevPAR Raw Data'!$B$6:$BE$43,'RevPAR Raw Data'!BE$1,FALSE)</f>
        <v>-3.65165102860984</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45.703542723101798</v>
      </c>
      <c r="C30" s="48">
        <f>VLOOKUP($A30,'Occupancy Raw Data'!$B$8:$BE$45,'Occupancy Raw Data'!AH$3,FALSE)</f>
        <v>52.265801970862498</v>
      </c>
      <c r="D30" s="48">
        <f>VLOOKUP($A30,'Occupancy Raw Data'!$B$8:$BE$45,'Occupancy Raw Data'!AI$3,FALSE)</f>
        <v>59.952625708602099</v>
      </c>
      <c r="E30" s="48">
        <f>VLOOKUP($A30,'Occupancy Raw Data'!$B$8:$BE$45,'Occupancy Raw Data'!AJ$3,FALSE)</f>
        <v>64.807915646164602</v>
      </c>
      <c r="F30" s="48">
        <f>VLOOKUP($A30,'Occupancy Raw Data'!$B$8:$BE$45,'Occupancy Raw Data'!AK$3,FALSE)</f>
        <v>65.514703768649198</v>
      </c>
      <c r="G30" s="49">
        <f>VLOOKUP($A30,'Occupancy Raw Data'!$B$8:$BE$45,'Occupancy Raw Data'!AL$3,FALSE)</f>
        <v>57.648927008029403</v>
      </c>
      <c r="H30" s="48">
        <f>VLOOKUP($A30,'Occupancy Raw Data'!$B$8:$BE$45,'Occupancy Raw Data'!AN$3,FALSE)</f>
        <v>70.259579728059293</v>
      </c>
      <c r="I30" s="48">
        <f>VLOOKUP($A30,'Occupancy Raw Data'!$B$8:$BE$45,'Occupancy Raw Data'!AO$3,FALSE)</f>
        <v>68.949320148331196</v>
      </c>
      <c r="J30" s="49">
        <f>VLOOKUP($A30,'Occupancy Raw Data'!$B$8:$BE$45,'Occupancy Raw Data'!AP$3,FALSE)</f>
        <v>69.604449938195302</v>
      </c>
      <c r="K30" s="50">
        <f>VLOOKUP($A30,'Occupancy Raw Data'!$B$8:$BE$45,'Occupancy Raw Data'!AR$3,FALSE)</f>
        <v>61.064801924534699</v>
      </c>
      <c r="M30" s="47">
        <f>VLOOKUP($A30,'Occupancy Raw Data'!$B$8:$BE$45,'Occupancy Raw Data'!AT$3,FALSE)</f>
        <v>-0.76693426586775404</v>
      </c>
      <c r="N30" s="48">
        <f>VLOOKUP($A30,'Occupancy Raw Data'!$B$8:$BE$45,'Occupancy Raw Data'!AU$3,FALSE)</f>
        <v>3.2288375832026901</v>
      </c>
      <c r="O30" s="48">
        <f>VLOOKUP($A30,'Occupancy Raw Data'!$B$8:$BE$45,'Occupancy Raw Data'!AV$3,FALSE)</f>
        <v>3.1695790172491298</v>
      </c>
      <c r="P30" s="48">
        <f>VLOOKUP($A30,'Occupancy Raw Data'!$B$8:$BE$45,'Occupancy Raw Data'!AW$3,FALSE)</f>
        <v>2.23032175169896</v>
      </c>
      <c r="Q30" s="48">
        <f>VLOOKUP($A30,'Occupancy Raw Data'!$B$8:$BE$45,'Occupancy Raw Data'!AX$3,FALSE)</f>
        <v>2.0007059960769902</v>
      </c>
      <c r="R30" s="49">
        <f>VLOOKUP($A30,'Occupancy Raw Data'!$B$8:$BE$45,'Occupancy Raw Data'!AY$3,FALSE)</f>
        <v>2.0617928339878202</v>
      </c>
      <c r="S30" s="48">
        <f>VLOOKUP($A30,'Occupancy Raw Data'!$B$8:$BE$45,'Occupancy Raw Data'!BA$3,FALSE)</f>
        <v>-0.89749262374592598</v>
      </c>
      <c r="T30" s="48">
        <f>VLOOKUP($A30,'Occupancy Raw Data'!$B$8:$BE$45,'Occupancy Raw Data'!BB$3,FALSE)</f>
        <v>-2.07048192999217</v>
      </c>
      <c r="U30" s="49">
        <f>VLOOKUP($A30,'Occupancy Raw Data'!$B$8:$BE$45,'Occupancy Raw Data'!BC$3,FALSE)</f>
        <v>-1.4819585427456701</v>
      </c>
      <c r="V30" s="50">
        <f>VLOOKUP($A30,'Occupancy Raw Data'!$B$8:$BE$45,'Occupancy Raw Data'!BE$3,FALSE)</f>
        <v>0.88031271675794698</v>
      </c>
      <c r="X30" s="51">
        <f>VLOOKUP($A30,'ADR Raw Data'!$B$6:$BE$43,'ADR Raw Data'!AG$1,FALSE)</f>
        <v>115.093701788814</v>
      </c>
      <c r="Y30" s="52">
        <f>VLOOKUP($A30,'ADR Raw Data'!$B$6:$BE$43,'ADR Raw Data'!AH$1,FALSE)</f>
        <v>109.765458815505</v>
      </c>
      <c r="Z30" s="52">
        <f>VLOOKUP($A30,'ADR Raw Data'!$B$6:$BE$43,'ADR Raw Data'!AI$1,FALSE)</f>
        <v>114.723510232263</v>
      </c>
      <c r="AA30" s="52">
        <f>VLOOKUP($A30,'ADR Raw Data'!$B$6:$BE$43,'ADR Raw Data'!AJ$1,FALSE)</f>
        <v>123.37554820222999</v>
      </c>
      <c r="AB30" s="52">
        <f>VLOOKUP($A30,'ADR Raw Data'!$B$6:$BE$43,'ADR Raw Data'!AK$1,FALSE)</f>
        <v>140.48955156950601</v>
      </c>
      <c r="AC30" s="53">
        <f>VLOOKUP($A30,'ADR Raw Data'!$B$6:$BE$43,'ADR Raw Data'!AL$1,FALSE)</f>
        <v>121.68483682253699</v>
      </c>
      <c r="AD30" s="52">
        <f>VLOOKUP($A30,'ADR Raw Data'!$B$6:$BE$43,'ADR Raw Data'!AN$1,FALSE)</f>
        <v>171.08781369163501</v>
      </c>
      <c r="AE30" s="52">
        <f>VLOOKUP($A30,'ADR Raw Data'!$B$6:$BE$43,'ADR Raw Data'!AO$1,FALSE)</f>
        <v>165.315275459237</v>
      </c>
      <c r="AF30" s="53">
        <f>VLOOKUP($A30,'ADR Raw Data'!$B$6:$BE$43,'ADR Raw Data'!AP$1,FALSE)</f>
        <v>168.228710667277</v>
      </c>
      <c r="AG30" s="54">
        <f>VLOOKUP($A30,'ADR Raw Data'!$B$6:$BE$43,'ADR Raw Data'!AR$1,FALSE)</f>
        <v>136.842838898759</v>
      </c>
      <c r="AH30" s="65"/>
      <c r="AI30" s="47">
        <f>VLOOKUP($A30,'ADR Raw Data'!$B$6:$BE$43,'ADR Raw Data'!AT$1,FALSE)</f>
        <v>-1.4679401122244</v>
      </c>
      <c r="AJ30" s="48">
        <f>VLOOKUP($A30,'ADR Raw Data'!$B$6:$BE$43,'ADR Raw Data'!AU$1,FALSE)</f>
        <v>2.24266939084213</v>
      </c>
      <c r="AK30" s="48">
        <f>VLOOKUP($A30,'ADR Raw Data'!$B$6:$BE$43,'ADR Raw Data'!AV$1,FALSE)</f>
        <v>3.7285081146400301</v>
      </c>
      <c r="AL30" s="48">
        <f>VLOOKUP($A30,'ADR Raw Data'!$B$6:$BE$43,'ADR Raw Data'!AW$1,FALSE)</f>
        <v>3.3473145532444901</v>
      </c>
      <c r="AM30" s="48">
        <f>VLOOKUP($A30,'ADR Raw Data'!$B$6:$BE$43,'ADR Raw Data'!AX$1,FALSE)</f>
        <v>3.6353876088606398</v>
      </c>
      <c r="AN30" s="49">
        <f>VLOOKUP($A30,'ADR Raw Data'!$B$6:$BE$43,'ADR Raw Data'!AY$1,FALSE)</f>
        <v>2.53324861287112</v>
      </c>
      <c r="AO30" s="48">
        <f>VLOOKUP($A30,'ADR Raw Data'!$B$6:$BE$43,'ADR Raw Data'!BA$1,FALSE)</f>
        <v>1.71506325524454</v>
      </c>
      <c r="AP30" s="48">
        <f>VLOOKUP($A30,'ADR Raw Data'!$B$6:$BE$43,'ADR Raw Data'!BB$1,FALSE)</f>
        <v>2.7129331715619699E-2</v>
      </c>
      <c r="AQ30" s="49">
        <f>VLOOKUP($A30,'ADR Raw Data'!$B$6:$BE$43,'ADR Raw Data'!BC$1,FALSE)</f>
        <v>0.89174193164377502</v>
      </c>
      <c r="AR30" s="50">
        <f>VLOOKUP($A30,'ADR Raw Data'!$B$6:$BE$43,'ADR Raw Data'!BE$1,FALSE)</f>
        <v>1.58635608304817</v>
      </c>
      <c r="AT30" s="51">
        <f>VLOOKUP($A30,'RevPAR Raw Data'!$B$6:$BE$43,'RevPAR Raw Data'!AG$1,FALSE)</f>
        <v>52.6018991686501</v>
      </c>
      <c r="AU30" s="52">
        <f>VLOOKUP($A30,'RevPAR Raw Data'!$B$6:$BE$43,'RevPAR Raw Data'!AH$1,FALSE)</f>
        <v>57.369797336920897</v>
      </c>
      <c r="AV30" s="52">
        <f>VLOOKUP($A30,'RevPAR Raw Data'!$B$6:$BE$43,'RevPAR Raw Data'!AI$1,FALSE)</f>
        <v>68.779756689318901</v>
      </c>
      <c r="AW30" s="52">
        <f>VLOOKUP($A30,'RevPAR Raw Data'!$B$6:$BE$43,'RevPAR Raw Data'!AJ$1,FALSE)</f>
        <v>79.957121206894499</v>
      </c>
      <c r="AX30" s="52">
        <f>VLOOKUP($A30,'RevPAR Raw Data'!$B$6:$BE$43,'RevPAR Raw Data'!AK$1,FALSE)</f>
        <v>92.041313536665896</v>
      </c>
      <c r="AY30" s="53">
        <f>VLOOKUP($A30,'RevPAR Raw Data'!$B$6:$BE$43,'RevPAR Raw Data'!AL$1,FALSE)</f>
        <v>70.150002759664204</v>
      </c>
      <c r="AZ30" s="52">
        <f>VLOOKUP($A30,'RevPAR Raw Data'!$B$6:$BE$43,'RevPAR Raw Data'!AN$1,FALSE)</f>
        <v>120.205578865668</v>
      </c>
      <c r="BA30" s="52">
        <f>VLOOKUP($A30,'RevPAR Raw Data'!$B$6:$BE$43,'RevPAR Raw Data'!AO$1,FALSE)</f>
        <v>113.98375853048501</v>
      </c>
      <c r="BB30" s="53">
        <f>VLOOKUP($A30,'RevPAR Raw Data'!$B$6:$BE$43,'RevPAR Raw Data'!AP$1,FALSE)</f>
        <v>117.09466869807601</v>
      </c>
      <c r="BC30" s="54">
        <f>VLOOKUP($A30,'RevPAR Raw Data'!$B$6:$BE$43,'RevPAR Raw Data'!AR$1,FALSE)</f>
        <v>83.562808521437802</v>
      </c>
      <c r="BE30" s="47">
        <f>VLOOKUP($A30,'RevPAR Raw Data'!$B$6:$BE$43,'RevPAR Raw Data'!AT$1,FALSE)</f>
        <v>-2.2236162423690802</v>
      </c>
      <c r="BF30" s="48">
        <f>VLOOKUP($A30,'RevPAR Raw Data'!$B$6:$BE$43,'RevPAR Raw Data'!AU$1,FALSE)</f>
        <v>5.5439191262033196</v>
      </c>
      <c r="BG30" s="48">
        <f>VLOOKUP($A30,'RevPAR Raw Data'!$B$6:$BE$43,'RevPAR Raw Data'!AV$1,FALSE)</f>
        <v>7.0162651427472298</v>
      </c>
      <c r="BH30" s="48">
        <f>VLOOKUP($A30,'RevPAR Raw Data'!$B$6:$BE$43,'RevPAR Raw Data'!AW$1,FALSE)</f>
        <v>5.6522921895222504</v>
      </c>
      <c r="BI30" s="48">
        <f>VLOOKUP($A30,'RevPAR Raw Data'!$B$6:$BE$43,'RevPAR Raw Data'!AX$1,FALSE)</f>
        <v>5.7088270228087499</v>
      </c>
      <c r="BJ30" s="49">
        <f>VLOOKUP($A30,'RevPAR Raw Data'!$B$6:$BE$43,'RevPAR Raw Data'!AY$1,FALSE)</f>
        <v>4.64727178522622</v>
      </c>
      <c r="BK30" s="48">
        <f>VLOOKUP($A30,'RevPAR Raw Data'!$B$6:$BE$43,'RevPAR Raw Data'!BA$1,FALSE)</f>
        <v>0.80217806529021696</v>
      </c>
      <c r="BL30" s="48">
        <f>VLOOKUP($A30,'RevPAR Raw Data'!$B$6:$BE$43,'RevPAR Raw Data'!BB$1,FALSE)</f>
        <v>-2.0439143061874501</v>
      </c>
      <c r="BM30" s="49">
        <f>VLOOKUP($A30,'RevPAR Raw Data'!$B$6:$BE$43,'RevPAR Raw Data'!BC$1,FALSE)</f>
        <v>-0.60343185683713596</v>
      </c>
      <c r="BN30" s="50">
        <f>VLOOKUP($A30,'RevPAR Raw Data'!$B$6:$BE$43,'RevPAR Raw Data'!BE$1,FALSE)</f>
        <v>2.4806336941382598</v>
      </c>
    </row>
    <row r="31" spans="1:66" x14ac:dyDescent="0.45">
      <c r="A31" s="63" t="s">
        <v>70</v>
      </c>
      <c r="B31" s="47">
        <f>VLOOKUP($A31,'Occupancy Raw Data'!$B$8:$BE$45,'Occupancy Raw Data'!AG$3,FALSE)</f>
        <v>44.990283421245202</v>
      </c>
      <c r="C31" s="48">
        <f>VLOOKUP($A31,'Occupancy Raw Data'!$B$8:$BE$45,'Occupancy Raw Data'!AH$3,FALSE)</f>
        <v>51.854983216818503</v>
      </c>
      <c r="D31" s="48">
        <f>VLOOKUP($A31,'Occupancy Raw Data'!$B$8:$BE$45,'Occupancy Raw Data'!AI$3,FALSE)</f>
        <v>59.113393735961402</v>
      </c>
      <c r="E31" s="48">
        <f>VLOOKUP($A31,'Occupancy Raw Data'!$B$8:$BE$45,'Occupancy Raw Data'!AJ$3,FALSE)</f>
        <v>62.868788330010297</v>
      </c>
      <c r="F31" s="48">
        <f>VLOOKUP($A31,'Occupancy Raw Data'!$B$8:$BE$45,'Occupancy Raw Data'!AK$3,FALSE)</f>
        <v>63.020682170933902</v>
      </c>
      <c r="G31" s="49">
        <f>VLOOKUP($A31,'Occupancy Raw Data'!$B$8:$BE$45,'Occupancy Raw Data'!AL$3,FALSE)</f>
        <v>56.369642960798103</v>
      </c>
      <c r="H31" s="48">
        <f>VLOOKUP($A31,'Occupancy Raw Data'!$B$8:$BE$45,'Occupancy Raw Data'!AN$3,FALSE)</f>
        <v>67.732532461796595</v>
      </c>
      <c r="I31" s="48">
        <f>VLOOKUP($A31,'Occupancy Raw Data'!$B$8:$BE$45,'Occupancy Raw Data'!AO$3,FALSE)</f>
        <v>67.603820964831399</v>
      </c>
      <c r="J31" s="49">
        <f>VLOOKUP($A31,'Occupancy Raw Data'!$B$8:$BE$45,'Occupancy Raw Data'!AP$3,FALSE)</f>
        <v>67.668176713313997</v>
      </c>
      <c r="K31" s="50">
        <f>VLOOKUP($A31,'Occupancy Raw Data'!$B$8:$BE$45,'Occupancy Raw Data'!AR$3,FALSE)</f>
        <v>59.597818739014798</v>
      </c>
      <c r="M31" s="47">
        <f>VLOOKUP($A31,'Occupancy Raw Data'!$B$8:$BE$45,'Occupancy Raw Data'!AT$3,FALSE)</f>
        <v>0.45484347111164902</v>
      </c>
      <c r="N31" s="48">
        <f>VLOOKUP($A31,'Occupancy Raw Data'!$B$8:$BE$45,'Occupancy Raw Data'!AU$3,FALSE)</f>
        <v>4.1376850918533199</v>
      </c>
      <c r="O31" s="48">
        <f>VLOOKUP($A31,'Occupancy Raw Data'!$B$8:$BE$45,'Occupancy Raw Data'!AV$3,FALSE)</f>
        <v>4.7637272274981202</v>
      </c>
      <c r="P31" s="48">
        <f>VLOOKUP($A31,'Occupancy Raw Data'!$B$8:$BE$45,'Occupancy Raw Data'!AW$3,FALSE)</f>
        <v>3.4372842612159702</v>
      </c>
      <c r="Q31" s="48">
        <f>VLOOKUP($A31,'Occupancy Raw Data'!$B$8:$BE$45,'Occupancy Raw Data'!AX$3,FALSE)</f>
        <v>1.8919087686663101</v>
      </c>
      <c r="R31" s="49">
        <f>VLOOKUP($A31,'Occupancy Raw Data'!$B$8:$BE$45,'Occupancy Raw Data'!AY$3,FALSE)</f>
        <v>3.0008449034367901</v>
      </c>
      <c r="S31" s="48">
        <f>VLOOKUP($A31,'Occupancy Raw Data'!$B$8:$BE$45,'Occupancy Raw Data'!BA$3,FALSE)</f>
        <v>-1.86794380553218</v>
      </c>
      <c r="T31" s="48">
        <f>VLOOKUP($A31,'Occupancy Raw Data'!$B$8:$BE$45,'Occupancy Raw Data'!BB$3,FALSE)</f>
        <v>-2.6073059693147398</v>
      </c>
      <c r="U31" s="49">
        <f>VLOOKUP($A31,'Occupancy Raw Data'!$B$8:$BE$45,'Occupancy Raw Data'!BC$3,FALSE)</f>
        <v>-2.2386712276383198</v>
      </c>
      <c r="V31" s="50">
        <f>VLOOKUP($A31,'Occupancy Raw Data'!$B$8:$BE$45,'Occupancy Raw Data'!BE$3,FALSE)</f>
        <v>1.24067166866907</v>
      </c>
      <c r="X31" s="51">
        <f>VLOOKUP($A31,'ADR Raw Data'!$B$6:$BE$43,'ADR Raw Data'!AG$1,FALSE)</f>
        <v>112.050758701932</v>
      </c>
      <c r="Y31" s="52">
        <f>VLOOKUP($A31,'ADR Raw Data'!$B$6:$BE$43,'ADR Raw Data'!AH$1,FALSE)</f>
        <v>110.389702869101</v>
      </c>
      <c r="Z31" s="52">
        <f>VLOOKUP($A31,'ADR Raw Data'!$B$6:$BE$43,'ADR Raw Data'!AI$1,FALSE)</f>
        <v>114.748121677873</v>
      </c>
      <c r="AA31" s="52">
        <f>VLOOKUP($A31,'ADR Raw Data'!$B$6:$BE$43,'ADR Raw Data'!AJ$1,FALSE)</f>
        <v>118.241900002007</v>
      </c>
      <c r="AB31" s="52">
        <f>VLOOKUP($A31,'ADR Raw Data'!$B$6:$BE$43,'ADR Raw Data'!AK$1,FALSE)</f>
        <v>124.43144367466201</v>
      </c>
      <c r="AC31" s="53">
        <f>VLOOKUP($A31,'ADR Raw Data'!$B$6:$BE$43,'ADR Raw Data'!AL$1,FALSE)</f>
        <v>116.460194937184</v>
      </c>
      <c r="AD31" s="52">
        <f>VLOOKUP($A31,'ADR Raw Data'!$B$6:$BE$43,'ADR Raw Data'!AN$1,FALSE)</f>
        <v>145.37341046277601</v>
      </c>
      <c r="AE31" s="52">
        <f>VLOOKUP($A31,'ADR Raw Data'!$B$6:$BE$43,'ADR Raw Data'!AO$1,FALSE)</f>
        <v>144.69669186545701</v>
      </c>
      <c r="AF31" s="53">
        <f>VLOOKUP($A31,'ADR Raw Data'!$B$6:$BE$43,'ADR Raw Data'!AP$1,FALSE)</f>
        <v>145.035372960372</v>
      </c>
      <c r="AG31" s="54">
        <f>VLOOKUP($A31,'ADR Raw Data'!$B$6:$BE$43,'ADR Raw Data'!AR$1,FALSE)</f>
        <v>125.73016094784001</v>
      </c>
      <c r="AH31" s="65"/>
      <c r="AI31" s="47">
        <f>VLOOKUP($A31,'ADR Raw Data'!$B$6:$BE$43,'ADR Raw Data'!AT$1,FALSE)</f>
        <v>-0.73564860508857499</v>
      </c>
      <c r="AJ31" s="48">
        <f>VLOOKUP($A31,'ADR Raw Data'!$B$6:$BE$43,'ADR Raw Data'!AU$1,FALSE)</f>
        <v>2.4777481250311402</v>
      </c>
      <c r="AK31" s="48">
        <f>VLOOKUP($A31,'ADR Raw Data'!$B$6:$BE$43,'ADR Raw Data'!AV$1,FALSE)</f>
        <v>4.6126792889676498</v>
      </c>
      <c r="AL31" s="48">
        <f>VLOOKUP($A31,'ADR Raw Data'!$B$6:$BE$43,'ADR Raw Data'!AW$1,FALSE)</f>
        <v>4.6968772557614296</v>
      </c>
      <c r="AM31" s="48">
        <f>VLOOKUP($A31,'ADR Raw Data'!$B$6:$BE$43,'ADR Raw Data'!AX$1,FALSE)</f>
        <v>3.04966436537168</v>
      </c>
      <c r="AN31" s="49">
        <f>VLOOKUP($A31,'ADR Raw Data'!$B$6:$BE$43,'ADR Raw Data'!AY$1,FALSE)</f>
        <v>2.9941102519385199</v>
      </c>
      <c r="AO31" s="48">
        <f>VLOOKUP($A31,'ADR Raw Data'!$B$6:$BE$43,'ADR Raw Data'!BA$1,FALSE)</f>
        <v>-0.21821054241411</v>
      </c>
      <c r="AP31" s="48">
        <f>VLOOKUP($A31,'ADR Raw Data'!$B$6:$BE$43,'ADR Raw Data'!BB$1,FALSE)</f>
        <v>-0.96877941546579605</v>
      </c>
      <c r="AQ31" s="49">
        <f>VLOOKUP($A31,'ADR Raw Data'!$B$6:$BE$43,'ADR Raw Data'!BC$1,FALSE)</f>
        <v>-0.59422150524917206</v>
      </c>
      <c r="AR31" s="50">
        <f>VLOOKUP($A31,'ADR Raw Data'!$B$6:$BE$43,'ADR Raw Data'!BE$1,FALSE)</f>
        <v>1.3110731854528199</v>
      </c>
      <c r="AT31" s="51">
        <f>VLOOKUP($A31,'RevPAR Raw Data'!$B$6:$BE$43,'RevPAR Raw Data'!AG$1,FALSE)</f>
        <v>50.411953915654998</v>
      </c>
      <c r="AU31" s="52">
        <f>VLOOKUP($A31,'RevPAR Raw Data'!$B$6:$BE$43,'RevPAR Raw Data'!AH$1,FALSE)</f>
        <v>57.242561895868498</v>
      </c>
      <c r="AV31" s="52">
        <f>VLOOKUP($A31,'RevPAR Raw Data'!$B$6:$BE$43,'RevPAR Raw Data'!AI$1,FALSE)</f>
        <v>67.831508972061599</v>
      </c>
      <c r="AW31" s="52">
        <f>VLOOKUP($A31,'RevPAR Raw Data'!$B$6:$BE$43,'RevPAR Raw Data'!AJ$1,FALSE)</f>
        <v>74.337249829644307</v>
      </c>
      <c r="AX31" s="52">
        <f>VLOOKUP($A31,'RevPAR Raw Data'!$B$6:$BE$43,'RevPAR Raw Data'!AK$1,FALSE)</f>
        <v>78.417544638913697</v>
      </c>
      <c r="AY31" s="53">
        <f>VLOOKUP($A31,'RevPAR Raw Data'!$B$6:$BE$43,'RevPAR Raw Data'!AL$1,FALSE)</f>
        <v>65.648196077540604</v>
      </c>
      <c r="AZ31" s="52">
        <f>VLOOKUP($A31,'RevPAR Raw Data'!$B$6:$BE$43,'RevPAR Raw Data'!AN$1,FALSE)</f>
        <v>98.465092432521104</v>
      </c>
      <c r="BA31" s="52">
        <f>VLOOKUP($A31,'RevPAR Raw Data'!$B$6:$BE$43,'RevPAR Raw Data'!AO$1,FALSE)</f>
        <v>97.820492510757504</v>
      </c>
      <c r="BB31" s="53">
        <f>VLOOKUP($A31,'RevPAR Raw Data'!$B$6:$BE$43,'RevPAR Raw Data'!AP$1,FALSE)</f>
        <v>98.142792471639297</v>
      </c>
      <c r="BC31" s="54">
        <f>VLOOKUP($A31,'RevPAR Raw Data'!$B$6:$BE$43,'RevPAR Raw Data'!AR$1,FALSE)</f>
        <v>74.932433421965797</v>
      </c>
      <c r="BE31" s="47">
        <f>VLOOKUP($A31,'RevPAR Raw Data'!$B$6:$BE$43,'RevPAR Raw Data'!AT$1,FALSE)</f>
        <v>-0.28415118362749597</v>
      </c>
      <c r="BF31" s="48">
        <f>VLOOKUP($A31,'RevPAR Raw Data'!$B$6:$BE$43,'RevPAR Raw Data'!AU$1,FALSE)</f>
        <v>6.71795463166755</v>
      </c>
      <c r="BG31" s="48">
        <f>VLOOKUP($A31,'RevPAR Raw Data'!$B$6:$BE$43,'RevPAR Raw Data'!AV$1,FALSE)</f>
        <v>9.5961419756715003</v>
      </c>
      <c r="BH31" s="48">
        <f>VLOOKUP($A31,'RevPAR Raw Data'!$B$6:$BE$43,'RevPAR Raw Data'!AW$1,FALSE)</f>
        <v>8.2956065396583298</v>
      </c>
      <c r="BI31" s="48">
        <f>VLOOKUP($A31,'RevPAR Raw Data'!$B$6:$BE$43,'RevPAR Raw Data'!AX$1,FALSE)</f>
        <v>4.99927000158136</v>
      </c>
      <c r="BJ31" s="49">
        <f>VLOOKUP($A31,'RevPAR Raw Data'!$B$6:$BE$43,'RevPAR Raw Data'!AY$1,FALSE)</f>
        <v>6.0848037602738998</v>
      </c>
      <c r="BK31" s="48">
        <f>VLOOKUP($A31,'RevPAR Raw Data'!$B$6:$BE$43,'RevPAR Raw Data'!BA$1,FALSE)</f>
        <v>-2.08207829763625</v>
      </c>
      <c r="BL31" s="48">
        <f>VLOOKUP($A31,'RevPAR Raw Data'!$B$6:$BE$43,'RevPAR Raw Data'!BB$1,FALSE)</f>
        <v>-3.5508263412516099</v>
      </c>
      <c r="BM31" s="49">
        <f>VLOOKUP($A31,'RevPAR Raw Data'!$B$6:$BE$43,'RevPAR Raw Data'!BC$1,FALSE)</f>
        <v>-2.8195900670210401</v>
      </c>
      <c r="BN31" s="50">
        <f>VLOOKUP($A31,'RevPAR Raw Data'!$B$6:$BE$43,'RevPAR Raw Data'!BE$1,FALSE)</f>
        <v>2.5680109676893199</v>
      </c>
    </row>
    <row r="32" spans="1:66" x14ac:dyDescent="0.45">
      <c r="A32" s="63" t="s">
        <v>52</v>
      </c>
      <c r="B32" s="47">
        <f>VLOOKUP($A32,'Occupancy Raw Data'!$B$8:$BE$45,'Occupancy Raw Data'!AG$3,FALSE)</f>
        <v>41.882183908045903</v>
      </c>
      <c r="C32" s="48">
        <f>VLOOKUP($A32,'Occupancy Raw Data'!$B$8:$BE$45,'Occupancy Raw Data'!AH$3,FALSE)</f>
        <v>52.562260536398398</v>
      </c>
      <c r="D32" s="48">
        <f>VLOOKUP($A32,'Occupancy Raw Data'!$B$8:$BE$45,'Occupancy Raw Data'!AI$3,FALSE)</f>
        <v>60.815772669220898</v>
      </c>
      <c r="E32" s="48">
        <f>VLOOKUP($A32,'Occupancy Raw Data'!$B$8:$BE$45,'Occupancy Raw Data'!AJ$3,FALSE)</f>
        <v>67.137611749680701</v>
      </c>
      <c r="F32" s="48">
        <f>VLOOKUP($A32,'Occupancy Raw Data'!$B$8:$BE$45,'Occupancy Raw Data'!AK$3,FALSE)</f>
        <v>68.103448275861993</v>
      </c>
      <c r="G32" s="49">
        <f>VLOOKUP($A32,'Occupancy Raw Data'!$B$8:$BE$45,'Occupancy Raw Data'!AL$3,FALSE)</f>
        <v>58.100255427841603</v>
      </c>
      <c r="H32" s="48">
        <f>VLOOKUP($A32,'Occupancy Raw Data'!$B$8:$BE$45,'Occupancy Raw Data'!AN$3,FALSE)</f>
        <v>71.184546615580999</v>
      </c>
      <c r="I32" s="48">
        <f>VLOOKUP($A32,'Occupancy Raw Data'!$B$8:$BE$45,'Occupancy Raw Data'!AO$3,FALSE)</f>
        <v>62.755427841634699</v>
      </c>
      <c r="J32" s="49">
        <f>VLOOKUP($A32,'Occupancy Raw Data'!$B$8:$BE$45,'Occupancy Raw Data'!AP$3,FALSE)</f>
        <v>66.969987228607906</v>
      </c>
      <c r="K32" s="50">
        <f>VLOOKUP($A32,'Occupancy Raw Data'!$B$8:$BE$45,'Occupancy Raw Data'!AR$3,FALSE)</f>
        <v>60.634464513774802</v>
      </c>
      <c r="M32" s="47">
        <f>VLOOKUP($A32,'Occupancy Raw Data'!$B$8:$BE$45,'Occupancy Raw Data'!AT$3,FALSE)</f>
        <v>3.6596403921515401</v>
      </c>
      <c r="N32" s="48">
        <f>VLOOKUP($A32,'Occupancy Raw Data'!$B$8:$BE$45,'Occupancy Raw Data'!AU$3,FALSE)</f>
        <v>7.2024847103343896</v>
      </c>
      <c r="O32" s="48">
        <f>VLOOKUP($A32,'Occupancy Raw Data'!$B$8:$BE$45,'Occupancy Raw Data'!AV$3,FALSE)</f>
        <v>3.95830341664221</v>
      </c>
      <c r="P32" s="48">
        <f>VLOOKUP($A32,'Occupancy Raw Data'!$B$8:$BE$45,'Occupancy Raw Data'!AW$3,FALSE)</f>
        <v>-7.9421056398576106E-2</v>
      </c>
      <c r="Q32" s="48">
        <f>VLOOKUP($A32,'Occupancy Raw Data'!$B$8:$BE$45,'Occupancy Raw Data'!AX$3,FALSE)</f>
        <v>5.5641185687171104</v>
      </c>
      <c r="R32" s="49">
        <f>VLOOKUP($A32,'Occupancy Raw Data'!$B$8:$BE$45,'Occupancy Raw Data'!AY$3,FALSE)</f>
        <v>3.8842668284523798</v>
      </c>
      <c r="S32" s="48">
        <f>VLOOKUP($A32,'Occupancy Raw Data'!$B$8:$BE$45,'Occupancy Raw Data'!BA$3,FALSE)</f>
        <v>-2.2183464865850202</v>
      </c>
      <c r="T32" s="48">
        <f>VLOOKUP($A32,'Occupancy Raw Data'!$B$8:$BE$45,'Occupancy Raw Data'!BB$3,FALSE)</f>
        <v>-2.0258804823889198</v>
      </c>
      <c r="U32" s="49">
        <f>VLOOKUP($A32,'Occupancy Raw Data'!$B$8:$BE$45,'Occupancy Raw Data'!BC$3,FALSE)</f>
        <v>-2.1282638609489202</v>
      </c>
      <c r="V32" s="50">
        <f>VLOOKUP($A32,'Occupancy Raw Data'!$B$8:$BE$45,'Occupancy Raw Data'!BE$3,FALSE)</f>
        <v>1.9086456682647699</v>
      </c>
      <c r="X32" s="51">
        <f>VLOOKUP($A32,'ADR Raw Data'!$B$6:$BE$43,'ADR Raw Data'!AG$1,FALSE)</f>
        <v>110.407158376214</v>
      </c>
      <c r="Y32" s="52">
        <f>VLOOKUP($A32,'ADR Raw Data'!$B$6:$BE$43,'ADR Raw Data'!AH$1,FALSE)</f>
        <v>109.53535914958201</v>
      </c>
      <c r="Z32" s="52">
        <f>VLOOKUP($A32,'ADR Raw Data'!$B$6:$BE$43,'ADR Raw Data'!AI$1,FALSE)</f>
        <v>111.931523822023</v>
      </c>
      <c r="AA32" s="52">
        <f>VLOOKUP($A32,'ADR Raw Data'!$B$6:$BE$43,'ADR Raw Data'!AJ$1,FALSE)</f>
        <v>142.44853287361701</v>
      </c>
      <c r="AB32" s="52">
        <f>VLOOKUP($A32,'ADR Raw Data'!$B$6:$BE$43,'ADR Raw Data'!AK$1,FALSE)</f>
        <v>184.431731129864</v>
      </c>
      <c r="AC32" s="53">
        <f>VLOOKUP($A32,'ADR Raw Data'!$B$6:$BE$43,'ADR Raw Data'!AL$1,FALSE)</f>
        <v>135.32750233554901</v>
      </c>
      <c r="AD32" s="52">
        <f>VLOOKUP($A32,'ADR Raw Data'!$B$6:$BE$43,'ADR Raw Data'!AN$1,FALSE)</f>
        <v>212.65814308140801</v>
      </c>
      <c r="AE32" s="52">
        <f>VLOOKUP($A32,'ADR Raw Data'!$B$6:$BE$43,'ADR Raw Data'!AO$1,FALSE)</f>
        <v>172.672756296107</v>
      </c>
      <c r="AF32" s="53">
        <f>VLOOKUP($A32,'ADR Raw Data'!$B$6:$BE$43,'ADR Raw Data'!AP$1,FALSE)</f>
        <v>193.92363110846199</v>
      </c>
      <c r="AG32" s="54">
        <f>VLOOKUP($A32,'ADR Raw Data'!$B$6:$BE$43,'ADR Raw Data'!AR$1,FALSE)</f>
        <v>153.81855135968701</v>
      </c>
      <c r="AH32" s="65"/>
      <c r="AI32" s="47">
        <f>VLOOKUP($A32,'ADR Raw Data'!$B$6:$BE$43,'ADR Raw Data'!AT$1,FALSE)</f>
        <v>0.27355902951616401</v>
      </c>
      <c r="AJ32" s="48">
        <f>VLOOKUP($A32,'ADR Raw Data'!$B$6:$BE$43,'ADR Raw Data'!AU$1,FALSE)</f>
        <v>0.78148612304013598</v>
      </c>
      <c r="AK32" s="48">
        <f>VLOOKUP($A32,'ADR Raw Data'!$B$6:$BE$43,'ADR Raw Data'!AV$1,FALSE)</f>
        <v>1.0434028670403801</v>
      </c>
      <c r="AL32" s="48">
        <f>VLOOKUP($A32,'ADR Raw Data'!$B$6:$BE$43,'ADR Raw Data'!AW$1,FALSE)</f>
        <v>-0.47126857369028402</v>
      </c>
      <c r="AM32" s="48">
        <f>VLOOKUP($A32,'ADR Raw Data'!$B$6:$BE$43,'ADR Raw Data'!AX$1,FALSE)</f>
        <v>7.5888464719330804</v>
      </c>
      <c r="AN32" s="49">
        <f>VLOOKUP($A32,'ADR Raw Data'!$B$6:$BE$43,'ADR Raw Data'!AY$1,FALSE)</f>
        <v>2.4615727426903802</v>
      </c>
      <c r="AO32" s="48">
        <f>VLOOKUP($A32,'ADR Raw Data'!$B$6:$BE$43,'ADR Raw Data'!BA$1,FALSE)</f>
        <v>10.2846294283608</v>
      </c>
      <c r="AP32" s="48">
        <f>VLOOKUP($A32,'ADR Raw Data'!$B$6:$BE$43,'ADR Raw Data'!BB$1,FALSE)</f>
        <v>5.5096618060075002</v>
      </c>
      <c r="AQ32" s="49">
        <f>VLOOKUP($A32,'ADR Raw Data'!$B$6:$BE$43,'ADR Raw Data'!BC$1,FALSE)</f>
        <v>8.2323623805751396</v>
      </c>
      <c r="AR32" s="50">
        <f>VLOOKUP($A32,'ADR Raw Data'!$B$6:$BE$43,'ADR Raw Data'!BE$1,FALSE)</f>
        <v>4.2472299952321402</v>
      </c>
      <c r="AT32" s="51">
        <f>VLOOKUP($A32,'RevPAR Raw Data'!$B$6:$BE$43,'RevPAR Raw Data'!AG$1,FALSE)</f>
        <v>46.240929118773899</v>
      </c>
      <c r="AU32" s="52">
        <f>VLOOKUP($A32,'RevPAR Raw Data'!$B$6:$BE$43,'RevPAR Raw Data'!AH$1,FALSE)</f>
        <v>57.5742608556832</v>
      </c>
      <c r="AV32" s="52">
        <f>VLOOKUP($A32,'RevPAR Raw Data'!$B$6:$BE$43,'RevPAR Raw Data'!AI$1,FALSE)</f>
        <v>68.0720210727969</v>
      </c>
      <c r="AW32" s="52">
        <f>VLOOKUP($A32,'RevPAR Raw Data'!$B$6:$BE$43,'RevPAR Raw Data'!AJ$1,FALSE)</f>
        <v>95.636542943805793</v>
      </c>
      <c r="AX32" s="52">
        <f>VLOOKUP($A32,'RevPAR Raw Data'!$B$6:$BE$43,'RevPAR Raw Data'!AK$1,FALSE)</f>
        <v>125.604368614303</v>
      </c>
      <c r="AY32" s="53">
        <f>VLOOKUP($A32,'RevPAR Raw Data'!$B$6:$BE$43,'RevPAR Raw Data'!AL$1,FALSE)</f>
        <v>78.625624521072695</v>
      </c>
      <c r="AZ32" s="52">
        <f>VLOOKUP($A32,'RevPAR Raw Data'!$B$6:$BE$43,'RevPAR Raw Data'!AN$1,FALSE)</f>
        <v>151.37973499361399</v>
      </c>
      <c r="BA32" s="52">
        <f>VLOOKUP($A32,'RevPAR Raw Data'!$B$6:$BE$43,'RevPAR Raw Data'!AO$1,FALSE)</f>
        <v>108.361526979565</v>
      </c>
      <c r="BB32" s="53">
        <f>VLOOKUP($A32,'RevPAR Raw Data'!$B$6:$BE$43,'RevPAR Raw Data'!AP$1,FALSE)</f>
        <v>129.87063098658999</v>
      </c>
      <c r="BC32" s="54">
        <f>VLOOKUP($A32,'RevPAR Raw Data'!$B$6:$BE$43,'RevPAR Raw Data'!AR$1,FALSE)</f>
        <v>93.267054939792004</v>
      </c>
      <c r="BE32" s="47">
        <f>VLOOKUP($A32,'RevPAR Raw Data'!$B$6:$BE$43,'RevPAR Raw Data'!AT$1,FALSE)</f>
        <v>3.9432106984082602</v>
      </c>
      <c r="BF32" s="48">
        <f>VLOOKUP($A32,'RevPAR Raw Data'!$B$6:$BE$43,'RevPAR Raw Data'!AU$1,FALSE)</f>
        <v>8.0402572518998792</v>
      </c>
      <c r="BG32" s="48">
        <f>VLOOKUP($A32,'RevPAR Raw Data'!$B$6:$BE$43,'RevPAR Raw Data'!AV$1,FALSE)</f>
        <v>5.0430073350180002</v>
      </c>
      <c r="BH32" s="48">
        <f>VLOOKUP($A32,'RevPAR Raw Data'!$B$6:$BE$43,'RevPAR Raw Data'!AW$1,FALSE)</f>
        <v>-0.55031534360916101</v>
      </c>
      <c r="BI32" s="48">
        <f>VLOOKUP($A32,'RevPAR Raw Data'!$B$6:$BE$43,'RevPAR Raw Data'!AX$1,FALSE)</f>
        <v>13.575217456346399</v>
      </c>
      <c r="BJ32" s="49">
        <f>VLOOKUP($A32,'RevPAR Raw Data'!$B$6:$BE$43,'RevPAR Raw Data'!AY$1,FALSE)</f>
        <v>6.4414536246453196</v>
      </c>
      <c r="BK32" s="48">
        <f>VLOOKUP($A32,'RevPAR Raw Data'!$B$6:$BE$43,'RevPAR Raw Data'!BA$1,FALSE)</f>
        <v>7.8381342261934401</v>
      </c>
      <c r="BL32" s="48">
        <f>VLOOKUP($A32,'RevPAR Raw Data'!$B$6:$BE$43,'RevPAR Raw Data'!BB$1,FALSE)</f>
        <v>3.37216216044503</v>
      </c>
      <c r="BM32" s="49">
        <f>VLOOKUP($A32,'RevPAR Raw Data'!$B$6:$BE$43,'RevPAR Raw Data'!BC$1,FALSE)</f>
        <v>5.9288921261780798</v>
      </c>
      <c r="BN32" s="50">
        <f>VLOOKUP($A32,'RevPAR Raw Data'!$B$6:$BE$43,'RevPAR Raw Data'!BE$1,FALSE)</f>
        <v>6.2369402348221499</v>
      </c>
    </row>
    <row r="33" spans="1:66" x14ac:dyDescent="0.45">
      <c r="A33" s="63" t="s">
        <v>51</v>
      </c>
      <c r="B33" s="47">
        <f>VLOOKUP($A33,'Occupancy Raw Data'!$B$8:$BE$45,'Occupancy Raw Data'!AG$3,FALSE)</f>
        <v>41.743638077285503</v>
      </c>
      <c r="C33" s="48">
        <f>VLOOKUP($A33,'Occupancy Raw Data'!$B$8:$BE$45,'Occupancy Raw Data'!AH$3,FALSE)</f>
        <v>47.978322337417502</v>
      </c>
      <c r="D33" s="48">
        <f>VLOOKUP($A33,'Occupancy Raw Data'!$B$8:$BE$45,'Occupancy Raw Data'!AI$3,FALSE)</f>
        <v>56.404335532516399</v>
      </c>
      <c r="E33" s="48">
        <f>VLOOKUP($A33,'Occupancy Raw Data'!$B$8:$BE$45,'Occupancy Raw Data'!AJ$3,FALSE)</f>
        <v>61.819038642789799</v>
      </c>
      <c r="F33" s="48">
        <f>VLOOKUP($A33,'Occupancy Raw Data'!$B$8:$BE$45,'Occupancy Raw Data'!AK$3,FALSE)</f>
        <v>60.466540999057401</v>
      </c>
      <c r="G33" s="49">
        <f>VLOOKUP($A33,'Occupancy Raw Data'!$B$8:$BE$45,'Occupancy Raw Data'!AL$3,FALSE)</f>
        <v>53.682375117813301</v>
      </c>
      <c r="H33" s="48">
        <f>VLOOKUP($A33,'Occupancy Raw Data'!$B$8:$BE$45,'Occupancy Raw Data'!AN$3,FALSE)</f>
        <v>64.938737040527798</v>
      </c>
      <c r="I33" s="48">
        <f>VLOOKUP($A33,'Occupancy Raw Data'!$B$8:$BE$45,'Occupancy Raw Data'!AO$3,FALSE)</f>
        <v>60.829406220546602</v>
      </c>
      <c r="J33" s="49">
        <f>VLOOKUP($A33,'Occupancy Raw Data'!$B$8:$BE$45,'Occupancy Raw Data'!AP$3,FALSE)</f>
        <v>62.8840716305372</v>
      </c>
      <c r="K33" s="50">
        <f>VLOOKUP($A33,'Occupancy Raw Data'!$B$8:$BE$45,'Occupancy Raw Data'!AR$3,FALSE)</f>
        <v>56.311431264305902</v>
      </c>
      <c r="M33" s="47">
        <f>VLOOKUP($A33,'Occupancy Raw Data'!$B$8:$BE$45,'Occupancy Raw Data'!AT$3,FALSE)</f>
        <v>4.6667325499249204</v>
      </c>
      <c r="N33" s="48">
        <f>VLOOKUP($A33,'Occupancy Raw Data'!$B$8:$BE$45,'Occupancy Raw Data'!AU$3,FALSE)</f>
        <v>3.95551585255508</v>
      </c>
      <c r="O33" s="48">
        <f>VLOOKUP($A33,'Occupancy Raw Data'!$B$8:$BE$45,'Occupancy Raw Data'!AV$3,FALSE)</f>
        <v>4.0194180047924402</v>
      </c>
      <c r="P33" s="48">
        <f>VLOOKUP($A33,'Occupancy Raw Data'!$B$8:$BE$45,'Occupancy Raw Data'!AW$3,FALSE)</f>
        <v>3.8039936250488799</v>
      </c>
      <c r="Q33" s="48">
        <f>VLOOKUP($A33,'Occupancy Raw Data'!$B$8:$BE$45,'Occupancy Raw Data'!AX$3,FALSE)</f>
        <v>-2.0572875316657599</v>
      </c>
      <c r="R33" s="49">
        <f>VLOOKUP($A33,'Occupancy Raw Data'!$B$8:$BE$45,'Occupancy Raw Data'!AY$3,FALSE)</f>
        <v>2.6170825098152899</v>
      </c>
      <c r="S33" s="48">
        <f>VLOOKUP($A33,'Occupancy Raw Data'!$B$8:$BE$45,'Occupancy Raw Data'!BA$3,FALSE)</f>
        <v>-3.3161011244876502</v>
      </c>
      <c r="T33" s="48">
        <f>VLOOKUP($A33,'Occupancy Raw Data'!$B$8:$BE$45,'Occupancy Raw Data'!BB$3,FALSE)</f>
        <v>-2.5464836518644098</v>
      </c>
      <c r="U33" s="49">
        <f>VLOOKUP($A33,'Occupancy Raw Data'!$B$8:$BE$45,'Occupancy Raw Data'!BC$3,FALSE)</f>
        <v>-2.9453892436905602</v>
      </c>
      <c r="V33" s="50">
        <f>VLOOKUP($A33,'Occupancy Raw Data'!$B$8:$BE$45,'Occupancy Raw Data'!BE$3,FALSE)</f>
        <v>0.76796910019415399</v>
      </c>
      <c r="X33" s="51">
        <f>VLOOKUP($A33,'ADR Raw Data'!$B$6:$BE$43,'ADR Raw Data'!AG$1,FALSE)</f>
        <v>99.510548656581605</v>
      </c>
      <c r="Y33" s="52">
        <f>VLOOKUP($A33,'ADR Raw Data'!$B$6:$BE$43,'ADR Raw Data'!AH$1,FALSE)</f>
        <v>99.361339750515597</v>
      </c>
      <c r="Z33" s="52">
        <f>VLOOKUP($A33,'ADR Raw Data'!$B$6:$BE$43,'ADR Raw Data'!AI$1,FALSE)</f>
        <v>111.581777090817</v>
      </c>
      <c r="AA33" s="52">
        <f>VLOOKUP($A33,'ADR Raw Data'!$B$6:$BE$43,'ADR Raw Data'!AJ$1,FALSE)</f>
        <v>132.48505717334899</v>
      </c>
      <c r="AB33" s="52">
        <f>VLOOKUP($A33,'ADR Raw Data'!$B$6:$BE$43,'ADR Raw Data'!AK$1,FALSE)</f>
        <v>159.62897513833599</v>
      </c>
      <c r="AC33" s="53">
        <f>VLOOKUP($A33,'ADR Raw Data'!$B$6:$BE$43,'ADR Raw Data'!AL$1,FALSE)</f>
        <v>123.158222694313</v>
      </c>
      <c r="AD33" s="52">
        <f>VLOOKUP($A33,'ADR Raw Data'!$B$6:$BE$43,'ADR Raw Data'!AN$1,FALSE)</f>
        <v>172.72107039187199</v>
      </c>
      <c r="AE33" s="52">
        <f>VLOOKUP($A33,'ADR Raw Data'!$B$6:$BE$43,'ADR Raw Data'!AO$1,FALSE)</f>
        <v>158.039085838239</v>
      </c>
      <c r="AF33" s="53">
        <f>VLOOKUP($A33,'ADR Raw Data'!$B$6:$BE$43,'ADR Raw Data'!AP$1,FALSE)</f>
        <v>165.61993667565901</v>
      </c>
      <c r="AG33" s="54">
        <f>VLOOKUP($A33,'ADR Raw Data'!$B$6:$BE$43,'ADR Raw Data'!AR$1,FALSE)</f>
        <v>136.70617203658301</v>
      </c>
      <c r="AI33" s="47">
        <f>VLOOKUP($A33,'ADR Raw Data'!$B$6:$BE$43,'ADR Raw Data'!AT$1,FALSE)</f>
        <v>0.76394099468769205</v>
      </c>
      <c r="AJ33" s="48">
        <f>VLOOKUP($A33,'ADR Raw Data'!$B$6:$BE$43,'ADR Raw Data'!AU$1,FALSE)</f>
        <v>2.0875802834716901</v>
      </c>
      <c r="AK33" s="48">
        <f>VLOOKUP($A33,'ADR Raw Data'!$B$6:$BE$43,'ADR Raw Data'!AV$1,FALSE)</f>
        <v>7.5301516714291399</v>
      </c>
      <c r="AL33" s="48">
        <f>VLOOKUP($A33,'ADR Raw Data'!$B$6:$BE$43,'ADR Raw Data'!AW$1,FALSE)</f>
        <v>8.3014431327329898</v>
      </c>
      <c r="AM33" s="48">
        <f>VLOOKUP($A33,'ADR Raw Data'!$B$6:$BE$43,'ADR Raw Data'!AX$1,FALSE)</f>
        <v>4.7812909728273496</v>
      </c>
      <c r="AN33" s="49">
        <f>VLOOKUP($A33,'ADR Raw Data'!$B$6:$BE$43,'ADR Raw Data'!AY$1,FALSE)</f>
        <v>4.7492342237922101</v>
      </c>
      <c r="AO33" s="48">
        <f>VLOOKUP($A33,'ADR Raw Data'!$B$6:$BE$43,'ADR Raw Data'!BA$1,FALSE)</f>
        <v>1.12515053056559</v>
      </c>
      <c r="AP33" s="48">
        <f>VLOOKUP($A33,'ADR Raw Data'!$B$6:$BE$43,'ADR Raw Data'!BB$1,FALSE)</f>
        <v>-0.67119191903415998</v>
      </c>
      <c r="AQ33" s="49">
        <f>VLOOKUP($A33,'ADR Raw Data'!$B$6:$BE$43,'ADR Raw Data'!BC$1,FALSE)</f>
        <v>0.27403230955729102</v>
      </c>
      <c r="AR33" s="50">
        <f>VLOOKUP($A33,'ADR Raw Data'!$B$6:$BE$43,'ADR Raw Data'!BE$1,FALSE)</f>
        <v>2.51222644749866</v>
      </c>
      <c r="AT33" s="51">
        <f>VLOOKUP($A33,'RevPAR Raw Data'!$B$6:$BE$43,'RevPAR Raw Data'!AG$1,FALSE)</f>
        <v>41.539323279924503</v>
      </c>
      <c r="AU33" s="52">
        <f>VLOOKUP($A33,'RevPAR Raw Data'!$B$6:$BE$43,'RevPAR Raw Data'!AH$1,FALSE)</f>
        <v>47.671903864278903</v>
      </c>
      <c r="AV33" s="52">
        <f>VLOOKUP($A33,'RevPAR Raw Data'!$B$6:$BE$43,'RevPAR Raw Data'!AI$1,FALSE)</f>
        <v>62.936959943449502</v>
      </c>
      <c r="AW33" s="52">
        <f>VLOOKUP($A33,'RevPAR Raw Data'!$B$6:$BE$43,'RevPAR Raw Data'!AJ$1,FALSE)</f>
        <v>81.900988689915096</v>
      </c>
      <c r="AX33" s="52">
        <f>VLOOKUP($A33,'RevPAR Raw Data'!$B$6:$BE$43,'RevPAR Raw Data'!AK$1,FALSE)</f>
        <v>96.522119698397702</v>
      </c>
      <c r="AY33" s="53">
        <f>VLOOKUP($A33,'RevPAR Raw Data'!$B$6:$BE$43,'RevPAR Raw Data'!AL$1,FALSE)</f>
        <v>66.114259095193205</v>
      </c>
      <c r="AZ33" s="52">
        <f>VLOOKUP($A33,'RevPAR Raw Data'!$B$6:$BE$43,'RevPAR Raw Data'!AN$1,FALSE)</f>
        <v>112.162881715362</v>
      </c>
      <c r="BA33" s="52">
        <f>VLOOKUP($A33,'RevPAR Raw Data'!$B$6:$BE$43,'RevPAR Raw Data'!AO$1,FALSE)</f>
        <v>96.134237511781294</v>
      </c>
      <c r="BB33" s="53">
        <f>VLOOKUP($A33,'RevPAR Raw Data'!$B$6:$BE$43,'RevPAR Raw Data'!AP$1,FALSE)</f>
        <v>104.148559613572</v>
      </c>
      <c r="BC33" s="54">
        <f>VLOOKUP($A33,'RevPAR Raw Data'!$B$6:$BE$43,'RevPAR Raw Data'!AR$1,FALSE)</f>
        <v>76.981202100444307</v>
      </c>
      <c r="BE33" s="47">
        <f>VLOOKUP($A33,'RevPAR Raw Data'!$B$6:$BE$43,'RevPAR Raw Data'!AT$1,FALSE)</f>
        <v>5.4663246276739201</v>
      </c>
      <c r="BF33" s="48">
        <f>VLOOKUP($A33,'RevPAR Raw Data'!$B$6:$BE$43,'RevPAR Raw Data'!AU$1,FALSE)</f>
        <v>6.1256707050743104</v>
      </c>
      <c r="BG33" s="48">
        <f>VLOOKUP($A33,'RevPAR Raw Data'!$B$6:$BE$43,'RevPAR Raw Data'!AV$1,FALSE)</f>
        <v>11.8522379482911</v>
      </c>
      <c r="BH33" s="48">
        <f>VLOOKUP($A33,'RevPAR Raw Data'!$B$6:$BE$43,'RevPAR Raw Data'!AW$1,FALSE)</f>
        <v>12.4212231253381</v>
      </c>
      <c r="BI33" s="48">
        <f>VLOOKUP($A33,'RevPAR Raw Data'!$B$6:$BE$43,'RevPAR Raw Data'!AX$1,FALSE)</f>
        <v>2.6256385381249499</v>
      </c>
      <c r="BJ33" s="49">
        <f>VLOOKUP($A33,'RevPAR Raw Data'!$B$6:$BE$43,'RevPAR Raw Data'!AY$1,FALSE)</f>
        <v>7.4906081118285304</v>
      </c>
      <c r="BK33" s="48">
        <f>VLOOKUP($A33,'RevPAR Raw Data'!$B$6:$BE$43,'RevPAR Raw Data'!BA$1,FALSE)</f>
        <v>-2.2282617233183202</v>
      </c>
      <c r="BL33" s="48">
        <f>VLOOKUP($A33,'RevPAR Raw Data'!$B$6:$BE$43,'RevPAR Raw Data'!BB$1,FALSE)</f>
        <v>-3.2005837784077298</v>
      </c>
      <c r="BM33" s="49">
        <f>VLOOKUP($A33,'RevPAR Raw Data'!$B$6:$BE$43,'RevPAR Raw Data'!BC$1,FALSE)</f>
        <v>-2.6794282523031998</v>
      </c>
      <c r="BN33" s="50">
        <f>VLOOKUP($A33,'RevPAR Raw Data'!$B$6:$BE$43,'RevPAR Raw Data'!BE$1,FALSE)</f>
        <v>3.2994886705365101</v>
      </c>
    </row>
    <row r="34" spans="1:66" x14ac:dyDescent="0.45">
      <c r="A34" s="63" t="s">
        <v>50</v>
      </c>
      <c r="B34" s="47">
        <f>VLOOKUP($A34,'Occupancy Raw Data'!$B$8:$BE$45,'Occupancy Raw Data'!AG$3,FALSE)</f>
        <v>44.679891794409301</v>
      </c>
      <c r="C34" s="48">
        <f>VLOOKUP($A34,'Occupancy Raw Data'!$B$8:$BE$45,'Occupancy Raw Data'!AH$3,FALSE)</f>
        <v>48.246167718665397</v>
      </c>
      <c r="D34" s="48">
        <f>VLOOKUP($A34,'Occupancy Raw Data'!$B$8:$BE$45,'Occupancy Raw Data'!AI$3,FALSE)</f>
        <v>55.216411181244297</v>
      </c>
      <c r="E34" s="48">
        <f>VLOOKUP($A34,'Occupancy Raw Data'!$B$8:$BE$45,'Occupancy Raw Data'!AJ$3,FALSE)</f>
        <v>61.672678088367803</v>
      </c>
      <c r="F34" s="48">
        <f>VLOOKUP($A34,'Occupancy Raw Data'!$B$8:$BE$45,'Occupancy Raw Data'!AK$3,FALSE)</f>
        <v>64.621280432822303</v>
      </c>
      <c r="G34" s="49">
        <f>VLOOKUP($A34,'Occupancy Raw Data'!$B$8:$BE$45,'Occupancy Raw Data'!AL$3,FALSE)</f>
        <v>54.8872858431018</v>
      </c>
      <c r="H34" s="48">
        <f>VLOOKUP($A34,'Occupancy Raw Data'!$B$8:$BE$45,'Occupancy Raw Data'!AN$3,FALSE)</f>
        <v>72.484220018034193</v>
      </c>
      <c r="I34" s="48">
        <f>VLOOKUP($A34,'Occupancy Raw Data'!$B$8:$BE$45,'Occupancy Raw Data'!AO$3,FALSE)</f>
        <v>70.838593327321902</v>
      </c>
      <c r="J34" s="49">
        <f>VLOOKUP($A34,'Occupancy Raw Data'!$B$8:$BE$45,'Occupancy Raw Data'!AP$3,FALSE)</f>
        <v>71.661406672677998</v>
      </c>
      <c r="K34" s="50">
        <f>VLOOKUP($A34,'Occupancy Raw Data'!$B$8:$BE$45,'Occupancy Raw Data'!AR$3,FALSE)</f>
        <v>59.679891794409301</v>
      </c>
      <c r="M34" s="47">
        <f>VLOOKUP($A34,'Occupancy Raw Data'!$B$8:$BE$45,'Occupancy Raw Data'!AT$3,FALSE)</f>
        <v>-11.2007168458781</v>
      </c>
      <c r="N34" s="48">
        <f>VLOOKUP($A34,'Occupancy Raw Data'!$B$8:$BE$45,'Occupancy Raw Data'!AU$3,FALSE)</f>
        <v>-7.5747106581447499</v>
      </c>
      <c r="O34" s="48">
        <f>VLOOKUP($A34,'Occupancy Raw Data'!$B$8:$BE$45,'Occupancy Raw Data'!AV$3,FALSE)</f>
        <v>-5.1796221740476902</v>
      </c>
      <c r="P34" s="48">
        <f>VLOOKUP($A34,'Occupancy Raw Data'!$B$8:$BE$45,'Occupancy Raw Data'!AW$3,FALSE)</f>
        <v>-3.3012865827795799</v>
      </c>
      <c r="Q34" s="48">
        <f>VLOOKUP($A34,'Occupancy Raw Data'!$B$8:$BE$45,'Occupancy Raw Data'!AX$3,FALSE)</f>
        <v>-3.0176864081355799</v>
      </c>
      <c r="R34" s="49">
        <f>VLOOKUP($A34,'Occupancy Raw Data'!$B$8:$BE$45,'Occupancy Raw Data'!AY$3,FALSE)</f>
        <v>-5.7374407752563004</v>
      </c>
      <c r="S34" s="48">
        <f>VLOOKUP($A34,'Occupancy Raw Data'!$B$8:$BE$45,'Occupancy Raw Data'!BA$3,FALSE)</f>
        <v>-0.93121982096372702</v>
      </c>
      <c r="T34" s="48">
        <f>VLOOKUP($A34,'Occupancy Raw Data'!$B$8:$BE$45,'Occupancy Raw Data'!BB$3,FALSE)</f>
        <v>-2.9706803119019298</v>
      </c>
      <c r="U34" s="49">
        <f>VLOOKUP($A34,'Occupancy Raw Data'!$B$8:$BE$45,'Occupancy Raw Data'!BC$3,FALSE)</f>
        <v>-1.9498468375189899</v>
      </c>
      <c r="V34" s="50">
        <f>VLOOKUP($A34,'Occupancy Raw Data'!$B$8:$BE$45,'Occupancy Raw Data'!BE$3,FALSE)</f>
        <v>-4.4633935108918097</v>
      </c>
      <c r="X34" s="51">
        <f>VLOOKUP($A34,'ADR Raw Data'!$B$6:$BE$43,'ADR Raw Data'!AG$1,FALSE)</f>
        <v>96.607892028254199</v>
      </c>
      <c r="Y34" s="52">
        <f>VLOOKUP($A34,'ADR Raw Data'!$B$6:$BE$43,'ADR Raw Data'!AH$1,FALSE)</f>
        <v>95.414989253340806</v>
      </c>
      <c r="Z34" s="52">
        <f>VLOOKUP($A34,'ADR Raw Data'!$B$6:$BE$43,'ADR Raw Data'!AI$1,FALSE)</f>
        <v>98.119354127541399</v>
      </c>
      <c r="AA34" s="52">
        <f>VLOOKUP($A34,'ADR Raw Data'!$B$6:$BE$43,'ADR Raw Data'!AJ$1,FALSE)</f>
        <v>105.14256890123499</v>
      </c>
      <c r="AB34" s="52">
        <f>VLOOKUP($A34,'ADR Raw Data'!$B$6:$BE$43,'ADR Raw Data'!AK$1,FALSE)</f>
        <v>126.234019395799</v>
      </c>
      <c r="AC34" s="53">
        <f>VLOOKUP($A34,'ADR Raw Data'!$B$6:$BE$43,'ADR Raw Data'!AL$1,FALSE)</f>
        <v>105.596273040906</v>
      </c>
      <c r="AD34" s="52">
        <f>VLOOKUP($A34,'ADR Raw Data'!$B$6:$BE$43,'ADR Raw Data'!AN$1,FALSE)</f>
        <v>147.967964794426</v>
      </c>
      <c r="AE34" s="52">
        <f>VLOOKUP($A34,'ADR Raw Data'!$B$6:$BE$43,'ADR Raw Data'!AO$1,FALSE)</f>
        <v>139.27387665478599</v>
      </c>
      <c r="AF34" s="53">
        <f>VLOOKUP($A34,'ADR Raw Data'!$B$6:$BE$43,'ADR Raw Data'!AP$1,FALSE)</f>
        <v>143.67083330711799</v>
      </c>
      <c r="AG34" s="54">
        <f>VLOOKUP($A34,'ADR Raw Data'!$B$6:$BE$43,'ADR Raw Data'!AR$1,FALSE)</f>
        <v>118.658708382348</v>
      </c>
      <c r="AI34" s="47">
        <f>VLOOKUP($A34,'ADR Raw Data'!$B$6:$BE$43,'ADR Raw Data'!AT$1,FALSE)</f>
        <v>-3.2644760228883101</v>
      </c>
      <c r="AJ34" s="48">
        <f>VLOOKUP($A34,'ADR Raw Data'!$B$6:$BE$43,'ADR Raw Data'!AU$1,FALSE)</f>
        <v>-2.2347304581317502</v>
      </c>
      <c r="AK34" s="48">
        <f>VLOOKUP($A34,'ADR Raw Data'!$B$6:$BE$43,'ADR Raw Data'!AV$1,FALSE)</f>
        <v>-1.91145005148466</v>
      </c>
      <c r="AL34" s="48">
        <f>VLOOKUP($A34,'ADR Raw Data'!$B$6:$BE$43,'ADR Raw Data'!AW$1,FALSE)</f>
        <v>0.31972134568896199</v>
      </c>
      <c r="AM34" s="48">
        <f>VLOOKUP($A34,'ADR Raw Data'!$B$6:$BE$43,'ADR Raw Data'!AX$1,FALSE)</f>
        <v>1.14912709936503</v>
      </c>
      <c r="AN34" s="49">
        <f>VLOOKUP($A34,'ADR Raw Data'!$B$6:$BE$43,'ADR Raw Data'!AY$1,FALSE)</f>
        <v>-0.63572622381813704</v>
      </c>
      <c r="AO34" s="48">
        <f>VLOOKUP($A34,'ADR Raw Data'!$B$6:$BE$43,'ADR Raw Data'!BA$1,FALSE)</f>
        <v>1.62866633986429</v>
      </c>
      <c r="AP34" s="48">
        <f>VLOOKUP($A34,'ADR Raw Data'!$B$6:$BE$43,'ADR Raw Data'!BB$1,FALSE)</f>
        <v>-1.4816484155238401</v>
      </c>
      <c r="AQ34" s="49">
        <f>VLOOKUP($A34,'ADR Raw Data'!$B$6:$BE$43,'ADR Raw Data'!BC$1,FALSE)</f>
        <v>0.12961343452016899</v>
      </c>
      <c r="AR34" s="50">
        <f>VLOOKUP($A34,'ADR Raw Data'!$B$6:$BE$43,'ADR Raw Data'!BE$1,FALSE)</f>
        <v>-3.1453321378039301E-2</v>
      </c>
      <c r="AT34" s="51">
        <f>VLOOKUP($A34,'RevPAR Raw Data'!$B$6:$BE$43,'RevPAR Raw Data'!AG$1,FALSE)</f>
        <v>43.164301623083801</v>
      </c>
      <c r="AU34" s="52">
        <f>VLOOKUP($A34,'RevPAR Raw Data'!$B$6:$BE$43,'RevPAR Raw Data'!AH$1,FALSE)</f>
        <v>46.034075743913398</v>
      </c>
      <c r="AV34" s="52">
        <f>VLOOKUP($A34,'RevPAR Raw Data'!$B$6:$BE$43,'RevPAR Raw Data'!AI$1,FALSE)</f>
        <v>54.177986023444497</v>
      </c>
      <c r="AW34" s="52">
        <f>VLOOKUP($A34,'RevPAR Raw Data'!$B$6:$BE$43,'RevPAR Raw Data'!AJ$1,FALSE)</f>
        <v>64.844238052299303</v>
      </c>
      <c r="AX34" s="52">
        <f>VLOOKUP($A34,'RevPAR Raw Data'!$B$6:$BE$43,'RevPAR Raw Data'!AK$1,FALSE)</f>
        <v>81.574039675383204</v>
      </c>
      <c r="AY34" s="53">
        <f>VLOOKUP($A34,'RevPAR Raw Data'!$B$6:$BE$43,'RevPAR Raw Data'!AL$1,FALSE)</f>
        <v>57.958928223624802</v>
      </c>
      <c r="AZ34" s="52">
        <f>VLOOKUP($A34,'RevPAR Raw Data'!$B$6:$BE$43,'RevPAR Raw Data'!AN$1,FALSE)</f>
        <v>107.253425157799</v>
      </c>
      <c r="BA34" s="52">
        <f>VLOOKUP($A34,'RevPAR Raw Data'!$B$6:$BE$43,'RevPAR Raw Data'!AO$1,FALSE)</f>
        <v>98.659655094679806</v>
      </c>
      <c r="BB34" s="53">
        <f>VLOOKUP($A34,'RevPAR Raw Data'!$B$6:$BE$43,'RevPAR Raw Data'!AP$1,FALSE)</f>
        <v>102.95654012623901</v>
      </c>
      <c r="BC34" s="54">
        <f>VLOOKUP($A34,'RevPAR Raw Data'!$B$6:$BE$43,'RevPAR Raw Data'!AR$1,FALSE)</f>
        <v>70.815388767229095</v>
      </c>
      <c r="BE34" s="47">
        <f>VLOOKUP($A34,'RevPAR Raw Data'!$B$6:$BE$43,'RevPAR Raw Data'!AT$1,FALSE)</f>
        <v>-14.0995481529411</v>
      </c>
      <c r="BF34" s="48">
        <f>VLOOKUP($A34,'RevPAR Raw Data'!$B$6:$BE$43,'RevPAR Raw Data'!AU$1,FALSE)</f>
        <v>-9.6401667500835906</v>
      </c>
      <c r="BG34" s="48">
        <f>VLOOKUP($A34,'RevPAR Raw Data'!$B$6:$BE$43,'RevPAR Raw Data'!AV$1,FALSE)</f>
        <v>-6.9920663348198104</v>
      </c>
      <c r="BH34" s="48">
        <f>VLOOKUP($A34,'RevPAR Raw Data'!$B$6:$BE$43,'RevPAR Raw Data'!AW$1,FALSE)</f>
        <v>-2.9921201549781302</v>
      </c>
      <c r="BI34" s="48">
        <f>VLOOKUP($A34,'RevPAR Raw Data'!$B$6:$BE$43,'RevPAR Raw Data'!AX$1,FALSE)</f>
        <v>-1.90323636106028</v>
      </c>
      <c r="BJ34" s="49">
        <f>VLOOKUP($A34,'RevPAR Raw Data'!$B$6:$BE$43,'RevPAR Raw Data'!AY$1,FALSE)</f>
        <v>-6.3366925834901</v>
      </c>
      <c r="BK34" s="48">
        <f>VLOOKUP($A34,'RevPAR Raw Data'!$B$6:$BE$43,'RevPAR Raw Data'!BA$1,FALSE)</f>
        <v>0.68228005512638501</v>
      </c>
      <c r="BL34" s="48">
        <f>VLOOKUP($A34,'RevPAR Raw Data'!$B$6:$BE$43,'RevPAR Raw Data'!BB$1,FALSE)</f>
        <v>-4.4083136896542001</v>
      </c>
      <c r="BM34" s="49">
        <f>VLOOKUP($A34,'RevPAR Raw Data'!$B$6:$BE$43,'RevPAR Raw Data'!BC$1,FALSE)</f>
        <v>-1.82276066645281</v>
      </c>
      <c r="BN34" s="50">
        <f>VLOOKUP($A34,'RevPAR Raw Data'!$B$6:$BE$43,'RevPAR Raw Data'!BE$1,FALSE)</f>
        <v>-4.4934429467644996</v>
      </c>
    </row>
    <row r="35" spans="1:66" x14ac:dyDescent="0.45">
      <c r="A35" s="63" t="s">
        <v>47</v>
      </c>
      <c r="B35" s="47">
        <f>VLOOKUP($A35,'Occupancy Raw Data'!$B$8:$BE$45,'Occupancy Raw Data'!AG$3,FALSE)</f>
        <v>48.251460920379799</v>
      </c>
      <c r="C35" s="48">
        <f>VLOOKUP($A35,'Occupancy Raw Data'!$B$8:$BE$45,'Occupancy Raw Data'!AH$3,FALSE)</f>
        <v>58.829437545653697</v>
      </c>
      <c r="D35" s="48">
        <f>VLOOKUP($A35,'Occupancy Raw Data'!$B$8:$BE$45,'Occupancy Raw Data'!AI$3,FALSE)</f>
        <v>67.786705624543401</v>
      </c>
      <c r="E35" s="48">
        <f>VLOOKUP($A35,'Occupancy Raw Data'!$B$8:$BE$45,'Occupancy Raw Data'!AJ$3,FALSE)</f>
        <v>72.105551497443301</v>
      </c>
      <c r="F35" s="48">
        <f>VLOOKUP($A35,'Occupancy Raw Data'!$B$8:$BE$45,'Occupancy Raw Data'!AK$3,FALSE)</f>
        <v>71.480094959824598</v>
      </c>
      <c r="G35" s="49">
        <f>VLOOKUP($A35,'Occupancy Raw Data'!$B$8:$BE$45,'Occupancy Raw Data'!AL$3,FALSE)</f>
        <v>63.690650109568999</v>
      </c>
      <c r="H35" s="48">
        <f>VLOOKUP($A35,'Occupancy Raw Data'!$B$8:$BE$45,'Occupancy Raw Data'!AN$3,FALSE)</f>
        <v>70.160701241782306</v>
      </c>
      <c r="I35" s="48">
        <f>VLOOKUP($A35,'Occupancy Raw Data'!$B$8:$BE$45,'Occupancy Raw Data'!AO$3,FALSE)</f>
        <v>68.635865595325001</v>
      </c>
      <c r="J35" s="49">
        <f>VLOOKUP($A35,'Occupancy Raw Data'!$B$8:$BE$45,'Occupancy Raw Data'!AP$3,FALSE)</f>
        <v>69.398283418553603</v>
      </c>
      <c r="K35" s="50">
        <f>VLOOKUP($A35,'Occupancy Raw Data'!$B$8:$BE$45,'Occupancy Raw Data'!AR$3,FALSE)</f>
        <v>65.321402483564597</v>
      </c>
      <c r="M35" s="47">
        <f>VLOOKUP($A35,'Occupancy Raw Data'!$B$8:$BE$45,'Occupancy Raw Data'!AT$3,FALSE)</f>
        <v>4.0771419793707597</v>
      </c>
      <c r="N35" s="48">
        <f>VLOOKUP($A35,'Occupancy Raw Data'!$B$8:$BE$45,'Occupancy Raw Data'!AU$3,FALSE)</f>
        <v>8.1422763646386596</v>
      </c>
      <c r="O35" s="48">
        <f>VLOOKUP($A35,'Occupancy Raw Data'!$B$8:$BE$45,'Occupancy Raw Data'!AV$3,FALSE)</f>
        <v>5.6214798928493304</v>
      </c>
      <c r="P35" s="48">
        <f>VLOOKUP($A35,'Occupancy Raw Data'!$B$8:$BE$45,'Occupancy Raw Data'!AW$3,FALSE)</f>
        <v>3.1588531893407201</v>
      </c>
      <c r="Q35" s="48">
        <f>VLOOKUP($A35,'Occupancy Raw Data'!$B$8:$BE$45,'Occupancy Raw Data'!AX$3,FALSE)</f>
        <v>5.9597457898442396</v>
      </c>
      <c r="R35" s="49">
        <f>VLOOKUP($A35,'Occupancy Raw Data'!$B$8:$BE$45,'Occupancy Raw Data'!AY$3,FALSE)</f>
        <v>5.34434100957633</v>
      </c>
      <c r="S35" s="48">
        <f>VLOOKUP($A35,'Occupancy Raw Data'!$B$8:$BE$45,'Occupancy Raw Data'!BA$3,FALSE)</f>
        <v>-0.18654235407089301</v>
      </c>
      <c r="T35" s="48">
        <f>VLOOKUP($A35,'Occupancy Raw Data'!$B$8:$BE$45,'Occupancy Raw Data'!BB$3,FALSE)</f>
        <v>-3.0930081920899899</v>
      </c>
      <c r="U35" s="49">
        <f>VLOOKUP($A35,'Occupancy Raw Data'!$B$8:$BE$45,'Occupancy Raw Data'!BC$3,FALSE)</f>
        <v>-1.6452817108314901</v>
      </c>
      <c r="V35" s="50">
        <f>VLOOKUP($A35,'Occupancy Raw Data'!$B$8:$BE$45,'Occupancy Raw Data'!BE$3,FALSE)</f>
        <v>3.1198733820233602</v>
      </c>
      <c r="X35" s="51">
        <f>VLOOKUP($A35,'ADR Raw Data'!$B$6:$BE$43,'ADR Raw Data'!AG$1,FALSE)</f>
        <v>98.954879364178197</v>
      </c>
      <c r="Y35" s="52">
        <f>VLOOKUP($A35,'ADR Raw Data'!$B$6:$BE$43,'ADR Raw Data'!AH$1,FALSE)</f>
        <v>107.702771224584</v>
      </c>
      <c r="Z35" s="52">
        <f>VLOOKUP($A35,'ADR Raw Data'!$B$6:$BE$43,'ADR Raw Data'!AI$1,FALSE)</f>
        <v>113.751196794181</v>
      </c>
      <c r="AA35" s="52">
        <f>VLOOKUP($A35,'ADR Raw Data'!$B$6:$BE$43,'ADR Raw Data'!AJ$1,FALSE)</f>
        <v>121.401443586171</v>
      </c>
      <c r="AB35" s="52">
        <f>VLOOKUP($A35,'ADR Raw Data'!$B$6:$BE$43,'ADR Raw Data'!AK$1,FALSE)</f>
        <v>133.80401481765301</v>
      </c>
      <c r="AC35" s="53">
        <f>VLOOKUP($A35,'ADR Raw Data'!$B$6:$BE$43,'ADR Raw Data'!AL$1,FALSE)</f>
        <v>116.625192247039</v>
      </c>
      <c r="AD35" s="52">
        <f>VLOOKUP($A35,'ADR Raw Data'!$B$6:$BE$43,'ADR Raw Data'!AN$1,FALSE)</f>
        <v>137.874536699635</v>
      </c>
      <c r="AE35" s="52">
        <f>VLOOKUP($A35,'ADR Raw Data'!$B$6:$BE$43,'ADR Raw Data'!AO$1,FALSE)</f>
        <v>127.393381668218</v>
      </c>
      <c r="AF35" s="53">
        <f>VLOOKUP($A35,'ADR Raw Data'!$B$6:$BE$43,'ADR Raw Data'!AP$1,FALSE)</f>
        <v>132.69153279389499</v>
      </c>
      <c r="AG35" s="54">
        <f>VLOOKUP($A35,'ADR Raw Data'!$B$6:$BE$43,'ADR Raw Data'!AR$1,FALSE)</f>
        <v>121.50207316586101</v>
      </c>
      <c r="AI35" s="47">
        <f>VLOOKUP($A35,'ADR Raw Data'!$B$6:$BE$43,'ADR Raw Data'!AT$1,FALSE)</f>
        <v>7.8604308539156495E-2</v>
      </c>
      <c r="AJ35" s="48">
        <f>VLOOKUP($A35,'ADR Raw Data'!$B$6:$BE$43,'ADR Raw Data'!AU$1,FALSE)</f>
        <v>7.1379059147514603</v>
      </c>
      <c r="AK35" s="48">
        <f>VLOOKUP($A35,'ADR Raw Data'!$B$6:$BE$43,'ADR Raw Data'!AV$1,FALSE)</f>
        <v>5.0169422318359</v>
      </c>
      <c r="AL35" s="48">
        <f>VLOOKUP($A35,'ADR Raw Data'!$B$6:$BE$43,'ADR Raw Data'!AW$1,FALSE)</f>
        <v>5.4152214886853196</v>
      </c>
      <c r="AM35" s="48">
        <f>VLOOKUP($A35,'ADR Raw Data'!$B$6:$BE$43,'ADR Raw Data'!AX$1,FALSE)</f>
        <v>2.09876593189029</v>
      </c>
      <c r="AN35" s="49">
        <f>VLOOKUP($A35,'ADR Raw Data'!$B$6:$BE$43,'ADR Raw Data'!AY$1,FALSE)</f>
        <v>4.0138537093453897</v>
      </c>
      <c r="AO35" s="48">
        <f>VLOOKUP($A35,'ADR Raw Data'!$B$6:$BE$43,'ADR Raw Data'!BA$1,FALSE)</f>
        <v>-5.3575809657047602</v>
      </c>
      <c r="AP35" s="48">
        <f>VLOOKUP($A35,'ADR Raw Data'!$B$6:$BE$43,'ADR Raw Data'!BB$1,FALSE)</f>
        <v>-9.0705928160757505</v>
      </c>
      <c r="AQ35" s="49">
        <f>VLOOKUP($A35,'ADR Raw Data'!$B$6:$BE$43,'ADR Raw Data'!BC$1,FALSE)</f>
        <v>-7.1306901094586603</v>
      </c>
      <c r="AR35" s="50">
        <f>VLOOKUP($A35,'ADR Raw Data'!$B$6:$BE$43,'ADR Raw Data'!BE$1,FALSE)</f>
        <v>-0.33673615446332</v>
      </c>
      <c r="AT35" s="51">
        <f>VLOOKUP($A35,'RevPAR Raw Data'!$B$6:$BE$43,'RevPAR Raw Data'!AG$1,FALSE)</f>
        <v>47.747174945215399</v>
      </c>
      <c r="AU35" s="52">
        <f>VLOOKUP($A35,'RevPAR Raw Data'!$B$6:$BE$43,'RevPAR Raw Data'!AH$1,FALSE)</f>
        <v>63.360934532505397</v>
      </c>
      <c r="AV35" s="52">
        <f>VLOOKUP($A35,'RevPAR Raw Data'!$B$6:$BE$43,'RevPAR Raw Data'!AI$1,FALSE)</f>
        <v>77.108188915266595</v>
      </c>
      <c r="AW35" s="52">
        <f>VLOOKUP($A35,'RevPAR Raw Data'!$B$6:$BE$43,'RevPAR Raw Data'!AJ$1,FALSE)</f>
        <v>87.537180423666896</v>
      </c>
      <c r="AX35" s="52">
        <f>VLOOKUP($A35,'RevPAR Raw Data'!$B$6:$BE$43,'RevPAR Raw Data'!AK$1,FALSE)</f>
        <v>95.643236851716495</v>
      </c>
      <c r="AY35" s="53">
        <f>VLOOKUP($A35,'RevPAR Raw Data'!$B$6:$BE$43,'RevPAR Raw Data'!AL$1,FALSE)</f>
        <v>74.279343133674203</v>
      </c>
      <c r="AZ35" s="52">
        <f>VLOOKUP($A35,'RevPAR Raw Data'!$B$6:$BE$43,'RevPAR Raw Data'!AN$1,FALSE)</f>
        <v>96.733741782322795</v>
      </c>
      <c r="BA35" s="52">
        <f>VLOOKUP($A35,'RevPAR Raw Data'!$B$6:$BE$43,'RevPAR Raw Data'!AO$1,FALSE)</f>
        <v>87.437550219138004</v>
      </c>
      <c r="BB35" s="53">
        <f>VLOOKUP($A35,'RevPAR Raw Data'!$B$6:$BE$43,'RevPAR Raw Data'!AP$1,FALSE)</f>
        <v>92.085646000730407</v>
      </c>
      <c r="BC35" s="54">
        <f>VLOOKUP($A35,'RevPAR Raw Data'!$B$6:$BE$43,'RevPAR Raw Data'!AR$1,FALSE)</f>
        <v>79.366858238547394</v>
      </c>
      <c r="BE35" s="47">
        <f>VLOOKUP($A35,'RevPAR Raw Data'!$B$6:$BE$43,'RevPAR Raw Data'!AT$1,FALSE)</f>
        <v>4.1589510971709602</v>
      </c>
      <c r="BF35" s="48">
        <f>VLOOKUP($A35,'RevPAR Raw Data'!$B$6:$BE$43,'RevPAR Raw Data'!AU$1,FALSE)</f>
        <v>15.861370305616999</v>
      </c>
      <c r="BG35" s="48">
        <f>VLOOKUP($A35,'RevPAR Raw Data'!$B$6:$BE$43,'RevPAR Raw Data'!AV$1,FALSE)</f>
        <v>10.920448523483699</v>
      </c>
      <c r="BH35" s="48">
        <f>VLOOKUP($A35,'RevPAR Raw Data'!$B$6:$BE$43,'RevPAR Raw Data'!AW$1,FALSE)</f>
        <v>8.7451335747312502</v>
      </c>
      <c r="BI35" s="48">
        <f>VLOOKUP($A35,'RevPAR Raw Data'!$B$6:$BE$43,'RevPAR Raw Data'!AX$1,FALSE)</f>
        <v>8.1835928359990504</v>
      </c>
      <c r="BJ35" s="49">
        <f>VLOOKUP($A35,'RevPAR Raw Data'!$B$6:$BE$43,'RevPAR Raw Data'!AY$1,FALSE)</f>
        <v>9.5727087487746694</v>
      </c>
      <c r="BK35" s="48">
        <f>VLOOKUP($A35,'RevPAR Raw Data'!$B$6:$BE$43,'RevPAR Raw Data'!BA$1,FALSE)</f>
        <v>-5.5341291621209701</v>
      </c>
      <c r="BL35" s="48">
        <f>VLOOKUP($A35,'RevPAR Raw Data'!$B$6:$BE$43,'RevPAR Raw Data'!BB$1,FALSE)</f>
        <v>-11.8830468292934</v>
      </c>
      <c r="BM35" s="49">
        <f>VLOOKUP($A35,'RevPAR Raw Data'!$B$6:$BE$43,'RevPAR Raw Data'!BC$1,FALSE)</f>
        <v>-8.6586518800631609</v>
      </c>
      <c r="BN35" s="50">
        <f>VLOOKUP($A35,'RevPAR Raw Data'!$B$6:$BE$43,'RevPAR Raw Data'!BE$1,FALSE)</f>
        <v>2.7726314859092902</v>
      </c>
    </row>
    <row r="36" spans="1:66" x14ac:dyDescent="0.45">
      <c r="A36" s="63" t="s">
        <v>48</v>
      </c>
      <c r="B36" s="47">
        <f>VLOOKUP($A36,'Occupancy Raw Data'!$B$8:$BE$45,'Occupancy Raw Data'!AG$3,FALSE)</f>
        <v>54.918130042714701</v>
      </c>
      <c r="C36" s="48">
        <f>VLOOKUP($A36,'Occupancy Raw Data'!$B$8:$BE$45,'Occupancy Raw Data'!AH$3,FALSE)</f>
        <v>56.134314190792502</v>
      </c>
      <c r="D36" s="48">
        <f>VLOOKUP($A36,'Occupancy Raw Data'!$B$8:$BE$45,'Occupancy Raw Data'!AI$3,FALSE)</f>
        <v>63.775510204081598</v>
      </c>
      <c r="E36" s="48">
        <f>VLOOKUP($A36,'Occupancy Raw Data'!$B$8:$BE$45,'Occupancy Raw Data'!AJ$3,FALSE)</f>
        <v>70.598006644518193</v>
      </c>
      <c r="F36" s="48">
        <f>VLOOKUP($A36,'Occupancy Raw Data'!$B$8:$BE$45,'Occupancy Raw Data'!AK$3,FALSE)</f>
        <v>75.094921689605997</v>
      </c>
      <c r="G36" s="49">
        <f>VLOOKUP($A36,'Occupancy Raw Data'!$B$8:$BE$45,'Occupancy Raw Data'!AL$3,FALSE)</f>
        <v>64.104176554342601</v>
      </c>
      <c r="H36" s="48">
        <f>VLOOKUP($A36,'Occupancy Raw Data'!$B$8:$BE$45,'Occupancy Raw Data'!AN$3,FALSE)</f>
        <v>85.352396772662502</v>
      </c>
      <c r="I36" s="48">
        <f>VLOOKUP($A36,'Occupancy Raw Data'!$B$8:$BE$45,'Occupancy Raw Data'!AO$3,FALSE)</f>
        <v>88.022069292833393</v>
      </c>
      <c r="J36" s="49">
        <f>VLOOKUP($A36,'Occupancy Raw Data'!$B$8:$BE$45,'Occupancy Raw Data'!AP$3,FALSE)</f>
        <v>86.687233032747898</v>
      </c>
      <c r="K36" s="50">
        <f>VLOOKUP($A36,'Occupancy Raw Data'!$B$8:$BE$45,'Occupancy Raw Data'!AR$3,FALSE)</f>
        <v>70.556478405315602</v>
      </c>
      <c r="M36" s="47">
        <f>VLOOKUP($A36,'Occupancy Raw Data'!$B$8:$BE$45,'Occupancy Raw Data'!AT$3,FALSE)</f>
        <v>-4.80414481807298</v>
      </c>
      <c r="N36" s="48">
        <f>VLOOKUP($A36,'Occupancy Raw Data'!$B$8:$BE$45,'Occupancy Raw Data'!AU$3,FALSE)</f>
        <v>3.4696182661205399</v>
      </c>
      <c r="O36" s="48">
        <f>VLOOKUP($A36,'Occupancy Raw Data'!$B$8:$BE$45,'Occupancy Raw Data'!AV$3,FALSE)</f>
        <v>2.2215710822833699</v>
      </c>
      <c r="P36" s="48">
        <f>VLOOKUP($A36,'Occupancy Raw Data'!$B$8:$BE$45,'Occupancy Raw Data'!AW$3,FALSE)</f>
        <v>3.0410841525221199</v>
      </c>
      <c r="Q36" s="48">
        <f>VLOOKUP($A36,'Occupancy Raw Data'!$B$8:$BE$45,'Occupancy Raw Data'!AX$3,FALSE)</f>
        <v>6.0570026852630896</v>
      </c>
      <c r="R36" s="49">
        <f>VLOOKUP($A36,'Occupancy Raw Data'!$B$8:$BE$45,'Occupancy Raw Data'!AY$3,FALSE)</f>
        <v>2.1900676262688501</v>
      </c>
      <c r="S36" s="48">
        <f>VLOOKUP($A36,'Occupancy Raw Data'!$B$8:$BE$45,'Occupancy Raw Data'!BA$3,FALSE)</f>
        <v>5.9555495209484102</v>
      </c>
      <c r="T36" s="48">
        <f>VLOOKUP($A36,'Occupancy Raw Data'!$B$8:$BE$45,'Occupancy Raw Data'!BB$3,FALSE)</f>
        <v>2.95090926473855</v>
      </c>
      <c r="U36" s="49">
        <f>VLOOKUP($A36,'Occupancy Raw Data'!$B$8:$BE$45,'Occupancy Raw Data'!BC$3,FALSE)</f>
        <v>4.40849868985591</v>
      </c>
      <c r="V36" s="50">
        <f>VLOOKUP($A36,'Occupancy Raw Data'!$B$8:$BE$45,'Occupancy Raw Data'!BE$3,FALSE)</f>
        <v>2.9579953827321401</v>
      </c>
      <c r="X36" s="51">
        <f>VLOOKUP($A36,'ADR Raw Data'!$B$6:$BE$43,'ADR Raw Data'!AG$1,FALSE)</f>
        <v>182.59737495949</v>
      </c>
      <c r="Y36" s="52">
        <f>VLOOKUP($A36,'ADR Raw Data'!$B$6:$BE$43,'ADR Raw Data'!AH$1,FALSE)</f>
        <v>137.44794123863801</v>
      </c>
      <c r="Z36" s="52">
        <f>VLOOKUP($A36,'ADR Raw Data'!$B$6:$BE$43,'ADR Raw Data'!AI$1,FALSE)</f>
        <v>140.35240651162701</v>
      </c>
      <c r="AA36" s="52">
        <f>VLOOKUP($A36,'ADR Raw Data'!$B$6:$BE$43,'ADR Raw Data'!AJ$1,FALSE)</f>
        <v>144.924288235294</v>
      </c>
      <c r="AB36" s="52">
        <f>VLOOKUP($A36,'ADR Raw Data'!$B$6:$BE$43,'ADR Raw Data'!AK$1,FALSE)</f>
        <v>179.23827934902801</v>
      </c>
      <c r="AC36" s="53">
        <f>VLOOKUP($A36,'ADR Raw Data'!$B$6:$BE$43,'ADR Raw Data'!AL$1,FALSE)</f>
        <v>157.19958280119101</v>
      </c>
      <c r="AD36" s="52">
        <f>VLOOKUP($A36,'ADR Raw Data'!$B$6:$BE$43,'ADR Raw Data'!AN$1,FALSE)</f>
        <v>301.006162507819</v>
      </c>
      <c r="AE36" s="52">
        <f>VLOOKUP($A36,'ADR Raw Data'!$B$6:$BE$43,'ADR Raw Data'!AO$1,FALSE)</f>
        <v>308.19973646963598</v>
      </c>
      <c r="AF36" s="53">
        <f>VLOOKUP($A36,'ADR Raw Data'!$B$6:$BE$43,'ADR Raw Data'!AP$1,FALSE)</f>
        <v>304.65833390364003</v>
      </c>
      <c r="AG36" s="54">
        <f>VLOOKUP($A36,'ADR Raw Data'!$B$6:$BE$43,'ADR Raw Data'!AR$1,FALSE)</f>
        <v>208.962739306434</v>
      </c>
      <c r="AI36" s="47">
        <f>VLOOKUP($A36,'ADR Raw Data'!$B$6:$BE$43,'ADR Raw Data'!AT$1,FALSE)</f>
        <v>-2.39050116887605</v>
      </c>
      <c r="AJ36" s="48">
        <f>VLOOKUP($A36,'ADR Raw Data'!$B$6:$BE$43,'ADR Raw Data'!AU$1,FALSE)</f>
        <v>0.89127935211143905</v>
      </c>
      <c r="AK36" s="48">
        <f>VLOOKUP($A36,'ADR Raw Data'!$B$6:$BE$43,'ADR Raw Data'!AV$1,FALSE)</f>
        <v>2.2595239873101298</v>
      </c>
      <c r="AL36" s="48">
        <f>VLOOKUP($A36,'ADR Raw Data'!$B$6:$BE$43,'ADR Raw Data'!AW$1,FALSE)</f>
        <v>-2.48213866111085</v>
      </c>
      <c r="AM36" s="48">
        <f>VLOOKUP($A36,'ADR Raw Data'!$B$6:$BE$43,'ADR Raw Data'!AX$1,FALSE)</f>
        <v>4.1585631732420696</v>
      </c>
      <c r="AN36" s="49">
        <f>VLOOKUP($A36,'ADR Raw Data'!$B$6:$BE$43,'ADR Raw Data'!AY$1,FALSE)</f>
        <v>0.393712416940183</v>
      </c>
      <c r="AO36" s="48">
        <f>VLOOKUP($A36,'ADR Raw Data'!$B$6:$BE$43,'ADR Raw Data'!BA$1,FALSE)</f>
        <v>3.8013318879253402</v>
      </c>
      <c r="AP36" s="48">
        <f>VLOOKUP($A36,'ADR Raw Data'!$B$6:$BE$43,'ADR Raw Data'!BB$1,FALSE)</f>
        <v>3.9498922655380202</v>
      </c>
      <c r="AQ36" s="49">
        <f>VLOOKUP($A36,'ADR Raw Data'!$B$6:$BE$43,'ADR Raw Data'!BC$1,FALSE)</f>
        <v>3.8610190212019</v>
      </c>
      <c r="AR36" s="50">
        <f>VLOOKUP($A36,'ADR Raw Data'!$B$6:$BE$43,'ADR Raw Data'!BE$1,FALSE)</f>
        <v>2.47286460377999</v>
      </c>
      <c r="AT36" s="51">
        <f>VLOOKUP($A36,'RevPAR Raw Data'!$B$6:$BE$43,'RevPAR Raw Data'!AG$1,FALSE)</f>
        <v>100.27906383483599</v>
      </c>
      <c r="AU36" s="52">
        <f>VLOOKUP($A36,'RevPAR Raw Data'!$B$6:$BE$43,'RevPAR Raw Data'!AH$1,FALSE)</f>
        <v>77.155459183673401</v>
      </c>
      <c r="AV36" s="52">
        <f>VLOOKUP($A36,'RevPAR Raw Data'!$B$6:$BE$43,'RevPAR Raw Data'!AI$1,FALSE)</f>
        <v>89.510463336497295</v>
      </c>
      <c r="AW36" s="52">
        <f>VLOOKUP($A36,'RevPAR Raw Data'!$B$6:$BE$43,'RevPAR Raw Data'!AJ$1,FALSE)</f>
        <v>102.313658637873</v>
      </c>
      <c r="AX36" s="52">
        <f>VLOOKUP($A36,'RevPAR Raw Data'!$B$6:$BE$43,'RevPAR Raw Data'!AK$1,FALSE)</f>
        <v>134.59884551495</v>
      </c>
      <c r="AY36" s="53">
        <f>VLOOKUP($A36,'RevPAR Raw Data'!$B$6:$BE$43,'RevPAR Raw Data'!AL$1,FALSE)</f>
        <v>100.771498101566</v>
      </c>
      <c r="AZ36" s="52">
        <f>VLOOKUP($A36,'RevPAR Raw Data'!$B$6:$BE$43,'RevPAR Raw Data'!AN$1,FALSE)</f>
        <v>256.91597413383897</v>
      </c>
      <c r="BA36" s="52">
        <f>VLOOKUP($A36,'RevPAR Raw Data'!$B$6:$BE$43,'RevPAR Raw Data'!AO$1,FALSE)</f>
        <v>271.28378559563299</v>
      </c>
      <c r="BB36" s="53">
        <f>VLOOKUP($A36,'RevPAR Raw Data'!$B$6:$BE$43,'RevPAR Raw Data'!AP$1,FALSE)</f>
        <v>264.09987986473601</v>
      </c>
      <c r="BC36" s="54">
        <f>VLOOKUP($A36,'RevPAR Raw Data'!$B$6:$BE$43,'RevPAR Raw Data'!AR$1,FALSE)</f>
        <v>147.43675003390001</v>
      </c>
      <c r="BE36" s="47">
        <f>VLOOKUP($A36,'RevPAR Raw Data'!$B$6:$BE$43,'RevPAR Raw Data'!AT$1,FALSE)</f>
        <v>-7.0798028489184999</v>
      </c>
      <c r="BF36" s="48">
        <f>VLOOKUP($A36,'RevPAR Raw Data'!$B$6:$BE$43,'RevPAR Raw Data'!AU$1,FALSE)</f>
        <v>4.3918216094350004</v>
      </c>
      <c r="BG36" s="48">
        <f>VLOOKUP($A36,'RevPAR Raw Data'!$B$6:$BE$43,'RevPAR Raw Data'!AV$1,FALSE)</f>
        <v>4.5312920010928401</v>
      </c>
      <c r="BH36" s="48">
        <f>VLOOKUP($A36,'RevPAR Raw Data'!$B$6:$BE$43,'RevPAR Raw Data'!AW$1,FALSE)</f>
        <v>0.48346156594460798</v>
      </c>
      <c r="BI36" s="48">
        <f>VLOOKUP($A36,'RevPAR Raw Data'!$B$6:$BE$43,'RevPAR Raw Data'!AX$1,FALSE)</f>
        <v>10.4674501415767</v>
      </c>
      <c r="BJ36" s="49">
        <f>VLOOKUP($A36,'RevPAR Raw Data'!$B$6:$BE$43,'RevPAR Raw Data'!AY$1,FALSE)</f>
        <v>2.5924026113930401</v>
      </c>
      <c r="BK36" s="48">
        <f>VLOOKUP($A36,'RevPAR Raw Data'!$B$6:$BE$43,'RevPAR Raw Data'!BA$1,FALSE)</f>
        <v>9.9832716119147502</v>
      </c>
      <c r="BL36" s="48">
        <f>VLOOKUP($A36,'RevPAR Raw Data'!$B$6:$BE$43,'RevPAR Raw Data'!BB$1,FALSE)</f>
        <v>7.0173592670875298</v>
      </c>
      <c r="BM36" s="49">
        <f>VLOOKUP($A36,'RevPAR Raw Data'!$B$6:$BE$43,'RevPAR Raw Data'!BC$1,FALSE)</f>
        <v>8.4397306840225905</v>
      </c>
      <c r="BN36" s="50">
        <f>VLOOKUP($A36,'RevPAR Raw Data'!$B$6:$BE$43,'RevPAR Raw Data'!BE$1,FALSE)</f>
        <v>5.5040072073131601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43.371352392238101</v>
      </c>
      <c r="C38" s="48">
        <f>VLOOKUP($A38,'Occupancy Raw Data'!$B$8:$BE$45,'Occupancy Raw Data'!AH$3,FALSE)</f>
        <v>53.9994074951858</v>
      </c>
      <c r="D38" s="48">
        <f>VLOOKUP($A38,'Occupancy Raw Data'!$B$8:$BE$45,'Occupancy Raw Data'!AI$3,FALSE)</f>
        <v>60.117019700785001</v>
      </c>
      <c r="E38" s="48">
        <f>VLOOKUP($A38,'Occupancy Raw Data'!$B$8:$BE$45,'Occupancy Raw Data'!AJ$3,FALSE)</f>
        <v>62.431491630869502</v>
      </c>
      <c r="F38" s="48">
        <f>VLOOKUP($A38,'Occupancy Raw Data'!$B$8:$BE$45,'Occupancy Raw Data'!AK$3,FALSE)</f>
        <v>59.680047400385099</v>
      </c>
      <c r="G38" s="49">
        <f>VLOOKUP($A38,'Occupancy Raw Data'!$B$8:$BE$45,'Occupancy Raw Data'!AL$3,FALSE)</f>
        <v>55.919863723892703</v>
      </c>
      <c r="H38" s="48">
        <f>VLOOKUP($A38,'Occupancy Raw Data'!$B$8:$BE$45,'Occupancy Raw Data'!AN$3,FALSE)</f>
        <v>62.498148422455898</v>
      </c>
      <c r="I38" s="48">
        <f>VLOOKUP($A38,'Occupancy Raw Data'!$B$8:$BE$45,'Occupancy Raw Data'!AO$3,FALSE)</f>
        <v>64.316397570730203</v>
      </c>
      <c r="J38" s="49">
        <f>VLOOKUP($A38,'Occupancy Raw Data'!$B$8:$BE$45,'Occupancy Raw Data'!AP$3,FALSE)</f>
        <v>63.407272996593001</v>
      </c>
      <c r="K38" s="50">
        <f>VLOOKUP($A38,'Occupancy Raw Data'!$B$8:$BE$45,'Occupancy Raw Data'!AR$3,FALSE)</f>
        <v>58.059123516092797</v>
      </c>
      <c r="M38" s="47">
        <f>VLOOKUP($A38,'Occupancy Raw Data'!$B$8:$BE$45,'Occupancy Raw Data'!AT$3,FALSE)</f>
        <v>-5.9022047825376696</v>
      </c>
      <c r="N38" s="48">
        <f>VLOOKUP($A38,'Occupancy Raw Data'!$B$8:$BE$45,'Occupancy Raw Data'!AU$3,FALSE)</f>
        <v>-0.26221952833939599</v>
      </c>
      <c r="O38" s="48">
        <f>VLOOKUP($A38,'Occupancy Raw Data'!$B$8:$BE$45,'Occupancy Raw Data'!AV$3,FALSE)</f>
        <v>-3.4898774692405299</v>
      </c>
      <c r="P38" s="48">
        <f>VLOOKUP($A38,'Occupancy Raw Data'!$B$8:$BE$45,'Occupancy Raw Data'!AW$3,FALSE)</f>
        <v>-5.2516904141713097</v>
      </c>
      <c r="Q38" s="48">
        <f>VLOOKUP($A38,'Occupancy Raw Data'!$B$8:$BE$45,'Occupancy Raw Data'!AX$3,FALSE)</f>
        <v>-4.4921297821365602</v>
      </c>
      <c r="R38" s="49">
        <f>VLOOKUP($A38,'Occupancy Raw Data'!$B$8:$BE$45,'Occupancy Raw Data'!AY$3,FALSE)</f>
        <v>-3.88573332615058</v>
      </c>
      <c r="S38" s="48">
        <f>VLOOKUP($A38,'Occupancy Raw Data'!$B$8:$BE$45,'Occupancy Raw Data'!BA$3,FALSE)</f>
        <v>-6.8868565077878596</v>
      </c>
      <c r="T38" s="48">
        <f>VLOOKUP($A38,'Occupancy Raw Data'!$B$8:$BE$45,'Occupancy Raw Data'!BB$3,FALSE)</f>
        <v>-4.5358678114078304</v>
      </c>
      <c r="U38" s="49">
        <f>VLOOKUP($A38,'Occupancy Raw Data'!$B$8:$BE$45,'Occupancy Raw Data'!BC$3,FALSE)</f>
        <v>-5.7091625554240197</v>
      </c>
      <c r="V38" s="50">
        <f>VLOOKUP($A38,'Occupancy Raw Data'!$B$8:$BE$45,'Occupancy Raw Data'!BE$3,FALSE)</f>
        <v>-4.4622277162934099</v>
      </c>
      <c r="X38" s="51">
        <f>VLOOKUP($A38,'ADR Raw Data'!$B$6:$BE$43,'ADR Raw Data'!AG$1,FALSE)</f>
        <v>93.962488046448001</v>
      </c>
      <c r="Y38" s="52">
        <f>VLOOKUP($A38,'ADR Raw Data'!$B$6:$BE$43,'ADR Raw Data'!AH$1,FALSE)</f>
        <v>101.064399945137</v>
      </c>
      <c r="Z38" s="52">
        <f>VLOOKUP($A38,'ADR Raw Data'!$B$6:$BE$43,'ADR Raw Data'!AI$1,FALSE)</f>
        <v>104.67344647037</v>
      </c>
      <c r="AA38" s="52">
        <f>VLOOKUP($A38,'ADR Raw Data'!$B$6:$BE$43,'ADR Raw Data'!AJ$1,FALSE)</f>
        <v>103.85131799039</v>
      </c>
      <c r="AB38" s="52">
        <f>VLOOKUP($A38,'ADR Raw Data'!$B$6:$BE$43,'ADR Raw Data'!AK$1,FALSE)</f>
        <v>100.855594440307</v>
      </c>
      <c r="AC38" s="53">
        <f>VLOOKUP($A38,'ADR Raw Data'!$B$6:$BE$43,'ADR Raw Data'!AL$1,FALSE)</f>
        <v>101.316458948651</v>
      </c>
      <c r="AD38" s="52">
        <f>VLOOKUP($A38,'ADR Raw Data'!$B$6:$BE$43,'ADR Raw Data'!AN$1,FALSE)</f>
        <v>111.30254310600201</v>
      </c>
      <c r="AE38" s="52">
        <f>VLOOKUP($A38,'ADR Raw Data'!$B$6:$BE$43,'ADR Raw Data'!AO$1,FALSE)</f>
        <v>113.284795025333</v>
      </c>
      <c r="AF38" s="53">
        <f>VLOOKUP($A38,'ADR Raw Data'!$B$6:$BE$43,'ADR Raw Data'!AP$1,FALSE)</f>
        <v>112.307879690465</v>
      </c>
      <c r="AG38" s="54">
        <f>VLOOKUP($A38,'ADR Raw Data'!$B$6:$BE$43,'ADR Raw Data'!AR$1,FALSE)</f>
        <v>104.746145168932</v>
      </c>
      <c r="AI38" s="47">
        <f>VLOOKUP($A38,'ADR Raw Data'!$B$6:$BE$43,'ADR Raw Data'!AT$1,FALSE)</f>
        <v>-7.7157738777951401E-2</v>
      </c>
      <c r="AJ38" s="48">
        <f>VLOOKUP($A38,'ADR Raw Data'!$B$6:$BE$43,'ADR Raw Data'!AU$1,FALSE)</f>
        <v>3.7088748780210699</v>
      </c>
      <c r="AK38" s="48">
        <f>VLOOKUP($A38,'ADR Raw Data'!$B$6:$BE$43,'ADR Raw Data'!AV$1,FALSE)</f>
        <v>1.4105676326463901</v>
      </c>
      <c r="AL38" s="48">
        <f>VLOOKUP($A38,'ADR Raw Data'!$B$6:$BE$43,'ADR Raw Data'!AW$1,FALSE)</f>
        <v>0.10886307497555001</v>
      </c>
      <c r="AM38" s="48">
        <f>VLOOKUP($A38,'ADR Raw Data'!$B$6:$BE$43,'ADR Raw Data'!AX$1,FALSE)</f>
        <v>-0.20899952340611899</v>
      </c>
      <c r="AN38" s="49">
        <f>VLOOKUP($A38,'ADR Raw Data'!$B$6:$BE$43,'ADR Raw Data'!AY$1,FALSE)</f>
        <v>0.96791002111839797</v>
      </c>
      <c r="AO38" s="48">
        <f>VLOOKUP($A38,'ADR Raw Data'!$B$6:$BE$43,'ADR Raw Data'!BA$1,FALSE)</f>
        <v>6.7868449192094504E-2</v>
      </c>
      <c r="AP38" s="48">
        <f>VLOOKUP($A38,'ADR Raw Data'!$B$6:$BE$43,'ADR Raw Data'!BB$1,FALSE)</f>
        <v>0.629057065640927</v>
      </c>
      <c r="AQ38" s="49">
        <f>VLOOKUP($A38,'ADR Raw Data'!$B$6:$BE$43,'ADR Raw Data'!BC$1,FALSE)</f>
        <v>0.36172151758215798</v>
      </c>
      <c r="AR38" s="50">
        <f>VLOOKUP($A38,'ADR Raw Data'!$B$6:$BE$43,'ADR Raw Data'!BE$1,FALSE)</f>
        <v>0.71808138047117198</v>
      </c>
      <c r="AT38" s="51">
        <f>VLOOKUP($A38,'RevPAR Raw Data'!$B$6:$BE$43,'RevPAR Raw Data'!AG$1,FALSE)</f>
        <v>40.752801807139598</v>
      </c>
      <c r="AU38" s="52">
        <f>VLOOKUP($A38,'RevPAR Raw Data'!$B$6:$BE$43,'RevPAR Raw Data'!AH$1,FALSE)</f>
        <v>54.574177158939399</v>
      </c>
      <c r="AV38" s="52">
        <f>VLOOKUP($A38,'RevPAR Raw Data'!$B$6:$BE$43,'RevPAR Raw Data'!AI$1,FALSE)</f>
        <v>62.926556436083501</v>
      </c>
      <c r="AW38" s="52">
        <f>VLOOKUP($A38,'RevPAR Raw Data'!$B$6:$BE$43,'RevPAR Raw Data'!AJ$1,FALSE)</f>
        <v>64.835926899718501</v>
      </c>
      <c r="AX38" s="52">
        <f>VLOOKUP($A38,'RevPAR Raw Data'!$B$6:$BE$43,'RevPAR Raw Data'!AK$1,FALSE)</f>
        <v>60.190666567915798</v>
      </c>
      <c r="AY38" s="53">
        <f>VLOOKUP($A38,'RevPAR Raw Data'!$B$6:$BE$43,'RevPAR Raw Data'!AL$1,FALSE)</f>
        <v>56.656025773959399</v>
      </c>
      <c r="AZ38" s="52">
        <f>VLOOKUP($A38,'RevPAR Raw Data'!$B$6:$BE$43,'RevPAR Raw Data'!AN$1,FALSE)</f>
        <v>69.562028588357194</v>
      </c>
      <c r="BA38" s="52">
        <f>VLOOKUP($A38,'RevPAR Raw Data'!$B$6:$BE$43,'RevPAR Raw Data'!AO$1,FALSE)</f>
        <v>72.860699155680607</v>
      </c>
      <c r="BB38" s="53">
        <f>VLOOKUP($A38,'RevPAR Raw Data'!$B$6:$BE$43,'RevPAR Raw Data'!AP$1,FALSE)</f>
        <v>71.211363872018893</v>
      </c>
      <c r="BC38" s="54">
        <f>VLOOKUP($A38,'RevPAR Raw Data'!$B$6:$BE$43,'RevPAR Raw Data'!AR$1,FALSE)</f>
        <v>60.814693801976397</v>
      </c>
      <c r="BE38" s="47">
        <f>VLOOKUP($A38,'RevPAR Raw Data'!$B$6:$BE$43,'RevPAR Raw Data'!AT$1,FALSE)</f>
        <v>-5.9748085135673703</v>
      </c>
      <c r="BF38" s="48">
        <f>VLOOKUP($A38,'RevPAR Raw Data'!$B$6:$BE$43,'RevPAR Raw Data'!AU$1,FALSE)</f>
        <v>3.43692995546983</v>
      </c>
      <c r="BG38" s="48">
        <f>VLOOKUP($A38,'RevPAR Raw Data'!$B$6:$BE$43,'RevPAR Raw Data'!AV$1,FALSE)</f>
        <v>-2.1285369185942602</v>
      </c>
      <c r="BH38" s="48">
        <f>VLOOKUP($A38,'RevPAR Raw Data'!$B$6:$BE$43,'RevPAR Raw Data'!AW$1,FALSE)</f>
        <v>-5.1485444908688196</v>
      </c>
      <c r="BI38" s="48">
        <f>VLOOKUP($A38,'RevPAR Raw Data'!$B$6:$BE$43,'RevPAR Raw Data'!AX$1,FALSE)</f>
        <v>-4.6917407757072302</v>
      </c>
      <c r="BJ38" s="49">
        <f>VLOOKUP($A38,'RevPAR Raw Data'!$B$6:$BE$43,'RevPAR Raw Data'!AY$1,FALSE)</f>
        <v>-2.9554337072899299</v>
      </c>
      <c r="BK38" s="48">
        <f>VLOOKUP($A38,'RevPAR Raw Data'!$B$6:$BE$43,'RevPAR Raw Data'!BA$1,FALSE)</f>
        <v>-6.82366206130569</v>
      </c>
      <c r="BL38" s="48">
        <f>VLOOKUP($A38,'RevPAR Raw Data'!$B$6:$BE$43,'RevPAR Raw Data'!BB$1,FALSE)</f>
        <v>-3.9353439427226999</v>
      </c>
      <c r="BM38" s="49">
        <f>VLOOKUP($A38,'RevPAR Raw Data'!$B$6:$BE$43,'RevPAR Raw Data'!BC$1,FALSE)</f>
        <v>-5.3680923072785696</v>
      </c>
      <c r="BN38" s="50">
        <f>VLOOKUP($A38,'RevPAR Raw Data'!$B$6:$BE$43,'RevPAR Raw Data'!BE$1,FALSE)</f>
        <v>-3.7761887622071599</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55.148324725201903</v>
      </c>
      <c r="C40" s="48">
        <f>VLOOKUP($A40,'Occupancy Raw Data'!$B$8:$BE$45,'Occupancy Raw Data'!AH$3,FALSE)</f>
        <v>56.991347724363202</v>
      </c>
      <c r="D40" s="48">
        <f>VLOOKUP($A40,'Occupancy Raw Data'!$B$8:$BE$45,'Occupancy Raw Data'!AI$3,FALSE)</f>
        <v>65.095130887741107</v>
      </c>
      <c r="E40" s="48">
        <f>VLOOKUP($A40,'Occupancy Raw Data'!$B$8:$BE$45,'Occupancy Raw Data'!AJ$3,FALSE)</f>
        <v>65.992363042422596</v>
      </c>
      <c r="F40" s="48">
        <f>VLOOKUP($A40,'Occupancy Raw Data'!$B$8:$BE$45,'Occupancy Raw Data'!AK$3,FALSE)</f>
        <v>62.465236392530699</v>
      </c>
      <c r="G40" s="49">
        <f>VLOOKUP($A40,'Occupancy Raw Data'!$B$8:$BE$45,'Occupancy Raw Data'!AL$3,FALSE)</f>
        <v>61.138480554451903</v>
      </c>
      <c r="H40" s="48">
        <f>VLOOKUP($A40,'Occupancy Raw Data'!$B$8:$BE$45,'Occupancy Raw Data'!AN$3,FALSE)</f>
        <v>72.383348783825497</v>
      </c>
      <c r="I40" s="48">
        <f>VLOOKUP($A40,'Occupancy Raw Data'!$B$8:$BE$45,'Occupancy Raw Data'!AO$3,FALSE)</f>
        <v>77.340749569593399</v>
      </c>
      <c r="J40" s="49">
        <f>VLOOKUP($A40,'Occupancy Raw Data'!$B$8:$BE$45,'Occupancy Raw Data'!AP$3,FALSE)</f>
        <v>74.862049176709405</v>
      </c>
      <c r="K40" s="50">
        <f>VLOOKUP($A40,'Occupancy Raw Data'!$B$8:$BE$45,'Occupancy Raw Data'!AR$3,FALSE)</f>
        <v>65.059500160811197</v>
      </c>
      <c r="M40" s="47">
        <f>VLOOKUP($A40,'Occupancy Raw Data'!$B$8:$BE$45,'Occupancy Raw Data'!AT$3,FALSE)</f>
        <v>-2.7268017669812599</v>
      </c>
      <c r="N40" s="48">
        <f>VLOOKUP($A40,'Occupancy Raw Data'!$B$8:$BE$45,'Occupancy Raw Data'!AU$3,FALSE)</f>
        <v>-3.1480663713019701</v>
      </c>
      <c r="O40" s="48">
        <f>VLOOKUP($A40,'Occupancy Raw Data'!$B$8:$BE$45,'Occupancy Raw Data'!AV$3,FALSE)</f>
        <v>-2.4393922250110198</v>
      </c>
      <c r="P40" s="48">
        <f>VLOOKUP($A40,'Occupancy Raw Data'!$B$8:$BE$45,'Occupancy Raw Data'!AW$3,FALSE)</f>
        <v>-1.9127018150844699</v>
      </c>
      <c r="Q40" s="48">
        <f>VLOOKUP($A40,'Occupancy Raw Data'!$B$8:$BE$45,'Occupancy Raw Data'!AX$3,FALSE)</f>
        <v>-3.41205972950539</v>
      </c>
      <c r="R40" s="49">
        <f>VLOOKUP($A40,'Occupancy Raw Data'!$B$8:$BE$45,'Occupancy Raw Data'!AY$3,FALSE)</f>
        <v>-2.7122143918467101</v>
      </c>
      <c r="S40" s="48">
        <f>VLOOKUP($A40,'Occupancy Raw Data'!$B$8:$BE$45,'Occupancy Raw Data'!BA$3,FALSE)</f>
        <v>-3.6148393791940099</v>
      </c>
      <c r="T40" s="48">
        <f>VLOOKUP($A40,'Occupancy Raw Data'!$B$8:$BE$45,'Occupancy Raw Data'!BB$3,FALSE)</f>
        <v>-2.6646456163300298</v>
      </c>
      <c r="U40" s="49">
        <f>VLOOKUP($A40,'Occupancy Raw Data'!$B$8:$BE$45,'Occupancy Raw Data'!BC$3,FALSE)</f>
        <v>-3.1263400865698898</v>
      </c>
      <c r="V40" s="50">
        <f>VLOOKUP($A40,'Occupancy Raw Data'!$B$8:$BE$45,'Occupancy Raw Data'!BE$3,FALSE)</f>
        <v>-2.8537367936908602</v>
      </c>
      <c r="X40" s="51">
        <f>VLOOKUP($A40,'ADR Raw Data'!$B$6:$BE$43,'ADR Raw Data'!AG$1,FALSE)</f>
        <v>110.617654377538</v>
      </c>
      <c r="Y40" s="52">
        <f>VLOOKUP($A40,'ADR Raw Data'!$B$6:$BE$43,'ADR Raw Data'!AH$1,FALSE)</f>
        <v>108.492851251912</v>
      </c>
      <c r="Z40" s="52">
        <f>VLOOKUP($A40,'ADR Raw Data'!$B$6:$BE$43,'ADR Raw Data'!AI$1,FALSE)</f>
        <v>113.171472487454</v>
      </c>
      <c r="AA40" s="52">
        <f>VLOOKUP($A40,'ADR Raw Data'!$B$6:$BE$43,'ADR Raw Data'!AJ$1,FALSE)</f>
        <v>112.949099394618</v>
      </c>
      <c r="AB40" s="52">
        <f>VLOOKUP($A40,'ADR Raw Data'!$B$6:$BE$43,'ADR Raw Data'!AK$1,FALSE)</f>
        <v>109.598491906503</v>
      </c>
      <c r="AC40" s="53">
        <f>VLOOKUP($A40,'ADR Raw Data'!$B$6:$BE$43,'ADR Raw Data'!AL$1,FALSE)</f>
        <v>111.060390508458</v>
      </c>
      <c r="AD40" s="52">
        <f>VLOOKUP($A40,'ADR Raw Data'!$B$6:$BE$43,'ADR Raw Data'!AN$1,FALSE)</f>
        <v>130.51285430261601</v>
      </c>
      <c r="AE40" s="52">
        <f>VLOOKUP($A40,'ADR Raw Data'!$B$6:$BE$43,'ADR Raw Data'!AO$1,FALSE)</f>
        <v>134.19608474172301</v>
      </c>
      <c r="AF40" s="53">
        <f>VLOOKUP($A40,'ADR Raw Data'!$B$6:$BE$43,'ADR Raw Data'!AP$1,FALSE)</f>
        <v>132.415445843529</v>
      </c>
      <c r="AG40" s="54">
        <f>VLOOKUP($A40,'ADR Raw Data'!$B$6:$BE$43,'ADR Raw Data'!AR$1,FALSE)</f>
        <v>118.081142715345</v>
      </c>
      <c r="AI40" s="47">
        <f>VLOOKUP($A40,'ADR Raw Data'!$B$6:$BE$43,'ADR Raw Data'!AT$1,FALSE)</f>
        <v>4.0872178711032303</v>
      </c>
      <c r="AJ40" s="48">
        <f>VLOOKUP($A40,'ADR Raw Data'!$B$6:$BE$43,'ADR Raw Data'!AU$1,FALSE)</f>
        <v>3.7929648950587902</v>
      </c>
      <c r="AK40" s="48">
        <f>VLOOKUP($A40,'ADR Raw Data'!$B$6:$BE$43,'ADR Raw Data'!AV$1,FALSE)</f>
        <v>3.6027069207506499</v>
      </c>
      <c r="AL40" s="48">
        <f>VLOOKUP($A40,'ADR Raw Data'!$B$6:$BE$43,'ADR Raw Data'!AW$1,FALSE)</f>
        <v>3.6687714851990401</v>
      </c>
      <c r="AM40" s="48">
        <f>VLOOKUP($A40,'ADR Raw Data'!$B$6:$BE$43,'ADR Raw Data'!AX$1,FALSE)</f>
        <v>3.2945040430453201</v>
      </c>
      <c r="AN40" s="49">
        <f>VLOOKUP($A40,'ADR Raw Data'!$B$6:$BE$43,'ADR Raw Data'!AY$1,FALSE)</f>
        <v>3.6843786114505801</v>
      </c>
      <c r="AO40" s="48">
        <f>VLOOKUP($A40,'ADR Raw Data'!$B$6:$BE$43,'ADR Raw Data'!BA$1,FALSE)</f>
        <v>4.1617917465799596</v>
      </c>
      <c r="AP40" s="48">
        <f>VLOOKUP($A40,'ADR Raw Data'!$B$6:$BE$43,'ADR Raw Data'!BB$1,FALSE)</f>
        <v>4.1916840443297501</v>
      </c>
      <c r="AQ40" s="49">
        <f>VLOOKUP($A40,'ADR Raw Data'!$B$6:$BE$43,'ADR Raw Data'!BC$1,FALSE)</f>
        <v>4.1844656830950102</v>
      </c>
      <c r="AR40" s="50">
        <f>VLOOKUP($A40,'ADR Raw Data'!$B$6:$BE$43,'ADR Raw Data'!BE$1,FALSE)</f>
        <v>3.84628749294576</v>
      </c>
      <c r="AT40" s="51">
        <f>VLOOKUP($A40,'RevPAR Raw Data'!$B$6:$BE$43,'RevPAR Raw Data'!AG$1,FALSE)</f>
        <v>61.003783239526697</v>
      </c>
      <c r="AU40" s="52">
        <f>VLOOKUP($A40,'RevPAR Raw Data'!$B$6:$BE$43,'RevPAR Raw Data'!AH$1,FALSE)</f>
        <v>61.831538113053398</v>
      </c>
      <c r="AV40" s="52">
        <f>VLOOKUP($A40,'RevPAR Raw Data'!$B$6:$BE$43,'RevPAR Raw Data'!AI$1,FALSE)</f>
        <v>73.669118143292195</v>
      </c>
      <c r="AW40" s="52">
        <f>VLOOKUP($A40,'RevPAR Raw Data'!$B$6:$BE$43,'RevPAR Raw Data'!AJ$1,FALSE)</f>
        <v>74.537779725643404</v>
      </c>
      <c r="AX40" s="52">
        <f>VLOOKUP($A40,'RevPAR Raw Data'!$B$6:$BE$43,'RevPAR Raw Data'!AK$1,FALSE)</f>
        <v>68.460957052045998</v>
      </c>
      <c r="AY40" s="53">
        <f>VLOOKUP($A40,'RevPAR Raw Data'!$B$6:$BE$43,'RevPAR Raw Data'!AL$1,FALSE)</f>
        <v>67.900635254712398</v>
      </c>
      <c r="AZ40" s="52">
        <f>VLOOKUP($A40,'RevPAR Raw Data'!$B$6:$BE$43,'RevPAR Raw Data'!AN$1,FALSE)</f>
        <v>94.469574537588798</v>
      </c>
      <c r="BA40" s="52">
        <f>VLOOKUP($A40,'RevPAR Raw Data'!$B$6:$BE$43,'RevPAR Raw Data'!AO$1,FALSE)</f>
        <v>103.788257832295</v>
      </c>
      <c r="BB40" s="53">
        <f>VLOOKUP($A40,'RevPAR Raw Data'!$B$6:$BE$43,'RevPAR Raw Data'!AP$1,FALSE)</f>
        <v>99.128916184942298</v>
      </c>
      <c r="BC40" s="54">
        <f>VLOOKUP($A40,'RevPAR Raw Data'!$B$6:$BE$43,'RevPAR Raw Data'!AR$1,FALSE)</f>
        <v>76.823001234778104</v>
      </c>
      <c r="BE40" s="47">
        <f>VLOOKUP($A40,'RevPAR Raw Data'!$B$6:$BE$43,'RevPAR Raw Data'!AT$1,FALSE)</f>
        <v>1.24896577499235</v>
      </c>
      <c r="BF40" s="48">
        <f>VLOOKUP($A40,'RevPAR Raw Data'!$B$6:$BE$43,'RevPAR Raw Data'!AU$1,FALSE)</f>
        <v>0.52549347142017899</v>
      </c>
      <c r="BG40" s="48">
        <f>VLOOKUP($A40,'RevPAR Raw Data'!$B$6:$BE$43,'RevPAR Raw Data'!AV$1,FALSE)</f>
        <v>1.0754305432248901</v>
      </c>
      <c r="BH40" s="48">
        <f>VLOOKUP($A40,'RevPAR Raw Data'!$B$6:$BE$43,'RevPAR Raw Data'!AW$1,FALSE)</f>
        <v>1.68589701132586</v>
      </c>
      <c r="BI40" s="48">
        <f>VLOOKUP($A40,'RevPAR Raw Data'!$B$6:$BE$43,'RevPAR Raw Data'!AX$1,FALSE)</f>
        <v>-0.22996613219974099</v>
      </c>
      <c r="BJ40" s="49">
        <f>VLOOKUP($A40,'RevPAR Raw Data'!$B$6:$BE$43,'RevPAR Raw Data'!AY$1,FALSE)</f>
        <v>0.87223597265397801</v>
      </c>
      <c r="BK40" s="48">
        <f>VLOOKUP($A40,'RevPAR Raw Data'!$B$6:$BE$43,'RevPAR Raw Data'!BA$1,FALSE)</f>
        <v>0.39651028045052999</v>
      </c>
      <c r="BL40" s="48">
        <f>VLOOKUP($A40,'RevPAR Raw Data'!$B$6:$BE$43,'RevPAR Raw Data'!BB$1,FALSE)</f>
        <v>1.4153449028620799</v>
      </c>
      <c r="BM40" s="49">
        <f>VLOOKUP($A40,'RevPAR Raw Data'!$B$6:$BE$43,'RevPAR Raw Data'!BC$1,FALSE)</f>
        <v>0.92730496846575705</v>
      </c>
      <c r="BN40" s="50">
        <f>VLOOKUP($A40,'RevPAR Raw Data'!$B$6:$BE$43,'RevPAR Raw Data'!BE$1,FALSE)</f>
        <v>0.88278777787757801</v>
      </c>
    </row>
    <row r="41" spans="1:66" x14ac:dyDescent="0.45">
      <c r="A41" s="63" t="s">
        <v>45</v>
      </c>
      <c r="B41" s="47">
        <f>VLOOKUP($A41,'Occupancy Raw Data'!$B$8:$BE$45,'Occupancy Raw Data'!AG$3,FALSE)</f>
        <v>60.567898869948202</v>
      </c>
      <c r="C41" s="48">
        <f>VLOOKUP($A41,'Occupancy Raw Data'!$B$8:$BE$45,'Occupancy Raw Data'!AH$3,FALSE)</f>
        <v>64.906148247462099</v>
      </c>
      <c r="D41" s="48">
        <f>VLOOKUP($A41,'Occupancy Raw Data'!$B$8:$BE$45,'Occupancy Raw Data'!AI$3,FALSE)</f>
        <v>68.861329247270604</v>
      </c>
      <c r="E41" s="48">
        <f>VLOOKUP($A41,'Occupancy Raw Data'!$B$8:$BE$45,'Occupancy Raw Data'!AJ$3,FALSE)</f>
        <v>69.550852327140305</v>
      </c>
      <c r="F41" s="48">
        <f>VLOOKUP($A41,'Occupancy Raw Data'!$B$8:$BE$45,'Occupancy Raw Data'!AK$3,FALSE)</f>
        <v>67.511013215858995</v>
      </c>
      <c r="G41" s="49">
        <f>VLOOKUP($A41,'Occupancy Raw Data'!$B$8:$BE$45,'Occupancy Raw Data'!AL$3,FALSE)</f>
        <v>66.279448381536099</v>
      </c>
      <c r="H41" s="48">
        <f>VLOOKUP($A41,'Occupancy Raw Data'!$B$8:$BE$45,'Occupancy Raw Data'!AN$3,FALSE)</f>
        <v>69.076805209729898</v>
      </c>
      <c r="I41" s="48">
        <f>VLOOKUP($A41,'Occupancy Raw Data'!$B$8:$BE$45,'Occupancy Raw Data'!AO$3,FALSE)</f>
        <v>71.834897529208902</v>
      </c>
      <c r="J41" s="49">
        <f>VLOOKUP($A41,'Occupancy Raw Data'!$B$8:$BE$45,'Occupancy Raw Data'!AP$3,FALSE)</f>
        <v>70.4558513694694</v>
      </c>
      <c r="K41" s="50">
        <f>VLOOKUP($A41,'Occupancy Raw Data'!$B$8:$BE$45,'Occupancy Raw Data'!AR$3,FALSE)</f>
        <v>67.472706378088404</v>
      </c>
      <c r="M41" s="47">
        <f>VLOOKUP($A41,'Occupancy Raw Data'!$B$8:$BE$45,'Occupancy Raw Data'!AT$3,FALSE)</f>
        <v>0.67722094018079104</v>
      </c>
      <c r="N41" s="48">
        <f>VLOOKUP($A41,'Occupancy Raw Data'!$B$8:$BE$45,'Occupancy Raw Data'!AU$3,FALSE)</f>
        <v>3.2906457648844101</v>
      </c>
      <c r="O41" s="48">
        <f>VLOOKUP($A41,'Occupancy Raw Data'!$B$8:$BE$45,'Occupancy Raw Data'!AV$3,FALSE)</f>
        <v>3.53220781014062</v>
      </c>
      <c r="P41" s="48">
        <f>VLOOKUP($A41,'Occupancy Raw Data'!$B$8:$BE$45,'Occupancy Raw Data'!AW$3,FALSE)</f>
        <v>3.6424427676928901</v>
      </c>
      <c r="Q41" s="48">
        <f>VLOOKUP($A41,'Occupancy Raw Data'!$B$8:$BE$45,'Occupancy Raw Data'!AX$3,FALSE)</f>
        <v>2.6735162397773702</v>
      </c>
      <c r="R41" s="49">
        <f>VLOOKUP($A41,'Occupancy Raw Data'!$B$8:$BE$45,'Occupancy Raw Data'!AY$3,FALSE)</f>
        <v>2.8001280601285701</v>
      </c>
      <c r="S41" s="48">
        <f>VLOOKUP($A41,'Occupancy Raw Data'!$B$8:$BE$45,'Occupancy Raw Data'!BA$3,FALSE)</f>
        <v>-3.2194943668635401</v>
      </c>
      <c r="T41" s="48">
        <f>VLOOKUP($A41,'Occupancy Raw Data'!$B$8:$BE$45,'Occupancy Raw Data'!BB$3,FALSE)</f>
        <v>-1.70511541211224</v>
      </c>
      <c r="U41" s="49">
        <f>VLOOKUP($A41,'Occupancy Raw Data'!$B$8:$BE$45,'Occupancy Raw Data'!BC$3,FALSE)</f>
        <v>-2.4533610084266999</v>
      </c>
      <c r="V41" s="50">
        <f>VLOOKUP($A41,'Occupancy Raw Data'!$B$8:$BE$45,'Occupancy Raw Data'!BE$3,FALSE)</f>
        <v>1.1744768096882501</v>
      </c>
      <c r="X41" s="51">
        <f>VLOOKUP($A41,'ADR Raw Data'!$B$6:$BE$43,'ADR Raw Data'!AG$1,FALSE)</f>
        <v>93.300954613012806</v>
      </c>
      <c r="Y41" s="52">
        <f>VLOOKUP($A41,'ADR Raw Data'!$B$6:$BE$43,'ADR Raw Data'!AH$1,FALSE)</f>
        <v>94.437848299520397</v>
      </c>
      <c r="Z41" s="52">
        <f>VLOOKUP($A41,'ADR Raw Data'!$B$6:$BE$43,'ADR Raw Data'!AI$1,FALSE)</f>
        <v>96.162440289270506</v>
      </c>
      <c r="AA41" s="52">
        <f>VLOOKUP($A41,'ADR Raw Data'!$B$6:$BE$43,'ADR Raw Data'!AJ$1,FALSE)</f>
        <v>96.424375903614404</v>
      </c>
      <c r="AB41" s="52">
        <f>VLOOKUP($A41,'ADR Raw Data'!$B$6:$BE$43,'ADR Raw Data'!AK$1,FALSE)</f>
        <v>96.070986913965498</v>
      </c>
      <c r="AC41" s="53">
        <f>VLOOKUP($A41,'ADR Raw Data'!$B$6:$BE$43,'ADR Raw Data'!AL$1,FALSE)</f>
        <v>95.338030702654194</v>
      </c>
      <c r="AD41" s="52">
        <f>VLOOKUP($A41,'ADR Raw Data'!$B$6:$BE$43,'ADR Raw Data'!AN$1,FALSE)</f>
        <v>103.462610806876</v>
      </c>
      <c r="AE41" s="52">
        <f>VLOOKUP($A41,'ADR Raw Data'!$B$6:$BE$43,'ADR Raw Data'!AO$1,FALSE)</f>
        <v>103.492033055592</v>
      </c>
      <c r="AF41" s="53">
        <f>VLOOKUP($A41,'ADR Raw Data'!$B$6:$BE$43,'ADR Raw Data'!AP$1,FALSE)</f>
        <v>103.477609874949</v>
      </c>
      <c r="AG41" s="54">
        <f>VLOOKUP($A41,'ADR Raw Data'!$B$6:$BE$43,'ADR Raw Data'!AR$1,FALSE)</f>
        <v>97.766445353163604</v>
      </c>
      <c r="AI41" s="47">
        <f>VLOOKUP($A41,'ADR Raw Data'!$B$6:$BE$43,'ADR Raw Data'!AT$1,FALSE)</f>
        <v>6.9429904553133204</v>
      </c>
      <c r="AJ41" s="48">
        <f>VLOOKUP($A41,'ADR Raw Data'!$B$6:$BE$43,'ADR Raw Data'!AU$1,FALSE)</f>
        <v>7.5443838196056197</v>
      </c>
      <c r="AK41" s="48">
        <f>VLOOKUP($A41,'ADR Raw Data'!$B$6:$BE$43,'ADR Raw Data'!AV$1,FALSE)</f>
        <v>8.0749537552381607</v>
      </c>
      <c r="AL41" s="48">
        <f>VLOOKUP($A41,'ADR Raw Data'!$B$6:$BE$43,'ADR Raw Data'!AW$1,FALSE)</f>
        <v>7.4792225736000697</v>
      </c>
      <c r="AM41" s="48">
        <f>VLOOKUP($A41,'ADR Raw Data'!$B$6:$BE$43,'ADR Raw Data'!AX$1,FALSE)</f>
        <v>8.9904714295326702</v>
      </c>
      <c r="AN41" s="49">
        <f>VLOOKUP($A41,'ADR Raw Data'!$B$6:$BE$43,'ADR Raw Data'!AY$1,FALSE)</f>
        <v>7.8353019053423596</v>
      </c>
      <c r="AO41" s="48">
        <f>VLOOKUP($A41,'ADR Raw Data'!$B$6:$BE$43,'ADR Raw Data'!BA$1,FALSE)</f>
        <v>8.5246867971750007</v>
      </c>
      <c r="AP41" s="48">
        <f>VLOOKUP($A41,'ADR Raw Data'!$B$6:$BE$43,'ADR Raw Data'!BB$1,FALSE)</f>
        <v>5.66720485204005</v>
      </c>
      <c r="AQ41" s="49">
        <f>VLOOKUP($A41,'ADR Raw Data'!$B$6:$BE$43,'ADR Raw Data'!BC$1,FALSE)</f>
        <v>7.0599299277159</v>
      </c>
      <c r="AR41" s="50">
        <f>VLOOKUP($A41,'ADR Raw Data'!$B$6:$BE$43,'ADR Raw Data'!BE$1,FALSE)</f>
        <v>7.4810652704064298</v>
      </c>
      <c r="AT41" s="51">
        <f>VLOOKUP($A41,'RevPAR Raw Data'!$B$6:$BE$43,'RevPAR Raw Data'!AG$1,FALSE)</f>
        <v>56.510427834705901</v>
      </c>
      <c r="AU41" s="52">
        <f>VLOOKUP($A41,'RevPAR Raw Data'!$B$6:$BE$43,'RevPAR Raw Data'!AH$1,FALSE)</f>
        <v>61.295969819000099</v>
      </c>
      <c r="AV41" s="52">
        <f>VLOOKUP($A41,'RevPAR Raw Data'!$B$6:$BE$43,'RevPAR Raw Data'!AI$1,FALSE)</f>
        <v>66.218734619804593</v>
      </c>
      <c r="AW41" s="52">
        <f>VLOOKUP($A41,'RevPAR Raw Data'!$B$6:$BE$43,'RevPAR Raw Data'!AJ$1,FALSE)</f>
        <v>67.063975292089594</v>
      </c>
      <c r="AX41" s="52">
        <f>VLOOKUP($A41,'RevPAR Raw Data'!$B$6:$BE$43,'RevPAR Raw Data'!AK$1,FALSE)</f>
        <v>64.858496672093395</v>
      </c>
      <c r="AY41" s="53">
        <f>VLOOKUP($A41,'RevPAR Raw Data'!$B$6:$BE$43,'RevPAR Raw Data'!AL$1,FALSE)</f>
        <v>63.189520847538702</v>
      </c>
      <c r="AZ41" s="52">
        <f>VLOOKUP($A41,'RevPAR Raw Data'!$B$6:$BE$43,'RevPAR Raw Data'!AN$1,FALSE)</f>
        <v>71.468666131966998</v>
      </c>
      <c r="BA41" s="52">
        <f>VLOOKUP($A41,'RevPAR Raw Data'!$B$6:$BE$43,'RevPAR Raw Data'!AO$1,FALSE)</f>
        <v>74.343395896380002</v>
      </c>
      <c r="BB41" s="53">
        <f>VLOOKUP($A41,'RevPAR Raw Data'!$B$6:$BE$43,'RevPAR Raw Data'!AP$1,FALSE)</f>
        <v>72.906031014173493</v>
      </c>
      <c r="BC41" s="54">
        <f>VLOOKUP($A41,'RevPAR Raw Data'!$B$6:$BE$43,'RevPAR Raw Data'!AR$1,FALSE)</f>
        <v>65.965666609434393</v>
      </c>
      <c r="BE41" s="47">
        <f>VLOOKUP($A41,'RevPAR Raw Data'!$B$6:$BE$43,'RevPAR Raw Data'!AT$1,FALSE)</f>
        <v>7.6672307807322397</v>
      </c>
      <c r="BF41" s="48">
        <f>VLOOKUP($A41,'RevPAR Raw Data'!$B$6:$BE$43,'RevPAR Raw Data'!AU$1,FALSE)</f>
        <v>11.0832885311365</v>
      </c>
      <c r="BG41" s="48">
        <f>VLOOKUP($A41,'RevPAR Raw Data'!$B$6:$BE$43,'RevPAR Raw Data'!AV$1,FALSE)</f>
        <v>11.892385712586499</v>
      </c>
      <c r="BH41" s="48">
        <f>VLOOKUP($A41,'RevPAR Raw Data'!$B$6:$BE$43,'RevPAR Raw Data'!AW$1,FALSE)</f>
        <v>11.394091743004701</v>
      </c>
      <c r="BI41" s="48">
        <f>VLOOKUP($A41,'RevPAR Raw Data'!$B$6:$BE$43,'RevPAR Raw Data'!AX$1,FALSE)</f>
        <v>11.9043493830111</v>
      </c>
      <c r="BJ41" s="49">
        <f>VLOOKUP($A41,'RevPAR Raw Data'!$B$6:$BE$43,'RevPAR Raw Data'!AY$1,FALSE)</f>
        <v>10.8548284527182</v>
      </c>
      <c r="BK41" s="48">
        <f>VLOOKUP($A41,'RevPAR Raw Data'!$B$6:$BE$43,'RevPAR Raw Data'!BA$1,FALSE)</f>
        <v>5.0307406190836401</v>
      </c>
      <c r="BL41" s="48">
        <f>VLOOKUP($A41,'RevPAR Raw Data'!$B$6:$BE$43,'RevPAR Raw Data'!BB$1,FALSE)</f>
        <v>3.8654570565597002</v>
      </c>
      <c r="BM41" s="49">
        <f>VLOOKUP($A41,'RevPAR Raw Data'!$B$6:$BE$43,'RevPAR Raw Data'!BC$1,FALSE)</f>
        <v>4.4333633512203701</v>
      </c>
      <c r="BN41" s="50">
        <f>VLOOKUP($A41,'RevPAR Raw Data'!$B$6:$BE$43,'RevPAR Raw Data'!BE$1,FALSE)</f>
        <v>8.7434054568132495</v>
      </c>
    </row>
    <row r="42" spans="1:66" x14ac:dyDescent="0.45">
      <c r="A42" s="63" t="s">
        <v>109</v>
      </c>
      <c r="B42" s="47">
        <f>VLOOKUP($A42,'Occupancy Raw Data'!$B$8:$BE$45,'Occupancy Raw Data'!AG$3,FALSE)</f>
        <v>50.468800517297097</v>
      </c>
      <c r="C42" s="48">
        <f>VLOOKUP($A42,'Occupancy Raw Data'!$B$8:$BE$45,'Occupancy Raw Data'!AH$3,FALSE)</f>
        <v>52.537989007436103</v>
      </c>
      <c r="D42" s="48">
        <f>VLOOKUP($A42,'Occupancy Raw Data'!$B$8:$BE$45,'Occupancy Raw Data'!AI$3,FALSE)</f>
        <v>63.239573229873898</v>
      </c>
      <c r="E42" s="48">
        <f>VLOOKUP($A42,'Occupancy Raw Data'!$B$8:$BE$45,'Occupancy Raw Data'!AJ$3,FALSE)</f>
        <v>62.495958616230098</v>
      </c>
      <c r="F42" s="48">
        <f>VLOOKUP($A42,'Occupancy Raw Data'!$B$8:$BE$45,'Occupancy Raw Data'!AK$3,FALSE)</f>
        <v>60.459101196249499</v>
      </c>
      <c r="G42" s="49">
        <f>VLOOKUP($A42,'Occupancy Raw Data'!$B$8:$BE$45,'Occupancy Raw Data'!AL$3,FALSE)</f>
        <v>57.840284513417302</v>
      </c>
      <c r="H42" s="48">
        <f>VLOOKUP($A42,'Occupancy Raw Data'!$B$8:$BE$45,'Occupancy Raw Data'!AN$3,FALSE)</f>
        <v>73.787584869059103</v>
      </c>
      <c r="I42" s="48">
        <f>VLOOKUP($A42,'Occupancy Raw Data'!$B$8:$BE$45,'Occupancy Raw Data'!AO$3,FALSE)</f>
        <v>79.663756870352401</v>
      </c>
      <c r="J42" s="49">
        <f>VLOOKUP($A42,'Occupancy Raw Data'!$B$8:$BE$45,'Occupancy Raw Data'!AP$3,FALSE)</f>
        <v>76.725670869705695</v>
      </c>
      <c r="K42" s="50">
        <f>VLOOKUP($A42,'Occupancy Raw Data'!$B$8:$BE$45,'Occupancy Raw Data'!AR$3,FALSE)</f>
        <v>63.236109186642601</v>
      </c>
      <c r="M42" s="47">
        <f>VLOOKUP($A42,'Occupancy Raw Data'!$B$8:$BE$45,'Occupancy Raw Data'!AT$3,FALSE)</f>
        <v>0.67720090293453705</v>
      </c>
      <c r="N42" s="48">
        <f>VLOOKUP($A42,'Occupancy Raw Data'!$B$8:$BE$45,'Occupancy Raw Data'!AU$3,FALSE)</f>
        <v>1.86491145588465</v>
      </c>
      <c r="O42" s="48">
        <f>VLOOKUP($A42,'Occupancy Raw Data'!$B$8:$BE$45,'Occupancy Raw Data'!AV$3,FALSE)</f>
        <v>-0.93694606229425104</v>
      </c>
      <c r="P42" s="48">
        <f>VLOOKUP($A42,'Occupancy Raw Data'!$B$8:$BE$45,'Occupancy Raw Data'!AW$3,FALSE)</f>
        <v>0.415584415584415</v>
      </c>
      <c r="Q42" s="48">
        <f>VLOOKUP($A42,'Occupancy Raw Data'!$B$8:$BE$45,'Occupancy Raw Data'!AX$3,FALSE)</f>
        <v>3.5007610350076099</v>
      </c>
      <c r="R42" s="49">
        <f>VLOOKUP($A42,'Occupancy Raw Data'!$B$8:$BE$45,'Occupancy Raw Data'!AY$3,FALSE)</f>
        <v>1.0506100316312601</v>
      </c>
      <c r="S42" s="48">
        <f>VLOOKUP($A42,'Occupancy Raw Data'!$B$8:$BE$45,'Occupancy Raw Data'!BA$3,FALSE)</f>
        <v>-1.8492635200516001</v>
      </c>
      <c r="T42" s="48">
        <f>VLOOKUP($A42,'Occupancy Raw Data'!$B$8:$BE$45,'Occupancy Raw Data'!BB$3,FALSE)</f>
        <v>-0.37400181946831002</v>
      </c>
      <c r="U42" s="49">
        <f>VLOOKUP($A42,'Occupancy Raw Data'!$B$8:$BE$45,'Occupancy Raw Data'!BC$3,FALSE)</f>
        <v>-1.08888194227362</v>
      </c>
      <c r="V42" s="50">
        <f>VLOOKUP($A42,'Occupancy Raw Data'!$B$8:$BE$45,'Occupancy Raw Data'!BE$3,FALSE)</f>
        <v>0.29852386359473998</v>
      </c>
      <c r="X42" s="51">
        <f>VLOOKUP($A42,'ADR Raw Data'!$B$6:$BE$43,'ADR Raw Data'!AG$1,FALSE)</f>
        <v>167.505177770659</v>
      </c>
      <c r="Y42" s="52">
        <f>VLOOKUP($A42,'ADR Raw Data'!$B$6:$BE$43,'ADR Raw Data'!AH$1,FALSE)</f>
        <v>168.100456923076</v>
      </c>
      <c r="Z42" s="52">
        <f>VLOOKUP($A42,'ADR Raw Data'!$B$6:$BE$43,'ADR Raw Data'!AI$1,FALSE)</f>
        <v>175.279155163599</v>
      </c>
      <c r="AA42" s="52">
        <f>VLOOKUP($A42,'ADR Raw Data'!$B$6:$BE$43,'ADR Raw Data'!AJ$1,FALSE)</f>
        <v>176.17222581479501</v>
      </c>
      <c r="AB42" s="52">
        <f>VLOOKUP($A42,'ADR Raw Data'!$B$6:$BE$43,'ADR Raw Data'!AK$1,FALSE)</f>
        <v>171.29134090909</v>
      </c>
      <c r="AC42" s="53">
        <f>VLOOKUP($A42,'ADR Raw Data'!$B$6:$BE$43,'ADR Raw Data'!AL$1,FALSE)</f>
        <v>171.97770514253699</v>
      </c>
      <c r="AD42" s="52">
        <f>VLOOKUP($A42,'ADR Raw Data'!$B$6:$BE$43,'ADR Raw Data'!AN$1,FALSE)</f>
        <v>207.429565122138</v>
      </c>
      <c r="AE42" s="52">
        <f>VLOOKUP($A42,'ADR Raw Data'!$B$6:$BE$43,'ADR Raw Data'!AO$1,FALSE)</f>
        <v>209.14643770292199</v>
      </c>
      <c r="AF42" s="53">
        <f>VLOOKUP($A42,'ADR Raw Data'!$B$6:$BE$43,'ADR Raw Data'!AP$1,FALSE)</f>
        <v>208.32087384777401</v>
      </c>
      <c r="AG42" s="54">
        <f>VLOOKUP($A42,'ADR Raw Data'!$B$6:$BE$43,'ADR Raw Data'!AR$1,FALSE)</f>
        <v>184.576537569615</v>
      </c>
      <c r="AI42" s="47">
        <f>VLOOKUP($A42,'ADR Raw Data'!$B$6:$BE$43,'ADR Raw Data'!AT$1,FALSE)</f>
        <v>-0.38781591050798397</v>
      </c>
      <c r="AJ42" s="48">
        <f>VLOOKUP($A42,'ADR Raw Data'!$B$6:$BE$43,'ADR Raw Data'!AU$1,FALSE)</f>
        <v>1.18952880061</v>
      </c>
      <c r="AK42" s="48">
        <f>VLOOKUP($A42,'ADR Raw Data'!$B$6:$BE$43,'ADR Raw Data'!AV$1,FALSE)</f>
        <v>1.7033246239931401</v>
      </c>
      <c r="AL42" s="48">
        <f>VLOOKUP($A42,'ADR Raw Data'!$B$6:$BE$43,'ADR Raw Data'!AW$1,FALSE)</f>
        <v>1.65354638851104</v>
      </c>
      <c r="AM42" s="48">
        <f>VLOOKUP($A42,'ADR Raw Data'!$B$6:$BE$43,'ADR Raw Data'!AX$1,FALSE)</f>
        <v>0.69271494424820801</v>
      </c>
      <c r="AN42" s="49">
        <f>VLOOKUP($A42,'ADR Raw Data'!$B$6:$BE$43,'ADR Raw Data'!AY$1,FALSE)</f>
        <v>1.0185698878838301</v>
      </c>
      <c r="AO42" s="48">
        <f>VLOOKUP($A42,'ADR Raw Data'!$B$6:$BE$43,'ADR Raw Data'!BA$1,FALSE)</f>
        <v>3.6520046172985099</v>
      </c>
      <c r="AP42" s="48">
        <f>VLOOKUP($A42,'ADR Raw Data'!$B$6:$BE$43,'ADR Raw Data'!BB$1,FALSE)</f>
        <v>3.54305390529395</v>
      </c>
      <c r="AQ42" s="49">
        <f>VLOOKUP($A42,'ADR Raw Data'!$B$6:$BE$43,'ADR Raw Data'!BC$1,FALSE)</f>
        <v>3.5987768085121399</v>
      </c>
      <c r="AR42" s="50">
        <f>VLOOKUP($A42,'ADR Raw Data'!$B$6:$BE$43,'ADR Raw Data'!BE$1,FALSE)</f>
        <v>1.9281601896233</v>
      </c>
      <c r="AT42" s="51">
        <f>VLOOKUP($A42,'RevPAR Raw Data'!$B$6:$BE$43,'RevPAR Raw Data'!AG$1,FALSE)</f>
        <v>84.537854025218195</v>
      </c>
      <c r="AU42" s="52">
        <f>VLOOKUP($A42,'RevPAR Raw Data'!$B$6:$BE$43,'RevPAR Raw Data'!AH$1,FALSE)</f>
        <v>88.316599579696003</v>
      </c>
      <c r="AV42" s="52">
        <f>VLOOKUP($A42,'RevPAR Raw Data'!$B$6:$BE$43,'RevPAR Raw Data'!AI$1,FALSE)</f>
        <v>110.845789686388</v>
      </c>
      <c r="AW42" s="52">
        <f>VLOOKUP($A42,'RevPAR Raw Data'!$B$6:$BE$43,'RevPAR Raw Data'!AJ$1,FALSE)</f>
        <v>110.100521338506</v>
      </c>
      <c r="AX42" s="52">
        <f>VLOOKUP($A42,'RevPAR Raw Data'!$B$6:$BE$43,'RevPAR Raw Data'!AK$1,FALSE)</f>
        <v>103.56120514064</v>
      </c>
      <c r="AY42" s="53">
        <f>VLOOKUP($A42,'RevPAR Raw Data'!$B$6:$BE$43,'RevPAR Raw Data'!AL$1,FALSE)</f>
        <v>99.472393954089796</v>
      </c>
      <c r="AZ42" s="52">
        <f>VLOOKUP($A42,'RevPAR Raw Data'!$B$6:$BE$43,'RevPAR Raw Data'!AN$1,FALSE)</f>
        <v>153.05726640801799</v>
      </c>
      <c r="BA42" s="52">
        <f>VLOOKUP($A42,'RevPAR Raw Data'!$B$6:$BE$43,'RevPAR Raw Data'!AO$1,FALSE)</f>
        <v>166.613909634658</v>
      </c>
      <c r="BB42" s="53">
        <f>VLOOKUP($A42,'RevPAR Raw Data'!$B$6:$BE$43,'RevPAR Raw Data'!AP$1,FALSE)</f>
        <v>159.835588021338</v>
      </c>
      <c r="BC42" s="54">
        <f>VLOOKUP($A42,'RevPAR Raw Data'!$B$6:$BE$43,'RevPAR Raw Data'!AR$1,FALSE)</f>
        <v>116.719020830446</v>
      </c>
      <c r="BE42" s="47">
        <f>VLOOKUP($A42,'RevPAR Raw Data'!$B$6:$BE$43,'RevPAR Raw Data'!AT$1,FALSE)</f>
        <v>0.28675869957886801</v>
      </c>
      <c r="BF42" s="48">
        <f>VLOOKUP($A42,'RevPAR Raw Data'!$B$6:$BE$43,'RevPAR Raw Data'!AU$1,FALSE)</f>
        <v>3.0766239153682799</v>
      </c>
      <c r="BG42" s="48">
        <f>VLOOKUP($A42,'RevPAR Raw Data'!$B$6:$BE$43,'RevPAR Raw Data'!AV$1,FALSE)</f>
        <v>0.75041932870629702</v>
      </c>
      <c r="BH42" s="48">
        <f>VLOOKUP($A42,'RevPAR Raw Data'!$B$6:$BE$43,'RevPAR Raw Data'!AW$1,FALSE)</f>
        <v>2.07600268519057</v>
      </c>
      <c r="BI42" s="48">
        <f>VLOOKUP($A42,'RevPAR Raw Data'!$B$6:$BE$43,'RevPAR Raw Data'!AX$1,FALSE)</f>
        <v>4.2177262741077302</v>
      </c>
      <c r="BJ42" s="49">
        <f>VLOOKUP($A42,'RevPAR Raw Data'!$B$6:$BE$43,'RevPAR Raw Data'!AY$1,FALSE)</f>
        <v>2.0798811169363902</v>
      </c>
      <c r="BK42" s="48">
        <f>VLOOKUP($A42,'RevPAR Raw Data'!$B$6:$BE$43,'RevPAR Raw Data'!BA$1,FALSE)</f>
        <v>1.7352059081086</v>
      </c>
      <c r="BL42" s="48">
        <f>VLOOKUP($A42,'RevPAR Raw Data'!$B$6:$BE$43,'RevPAR Raw Data'!BB$1,FALSE)</f>
        <v>3.1558009997551002</v>
      </c>
      <c r="BM42" s="49">
        <f>VLOOKUP($A42,'RevPAR Raw Data'!$B$6:$BE$43,'RevPAR Raw Data'!BC$1,FALSE)</f>
        <v>2.4707084354278899</v>
      </c>
      <c r="BN42" s="50">
        <f>VLOOKUP($A42,'RevPAR Raw Data'!$B$6:$BE$43,'RevPAR Raw Data'!BE$1,FALSE)</f>
        <v>2.2324400715124</v>
      </c>
    </row>
    <row r="43" spans="1:66" x14ac:dyDescent="0.45">
      <c r="A43" s="63" t="s">
        <v>94</v>
      </c>
      <c r="B43" s="47">
        <f>VLOOKUP($A43,'Occupancy Raw Data'!$B$8:$BE$45,'Occupancy Raw Data'!AG$3,FALSE)</f>
        <v>54.1897423549241</v>
      </c>
      <c r="C43" s="48">
        <f>VLOOKUP($A43,'Occupancy Raw Data'!$B$8:$BE$45,'Occupancy Raw Data'!AH$3,FALSE)</f>
        <v>54.5629665302191</v>
      </c>
      <c r="D43" s="48">
        <f>VLOOKUP($A43,'Occupancy Raw Data'!$B$8:$BE$45,'Occupancy Raw Data'!AI$3,FALSE)</f>
        <v>65.142667950878803</v>
      </c>
      <c r="E43" s="48">
        <f>VLOOKUP($A43,'Occupancy Raw Data'!$B$8:$BE$45,'Occupancy Raw Data'!AJ$3,FALSE)</f>
        <v>65.783770768119396</v>
      </c>
      <c r="F43" s="48">
        <f>VLOOKUP($A43,'Occupancy Raw Data'!$B$8:$BE$45,'Occupancy Raw Data'!AK$3,FALSE)</f>
        <v>60.086082350108299</v>
      </c>
      <c r="G43" s="49">
        <f>VLOOKUP($A43,'Occupancy Raw Data'!$B$8:$BE$45,'Occupancy Raw Data'!AL$3,FALSE)</f>
        <v>59.953045990849901</v>
      </c>
      <c r="H43" s="48">
        <f>VLOOKUP($A43,'Occupancy Raw Data'!$B$8:$BE$45,'Occupancy Raw Data'!AN$3,FALSE)</f>
        <v>75.054177702865303</v>
      </c>
      <c r="I43" s="48">
        <f>VLOOKUP($A43,'Occupancy Raw Data'!$B$8:$BE$45,'Occupancy Raw Data'!AO$3,FALSE)</f>
        <v>82.497592102094799</v>
      </c>
      <c r="J43" s="49">
        <f>VLOOKUP($A43,'Occupancy Raw Data'!$B$8:$BE$45,'Occupancy Raw Data'!AP$3,FALSE)</f>
        <v>78.775884902480101</v>
      </c>
      <c r="K43" s="50">
        <f>VLOOKUP($A43,'Occupancy Raw Data'!$B$8:$BE$45,'Occupancy Raw Data'!AR$3,FALSE)</f>
        <v>65.330999965601407</v>
      </c>
      <c r="M43" s="47">
        <f>VLOOKUP($A43,'Occupancy Raw Data'!$B$8:$BE$45,'Occupancy Raw Data'!AT$3,FALSE)</f>
        <v>-4.0498237467048801</v>
      </c>
      <c r="N43" s="48">
        <f>VLOOKUP($A43,'Occupancy Raw Data'!$B$8:$BE$45,'Occupancy Raw Data'!AU$3,FALSE)</f>
        <v>-9.0977676623907602</v>
      </c>
      <c r="O43" s="48">
        <f>VLOOKUP($A43,'Occupancy Raw Data'!$B$8:$BE$45,'Occupancy Raw Data'!AV$3,FALSE)</f>
        <v>-7.2509634060048498</v>
      </c>
      <c r="P43" s="48">
        <f>VLOOKUP($A43,'Occupancy Raw Data'!$B$8:$BE$45,'Occupancy Raw Data'!AW$3,FALSE)</f>
        <v>-6.5339690692164201</v>
      </c>
      <c r="Q43" s="48">
        <f>VLOOKUP($A43,'Occupancy Raw Data'!$B$8:$BE$45,'Occupancy Raw Data'!AX$3,FALSE)</f>
        <v>-9.6652758368156206</v>
      </c>
      <c r="R43" s="49">
        <f>VLOOKUP($A43,'Occupancy Raw Data'!$B$8:$BE$45,'Occupancy Raw Data'!AY$3,FALSE)</f>
        <v>-7.3772141953321704</v>
      </c>
      <c r="S43" s="48">
        <f>VLOOKUP($A43,'Occupancy Raw Data'!$B$8:$BE$45,'Occupancy Raw Data'!BA$3,FALSE)</f>
        <v>-3.2051590011377198</v>
      </c>
      <c r="T43" s="48">
        <f>VLOOKUP($A43,'Occupancy Raw Data'!$B$8:$BE$45,'Occupancy Raw Data'!BB$3,FALSE)</f>
        <v>-1.10895208421755</v>
      </c>
      <c r="U43" s="49">
        <f>VLOOKUP($A43,'Occupancy Raw Data'!$B$8:$BE$45,'Occupancy Raw Data'!BC$3,FALSE)</f>
        <v>-2.1187466882775299</v>
      </c>
      <c r="V43" s="50">
        <f>VLOOKUP($A43,'Occupancy Raw Data'!$B$8:$BE$45,'Occupancy Raw Data'!BE$3,FALSE)</f>
        <v>-5.6448413533976201</v>
      </c>
      <c r="X43" s="51">
        <f>VLOOKUP($A43,'ADR Raw Data'!$B$6:$BE$43,'ADR Raw Data'!AG$1,FALSE)</f>
        <v>110.37547433903499</v>
      </c>
      <c r="Y43" s="52">
        <f>VLOOKUP($A43,'ADR Raw Data'!$B$6:$BE$43,'ADR Raw Data'!AH$1,FALSE)</f>
        <v>105.924099183583</v>
      </c>
      <c r="Z43" s="52">
        <f>VLOOKUP($A43,'ADR Raw Data'!$B$6:$BE$43,'ADR Raw Data'!AI$1,FALSE)</f>
        <v>111.755673427898</v>
      </c>
      <c r="AA43" s="52">
        <f>VLOOKUP($A43,'ADR Raw Data'!$B$6:$BE$43,'ADR Raw Data'!AJ$1,FALSE)</f>
        <v>110.754892935578</v>
      </c>
      <c r="AB43" s="52">
        <f>VLOOKUP($A43,'ADR Raw Data'!$B$6:$BE$43,'ADR Raw Data'!AK$1,FALSE)</f>
        <v>104.702056304162</v>
      </c>
      <c r="AC43" s="53">
        <f>VLOOKUP($A43,'ADR Raw Data'!$B$6:$BE$43,'ADR Raw Data'!AL$1,FALSE)</f>
        <v>108.811236018234</v>
      </c>
      <c r="AD43" s="52">
        <f>VLOOKUP($A43,'ADR Raw Data'!$B$6:$BE$43,'ADR Raw Data'!AN$1,FALSE)</f>
        <v>129.56723371831799</v>
      </c>
      <c r="AE43" s="52">
        <f>VLOOKUP($A43,'ADR Raw Data'!$B$6:$BE$43,'ADR Raw Data'!AO$1,FALSE)</f>
        <v>135.511245941114</v>
      </c>
      <c r="AF43" s="53">
        <f>VLOOKUP($A43,'ADR Raw Data'!$B$6:$BE$43,'ADR Raw Data'!AP$1,FALSE)</f>
        <v>132.67965001432799</v>
      </c>
      <c r="AG43" s="54">
        <f>VLOOKUP($A43,'ADR Raw Data'!$B$6:$BE$43,'ADR Raw Data'!AR$1,FALSE)</f>
        <v>117.034221101889</v>
      </c>
      <c r="AI43" s="47">
        <f>VLOOKUP($A43,'ADR Raw Data'!$B$6:$BE$43,'ADR Raw Data'!AT$1,FALSE)</f>
        <v>3.0471538457747802</v>
      </c>
      <c r="AJ43" s="48">
        <f>VLOOKUP($A43,'ADR Raw Data'!$B$6:$BE$43,'ADR Raw Data'!AU$1,FALSE)</f>
        <v>0.49757202974916098</v>
      </c>
      <c r="AK43" s="48">
        <f>VLOOKUP($A43,'ADR Raw Data'!$B$6:$BE$43,'ADR Raw Data'!AV$1,FALSE)</f>
        <v>2.5013586391665199</v>
      </c>
      <c r="AL43" s="48">
        <f>VLOOKUP($A43,'ADR Raw Data'!$B$6:$BE$43,'ADR Raw Data'!AW$1,FALSE)</f>
        <v>1.2262716864816701</v>
      </c>
      <c r="AM43" s="48">
        <f>VLOOKUP($A43,'ADR Raw Data'!$B$6:$BE$43,'ADR Raw Data'!AX$1,FALSE)</f>
        <v>-1.1881765197990199</v>
      </c>
      <c r="AN43" s="49">
        <f>VLOOKUP($A43,'ADR Raw Data'!$B$6:$BE$43,'ADR Raw Data'!AY$1,FALSE)</f>
        <v>1.24527062752484</v>
      </c>
      <c r="AO43" s="48">
        <f>VLOOKUP($A43,'ADR Raw Data'!$B$6:$BE$43,'ADR Raw Data'!BA$1,FALSE)</f>
        <v>1.39168284048047</v>
      </c>
      <c r="AP43" s="48">
        <f>VLOOKUP($A43,'ADR Raw Data'!$B$6:$BE$43,'ADR Raw Data'!BB$1,FALSE)</f>
        <v>3.2166143184705001</v>
      </c>
      <c r="AQ43" s="49">
        <f>VLOOKUP($A43,'ADR Raw Data'!$B$6:$BE$43,'ADR Raw Data'!BC$1,FALSE)</f>
        <v>2.3743243186589198</v>
      </c>
      <c r="AR43" s="50">
        <f>VLOOKUP($A43,'ADR Raw Data'!$B$6:$BE$43,'ADR Raw Data'!BE$1,FALSE)</f>
        <v>1.9113429269032201</v>
      </c>
      <c r="AT43" s="51">
        <f>VLOOKUP($A43,'RevPAR Raw Data'!$B$6:$BE$43,'RevPAR Raw Data'!AG$1,FALSE)</f>
        <v>59.8121851673489</v>
      </c>
      <c r="AU43" s="52">
        <f>VLOOKUP($A43,'RevPAR Raw Data'!$B$6:$BE$43,'RevPAR Raw Data'!AH$1,FALSE)</f>
        <v>57.795330784974702</v>
      </c>
      <c r="AV43" s="52">
        <f>VLOOKUP($A43,'RevPAR Raw Data'!$B$6:$BE$43,'RevPAR Raw Data'!AI$1,FALSE)</f>
        <v>72.800627257404201</v>
      </c>
      <c r="AW43" s="52">
        <f>VLOOKUP($A43,'RevPAR Raw Data'!$B$6:$BE$43,'RevPAR Raw Data'!AJ$1,FALSE)</f>
        <v>72.8587448832169</v>
      </c>
      <c r="AX43" s="52">
        <f>VLOOKUP($A43,'RevPAR Raw Data'!$B$6:$BE$43,'RevPAR Raw Data'!AK$1,FALSE)</f>
        <v>62.911363773175999</v>
      </c>
      <c r="AY43" s="53">
        <f>VLOOKUP($A43,'RevPAR Raw Data'!$B$6:$BE$43,'RevPAR Raw Data'!AL$1,FALSE)</f>
        <v>65.235650373224104</v>
      </c>
      <c r="AZ43" s="52">
        <f>VLOOKUP($A43,'RevPAR Raw Data'!$B$6:$BE$43,'RevPAR Raw Data'!AN$1,FALSE)</f>
        <v>97.245621839633898</v>
      </c>
      <c r="BA43" s="52">
        <f>VLOOKUP($A43,'RevPAR Raw Data'!$B$6:$BE$43,'RevPAR Raw Data'!AO$1,FALSE)</f>
        <v>111.793514928967</v>
      </c>
      <c r="BB43" s="53">
        <f>VLOOKUP($A43,'RevPAR Raw Data'!$B$6:$BE$43,'RevPAR Raw Data'!AP$1,FALSE)</f>
        <v>104.5195683843</v>
      </c>
      <c r="BC43" s="54">
        <f>VLOOKUP($A43,'RevPAR Raw Data'!$B$6:$BE$43,'RevPAR Raw Data'!AR$1,FALSE)</f>
        <v>76.459626947817398</v>
      </c>
      <c r="BE43" s="47">
        <f>VLOOKUP($A43,'RevPAR Raw Data'!$B$6:$BE$43,'RevPAR Raw Data'!AT$1,FALSE)</f>
        <v>-1.1260742609749099</v>
      </c>
      <c r="BF43" s="48">
        <f>VLOOKUP($A43,'RevPAR Raw Data'!$B$6:$BE$43,'RevPAR Raw Data'!AU$1,FALSE)</f>
        <v>-8.6454635798612198</v>
      </c>
      <c r="BG43" s="48">
        <f>VLOOKUP($A43,'RevPAR Raw Data'!$B$6:$BE$43,'RevPAR Raw Data'!AV$1,FALSE)</f>
        <v>-4.93097736641724</v>
      </c>
      <c r="BH43" s="48">
        <f>VLOOKUP($A43,'RevPAR Raw Data'!$B$6:$BE$43,'RevPAR Raw Data'!AW$1,FALSE)</f>
        <v>-5.3878215954340103</v>
      </c>
      <c r="BI43" s="48">
        <f>VLOOKUP($A43,'RevPAR Raw Data'!$B$6:$BE$43,'RevPAR Raw Data'!AX$1,FALSE)</f>
        <v>-10.7386118185477</v>
      </c>
      <c r="BJ43" s="49">
        <f>VLOOKUP($A43,'RevPAR Raw Data'!$B$6:$BE$43,'RevPAR Raw Data'!AY$1,FALSE)</f>
        <v>-6.2238098493113903</v>
      </c>
      <c r="BK43" s="48">
        <f>VLOOKUP($A43,'RevPAR Raw Data'!$B$6:$BE$43,'RevPAR Raw Data'!BA$1,FALSE)</f>
        <v>-1.8580818084861901</v>
      </c>
      <c r="BL43" s="48">
        <f>VLOOKUP($A43,'RevPAR Raw Data'!$B$6:$BE$43,'RevPAR Raw Data'!BB$1,FALSE)</f>
        <v>2.0719915227270298</v>
      </c>
      <c r="BM43" s="49">
        <f>VLOOKUP($A43,'RevPAR Raw Data'!$B$6:$BE$43,'RevPAR Raw Data'!BC$1,FALSE)</f>
        <v>0.20527171251083201</v>
      </c>
      <c r="BN43" s="50">
        <f>VLOOKUP($A43,'RevPAR Raw Data'!$B$6:$BE$43,'RevPAR Raw Data'!BE$1,FALSE)</f>
        <v>-3.8413907024374701</v>
      </c>
    </row>
    <row r="44" spans="1:66" x14ac:dyDescent="0.45">
      <c r="A44" s="63" t="s">
        <v>44</v>
      </c>
      <c r="B44" s="47">
        <f>VLOOKUP($A44,'Occupancy Raw Data'!$B$8:$BE$45,'Occupancy Raw Data'!AG$3,FALSE)</f>
        <v>53.132118451025001</v>
      </c>
      <c r="C44" s="48">
        <f>VLOOKUP($A44,'Occupancy Raw Data'!$B$8:$BE$45,'Occupancy Raw Data'!AH$3,FALSE)</f>
        <v>53.096526195899699</v>
      </c>
      <c r="D44" s="48">
        <f>VLOOKUP($A44,'Occupancy Raw Data'!$B$8:$BE$45,'Occupancy Raw Data'!AI$3,FALSE)</f>
        <v>59.8163439635535</v>
      </c>
      <c r="E44" s="48">
        <f>VLOOKUP($A44,'Occupancy Raw Data'!$B$8:$BE$45,'Occupancy Raw Data'!AJ$3,FALSE)</f>
        <v>61.610193621867801</v>
      </c>
      <c r="F44" s="48">
        <f>VLOOKUP($A44,'Occupancy Raw Data'!$B$8:$BE$45,'Occupancy Raw Data'!AK$3,FALSE)</f>
        <v>59.6668564920273</v>
      </c>
      <c r="G44" s="49">
        <f>VLOOKUP($A44,'Occupancy Raw Data'!$B$8:$BE$45,'Occupancy Raw Data'!AL$3,FALSE)</f>
        <v>57.464407744874698</v>
      </c>
      <c r="H44" s="48">
        <f>VLOOKUP($A44,'Occupancy Raw Data'!$B$8:$BE$45,'Occupancy Raw Data'!AN$3,FALSE)</f>
        <v>68.636104783598995</v>
      </c>
      <c r="I44" s="48">
        <f>VLOOKUP($A44,'Occupancy Raw Data'!$B$8:$BE$45,'Occupancy Raw Data'!AO$3,FALSE)</f>
        <v>74.088838268792699</v>
      </c>
      <c r="J44" s="49">
        <f>VLOOKUP($A44,'Occupancy Raw Data'!$B$8:$BE$45,'Occupancy Raw Data'!AP$3,FALSE)</f>
        <v>71.362471526195804</v>
      </c>
      <c r="K44" s="50">
        <f>VLOOKUP($A44,'Occupancy Raw Data'!$B$8:$BE$45,'Occupancy Raw Data'!AR$3,FALSE)</f>
        <v>61.435283110966402</v>
      </c>
      <c r="M44" s="47">
        <f>VLOOKUP($A44,'Occupancy Raw Data'!$B$8:$BE$45,'Occupancy Raw Data'!AT$3,FALSE)</f>
        <v>-9.6477424040672997</v>
      </c>
      <c r="N44" s="48">
        <f>VLOOKUP($A44,'Occupancy Raw Data'!$B$8:$BE$45,'Occupancy Raw Data'!AU$3,FALSE)</f>
        <v>-8.0384662803599998</v>
      </c>
      <c r="O44" s="48">
        <f>VLOOKUP($A44,'Occupancy Raw Data'!$B$8:$BE$45,'Occupancy Raw Data'!AV$3,FALSE)</f>
        <v>-6.19557937039517</v>
      </c>
      <c r="P44" s="48">
        <f>VLOOKUP($A44,'Occupancy Raw Data'!$B$8:$BE$45,'Occupancy Raw Data'!AW$3,FALSE)</f>
        <v>-4.6911133135117202</v>
      </c>
      <c r="Q44" s="48">
        <f>VLOOKUP($A44,'Occupancy Raw Data'!$B$8:$BE$45,'Occupancy Raw Data'!AX$3,FALSE)</f>
        <v>-8.5832697131639204</v>
      </c>
      <c r="R44" s="49">
        <f>VLOOKUP($A44,'Occupancy Raw Data'!$B$8:$BE$45,'Occupancy Raw Data'!AY$3,FALSE)</f>
        <v>-7.3818265259293199</v>
      </c>
      <c r="S44" s="48">
        <f>VLOOKUP($A44,'Occupancy Raw Data'!$B$8:$BE$45,'Occupancy Raw Data'!BA$3,FALSE)</f>
        <v>-10.2652396463471</v>
      </c>
      <c r="T44" s="48">
        <f>VLOOKUP($A44,'Occupancy Raw Data'!$B$8:$BE$45,'Occupancy Raw Data'!BB$3,FALSE)</f>
        <v>-8.4447572132301101</v>
      </c>
      <c r="U44" s="49">
        <f>VLOOKUP($A44,'Occupancy Raw Data'!$B$8:$BE$45,'Occupancy Raw Data'!BC$3,FALSE)</f>
        <v>-9.3293537737982106</v>
      </c>
      <c r="V44" s="50">
        <f>VLOOKUP($A44,'Occupancy Raw Data'!$B$8:$BE$45,'Occupancy Raw Data'!BE$3,FALSE)</f>
        <v>-8.0373860228639202</v>
      </c>
      <c r="X44" s="51">
        <f>VLOOKUP($A44,'ADR Raw Data'!$B$6:$BE$43,'ADR Raw Data'!AG$1,FALSE)</f>
        <v>94.381149785637703</v>
      </c>
      <c r="Y44" s="52">
        <f>VLOOKUP($A44,'ADR Raw Data'!$B$6:$BE$43,'ADR Raw Data'!AH$1,FALSE)</f>
        <v>90.096733851722703</v>
      </c>
      <c r="Z44" s="52">
        <f>VLOOKUP($A44,'ADR Raw Data'!$B$6:$BE$43,'ADR Raw Data'!AI$1,FALSE)</f>
        <v>91.635659811971905</v>
      </c>
      <c r="AA44" s="52">
        <f>VLOOKUP($A44,'ADR Raw Data'!$B$6:$BE$43,'ADR Raw Data'!AJ$1,FALSE)</f>
        <v>92.325086828422798</v>
      </c>
      <c r="AB44" s="52">
        <f>VLOOKUP($A44,'ADR Raw Data'!$B$6:$BE$43,'ADR Raw Data'!AK$1,FALSE)</f>
        <v>92.032189918873698</v>
      </c>
      <c r="AC44" s="53">
        <f>VLOOKUP($A44,'ADR Raw Data'!$B$6:$BE$43,'ADR Raw Data'!AL$1,FALSE)</f>
        <v>92.089149260461298</v>
      </c>
      <c r="AD44" s="52">
        <f>VLOOKUP($A44,'ADR Raw Data'!$B$6:$BE$43,'ADR Raw Data'!AN$1,FALSE)</f>
        <v>110.14601581622</v>
      </c>
      <c r="AE44" s="52">
        <f>VLOOKUP($A44,'ADR Raw Data'!$B$6:$BE$43,'ADR Raw Data'!AO$1,FALSE)</f>
        <v>113.835200691775</v>
      </c>
      <c r="AF44" s="53">
        <f>VLOOKUP($A44,'ADR Raw Data'!$B$6:$BE$43,'ADR Raw Data'!AP$1,FALSE)</f>
        <v>112.061079965087</v>
      </c>
      <c r="AG44" s="54">
        <f>VLOOKUP($A44,'ADR Raw Data'!$B$6:$BE$43,'ADR Raw Data'!AR$1,FALSE)</f>
        <v>98.717477776306396</v>
      </c>
      <c r="AI44" s="47">
        <f>VLOOKUP($A44,'ADR Raw Data'!$B$6:$BE$43,'ADR Raw Data'!AT$1,FALSE)</f>
        <v>3.7545821820493299</v>
      </c>
      <c r="AJ44" s="48">
        <f>VLOOKUP($A44,'ADR Raw Data'!$B$6:$BE$43,'ADR Raw Data'!AU$1,FALSE)</f>
        <v>4.9974748891280498</v>
      </c>
      <c r="AK44" s="48">
        <f>VLOOKUP($A44,'ADR Raw Data'!$B$6:$BE$43,'ADR Raw Data'!AV$1,FALSE)</f>
        <v>3.2355431643561698</v>
      </c>
      <c r="AL44" s="48">
        <f>VLOOKUP($A44,'ADR Raw Data'!$B$6:$BE$43,'ADR Raw Data'!AW$1,FALSE)</f>
        <v>5.8164977847633903</v>
      </c>
      <c r="AM44" s="48">
        <f>VLOOKUP($A44,'ADR Raw Data'!$B$6:$BE$43,'ADR Raw Data'!AX$1,FALSE)</f>
        <v>4.8253166420671896</v>
      </c>
      <c r="AN44" s="49">
        <f>VLOOKUP($A44,'ADR Raw Data'!$B$6:$BE$43,'ADR Raw Data'!AY$1,FALSE)</f>
        <v>4.5136601080773602</v>
      </c>
      <c r="AO44" s="48">
        <f>VLOOKUP($A44,'ADR Raw Data'!$B$6:$BE$43,'ADR Raw Data'!BA$1,FALSE)</f>
        <v>3.0546199285989899</v>
      </c>
      <c r="AP44" s="48">
        <f>VLOOKUP($A44,'ADR Raw Data'!$B$6:$BE$43,'ADR Raw Data'!BB$1,FALSE)</f>
        <v>2.75401499653753</v>
      </c>
      <c r="AQ44" s="49">
        <f>VLOOKUP($A44,'ADR Raw Data'!$B$6:$BE$43,'ADR Raw Data'!BC$1,FALSE)</f>
        <v>2.9143841920739102</v>
      </c>
      <c r="AR44" s="50">
        <f>VLOOKUP($A44,'ADR Raw Data'!$B$6:$BE$43,'ADR Raw Data'!BE$1,FALSE)</f>
        <v>3.79800466491373</v>
      </c>
      <c r="AT44" s="51">
        <f>VLOOKUP($A44,'RevPAR Raw Data'!$B$6:$BE$43,'RevPAR Raw Data'!AG$1,FALSE)</f>
        <v>50.146704299544403</v>
      </c>
      <c r="AU44" s="52">
        <f>VLOOKUP($A44,'RevPAR Raw Data'!$B$6:$BE$43,'RevPAR Raw Data'!AH$1,FALSE)</f>
        <v>47.838235891229999</v>
      </c>
      <c r="AV44" s="52">
        <f>VLOOKUP($A44,'RevPAR Raw Data'!$B$6:$BE$43,'RevPAR Raw Data'!AI$1,FALSE)</f>
        <v>54.813101466400902</v>
      </c>
      <c r="AW44" s="52">
        <f>VLOOKUP($A44,'RevPAR Raw Data'!$B$6:$BE$43,'RevPAR Raw Data'!AJ$1,FALSE)</f>
        <v>56.881664756548901</v>
      </c>
      <c r="AX44" s="52">
        <f>VLOOKUP($A44,'RevPAR Raw Data'!$B$6:$BE$43,'RevPAR Raw Data'!AK$1,FALSE)</f>
        <v>54.912714685364399</v>
      </c>
      <c r="AY44" s="53">
        <f>VLOOKUP($A44,'RevPAR Raw Data'!$B$6:$BE$43,'RevPAR Raw Data'!AL$1,FALSE)</f>
        <v>52.918484219817699</v>
      </c>
      <c r="AZ44" s="52">
        <f>VLOOKUP($A44,'RevPAR Raw Data'!$B$6:$BE$43,'RevPAR Raw Data'!AN$1,FALSE)</f>
        <v>75.599934830580807</v>
      </c>
      <c r="BA44" s="52">
        <f>VLOOKUP($A44,'RevPAR Raw Data'!$B$6:$BE$43,'RevPAR Raw Data'!AO$1,FALSE)</f>
        <v>84.339177733485101</v>
      </c>
      <c r="BB44" s="53">
        <f>VLOOKUP($A44,'RevPAR Raw Data'!$B$6:$BE$43,'RevPAR Raw Data'!AP$1,FALSE)</f>
        <v>79.969556282032997</v>
      </c>
      <c r="BC44" s="54">
        <f>VLOOKUP($A44,'RevPAR Raw Data'!$B$6:$BE$43,'RevPAR Raw Data'!AR$1,FALSE)</f>
        <v>60.647361951879198</v>
      </c>
      <c r="BE44" s="47">
        <f>VLOOKUP($A44,'RevPAR Raw Data'!$B$6:$BE$43,'RevPAR Raw Data'!AT$1,FALSE)</f>
        <v>-6.2553926392910899</v>
      </c>
      <c r="BF44" s="48">
        <f>VLOOKUP($A44,'RevPAR Raw Data'!$B$6:$BE$43,'RevPAR Raw Data'!AU$1,FALSE)</f>
        <v>-3.4427117250639601</v>
      </c>
      <c r="BG44" s="48">
        <f>VLOOKUP($A44,'RevPAR Raw Data'!$B$6:$BE$43,'RevPAR Raw Data'!AV$1,FALSE)</f>
        <v>-3.1604968508500799</v>
      </c>
      <c r="BH44" s="48">
        <f>VLOOKUP($A44,'RevPAR Raw Data'!$B$6:$BE$43,'RevPAR Raw Data'!AW$1,FALSE)</f>
        <v>0.85252596929051605</v>
      </c>
      <c r="BI44" s="48">
        <f>VLOOKUP($A44,'RevPAR Raw Data'!$B$6:$BE$43,'RevPAR Raw Data'!AX$1,FALSE)</f>
        <v>-4.1721230129995401</v>
      </c>
      <c r="BJ44" s="49">
        <f>VLOOKUP($A44,'RevPAR Raw Data'!$B$6:$BE$43,'RevPAR Raw Data'!AY$1,FALSE)</f>
        <v>-3.2013569770002999</v>
      </c>
      <c r="BK44" s="48">
        <f>VLOOKUP($A44,'RevPAR Raw Data'!$B$6:$BE$43,'RevPAR Raw Data'!BA$1,FALSE)</f>
        <v>-7.5241837737038999</v>
      </c>
      <c r="BL44" s="48">
        <f>VLOOKUP($A44,'RevPAR Raw Data'!$B$6:$BE$43,'RevPAR Raw Data'!BB$1,FALSE)</f>
        <v>-5.9233120967661197</v>
      </c>
      <c r="BM44" s="49">
        <f>VLOOKUP($A44,'RevPAR Raw Data'!$B$6:$BE$43,'RevPAR Raw Data'!BC$1,FALSE)</f>
        <v>-6.68686279333052</v>
      </c>
      <c r="BN44" s="50">
        <f>VLOOKUP($A44,'RevPAR Raw Data'!$B$6:$BE$43,'RevPAR Raw Data'!BE$1,FALSE)</f>
        <v>-4.5446416540356802</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53.069180826939203</v>
      </c>
      <c r="C47" s="48">
        <f>VLOOKUP($A47,'Occupancy Raw Data'!$B$8:$BE$45,'Occupancy Raw Data'!AH$3,FALSE)</f>
        <v>56.229225559939103</v>
      </c>
      <c r="D47" s="48">
        <f>VLOOKUP($A47,'Occupancy Raw Data'!$B$8:$BE$45,'Occupancy Raw Data'!AI$3,FALSE)</f>
        <v>64.417073094964394</v>
      </c>
      <c r="E47" s="48">
        <f>VLOOKUP($A47,'Occupancy Raw Data'!$B$8:$BE$45,'Occupancy Raw Data'!AJ$3,FALSE)</f>
        <v>66.882047777329007</v>
      </c>
      <c r="F47" s="48">
        <f>VLOOKUP($A47,'Occupancy Raw Data'!$B$8:$BE$45,'Occupancy Raw Data'!AK$3,FALSE)</f>
        <v>64.968469447982301</v>
      </c>
      <c r="G47" s="49">
        <f>VLOOKUP($A47,'Occupancy Raw Data'!$B$8:$BE$45,'Occupancy Raw Data'!AL$3,FALSE)</f>
        <v>61.1131993414308</v>
      </c>
      <c r="H47" s="48">
        <f>VLOOKUP($A47,'Occupancy Raw Data'!$B$8:$BE$45,'Occupancy Raw Data'!AN$3,FALSE)</f>
        <v>74.098350470628404</v>
      </c>
      <c r="I47" s="48">
        <f>VLOOKUP($A47,'Occupancy Raw Data'!$B$8:$BE$45,'Occupancy Raw Data'!AO$3,FALSE)</f>
        <v>76.922897704327198</v>
      </c>
      <c r="J47" s="49">
        <f>VLOOKUP($A47,'Occupancy Raw Data'!$B$8:$BE$45,'Occupancy Raw Data'!AP$3,FALSE)</f>
        <v>75.510624087477794</v>
      </c>
      <c r="K47" s="50">
        <f>VLOOKUP($A47,'Occupancy Raw Data'!$B$8:$BE$45,'Occupancy Raw Data'!AR$3,FALSE)</f>
        <v>65.226749268872794</v>
      </c>
      <c r="M47" s="47">
        <f>VLOOKUP($A47,'Occupancy Raw Data'!$B$8:$BE$45,'Occupancy Raw Data'!AT$3,FALSE)</f>
        <v>-2.4431678458074599</v>
      </c>
      <c r="N47" s="48">
        <f>VLOOKUP($A47,'Occupancy Raw Data'!$B$8:$BE$45,'Occupancy Raw Data'!AU$3,FALSE)</f>
        <v>-0.66139031908924695</v>
      </c>
      <c r="O47" s="48">
        <f>VLOOKUP($A47,'Occupancy Raw Data'!$B$8:$BE$45,'Occupancy Raw Data'!AV$3,FALSE)</f>
        <v>-0.40457663615558997</v>
      </c>
      <c r="P47" s="48">
        <f>VLOOKUP($A47,'Occupancy Raw Data'!$B$8:$BE$45,'Occupancy Raw Data'!AW$3,FALSE)</f>
        <v>-0.28216393134683998</v>
      </c>
      <c r="Q47" s="48">
        <f>VLOOKUP($A47,'Occupancy Raw Data'!$B$8:$BE$45,'Occupancy Raw Data'!AX$3,FALSE)</f>
        <v>-0.47771059561111301</v>
      </c>
      <c r="R47" s="49">
        <f>VLOOKUP($A47,'Occupancy Raw Data'!$B$8:$BE$45,'Occupancy Raw Data'!AY$3,FALSE)</f>
        <v>-0.80183092879478302</v>
      </c>
      <c r="S47" s="48">
        <f>VLOOKUP($A47,'Occupancy Raw Data'!$B$8:$BE$45,'Occupancy Raw Data'!BA$3,FALSE)</f>
        <v>-1.66942181236531</v>
      </c>
      <c r="T47" s="48">
        <f>VLOOKUP($A47,'Occupancy Raw Data'!$B$8:$BE$45,'Occupancy Raw Data'!BB$3,FALSE)</f>
        <v>-1.67672414676587</v>
      </c>
      <c r="U47" s="49">
        <f>VLOOKUP($A47,'Occupancy Raw Data'!$B$8:$BE$45,'Occupancy Raw Data'!BC$3,FALSE)</f>
        <v>-1.6731414028000999</v>
      </c>
      <c r="V47" s="50">
        <f>VLOOKUP($A47,'Occupancy Raw Data'!$B$8:$BE$45,'Occupancy Raw Data'!BE$3,FALSE)</f>
        <v>-1.0955152483344499</v>
      </c>
      <c r="X47" s="51">
        <f>VLOOKUP($A47,'ADR Raw Data'!$B$6:$BE$43,'ADR Raw Data'!AG$1,FALSE)</f>
        <v>121.388236017209</v>
      </c>
      <c r="Y47" s="52">
        <f>VLOOKUP($A47,'ADR Raw Data'!$B$6:$BE$43,'ADR Raw Data'!AH$1,FALSE)</f>
        <v>113.287142936066</v>
      </c>
      <c r="Z47" s="52">
        <f>VLOOKUP($A47,'ADR Raw Data'!$B$6:$BE$43,'ADR Raw Data'!AI$1,FALSE)</f>
        <v>117.565478986328</v>
      </c>
      <c r="AA47" s="52">
        <f>VLOOKUP($A47,'ADR Raw Data'!$B$6:$BE$43,'ADR Raw Data'!AJ$1,FALSE)</f>
        <v>121.782718996748</v>
      </c>
      <c r="AB47" s="52">
        <f>VLOOKUP($A47,'ADR Raw Data'!$B$6:$BE$43,'ADR Raw Data'!AK$1,FALSE)</f>
        <v>130.28427751745201</v>
      </c>
      <c r="AC47" s="53">
        <f>VLOOKUP($A47,'ADR Raw Data'!$B$6:$BE$43,'ADR Raw Data'!AL$1,FALSE)</f>
        <v>121.06940807047199</v>
      </c>
      <c r="AD47" s="52">
        <f>VLOOKUP($A47,'ADR Raw Data'!$B$6:$BE$43,'ADR Raw Data'!AN$1,FALSE)</f>
        <v>167.74849976942099</v>
      </c>
      <c r="AE47" s="52">
        <f>VLOOKUP($A47,'ADR Raw Data'!$B$6:$BE$43,'ADR Raw Data'!AO$1,FALSE)</f>
        <v>166.51088986259299</v>
      </c>
      <c r="AF47" s="53">
        <f>VLOOKUP($A47,'ADR Raw Data'!$B$6:$BE$43,'ADR Raw Data'!AP$1,FALSE)</f>
        <v>167.118121319956</v>
      </c>
      <c r="AG47" s="54">
        <f>VLOOKUP($A47,'ADR Raw Data'!$B$6:$BE$43,'ADR Raw Data'!AR$1,FALSE)</f>
        <v>136.30052595591201</v>
      </c>
      <c r="AI47" s="47">
        <f>VLOOKUP($A47,'ADR Raw Data'!$B$6:$BE$43,'ADR Raw Data'!AT$1,FALSE)</f>
        <v>1.87156992165216</v>
      </c>
      <c r="AJ47" s="48">
        <f>VLOOKUP($A47,'ADR Raw Data'!$B$6:$BE$43,'ADR Raw Data'!AU$1,FALSE)</f>
        <v>3.4245941834254698</v>
      </c>
      <c r="AK47" s="48">
        <f>VLOOKUP($A47,'ADR Raw Data'!$B$6:$BE$43,'ADR Raw Data'!AV$1,FALSE)</f>
        <v>3.5228204252067701</v>
      </c>
      <c r="AL47" s="48">
        <f>VLOOKUP($A47,'ADR Raw Data'!$B$6:$BE$43,'ADR Raw Data'!AW$1,FALSE)</f>
        <v>2.6181417697317899</v>
      </c>
      <c r="AM47" s="48">
        <f>VLOOKUP($A47,'ADR Raw Data'!$B$6:$BE$43,'ADR Raw Data'!AX$1,FALSE)</f>
        <v>4.9886727346994899</v>
      </c>
      <c r="AN47" s="49">
        <f>VLOOKUP($A47,'ADR Raw Data'!$B$6:$BE$43,'ADR Raw Data'!AY$1,FALSE)</f>
        <v>3.3386438130133098</v>
      </c>
      <c r="AO47" s="48">
        <f>VLOOKUP($A47,'ADR Raw Data'!$B$6:$BE$43,'ADR Raw Data'!BA$1,FALSE)</f>
        <v>5.5453228311531699</v>
      </c>
      <c r="AP47" s="48">
        <f>VLOOKUP($A47,'ADR Raw Data'!$B$6:$BE$43,'ADR Raw Data'!BB$1,FALSE)</f>
        <v>4.3344811379300996</v>
      </c>
      <c r="AQ47" s="49">
        <f>VLOOKUP($A47,'ADR Raw Data'!$B$6:$BE$43,'ADR Raw Data'!BC$1,FALSE)</f>
        <v>4.9273200151406398</v>
      </c>
      <c r="AR47" s="50">
        <f>VLOOKUP($A47,'ADR Raw Data'!$B$6:$BE$43,'ADR Raw Data'!BE$1,FALSE)</f>
        <v>3.9057721173384401</v>
      </c>
      <c r="AT47" s="51">
        <f>VLOOKUP($A47,'RevPAR Raw Data'!$B$6:$BE$43,'RevPAR Raw Data'!AG$1,FALSE)</f>
        <v>64.419742474604703</v>
      </c>
      <c r="AU47" s="52">
        <f>VLOOKUP($A47,'RevPAR Raw Data'!$B$6:$BE$43,'RevPAR Raw Data'!AH$1,FALSE)</f>
        <v>63.7004831319312</v>
      </c>
      <c r="AV47" s="52">
        <f>VLOOKUP($A47,'RevPAR Raw Data'!$B$6:$BE$43,'RevPAR Raw Data'!AI$1,FALSE)</f>
        <v>75.732240533068193</v>
      </c>
      <c r="AW47" s="52">
        <f>VLOOKUP($A47,'RevPAR Raw Data'!$B$6:$BE$43,'RevPAR Raw Data'!AJ$1,FALSE)</f>
        <v>81.450776303935797</v>
      </c>
      <c r="AX47" s="52">
        <f>VLOOKUP($A47,'RevPAR Raw Data'!$B$6:$BE$43,'RevPAR Raw Data'!AK$1,FALSE)</f>
        <v>84.643701034450601</v>
      </c>
      <c r="AY47" s="53">
        <f>VLOOKUP($A47,'RevPAR Raw Data'!$B$6:$BE$43,'RevPAR Raw Data'!AL$1,FALSE)</f>
        <v>73.989388695598095</v>
      </c>
      <c r="AZ47" s="52">
        <f>VLOOKUP($A47,'RevPAR Raw Data'!$B$6:$BE$43,'RevPAR Raw Data'!AN$1,FALSE)</f>
        <v>124.298871268366</v>
      </c>
      <c r="BA47" s="52">
        <f>VLOOKUP($A47,'RevPAR Raw Data'!$B$6:$BE$43,'RevPAR Raw Data'!AO$1,FALSE)</f>
        <v>128.085001475567</v>
      </c>
      <c r="BB47" s="53">
        <f>VLOOKUP($A47,'RevPAR Raw Data'!$B$6:$BE$43,'RevPAR Raw Data'!AP$1,FALSE)</f>
        <v>126.191936371967</v>
      </c>
      <c r="BC47" s="54">
        <f>VLOOKUP($A47,'RevPAR Raw Data'!$B$6:$BE$43,'RevPAR Raw Data'!AR$1,FALSE)</f>
        <v>88.904402317417905</v>
      </c>
      <c r="BE47" s="47">
        <f>VLOOKUP($A47,'RevPAR Raw Data'!$B$6:$BE$43,'RevPAR Raw Data'!AT$1,FALSE)</f>
        <v>-0.61732351869291402</v>
      </c>
      <c r="BF47" s="48">
        <f>VLOOKUP($A47,'RevPAR Raw Data'!$B$6:$BE$43,'RevPAR Raw Data'!AU$1,FALSE)</f>
        <v>2.7405539299389599</v>
      </c>
      <c r="BG47" s="48">
        <f>VLOOKUP($A47,'RevPAR Raw Data'!$B$6:$BE$43,'RevPAR Raw Data'!AV$1,FALSE)</f>
        <v>3.1039912806770702</v>
      </c>
      <c r="BH47" s="48">
        <f>VLOOKUP($A47,'RevPAR Raw Data'!$B$6:$BE$43,'RevPAR Raw Data'!AW$1,FALSE)</f>
        <v>2.3285903866392399</v>
      </c>
      <c r="BI47" s="48">
        <f>VLOOKUP($A47,'RevPAR Raw Data'!$B$6:$BE$43,'RevPAR Raw Data'!AX$1,FALSE)</f>
        <v>4.4871307208543598</v>
      </c>
      <c r="BJ47" s="49">
        <f>VLOOKUP($A47,'RevPAR Raw Data'!$B$6:$BE$43,'RevPAR Raw Data'!AY$1,FALSE)</f>
        <v>2.5100426055235001</v>
      </c>
      <c r="BK47" s="48">
        <f>VLOOKUP($A47,'RevPAR Raw Data'!$B$6:$BE$43,'RevPAR Raw Data'!BA$1,FALSE)</f>
        <v>3.7833261898785202</v>
      </c>
      <c r="BL47" s="48">
        <f>VLOOKUP($A47,'RevPAR Raw Data'!$B$6:$BE$43,'RevPAR Raw Data'!BB$1,FALSE)</f>
        <v>2.5850796992875402</v>
      </c>
      <c r="BM47" s="49">
        <f>VLOOKUP($A47,'RevPAR Raw Data'!$B$6:$BE$43,'RevPAR Raw Data'!BC$1,FALSE)</f>
        <v>3.17173758111876</v>
      </c>
      <c r="BN47" s="50">
        <f>VLOOKUP($A47,'RevPAR Raw Data'!$B$6:$BE$43,'RevPAR Raw Data'!BE$1,FALSE)</f>
        <v>2.7674685398933501</v>
      </c>
    </row>
    <row r="48" spans="1:66" x14ac:dyDescent="0.45">
      <c r="A48" s="63" t="s">
        <v>78</v>
      </c>
      <c r="B48" s="47">
        <f>VLOOKUP($A48,'Occupancy Raw Data'!$B$8:$BE$45,'Occupancy Raw Data'!AG$3,FALSE)</f>
        <v>43.774019984627202</v>
      </c>
      <c r="C48" s="48">
        <f>VLOOKUP($A48,'Occupancy Raw Data'!$B$8:$BE$45,'Occupancy Raw Data'!AH$3,FALSE)</f>
        <v>52.690238278247499</v>
      </c>
      <c r="D48" s="48">
        <f>VLOOKUP($A48,'Occupancy Raw Data'!$B$8:$BE$45,'Occupancy Raw Data'!AI$3,FALSE)</f>
        <v>62.7209838585703</v>
      </c>
      <c r="E48" s="48">
        <f>VLOOKUP($A48,'Occupancy Raw Data'!$B$8:$BE$45,'Occupancy Raw Data'!AJ$3,FALSE)</f>
        <v>65.776325903151402</v>
      </c>
      <c r="F48" s="48">
        <f>VLOOKUP($A48,'Occupancy Raw Data'!$B$8:$BE$45,'Occupancy Raw Data'!AK$3,FALSE)</f>
        <v>61.2221368178324</v>
      </c>
      <c r="G48" s="49">
        <f>VLOOKUP($A48,'Occupancy Raw Data'!$B$8:$BE$45,'Occupancy Raw Data'!AL$3,FALSE)</f>
        <v>57.236740968485698</v>
      </c>
      <c r="H48" s="48">
        <f>VLOOKUP($A48,'Occupancy Raw Data'!$B$8:$BE$45,'Occupancy Raw Data'!AN$3,FALSE)</f>
        <v>68.581860107609501</v>
      </c>
      <c r="I48" s="48">
        <f>VLOOKUP($A48,'Occupancy Raw Data'!$B$8:$BE$45,'Occupancy Raw Data'!AO$3,FALSE)</f>
        <v>70.0807071483474</v>
      </c>
      <c r="J48" s="49">
        <f>VLOOKUP($A48,'Occupancy Raw Data'!$B$8:$BE$45,'Occupancy Raw Data'!AP$3,FALSE)</f>
        <v>69.331283627978394</v>
      </c>
      <c r="K48" s="50">
        <f>VLOOKUP($A48,'Occupancy Raw Data'!$B$8:$BE$45,'Occupancy Raw Data'!AR$3,FALSE)</f>
        <v>60.692324585483597</v>
      </c>
      <c r="M48" s="47">
        <f>VLOOKUP($A48,'Occupancy Raw Data'!$B$8:$BE$45,'Occupancy Raw Data'!AT$3,FALSE)</f>
        <v>-15.0317045878403</v>
      </c>
      <c r="N48" s="48">
        <f>VLOOKUP($A48,'Occupancy Raw Data'!$B$8:$BE$45,'Occupancy Raw Data'!AU$3,FALSE)</f>
        <v>-8.3556149732620302</v>
      </c>
      <c r="O48" s="48">
        <f>VLOOKUP($A48,'Occupancy Raw Data'!$B$8:$BE$45,'Occupancy Raw Data'!AV$3,FALSE)</f>
        <v>-1.50875075437537</v>
      </c>
      <c r="P48" s="48">
        <f>VLOOKUP($A48,'Occupancy Raw Data'!$B$8:$BE$45,'Occupancy Raw Data'!AW$3,FALSE)</f>
        <v>-3.6588798198705299</v>
      </c>
      <c r="Q48" s="48">
        <f>VLOOKUP($A48,'Occupancy Raw Data'!$B$8:$BE$45,'Occupancy Raw Data'!AX$3,FALSE)</f>
        <v>-1.0251630941286101</v>
      </c>
      <c r="R48" s="49">
        <f>VLOOKUP($A48,'Occupancy Raw Data'!$B$8:$BE$45,'Occupancy Raw Data'!AY$3,FALSE)</f>
        <v>-5.4952725426740203</v>
      </c>
      <c r="S48" s="48">
        <f>VLOOKUP($A48,'Occupancy Raw Data'!$B$8:$BE$45,'Occupancy Raw Data'!BA$3,FALSE)</f>
        <v>-3.4622667027319398</v>
      </c>
      <c r="T48" s="48">
        <f>VLOOKUP($A48,'Occupancy Raw Data'!$B$8:$BE$45,'Occupancy Raw Data'!BB$3,FALSE)</f>
        <v>-7.9505300353356798</v>
      </c>
      <c r="U48" s="49">
        <f>VLOOKUP($A48,'Occupancy Raw Data'!$B$8:$BE$45,'Occupancy Raw Data'!BC$3,FALSE)</f>
        <v>-5.7840449144796899</v>
      </c>
      <c r="V48" s="50">
        <f>VLOOKUP($A48,'Occupancy Raw Data'!$B$8:$BE$45,'Occupancy Raw Data'!BE$3,FALSE)</f>
        <v>-5.5897173114698004</v>
      </c>
      <c r="X48" s="51">
        <f>VLOOKUP($A48,'ADR Raw Data'!$B$6:$BE$43,'ADR Raw Data'!AG$1,FALSE)</f>
        <v>116.926962247585</v>
      </c>
      <c r="Y48" s="52">
        <f>VLOOKUP($A48,'ADR Raw Data'!$B$6:$BE$43,'ADR Raw Data'!AH$1,FALSE)</f>
        <v>113.181684901531</v>
      </c>
      <c r="Z48" s="52">
        <f>VLOOKUP($A48,'ADR Raw Data'!$B$6:$BE$43,'ADR Raw Data'!AI$1,FALSE)</f>
        <v>119.714840686274</v>
      </c>
      <c r="AA48" s="52">
        <f>VLOOKUP($A48,'ADR Raw Data'!$B$6:$BE$43,'ADR Raw Data'!AJ$1,FALSE)</f>
        <v>119.06504820332999</v>
      </c>
      <c r="AB48" s="52">
        <f>VLOOKUP($A48,'ADR Raw Data'!$B$6:$BE$43,'ADR Raw Data'!AK$1,FALSE)</f>
        <v>124.260301318267</v>
      </c>
      <c r="AC48" s="53">
        <f>VLOOKUP($A48,'ADR Raw Data'!$B$6:$BE$43,'ADR Raw Data'!AL$1,FALSE)</f>
        <v>118.90861612838199</v>
      </c>
      <c r="AD48" s="52">
        <f>VLOOKUP($A48,'ADR Raw Data'!$B$6:$BE$43,'ADR Raw Data'!AN$1,FALSE)</f>
        <v>151.820975063042</v>
      </c>
      <c r="AE48" s="52">
        <f>VLOOKUP($A48,'ADR Raw Data'!$B$6:$BE$43,'ADR Raw Data'!AO$1,FALSE)</f>
        <v>153.76771867288099</v>
      </c>
      <c r="AF48" s="53">
        <f>VLOOKUP($A48,'ADR Raw Data'!$B$6:$BE$43,'ADR Raw Data'!AP$1,FALSE)</f>
        <v>152.80486834811501</v>
      </c>
      <c r="AG48" s="54">
        <f>VLOOKUP($A48,'ADR Raw Data'!$B$6:$BE$43,'ADR Raw Data'!AR$1,FALSE)</f>
        <v>129.97177393821499</v>
      </c>
      <c r="AI48" s="47">
        <f>VLOOKUP($A48,'ADR Raw Data'!$B$6:$BE$43,'ADR Raw Data'!AT$1,FALSE)</f>
        <v>-1.50672159231465</v>
      </c>
      <c r="AJ48" s="48">
        <f>VLOOKUP($A48,'ADR Raw Data'!$B$6:$BE$43,'ADR Raw Data'!AU$1,FALSE)</f>
        <v>3.8965648790794001</v>
      </c>
      <c r="AK48" s="48">
        <f>VLOOKUP($A48,'ADR Raw Data'!$B$6:$BE$43,'ADR Raw Data'!AV$1,FALSE)</f>
        <v>9.6312561394276397</v>
      </c>
      <c r="AL48" s="48">
        <f>VLOOKUP($A48,'ADR Raw Data'!$B$6:$BE$43,'ADR Raw Data'!AW$1,FALSE)</f>
        <v>6.9567683708012602</v>
      </c>
      <c r="AM48" s="48">
        <f>VLOOKUP($A48,'ADR Raw Data'!$B$6:$BE$43,'ADR Raw Data'!AX$1,FALSE)</f>
        <v>5.6081668100854802</v>
      </c>
      <c r="AN48" s="49">
        <f>VLOOKUP($A48,'ADR Raw Data'!$B$6:$BE$43,'ADR Raw Data'!AY$1,FALSE)</f>
        <v>5.2521795588700204</v>
      </c>
      <c r="AO48" s="48">
        <f>VLOOKUP($A48,'ADR Raw Data'!$B$6:$BE$43,'ADR Raw Data'!BA$1,FALSE)</f>
        <v>2.25080152441967</v>
      </c>
      <c r="AP48" s="48">
        <f>VLOOKUP($A48,'ADR Raw Data'!$B$6:$BE$43,'ADR Raw Data'!BB$1,FALSE)</f>
        <v>-2.1015471282472</v>
      </c>
      <c r="AQ48" s="49">
        <f>VLOOKUP($A48,'ADR Raw Data'!$B$6:$BE$43,'ADR Raw Data'!BC$1,FALSE)</f>
        <v>-7.6855211427929601E-2</v>
      </c>
      <c r="AR48" s="50">
        <f>VLOOKUP($A48,'ADR Raw Data'!$B$6:$BE$43,'ADR Raw Data'!BE$1,FALSE)</f>
        <v>3.1194498279412</v>
      </c>
      <c r="AT48" s="51">
        <f>VLOOKUP($A48,'RevPAR Raw Data'!$B$6:$BE$43,'RevPAR Raw Data'!AG$1,FALSE)</f>
        <v>51.183631821675597</v>
      </c>
      <c r="AU48" s="52">
        <f>VLOOKUP($A48,'RevPAR Raw Data'!$B$6:$BE$43,'RevPAR Raw Data'!AH$1,FALSE)</f>
        <v>59.635699461952299</v>
      </c>
      <c r="AV48" s="52">
        <f>VLOOKUP($A48,'RevPAR Raw Data'!$B$6:$BE$43,'RevPAR Raw Data'!AI$1,FALSE)</f>
        <v>75.086325903151405</v>
      </c>
      <c r="AW48" s="52">
        <f>VLOOKUP($A48,'RevPAR Raw Data'!$B$6:$BE$43,'RevPAR Raw Data'!AJ$1,FALSE)</f>
        <v>78.316614142966898</v>
      </c>
      <c r="AX48" s="52">
        <f>VLOOKUP($A48,'RevPAR Raw Data'!$B$6:$BE$43,'RevPAR Raw Data'!AK$1,FALSE)</f>
        <v>76.074811683320505</v>
      </c>
      <c r="AY48" s="53">
        <f>VLOOKUP($A48,'RevPAR Raw Data'!$B$6:$BE$43,'RevPAR Raw Data'!AL$1,FALSE)</f>
        <v>68.059416602613297</v>
      </c>
      <c r="AZ48" s="52">
        <f>VLOOKUP($A48,'RevPAR Raw Data'!$B$6:$BE$43,'RevPAR Raw Data'!AN$1,FALSE)</f>
        <v>104.121648731744</v>
      </c>
      <c r="BA48" s="52">
        <f>VLOOKUP($A48,'RevPAR Raw Data'!$B$6:$BE$43,'RevPAR Raw Data'!AO$1,FALSE)</f>
        <v>107.761504611837</v>
      </c>
      <c r="BB48" s="53">
        <f>VLOOKUP($A48,'RevPAR Raw Data'!$B$6:$BE$43,'RevPAR Raw Data'!AP$1,FALSE)</f>
        <v>105.94157667179</v>
      </c>
      <c r="BC48" s="54">
        <f>VLOOKUP($A48,'RevPAR Raw Data'!$B$6:$BE$43,'RevPAR Raw Data'!AR$1,FALSE)</f>
        <v>78.882890908092605</v>
      </c>
      <c r="BE48" s="47">
        <f>VLOOKUP($A48,'RevPAR Raw Data'!$B$6:$BE$43,'RevPAR Raw Data'!AT$1,FALSE)</f>
        <v>-16.311940241437</v>
      </c>
      <c r="BF48" s="48">
        <f>VLOOKUP($A48,'RevPAR Raw Data'!$B$6:$BE$43,'RevPAR Raw Data'!AU$1,FALSE)</f>
        <v>-4.7846320526618502</v>
      </c>
      <c r="BG48" s="48">
        <f>VLOOKUP($A48,'RevPAR Raw Data'!$B$6:$BE$43,'RevPAR Raw Data'!AV$1,FALSE)</f>
        <v>7.9771937353928202</v>
      </c>
      <c r="BH48" s="48">
        <f>VLOOKUP($A48,'RevPAR Raw Data'!$B$6:$BE$43,'RevPAR Raw Data'!AW$1,FALSE)</f>
        <v>3.04334875689635</v>
      </c>
      <c r="BI48" s="48">
        <f>VLOOKUP($A48,'RevPAR Raw Data'!$B$6:$BE$43,'RevPAR Raw Data'!AX$1,FALSE)</f>
        <v>4.5255108595626998</v>
      </c>
      <c r="BJ48" s="49">
        <f>VLOOKUP($A48,'RevPAR Raw Data'!$B$6:$BE$43,'RevPAR Raw Data'!AY$1,FALSE)</f>
        <v>-0.53171456499452097</v>
      </c>
      <c r="BK48" s="48">
        <f>VLOOKUP($A48,'RevPAR Raw Data'!$B$6:$BE$43,'RevPAR Raw Data'!BA$1,FALSE)</f>
        <v>-1.28939393003683</v>
      </c>
      <c r="BL48" s="48">
        <f>VLOOKUP($A48,'RevPAR Raw Data'!$B$6:$BE$43,'RevPAR Raw Data'!BB$1,FALSE)</f>
        <v>-9.8849930279448603</v>
      </c>
      <c r="BM48" s="49">
        <f>VLOOKUP($A48,'RevPAR Raw Data'!$B$6:$BE$43,'RevPAR Raw Data'!BC$1,FALSE)</f>
        <v>-5.8564547859595102</v>
      </c>
      <c r="BN48" s="50">
        <f>VLOOKUP($A48,'RevPAR Raw Data'!$B$6:$BE$43,'RevPAR Raw Data'!BE$1,FALSE)</f>
        <v>-2.6446359105836499</v>
      </c>
    </row>
    <row r="49" spans="1:66" x14ac:dyDescent="0.45">
      <c r="A49" s="63" t="s">
        <v>79</v>
      </c>
      <c r="B49" s="47">
        <f>VLOOKUP($A49,'Occupancy Raw Data'!$B$8:$BE$45,'Occupancy Raw Data'!AG$3,FALSE)</f>
        <v>46.618985695708702</v>
      </c>
      <c r="C49" s="48">
        <f>VLOOKUP($A49,'Occupancy Raw Data'!$B$8:$BE$45,'Occupancy Raw Data'!AH$3,FALSE)</f>
        <v>51.999349804941403</v>
      </c>
      <c r="D49" s="48">
        <f>VLOOKUP($A49,'Occupancy Raw Data'!$B$8:$BE$45,'Occupancy Raw Data'!AI$3,FALSE)</f>
        <v>57.948634590377097</v>
      </c>
      <c r="E49" s="48">
        <f>VLOOKUP($A49,'Occupancy Raw Data'!$B$8:$BE$45,'Occupancy Raw Data'!AJ$3,FALSE)</f>
        <v>60.289336801040299</v>
      </c>
      <c r="F49" s="48">
        <f>VLOOKUP($A49,'Occupancy Raw Data'!$B$8:$BE$45,'Occupancy Raw Data'!AK$3,FALSE)</f>
        <v>61.199609882964801</v>
      </c>
      <c r="G49" s="49">
        <f>VLOOKUP($A49,'Occupancy Raw Data'!$B$8:$BE$45,'Occupancy Raw Data'!AL$3,FALSE)</f>
        <v>55.611183355006503</v>
      </c>
      <c r="H49" s="48">
        <f>VLOOKUP($A49,'Occupancy Raw Data'!$B$8:$BE$45,'Occupancy Raw Data'!AN$3,FALSE)</f>
        <v>67.571521456436898</v>
      </c>
      <c r="I49" s="48">
        <f>VLOOKUP($A49,'Occupancy Raw Data'!$B$8:$BE$45,'Occupancy Raw Data'!AO$3,FALSE)</f>
        <v>68.725617685305494</v>
      </c>
      <c r="J49" s="49">
        <f>VLOOKUP($A49,'Occupancy Raw Data'!$B$8:$BE$45,'Occupancy Raw Data'!AP$3,FALSE)</f>
        <v>68.148569570871203</v>
      </c>
      <c r="K49" s="50">
        <f>VLOOKUP($A49,'Occupancy Raw Data'!$B$8:$BE$45,'Occupancy Raw Data'!AR$3,FALSE)</f>
        <v>59.193293702396403</v>
      </c>
      <c r="M49" s="47">
        <f>VLOOKUP($A49,'Occupancy Raw Data'!$B$8:$BE$45,'Occupancy Raw Data'!AT$3,FALSE)</f>
        <v>1.45030067209055</v>
      </c>
      <c r="N49" s="48">
        <f>VLOOKUP($A49,'Occupancy Raw Data'!$B$8:$BE$45,'Occupancy Raw Data'!AU$3,FALSE)</f>
        <v>4.1002277904328004</v>
      </c>
      <c r="O49" s="48">
        <f>VLOOKUP($A49,'Occupancy Raw Data'!$B$8:$BE$45,'Occupancy Raw Data'!AV$3,FALSE)</f>
        <v>4.6989720998531501</v>
      </c>
      <c r="P49" s="48">
        <f>VLOOKUP($A49,'Occupancy Raw Data'!$B$8:$BE$45,'Occupancy Raw Data'!AW$3,FALSE)</f>
        <v>3.7772803581421299</v>
      </c>
      <c r="Q49" s="48">
        <f>VLOOKUP($A49,'Occupancy Raw Data'!$B$8:$BE$45,'Occupancy Raw Data'!AX$3,FALSE)</f>
        <v>0.80321285140562204</v>
      </c>
      <c r="R49" s="49">
        <f>VLOOKUP($A49,'Occupancy Raw Data'!$B$8:$BE$45,'Occupancy Raw Data'!AY$3,FALSE)</f>
        <v>2.96135789093535</v>
      </c>
      <c r="S49" s="48">
        <f>VLOOKUP($A49,'Occupancy Raw Data'!$B$8:$BE$45,'Occupancy Raw Data'!BA$3,FALSE)</f>
        <v>-2.7374824520355601</v>
      </c>
      <c r="T49" s="48">
        <f>VLOOKUP($A49,'Occupancy Raw Data'!$B$8:$BE$45,'Occupancy Raw Data'!BB$3,FALSE)</f>
        <v>-0.72787039211082405</v>
      </c>
      <c r="U49" s="49">
        <f>VLOOKUP($A49,'Occupancy Raw Data'!$B$8:$BE$45,'Occupancy Raw Data'!BC$3,FALSE)</f>
        <v>-1.7344427516699801</v>
      </c>
      <c r="V49" s="50">
        <f>VLOOKUP($A49,'Occupancy Raw Data'!$B$8:$BE$45,'Occupancy Raw Data'!BE$3,FALSE)</f>
        <v>1.3679564162723099</v>
      </c>
      <c r="X49" s="51">
        <f>VLOOKUP($A49,'ADR Raw Data'!$B$6:$BE$43,'ADR Raw Data'!AG$1,FALSE)</f>
        <v>115.123695955369</v>
      </c>
      <c r="Y49" s="52">
        <f>VLOOKUP($A49,'ADR Raw Data'!$B$6:$BE$43,'ADR Raw Data'!AH$1,FALSE)</f>
        <v>107.288286964676</v>
      </c>
      <c r="Z49" s="52">
        <f>VLOOKUP($A49,'ADR Raw Data'!$B$6:$BE$43,'ADR Raw Data'!AI$1,FALSE)</f>
        <v>111.064779803646</v>
      </c>
      <c r="AA49" s="52">
        <f>VLOOKUP($A49,'ADR Raw Data'!$B$6:$BE$43,'ADR Raw Data'!AJ$1,FALSE)</f>
        <v>114.233955244001</v>
      </c>
      <c r="AB49" s="52">
        <f>VLOOKUP($A49,'ADR Raw Data'!$B$6:$BE$43,'ADR Raw Data'!AK$1,FALSE)</f>
        <v>120.495410358565</v>
      </c>
      <c r="AC49" s="53">
        <f>VLOOKUP($A49,'ADR Raw Data'!$B$6:$BE$43,'ADR Raw Data'!AL$1,FALSE)</f>
        <v>113.801875949959</v>
      </c>
      <c r="AD49" s="52">
        <f>VLOOKUP($A49,'ADR Raw Data'!$B$6:$BE$43,'ADR Raw Data'!AN$1,FALSE)</f>
        <v>140.509550156362</v>
      </c>
      <c r="AE49" s="52">
        <f>VLOOKUP($A49,'ADR Raw Data'!$B$6:$BE$43,'ADR Raw Data'!AO$1,FALSE)</f>
        <v>148.84108088930901</v>
      </c>
      <c r="AF49" s="53">
        <f>VLOOKUP($A49,'ADR Raw Data'!$B$6:$BE$43,'ADR Raw Data'!AP$1,FALSE)</f>
        <v>144.71058914728599</v>
      </c>
      <c r="AG49" s="54">
        <f>VLOOKUP($A49,'ADR Raw Data'!$B$6:$BE$43,'ADR Raw Data'!AR$1,FALSE)</f>
        <v>123.96897650151</v>
      </c>
      <c r="AI49" s="47">
        <f>VLOOKUP($A49,'ADR Raw Data'!$B$6:$BE$43,'ADR Raw Data'!AT$1,FALSE)</f>
        <v>-8.85857306819298</v>
      </c>
      <c r="AJ49" s="48">
        <f>VLOOKUP($A49,'ADR Raw Data'!$B$6:$BE$43,'ADR Raw Data'!AU$1,FALSE)</f>
        <v>-7.30870395113197</v>
      </c>
      <c r="AK49" s="48">
        <f>VLOOKUP($A49,'ADR Raw Data'!$B$6:$BE$43,'ADR Raw Data'!AV$1,FALSE)</f>
        <v>-3.58400402958807</v>
      </c>
      <c r="AL49" s="48">
        <f>VLOOKUP($A49,'ADR Raw Data'!$B$6:$BE$43,'ADR Raw Data'!AW$1,FALSE)</f>
        <v>-3.02166523511691</v>
      </c>
      <c r="AM49" s="48">
        <f>VLOOKUP($A49,'ADR Raw Data'!$B$6:$BE$43,'ADR Raw Data'!AX$1,FALSE)</f>
        <v>-7.5801568359193796</v>
      </c>
      <c r="AN49" s="49">
        <f>VLOOKUP($A49,'ADR Raw Data'!$B$6:$BE$43,'ADR Raw Data'!AY$1,FALSE)</f>
        <v>-6.0739083203471198</v>
      </c>
      <c r="AO49" s="48">
        <f>VLOOKUP($A49,'ADR Raw Data'!$B$6:$BE$43,'ADR Raw Data'!BA$1,FALSE)</f>
        <v>-15.2585381921529</v>
      </c>
      <c r="AP49" s="48">
        <f>VLOOKUP($A49,'ADR Raw Data'!$B$6:$BE$43,'ADR Raw Data'!BB$1,FALSE)</f>
        <v>-11.8714334975454</v>
      </c>
      <c r="AQ49" s="49">
        <f>VLOOKUP($A49,'ADR Raw Data'!$B$6:$BE$43,'ADR Raw Data'!BC$1,FALSE)</f>
        <v>-13.526918387828101</v>
      </c>
      <c r="AR49" s="50">
        <f>VLOOKUP($A49,'ADR Raw Data'!$B$6:$BE$43,'ADR Raw Data'!BE$1,FALSE)</f>
        <v>-9.40145791713549</v>
      </c>
      <c r="AT49" s="51">
        <f>VLOOKUP($A49,'RevPAR Raw Data'!$B$6:$BE$43,'RevPAR Raw Data'!AG$1,FALSE)</f>
        <v>53.669499349804902</v>
      </c>
      <c r="AU49" s="52">
        <f>VLOOKUP($A49,'RevPAR Raw Data'!$B$6:$BE$43,'RevPAR Raw Data'!AH$1,FALSE)</f>
        <v>55.789211638491501</v>
      </c>
      <c r="AV49" s="52">
        <f>VLOOKUP($A49,'RevPAR Raw Data'!$B$6:$BE$43,'RevPAR Raw Data'!AI$1,FALSE)</f>
        <v>64.3605234070221</v>
      </c>
      <c r="AW49" s="52">
        <f>VLOOKUP($A49,'RevPAR Raw Data'!$B$6:$BE$43,'RevPAR Raw Data'!AJ$1,FALSE)</f>
        <v>68.870894018205405</v>
      </c>
      <c r="AX49" s="52">
        <f>VLOOKUP($A49,'RevPAR Raw Data'!$B$6:$BE$43,'RevPAR Raw Data'!AK$1,FALSE)</f>
        <v>73.742721066319803</v>
      </c>
      <c r="AY49" s="53">
        <f>VLOOKUP($A49,'RevPAR Raw Data'!$B$6:$BE$43,'RevPAR Raw Data'!AL$1,FALSE)</f>
        <v>63.286569895968697</v>
      </c>
      <c r="AZ49" s="52">
        <f>VLOOKUP($A49,'RevPAR Raw Data'!$B$6:$BE$43,'RevPAR Raw Data'!AN$1,FALSE)</f>
        <v>94.944440832249597</v>
      </c>
      <c r="BA49" s="52">
        <f>VLOOKUP($A49,'RevPAR Raw Data'!$B$6:$BE$43,'RevPAR Raw Data'!AO$1,FALSE)</f>
        <v>102.291952210663</v>
      </c>
      <c r="BB49" s="53">
        <f>VLOOKUP($A49,'RevPAR Raw Data'!$B$6:$BE$43,'RevPAR Raw Data'!AP$1,FALSE)</f>
        <v>98.618196521456397</v>
      </c>
      <c r="BC49" s="54">
        <f>VLOOKUP($A49,'RevPAR Raw Data'!$B$6:$BE$43,'RevPAR Raw Data'!AR$1,FALSE)</f>
        <v>73.381320360393801</v>
      </c>
      <c r="BE49" s="47">
        <f>VLOOKUP($A49,'RevPAR Raw Data'!$B$6:$BE$43,'RevPAR Raw Data'!AT$1,FALSE)</f>
        <v>-7.5367483408480602</v>
      </c>
      <c r="BF49" s="48">
        <f>VLOOKUP($A49,'RevPAR Raw Data'!$B$6:$BE$43,'RevPAR Raw Data'!AU$1,FALSE)</f>
        <v>-3.5081496712239502</v>
      </c>
      <c r="BG49" s="48">
        <f>VLOOKUP($A49,'RevPAR Raw Data'!$B$6:$BE$43,'RevPAR Raw Data'!AV$1,FALSE)</f>
        <v>0.94655672085712805</v>
      </c>
      <c r="BH49" s="48">
        <f>VLOOKUP($A49,'RevPAR Raw Data'!$B$6:$BE$43,'RevPAR Raw Data'!AW$1,FALSE)</f>
        <v>0.64147835561033795</v>
      </c>
      <c r="BI49" s="48">
        <f>VLOOKUP($A49,'RevPAR Raw Data'!$B$6:$BE$43,'RevPAR Raw Data'!AX$1,FALSE)</f>
        <v>-6.8378287783765703</v>
      </c>
      <c r="BJ49" s="49">
        <f>VLOOKUP($A49,'RevPAR Raw Data'!$B$6:$BE$43,'RevPAR Raw Data'!AY$1,FALSE)</f>
        <v>-3.2924205927445498</v>
      </c>
      <c r="BK49" s="48">
        <f>VLOOKUP($A49,'RevPAR Raw Data'!$B$6:$BE$43,'RevPAR Raw Data'!BA$1,FALSE)</f>
        <v>-17.578320838741099</v>
      </c>
      <c r="BL49" s="48">
        <f>VLOOKUP($A49,'RevPAR Raw Data'!$B$6:$BE$43,'RevPAR Raw Data'!BB$1,FALSE)</f>
        <v>-12.512895240108501</v>
      </c>
      <c r="BM49" s="49">
        <f>VLOOKUP($A49,'RevPAR Raw Data'!$B$6:$BE$43,'RevPAR Raw Data'!BC$1,FALSE)</f>
        <v>-15.026744483996101</v>
      </c>
      <c r="BN49" s="50">
        <f>VLOOKUP($A49,'RevPAR Raw Data'!$B$6:$BE$43,'RevPAR Raw Data'!BE$1,FALSE)</f>
        <v>-8.1621093476637707</v>
      </c>
    </row>
    <row r="50" spans="1:66" x14ac:dyDescent="0.45">
      <c r="A50" s="63" t="s">
        <v>80</v>
      </c>
      <c r="B50" s="47">
        <f>VLOOKUP($A50,'Occupancy Raw Data'!$B$8:$BE$45,'Occupancy Raw Data'!AG$3,FALSE)</f>
        <v>56.707442039195499</v>
      </c>
      <c r="C50" s="48">
        <f>VLOOKUP($A50,'Occupancy Raw Data'!$B$8:$BE$45,'Occupancy Raw Data'!AH$3,FALSE)</f>
        <v>55.680799282694998</v>
      </c>
      <c r="D50" s="48">
        <f>VLOOKUP($A50,'Occupancy Raw Data'!$B$8:$BE$45,'Occupancy Raw Data'!AI$3,FALSE)</f>
        <v>60.769181503778597</v>
      </c>
      <c r="E50" s="48">
        <f>VLOOKUP($A50,'Occupancy Raw Data'!$B$8:$BE$45,'Occupancy Raw Data'!AJ$3,FALSE)</f>
        <v>62.413218906109897</v>
      </c>
      <c r="F50" s="48">
        <f>VLOOKUP($A50,'Occupancy Raw Data'!$B$8:$BE$45,'Occupancy Raw Data'!AK$3,FALSE)</f>
        <v>61.626104777763501</v>
      </c>
      <c r="G50" s="49">
        <f>VLOOKUP($A50,'Occupancy Raw Data'!$B$8:$BE$45,'Occupancy Raw Data'!AL$3,FALSE)</f>
        <v>59.4393493019085</v>
      </c>
      <c r="H50" s="48">
        <f>VLOOKUP($A50,'Occupancy Raw Data'!$B$8:$BE$45,'Occupancy Raw Data'!AN$3,FALSE)</f>
        <v>75.743563468681899</v>
      </c>
      <c r="I50" s="48">
        <f>VLOOKUP($A50,'Occupancy Raw Data'!$B$8:$BE$45,'Occupancy Raw Data'!AO$3,FALSE)</f>
        <v>81.243755603945104</v>
      </c>
      <c r="J50" s="49">
        <f>VLOOKUP($A50,'Occupancy Raw Data'!$B$8:$BE$45,'Occupancy Raw Data'!AP$3,FALSE)</f>
        <v>78.493659536313501</v>
      </c>
      <c r="K50" s="50">
        <f>VLOOKUP($A50,'Occupancy Raw Data'!$B$8:$BE$45,'Occupancy Raw Data'!AR$3,FALSE)</f>
        <v>64.883437940309904</v>
      </c>
      <c r="M50" s="47">
        <f>VLOOKUP($A50,'Occupancy Raw Data'!$B$8:$BE$45,'Occupancy Raw Data'!AT$3,FALSE)</f>
        <v>0.63368649324544102</v>
      </c>
      <c r="N50" s="48">
        <f>VLOOKUP($A50,'Occupancy Raw Data'!$B$8:$BE$45,'Occupancy Raw Data'!AU$3,FALSE)</f>
        <v>-2.69424209345026</v>
      </c>
      <c r="O50" s="48">
        <f>VLOOKUP($A50,'Occupancy Raw Data'!$B$8:$BE$45,'Occupancy Raw Data'!AV$3,FALSE)</f>
        <v>-0.29712720534620501</v>
      </c>
      <c r="P50" s="48">
        <f>VLOOKUP($A50,'Occupancy Raw Data'!$B$8:$BE$45,'Occupancy Raw Data'!AW$3,FALSE)</f>
        <v>1.69040150147612</v>
      </c>
      <c r="Q50" s="48">
        <f>VLOOKUP($A50,'Occupancy Raw Data'!$B$8:$BE$45,'Occupancy Raw Data'!AX$3,FALSE)</f>
        <v>-8.6263698098147906E-2</v>
      </c>
      <c r="R50" s="49">
        <f>VLOOKUP($A50,'Occupancy Raw Data'!$B$8:$BE$45,'Occupancy Raw Data'!AY$3,FALSE)</f>
        <v>-0.12880354990850701</v>
      </c>
      <c r="S50" s="48">
        <f>VLOOKUP($A50,'Occupancy Raw Data'!$B$8:$BE$45,'Occupancy Raw Data'!BA$3,FALSE)</f>
        <v>2.1870421987572102</v>
      </c>
      <c r="T50" s="48">
        <f>VLOOKUP($A50,'Occupancy Raw Data'!$B$8:$BE$45,'Occupancy Raw Data'!BB$3,FALSE)</f>
        <v>0.77405997684962502</v>
      </c>
      <c r="U50" s="49">
        <f>VLOOKUP($A50,'Occupancy Raw Data'!$B$8:$BE$45,'Occupancy Raw Data'!BC$3,FALSE)</f>
        <v>1.45088729441411</v>
      </c>
      <c r="V50" s="50">
        <f>VLOOKUP($A50,'Occupancy Raw Data'!$B$8:$BE$45,'Occupancy Raw Data'!BE$3,FALSE)</f>
        <v>0.407736247869528</v>
      </c>
      <c r="X50" s="51">
        <f>VLOOKUP($A50,'ADR Raw Data'!$B$6:$BE$43,'ADR Raw Data'!AG$1,FALSE)</f>
        <v>126.43790598918</v>
      </c>
      <c r="Y50" s="52">
        <f>VLOOKUP($A50,'ADR Raw Data'!$B$6:$BE$43,'ADR Raw Data'!AH$1,FALSE)</f>
        <v>111.613440188635</v>
      </c>
      <c r="Z50" s="52">
        <f>VLOOKUP($A50,'ADR Raw Data'!$B$6:$BE$43,'ADR Raw Data'!AI$1,FALSE)</f>
        <v>114.79629277546501</v>
      </c>
      <c r="AA50" s="52">
        <f>VLOOKUP($A50,'ADR Raw Data'!$B$6:$BE$43,'ADR Raw Data'!AJ$1,FALSE)</f>
        <v>116.357097545458</v>
      </c>
      <c r="AB50" s="52">
        <f>VLOOKUP($A50,'ADR Raw Data'!$B$6:$BE$43,'ADR Raw Data'!AK$1,FALSE)</f>
        <v>119.57061315901601</v>
      </c>
      <c r="AC50" s="53">
        <f>VLOOKUP($A50,'ADR Raw Data'!$B$6:$BE$43,'ADR Raw Data'!AL$1,FALSE)</f>
        <v>117.739056983943</v>
      </c>
      <c r="AD50" s="52">
        <f>VLOOKUP($A50,'ADR Raw Data'!$B$6:$BE$43,'ADR Raw Data'!AN$1,FALSE)</f>
        <v>162.424190976273</v>
      </c>
      <c r="AE50" s="52">
        <f>VLOOKUP($A50,'ADR Raw Data'!$B$6:$BE$43,'ADR Raw Data'!AO$1,FALSE)</f>
        <v>175.46022521954299</v>
      </c>
      <c r="AF50" s="53">
        <f>VLOOKUP($A50,'ADR Raw Data'!$B$6:$BE$43,'ADR Raw Data'!AP$1,FALSE)</f>
        <v>169.17057269908599</v>
      </c>
      <c r="AG50" s="54">
        <f>VLOOKUP($A50,'ADR Raw Data'!$B$6:$BE$43,'ADR Raw Data'!AR$1,FALSE)</f>
        <v>135.51620149387301</v>
      </c>
      <c r="AI50" s="47">
        <f>VLOOKUP($A50,'ADR Raw Data'!$B$6:$BE$43,'ADR Raw Data'!AT$1,FALSE)</f>
        <v>2.0136030213910101</v>
      </c>
      <c r="AJ50" s="48">
        <f>VLOOKUP($A50,'ADR Raw Data'!$B$6:$BE$43,'ADR Raw Data'!AU$1,FALSE)</f>
        <v>0.64509967580190297</v>
      </c>
      <c r="AK50" s="48">
        <f>VLOOKUP($A50,'ADR Raw Data'!$B$6:$BE$43,'ADR Raw Data'!AV$1,FALSE)</f>
        <v>1.7999513902471</v>
      </c>
      <c r="AL50" s="48">
        <f>VLOOKUP($A50,'ADR Raw Data'!$B$6:$BE$43,'ADR Raw Data'!AW$1,FALSE)</f>
        <v>3.2848862778373999</v>
      </c>
      <c r="AM50" s="48">
        <f>VLOOKUP($A50,'ADR Raw Data'!$B$6:$BE$43,'ADR Raw Data'!AX$1,FALSE)</f>
        <v>2.4034165348352801</v>
      </c>
      <c r="AN50" s="49">
        <f>VLOOKUP($A50,'ADR Raw Data'!$B$6:$BE$43,'ADR Raw Data'!AY$1,FALSE)</f>
        <v>2.0891339373063902</v>
      </c>
      <c r="AO50" s="48">
        <f>VLOOKUP($A50,'ADR Raw Data'!$B$6:$BE$43,'ADR Raw Data'!BA$1,FALSE)</f>
        <v>0.92403850445877</v>
      </c>
      <c r="AP50" s="48">
        <f>VLOOKUP($A50,'ADR Raw Data'!$B$6:$BE$43,'ADR Raw Data'!BB$1,FALSE)</f>
        <v>2.2965486941902302</v>
      </c>
      <c r="AQ50" s="49">
        <f>VLOOKUP($A50,'ADR Raw Data'!$B$6:$BE$43,'ADR Raw Data'!BC$1,FALSE)</f>
        <v>1.6336660655847599</v>
      </c>
      <c r="AR50" s="50">
        <f>VLOOKUP($A50,'ADR Raw Data'!$B$6:$BE$43,'ADR Raw Data'!BE$1,FALSE)</f>
        <v>2.0249113999866699</v>
      </c>
      <c r="AT50" s="51">
        <f>VLOOKUP($A50,'RevPAR Raw Data'!$B$6:$BE$43,'RevPAR Raw Data'!AG$1,FALSE)</f>
        <v>71.699702254387006</v>
      </c>
      <c r="AU50" s="52">
        <f>VLOOKUP($A50,'RevPAR Raw Data'!$B$6:$BE$43,'RevPAR Raw Data'!AH$1,FALSE)</f>
        <v>62.147255603945098</v>
      </c>
      <c r="AV50" s="52">
        <f>VLOOKUP($A50,'RevPAR Raw Data'!$B$6:$BE$43,'RevPAR Raw Data'!AI$1,FALSE)</f>
        <v>69.760767516331398</v>
      </c>
      <c r="AW50" s="52">
        <f>VLOOKUP($A50,'RevPAR Raw Data'!$B$6:$BE$43,'RevPAR Raw Data'!AJ$1,FALSE)</f>
        <v>72.622210003842696</v>
      </c>
      <c r="AX50" s="52">
        <f>VLOOKUP($A50,'RevPAR Raw Data'!$B$6:$BE$43,'RevPAR Raw Data'!AK$1,FALSE)</f>
        <v>73.686711348789501</v>
      </c>
      <c r="AY50" s="53">
        <f>VLOOKUP($A50,'RevPAR Raw Data'!$B$6:$BE$43,'RevPAR Raw Data'!AL$1,FALSE)</f>
        <v>69.983329345459197</v>
      </c>
      <c r="AZ50" s="52">
        <f>VLOOKUP($A50,'RevPAR Raw Data'!$B$6:$BE$43,'RevPAR Raw Data'!AN$1,FALSE)</f>
        <v>123.025870180607</v>
      </c>
      <c r="BA50" s="52">
        <f>VLOOKUP($A50,'RevPAR Raw Data'!$B$6:$BE$43,'RevPAR Raw Data'!AO$1,FALSE)</f>
        <v>142.55047655949701</v>
      </c>
      <c r="BB50" s="53">
        <f>VLOOKUP($A50,'RevPAR Raw Data'!$B$6:$BE$43,'RevPAR Raw Data'!AP$1,FALSE)</f>
        <v>132.78817337005199</v>
      </c>
      <c r="BC50" s="54">
        <f>VLOOKUP($A50,'RevPAR Raw Data'!$B$6:$BE$43,'RevPAR Raw Data'!AR$1,FALSE)</f>
        <v>87.927570495343005</v>
      </c>
      <c r="BE50" s="47">
        <f>VLOOKUP($A50,'RevPAR Raw Data'!$B$6:$BE$43,'RevPAR Raw Data'!AT$1,FALSE)</f>
        <v>2.66004944501059</v>
      </c>
      <c r="BF50" s="48">
        <f>VLOOKUP($A50,'RevPAR Raw Data'!$B$6:$BE$43,'RevPAR Raw Data'!AU$1,FALSE)</f>
        <v>-2.0665229646585299</v>
      </c>
      <c r="BG50" s="48">
        <f>VLOOKUP($A50,'RevPAR Raw Data'!$B$6:$BE$43,'RevPAR Raw Data'!AV$1,FALSE)</f>
        <v>1.49747603963746</v>
      </c>
      <c r="BH50" s="48">
        <f>VLOOKUP($A50,'RevPAR Raw Data'!$B$6:$BE$43,'RevPAR Raw Data'!AW$1,FALSE)</f>
        <v>5.0308155462758704</v>
      </c>
      <c r="BI50" s="48">
        <f>VLOOKUP($A50,'RevPAR Raw Data'!$B$6:$BE$43,'RevPAR Raw Data'!AX$1,FALSE)</f>
        <v>2.31507956075348</v>
      </c>
      <c r="BJ50" s="49">
        <f>VLOOKUP($A50,'RevPAR Raw Data'!$B$6:$BE$43,'RevPAR Raw Data'!AY$1,FALSE)</f>
        <v>1.9576395087242899</v>
      </c>
      <c r="BK50" s="48">
        <f>VLOOKUP($A50,'RevPAR Raw Data'!$B$6:$BE$43,'RevPAR Raw Data'!BA$1,FALSE)</f>
        <v>3.13128981524126</v>
      </c>
      <c r="BL50" s="48">
        <f>VLOOKUP($A50,'RevPAR Raw Data'!$B$6:$BE$43,'RevPAR Raw Data'!BB$1,FALSE)</f>
        <v>3.08838533533044</v>
      </c>
      <c r="BM50" s="49">
        <f>VLOOKUP($A50,'RevPAR Raw Data'!$B$6:$BE$43,'RevPAR Raw Data'!BC$1,FALSE)</f>
        <v>3.1082560133775998</v>
      </c>
      <c r="BN50" s="50">
        <f>VLOOKUP($A50,'RevPAR Raw Data'!$B$6:$BE$43,'RevPAR Raw Data'!BE$1,FALSE)</f>
        <v>2.4409039456211801</v>
      </c>
    </row>
    <row r="51" spans="1:66" x14ac:dyDescent="0.45">
      <c r="A51" s="66" t="s">
        <v>81</v>
      </c>
      <c r="B51" s="47">
        <f>VLOOKUP($A51,'Occupancy Raw Data'!$B$8:$BE$45,'Occupancy Raw Data'!AG$3,FALSE)</f>
        <v>61.942132231090099</v>
      </c>
      <c r="C51" s="48">
        <f>VLOOKUP($A51,'Occupancy Raw Data'!$B$8:$BE$45,'Occupancy Raw Data'!AH$3,FALSE)</f>
        <v>73.388540734109199</v>
      </c>
      <c r="D51" s="48">
        <f>VLOOKUP($A51,'Occupancy Raw Data'!$B$8:$BE$45,'Occupancy Raw Data'!AI$3,FALSE)</f>
        <v>83.587306424884204</v>
      </c>
      <c r="E51" s="48">
        <f>VLOOKUP($A51,'Occupancy Raw Data'!$B$8:$BE$45,'Occupancy Raw Data'!AJ$3,FALSE)</f>
        <v>85.099239985523496</v>
      </c>
      <c r="F51" s="48">
        <f>VLOOKUP($A51,'Occupancy Raw Data'!$B$8:$BE$45,'Occupancy Raw Data'!AK$3,FALSE)</f>
        <v>76.632412045943695</v>
      </c>
      <c r="G51" s="49">
        <f>VLOOKUP($A51,'Occupancy Raw Data'!$B$8:$BE$45,'Occupancy Raw Data'!AL$3,FALSE)</f>
        <v>76.129926284310102</v>
      </c>
      <c r="H51" s="48">
        <f>VLOOKUP($A51,'Occupancy Raw Data'!$B$8:$BE$45,'Occupancy Raw Data'!AN$3,FALSE)</f>
        <v>75.390959827806199</v>
      </c>
      <c r="I51" s="48">
        <f>VLOOKUP($A51,'Occupancy Raw Data'!$B$8:$BE$45,'Occupancy Raw Data'!AO$3,FALSE)</f>
        <v>79.691421224314794</v>
      </c>
      <c r="J51" s="49">
        <f>VLOOKUP($A51,'Occupancy Raw Data'!$B$8:$BE$45,'Occupancy Raw Data'!AP$3,FALSE)</f>
        <v>77.541185406353904</v>
      </c>
      <c r="K51" s="50">
        <f>VLOOKUP($A51,'Occupancy Raw Data'!$B$8:$BE$45,'Occupancy Raw Data'!AR$3,FALSE)</f>
        <v>76.533142490566107</v>
      </c>
      <c r="M51" s="47">
        <f>VLOOKUP($A51,'Occupancy Raw Data'!$B$8:$BE$45,'Occupancy Raw Data'!AT$3,FALSE)</f>
        <v>1.3515325542393499</v>
      </c>
      <c r="N51" s="48">
        <f>VLOOKUP($A51,'Occupancy Raw Data'!$B$8:$BE$45,'Occupancy Raw Data'!AU$3,FALSE)</f>
        <v>5.01060417625086</v>
      </c>
      <c r="O51" s="48">
        <f>VLOOKUP($A51,'Occupancy Raw Data'!$B$8:$BE$45,'Occupancy Raw Data'!AV$3,FALSE)</f>
        <v>4.8484010709085599</v>
      </c>
      <c r="P51" s="48">
        <f>VLOOKUP($A51,'Occupancy Raw Data'!$B$8:$BE$45,'Occupancy Raw Data'!AW$3,FALSE)</f>
        <v>3.37686953837397</v>
      </c>
      <c r="Q51" s="48">
        <f>VLOOKUP($A51,'Occupancy Raw Data'!$B$8:$BE$45,'Occupancy Raw Data'!AX$3,FALSE)</f>
        <v>3.4987981090220298E-2</v>
      </c>
      <c r="R51" s="49">
        <f>VLOOKUP($A51,'Occupancy Raw Data'!$B$8:$BE$45,'Occupancy Raw Data'!AY$3,FALSE)</f>
        <v>2.9760824466862799</v>
      </c>
      <c r="S51" s="48">
        <f>VLOOKUP($A51,'Occupancy Raw Data'!$B$8:$BE$45,'Occupancy Raw Data'!BA$3,FALSE)</f>
        <v>-3.98162208598335</v>
      </c>
      <c r="T51" s="48">
        <f>VLOOKUP($A51,'Occupancy Raw Data'!$B$8:$BE$45,'Occupancy Raw Data'!BB$3,FALSE)</f>
        <v>-3.54246991242095</v>
      </c>
      <c r="U51" s="49">
        <f>VLOOKUP($A51,'Occupancy Raw Data'!$B$8:$BE$45,'Occupancy Raw Data'!BC$3,FALSE)</f>
        <v>-3.7564641009284299</v>
      </c>
      <c r="V51" s="50">
        <f>VLOOKUP($A51,'Occupancy Raw Data'!$B$8:$BE$45,'Occupancy Raw Data'!BE$3,FALSE)</f>
        <v>0.93298348664674602</v>
      </c>
      <c r="X51" s="51">
        <f>VLOOKUP($A51,'ADR Raw Data'!$B$6:$BE$43,'ADR Raw Data'!AG$1,FALSE)</f>
        <v>150.00754997078599</v>
      </c>
      <c r="Y51" s="52">
        <f>VLOOKUP($A51,'ADR Raw Data'!$B$6:$BE$43,'ADR Raw Data'!AH$1,FALSE)</f>
        <v>175.68210968574999</v>
      </c>
      <c r="Z51" s="52">
        <f>VLOOKUP($A51,'ADR Raw Data'!$B$6:$BE$43,'ADR Raw Data'!AI$1,FALSE)</f>
        <v>187.685281832165</v>
      </c>
      <c r="AA51" s="52">
        <f>VLOOKUP($A51,'ADR Raw Data'!$B$6:$BE$43,'ADR Raw Data'!AJ$1,FALSE)</f>
        <v>182.49819786799401</v>
      </c>
      <c r="AB51" s="52">
        <f>VLOOKUP($A51,'ADR Raw Data'!$B$6:$BE$43,'ADR Raw Data'!AK$1,FALSE)</f>
        <v>163.005773248407</v>
      </c>
      <c r="AC51" s="53">
        <f>VLOOKUP($A51,'ADR Raw Data'!$B$6:$BE$43,'ADR Raw Data'!AL$1,FALSE)</f>
        <v>173.111771041184</v>
      </c>
      <c r="AD51" s="52">
        <f>VLOOKUP($A51,'ADR Raw Data'!$B$6:$BE$43,'ADR Raw Data'!AN$1,FALSE)</f>
        <v>149.34634141411499</v>
      </c>
      <c r="AE51" s="52">
        <f>VLOOKUP($A51,'ADR Raw Data'!$B$6:$BE$43,'ADR Raw Data'!AO$1,FALSE)</f>
        <v>150.96453265052401</v>
      </c>
      <c r="AF51" s="53">
        <f>VLOOKUP($A51,'ADR Raw Data'!$B$6:$BE$43,'ADR Raw Data'!AP$1,FALSE)</f>
        <v>150.177871469542</v>
      </c>
      <c r="AG51" s="54">
        <f>VLOOKUP($A51,'ADR Raw Data'!$B$6:$BE$43,'ADR Raw Data'!AR$1,FALSE)</f>
        <v>166.47293392532501</v>
      </c>
      <c r="AI51" s="47">
        <f>VLOOKUP($A51,'ADR Raw Data'!$B$6:$BE$43,'ADR Raw Data'!AT$1,FALSE)</f>
        <v>1.38608980086532</v>
      </c>
      <c r="AJ51" s="48">
        <f>VLOOKUP($A51,'ADR Raw Data'!$B$6:$BE$43,'ADR Raw Data'!AU$1,FALSE)</f>
        <v>4.3467584034040696</v>
      </c>
      <c r="AK51" s="48">
        <f>VLOOKUP($A51,'ADR Raw Data'!$B$6:$BE$43,'ADR Raw Data'!AV$1,FALSE)</f>
        <v>6.38364047700495</v>
      </c>
      <c r="AL51" s="48">
        <f>VLOOKUP($A51,'ADR Raw Data'!$B$6:$BE$43,'ADR Raw Data'!AW$1,FALSE)</f>
        <v>6.1547486303045096</v>
      </c>
      <c r="AM51" s="48">
        <f>VLOOKUP($A51,'ADR Raw Data'!$B$6:$BE$43,'ADR Raw Data'!AX$1,FALSE)</f>
        <v>2.7348449041595502</v>
      </c>
      <c r="AN51" s="49">
        <f>VLOOKUP($A51,'ADR Raw Data'!$B$6:$BE$43,'ADR Raw Data'!AY$1,FALSE)</f>
        <v>4.5927274086097203</v>
      </c>
      <c r="AO51" s="48">
        <f>VLOOKUP($A51,'ADR Raw Data'!$B$6:$BE$43,'ADR Raw Data'!BA$1,FALSE)</f>
        <v>-0.64303675528279203</v>
      </c>
      <c r="AP51" s="48">
        <f>VLOOKUP($A51,'ADR Raw Data'!$B$6:$BE$43,'ADR Raw Data'!BB$1,FALSE)</f>
        <v>-0.99004688718870404</v>
      </c>
      <c r="AQ51" s="49">
        <f>VLOOKUP($A51,'ADR Raw Data'!$B$6:$BE$43,'ADR Raw Data'!BC$1,FALSE)</f>
        <v>-0.82097794520471901</v>
      </c>
      <c r="AR51" s="50">
        <f>VLOOKUP($A51,'ADR Raw Data'!$B$6:$BE$43,'ADR Raw Data'!BE$1,FALSE)</f>
        <v>3.24904063317266</v>
      </c>
      <c r="AT51" s="51">
        <f>VLOOKUP($A51,'RevPAR Raw Data'!$B$6:$BE$43,'RevPAR Raw Data'!AG$1,FALSE)</f>
        <v>92.917874959523004</v>
      </c>
      <c r="AU51" s="52">
        <f>VLOOKUP($A51,'RevPAR Raw Data'!$B$6:$BE$43,'RevPAR Raw Data'!AH$1,FALSE)</f>
        <v>128.930536629269</v>
      </c>
      <c r="AV51" s="52">
        <f>VLOOKUP($A51,'RevPAR Raw Data'!$B$6:$BE$43,'RevPAR Raw Data'!AI$1,FALSE)</f>
        <v>156.88107163945901</v>
      </c>
      <c r="AW51" s="52">
        <f>VLOOKUP($A51,'RevPAR Raw Data'!$B$6:$BE$43,'RevPAR Raw Data'!AJ$1,FALSE)</f>
        <v>155.30457937294</v>
      </c>
      <c r="AX51" s="52">
        <f>VLOOKUP($A51,'RevPAR Raw Data'!$B$6:$BE$43,'RevPAR Raw Data'!AK$1,FALSE)</f>
        <v>124.91525581439601</v>
      </c>
      <c r="AY51" s="53">
        <f>VLOOKUP($A51,'RevPAR Raw Data'!$B$6:$BE$43,'RevPAR Raw Data'!AL$1,FALSE)</f>
        <v>131.78986368311701</v>
      </c>
      <c r="AZ51" s="52">
        <f>VLOOKUP($A51,'RevPAR Raw Data'!$B$6:$BE$43,'RevPAR Raw Data'!AN$1,FALSE)</f>
        <v>112.59364025981399</v>
      </c>
      <c r="BA51" s="52">
        <f>VLOOKUP($A51,'RevPAR Raw Data'!$B$6:$BE$43,'RevPAR Raw Data'!AO$1,FALSE)</f>
        <v>120.305781613847</v>
      </c>
      <c r="BB51" s="53">
        <f>VLOOKUP($A51,'RevPAR Raw Data'!$B$6:$BE$43,'RevPAR Raw Data'!AP$1,FALSE)</f>
        <v>116.449701755513</v>
      </c>
      <c r="BC51" s="54">
        <f>VLOOKUP($A51,'RevPAR Raw Data'!$B$6:$BE$43,'RevPAR Raw Data'!AR$1,FALSE)</f>
        <v>127.406967729295</v>
      </c>
      <c r="BE51" s="47">
        <f>VLOOKUP($A51,'RevPAR Raw Data'!$B$6:$BE$43,'RevPAR Raw Data'!AT$1,FALSE)</f>
        <v>2.7563558099943601</v>
      </c>
      <c r="BF51" s="48">
        <f>VLOOKUP($A51,'RevPAR Raw Data'!$B$6:$BE$43,'RevPAR Raw Data'!AU$1,FALSE)</f>
        <v>9.5751614377474397</v>
      </c>
      <c r="BG51" s="48">
        <f>VLOOKUP($A51,'RevPAR Raw Data'!$B$6:$BE$43,'RevPAR Raw Data'!AV$1,FALSE)</f>
        <v>11.5415460411635</v>
      </c>
      <c r="BH51" s="48">
        <f>VLOOKUP($A51,'RevPAR Raw Data'!$B$6:$BE$43,'RevPAR Raw Data'!AW$1,FALSE)</f>
        <v>9.7394560003387305</v>
      </c>
      <c r="BI51" s="48">
        <f>VLOOKUP($A51,'RevPAR Raw Data'!$B$6:$BE$43,'RevPAR Raw Data'!AX$1,FALSE)</f>
        <v>2.7707897522676799</v>
      </c>
      <c r="BJ51" s="49">
        <f>VLOOKUP($A51,'RevPAR Raw Data'!$B$6:$BE$43,'RevPAR Raw Data'!AY$1,FALSE)</f>
        <v>7.7054932095277904</v>
      </c>
      <c r="BK51" s="48">
        <f>VLOOKUP($A51,'RevPAR Raw Data'!$B$6:$BE$43,'RevPAR Raw Data'!BA$1,FALSE)</f>
        <v>-4.5990555477968096</v>
      </c>
      <c r="BL51" s="48">
        <f>VLOOKUP($A51,'RevPAR Raw Data'!$B$6:$BE$43,'RevPAR Raw Data'!BB$1,FALSE)</f>
        <v>-4.4974446865121402</v>
      </c>
      <c r="BM51" s="49">
        <f>VLOOKUP($A51,'RevPAR Raw Data'!$B$6:$BE$43,'RevPAR Raw Data'!BC$1,FALSE)</f>
        <v>-4.5466023043449901</v>
      </c>
      <c r="BN51" s="50">
        <f>VLOOKUP($A51,'RevPAR Raw Data'!$B$6:$BE$43,'RevPAR Raw Data'!BE$1,FALSE)</f>
        <v>4.2123371324013501</v>
      </c>
    </row>
    <row r="52" spans="1:66" x14ac:dyDescent="0.45">
      <c r="A52" s="63" t="s">
        <v>82</v>
      </c>
      <c r="B52" s="47">
        <f>VLOOKUP($A52,'Occupancy Raw Data'!$B$8:$BE$45,'Occupancy Raw Data'!AG$3,FALSE)</f>
        <v>46.9830819234936</v>
      </c>
      <c r="C52" s="48">
        <f>VLOOKUP($A52,'Occupancy Raw Data'!$B$8:$BE$45,'Occupancy Raw Data'!AH$3,FALSE)</f>
        <v>50.554212851070901</v>
      </c>
      <c r="D52" s="48">
        <f>VLOOKUP($A52,'Occupancy Raw Data'!$B$8:$BE$45,'Occupancy Raw Data'!AI$3,FALSE)</f>
        <v>57.583965330444201</v>
      </c>
      <c r="E52" s="48">
        <f>VLOOKUP($A52,'Occupancy Raw Data'!$B$8:$BE$45,'Occupancy Raw Data'!AJ$3,FALSE)</f>
        <v>63.578214851237597</v>
      </c>
      <c r="F52" s="48">
        <f>VLOOKUP($A52,'Occupancy Raw Data'!$B$8:$BE$45,'Occupancy Raw Data'!AK$3,FALSE)</f>
        <v>66.461788482373507</v>
      </c>
      <c r="G52" s="49">
        <f>VLOOKUP($A52,'Occupancy Raw Data'!$B$8:$BE$45,'Occupancy Raw Data'!AL$3,FALSE)</f>
        <v>57.032252687723897</v>
      </c>
      <c r="H52" s="48">
        <f>VLOOKUP($A52,'Occupancy Raw Data'!$B$8:$BE$45,'Occupancy Raw Data'!AN$3,FALSE)</f>
        <v>72.860238353195996</v>
      </c>
      <c r="I52" s="48">
        <f>VLOOKUP($A52,'Occupancy Raw Data'!$B$8:$BE$45,'Occupancy Raw Data'!AO$3,FALSE)</f>
        <v>72.749812484373606</v>
      </c>
      <c r="J52" s="49">
        <f>VLOOKUP($A52,'Occupancy Raw Data'!$B$8:$BE$45,'Occupancy Raw Data'!AP$3,FALSE)</f>
        <v>72.805025418784794</v>
      </c>
      <c r="K52" s="50">
        <f>VLOOKUP($A52,'Occupancy Raw Data'!$B$8:$BE$45,'Occupancy Raw Data'!AR$3,FALSE)</f>
        <v>61.538759182312802</v>
      </c>
      <c r="M52" s="47">
        <f>VLOOKUP($A52,'Occupancy Raw Data'!$B$8:$BE$45,'Occupancy Raw Data'!AT$3,FALSE)</f>
        <v>-4.7158158806755299</v>
      </c>
      <c r="N52" s="48">
        <f>VLOOKUP($A52,'Occupancy Raw Data'!$B$8:$BE$45,'Occupancy Raw Data'!AU$3,FALSE)</f>
        <v>-1.16335180746054</v>
      </c>
      <c r="O52" s="48">
        <f>VLOOKUP($A52,'Occupancy Raw Data'!$B$8:$BE$45,'Occupancy Raw Data'!AV$3,FALSE)</f>
        <v>1.2726193138064501</v>
      </c>
      <c r="P52" s="48">
        <f>VLOOKUP($A52,'Occupancy Raw Data'!$B$8:$BE$45,'Occupancy Raw Data'!AW$3,FALSE)</f>
        <v>2.2213061524825601</v>
      </c>
      <c r="Q52" s="48">
        <f>VLOOKUP($A52,'Occupancy Raw Data'!$B$8:$BE$45,'Occupancy Raw Data'!AX$3,FALSE)</f>
        <v>4.9379791051817098E-2</v>
      </c>
      <c r="R52" s="49">
        <f>VLOOKUP($A52,'Occupancy Raw Data'!$B$8:$BE$45,'Occupancy Raw Data'!AY$3,FALSE)</f>
        <v>-0.27039617366271101</v>
      </c>
      <c r="S52" s="48">
        <f>VLOOKUP($A52,'Occupancy Raw Data'!$B$8:$BE$45,'Occupancy Raw Data'!BA$3,FALSE)</f>
        <v>-0.52441308830675104</v>
      </c>
      <c r="T52" s="48">
        <f>VLOOKUP($A52,'Occupancy Raw Data'!$B$8:$BE$45,'Occupancy Raw Data'!BB$3,FALSE)</f>
        <v>-2.3362564071534901</v>
      </c>
      <c r="U52" s="49">
        <f>VLOOKUP($A52,'Occupancy Raw Data'!$B$8:$BE$45,'Occupancy Raw Data'!BC$3,FALSE)</f>
        <v>-1.4379738104511199</v>
      </c>
      <c r="V52" s="50">
        <f>VLOOKUP($A52,'Occupancy Raw Data'!$B$8:$BE$45,'Occupancy Raw Data'!BE$3,FALSE)</f>
        <v>-0.66380325849022703</v>
      </c>
      <c r="X52" s="51">
        <f>VLOOKUP($A52,'ADR Raw Data'!$B$6:$BE$43,'ADR Raw Data'!AG$1,FALSE)</f>
        <v>98.834733924611896</v>
      </c>
      <c r="Y52" s="52">
        <f>VLOOKUP($A52,'ADR Raw Data'!$B$6:$BE$43,'ADR Raw Data'!AH$1,FALSE)</f>
        <v>99.395538658094196</v>
      </c>
      <c r="Z52" s="52">
        <f>VLOOKUP($A52,'ADR Raw Data'!$B$6:$BE$43,'ADR Raw Data'!AI$1,FALSE)</f>
        <v>104.240598451407</v>
      </c>
      <c r="AA52" s="52">
        <f>VLOOKUP($A52,'ADR Raw Data'!$B$6:$BE$43,'ADR Raw Data'!AJ$1,FALSE)</f>
        <v>109.436261510732</v>
      </c>
      <c r="AB52" s="52">
        <f>VLOOKUP($A52,'ADR Raw Data'!$B$6:$BE$43,'ADR Raw Data'!AK$1,FALSE)</f>
        <v>121.18456189849201</v>
      </c>
      <c r="AC52" s="53">
        <f>VLOOKUP($A52,'ADR Raw Data'!$B$6:$BE$43,'ADR Raw Data'!AL$1,FALSE)</f>
        <v>107.59846945187201</v>
      </c>
      <c r="AD52" s="52">
        <f>VLOOKUP($A52,'ADR Raw Data'!$B$6:$BE$43,'ADR Raw Data'!AN$1,FALSE)</f>
        <v>139.66985358879001</v>
      </c>
      <c r="AE52" s="52">
        <f>VLOOKUP($A52,'ADR Raw Data'!$B$6:$BE$43,'ADR Raw Data'!AO$1,FALSE)</f>
        <v>134.28720909585499</v>
      </c>
      <c r="AF52" s="53">
        <f>VLOOKUP($A52,'ADR Raw Data'!$B$6:$BE$43,'ADR Raw Data'!AP$1,FALSE)</f>
        <v>136.98057235251099</v>
      </c>
      <c r="AG52" s="54">
        <f>VLOOKUP($A52,'ADR Raw Data'!$B$6:$BE$43,'ADR Raw Data'!AR$1,FALSE)</f>
        <v>117.530257747166</v>
      </c>
      <c r="AI52" s="47">
        <f>VLOOKUP($A52,'ADR Raw Data'!$B$6:$BE$43,'ADR Raw Data'!AT$1,FALSE)</f>
        <v>-4.3419889994424699</v>
      </c>
      <c r="AJ52" s="48">
        <f>VLOOKUP($A52,'ADR Raw Data'!$B$6:$BE$43,'ADR Raw Data'!AU$1,FALSE)</f>
        <v>-2.3180062243217598</v>
      </c>
      <c r="AK52" s="48">
        <f>VLOOKUP($A52,'ADR Raw Data'!$B$6:$BE$43,'ADR Raw Data'!AV$1,FALSE)</f>
        <v>-0.48458301727012099</v>
      </c>
      <c r="AL52" s="48">
        <f>VLOOKUP($A52,'ADR Raw Data'!$B$6:$BE$43,'ADR Raw Data'!AW$1,FALSE)</f>
        <v>0.913775968750135</v>
      </c>
      <c r="AM52" s="48">
        <f>VLOOKUP($A52,'ADR Raw Data'!$B$6:$BE$43,'ADR Raw Data'!AX$1,FALSE)</f>
        <v>0.63342221084219197</v>
      </c>
      <c r="AN52" s="49">
        <f>VLOOKUP($A52,'ADR Raw Data'!$B$6:$BE$43,'ADR Raw Data'!AY$1,FALSE)</f>
        <v>-0.74777115116437898</v>
      </c>
      <c r="AO52" s="48">
        <f>VLOOKUP($A52,'ADR Raw Data'!$B$6:$BE$43,'ADR Raw Data'!BA$1,FALSE)</f>
        <v>0.39285408406236699</v>
      </c>
      <c r="AP52" s="48">
        <f>VLOOKUP($A52,'ADR Raw Data'!$B$6:$BE$43,'ADR Raw Data'!BB$1,FALSE)</f>
        <v>-1.6477231778300201</v>
      </c>
      <c r="AQ52" s="49">
        <f>VLOOKUP($A52,'ADR Raw Data'!$B$6:$BE$43,'ADR Raw Data'!BC$1,FALSE)</f>
        <v>-0.60851762382748997</v>
      </c>
      <c r="AR52" s="50">
        <f>VLOOKUP($A52,'ADR Raw Data'!$B$6:$BE$43,'ADR Raw Data'!BE$1,FALSE)</f>
        <v>-0.75366371622610495</v>
      </c>
      <c r="AT52" s="51">
        <f>VLOOKUP($A52,'RevPAR Raw Data'!$B$6:$BE$43,'RevPAR Raw Data'!AG$1,FALSE)</f>
        <v>46.435604008667298</v>
      </c>
      <c r="AU52" s="52">
        <f>VLOOKUP($A52,'RevPAR Raw Data'!$B$6:$BE$43,'RevPAR Raw Data'!AH$1,FALSE)</f>
        <v>50.248632177681401</v>
      </c>
      <c r="AV52" s="52">
        <f>VLOOKUP($A52,'RevPAR Raw Data'!$B$6:$BE$43,'RevPAR Raw Data'!AI$1,FALSE)</f>
        <v>60.025870072506002</v>
      </c>
      <c r="AW52" s="52">
        <f>VLOOKUP($A52,'RevPAR Raw Data'!$B$6:$BE$43,'RevPAR Raw Data'!AJ$1,FALSE)</f>
        <v>69.577621468455703</v>
      </c>
      <c r="AX52" s="52">
        <f>VLOOKUP($A52,'RevPAR Raw Data'!$B$6:$BE$43,'RevPAR Raw Data'!AK$1,FALSE)</f>
        <v>80.541427202266803</v>
      </c>
      <c r="AY52" s="53">
        <f>VLOOKUP($A52,'RevPAR Raw Data'!$B$6:$BE$43,'RevPAR Raw Data'!AL$1,FALSE)</f>
        <v>61.365830985915402</v>
      </c>
      <c r="AZ52" s="52">
        <f>VLOOKUP($A52,'RevPAR Raw Data'!$B$6:$BE$43,'RevPAR Raw Data'!AN$1,FALSE)</f>
        <v>101.763788232352</v>
      </c>
      <c r="BA52" s="52">
        <f>VLOOKUP($A52,'RevPAR Raw Data'!$B$6:$BE$43,'RevPAR Raw Data'!AO$1,FALSE)</f>
        <v>97.693692807733896</v>
      </c>
      <c r="BB52" s="53">
        <f>VLOOKUP($A52,'RevPAR Raw Data'!$B$6:$BE$43,'RevPAR Raw Data'!AP$1,FALSE)</f>
        <v>99.728740520043303</v>
      </c>
      <c r="BC52" s="54">
        <f>VLOOKUP($A52,'RevPAR Raw Data'!$B$6:$BE$43,'RevPAR Raw Data'!AR$1,FALSE)</f>
        <v>72.326662281380493</v>
      </c>
      <c r="BE52" s="47">
        <f>VLOOKUP($A52,'RevPAR Raw Data'!$B$6:$BE$43,'RevPAR Raw Data'!AT$1,FALSE)</f>
        <v>-8.8530446733451207</v>
      </c>
      <c r="BF52" s="48">
        <f>VLOOKUP($A52,'RevPAR Raw Data'!$B$6:$BE$43,'RevPAR Raw Data'!AU$1,FALSE)</f>
        <v>-3.4543914644746101</v>
      </c>
      <c r="BG52" s="48">
        <f>VLOOKUP($A52,'RevPAR Raw Data'!$B$6:$BE$43,'RevPAR Raw Data'!AV$1,FALSE)</f>
        <v>0.78186939946712897</v>
      </c>
      <c r="BH52" s="48">
        <f>VLOOKUP($A52,'RevPAR Raw Data'!$B$6:$BE$43,'RevPAR Raw Data'!AW$1,FALSE)</f>
        <v>3.1553798830464501</v>
      </c>
      <c r="BI52" s="48">
        <f>VLOOKUP($A52,'RevPAR Raw Data'!$B$6:$BE$43,'RevPAR Raw Data'!AX$1,FALSE)</f>
        <v>0.68311478445819895</v>
      </c>
      <c r="BJ52" s="49">
        <f>VLOOKUP($A52,'RevPAR Raw Data'!$B$6:$BE$43,'RevPAR Raw Data'!AY$1,FALSE)</f>
        <v>-1.0161453802465801</v>
      </c>
      <c r="BK52" s="48">
        <f>VLOOKUP($A52,'RevPAR Raw Data'!$B$6:$BE$43,'RevPAR Raw Data'!BA$1,FALSE)</f>
        <v>-0.133619182479154</v>
      </c>
      <c r="BL52" s="48">
        <f>VLOOKUP($A52,'RevPAR Raw Data'!$B$6:$BE$43,'RevPAR Raw Data'!BB$1,FALSE)</f>
        <v>-3.9454845466693098</v>
      </c>
      <c r="BM52" s="49">
        <f>VLOOKUP($A52,'RevPAR Raw Data'!$B$6:$BE$43,'RevPAR Raw Data'!BC$1,FALSE)</f>
        <v>-2.0377411102159901</v>
      </c>
      <c r="BN52" s="50">
        <f>VLOOKUP($A52,'RevPAR Raw Data'!$B$6:$BE$43,'RevPAR Raw Data'!BE$1,FALSE)</f>
        <v>-1.4124641304099601</v>
      </c>
    </row>
    <row r="53" spans="1:66" x14ac:dyDescent="0.45">
      <c r="A53" s="63" t="s">
        <v>83</v>
      </c>
      <c r="B53" s="47">
        <f>VLOOKUP($A53,'Occupancy Raw Data'!$B$8:$BE$45,'Occupancy Raw Data'!AG$3,FALSE)</f>
        <v>46.981064665952097</v>
      </c>
      <c r="C53" s="48">
        <f>VLOOKUP($A53,'Occupancy Raw Data'!$B$8:$BE$45,'Occupancy Raw Data'!AH$3,FALSE)</f>
        <v>58.497082291294497</v>
      </c>
      <c r="D53" s="48">
        <f>VLOOKUP($A53,'Occupancy Raw Data'!$B$8:$BE$45,'Occupancy Raw Data'!AI$3,FALSE)</f>
        <v>65.886626176015199</v>
      </c>
      <c r="E53" s="48">
        <f>VLOOKUP($A53,'Occupancy Raw Data'!$B$8:$BE$45,'Occupancy Raw Data'!AJ$3,FALSE)</f>
        <v>68.107657496724997</v>
      </c>
      <c r="F53" s="48">
        <f>VLOOKUP($A53,'Occupancy Raw Data'!$B$8:$BE$45,'Occupancy Raw Data'!AK$3,FALSE)</f>
        <v>66.335218815123497</v>
      </c>
      <c r="G53" s="49">
        <f>VLOOKUP($A53,'Occupancy Raw Data'!$B$8:$BE$45,'Occupancy Raw Data'!AL$3,FALSE)</f>
        <v>61.161591501827999</v>
      </c>
      <c r="H53" s="48">
        <f>VLOOKUP($A53,'Occupancy Raw Data'!$B$8:$BE$45,'Occupancy Raw Data'!AN$3,FALSE)</f>
        <v>67.412920512057099</v>
      </c>
      <c r="I53" s="48">
        <f>VLOOKUP($A53,'Occupancy Raw Data'!$B$8:$BE$45,'Occupancy Raw Data'!AO$3,FALSE)</f>
        <v>67.4903245013396</v>
      </c>
      <c r="J53" s="49">
        <f>VLOOKUP($A53,'Occupancy Raw Data'!$B$8:$BE$45,'Occupancy Raw Data'!AP$3,FALSE)</f>
        <v>67.451622506698399</v>
      </c>
      <c r="K53" s="50">
        <f>VLOOKUP($A53,'Occupancy Raw Data'!$B$8:$BE$45,'Occupancy Raw Data'!AR$3,FALSE)</f>
        <v>62.958804365393199</v>
      </c>
      <c r="M53" s="47">
        <f>VLOOKUP($A53,'Occupancy Raw Data'!$B$8:$BE$45,'Occupancy Raw Data'!AT$3,FALSE)</f>
        <v>3.8496555244778201</v>
      </c>
      <c r="N53" s="48">
        <f>VLOOKUP($A53,'Occupancy Raw Data'!$B$8:$BE$45,'Occupancy Raw Data'!AU$3,FALSE)</f>
        <v>5.4938871278749497</v>
      </c>
      <c r="O53" s="48">
        <f>VLOOKUP($A53,'Occupancy Raw Data'!$B$8:$BE$45,'Occupancy Raw Data'!AV$3,FALSE)</f>
        <v>3.1501742644819299</v>
      </c>
      <c r="P53" s="48">
        <f>VLOOKUP($A53,'Occupancy Raw Data'!$B$8:$BE$45,'Occupancy Raw Data'!AW$3,FALSE)</f>
        <v>1.49986900083363</v>
      </c>
      <c r="Q53" s="48">
        <f>VLOOKUP($A53,'Occupancy Raw Data'!$B$8:$BE$45,'Occupancy Raw Data'!AX$3,FALSE)</f>
        <v>3.01526468981077</v>
      </c>
      <c r="R53" s="49">
        <f>VLOOKUP($A53,'Occupancy Raw Data'!$B$8:$BE$45,'Occupancy Raw Data'!AY$3,FALSE)</f>
        <v>3.2927491769933499</v>
      </c>
      <c r="S53" s="48">
        <f>VLOOKUP($A53,'Occupancy Raw Data'!$B$8:$BE$45,'Occupancy Raw Data'!BA$3,FALSE)</f>
        <v>0.55291056052731802</v>
      </c>
      <c r="T53" s="48">
        <f>VLOOKUP($A53,'Occupancy Raw Data'!$B$8:$BE$45,'Occupancy Raw Data'!BB$3,FALSE)</f>
        <v>-0.32270596386911199</v>
      </c>
      <c r="U53" s="49">
        <f>VLOOKUP($A53,'Occupancy Raw Data'!$B$8:$BE$45,'Occupancy Raw Data'!BC$3,FALSE)</f>
        <v>0.112936543672166</v>
      </c>
      <c r="V53" s="50">
        <f>VLOOKUP($A53,'Occupancy Raw Data'!$B$8:$BE$45,'Occupancy Raw Data'!BE$3,FALSE)</f>
        <v>2.2982508964005501</v>
      </c>
      <c r="X53" s="51">
        <f>VLOOKUP($A53,'ADR Raw Data'!$B$6:$BE$43,'ADR Raw Data'!AG$1,FALSE)</f>
        <v>98.087775665399207</v>
      </c>
      <c r="Y53" s="52">
        <f>VLOOKUP($A53,'ADR Raw Data'!$B$6:$BE$43,'ADR Raw Data'!AH$1,FALSE)</f>
        <v>104.82637927524399</v>
      </c>
      <c r="Z53" s="52">
        <f>VLOOKUP($A53,'ADR Raw Data'!$B$6:$BE$43,'ADR Raw Data'!AI$1,FALSE)</f>
        <v>109.528218707636</v>
      </c>
      <c r="AA53" s="52">
        <f>VLOOKUP($A53,'ADR Raw Data'!$B$6:$BE$43,'ADR Raw Data'!AJ$1,FALSE)</f>
        <v>112.703477006469</v>
      </c>
      <c r="AB53" s="52">
        <f>VLOOKUP($A53,'ADR Raw Data'!$B$6:$BE$43,'ADR Raw Data'!AK$1,FALSE)</f>
        <v>115.44400053855099</v>
      </c>
      <c r="AC53" s="53">
        <f>VLOOKUP($A53,'ADR Raw Data'!$B$6:$BE$43,'ADR Raw Data'!AL$1,FALSE)</f>
        <v>108.86172787102301</v>
      </c>
      <c r="AD53" s="52">
        <f>VLOOKUP($A53,'ADR Raw Data'!$B$6:$BE$43,'ADR Raw Data'!AN$1,FALSE)</f>
        <v>121.468002119766</v>
      </c>
      <c r="AE53" s="52">
        <f>VLOOKUP($A53,'ADR Raw Data'!$B$6:$BE$43,'ADR Raw Data'!AO$1,FALSE)</f>
        <v>118.423176003528</v>
      </c>
      <c r="AF53" s="53">
        <f>VLOOKUP($A53,'ADR Raw Data'!$B$6:$BE$43,'ADR Raw Data'!AP$1,FALSE)</f>
        <v>119.944715540451</v>
      </c>
      <c r="AG53" s="54">
        <f>VLOOKUP($A53,'ADR Raw Data'!$B$6:$BE$43,'ADR Raw Data'!AR$1,FALSE)</f>
        <v>112.25438140917301</v>
      </c>
      <c r="AI53" s="47">
        <f>VLOOKUP($A53,'ADR Raw Data'!$B$6:$BE$43,'ADR Raw Data'!AT$1,FALSE)</f>
        <v>-0.88304160710350899</v>
      </c>
      <c r="AJ53" s="48">
        <f>VLOOKUP($A53,'ADR Raw Data'!$B$6:$BE$43,'ADR Raw Data'!AU$1,FALSE)</f>
        <v>0.88392458097859405</v>
      </c>
      <c r="AK53" s="48">
        <f>VLOOKUP($A53,'ADR Raw Data'!$B$6:$BE$43,'ADR Raw Data'!AV$1,FALSE)</f>
        <v>2.3779579429107498</v>
      </c>
      <c r="AL53" s="48">
        <f>VLOOKUP($A53,'ADR Raw Data'!$B$6:$BE$43,'ADR Raw Data'!AW$1,FALSE)</f>
        <v>4.4218111620247704</v>
      </c>
      <c r="AM53" s="48">
        <f>VLOOKUP($A53,'ADR Raw Data'!$B$6:$BE$43,'ADR Raw Data'!AX$1,FALSE)</f>
        <v>4.7624948739513098</v>
      </c>
      <c r="AN53" s="49">
        <f>VLOOKUP($A53,'ADR Raw Data'!$B$6:$BE$43,'ADR Raw Data'!AY$1,FALSE)</f>
        <v>2.6075208168944202</v>
      </c>
      <c r="AO53" s="48">
        <f>VLOOKUP($A53,'ADR Raw Data'!$B$6:$BE$43,'ADR Raw Data'!BA$1,FALSE)</f>
        <v>-1.3012187721838</v>
      </c>
      <c r="AP53" s="48">
        <f>VLOOKUP($A53,'ADR Raw Data'!$B$6:$BE$43,'ADR Raw Data'!BB$1,FALSE)</f>
        <v>-2.7154762551851199</v>
      </c>
      <c r="AQ53" s="49">
        <f>VLOOKUP($A53,'ADR Raw Data'!$B$6:$BE$43,'ADR Raw Data'!BC$1,FALSE)</f>
        <v>-2.0025333406863699</v>
      </c>
      <c r="AR53" s="50">
        <f>VLOOKUP($A53,'ADR Raw Data'!$B$6:$BE$43,'ADR Raw Data'!BE$1,FALSE)</f>
        <v>0.953803964757585</v>
      </c>
      <c r="AT53" s="51">
        <f>VLOOKUP($A53,'RevPAR Raw Data'!$B$6:$BE$43,'RevPAR Raw Data'!AG$1,FALSE)</f>
        <v>46.082681314755199</v>
      </c>
      <c r="AU53" s="52">
        <f>VLOOKUP($A53,'RevPAR Raw Data'!$B$6:$BE$43,'RevPAR Raw Data'!AH$1,FALSE)</f>
        <v>61.320373347624098</v>
      </c>
      <c r="AV53" s="52">
        <f>VLOOKUP($A53,'RevPAR Raw Data'!$B$6:$BE$43,'RevPAR Raw Data'!AI$1,FALSE)</f>
        <v>72.164448017148899</v>
      </c>
      <c r="AW53" s="52">
        <f>VLOOKUP($A53,'RevPAR Raw Data'!$B$6:$BE$43,'RevPAR Raw Data'!AJ$1,FALSE)</f>
        <v>76.759698106466502</v>
      </c>
      <c r="AX53" s="52">
        <f>VLOOKUP($A53,'RevPAR Raw Data'!$B$6:$BE$43,'RevPAR Raw Data'!AK$1,FALSE)</f>
        <v>76.580030366180395</v>
      </c>
      <c r="AY53" s="53">
        <f>VLOOKUP($A53,'RevPAR Raw Data'!$B$6:$BE$43,'RevPAR Raw Data'!AL$1,FALSE)</f>
        <v>66.5815653023067</v>
      </c>
      <c r="AZ53" s="52">
        <f>VLOOKUP($A53,'RevPAR Raw Data'!$B$6:$BE$43,'RevPAR Raw Data'!AN$1,FALSE)</f>
        <v>81.885127716582303</v>
      </c>
      <c r="BA53" s="52">
        <f>VLOOKUP($A53,'RevPAR Raw Data'!$B$6:$BE$43,'RevPAR Raw Data'!AO$1,FALSE)</f>
        <v>79.924185769574194</v>
      </c>
      <c r="BB53" s="53">
        <f>VLOOKUP($A53,'RevPAR Raw Data'!$B$6:$BE$43,'RevPAR Raw Data'!AP$1,FALSE)</f>
        <v>80.904656743078206</v>
      </c>
      <c r="BC53" s="54">
        <f>VLOOKUP($A53,'RevPAR Raw Data'!$B$6:$BE$43,'RevPAR Raw Data'!AR$1,FALSE)</f>
        <v>70.674016382984107</v>
      </c>
      <c r="BE53" s="47">
        <f>VLOOKUP($A53,'RevPAR Raw Data'!$B$6:$BE$43,'RevPAR Raw Data'!AT$1,FALSE)</f>
        <v>2.9326198573630098</v>
      </c>
      <c r="BF53" s="48">
        <f>VLOOKUP($A53,'RevPAR Raw Data'!$B$6:$BE$43,'RevPAR Raw Data'!AU$1,FALSE)</f>
        <v>6.4263735276280496</v>
      </c>
      <c r="BG53" s="48">
        <f>VLOOKUP($A53,'RevPAR Raw Data'!$B$6:$BE$43,'RevPAR Raw Data'!AV$1,FALSE)</f>
        <v>5.6030420265304697</v>
      </c>
      <c r="BH53" s="48">
        <f>VLOOKUP($A53,'RevPAR Raw Data'!$B$6:$BE$43,'RevPAR Raw Data'!AW$1,FALSE)</f>
        <v>5.9880015377530196</v>
      </c>
      <c r="BI53" s="48">
        <f>VLOOKUP($A53,'RevPAR Raw Data'!$B$6:$BE$43,'RevPAR Raw Data'!AX$1,FALSE)</f>
        <v>7.9213613900503796</v>
      </c>
      <c r="BJ53" s="49">
        <f>VLOOKUP($A53,'RevPAR Raw Data'!$B$6:$BE$43,'RevPAR Raw Data'!AY$1,FALSE)</f>
        <v>5.9861291141259896</v>
      </c>
      <c r="BK53" s="48">
        <f>VLOOKUP($A53,'RevPAR Raw Data'!$B$6:$BE$43,'RevPAR Raw Data'!BA$1,FALSE)</f>
        <v>-0.75550278766345402</v>
      </c>
      <c r="BL53" s="48">
        <f>VLOOKUP($A53,'RevPAR Raw Data'!$B$6:$BE$43,'RevPAR Raw Data'!BB$1,FALSE)</f>
        <v>-3.0294192152313002</v>
      </c>
      <c r="BM53" s="49">
        <f>VLOOKUP($A53,'RevPAR Raw Data'!$B$6:$BE$43,'RevPAR Raw Data'!BC$1,FALSE)</f>
        <v>-1.89185838895506</v>
      </c>
      <c r="BN53" s="50">
        <f>VLOOKUP($A53,'RevPAR Raw Data'!$B$6:$BE$43,'RevPAR Raw Data'!BE$1,FALSE)</f>
        <v>3.2739756693280802</v>
      </c>
    </row>
    <row r="54" spans="1:66" x14ac:dyDescent="0.45">
      <c r="A54" s="66" t="s">
        <v>84</v>
      </c>
      <c r="B54" s="47">
        <f>VLOOKUP($A54,'Occupancy Raw Data'!$B$8:$BE$45,'Occupancy Raw Data'!AG$3,FALSE)</f>
        <v>42.602389078498199</v>
      </c>
      <c r="C54" s="48">
        <f>VLOOKUP($A54,'Occupancy Raw Data'!$B$8:$BE$45,'Occupancy Raw Data'!AH$3,FALSE)</f>
        <v>49.442548350398098</v>
      </c>
      <c r="D54" s="48">
        <f>VLOOKUP($A54,'Occupancy Raw Data'!$B$8:$BE$45,'Occupancy Raw Data'!AI$3,FALSE)</f>
        <v>56.558589306029504</v>
      </c>
      <c r="E54" s="48">
        <f>VLOOKUP($A54,'Occupancy Raw Data'!$B$8:$BE$45,'Occupancy Raw Data'!AJ$3,FALSE)</f>
        <v>61.254266211603998</v>
      </c>
      <c r="F54" s="48">
        <f>VLOOKUP($A54,'Occupancy Raw Data'!$B$8:$BE$45,'Occupancy Raw Data'!AK$3,FALSE)</f>
        <v>61.476109215016997</v>
      </c>
      <c r="G54" s="49">
        <f>VLOOKUP($A54,'Occupancy Raw Data'!$B$8:$BE$45,'Occupancy Raw Data'!AL$3,FALSE)</f>
        <v>54.266780432309403</v>
      </c>
      <c r="H54" s="48">
        <f>VLOOKUP($A54,'Occupancy Raw Data'!$B$8:$BE$45,'Occupancy Raw Data'!AN$3,FALSE)</f>
        <v>64.911831626848596</v>
      </c>
      <c r="I54" s="48">
        <f>VLOOKUP($A54,'Occupancy Raw Data'!$B$8:$BE$45,'Occupancy Raw Data'!AO$3,FALSE)</f>
        <v>62.283845278725799</v>
      </c>
      <c r="J54" s="49">
        <f>VLOOKUP($A54,'Occupancy Raw Data'!$B$8:$BE$45,'Occupancy Raw Data'!AP$3,FALSE)</f>
        <v>63.597838452787201</v>
      </c>
      <c r="K54" s="50">
        <f>VLOOKUP($A54,'Occupancy Raw Data'!$B$8:$BE$45,'Occupancy Raw Data'!AR$3,FALSE)</f>
        <v>56.932797009588803</v>
      </c>
      <c r="M54" s="47">
        <f>VLOOKUP($A54,'Occupancy Raw Data'!$B$8:$BE$45,'Occupancy Raw Data'!AT$3,FALSE)</f>
        <v>3.1081183714753799</v>
      </c>
      <c r="N54" s="48">
        <f>VLOOKUP($A54,'Occupancy Raw Data'!$B$8:$BE$45,'Occupancy Raw Data'!AU$3,FALSE)</f>
        <v>5.38084542180105</v>
      </c>
      <c r="O54" s="48">
        <f>VLOOKUP($A54,'Occupancy Raw Data'!$B$8:$BE$45,'Occupancy Raw Data'!AV$3,FALSE)</f>
        <v>3.7501823167352102</v>
      </c>
      <c r="P54" s="48">
        <f>VLOOKUP($A54,'Occupancy Raw Data'!$B$8:$BE$45,'Occupancy Raw Data'!AW$3,FALSE)</f>
        <v>2.6303662705534401</v>
      </c>
      <c r="Q54" s="48">
        <f>VLOOKUP($A54,'Occupancy Raw Data'!$B$8:$BE$45,'Occupancy Raw Data'!AX$3,FALSE)</f>
        <v>-1.1653756165969</v>
      </c>
      <c r="R54" s="49">
        <f>VLOOKUP($A54,'Occupancy Raw Data'!$B$8:$BE$45,'Occupancy Raw Data'!AY$3,FALSE)</f>
        <v>2.5274076565759702</v>
      </c>
      <c r="S54" s="48">
        <f>VLOOKUP($A54,'Occupancy Raw Data'!$B$8:$BE$45,'Occupancy Raw Data'!BA$3,FALSE)</f>
        <v>-4.5268005683637798</v>
      </c>
      <c r="T54" s="48">
        <f>VLOOKUP($A54,'Occupancy Raw Data'!$B$8:$BE$45,'Occupancy Raw Data'!BB$3,FALSE)</f>
        <v>-2.27199637224845</v>
      </c>
      <c r="U54" s="49">
        <f>VLOOKUP($A54,'Occupancy Raw Data'!$B$8:$BE$45,'Occupancy Raw Data'!BC$3,FALSE)</f>
        <v>-3.4358405418599598</v>
      </c>
      <c r="V54" s="50">
        <f>VLOOKUP($A54,'Occupancy Raw Data'!$B$8:$BE$45,'Occupancy Raw Data'!BE$3,FALSE)</f>
        <v>0.54182429588712799</v>
      </c>
      <c r="X54" s="51">
        <f>VLOOKUP($A54,'ADR Raw Data'!$B$6:$BE$43,'ADR Raw Data'!AG$1,FALSE)</f>
        <v>105.95713799319</v>
      </c>
      <c r="Y54" s="52">
        <f>VLOOKUP($A54,'ADR Raw Data'!$B$6:$BE$43,'ADR Raw Data'!AH$1,FALSE)</f>
        <v>107.648781638288</v>
      </c>
      <c r="Z54" s="52">
        <f>VLOOKUP($A54,'ADR Raw Data'!$B$6:$BE$43,'ADR Raw Data'!AI$1,FALSE)</f>
        <v>114.312797445439</v>
      </c>
      <c r="AA54" s="52">
        <f>VLOOKUP($A54,'ADR Raw Data'!$B$6:$BE$43,'ADR Raw Data'!AJ$1,FALSE)</f>
        <v>125.997763848261</v>
      </c>
      <c r="AB54" s="52">
        <f>VLOOKUP($A54,'ADR Raw Data'!$B$6:$BE$43,'ADR Raw Data'!AK$1,FALSE)</f>
        <v>143.12699190377</v>
      </c>
      <c r="AC54" s="53">
        <f>VLOOKUP($A54,'ADR Raw Data'!$B$6:$BE$43,'ADR Raw Data'!AL$1,FALSE)</f>
        <v>120.9528878104</v>
      </c>
      <c r="AD54" s="52">
        <f>VLOOKUP($A54,'ADR Raw Data'!$B$6:$BE$43,'ADR Raw Data'!AN$1,FALSE)</f>
        <v>161.71001621171601</v>
      </c>
      <c r="AE54" s="52">
        <f>VLOOKUP($A54,'ADR Raw Data'!$B$6:$BE$43,'ADR Raw Data'!AO$1,FALSE)</f>
        <v>152.67607242339801</v>
      </c>
      <c r="AF54" s="53">
        <f>VLOOKUP($A54,'ADR Raw Data'!$B$6:$BE$43,'ADR Raw Data'!AP$1,FALSE)</f>
        <v>157.28636934841899</v>
      </c>
      <c r="AG54" s="54">
        <f>VLOOKUP($A54,'ADR Raw Data'!$B$6:$BE$43,'ADR Raw Data'!AR$1,FALSE)</f>
        <v>132.54917079993999</v>
      </c>
      <c r="AI54" s="47">
        <f>VLOOKUP($A54,'ADR Raw Data'!$B$6:$BE$43,'ADR Raw Data'!AT$1,FALSE)</f>
        <v>0.55728233910573099</v>
      </c>
      <c r="AJ54" s="48">
        <f>VLOOKUP($A54,'ADR Raw Data'!$B$6:$BE$43,'ADR Raw Data'!AU$1,FALSE)</f>
        <v>3.0500793657509799</v>
      </c>
      <c r="AK54" s="48">
        <f>VLOOKUP($A54,'ADR Raw Data'!$B$6:$BE$43,'ADR Raw Data'!AV$1,FALSE)</f>
        <v>5.4494385858403698</v>
      </c>
      <c r="AL54" s="48">
        <f>VLOOKUP($A54,'ADR Raw Data'!$B$6:$BE$43,'ADR Raw Data'!AW$1,FALSE)</f>
        <v>4.1461894389273803</v>
      </c>
      <c r="AM54" s="48">
        <f>VLOOKUP($A54,'ADR Raw Data'!$B$6:$BE$43,'ADR Raw Data'!AX$1,FALSE)</f>
        <v>1.8501893669212399</v>
      </c>
      <c r="AN54" s="49">
        <f>VLOOKUP($A54,'ADR Raw Data'!$B$6:$BE$43,'ADR Raw Data'!AY$1,FALSE)</f>
        <v>2.82983384381401</v>
      </c>
      <c r="AO54" s="48">
        <f>VLOOKUP($A54,'ADR Raw Data'!$B$6:$BE$43,'ADR Raw Data'!BA$1,FALSE)</f>
        <v>0.31536816999985501</v>
      </c>
      <c r="AP54" s="48">
        <f>VLOOKUP($A54,'ADR Raw Data'!$B$6:$BE$43,'ADR Raw Data'!BB$1,FALSE)</f>
        <v>-1.0032702116108201</v>
      </c>
      <c r="AQ54" s="49">
        <f>VLOOKUP($A54,'ADR Raw Data'!$B$6:$BE$43,'ADR Raw Data'!BC$1,FALSE)</f>
        <v>-0.34145796013129498</v>
      </c>
      <c r="AR54" s="50">
        <f>VLOOKUP($A54,'ADR Raw Data'!$B$6:$BE$43,'ADR Raw Data'!BE$1,FALSE)</f>
        <v>1.18926286837409</v>
      </c>
      <c r="AT54" s="51">
        <f>VLOOKUP($A54,'RevPAR Raw Data'!$B$6:$BE$43,'RevPAR Raw Data'!AG$1,FALSE)</f>
        <v>45.140272184300301</v>
      </c>
      <c r="AU54" s="52">
        <f>VLOOKUP($A54,'RevPAR Raw Data'!$B$6:$BE$43,'RevPAR Raw Data'!AH$1,FALSE)</f>
        <v>53.224300910125102</v>
      </c>
      <c r="AV54" s="52">
        <f>VLOOKUP($A54,'RevPAR Raw Data'!$B$6:$BE$43,'RevPAR Raw Data'!AI$1,FALSE)</f>
        <v>64.653705631399305</v>
      </c>
      <c r="AW54" s="52">
        <f>VLOOKUP($A54,'RevPAR Raw Data'!$B$6:$BE$43,'RevPAR Raw Data'!AJ$1,FALSE)</f>
        <v>77.179005688282103</v>
      </c>
      <c r="AX54" s="52">
        <f>VLOOKUP($A54,'RevPAR Raw Data'!$B$6:$BE$43,'RevPAR Raw Data'!AK$1,FALSE)</f>
        <v>87.988905858930593</v>
      </c>
      <c r="AY54" s="53">
        <f>VLOOKUP($A54,'RevPAR Raw Data'!$B$6:$BE$43,'RevPAR Raw Data'!AL$1,FALSE)</f>
        <v>65.637238054607494</v>
      </c>
      <c r="AZ54" s="52">
        <f>VLOOKUP($A54,'RevPAR Raw Data'!$B$6:$BE$43,'RevPAR Raw Data'!AN$1,FALSE)</f>
        <v>104.968933447098</v>
      </c>
      <c r="BA54" s="52">
        <f>VLOOKUP($A54,'RevPAR Raw Data'!$B$6:$BE$43,'RevPAR Raw Data'!AO$1,FALSE)</f>
        <v>95.092528725824806</v>
      </c>
      <c r="BB54" s="53">
        <f>VLOOKUP($A54,'RevPAR Raw Data'!$B$6:$BE$43,'RevPAR Raw Data'!AP$1,FALSE)</f>
        <v>100.030731086461</v>
      </c>
      <c r="BC54" s="54">
        <f>VLOOKUP($A54,'RevPAR Raw Data'!$B$6:$BE$43,'RevPAR Raw Data'!AR$1,FALSE)</f>
        <v>75.463950349423001</v>
      </c>
      <c r="BE54" s="47">
        <f>VLOOKUP($A54,'RevPAR Raw Data'!$B$6:$BE$43,'RevPAR Raw Data'!AT$1,FALSE)</f>
        <v>3.6827217053438401</v>
      </c>
      <c r="BF54" s="48">
        <f>VLOOKUP($A54,'RevPAR Raw Data'!$B$6:$BE$43,'RevPAR Raw Data'!AU$1,FALSE)</f>
        <v>8.5950448434653506</v>
      </c>
      <c r="BG54" s="48">
        <f>VLOOKUP($A54,'RevPAR Raw Data'!$B$6:$BE$43,'RevPAR Raw Data'!AV$1,FALSE)</f>
        <v>9.4039847847831197</v>
      </c>
      <c r="BH54" s="48">
        <f>VLOOKUP($A54,'RevPAR Raw Data'!$B$6:$BE$43,'RevPAR Raw Data'!AW$1,FALSE)</f>
        <v>6.8856156779956201</v>
      </c>
      <c r="BI54" s="48">
        <f>VLOOKUP($A54,'RevPAR Raw Data'!$B$6:$BE$43,'RevPAR Raw Data'!AX$1,FALSE)</f>
        <v>0.66325209458136503</v>
      </c>
      <c r="BJ54" s="49">
        <f>VLOOKUP($A54,'RevPAR Raw Data'!$B$6:$BE$43,'RevPAR Raw Data'!AY$1,FALSE)</f>
        <v>5.42876293762692</v>
      </c>
      <c r="BK54" s="48">
        <f>VLOOKUP($A54,'RevPAR Raw Data'!$B$6:$BE$43,'RevPAR Raw Data'!BA$1,FALSE)</f>
        <v>-4.22570848647592</v>
      </c>
      <c r="BL54" s="48">
        <f>VLOOKUP($A54,'RevPAR Raw Data'!$B$6:$BE$43,'RevPAR Raw Data'!BB$1,FALSE)</f>
        <v>-3.2524723210476298</v>
      </c>
      <c r="BM54" s="49">
        <f>VLOOKUP($A54,'RevPAR Raw Data'!$B$6:$BE$43,'RevPAR Raw Data'!BC$1,FALSE)</f>
        <v>-3.7655665509636602</v>
      </c>
      <c r="BN54" s="50">
        <f>VLOOKUP($A54,'RevPAR Raw Data'!$B$6:$BE$43,'RevPAR Raw Data'!BE$1,FALSE)</f>
        <v>1.7375308794240301</v>
      </c>
    </row>
    <row r="55" spans="1:66" x14ac:dyDescent="0.45">
      <c r="A55" s="63" t="s">
        <v>85</v>
      </c>
      <c r="B55" s="47">
        <f>VLOOKUP($A55,'Occupancy Raw Data'!$B$8:$BE$45,'Occupancy Raw Data'!AG$3,FALSE)</f>
        <v>39.098837209302303</v>
      </c>
      <c r="C55" s="48">
        <f>VLOOKUP($A55,'Occupancy Raw Data'!$B$8:$BE$45,'Occupancy Raw Data'!AH$3,FALSE)</f>
        <v>49.257105943152403</v>
      </c>
      <c r="D55" s="48">
        <f>VLOOKUP($A55,'Occupancy Raw Data'!$B$8:$BE$45,'Occupancy Raw Data'!AI$3,FALSE)</f>
        <v>54.9418604651162</v>
      </c>
      <c r="E55" s="48">
        <f>VLOOKUP($A55,'Occupancy Raw Data'!$B$8:$BE$45,'Occupancy Raw Data'!AJ$3,FALSE)</f>
        <v>56.282299741602003</v>
      </c>
      <c r="F55" s="48">
        <f>VLOOKUP($A55,'Occupancy Raw Data'!$B$8:$BE$45,'Occupancy Raw Data'!AK$3,FALSE)</f>
        <v>52.987726098191203</v>
      </c>
      <c r="G55" s="49">
        <f>VLOOKUP($A55,'Occupancy Raw Data'!$B$8:$BE$45,'Occupancy Raw Data'!AL$3,FALSE)</f>
        <v>50.513565891472801</v>
      </c>
      <c r="H55" s="48">
        <f>VLOOKUP($A55,'Occupancy Raw Data'!$B$8:$BE$45,'Occupancy Raw Data'!AN$3,FALSE)</f>
        <v>57.655038759689901</v>
      </c>
      <c r="I55" s="48">
        <f>VLOOKUP($A55,'Occupancy Raw Data'!$B$8:$BE$45,'Occupancy Raw Data'!AO$3,FALSE)</f>
        <v>53.9082687338501</v>
      </c>
      <c r="J55" s="49">
        <f>VLOOKUP($A55,'Occupancy Raw Data'!$B$8:$BE$45,'Occupancy Raw Data'!AP$3,FALSE)</f>
        <v>55.781653746769997</v>
      </c>
      <c r="K55" s="50">
        <f>VLOOKUP($A55,'Occupancy Raw Data'!$B$8:$BE$45,'Occupancy Raw Data'!AR$3,FALSE)</f>
        <v>52.018733850129102</v>
      </c>
      <c r="M55" s="47">
        <f>VLOOKUP($A55,'Occupancy Raw Data'!$B$8:$BE$45,'Occupancy Raw Data'!AT$3,FALSE)</f>
        <v>-0.98368546384962197</v>
      </c>
      <c r="N55" s="48">
        <f>VLOOKUP($A55,'Occupancy Raw Data'!$B$8:$BE$45,'Occupancy Raw Data'!AU$3,FALSE)</f>
        <v>-1.2819656063441101</v>
      </c>
      <c r="O55" s="48">
        <f>VLOOKUP($A55,'Occupancy Raw Data'!$B$8:$BE$45,'Occupancy Raw Data'!AV$3,FALSE)</f>
        <v>-5.3580044388690498</v>
      </c>
      <c r="P55" s="48">
        <f>VLOOKUP($A55,'Occupancy Raw Data'!$B$8:$BE$45,'Occupancy Raw Data'!AW$3,FALSE)</f>
        <v>-8.7297081199243198</v>
      </c>
      <c r="Q55" s="48">
        <f>VLOOKUP($A55,'Occupancy Raw Data'!$B$8:$BE$45,'Occupancy Raw Data'!AX$3,FALSE)</f>
        <v>-10.2667062696132</v>
      </c>
      <c r="R55" s="49">
        <f>VLOOKUP($A55,'Occupancy Raw Data'!$B$8:$BE$45,'Occupancy Raw Data'!AY$3,FALSE)</f>
        <v>-5.8117276351490803</v>
      </c>
      <c r="S55" s="48">
        <f>VLOOKUP($A55,'Occupancy Raw Data'!$B$8:$BE$45,'Occupancy Raw Data'!BA$3,FALSE)</f>
        <v>-11.5621310975672</v>
      </c>
      <c r="T55" s="48">
        <f>VLOOKUP($A55,'Occupancy Raw Data'!$B$8:$BE$45,'Occupancy Raw Data'!BB$3,FALSE)</f>
        <v>-11.940736964267201</v>
      </c>
      <c r="U55" s="49">
        <f>VLOOKUP($A55,'Occupancy Raw Data'!$B$8:$BE$45,'Occupancy Raw Data'!BC$3,FALSE)</f>
        <v>-11.745482080787401</v>
      </c>
      <c r="V55" s="50">
        <f>VLOOKUP($A55,'Occupancy Raw Data'!$B$8:$BE$45,'Occupancy Raw Data'!BE$3,FALSE)</f>
        <v>-7.71279574574148</v>
      </c>
      <c r="X55" s="51">
        <f>VLOOKUP($A55,'ADR Raw Data'!$B$6:$BE$43,'ADR Raw Data'!AG$1,FALSE)</f>
        <v>82.899991738950803</v>
      </c>
      <c r="Y55" s="52">
        <f>VLOOKUP($A55,'ADR Raw Data'!$B$6:$BE$43,'ADR Raw Data'!AH$1,FALSE)</f>
        <v>88.7598098360655</v>
      </c>
      <c r="Z55" s="52">
        <f>VLOOKUP($A55,'ADR Raw Data'!$B$6:$BE$43,'ADR Raw Data'!AI$1,FALSE)</f>
        <v>91.0994209288653</v>
      </c>
      <c r="AA55" s="52">
        <f>VLOOKUP($A55,'ADR Raw Data'!$B$6:$BE$43,'ADR Raw Data'!AJ$1,FALSE)</f>
        <v>91.985431850788999</v>
      </c>
      <c r="AB55" s="52">
        <f>VLOOKUP($A55,'ADR Raw Data'!$B$6:$BE$43,'ADR Raw Data'!AK$1,FALSE)</f>
        <v>94.841600121913999</v>
      </c>
      <c r="AC55" s="53">
        <f>VLOOKUP($A55,'ADR Raw Data'!$B$6:$BE$43,'ADR Raw Data'!AL$1,FALSE)</f>
        <v>90.356355905108998</v>
      </c>
      <c r="AD55" s="52">
        <f>VLOOKUP($A55,'ADR Raw Data'!$B$6:$BE$43,'ADR Raw Data'!AN$1,FALSE)</f>
        <v>102.25226890756301</v>
      </c>
      <c r="AE55" s="52">
        <f>VLOOKUP($A55,'ADR Raw Data'!$B$6:$BE$43,'ADR Raw Data'!AO$1,FALSE)</f>
        <v>98.931893349310897</v>
      </c>
      <c r="AF55" s="53">
        <f>VLOOKUP($A55,'ADR Raw Data'!$B$6:$BE$43,'ADR Raw Data'!AP$1,FALSE)</f>
        <v>100.647837290098</v>
      </c>
      <c r="AG55" s="54">
        <f>VLOOKUP($A55,'ADR Raw Data'!$B$6:$BE$43,'ADR Raw Data'!AR$1,FALSE)</f>
        <v>93.509482858029799</v>
      </c>
      <c r="AI55" s="47">
        <f>VLOOKUP($A55,'ADR Raw Data'!$B$6:$BE$43,'ADR Raw Data'!AT$1,FALSE)</f>
        <v>-1.35060941224846</v>
      </c>
      <c r="AJ55" s="48">
        <f>VLOOKUP($A55,'ADR Raw Data'!$B$6:$BE$43,'ADR Raw Data'!AU$1,FALSE)</f>
        <v>3.1765561812832499</v>
      </c>
      <c r="AK55" s="48">
        <f>VLOOKUP($A55,'ADR Raw Data'!$B$6:$BE$43,'ADR Raw Data'!AV$1,FALSE)</f>
        <v>3.3383891070348701</v>
      </c>
      <c r="AL55" s="48">
        <f>VLOOKUP($A55,'ADR Raw Data'!$B$6:$BE$43,'ADR Raw Data'!AW$1,FALSE)</f>
        <v>3.09508668557792</v>
      </c>
      <c r="AM55" s="48">
        <f>VLOOKUP($A55,'ADR Raw Data'!$B$6:$BE$43,'ADR Raw Data'!AX$1,FALSE)</f>
        <v>-0.50956128494143205</v>
      </c>
      <c r="AN55" s="49">
        <f>VLOOKUP($A55,'ADR Raw Data'!$B$6:$BE$43,'ADR Raw Data'!AY$1,FALSE)</f>
        <v>1.54921825205351</v>
      </c>
      <c r="AO55" s="48">
        <f>VLOOKUP($A55,'ADR Raw Data'!$B$6:$BE$43,'ADR Raw Data'!BA$1,FALSE)</f>
        <v>0.81481828864500205</v>
      </c>
      <c r="AP55" s="48">
        <f>VLOOKUP($A55,'ADR Raw Data'!$B$6:$BE$43,'ADR Raw Data'!BB$1,FALSE)</f>
        <v>-0.86880781878609503</v>
      </c>
      <c r="AQ55" s="49">
        <f>VLOOKUP($A55,'ADR Raw Data'!$B$6:$BE$43,'ADR Raw Data'!BC$1,FALSE)</f>
        <v>9.8054949119232206E-3</v>
      </c>
      <c r="AR55" s="50">
        <f>VLOOKUP($A55,'ADR Raw Data'!$B$6:$BE$43,'ADR Raw Data'!BE$1,FALSE)</f>
        <v>0.85846175221596499</v>
      </c>
      <c r="AT55" s="51">
        <f>VLOOKUP($A55,'RevPAR Raw Data'!$B$6:$BE$43,'RevPAR Raw Data'!AG$1,FALSE)</f>
        <v>32.412932816537399</v>
      </c>
      <c r="AU55" s="52">
        <f>VLOOKUP($A55,'RevPAR Raw Data'!$B$6:$BE$43,'RevPAR Raw Data'!AH$1,FALSE)</f>
        <v>43.720513565891402</v>
      </c>
      <c r="AV55" s="52">
        <f>VLOOKUP($A55,'RevPAR Raw Data'!$B$6:$BE$43,'RevPAR Raw Data'!AI$1,FALSE)</f>
        <v>50.051716731266097</v>
      </c>
      <c r="AW55" s="52">
        <f>VLOOKUP($A55,'RevPAR Raw Data'!$B$6:$BE$43,'RevPAR Raw Data'!AJ$1,FALSE)</f>
        <v>51.7715164728682</v>
      </c>
      <c r="AX55" s="52">
        <f>VLOOKUP($A55,'RevPAR Raw Data'!$B$6:$BE$43,'RevPAR Raw Data'!AK$1,FALSE)</f>
        <v>50.254407299741601</v>
      </c>
      <c r="AY55" s="53">
        <f>VLOOKUP($A55,'RevPAR Raw Data'!$B$6:$BE$43,'RevPAR Raw Data'!AL$1,FALSE)</f>
        <v>45.642217377260899</v>
      </c>
      <c r="AZ55" s="52">
        <f>VLOOKUP($A55,'RevPAR Raw Data'!$B$6:$BE$43,'RevPAR Raw Data'!AN$1,FALSE)</f>
        <v>58.953585271317799</v>
      </c>
      <c r="BA55" s="52">
        <f>VLOOKUP($A55,'RevPAR Raw Data'!$B$6:$BE$43,'RevPAR Raw Data'!AO$1,FALSE)</f>
        <v>53.332470930232503</v>
      </c>
      <c r="BB55" s="53">
        <f>VLOOKUP($A55,'RevPAR Raw Data'!$B$6:$BE$43,'RevPAR Raw Data'!AP$1,FALSE)</f>
        <v>56.143028100775098</v>
      </c>
      <c r="BC55" s="54">
        <f>VLOOKUP($A55,'RevPAR Raw Data'!$B$6:$BE$43,'RevPAR Raw Data'!AR$1,FALSE)</f>
        <v>48.642449012550699</v>
      </c>
      <c r="BE55" s="47">
        <f>VLOOKUP($A55,'RevPAR Raw Data'!$B$6:$BE$43,'RevPAR Raw Data'!AT$1,FALSE)</f>
        <v>-2.32100912763641</v>
      </c>
      <c r="BF55" s="48">
        <f>VLOOKUP($A55,'RevPAR Raw Data'!$B$6:$BE$43,'RevPAR Raw Data'!AU$1,FALSE)</f>
        <v>1.8538682172288901</v>
      </c>
      <c r="BG55" s="48">
        <f>VLOOKUP($A55,'RevPAR Raw Data'!$B$6:$BE$43,'RevPAR Raw Data'!AV$1,FALSE)</f>
        <v>-2.19848636837582</v>
      </c>
      <c r="BH55" s="48">
        <f>VLOOKUP($A55,'RevPAR Raw Data'!$B$6:$BE$43,'RevPAR Raw Data'!AW$1,FALSE)</f>
        <v>-5.9048134680559903</v>
      </c>
      <c r="BI55" s="48">
        <f>VLOOKUP($A55,'RevPAR Raw Data'!$B$6:$BE$43,'RevPAR Raw Data'!AX$1,FALSE)</f>
        <v>-10.723952394166</v>
      </c>
      <c r="BJ55" s="49">
        <f>VLOOKUP($A55,'RevPAR Raw Data'!$B$6:$BE$43,'RevPAR Raw Data'!AY$1,FALSE)</f>
        <v>-4.3525457283789297</v>
      </c>
      <c r="BK55" s="48">
        <f>VLOOKUP($A55,'RevPAR Raw Data'!$B$6:$BE$43,'RevPAR Raw Data'!BA$1,FALSE)</f>
        <v>-10.841523167662199</v>
      </c>
      <c r="BL55" s="48">
        <f>VLOOKUP($A55,'RevPAR Raw Data'!$B$6:$BE$43,'RevPAR Raw Data'!BB$1,FALSE)</f>
        <v>-12.7058027266871</v>
      </c>
      <c r="BM55" s="49">
        <f>VLOOKUP($A55,'RevPAR Raw Data'!$B$6:$BE$43,'RevPAR Raw Data'!BC$1,FALSE)</f>
        <v>-11.7368282885233</v>
      </c>
      <c r="BN55" s="50">
        <f>VLOOKUP($A55,'RevPAR Raw Data'!$B$6:$BE$43,'RevPAR Raw Data'!BE$1,FALSE)</f>
        <v>-6.9205453950292402</v>
      </c>
    </row>
    <row r="56" spans="1:66" ht="16.5" thickBot="1" x14ac:dyDescent="0.5">
      <c r="A56" s="63" t="s">
        <v>86</v>
      </c>
      <c r="B56" s="67">
        <f>VLOOKUP($A56,'Occupancy Raw Data'!$B$8:$BE$45,'Occupancy Raw Data'!AG$3,FALSE)</f>
        <v>45.873685666851102</v>
      </c>
      <c r="C56" s="68">
        <f>VLOOKUP($A56,'Occupancy Raw Data'!$B$8:$BE$45,'Occupancy Raw Data'!AH$3,FALSE)</f>
        <v>54.869950193691203</v>
      </c>
      <c r="D56" s="68">
        <f>VLOOKUP($A56,'Occupancy Raw Data'!$B$8:$BE$45,'Occupancy Raw Data'!AI$3,FALSE)</f>
        <v>62.8873824017708</v>
      </c>
      <c r="E56" s="68">
        <f>VLOOKUP($A56,'Occupancy Raw Data'!$B$8:$BE$45,'Occupancy Raw Data'!AJ$3,FALSE)</f>
        <v>66.861510791366896</v>
      </c>
      <c r="F56" s="68">
        <f>VLOOKUP($A56,'Occupancy Raw Data'!$B$8:$BE$45,'Occupancy Raw Data'!AK$3,FALSE)</f>
        <v>66.736995019369104</v>
      </c>
      <c r="G56" s="69">
        <f>VLOOKUP($A56,'Occupancy Raw Data'!$B$8:$BE$45,'Occupancy Raw Data'!AL$3,FALSE)</f>
        <v>59.445904814609797</v>
      </c>
      <c r="H56" s="68">
        <f>VLOOKUP($A56,'Occupancy Raw Data'!$B$8:$BE$45,'Occupancy Raw Data'!AN$3,FALSE)</f>
        <v>66.730077476480304</v>
      </c>
      <c r="I56" s="68">
        <f>VLOOKUP($A56,'Occupancy Raw Data'!$B$8:$BE$45,'Occupancy Raw Data'!AO$3,FALSE)</f>
        <v>65.803126729385696</v>
      </c>
      <c r="J56" s="69">
        <f>VLOOKUP($A56,'Occupancy Raw Data'!$B$8:$BE$45,'Occupancy Raw Data'!AP$3,FALSE)</f>
        <v>66.266602102933007</v>
      </c>
      <c r="K56" s="70">
        <f>VLOOKUP($A56,'Occupancy Raw Data'!$B$8:$BE$45,'Occupancy Raw Data'!AR$3,FALSE)</f>
        <v>61.394675468416402</v>
      </c>
      <c r="M56" s="67">
        <f>VLOOKUP($A56,'Occupancy Raw Data'!$B$8:$BE$45,'Occupancy Raw Data'!AT$3,FALSE)</f>
        <v>4.3027279050174796</v>
      </c>
      <c r="N56" s="68">
        <f>VLOOKUP($A56,'Occupancy Raw Data'!$B$8:$BE$45,'Occupancy Raw Data'!AU$3,FALSE)</f>
        <v>8.3830619450927504</v>
      </c>
      <c r="O56" s="68">
        <f>VLOOKUP($A56,'Occupancy Raw Data'!$B$8:$BE$45,'Occupancy Raw Data'!AV$3,FALSE)</f>
        <v>5.79226629911423</v>
      </c>
      <c r="P56" s="68">
        <f>VLOOKUP($A56,'Occupancy Raw Data'!$B$8:$BE$45,'Occupancy Raw Data'!AW$3,FALSE)</f>
        <v>3.43523744452163</v>
      </c>
      <c r="Q56" s="68">
        <f>VLOOKUP($A56,'Occupancy Raw Data'!$B$8:$BE$45,'Occupancy Raw Data'!AX$3,FALSE)</f>
        <v>6.2733373779055004</v>
      </c>
      <c r="R56" s="69">
        <f>VLOOKUP($A56,'Occupancy Raw Data'!$B$8:$BE$45,'Occupancy Raw Data'!AY$3,FALSE)</f>
        <v>5.5915456094125497</v>
      </c>
      <c r="S56" s="68">
        <f>VLOOKUP($A56,'Occupancy Raw Data'!$B$8:$BE$45,'Occupancy Raw Data'!BA$3,FALSE)</f>
        <v>-1.15422422404896</v>
      </c>
      <c r="T56" s="68">
        <f>VLOOKUP($A56,'Occupancy Raw Data'!$B$8:$BE$45,'Occupancy Raw Data'!BB$3,FALSE)</f>
        <v>-2.98693272570635</v>
      </c>
      <c r="U56" s="69">
        <f>VLOOKUP($A56,'Occupancy Raw Data'!$B$8:$BE$45,'Occupancy Raw Data'!BC$3,FALSE)</f>
        <v>-2.0727441363685202</v>
      </c>
      <c r="V56" s="70">
        <f>VLOOKUP($A56,'Occupancy Raw Data'!$B$8:$BE$45,'Occupancy Raw Data'!BE$3,FALSE)</f>
        <v>3.1030560776070502</v>
      </c>
      <c r="X56" s="71">
        <f>VLOOKUP($A56,'ADR Raw Data'!$B$6:$BE$43,'ADR Raw Data'!AG$1,FALSE)</f>
        <v>116.541711528311</v>
      </c>
      <c r="Y56" s="72">
        <f>VLOOKUP($A56,'ADR Raw Data'!$B$6:$BE$43,'ADR Raw Data'!AH$1,FALSE)</f>
        <v>116.178378088754</v>
      </c>
      <c r="Z56" s="72">
        <f>VLOOKUP($A56,'ADR Raw Data'!$B$6:$BE$43,'ADR Raw Data'!AI$1,FALSE)</f>
        <v>120.71236607633899</v>
      </c>
      <c r="AA56" s="72">
        <f>VLOOKUP($A56,'ADR Raw Data'!$B$6:$BE$43,'ADR Raw Data'!AJ$1,FALSE)</f>
        <v>128.44462417878</v>
      </c>
      <c r="AB56" s="72">
        <f>VLOOKUP($A56,'ADR Raw Data'!$B$6:$BE$43,'ADR Raw Data'!AK$1,FALSE)</f>
        <v>141.079508162736</v>
      </c>
      <c r="AC56" s="73">
        <f>VLOOKUP($A56,'ADR Raw Data'!$B$6:$BE$43,'ADR Raw Data'!AL$1,FALSE)</f>
        <v>125.54408436609</v>
      </c>
      <c r="AD56" s="72">
        <f>VLOOKUP($A56,'ADR Raw Data'!$B$6:$BE$43,'ADR Raw Data'!AN$1,FALSE)</f>
        <v>155.34746073705401</v>
      </c>
      <c r="AE56" s="72">
        <f>VLOOKUP($A56,'ADR Raw Data'!$B$6:$BE$43,'ADR Raw Data'!AO$1,FALSE)</f>
        <v>150.441658869908</v>
      </c>
      <c r="AF56" s="73">
        <f>VLOOKUP($A56,'ADR Raw Data'!$B$6:$BE$43,'ADR Raw Data'!AP$1,FALSE)</f>
        <v>152.91171564277801</v>
      </c>
      <c r="AG56" s="74">
        <f>VLOOKUP($A56,'ADR Raw Data'!$B$6:$BE$43,'ADR Raw Data'!AR$1,FALSE)</f>
        <v>133.98390388964401</v>
      </c>
      <c r="AI56" s="67">
        <f>VLOOKUP($A56,'ADR Raw Data'!$B$6:$BE$43,'ADR Raw Data'!AT$1,FALSE)</f>
        <v>3.5843897831041698</v>
      </c>
      <c r="AJ56" s="68">
        <f>VLOOKUP($A56,'ADR Raw Data'!$B$6:$BE$43,'ADR Raw Data'!AU$1,FALSE)</f>
        <v>10.5722994103277</v>
      </c>
      <c r="AK56" s="68">
        <f>VLOOKUP($A56,'ADR Raw Data'!$B$6:$BE$43,'ADR Raw Data'!AV$1,FALSE)</f>
        <v>8.1032379286089196</v>
      </c>
      <c r="AL56" s="68">
        <f>VLOOKUP($A56,'ADR Raw Data'!$B$6:$BE$43,'ADR Raw Data'!AW$1,FALSE)</f>
        <v>8.3767749779486493</v>
      </c>
      <c r="AM56" s="68">
        <f>VLOOKUP($A56,'ADR Raw Data'!$B$6:$BE$43,'ADR Raw Data'!AX$1,FALSE)</f>
        <v>4.0932862439242497</v>
      </c>
      <c r="AN56" s="69">
        <f>VLOOKUP($A56,'ADR Raw Data'!$B$6:$BE$43,'ADR Raw Data'!AY$1,FALSE)</f>
        <v>6.8383842898059699</v>
      </c>
      <c r="AO56" s="68">
        <f>VLOOKUP($A56,'ADR Raw Data'!$B$6:$BE$43,'ADR Raw Data'!BA$1,FALSE)</f>
        <v>-2.3090648038694401</v>
      </c>
      <c r="AP56" s="68">
        <f>VLOOKUP($A56,'ADR Raw Data'!$B$6:$BE$43,'ADR Raw Data'!BB$1,FALSE)</f>
        <v>-3.7802637864934998</v>
      </c>
      <c r="AQ56" s="69">
        <f>VLOOKUP($A56,'ADR Raw Data'!$B$6:$BE$43,'ADR Raw Data'!BC$1,FALSE)</f>
        <v>-3.0256252367620502</v>
      </c>
      <c r="AR56" s="70">
        <f>VLOOKUP($A56,'ADR Raw Data'!$B$6:$BE$43,'ADR Raw Data'!BE$1,FALSE)</f>
        <v>2.6284369879856402</v>
      </c>
      <c r="AT56" s="71">
        <f>VLOOKUP($A56,'RevPAR Raw Data'!$B$6:$BE$43,'RevPAR Raw Data'!AG$1,FALSE)</f>
        <v>53.461978417266103</v>
      </c>
      <c r="AU56" s="72">
        <f>VLOOKUP($A56,'RevPAR Raw Data'!$B$6:$BE$43,'RevPAR Raw Data'!AH$1,FALSE)</f>
        <v>63.747018193137698</v>
      </c>
      <c r="AV56" s="72">
        <f>VLOOKUP($A56,'RevPAR Raw Data'!$B$6:$BE$43,'RevPAR Raw Data'!AI$1,FALSE)</f>
        <v>75.912847260652995</v>
      </c>
      <c r="AW56" s="72">
        <f>VLOOKUP($A56,'RevPAR Raw Data'!$B$6:$BE$43,'RevPAR Raw Data'!AJ$1,FALSE)</f>
        <v>85.880016256225701</v>
      </c>
      <c r="AX56" s="72">
        <f>VLOOKUP($A56,'RevPAR Raw Data'!$B$6:$BE$43,'RevPAR Raw Data'!AK$1,FALSE)</f>
        <v>94.152224335915804</v>
      </c>
      <c r="AY56" s="73">
        <f>VLOOKUP($A56,'RevPAR Raw Data'!$B$6:$BE$43,'RevPAR Raw Data'!AL$1,FALSE)</f>
        <v>74.6308168926397</v>
      </c>
      <c r="AZ56" s="72">
        <f>VLOOKUP($A56,'RevPAR Raw Data'!$B$6:$BE$43,'RevPAR Raw Data'!AN$1,FALSE)</f>
        <v>103.663480907581</v>
      </c>
      <c r="BA56" s="72">
        <f>VLOOKUP($A56,'RevPAR Raw Data'!$B$6:$BE$43,'RevPAR Raw Data'!AO$1,FALSE)</f>
        <v>98.995315439955704</v>
      </c>
      <c r="BB56" s="73">
        <f>VLOOKUP($A56,'RevPAR Raw Data'!$B$6:$BE$43,'RevPAR Raw Data'!AP$1,FALSE)</f>
        <v>101.329398173768</v>
      </c>
      <c r="BC56" s="74">
        <f>VLOOKUP($A56,'RevPAR Raw Data'!$B$6:$BE$43,'RevPAR Raw Data'!AR$1,FALSE)</f>
        <v>82.258982972962201</v>
      </c>
      <c r="BE56" s="67">
        <f>VLOOKUP($A56,'RevPAR Raw Data'!$B$6:$BE$43,'RevPAR Raw Data'!AT$1,FALSE)</f>
        <v>8.0413442275438705</v>
      </c>
      <c r="BF56" s="68">
        <f>VLOOKUP($A56,'RevPAR Raw Data'!$B$6:$BE$43,'RevPAR Raw Data'!AU$1,FALSE)</f>
        <v>19.8416437640089</v>
      </c>
      <c r="BG56" s="68">
        <f>VLOOKUP($A56,'RevPAR Raw Data'!$B$6:$BE$43,'RevPAR Raw Data'!AV$1,FALSE)</f>
        <v>14.364865347399</v>
      </c>
      <c r="BH56" s="68">
        <f>VLOOKUP($A56,'RevPAR Raw Data'!$B$6:$BE$43,'RevPAR Raw Data'!AW$1,FALSE)</f>
        <v>12.099774533155999</v>
      </c>
      <c r="BI56" s="68">
        <f>VLOOKUP($A56,'RevPAR Raw Data'!$B$6:$BE$43,'RevPAR Raw Data'!AX$1,FALSE)</f>
        <v>10.623409277754501</v>
      </c>
      <c r="BJ56" s="69">
        <f>VLOOKUP($A56,'RevPAR Raw Data'!$B$6:$BE$43,'RevPAR Raw Data'!AY$1,FALSE)</f>
        <v>12.812301275729901</v>
      </c>
      <c r="BK56" s="68">
        <f>VLOOKUP($A56,'RevPAR Raw Data'!$B$6:$BE$43,'RevPAR Raw Data'!BA$1,FALSE)</f>
        <v>-3.4366372426031599</v>
      </c>
      <c r="BL56" s="68">
        <f>VLOOKUP($A56,'RevPAR Raw Data'!$B$6:$BE$43,'RevPAR Raw Data'!BB$1,FALSE)</f>
        <v>-6.6542825760430597</v>
      </c>
      <c r="BM56" s="69">
        <f>VLOOKUP($A56,'RevPAR Raw Data'!$B$6:$BE$43,'RevPAR Raw Data'!BC$1,FALSE)</f>
        <v>-5.0356559034470996</v>
      </c>
      <c r="BN56" s="70">
        <f>VLOOKUP($A56,'RevPAR Raw Data'!$B$6:$BE$43,'RevPAR Raw Data'!BE$1,FALSE)</f>
        <v>5.8130549392944504</v>
      </c>
    </row>
    <row r="57" spans="1:66" ht="14.25" customHeight="1" x14ac:dyDescent="0.45">
      <c r="A57" s="193" t="s">
        <v>123</v>
      </c>
      <c r="B57" s="193"/>
      <c r="C57" s="193"/>
      <c r="D57" s="193"/>
      <c r="E57" s="193"/>
      <c r="F57" s="193"/>
      <c r="G57" s="193"/>
      <c r="H57" s="193"/>
      <c r="I57" s="193"/>
      <c r="J57" s="193"/>
      <c r="K57" s="193"/>
    </row>
    <row r="58" spans="1:66" x14ac:dyDescent="0.45">
      <c r="A58" s="193"/>
      <c r="B58" s="193"/>
      <c r="C58" s="193"/>
      <c r="D58" s="193"/>
      <c r="E58" s="193"/>
      <c r="F58" s="193"/>
      <c r="G58" s="193"/>
      <c r="H58" s="193"/>
      <c r="I58" s="193"/>
      <c r="J58" s="193"/>
      <c r="K58" s="193"/>
    </row>
    <row r="59" spans="1:66" x14ac:dyDescent="0.45">
      <c r="A59" s="193"/>
      <c r="B59" s="193"/>
      <c r="C59" s="193"/>
      <c r="D59" s="193"/>
      <c r="E59" s="193"/>
      <c r="F59" s="193"/>
      <c r="G59" s="193"/>
      <c r="H59" s="193"/>
      <c r="I59" s="193"/>
      <c r="J59" s="193"/>
      <c r="K59" s="193"/>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P3" sqref="P3"/>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5">
      <c r="A2" s="123"/>
      <c r="B2" t="s">
        <v>134</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5">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5">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5">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5">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5">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35">
      <c r="A8" s="90"/>
      <c r="B8" s="123"/>
      <c r="C8" s="123"/>
      <c r="D8" s="196">
        <v>2024</v>
      </c>
      <c r="E8" s="196"/>
      <c r="F8" s="196"/>
      <c r="G8" s="196"/>
      <c r="H8" s="196"/>
      <c r="I8" s="196"/>
      <c r="J8" s="196"/>
      <c r="K8" s="90"/>
      <c r="L8" s="90"/>
      <c r="M8" s="90"/>
      <c r="N8" s="90"/>
      <c r="O8" s="123"/>
      <c r="P8" s="196">
        <v>2023</v>
      </c>
      <c r="Q8" s="196"/>
      <c r="R8" s="196"/>
      <c r="S8" s="196"/>
      <c r="T8" s="196"/>
      <c r="U8" s="196"/>
      <c r="V8" s="196"/>
      <c r="W8" s="90"/>
      <c r="X8" s="90"/>
      <c r="Y8" s="124"/>
      <c r="Z8" s="124"/>
      <c r="AA8" s="124"/>
      <c r="AB8" s="124"/>
      <c r="AC8" s="124"/>
      <c r="AD8" s="124"/>
      <c r="AE8" s="124"/>
      <c r="AF8" s="124"/>
      <c r="AG8" s="124"/>
      <c r="AH8" s="124"/>
      <c r="AI8" s="124"/>
      <c r="AJ8" s="124"/>
      <c r="AK8" s="124"/>
      <c r="AL8" s="124"/>
    </row>
    <row r="9" spans="1:50" ht="15.75" customHeight="1" x14ac:dyDescent="0.3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49999999999999" customHeight="1" x14ac:dyDescent="0.25">
      <c r="A10" s="125"/>
      <c r="B10" s="123"/>
      <c r="C10" s="96" t="s">
        <v>125</v>
      </c>
      <c r="D10" s="97">
        <v>5</v>
      </c>
      <c r="E10" s="98">
        <v>6</v>
      </c>
      <c r="F10" s="98">
        <v>7</v>
      </c>
      <c r="G10" s="98">
        <v>8</v>
      </c>
      <c r="H10" s="98">
        <v>9</v>
      </c>
      <c r="I10" s="98">
        <v>10</v>
      </c>
      <c r="J10" s="99">
        <v>11</v>
      </c>
      <c r="K10" s="125"/>
      <c r="L10" s="125"/>
      <c r="M10" s="198" t="s">
        <v>101</v>
      </c>
      <c r="N10" s="199"/>
      <c r="O10" s="96" t="s">
        <v>125</v>
      </c>
      <c r="P10" s="97">
        <v>7</v>
      </c>
      <c r="Q10" s="98">
        <v>8</v>
      </c>
      <c r="R10" s="98">
        <v>9</v>
      </c>
      <c r="S10" s="98">
        <v>10</v>
      </c>
      <c r="T10" s="98">
        <v>11</v>
      </c>
      <c r="U10" s="98">
        <v>12</v>
      </c>
      <c r="V10" s="99">
        <v>13</v>
      </c>
      <c r="W10" s="125"/>
      <c r="X10" s="125"/>
      <c r="Y10" s="124"/>
      <c r="Z10" s="124"/>
      <c r="AA10" s="124"/>
      <c r="AB10" s="124"/>
      <c r="AC10" s="124"/>
      <c r="AD10" s="124"/>
      <c r="AE10" s="124"/>
      <c r="AF10" s="124"/>
      <c r="AG10" s="124"/>
      <c r="AH10" s="124"/>
      <c r="AI10" s="124"/>
      <c r="AJ10" s="124"/>
      <c r="AK10" s="124"/>
      <c r="AL10" s="124"/>
    </row>
    <row r="11" spans="1:50" ht="20.149999999999999" customHeight="1" x14ac:dyDescent="0.25">
      <c r="A11" s="125"/>
      <c r="B11" s="123"/>
      <c r="C11" s="96" t="s">
        <v>125</v>
      </c>
      <c r="D11" s="100">
        <v>12</v>
      </c>
      <c r="E11" s="101">
        <v>13</v>
      </c>
      <c r="F11" s="101">
        <v>14</v>
      </c>
      <c r="G11" s="101">
        <v>15</v>
      </c>
      <c r="H11" s="101">
        <v>16</v>
      </c>
      <c r="I11" s="101">
        <v>17</v>
      </c>
      <c r="J11" s="102">
        <v>18</v>
      </c>
      <c r="K11" s="125"/>
      <c r="L11" s="125"/>
      <c r="M11" s="198" t="s">
        <v>101</v>
      </c>
      <c r="N11" s="199"/>
      <c r="O11" s="96" t="s">
        <v>125</v>
      </c>
      <c r="P11" s="100">
        <v>14</v>
      </c>
      <c r="Q11" s="101">
        <v>15</v>
      </c>
      <c r="R11" s="101">
        <v>16</v>
      </c>
      <c r="S11" s="101">
        <v>17</v>
      </c>
      <c r="T11" s="101">
        <v>18</v>
      </c>
      <c r="U11" s="101">
        <v>19</v>
      </c>
      <c r="V11" s="102">
        <v>20</v>
      </c>
      <c r="W11" s="125"/>
      <c r="X11" s="125"/>
      <c r="Y11" s="124"/>
      <c r="Z11" s="124"/>
      <c r="AA11" s="124"/>
      <c r="AB11" s="124"/>
      <c r="AC11" s="124"/>
      <c r="AD11" s="124"/>
      <c r="AE11" s="124"/>
      <c r="AF11" s="124"/>
      <c r="AG11" s="124"/>
      <c r="AH11" s="124"/>
      <c r="AI11" s="124"/>
      <c r="AJ11" s="124"/>
      <c r="AK11" s="124"/>
      <c r="AL11" s="124"/>
    </row>
    <row r="12" spans="1:50" ht="20.149999999999999" customHeight="1" x14ac:dyDescent="0.25">
      <c r="A12" s="125"/>
      <c r="B12" s="123"/>
      <c r="C12" s="96" t="s">
        <v>125</v>
      </c>
      <c r="D12" s="103">
        <v>19</v>
      </c>
      <c r="E12" s="104">
        <v>20</v>
      </c>
      <c r="F12" s="104">
        <v>21</v>
      </c>
      <c r="G12" s="104">
        <v>22</v>
      </c>
      <c r="H12" s="104">
        <v>23</v>
      </c>
      <c r="I12" s="104">
        <v>24</v>
      </c>
      <c r="J12" s="105">
        <v>25</v>
      </c>
      <c r="K12" s="125"/>
      <c r="L12" s="125"/>
      <c r="M12" s="198" t="s">
        <v>101</v>
      </c>
      <c r="N12" s="199"/>
      <c r="O12" s="96" t="s">
        <v>125</v>
      </c>
      <c r="P12" s="103">
        <v>21</v>
      </c>
      <c r="Q12" s="104">
        <v>22</v>
      </c>
      <c r="R12" s="104">
        <v>23</v>
      </c>
      <c r="S12" s="104">
        <v>24</v>
      </c>
      <c r="T12" s="104">
        <v>25</v>
      </c>
      <c r="U12" s="104">
        <v>26</v>
      </c>
      <c r="V12" s="105">
        <v>27</v>
      </c>
      <c r="W12" s="125"/>
      <c r="X12" s="125"/>
      <c r="Y12" s="124"/>
      <c r="Z12" s="124"/>
      <c r="AA12" s="124"/>
      <c r="AB12" s="124"/>
      <c r="AC12" s="124"/>
      <c r="AD12" s="124"/>
      <c r="AE12" s="124"/>
      <c r="AF12" s="124"/>
      <c r="AG12" s="124"/>
      <c r="AH12" s="124"/>
      <c r="AI12" s="124"/>
      <c r="AJ12" s="124"/>
      <c r="AK12" s="124"/>
      <c r="AL12" s="124"/>
    </row>
    <row r="13" spans="1:50" ht="20.149999999999999" customHeight="1" x14ac:dyDescent="0.25">
      <c r="A13" s="125"/>
      <c r="B13" s="123"/>
      <c r="C13" s="96" t="s">
        <v>129</v>
      </c>
      <c r="D13" s="117">
        <v>26</v>
      </c>
      <c r="E13" s="118">
        <v>27</v>
      </c>
      <c r="F13" s="118">
        <v>28</v>
      </c>
      <c r="G13" s="118">
        <v>29</v>
      </c>
      <c r="H13" s="118">
        <v>30</v>
      </c>
      <c r="I13" s="118">
        <v>31</v>
      </c>
      <c r="J13" s="119">
        <v>1</v>
      </c>
      <c r="K13" s="125"/>
      <c r="L13" s="125"/>
      <c r="M13" s="198" t="s">
        <v>101</v>
      </c>
      <c r="N13" s="199"/>
      <c r="O13" s="96" t="s">
        <v>129</v>
      </c>
      <c r="P13" s="117">
        <v>28</v>
      </c>
      <c r="Q13" s="118">
        <v>29</v>
      </c>
      <c r="R13" s="118">
        <v>30</v>
      </c>
      <c r="S13" s="118">
        <v>31</v>
      </c>
      <c r="T13" s="118">
        <v>1</v>
      </c>
      <c r="U13" s="118">
        <v>2</v>
      </c>
      <c r="V13" s="119">
        <v>3</v>
      </c>
      <c r="W13" s="125"/>
      <c r="X13" s="125"/>
      <c r="Y13" s="124"/>
      <c r="Z13" s="124"/>
      <c r="AA13" s="124"/>
      <c r="AB13" s="124"/>
      <c r="AC13" s="124"/>
      <c r="AD13" s="124"/>
      <c r="AE13" s="124"/>
      <c r="AF13" s="124"/>
      <c r="AG13" s="124"/>
      <c r="AH13" s="124"/>
      <c r="AI13" s="124"/>
      <c r="AJ13" s="124"/>
      <c r="AK13" s="124"/>
      <c r="AL13" s="124"/>
    </row>
    <row r="14" spans="1:50" ht="20.149999999999999" customHeight="1" x14ac:dyDescent="0.25">
      <c r="A14" s="125"/>
      <c r="B14" s="123"/>
      <c r="C14" s="96" t="s">
        <v>133</v>
      </c>
      <c r="D14" s="106">
        <v>2</v>
      </c>
      <c r="E14" s="107">
        <v>3</v>
      </c>
      <c r="F14" s="107">
        <v>4</v>
      </c>
      <c r="G14" s="107">
        <v>5</v>
      </c>
      <c r="H14" s="107">
        <v>6</v>
      </c>
      <c r="I14" s="107">
        <v>7</v>
      </c>
      <c r="J14" s="108">
        <v>8</v>
      </c>
      <c r="K14" s="125"/>
      <c r="L14" s="125"/>
      <c r="M14" s="198" t="s">
        <v>101</v>
      </c>
      <c r="N14" s="199"/>
      <c r="O14" s="96" t="s">
        <v>133</v>
      </c>
      <c r="P14" s="106">
        <v>4</v>
      </c>
      <c r="Q14" s="107">
        <v>5</v>
      </c>
      <c r="R14" s="107">
        <v>6</v>
      </c>
      <c r="S14" s="107">
        <v>7</v>
      </c>
      <c r="T14" s="107">
        <v>8</v>
      </c>
      <c r="U14" s="107">
        <v>9</v>
      </c>
      <c r="V14" s="108">
        <v>10</v>
      </c>
      <c r="W14" s="125"/>
      <c r="X14" s="125"/>
      <c r="Y14" s="124"/>
      <c r="Z14" s="124"/>
      <c r="AA14" s="124"/>
      <c r="AB14" s="124"/>
      <c r="AC14" s="124"/>
      <c r="AD14" s="124"/>
      <c r="AE14" s="124"/>
      <c r="AF14" s="124"/>
      <c r="AG14" s="124"/>
      <c r="AH14" s="124"/>
      <c r="AI14" s="124"/>
      <c r="AJ14" s="124"/>
      <c r="AK14" s="124"/>
      <c r="AL14" s="124"/>
    </row>
    <row r="15" spans="1:50" ht="20.149999999999999" customHeight="1" x14ac:dyDescent="0.25">
      <c r="A15" s="125"/>
      <c r="B15" s="123"/>
      <c r="C15" s="96" t="s">
        <v>133</v>
      </c>
      <c r="D15" s="120">
        <v>9</v>
      </c>
      <c r="E15" s="121">
        <v>10</v>
      </c>
      <c r="F15" s="121">
        <v>11</v>
      </c>
      <c r="G15" s="121">
        <v>12</v>
      </c>
      <c r="H15" s="121">
        <v>13</v>
      </c>
      <c r="I15" s="121">
        <v>14</v>
      </c>
      <c r="J15" s="122">
        <v>15</v>
      </c>
      <c r="K15" s="125"/>
      <c r="L15" s="125"/>
      <c r="M15" s="198" t="s">
        <v>101</v>
      </c>
      <c r="N15" s="199"/>
      <c r="O15" s="96" t="s">
        <v>133</v>
      </c>
      <c r="P15" s="120">
        <v>11</v>
      </c>
      <c r="Q15" s="121">
        <v>12</v>
      </c>
      <c r="R15" s="121">
        <v>13</v>
      </c>
      <c r="S15" s="121">
        <v>14</v>
      </c>
      <c r="T15" s="121">
        <v>15</v>
      </c>
      <c r="U15" s="121">
        <v>16</v>
      </c>
      <c r="V15" s="122">
        <v>17</v>
      </c>
      <c r="W15" s="125"/>
      <c r="X15" s="125"/>
      <c r="Y15" s="124"/>
      <c r="Z15" s="124"/>
      <c r="AA15" s="124"/>
      <c r="AB15" s="124"/>
      <c r="AC15" s="124"/>
      <c r="AD15" s="124"/>
      <c r="AE15" s="124"/>
      <c r="AF15" s="124"/>
      <c r="AG15" s="124"/>
      <c r="AH15" s="124"/>
      <c r="AI15" s="124"/>
      <c r="AJ15" s="124"/>
      <c r="AK15" s="124"/>
      <c r="AL15" s="124"/>
    </row>
    <row r="16" spans="1:50" x14ac:dyDescent="0.25">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5">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ht="13" x14ac:dyDescent="0.3">
      <c r="A18" s="123"/>
      <c r="B18" s="123"/>
      <c r="C18" s="123"/>
      <c r="D18" s="200" t="s">
        <v>102</v>
      </c>
      <c r="E18" s="200"/>
      <c r="F18" s="200"/>
      <c r="G18" s="200"/>
      <c r="H18" s="200"/>
      <c r="I18" s="200"/>
      <c r="J18" s="200"/>
      <c r="K18" s="123"/>
      <c r="L18" s="123"/>
      <c r="M18" s="123"/>
      <c r="N18" s="123"/>
      <c r="O18" s="123"/>
      <c r="P18" s="200" t="s">
        <v>103</v>
      </c>
      <c r="Q18" s="200"/>
      <c r="R18" s="200"/>
      <c r="S18" s="200"/>
      <c r="T18" s="200"/>
      <c r="U18" s="200"/>
      <c r="V18" s="200"/>
      <c r="W18" s="123"/>
      <c r="X18" s="123"/>
      <c r="Y18" s="124"/>
      <c r="Z18" s="124"/>
      <c r="AA18" s="124"/>
      <c r="AB18" s="124"/>
      <c r="AC18" s="124"/>
      <c r="AD18" s="124"/>
      <c r="AE18" s="124"/>
      <c r="AF18" s="124"/>
      <c r="AG18" s="124"/>
      <c r="AH18" s="124"/>
      <c r="AI18" s="124"/>
      <c r="AJ18" s="124"/>
      <c r="AK18" s="124"/>
      <c r="AL18" s="124"/>
    </row>
    <row r="19" spans="1:50" ht="13.15" customHeight="1" x14ac:dyDescent="0.25">
      <c r="A19" s="123"/>
      <c r="B19" s="123"/>
      <c r="C19" s="197" t="s">
        <v>126</v>
      </c>
      <c r="D19" s="197"/>
      <c r="E19" s="197"/>
      <c r="F19" s="197"/>
      <c r="G19" s="123"/>
      <c r="H19" s="123" t="s">
        <v>127</v>
      </c>
      <c r="I19" s="123"/>
      <c r="J19" s="123"/>
      <c r="K19" s="123"/>
      <c r="L19" s="123"/>
      <c r="M19" s="123"/>
      <c r="N19" s="123"/>
      <c r="O19" s="197" t="s">
        <v>128</v>
      </c>
      <c r="P19" s="197"/>
      <c r="Q19" s="197"/>
      <c r="R19" s="197"/>
      <c r="S19" s="123"/>
      <c r="T19" s="123" t="s">
        <v>127</v>
      </c>
      <c r="U19" s="123"/>
      <c r="V19" s="123"/>
      <c r="W19" s="123"/>
      <c r="X19" s="123"/>
      <c r="Y19" s="124"/>
      <c r="Z19" s="124"/>
      <c r="AA19" s="124"/>
      <c r="AB19" s="124"/>
      <c r="AC19" s="124"/>
      <c r="AD19" s="124"/>
      <c r="AE19" s="124"/>
      <c r="AF19" s="124"/>
      <c r="AG19" s="124"/>
      <c r="AH19" s="124"/>
      <c r="AI19" s="124"/>
      <c r="AJ19" s="124"/>
      <c r="AK19" s="124"/>
      <c r="AL19" s="124"/>
    </row>
    <row r="20" spans="1:50" x14ac:dyDescent="0.25">
      <c r="A20" s="109"/>
      <c r="B20" s="109"/>
      <c r="C20" s="197" t="s">
        <v>132</v>
      </c>
      <c r="D20" s="197"/>
      <c r="E20" s="197"/>
      <c r="F20" s="197"/>
      <c r="G20" s="7"/>
      <c r="H20" s="7" t="s">
        <v>131</v>
      </c>
      <c r="I20" s="7"/>
      <c r="J20" s="7"/>
      <c r="K20" s="109"/>
      <c r="L20" s="109"/>
      <c r="M20" s="109"/>
      <c r="N20" s="109"/>
      <c r="O20" s="197" t="s">
        <v>130</v>
      </c>
      <c r="P20" s="197"/>
      <c r="Q20" s="197"/>
      <c r="R20" s="197"/>
      <c r="S20" s="7"/>
      <c r="T20" s="7" t="s">
        <v>131</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5">
      <c r="A21" s="111"/>
      <c r="B21" s="111"/>
      <c r="C21" s="197"/>
      <c r="D21" s="197"/>
      <c r="E21" s="197"/>
      <c r="F21" s="197"/>
      <c r="G21" s="7"/>
      <c r="H21" s="7"/>
      <c r="I21" s="7"/>
      <c r="J21" s="7"/>
      <c r="K21" s="109"/>
      <c r="L21" s="109"/>
      <c r="M21" s="109"/>
      <c r="N21" s="109"/>
      <c r="O21" s="197"/>
      <c r="P21" s="197"/>
      <c r="Q21" s="197"/>
      <c r="R21" s="197"/>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5">
      <c r="A22" s="109"/>
      <c r="B22" s="109"/>
      <c r="C22" s="197"/>
      <c r="D22" s="197"/>
      <c r="E22" s="197"/>
      <c r="F22" s="197"/>
      <c r="G22" s="7"/>
      <c r="H22" s="7"/>
      <c r="I22" s="7"/>
      <c r="J22" s="7"/>
      <c r="K22" s="109"/>
      <c r="L22" s="109"/>
      <c r="M22" s="109"/>
      <c r="N22" s="109"/>
      <c r="O22" s="197"/>
      <c r="P22" s="197"/>
      <c r="Q22" s="197"/>
      <c r="R22" s="197"/>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5">
      <c r="A23" s="109"/>
      <c r="B23" s="109"/>
      <c r="C23" s="197"/>
      <c r="D23" s="197"/>
      <c r="E23" s="197"/>
      <c r="F23" s="197"/>
      <c r="G23" s="7"/>
      <c r="H23" s="7"/>
      <c r="I23" s="7"/>
      <c r="J23" s="109"/>
      <c r="K23" s="109"/>
      <c r="L23" s="109"/>
      <c r="M23" s="109"/>
      <c r="N23" s="109"/>
      <c r="O23" s="197"/>
      <c r="P23" s="197"/>
      <c r="Q23" s="197"/>
      <c r="R23" s="197"/>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5">
      <c r="A24" s="123"/>
      <c r="B24" s="123"/>
      <c r="C24" s="197"/>
      <c r="D24" s="197"/>
      <c r="E24" s="197"/>
      <c r="F24" s="197"/>
      <c r="G24" s="7"/>
      <c r="H24" s="7"/>
      <c r="I24" s="7"/>
      <c r="J24" s="123"/>
      <c r="K24" s="123"/>
      <c r="L24" s="123"/>
      <c r="M24" s="123"/>
      <c r="N24" s="123"/>
      <c r="O24" s="197"/>
      <c r="P24" s="197"/>
      <c r="Q24" s="197"/>
      <c r="R24" s="197"/>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5">
      <c r="Y25" s="124"/>
      <c r="Z25" s="124"/>
      <c r="AA25" s="124"/>
      <c r="AB25" s="124"/>
      <c r="AC25" s="124"/>
      <c r="AD25" s="124"/>
      <c r="AE25" s="124"/>
      <c r="AF25" s="124"/>
      <c r="AG25" s="124"/>
      <c r="AH25" s="124"/>
      <c r="AI25" s="124"/>
      <c r="AJ25" s="124"/>
      <c r="AK25" s="124"/>
      <c r="AL25" s="124"/>
    </row>
    <row r="26" spans="1:50" x14ac:dyDescent="0.25">
      <c r="A26" s="123"/>
      <c r="B26" s="123"/>
      <c r="C26" s="197"/>
      <c r="D26" s="197"/>
      <c r="E26" s="197"/>
      <c r="F26" s="197"/>
      <c r="G26" s="7"/>
      <c r="H26" s="7"/>
      <c r="I26" s="7"/>
      <c r="J26" s="123"/>
      <c r="K26" s="123"/>
      <c r="L26" s="123"/>
      <c r="M26" s="123"/>
      <c r="N26" s="123"/>
      <c r="O26" s="197"/>
      <c r="P26" s="197"/>
      <c r="Q26" s="197"/>
      <c r="R26" s="197"/>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5">
      <c r="A27" s="123"/>
      <c r="B27" s="123"/>
      <c r="C27" s="197"/>
      <c r="D27" s="201"/>
      <c r="E27" s="201"/>
      <c r="F27" s="7"/>
      <c r="G27" s="7"/>
      <c r="H27" s="7"/>
      <c r="I27" s="7"/>
      <c r="J27" s="123"/>
      <c r="K27" s="123"/>
      <c r="L27" s="123"/>
      <c r="M27" s="123"/>
      <c r="N27" s="123"/>
      <c r="O27" s="197"/>
      <c r="P27" s="201"/>
      <c r="Q27" s="201"/>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5">
      <c r="A28" s="123"/>
      <c r="B28" s="123"/>
      <c r="C28" s="197"/>
      <c r="D28" s="201"/>
      <c r="E28" s="201"/>
      <c r="F28" s="123"/>
      <c r="G28" s="123"/>
      <c r="H28" s="123"/>
      <c r="I28" s="123"/>
      <c r="J28" s="123"/>
      <c r="K28" s="123"/>
      <c r="L28" s="123"/>
      <c r="M28" s="123"/>
      <c r="N28" s="123"/>
      <c r="O28" s="197"/>
      <c r="P28" s="201"/>
      <c r="Q28" s="201"/>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5">
      <c r="A29" s="123"/>
      <c r="B29" s="123"/>
      <c r="C29" s="197"/>
      <c r="D29" s="201"/>
      <c r="E29" s="201"/>
      <c r="F29" s="123"/>
      <c r="G29" s="123"/>
      <c r="H29" s="123"/>
      <c r="I29" s="123"/>
      <c r="J29" s="123"/>
      <c r="K29" s="123"/>
      <c r="L29" s="123"/>
      <c r="M29" s="123"/>
      <c r="N29" s="123"/>
      <c r="O29" s="197"/>
      <c r="P29" s="201"/>
      <c r="Q29" s="201"/>
      <c r="R29" s="123"/>
      <c r="T29" s="123"/>
      <c r="U29" s="123"/>
      <c r="V29" s="123"/>
      <c r="W29" s="123"/>
      <c r="X29" s="123"/>
      <c r="Y29" s="124"/>
      <c r="Z29" s="124"/>
      <c r="AA29" s="124"/>
      <c r="AB29" s="124"/>
      <c r="AC29" s="124"/>
      <c r="AD29" s="124"/>
      <c r="AE29" s="124"/>
      <c r="AF29" s="124"/>
      <c r="AG29" s="124"/>
      <c r="AH29" s="124"/>
      <c r="AI29" s="124"/>
      <c r="AJ29" s="124"/>
      <c r="AK29" s="124"/>
      <c r="AL29" s="124"/>
    </row>
    <row r="30" spans="1:50" ht="13" x14ac:dyDescent="0.3">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ht="13" x14ac:dyDescent="0.3">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5">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5">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ht="13" x14ac:dyDescent="0.3">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ht="13" x14ac:dyDescent="0.3">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ht="13" x14ac:dyDescent="0.3">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ht="13" x14ac:dyDescent="0.3">
      <c r="A37" s="123"/>
      <c r="C37" s="116" t="s">
        <v>135</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5">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5">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5">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5">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5">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5">
      <c r="A43" s="123"/>
      <c r="X43" s="123"/>
      <c r="Y43" s="124"/>
      <c r="Z43" s="124"/>
      <c r="AA43" s="124"/>
      <c r="AB43" s="124"/>
      <c r="AC43" s="124"/>
      <c r="AD43" s="124"/>
      <c r="AE43" s="124"/>
      <c r="AF43" s="124"/>
      <c r="AG43" s="124"/>
      <c r="AH43" s="124"/>
      <c r="AI43" s="124"/>
      <c r="AJ43" s="124"/>
      <c r="AK43" s="124"/>
      <c r="AL43" s="124"/>
    </row>
    <row r="44" spans="1:38" ht="41.25" customHeight="1" x14ac:dyDescent="0.25">
      <c r="A44" s="123"/>
      <c r="B44" s="202" t="s">
        <v>110</v>
      </c>
      <c r="C44" s="202"/>
      <c r="D44" s="202"/>
      <c r="E44" s="202"/>
      <c r="F44" s="202"/>
      <c r="G44" s="202"/>
      <c r="H44" s="202"/>
      <c r="I44" s="202"/>
      <c r="J44" s="202"/>
      <c r="K44" s="202"/>
      <c r="L44" s="202"/>
      <c r="M44" s="202"/>
      <c r="N44" s="202"/>
      <c r="O44" s="202"/>
      <c r="P44" s="202"/>
      <c r="Q44" s="202"/>
      <c r="R44" s="202"/>
      <c r="S44" s="202"/>
      <c r="T44" s="202"/>
      <c r="U44" s="202"/>
      <c r="V44" s="202"/>
      <c r="W44" s="202"/>
      <c r="X44" s="123"/>
      <c r="Y44" s="124"/>
      <c r="Z44" s="124"/>
      <c r="AA44" s="124"/>
      <c r="AB44" s="124"/>
      <c r="AC44" s="124"/>
      <c r="AD44" s="124"/>
      <c r="AE44" s="124"/>
      <c r="AF44" s="124"/>
      <c r="AG44" s="124"/>
      <c r="AH44" s="124"/>
      <c r="AI44" s="124"/>
      <c r="AJ44" s="124"/>
      <c r="AK44" s="124"/>
      <c r="AL44" s="124"/>
    </row>
    <row r="45" spans="1:38" x14ac:dyDescent="0.25">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5">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5">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5">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5">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5">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5">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5">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5">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5">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5">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5">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5">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5">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V1" zoomScale="80" zoomScaleNormal="80" workbookViewId="0">
      <selection activeCell="B1" sqref="B1"/>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136</v>
      </c>
    </row>
    <row r="2" spans="1:57" ht="54" x14ac:dyDescent="0.4">
      <c r="A2" s="80" t="s">
        <v>107</v>
      </c>
      <c r="B2" s="80" t="s">
        <v>137</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03" t="s">
        <v>5</v>
      </c>
      <c r="E4" s="204"/>
      <c r="G4" s="205" t="s">
        <v>6</v>
      </c>
      <c r="H4" s="206"/>
      <c r="I4" s="206"/>
      <c r="J4" s="206"/>
      <c r="K4" s="206"/>
      <c r="L4" s="206"/>
      <c r="M4" s="206"/>
      <c r="N4" s="206"/>
      <c r="O4" s="206"/>
      <c r="P4" s="206"/>
      <c r="Q4" s="206"/>
      <c r="R4" s="206"/>
      <c r="T4" s="205" t="s">
        <v>7</v>
      </c>
      <c r="U4" s="206"/>
      <c r="V4" s="206"/>
      <c r="W4" s="206"/>
      <c r="X4" s="206"/>
      <c r="Y4" s="206"/>
      <c r="Z4" s="206"/>
      <c r="AA4" s="206"/>
      <c r="AB4" s="206"/>
      <c r="AC4" s="206"/>
      <c r="AD4" s="206"/>
      <c r="AE4" s="206"/>
      <c r="AF4" s="4"/>
      <c r="AG4" s="205" t="s">
        <v>34</v>
      </c>
      <c r="AH4" s="206"/>
      <c r="AI4" s="206"/>
      <c r="AJ4" s="206"/>
      <c r="AK4" s="206"/>
      <c r="AL4" s="206"/>
      <c r="AM4" s="206"/>
      <c r="AN4" s="206"/>
      <c r="AO4" s="206"/>
      <c r="AP4" s="206"/>
      <c r="AQ4" s="206"/>
      <c r="AR4" s="206"/>
      <c r="AT4" s="205" t="s">
        <v>35</v>
      </c>
      <c r="AU4" s="206"/>
      <c r="AV4" s="206"/>
      <c r="AW4" s="206"/>
      <c r="AX4" s="206"/>
      <c r="AY4" s="206"/>
      <c r="AZ4" s="206"/>
      <c r="BA4" s="206"/>
      <c r="BB4" s="206"/>
      <c r="BC4" s="206"/>
      <c r="BD4" s="206"/>
      <c r="BE4" s="206"/>
    </row>
    <row r="5" spans="1:57" ht="13" x14ac:dyDescent="0.25">
      <c r="A5" s="32"/>
      <c r="B5" s="32"/>
      <c r="C5" s="3"/>
      <c r="D5" s="207" t="s">
        <v>8</v>
      </c>
      <c r="E5" s="209" t="s">
        <v>9</v>
      </c>
      <c r="F5" s="5"/>
      <c r="G5" s="211" t="s">
        <v>0</v>
      </c>
      <c r="H5" s="213" t="s">
        <v>1</v>
      </c>
      <c r="I5" s="213" t="s">
        <v>10</v>
      </c>
      <c r="J5" s="213" t="s">
        <v>2</v>
      </c>
      <c r="K5" s="213" t="s">
        <v>11</v>
      </c>
      <c r="L5" s="215" t="s">
        <v>12</v>
      </c>
      <c r="M5" s="5"/>
      <c r="N5" s="211" t="s">
        <v>3</v>
      </c>
      <c r="O5" s="213" t="s">
        <v>4</v>
      </c>
      <c r="P5" s="215" t="s">
        <v>13</v>
      </c>
      <c r="Q5" s="2"/>
      <c r="R5" s="217" t="s">
        <v>14</v>
      </c>
      <c r="S5" s="2"/>
      <c r="T5" s="211" t="s">
        <v>0</v>
      </c>
      <c r="U5" s="213" t="s">
        <v>1</v>
      </c>
      <c r="V5" s="213" t="s">
        <v>10</v>
      </c>
      <c r="W5" s="213" t="s">
        <v>2</v>
      </c>
      <c r="X5" s="213" t="s">
        <v>11</v>
      </c>
      <c r="Y5" s="215" t="s">
        <v>12</v>
      </c>
      <c r="Z5" s="2"/>
      <c r="AA5" s="211" t="s">
        <v>3</v>
      </c>
      <c r="AB5" s="213" t="s">
        <v>4</v>
      </c>
      <c r="AC5" s="215" t="s">
        <v>13</v>
      </c>
      <c r="AD5" s="1"/>
      <c r="AE5" s="219" t="s">
        <v>14</v>
      </c>
      <c r="AF5" s="38"/>
      <c r="AG5" s="211" t="s">
        <v>0</v>
      </c>
      <c r="AH5" s="213" t="s">
        <v>1</v>
      </c>
      <c r="AI5" s="213" t="s">
        <v>10</v>
      </c>
      <c r="AJ5" s="213" t="s">
        <v>2</v>
      </c>
      <c r="AK5" s="213" t="s">
        <v>11</v>
      </c>
      <c r="AL5" s="215" t="s">
        <v>12</v>
      </c>
      <c r="AM5" s="5"/>
      <c r="AN5" s="211" t="s">
        <v>3</v>
      </c>
      <c r="AO5" s="213" t="s">
        <v>4</v>
      </c>
      <c r="AP5" s="215" t="s">
        <v>13</v>
      </c>
      <c r="AQ5" s="2"/>
      <c r="AR5" s="217" t="s">
        <v>14</v>
      </c>
      <c r="AS5" s="2"/>
      <c r="AT5" s="211" t="s">
        <v>0</v>
      </c>
      <c r="AU5" s="213" t="s">
        <v>1</v>
      </c>
      <c r="AV5" s="213" t="s">
        <v>10</v>
      </c>
      <c r="AW5" s="213" t="s">
        <v>2</v>
      </c>
      <c r="AX5" s="213" t="s">
        <v>11</v>
      </c>
      <c r="AY5" s="215" t="s">
        <v>12</v>
      </c>
      <c r="AZ5" s="2"/>
      <c r="BA5" s="211" t="s">
        <v>3</v>
      </c>
      <c r="BB5" s="213" t="s">
        <v>4</v>
      </c>
      <c r="BC5" s="215" t="s">
        <v>13</v>
      </c>
      <c r="BD5" s="1"/>
      <c r="BE5" s="219" t="s">
        <v>14</v>
      </c>
    </row>
    <row r="6" spans="1:57" ht="13" x14ac:dyDescent="0.25">
      <c r="A6" s="32"/>
      <c r="B6" s="32"/>
      <c r="C6" s="3"/>
      <c r="D6" s="208"/>
      <c r="E6" s="210"/>
      <c r="F6" s="5"/>
      <c r="G6" s="212"/>
      <c r="H6" s="214"/>
      <c r="I6" s="214"/>
      <c r="J6" s="214"/>
      <c r="K6" s="214"/>
      <c r="L6" s="216"/>
      <c r="M6" s="5"/>
      <c r="N6" s="212"/>
      <c r="O6" s="214"/>
      <c r="P6" s="216"/>
      <c r="Q6" s="2"/>
      <c r="R6" s="218"/>
      <c r="S6" s="2"/>
      <c r="T6" s="212"/>
      <c r="U6" s="214"/>
      <c r="V6" s="214"/>
      <c r="W6" s="214"/>
      <c r="X6" s="214"/>
      <c r="Y6" s="216"/>
      <c r="Z6" s="2"/>
      <c r="AA6" s="212"/>
      <c r="AB6" s="214"/>
      <c r="AC6" s="216"/>
      <c r="AD6" s="1"/>
      <c r="AE6" s="220"/>
      <c r="AF6" s="39"/>
      <c r="AG6" s="212"/>
      <c r="AH6" s="214"/>
      <c r="AI6" s="214"/>
      <c r="AJ6" s="214"/>
      <c r="AK6" s="214"/>
      <c r="AL6" s="216"/>
      <c r="AM6" s="5"/>
      <c r="AN6" s="212"/>
      <c r="AO6" s="214"/>
      <c r="AP6" s="216"/>
      <c r="AQ6" s="2"/>
      <c r="AR6" s="218"/>
      <c r="AS6" s="2"/>
      <c r="AT6" s="212"/>
      <c r="AU6" s="214"/>
      <c r="AV6" s="214"/>
      <c r="AW6" s="214"/>
      <c r="AX6" s="214"/>
      <c r="AY6" s="216"/>
      <c r="AZ6" s="2"/>
      <c r="BA6" s="212"/>
      <c r="BB6" s="214"/>
      <c r="BC6" s="216"/>
      <c r="BD6" s="1"/>
      <c r="BE6" s="220"/>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7">
        <v>63.899573692257803</v>
      </c>
      <c r="H8" s="128">
        <v>44.109798460347498</v>
      </c>
      <c r="I8" s="128">
        <v>56.719881970097802</v>
      </c>
      <c r="J8" s="128">
        <v>61.739837401248998</v>
      </c>
      <c r="K8" s="128">
        <v>63.2980280022513</v>
      </c>
      <c r="L8" s="129">
        <v>57.953355408179199</v>
      </c>
      <c r="M8" s="130"/>
      <c r="N8" s="131">
        <v>70.378394569043095</v>
      </c>
      <c r="O8" s="132">
        <v>73.665524928057707</v>
      </c>
      <c r="P8" s="133">
        <v>72.022868127701599</v>
      </c>
      <c r="Q8" s="130"/>
      <c r="R8" s="134">
        <v>61.974854645871098</v>
      </c>
      <c r="S8" s="135"/>
      <c r="T8" s="127">
        <v>1.0555719497688201</v>
      </c>
      <c r="U8" s="128">
        <v>2.5151766083021698</v>
      </c>
      <c r="V8" s="128">
        <v>3.7928321226699402</v>
      </c>
      <c r="W8" s="128">
        <v>2.66933508975981</v>
      </c>
      <c r="X8" s="128">
        <v>0.34434740270894099</v>
      </c>
      <c r="Y8" s="129">
        <v>1.9828022645841401</v>
      </c>
      <c r="Z8" s="130"/>
      <c r="AA8" s="131">
        <v>-1.0057344644105</v>
      </c>
      <c r="AB8" s="132">
        <v>-1.35171266674825</v>
      </c>
      <c r="AC8" s="133">
        <v>-1.181727553847</v>
      </c>
      <c r="AD8" s="130"/>
      <c r="AE8" s="134">
        <v>0.90517271248516895</v>
      </c>
      <c r="AF8" s="29"/>
      <c r="AG8" s="127">
        <v>55.299629843811999</v>
      </c>
      <c r="AH8" s="128">
        <v>59.266048844989903</v>
      </c>
      <c r="AI8" s="128">
        <v>66.121779795079206</v>
      </c>
      <c r="AJ8" s="128">
        <v>67.201197028464307</v>
      </c>
      <c r="AK8" s="128">
        <v>65.044263163954</v>
      </c>
      <c r="AL8" s="129">
        <v>62.5866271604974</v>
      </c>
      <c r="AM8" s="130"/>
      <c r="AN8" s="131">
        <v>71.961235792693202</v>
      </c>
      <c r="AO8" s="132">
        <v>75.593086425515196</v>
      </c>
      <c r="AP8" s="133">
        <v>73.777417137266596</v>
      </c>
      <c r="AQ8" s="130"/>
      <c r="AR8" s="134">
        <v>65.784462118826099</v>
      </c>
      <c r="AS8" s="135"/>
      <c r="AT8" s="127">
        <v>0.86997804447943705</v>
      </c>
      <c r="AU8" s="128">
        <v>1.9833148204811899</v>
      </c>
      <c r="AV8" s="128">
        <v>2.5630646896692402</v>
      </c>
      <c r="AW8" s="128">
        <v>2.4864615136728299</v>
      </c>
      <c r="AX8" s="128">
        <v>1.2820449632687401</v>
      </c>
      <c r="AY8" s="129">
        <v>1.86670229513929</v>
      </c>
      <c r="AZ8" s="130"/>
      <c r="BA8" s="131">
        <v>-4.89158100262767E-2</v>
      </c>
      <c r="BB8" s="132">
        <v>-0.49770415432085602</v>
      </c>
      <c r="BC8" s="133">
        <v>-0.278998201359417</v>
      </c>
      <c r="BD8" s="130"/>
      <c r="BE8" s="134">
        <v>1.16831353297838</v>
      </c>
    </row>
    <row r="9" spans="1:57" x14ac:dyDescent="0.25">
      <c r="A9" s="20" t="s">
        <v>18</v>
      </c>
      <c r="B9" s="3" t="str">
        <f>TRIM(A9)</f>
        <v>Virginia</v>
      </c>
      <c r="C9" s="10"/>
      <c r="D9" s="24" t="s">
        <v>16</v>
      </c>
      <c r="E9" s="27" t="s">
        <v>17</v>
      </c>
      <c r="F9" s="3"/>
      <c r="G9" s="136">
        <v>63.613142560938201</v>
      </c>
      <c r="H9" s="130">
        <v>42.094416097825999</v>
      </c>
      <c r="I9" s="130">
        <v>57.045609257998599</v>
      </c>
      <c r="J9" s="130">
        <v>63.6618557216105</v>
      </c>
      <c r="K9" s="130">
        <v>63.727431130207698</v>
      </c>
      <c r="L9" s="137">
        <v>58.028490953716201</v>
      </c>
      <c r="M9" s="130"/>
      <c r="N9" s="138">
        <v>69.769112108967505</v>
      </c>
      <c r="O9" s="139">
        <v>72.049088183862096</v>
      </c>
      <c r="P9" s="140">
        <v>70.909096586633098</v>
      </c>
      <c r="Q9" s="130"/>
      <c r="R9" s="141">
        <v>61.708655783220799</v>
      </c>
      <c r="S9" s="135"/>
      <c r="T9" s="136">
        <v>4.3545918266804602</v>
      </c>
      <c r="U9" s="130">
        <v>0.82016681018752802</v>
      </c>
      <c r="V9" s="130">
        <v>4.1255960517592101</v>
      </c>
      <c r="W9" s="130">
        <v>4.8145551903569004</v>
      </c>
      <c r="X9" s="130">
        <v>1.5980113635655699</v>
      </c>
      <c r="Y9" s="137">
        <v>3.26678286343446</v>
      </c>
      <c r="Z9" s="130"/>
      <c r="AA9" s="138">
        <v>-2.0683563289301201</v>
      </c>
      <c r="AB9" s="139">
        <v>-4.8516994755110998</v>
      </c>
      <c r="AC9" s="140">
        <v>-3.5024581093487899</v>
      </c>
      <c r="AD9" s="130"/>
      <c r="AE9" s="141">
        <v>0.93821785817654901</v>
      </c>
      <c r="AF9" s="30"/>
      <c r="AG9" s="136">
        <v>55.083046830355798</v>
      </c>
      <c r="AH9" s="130">
        <v>60.7912478414693</v>
      </c>
      <c r="AI9" s="130">
        <v>68.684365836978998</v>
      </c>
      <c r="AJ9" s="130">
        <v>71.078656386908605</v>
      </c>
      <c r="AK9" s="130">
        <v>67.845672718869906</v>
      </c>
      <c r="AL9" s="137">
        <v>64.696598906261499</v>
      </c>
      <c r="AM9" s="130"/>
      <c r="AN9" s="138">
        <v>73.573693603108893</v>
      </c>
      <c r="AO9" s="139">
        <v>76.6772524442529</v>
      </c>
      <c r="AP9" s="140">
        <v>75.125471812266497</v>
      </c>
      <c r="AQ9" s="130"/>
      <c r="AR9" s="141">
        <v>67.6762778763146</v>
      </c>
      <c r="AS9" s="135"/>
      <c r="AT9" s="136">
        <v>8.3325223733381401E-2</v>
      </c>
      <c r="AU9" s="130">
        <v>1.71453353662977</v>
      </c>
      <c r="AV9" s="130">
        <v>2.2562639831273001</v>
      </c>
      <c r="AW9" s="130">
        <v>1.96056000597511</v>
      </c>
      <c r="AX9" s="130">
        <v>7.89066966393763E-2</v>
      </c>
      <c r="AY9" s="137">
        <v>1.2537587440751199</v>
      </c>
      <c r="AZ9" s="130"/>
      <c r="BA9" s="138">
        <v>-1.6230571284824</v>
      </c>
      <c r="BB9" s="139">
        <v>-1.9337998798471601</v>
      </c>
      <c r="BC9" s="140">
        <v>-1.78188507420819</v>
      </c>
      <c r="BD9" s="130"/>
      <c r="BE9" s="141">
        <v>0.27017922982631398</v>
      </c>
    </row>
    <row r="10" spans="1:57" x14ac:dyDescent="0.25">
      <c r="A10" s="21" t="s">
        <v>19</v>
      </c>
      <c r="B10" s="3" t="str">
        <f t="shared" ref="B10:B45" si="0">TRIM(A10)</f>
        <v>Norfolk/Virginia Beach, VA</v>
      </c>
      <c r="C10" s="3"/>
      <c r="D10" s="24" t="s">
        <v>16</v>
      </c>
      <c r="E10" s="27" t="s">
        <v>17</v>
      </c>
      <c r="F10" s="3"/>
      <c r="G10" s="136">
        <v>74.711049468330998</v>
      </c>
      <c r="H10" s="130">
        <v>44.459855139466697</v>
      </c>
      <c r="I10" s="130">
        <v>53.017927775209301</v>
      </c>
      <c r="J10" s="130">
        <v>58.154826115991099</v>
      </c>
      <c r="K10" s="130">
        <v>62.177017516823298</v>
      </c>
      <c r="L10" s="137">
        <v>58.504135203164303</v>
      </c>
      <c r="M10" s="130"/>
      <c r="N10" s="138">
        <v>79.046591667950807</v>
      </c>
      <c r="O10" s="139">
        <v>84.481430112498003</v>
      </c>
      <c r="P10" s="140">
        <v>81.764010890224398</v>
      </c>
      <c r="Q10" s="130"/>
      <c r="R10" s="141">
        <v>65.149813970895806</v>
      </c>
      <c r="S10" s="135"/>
      <c r="T10" s="136">
        <v>15.2899355939673</v>
      </c>
      <c r="U10" s="130">
        <v>-0.44019239870010601</v>
      </c>
      <c r="V10" s="130">
        <v>3.0469039393350998</v>
      </c>
      <c r="W10" s="130">
        <v>7.4127385674817399</v>
      </c>
      <c r="X10" s="130">
        <v>7.0509253463302199</v>
      </c>
      <c r="Y10" s="137">
        <v>7.0937033014086399</v>
      </c>
      <c r="Z10" s="130"/>
      <c r="AA10" s="138">
        <v>9.94633970628092</v>
      </c>
      <c r="AB10" s="139">
        <v>5.9593896615847601</v>
      </c>
      <c r="AC10" s="140">
        <v>7.8498631115437396</v>
      </c>
      <c r="AD10" s="130"/>
      <c r="AE10" s="141">
        <v>7.3424589781125897</v>
      </c>
      <c r="AF10" s="30"/>
      <c r="AG10" s="136">
        <v>56.765295114809597</v>
      </c>
      <c r="AH10" s="130">
        <v>55.789284430061102</v>
      </c>
      <c r="AI10" s="130">
        <v>60.900498279139001</v>
      </c>
      <c r="AJ10" s="130">
        <v>62.546232085066997</v>
      </c>
      <c r="AK10" s="130">
        <v>61.765423537268099</v>
      </c>
      <c r="AL10" s="137">
        <v>59.553346689268999</v>
      </c>
      <c r="AM10" s="130"/>
      <c r="AN10" s="138">
        <v>75.911799455488705</v>
      </c>
      <c r="AO10" s="139">
        <v>81.356269584424894</v>
      </c>
      <c r="AP10" s="140">
        <v>78.634034519956799</v>
      </c>
      <c r="AQ10" s="130"/>
      <c r="AR10" s="141">
        <v>65.004971783751202</v>
      </c>
      <c r="AS10" s="135"/>
      <c r="AT10" s="136">
        <v>0.63172222842756898</v>
      </c>
      <c r="AU10" s="130">
        <v>-2.5719778492462999</v>
      </c>
      <c r="AV10" s="130">
        <v>-0.16979163020937399</v>
      </c>
      <c r="AW10" s="130">
        <v>1.80960838539336</v>
      </c>
      <c r="AX10" s="130">
        <v>6.3992256809578305E-2</v>
      </c>
      <c r="AY10" s="137">
        <v>-2.3714539336103201E-2</v>
      </c>
      <c r="AZ10" s="130"/>
      <c r="BA10" s="138">
        <v>2.3066547783957798</v>
      </c>
      <c r="BB10" s="139">
        <v>0.73554505783331403</v>
      </c>
      <c r="BC10" s="140">
        <v>1.4878351668032701</v>
      </c>
      <c r="BD10" s="130"/>
      <c r="BE10" s="141">
        <v>0.48968171922027698</v>
      </c>
    </row>
    <row r="11" spans="1:57" x14ac:dyDescent="0.25">
      <c r="A11" s="21" t="s">
        <v>20</v>
      </c>
      <c r="B11" s="2" t="s">
        <v>71</v>
      </c>
      <c r="C11" s="3"/>
      <c r="D11" s="24" t="s">
        <v>16</v>
      </c>
      <c r="E11" s="27" t="s">
        <v>17</v>
      </c>
      <c r="F11" s="3"/>
      <c r="G11" s="136">
        <v>70.277667417119105</v>
      </c>
      <c r="H11" s="130">
        <v>38.723347900940198</v>
      </c>
      <c r="I11" s="130">
        <v>53.776541738401001</v>
      </c>
      <c r="J11" s="130">
        <v>58.795744493003099</v>
      </c>
      <c r="K11" s="130">
        <v>59.881693373946</v>
      </c>
      <c r="L11" s="137">
        <v>56.290998984681899</v>
      </c>
      <c r="M11" s="130"/>
      <c r="N11" s="138">
        <v>64.490354478435506</v>
      </c>
      <c r="O11" s="139">
        <v>69.650818876087001</v>
      </c>
      <c r="P11" s="140">
        <v>67.070586677261204</v>
      </c>
      <c r="Q11" s="130"/>
      <c r="R11" s="141">
        <v>59.370881182561703</v>
      </c>
      <c r="S11" s="135"/>
      <c r="T11" s="136">
        <v>3.3707947672001999</v>
      </c>
      <c r="U11" s="130">
        <v>-3.6176606026412301</v>
      </c>
      <c r="V11" s="130">
        <v>-1.4671553939705599</v>
      </c>
      <c r="W11" s="130">
        <v>-2.4710160576089102</v>
      </c>
      <c r="X11" s="130">
        <v>-3.8753652307077999</v>
      </c>
      <c r="Y11" s="137">
        <v>-1.36563512391582</v>
      </c>
      <c r="Z11" s="130"/>
      <c r="AA11" s="138">
        <v>-6.1920432682423296</v>
      </c>
      <c r="AB11" s="139">
        <v>-5.7957123890529001</v>
      </c>
      <c r="AC11" s="140">
        <v>-5.9866714746796799</v>
      </c>
      <c r="AD11" s="130"/>
      <c r="AE11" s="141">
        <v>-2.9275570865965901</v>
      </c>
      <c r="AF11" s="30"/>
      <c r="AG11" s="136">
        <v>55.148324725201903</v>
      </c>
      <c r="AH11" s="130">
        <v>56.991347724363202</v>
      </c>
      <c r="AI11" s="130">
        <v>65.095130887741107</v>
      </c>
      <c r="AJ11" s="130">
        <v>65.992363042422596</v>
      </c>
      <c r="AK11" s="130">
        <v>62.465236392530699</v>
      </c>
      <c r="AL11" s="137">
        <v>61.138480554451903</v>
      </c>
      <c r="AM11" s="130"/>
      <c r="AN11" s="138">
        <v>72.383348783825497</v>
      </c>
      <c r="AO11" s="139">
        <v>77.340749569593399</v>
      </c>
      <c r="AP11" s="140">
        <v>74.862049176709405</v>
      </c>
      <c r="AQ11" s="130"/>
      <c r="AR11" s="141">
        <v>65.059500160811197</v>
      </c>
      <c r="AS11" s="135"/>
      <c r="AT11" s="136">
        <v>-2.7268017669812599</v>
      </c>
      <c r="AU11" s="130">
        <v>-3.1480663713019701</v>
      </c>
      <c r="AV11" s="130">
        <v>-2.4393922250110198</v>
      </c>
      <c r="AW11" s="130">
        <v>-1.9127018150844699</v>
      </c>
      <c r="AX11" s="130">
        <v>-3.41205972950539</v>
      </c>
      <c r="AY11" s="137">
        <v>-2.7122143918467101</v>
      </c>
      <c r="AZ11" s="130"/>
      <c r="BA11" s="138">
        <v>-3.6148393791940099</v>
      </c>
      <c r="BB11" s="139">
        <v>-2.6646456163300298</v>
      </c>
      <c r="BC11" s="140">
        <v>-3.1263400865698898</v>
      </c>
      <c r="BD11" s="130"/>
      <c r="BE11" s="141">
        <v>-2.8537367936908602</v>
      </c>
    </row>
    <row r="12" spans="1:57" x14ac:dyDescent="0.25">
      <c r="A12" s="21" t="s">
        <v>21</v>
      </c>
      <c r="B12" s="3" t="str">
        <f t="shared" si="0"/>
        <v>Virginia Area</v>
      </c>
      <c r="C12" s="3"/>
      <c r="D12" s="24" t="s">
        <v>16</v>
      </c>
      <c r="E12" s="27" t="s">
        <v>17</v>
      </c>
      <c r="F12" s="3"/>
      <c r="G12" s="136">
        <v>51.8489559378162</v>
      </c>
      <c r="H12" s="130">
        <v>37.885199153711703</v>
      </c>
      <c r="I12" s="130">
        <v>54.072762395363803</v>
      </c>
      <c r="J12" s="130">
        <v>59.5207432618894</v>
      </c>
      <c r="K12" s="130">
        <v>60.606199981602401</v>
      </c>
      <c r="L12" s="137">
        <v>52.7867721460767</v>
      </c>
      <c r="M12" s="130"/>
      <c r="N12" s="138">
        <v>66.957961549075506</v>
      </c>
      <c r="O12" s="139">
        <v>64.699659644926797</v>
      </c>
      <c r="P12" s="140">
        <v>65.828810597001095</v>
      </c>
      <c r="Q12" s="130"/>
      <c r="R12" s="141">
        <v>56.513068846340801</v>
      </c>
      <c r="S12" s="135"/>
      <c r="T12" s="136">
        <v>3.2690164401063999</v>
      </c>
      <c r="U12" s="130">
        <v>9.7278437108998403</v>
      </c>
      <c r="V12" s="130">
        <v>8.1033560233198898</v>
      </c>
      <c r="W12" s="130">
        <v>8.9447086138766601</v>
      </c>
      <c r="X12" s="130">
        <v>4.6011538186672496</v>
      </c>
      <c r="Y12" s="137">
        <v>6.71517376184201</v>
      </c>
      <c r="Z12" s="130"/>
      <c r="AA12" s="138">
        <v>-1.63559826246977</v>
      </c>
      <c r="AB12" s="139">
        <v>-3.5680257570532699</v>
      </c>
      <c r="AC12" s="140">
        <v>-2.5948225878503899</v>
      </c>
      <c r="AD12" s="130"/>
      <c r="AE12" s="141">
        <v>3.4267383244127401</v>
      </c>
      <c r="AF12" s="30"/>
      <c r="AG12" s="136">
        <v>45.703542723101798</v>
      </c>
      <c r="AH12" s="130">
        <v>52.265801970862498</v>
      </c>
      <c r="AI12" s="130">
        <v>59.952625708602099</v>
      </c>
      <c r="AJ12" s="130">
        <v>64.807915646164602</v>
      </c>
      <c r="AK12" s="130">
        <v>65.514703768649198</v>
      </c>
      <c r="AL12" s="137">
        <v>57.648927008029403</v>
      </c>
      <c r="AM12" s="130"/>
      <c r="AN12" s="138">
        <v>70.259579728059293</v>
      </c>
      <c r="AO12" s="139">
        <v>68.949320148331196</v>
      </c>
      <c r="AP12" s="140">
        <v>69.604449938195302</v>
      </c>
      <c r="AQ12" s="130"/>
      <c r="AR12" s="141">
        <v>61.064801924534699</v>
      </c>
      <c r="AS12" s="135"/>
      <c r="AT12" s="136">
        <v>-0.76693426586775404</v>
      </c>
      <c r="AU12" s="130">
        <v>3.2288375832026901</v>
      </c>
      <c r="AV12" s="130">
        <v>3.1695790172491298</v>
      </c>
      <c r="AW12" s="130">
        <v>2.23032175169896</v>
      </c>
      <c r="AX12" s="130">
        <v>2.0007059960769902</v>
      </c>
      <c r="AY12" s="137">
        <v>2.0617928339878202</v>
      </c>
      <c r="AZ12" s="130"/>
      <c r="BA12" s="138">
        <v>-0.89749262374592598</v>
      </c>
      <c r="BB12" s="139">
        <v>-2.07048192999217</v>
      </c>
      <c r="BC12" s="140">
        <v>-1.4819585427456701</v>
      </c>
      <c r="BD12" s="130"/>
      <c r="BE12" s="141">
        <v>0.88031271675794698</v>
      </c>
    </row>
    <row r="13" spans="1:57" x14ac:dyDescent="0.25">
      <c r="A13" s="34" t="s">
        <v>22</v>
      </c>
      <c r="B13" s="2" t="s">
        <v>87</v>
      </c>
      <c r="C13" s="3"/>
      <c r="D13" s="24" t="s">
        <v>16</v>
      </c>
      <c r="E13" s="27" t="s">
        <v>17</v>
      </c>
      <c r="F13" s="3"/>
      <c r="G13" s="136">
        <v>66.104766764617906</v>
      </c>
      <c r="H13" s="130">
        <v>45.304499304956799</v>
      </c>
      <c r="I13" s="130">
        <v>62.386725554714801</v>
      </c>
      <c r="J13" s="130">
        <v>71.257764248385499</v>
      </c>
      <c r="K13" s="130">
        <v>67.570516091569701</v>
      </c>
      <c r="L13" s="137">
        <v>62.524854392848901</v>
      </c>
      <c r="M13" s="130"/>
      <c r="N13" s="138">
        <v>66.704791399060298</v>
      </c>
      <c r="O13" s="139">
        <v>69.365921468225594</v>
      </c>
      <c r="P13" s="140">
        <v>68.035350580451606</v>
      </c>
      <c r="Q13" s="130"/>
      <c r="R13" s="141">
        <v>64.099276927930305</v>
      </c>
      <c r="S13" s="135"/>
      <c r="T13" s="136">
        <v>-0.53915732043335496</v>
      </c>
      <c r="U13" s="130">
        <v>-4.4199573059294996</v>
      </c>
      <c r="V13" s="130">
        <v>-1.84723298212413</v>
      </c>
      <c r="W13" s="130">
        <v>-2.3148520371988202</v>
      </c>
      <c r="X13" s="130">
        <v>-6.30519764296485</v>
      </c>
      <c r="Y13" s="137">
        <v>-3.0592422535143999</v>
      </c>
      <c r="Z13" s="130"/>
      <c r="AA13" s="138">
        <v>-8.5818631756529893</v>
      </c>
      <c r="AB13" s="139">
        <v>-9.5258388722492402</v>
      </c>
      <c r="AC13" s="140">
        <v>-9.0655378106154192</v>
      </c>
      <c r="AD13" s="130"/>
      <c r="AE13" s="141">
        <v>-4.9636660116306199</v>
      </c>
      <c r="AF13" s="30"/>
      <c r="AG13" s="136">
        <v>65.046284075110407</v>
      </c>
      <c r="AH13" s="130">
        <v>73.955748552522707</v>
      </c>
      <c r="AI13" s="130">
        <v>82.855313869383806</v>
      </c>
      <c r="AJ13" s="130">
        <v>83.533736339158395</v>
      </c>
      <c r="AK13" s="130">
        <v>74.286820477623394</v>
      </c>
      <c r="AL13" s="137">
        <v>75.935580662759705</v>
      </c>
      <c r="AM13" s="130"/>
      <c r="AN13" s="138">
        <v>75.071928836644503</v>
      </c>
      <c r="AO13" s="139">
        <v>80.112182836025994</v>
      </c>
      <c r="AP13" s="140">
        <v>77.592053064622704</v>
      </c>
      <c r="AQ13" s="130"/>
      <c r="AR13" s="141">
        <v>76.408881916665806</v>
      </c>
      <c r="AS13" s="135"/>
      <c r="AT13" s="136">
        <v>1.5304867095794901</v>
      </c>
      <c r="AU13" s="130">
        <v>3.40406735357546</v>
      </c>
      <c r="AV13" s="130">
        <v>3.05882836736513</v>
      </c>
      <c r="AW13" s="130">
        <v>4.2499407891996697</v>
      </c>
      <c r="AX13" s="130">
        <v>-0.47390645343105298</v>
      </c>
      <c r="AY13" s="137">
        <v>2.4074874842365799</v>
      </c>
      <c r="AZ13" s="130"/>
      <c r="BA13" s="138">
        <v>-3.8549807223388899</v>
      </c>
      <c r="BB13" s="139">
        <v>-3.09154139604997</v>
      </c>
      <c r="BC13" s="140">
        <v>-3.4623807775368101</v>
      </c>
      <c r="BD13" s="130"/>
      <c r="BE13" s="141">
        <v>0.63203974247771799</v>
      </c>
    </row>
    <row r="14" spans="1:57" x14ac:dyDescent="0.25">
      <c r="A14" s="21" t="s">
        <v>23</v>
      </c>
      <c r="B14" s="3" t="str">
        <f t="shared" si="0"/>
        <v>Arlington, VA</v>
      </c>
      <c r="C14" s="3"/>
      <c r="D14" s="24" t="s">
        <v>16</v>
      </c>
      <c r="E14" s="27" t="s">
        <v>17</v>
      </c>
      <c r="F14" s="3"/>
      <c r="G14" s="136">
        <v>67.512899896800803</v>
      </c>
      <c r="H14" s="130">
        <v>44.138286893704802</v>
      </c>
      <c r="I14" s="130">
        <v>67.822497420020596</v>
      </c>
      <c r="J14" s="130">
        <v>82.125902992776005</v>
      </c>
      <c r="K14" s="130">
        <v>73.168214654282707</v>
      </c>
      <c r="L14" s="137">
        <v>66.953560371517</v>
      </c>
      <c r="M14" s="130"/>
      <c r="N14" s="138">
        <v>65.820433436532497</v>
      </c>
      <c r="O14" s="139">
        <v>60.464396284829697</v>
      </c>
      <c r="P14" s="140">
        <v>63.1424148606811</v>
      </c>
      <c r="Q14" s="130"/>
      <c r="R14" s="141">
        <v>65.864661654135304</v>
      </c>
      <c r="S14" s="135"/>
      <c r="T14" s="136">
        <v>2.9911838790931902</v>
      </c>
      <c r="U14" s="130">
        <v>-0.83468583352654702</v>
      </c>
      <c r="V14" s="130">
        <v>24.634932675896</v>
      </c>
      <c r="W14" s="130">
        <v>12.6876239025771</v>
      </c>
      <c r="X14" s="130">
        <v>-0.94998602961721101</v>
      </c>
      <c r="Y14" s="137">
        <v>7.5634989057629802</v>
      </c>
      <c r="Z14" s="130"/>
      <c r="AA14" s="138">
        <v>-15.701823949246601</v>
      </c>
      <c r="AB14" s="139">
        <v>-20.285714285714199</v>
      </c>
      <c r="AC14" s="140">
        <v>-17.960579243765</v>
      </c>
      <c r="AD14" s="130"/>
      <c r="AE14" s="141">
        <v>-0.88299241247725901</v>
      </c>
      <c r="AF14" s="30"/>
      <c r="AG14" s="136">
        <v>71.243550051599499</v>
      </c>
      <c r="AH14" s="130">
        <v>81.942724458204296</v>
      </c>
      <c r="AI14" s="130">
        <v>89.127966976264105</v>
      </c>
      <c r="AJ14" s="130">
        <v>90.178018575851297</v>
      </c>
      <c r="AK14" s="130">
        <v>80.758513931888501</v>
      </c>
      <c r="AL14" s="137">
        <v>82.650154798761605</v>
      </c>
      <c r="AM14" s="130"/>
      <c r="AN14" s="138">
        <v>77.693498452012307</v>
      </c>
      <c r="AO14" s="139">
        <v>78.836429308565499</v>
      </c>
      <c r="AP14" s="140">
        <v>78.264963880288903</v>
      </c>
      <c r="AQ14" s="130"/>
      <c r="AR14" s="141">
        <v>81.397243107769398</v>
      </c>
      <c r="AS14" s="135"/>
      <c r="AT14" s="136">
        <v>4.9403359428441096</v>
      </c>
      <c r="AU14" s="130">
        <v>4.63185636633174</v>
      </c>
      <c r="AV14" s="130">
        <v>5.3810017692636203</v>
      </c>
      <c r="AW14" s="130">
        <v>3.2951120042555702</v>
      </c>
      <c r="AX14" s="130">
        <v>0.31084762057362603</v>
      </c>
      <c r="AY14" s="137">
        <v>3.6778127305914698</v>
      </c>
      <c r="AZ14" s="130"/>
      <c r="BA14" s="138">
        <v>-4.5877954502249496</v>
      </c>
      <c r="BB14" s="139">
        <v>-4.4018270554373604</v>
      </c>
      <c r="BC14" s="140">
        <v>-4.4942228378931404</v>
      </c>
      <c r="BD14" s="130"/>
      <c r="BE14" s="141">
        <v>1.2966700302724501</v>
      </c>
    </row>
    <row r="15" spans="1:57" x14ac:dyDescent="0.25">
      <c r="A15" s="21" t="s">
        <v>24</v>
      </c>
      <c r="B15" s="3" t="str">
        <f t="shared" si="0"/>
        <v>Suburban Virginia Area</v>
      </c>
      <c r="C15" s="3"/>
      <c r="D15" s="24" t="s">
        <v>16</v>
      </c>
      <c r="E15" s="27" t="s">
        <v>17</v>
      </c>
      <c r="F15" s="3"/>
      <c r="G15" s="136">
        <v>62.268431001890299</v>
      </c>
      <c r="H15" s="130">
        <v>42.570888468809002</v>
      </c>
      <c r="I15" s="130">
        <v>59.987397605544999</v>
      </c>
      <c r="J15" s="130">
        <v>66.049149338374207</v>
      </c>
      <c r="K15" s="130">
        <v>64.940138626339007</v>
      </c>
      <c r="L15" s="137">
        <v>59.1632010081915</v>
      </c>
      <c r="M15" s="130"/>
      <c r="N15" s="138">
        <v>66.805293005671004</v>
      </c>
      <c r="O15" s="139">
        <v>72.753623188405697</v>
      </c>
      <c r="P15" s="140">
        <v>69.7794580970384</v>
      </c>
      <c r="Q15" s="130"/>
      <c r="R15" s="141">
        <v>62.196417319290603</v>
      </c>
      <c r="S15" s="135"/>
      <c r="T15" s="136">
        <v>-7.4256684397942498</v>
      </c>
      <c r="U15" s="130">
        <v>-6.3370127328597698</v>
      </c>
      <c r="V15" s="130">
        <v>2.8226714427092401</v>
      </c>
      <c r="W15" s="130">
        <v>0.87896643022724696</v>
      </c>
      <c r="X15" s="130">
        <v>-2.56502465445551</v>
      </c>
      <c r="Y15" s="137">
        <v>-2.3984832239268501</v>
      </c>
      <c r="Z15" s="130"/>
      <c r="AA15" s="138">
        <v>-9.56227712171024</v>
      </c>
      <c r="AB15" s="139">
        <v>-13.88212618529</v>
      </c>
      <c r="AC15" s="140">
        <v>-11.8669594176902</v>
      </c>
      <c r="AD15" s="130"/>
      <c r="AE15" s="141">
        <v>-5.5805235056730398</v>
      </c>
      <c r="AF15" s="30"/>
      <c r="AG15" s="136">
        <v>56.181474480151202</v>
      </c>
      <c r="AH15" s="130">
        <v>65.012602394454902</v>
      </c>
      <c r="AI15" s="130">
        <v>75.311909262759897</v>
      </c>
      <c r="AJ15" s="130">
        <v>76.682419659735302</v>
      </c>
      <c r="AK15" s="130">
        <v>69.577819785759203</v>
      </c>
      <c r="AL15" s="137">
        <v>68.5532451165721</v>
      </c>
      <c r="AM15" s="130"/>
      <c r="AN15" s="138">
        <v>71.086956521739097</v>
      </c>
      <c r="AO15" s="139">
        <v>80.047258979206006</v>
      </c>
      <c r="AP15" s="140">
        <v>75.567107750472502</v>
      </c>
      <c r="AQ15" s="130"/>
      <c r="AR15" s="141">
        <v>70.557205869115094</v>
      </c>
      <c r="AS15" s="135"/>
      <c r="AT15" s="136">
        <v>-2.93055944413222</v>
      </c>
      <c r="AU15" s="130">
        <v>2.55961025251001</v>
      </c>
      <c r="AV15" s="130">
        <v>5.6422463542747199</v>
      </c>
      <c r="AW15" s="130">
        <v>3.4253285794244701</v>
      </c>
      <c r="AX15" s="130">
        <v>-3.4419735094856301</v>
      </c>
      <c r="AY15" s="137">
        <v>1.1881431656797401</v>
      </c>
      <c r="AZ15" s="130"/>
      <c r="BA15" s="138">
        <v>-7.8875276682254603</v>
      </c>
      <c r="BB15" s="139">
        <v>-4.0294911831877398</v>
      </c>
      <c r="BC15" s="140">
        <v>-5.8836213693142003</v>
      </c>
      <c r="BD15" s="130"/>
      <c r="BE15" s="141">
        <v>-1.0751863206375101</v>
      </c>
    </row>
    <row r="16" spans="1:57" x14ac:dyDescent="0.25">
      <c r="A16" s="21" t="s">
        <v>25</v>
      </c>
      <c r="B16" s="3" t="str">
        <f t="shared" si="0"/>
        <v>Alexandria, VA</v>
      </c>
      <c r="C16" s="3"/>
      <c r="D16" s="24" t="s">
        <v>16</v>
      </c>
      <c r="E16" s="27" t="s">
        <v>17</v>
      </c>
      <c r="F16" s="3"/>
      <c r="G16" s="136">
        <v>61.546585308612997</v>
      </c>
      <c r="H16" s="130">
        <v>41.645153719783998</v>
      </c>
      <c r="I16" s="130">
        <v>58.929828678713903</v>
      </c>
      <c r="J16" s="130">
        <v>66.498474536493703</v>
      </c>
      <c r="K16" s="130">
        <v>66.345928185871799</v>
      </c>
      <c r="L16" s="137">
        <v>58.993194085895297</v>
      </c>
      <c r="M16" s="130"/>
      <c r="N16" s="138">
        <v>62.708284440272202</v>
      </c>
      <c r="O16" s="139">
        <v>66.052569819291193</v>
      </c>
      <c r="P16" s="140">
        <v>64.380427129781694</v>
      </c>
      <c r="Q16" s="130"/>
      <c r="R16" s="141">
        <v>60.532403527005698</v>
      </c>
      <c r="S16" s="135"/>
      <c r="T16" s="136">
        <v>-6.6916171124292596</v>
      </c>
      <c r="U16" s="130">
        <v>-7.8664977772092204</v>
      </c>
      <c r="V16" s="130">
        <v>-2.3639113182328599</v>
      </c>
      <c r="W16" s="130">
        <v>-3.6814817085868201</v>
      </c>
      <c r="X16" s="130">
        <v>-3.8540634662122</v>
      </c>
      <c r="Y16" s="137">
        <v>-4.7155220630815</v>
      </c>
      <c r="Z16" s="130"/>
      <c r="AA16" s="138">
        <v>-11.0362265587005</v>
      </c>
      <c r="AB16" s="139">
        <v>-13.874389261893301</v>
      </c>
      <c r="AC16" s="140">
        <v>-12.515143310269799</v>
      </c>
      <c r="AD16" s="130"/>
      <c r="AE16" s="141">
        <v>-7.2288629663809001</v>
      </c>
      <c r="AF16" s="30"/>
      <c r="AG16" s="136">
        <v>62.318117812719997</v>
      </c>
      <c r="AH16" s="130">
        <v>73.688688101384599</v>
      </c>
      <c r="AI16" s="130">
        <v>83.536728467495806</v>
      </c>
      <c r="AJ16" s="130">
        <v>83.266838770241705</v>
      </c>
      <c r="AK16" s="130">
        <v>75.466439802863107</v>
      </c>
      <c r="AL16" s="137">
        <v>75.655362590940996</v>
      </c>
      <c r="AM16" s="130"/>
      <c r="AN16" s="138">
        <v>73.101971368223403</v>
      </c>
      <c r="AO16" s="139">
        <v>78.086130016428001</v>
      </c>
      <c r="AP16" s="140">
        <v>75.594050692325695</v>
      </c>
      <c r="AQ16" s="130"/>
      <c r="AR16" s="141">
        <v>75.637844905622401</v>
      </c>
      <c r="AS16" s="135"/>
      <c r="AT16" s="136">
        <v>-1.82536340564102</v>
      </c>
      <c r="AU16" s="130">
        <v>3.7845984085994302</v>
      </c>
      <c r="AV16" s="130">
        <v>2.1819984081613799</v>
      </c>
      <c r="AW16" s="130">
        <v>0.27803116192981497</v>
      </c>
      <c r="AX16" s="130">
        <v>-1.29574977385876</v>
      </c>
      <c r="AY16" s="137">
        <v>0.67923204987752595</v>
      </c>
      <c r="AZ16" s="130"/>
      <c r="BA16" s="138">
        <v>-5.3489246028217599</v>
      </c>
      <c r="BB16" s="139">
        <v>-5.2636149795420497</v>
      </c>
      <c r="BC16" s="140">
        <v>-5.3048828000633099</v>
      </c>
      <c r="BD16" s="130"/>
      <c r="BE16" s="141">
        <v>-1.10562074644876</v>
      </c>
    </row>
    <row r="17" spans="1:57" x14ac:dyDescent="0.25">
      <c r="A17" s="21" t="s">
        <v>26</v>
      </c>
      <c r="B17" s="3" t="str">
        <f t="shared" si="0"/>
        <v>Fairfax/Tysons Corner, VA</v>
      </c>
      <c r="C17" s="3"/>
      <c r="D17" s="24" t="s">
        <v>16</v>
      </c>
      <c r="E17" s="27" t="s">
        <v>17</v>
      </c>
      <c r="F17" s="3"/>
      <c r="G17" s="136">
        <v>62.754232473582498</v>
      </c>
      <c r="H17" s="130">
        <v>45.210771503238199</v>
      </c>
      <c r="I17" s="130">
        <v>64.7540052266787</v>
      </c>
      <c r="J17" s="130">
        <v>74.423360981706594</v>
      </c>
      <c r="K17" s="130">
        <v>62.549710260197699</v>
      </c>
      <c r="L17" s="137">
        <v>61.938416089080697</v>
      </c>
      <c r="M17" s="130"/>
      <c r="N17" s="138">
        <v>62.9133053062152</v>
      </c>
      <c r="O17" s="139">
        <v>70.602272727272705</v>
      </c>
      <c r="P17" s="140">
        <v>66.757570592579896</v>
      </c>
      <c r="Q17" s="130"/>
      <c r="R17" s="141">
        <v>63.315261500503098</v>
      </c>
      <c r="S17" s="135"/>
      <c r="T17" s="136">
        <v>-7.2193573524330397</v>
      </c>
      <c r="U17" s="130">
        <v>-0.53400422965754601</v>
      </c>
      <c r="V17" s="130">
        <v>3.4987839772677498</v>
      </c>
      <c r="W17" s="130">
        <v>6.1351440594283702</v>
      </c>
      <c r="X17" s="130">
        <v>-7.1887978223879401</v>
      </c>
      <c r="Y17" s="137">
        <v>-1.1110512357509299</v>
      </c>
      <c r="Z17" s="130"/>
      <c r="AA17" s="138">
        <v>-12.8637130060341</v>
      </c>
      <c r="AB17" s="139">
        <v>-13.532946023129201</v>
      </c>
      <c r="AC17" s="140">
        <v>-13.2191688977501</v>
      </c>
      <c r="AD17" s="130"/>
      <c r="AE17" s="141">
        <v>-5.0999451273351397</v>
      </c>
      <c r="AF17" s="30"/>
      <c r="AG17" s="136">
        <v>60.103965458470597</v>
      </c>
      <c r="AH17" s="130">
        <v>73.321213498465994</v>
      </c>
      <c r="AI17" s="130">
        <v>86.507215089194403</v>
      </c>
      <c r="AJ17" s="130">
        <v>87.277013975684497</v>
      </c>
      <c r="AK17" s="130">
        <v>74.4972162254289</v>
      </c>
      <c r="AL17" s="137">
        <v>76.341324849448895</v>
      </c>
      <c r="AM17" s="130"/>
      <c r="AN17" s="138">
        <v>75.431769117145706</v>
      </c>
      <c r="AO17" s="139">
        <v>80.933443172456805</v>
      </c>
      <c r="AP17" s="140">
        <v>78.1825670742965</v>
      </c>
      <c r="AQ17" s="130"/>
      <c r="AR17" s="141">
        <v>76.867388719580205</v>
      </c>
      <c r="AS17" s="135"/>
      <c r="AT17" s="136">
        <v>2.4166601453094998</v>
      </c>
      <c r="AU17" s="130">
        <v>5.7438205089312904</v>
      </c>
      <c r="AV17" s="130">
        <v>4.7233997617983903</v>
      </c>
      <c r="AW17" s="130">
        <v>3.7827239073366798</v>
      </c>
      <c r="AX17" s="130">
        <v>-0.15123400215449001</v>
      </c>
      <c r="AY17" s="137">
        <v>3.34952239441601</v>
      </c>
      <c r="AZ17" s="130"/>
      <c r="BA17" s="138">
        <v>-4.0860966380582902</v>
      </c>
      <c r="BB17" s="139">
        <v>-3.8497030770921499</v>
      </c>
      <c r="BC17" s="140">
        <v>-3.9639344269036298</v>
      </c>
      <c r="BD17" s="130"/>
      <c r="BE17" s="141">
        <v>1.11187514819942</v>
      </c>
    </row>
    <row r="18" spans="1:57" x14ac:dyDescent="0.25">
      <c r="A18" s="21" t="s">
        <v>27</v>
      </c>
      <c r="B18" s="3" t="str">
        <f t="shared" si="0"/>
        <v>I-95 Fredericksburg, VA</v>
      </c>
      <c r="C18" s="3"/>
      <c r="D18" s="24" t="s">
        <v>16</v>
      </c>
      <c r="E18" s="27" t="s">
        <v>17</v>
      </c>
      <c r="F18" s="3"/>
      <c r="G18" s="136">
        <v>55.401860243262497</v>
      </c>
      <c r="H18" s="130">
        <v>41.497734319103202</v>
      </c>
      <c r="I18" s="130">
        <v>56.534700691628899</v>
      </c>
      <c r="J18" s="130">
        <v>64.238015740519899</v>
      </c>
      <c r="K18" s="130">
        <v>69.723348437872602</v>
      </c>
      <c r="L18" s="137">
        <v>57.479131886477397</v>
      </c>
      <c r="M18" s="130"/>
      <c r="N18" s="138">
        <v>74.970188409253495</v>
      </c>
      <c r="O18" s="139">
        <v>78.642976389220095</v>
      </c>
      <c r="P18" s="140">
        <v>76.806582399236802</v>
      </c>
      <c r="Q18" s="130"/>
      <c r="R18" s="141">
        <v>63.001260604408699</v>
      </c>
      <c r="S18" s="135"/>
      <c r="T18" s="136">
        <v>-4.6538601096950201</v>
      </c>
      <c r="U18" s="130">
        <v>-11.7860662779905</v>
      </c>
      <c r="V18" s="130">
        <v>-4.5088990511756597</v>
      </c>
      <c r="W18" s="130">
        <v>-0.76035109331208395</v>
      </c>
      <c r="X18" s="130">
        <v>1.8607966051998299</v>
      </c>
      <c r="Y18" s="137">
        <v>-3.4068640474288299</v>
      </c>
      <c r="Z18" s="130"/>
      <c r="AA18" s="138">
        <v>0.65353925776284705</v>
      </c>
      <c r="AB18" s="139">
        <v>-4.4574139950788503</v>
      </c>
      <c r="AC18" s="140">
        <v>-2.02952837726686</v>
      </c>
      <c r="AD18" s="130"/>
      <c r="AE18" s="141">
        <v>-2.9315244844670398</v>
      </c>
      <c r="AF18" s="30"/>
      <c r="AG18" s="136">
        <v>55.670164559980897</v>
      </c>
      <c r="AH18" s="130">
        <v>60.723229191509603</v>
      </c>
      <c r="AI18" s="130">
        <v>70.537204865251596</v>
      </c>
      <c r="AJ18" s="130">
        <v>74.761507274028105</v>
      </c>
      <c r="AK18" s="130">
        <v>73.297758168375793</v>
      </c>
      <c r="AL18" s="137">
        <v>66.9979728118292</v>
      </c>
      <c r="AM18" s="130"/>
      <c r="AN18" s="138">
        <v>77.647269258287594</v>
      </c>
      <c r="AO18" s="139">
        <v>80.947412353923198</v>
      </c>
      <c r="AP18" s="140">
        <v>79.297340806105396</v>
      </c>
      <c r="AQ18" s="130"/>
      <c r="AR18" s="141">
        <v>70.512077953051005</v>
      </c>
      <c r="AS18" s="135"/>
      <c r="AT18" s="136">
        <v>-2.0829442038466399</v>
      </c>
      <c r="AU18" s="130">
        <v>1.53307562149956</v>
      </c>
      <c r="AV18" s="130">
        <v>5.1909822158506502</v>
      </c>
      <c r="AW18" s="130">
        <v>4.6407809120760701</v>
      </c>
      <c r="AX18" s="130">
        <v>0.78478937013032302</v>
      </c>
      <c r="AY18" s="137">
        <v>2.1653339593398799</v>
      </c>
      <c r="AZ18" s="130"/>
      <c r="BA18" s="138">
        <v>-0.50388117434839397</v>
      </c>
      <c r="BB18" s="139">
        <v>-0.23014222661442499</v>
      </c>
      <c r="BC18" s="140">
        <v>-0.36435157643904098</v>
      </c>
      <c r="BD18" s="130"/>
      <c r="BE18" s="141">
        <v>1.3386227055048501</v>
      </c>
    </row>
    <row r="19" spans="1:57" x14ac:dyDescent="0.25">
      <c r="A19" s="21" t="s">
        <v>28</v>
      </c>
      <c r="B19" s="3" t="str">
        <f t="shared" si="0"/>
        <v>Dulles Airport Area, VA</v>
      </c>
      <c r="C19" s="3"/>
      <c r="D19" s="24" t="s">
        <v>16</v>
      </c>
      <c r="E19" s="27" t="s">
        <v>17</v>
      </c>
      <c r="F19" s="3"/>
      <c r="G19" s="136">
        <v>67.055587175108997</v>
      </c>
      <c r="H19" s="130">
        <v>54.069436539556001</v>
      </c>
      <c r="I19" s="130">
        <v>71.0965661164864</v>
      </c>
      <c r="J19" s="130">
        <v>80.999810282678794</v>
      </c>
      <c r="K19" s="130">
        <v>74.483020299753306</v>
      </c>
      <c r="L19" s="137">
        <v>69.540884082716701</v>
      </c>
      <c r="M19" s="130"/>
      <c r="N19" s="138">
        <v>71.779548472775502</v>
      </c>
      <c r="O19" s="139">
        <v>73.505976095617498</v>
      </c>
      <c r="P19" s="140">
        <v>72.642762284196493</v>
      </c>
      <c r="Q19" s="130"/>
      <c r="R19" s="141">
        <v>70.427134997425199</v>
      </c>
      <c r="S19" s="135"/>
      <c r="T19" s="136">
        <v>3.49926793557833</v>
      </c>
      <c r="U19" s="130">
        <v>7.7912254160363004</v>
      </c>
      <c r="V19" s="130">
        <v>1.5032502708558999</v>
      </c>
      <c r="W19" s="130">
        <v>2.5582512611097701</v>
      </c>
      <c r="X19" s="130">
        <v>-3.8192234245703303E-2</v>
      </c>
      <c r="Y19" s="137">
        <v>2.7239862119216398</v>
      </c>
      <c r="Z19" s="130"/>
      <c r="AA19" s="138">
        <v>-7.8094541910331303</v>
      </c>
      <c r="AB19" s="139">
        <v>-13.8233985765124</v>
      </c>
      <c r="AC19" s="140">
        <v>-10.953488372093</v>
      </c>
      <c r="AD19" s="130"/>
      <c r="AE19" s="141">
        <v>-1.7245617684321899</v>
      </c>
      <c r="AF19" s="30"/>
      <c r="AG19" s="136">
        <v>63.982166571808001</v>
      </c>
      <c r="AH19" s="130">
        <v>80.221969265793902</v>
      </c>
      <c r="AI19" s="130">
        <v>90.300701954088396</v>
      </c>
      <c r="AJ19" s="130">
        <v>92.435021817491901</v>
      </c>
      <c r="AK19" s="130">
        <v>82.612407512805902</v>
      </c>
      <c r="AL19" s="137">
        <v>81.910453424397602</v>
      </c>
      <c r="AM19" s="130"/>
      <c r="AN19" s="138">
        <v>76.543824701195206</v>
      </c>
      <c r="AO19" s="139">
        <v>80.387971921836396</v>
      </c>
      <c r="AP19" s="140">
        <v>78.465898311515801</v>
      </c>
      <c r="AQ19" s="130"/>
      <c r="AR19" s="141">
        <v>80.926294820717104</v>
      </c>
      <c r="AS19" s="135"/>
      <c r="AT19" s="136">
        <v>4.2705314009661803</v>
      </c>
      <c r="AU19" s="130">
        <v>9.0627720282425699</v>
      </c>
      <c r="AV19" s="130">
        <v>5.1907511257217003</v>
      </c>
      <c r="AW19" s="130">
        <v>4.4202743249035503</v>
      </c>
      <c r="AX19" s="130">
        <v>2.4980139465089501</v>
      </c>
      <c r="AY19" s="137">
        <v>5.04482804763816</v>
      </c>
      <c r="AZ19" s="130"/>
      <c r="BA19" s="138">
        <v>-2.40089504399625</v>
      </c>
      <c r="BB19" s="139">
        <v>-2.9378078112472701</v>
      </c>
      <c r="BC19" s="140">
        <v>-2.67666740201485</v>
      </c>
      <c r="BD19" s="130"/>
      <c r="BE19" s="141">
        <v>2.7857022990434599</v>
      </c>
    </row>
    <row r="20" spans="1:57" x14ac:dyDescent="0.25">
      <c r="A20" s="21" t="s">
        <v>29</v>
      </c>
      <c r="B20" s="3" t="str">
        <f t="shared" si="0"/>
        <v>Williamsburg, VA</v>
      </c>
      <c r="C20" s="3"/>
      <c r="D20" s="24" t="s">
        <v>16</v>
      </c>
      <c r="E20" s="27" t="s">
        <v>17</v>
      </c>
      <c r="F20" s="3"/>
      <c r="G20" s="136">
        <v>68.507853403141297</v>
      </c>
      <c r="H20" s="130">
        <v>37.054973821989499</v>
      </c>
      <c r="I20" s="130">
        <v>42.9712041884816</v>
      </c>
      <c r="J20" s="130">
        <v>46.596858638743399</v>
      </c>
      <c r="K20" s="130">
        <v>51.596858638743399</v>
      </c>
      <c r="L20" s="137">
        <v>49.345549738219802</v>
      </c>
      <c r="M20" s="130"/>
      <c r="N20" s="138">
        <v>73.049738219895204</v>
      </c>
      <c r="O20" s="139">
        <v>79.594240837696304</v>
      </c>
      <c r="P20" s="140">
        <v>76.321989528795797</v>
      </c>
      <c r="Q20" s="130"/>
      <c r="R20" s="141">
        <v>57.053103964098703</v>
      </c>
      <c r="S20" s="135"/>
      <c r="T20" s="136">
        <v>14.9240826319537</v>
      </c>
      <c r="U20" s="130">
        <v>-4.0696184085314604</v>
      </c>
      <c r="V20" s="130">
        <v>2.51473928772513</v>
      </c>
      <c r="W20" s="130">
        <v>2.2825557836506798</v>
      </c>
      <c r="X20" s="130">
        <v>2.0045451193596602</v>
      </c>
      <c r="Y20" s="137">
        <v>4.41498848236421</v>
      </c>
      <c r="Z20" s="130"/>
      <c r="AA20" s="138">
        <v>6.6056671186373501</v>
      </c>
      <c r="AB20" s="139">
        <v>2.2748900244699901</v>
      </c>
      <c r="AC20" s="140">
        <v>4.3026658102856503</v>
      </c>
      <c r="AD20" s="130"/>
      <c r="AE20" s="141">
        <v>4.3720290528061998</v>
      </c>
      <c r="AF20" s="30"/>
      <c r="AG20" s="136">
        <v>47.568717277486897</v>
      </c>
      <c r="AH20" s="130">
        <v>42.945026178010401</v>
      </c>
      <c r="AI20" s="130">
        <v>45.7820680628272</v>
      </c>
      <c r="AJ20" s="130">
        <v>48.259162303664901</v>
      </c>
      <c r="AK20" s="130">
        <v>52.997382198952799</v>
      </c>
      <c r="AL20" s="137">
        <v>47.510471204188399</v>
      </c>
      <c r="AM20" s="130"/>
      <c r="AN20" s="138">
        <v>72.153141361256502</v>
      </c>
      <c r="AO20" s="139">
        <v>75.804973821989506</v>
      </c>
      <c r="AP20" s="140">
        <v>73.979057591623004</v>
      </c>
      <c r="AQ20" s="130"/>
      <c r="AR20" s="141">
        <v>55.072924457741202</v>
      </c>
      <c r="AS20" s="135"/>
      <c r="AT20" s="136">
        <v>2.5998456051404402</v>
      </c>
      <c r="AU20" s="130">
        <v>-6.2598142095876597</v>
      </c>
      <c r="AV20" s="130">
        <v>-1.7205240333608101</v>
      </c>
      <c r="AW20" s="130">
        <v>-6.4181066444958704E-2</v>
      </c>
      <c r="AX20" s="130">
        <v>-3.1793668399890498</v>
      </c>
      <c r="AY20" s="137">
        <v>-1.7516238893348599</v>
      </c>
      <c r="AZ20" s="130"/>
      <c r="BA20" s="138">
        <v>1.3182213285254001</v>
      </c>
      <c r="BB20" s="139">
        <v>-1.2004561843988999</v>
      </c>
      <c r="BC20" s="140">
        <v>1.1964732918280801E-2</v>
      </c>
      <c r="BD20" s="130"/>
      <c r="BE20" s="141">
        <v>-1.08216712545833</v>
      </c>
    </row>
    <row r="21" spans="1:57" x14ac:dyDescent="0.25">
      <c r="A21" s="21" t="s">
        <v>30</v>
      </c>
      <c r="B21" s="3" t="str">
        <f t="shared" si="0"/>
        <v>Virginia Beach, VA</v>
      </c>
      <c r="C21" s="3"/>
      <c r="D21" s="24" t="s">
        <v>16</v>
      </c>
      <c r="E21" s="27" t="s">
        <v>17</v>
      </c>
      <c r="F21" s="3"/>
      <c r="G21" s="136">
        <v>87.405660377358402</v>
      </c>
      <c r="H21" s="130">
        <v>47.193396226414997</v>
      </c>
      <c r="I21" s="130">
        <v>52.515723270440198</v>
      </c>
      <c r="J21" s="130">
        <v>58.018867924528301</v>
      </c>
      <c r="K21" s="130">
        <v>62.248427672955899</v>
      </c>
      <c r="L21" s="137">
        <v>61.4764150943396</v>
      </c>
      <c r="M21" s="130"/>
      <c r="N21" s="138">
        <v>78.805031446540795</v>
      </c>
      <c r="O21" s="139">
        <v>89.481132075471606</v>
      </c>
      <c r="P21" s="140">
        <v>84.143081761006201</v>
      </c>
      <c r="Q21" s="130"/>
      <c r="R21" s="141">
        <v>67.952605570529997</v>
      </c>
      <c r="S21" s="135"/>
      <c r="T21" s="136">
        <v>26.338446779806301</v>
      </c>
      <c r="U21" s="130">
        <v>14.828754264967399</v>
      </c>
      <c r="V21" s="130">
        <v>15.2435997330413</v>
      </c>
      <c r="W21" s="130">
        <v>19.608712169178101</v>
      </c>
      <c r="X21" s="130">
        <v>20.446638403980401</v>
      </c>
      <c r="Y21" s="137">
        <v>20.049750831292201</v>
      </c>
      <c r="Z21" s="130"/>
      <c r="AA21" s="138">
        <v>18.884726828442801</v>
      </c>
      <c r="AB21" s="139">
        <v>13.9827711225584</v>
      </c>
      <c r="AC21" s="140">
        <v>16.226940653761702</v>
      </c>
      <c r="AD21" s="130"/>
      <c r="AE21" s="141">
        <v>18.592991276331102</v>
      </c>
      <c r="AF21" s="30"/>
      <c r="AG21" s="136">
        <v>59.388757861635199</v>
      </c>
      <c r="AH21" s="130">
        <v>55.784198113207502</v>
      </c>
      <c r="AI21" s="130">
        <v>60.595518867924497</v>
      </c>
      <c r="AJ21" s="130">
        <v>63.470911949685501</v>
      </c>
      <c r="AK21" s="130">
        <v>61.721698113207502</v>
      </c>
      <c r="AL21" s="137">
        <v>60.192216981131999</v>
      </c>
      <c r="AM21" s="130"/>
      <c r="AN21" s="138">
        <v>77.344732704402503</v>
      </c>
      <c r="AO21" s="139">
        <v>85.011792452830093</v>
      </c>
      <c r="AP21" s="140">
        <v>81.178262578616298</v>
      </c>
      <c r="AQ21" s="130"/>
      <c r="AR21" s="141">
        <v>66.188230008984704</v>
      </c>
      <c r="AS21" s="135"/>
      <c r="AT21" s="136">
        <v>5.1366343139491004</v>
      </c>
      <c r="AU21" s="130">
        <v>3.2093713879441501</v>
      </c>
      <c r="AV21" s="130">
        <v>4.0089903741376496</v>
      </c>
      <c r="AW21" s="130">
        <v>9.5116162748692794</v>
      </c>
      <c r="AX21" s="130">
        <v>5.6586108485770001</v>
      </c>
      <c r="AY21" s="137">
        <v>5.5357138801902002</v>
      </c>
      <c r="AZ21" s="130"/>
      <c r="BA21" s="138">
        <v>6.1656190254734202</v>
      </c>
      <c r="BB21" s="139">
        <v>3.70095966364268</v>
      </c>
      <c r="BC21" s="140">
        <v>4.8606621787842696</v>
      </c>
      <c r="BD21" s="130"/>
      <c r="BE21" s="141">
        <v>5.2833662684763603</v>
      </c>
    </row>
    <row r="22" spans="1:57" x14ac:dyDescent="0.25">
      <c r="A22" s="34" t="s">
        <v>31</v>
      </c>
      <c r="B22" s="3" t="str">
        <f t="shared" si="0"/>
        <v>Norfolk/Portsmouth, VA</v>
      </c>
      <c r="C22" s="3"/>
      <c r="D22" s="24" t="s">
        <v>16</v>
      </c>
      <c r="E22" s="27" t="s">
        <v>17</v>
      </c>
      <c r="F22" s="3"/>
      <c r="G22" s="136">
        <v>68.892794376098394</v>
      </c>
      <c r="H22" s="130">
        <v>42.653778558875203</v>
      </c>
      <c r="I22" s="130">
        <v>54.358523725834701</v>
      </c>
      <c r="J22" s="130">
        <v>63.198594024604503</v>
      </c>
      <c r="K22" s="130">
        <v>66.449912126537697</v>
      </c>
      <c r="L22" s="137">
        <v>59.1107205623901</v>
      </c>
      <c r="M22" s="130"/>
      <c r="N22" s="138">
        <v>78.347978910368994</v>
      </c>
      <c r="O22" s="139">
        <v>83.391915641476203</v>
      </c>
      <c r="P22" s="140">
        <v>80.869947275922598</v>
      </c>
      <c r="Q22" s="130"/>
      <c r="R22" s="141">
        <v>65.327642480542295</v>
      </c>
      <c r="S22" s="135"/>
      <c r="T22" s="136">
        <v>4.1164529819825502</v>
      </c>
      <c r="U22" s="130">
        <v>-17.601641894918</v>
      </c>
      <c r="V22" s="130">
        <v>-10.378489553669899</v>
      </c>
      <c r="W22" s="130">
        <v>5.5720644900451299</v>
      </c>
      <c r="X22" s="130">
        <v>4.8210999546632296</v>
      </c>
      <c r="Y22" s="137">
        <v>-2.0841095898256601</v>
      </c>
      <c r="Z22" s="130"/>
      <c r="AA22" s="138">
        <v>7.5820173508758</v>
      </c>
      <c r="AB22" s="139">
        <v>1.8558626361133701</v>
      </c>
      <c r="AC22" s="140">
        <v>4.5515180746741803</v>
      </c>
      <c r="AD22" s="130"/>
      <c r="AE22" s="141">
        <v>0.16435998969225399</v>
      </c>
      <c r="AF22" s="30"/>
      <c r="AG22" s="136">
        <v>58.655536028119499</v>
      </c>
      <c r="AH22" s="130">
        <v>59.749560632688897</v>
      </c>
      <c r="AI22" s="130">
        <v>66.818980667838304</v>
      </c>
      <c r="AJ22" s="130">
        <v>67.2759226713532</v>
      </c>
      <c r="AK22" s="130">
        <v>63.4138840070298</v>
      </c>
      <c r="AL22" s="137">
        <v>63.1827768014059</v>
      </c>
      <c r="AM22" s="130"/>
      <c r="AN22" s="138">
        <v>74.340949033391894</v>
      </c>
      <c r="AO22" s="139">
        <v>80.329525483303996</v>
      </c>
      <c r="AP22" s="140">
        <v>77.335237258347902</v>
      </c>
      <c r="AQ22" s="130"/>
      <c r="AR22" s="141">
        <v>67.226336931960802</v>
      </c>
      <c r="AS22" s="135"/>
      <c r="AT22" s="136">
        <v>-4.4765882548567903</v>
      </c>
      <c r="AU22" s="130">
        <v>-8.1098808180190201</v>
      </c>
      <c r="AV22" s="130">
        <v>-4.4700007679549101</v>
      </c>
      <c r="AW22" s="130">
        <v>-5.0506779626863096</v>
      </c>
      <c r="AX22" s="130">
        <v>-4.7390351205168901</v>
      </c>
      <c r="AY22" s="137">
        <v>-5.3571677286733097</v>
      </c>
      <c r="AZ22" s="130"/>
      <c r="BA22" s="138">
        <v>-0.94833003402956495</v>
      </c>
      <c r="BB22" s="139">
        <v>-1.7950311748644601</v>
      </c>
      <c r="BC22" s="140">
        <v>-1.3898861724004601</v>
      </c>
      <c r="BD22" s="130"/>
      <c r="BE22" s="141">
        <v>-4.0889017067727096</v>
      </c>
    </row>
    <row r="23" spans="1:57" x14ac:dyDescent="0.25">
      <c r="A23" s="35" t="s">
        <v>32</v>
      </c>
      <c r="B23" s="3" t="str">
        <f t="shared" si="0"/>
        <v>Newport News/Hampton, VA</v>
      </c>
      <c r="C23" s="3"/>
      <c r="D23" s="24" t="s">
        <v>16</v>
      </c>
      <c r="E23" s="27" t="s">
        <v>17</v>
      </c>
      <c r="F23" s="3"/>
      <c r="G23" s="136">
        <v>65.497241476870798</v>
      </c>
      <c r="H23" s="130">
        <v>45.664167491865797</v>
      </c>
      <c r="I23" s="130">
        <v>55.679728391568801</v>
      </c>
      <c r="J23" s="130">
        <v>59.060687508841397</v>
      </c>
      <c r="K23" s="130">
        <v>66.147970009902295</v>
      </c>
      <c r="L23" s="137">
        <v>58.409958975809801</v>
      </c>
      <c r="M23" s="130"/>
      <c r="N23" s="138">
        <v>88.272740132974903</v>
      </c>
      <c r="O23" s="139">
        <v>83.321544772952294</v>
      </c>
      <c r="P23" s="140">
        <v>85.797142452963598</v>
      </c>
      <c r="Q23" s="130"/>
      <c r="R23" s="141">
        <v>66.234868540710906</v>
      </c>
      <c r="S23" s="135"/>
      <c r="T23" s="136">
        <v>7.5827030215835904</v>
      </c>
      <c r="U23" s="130">
        <v>-0.88265050500336495</v>
      </c>
      <c r="V23" s="130">
        <v>3.4392387338556598</v>
      </c>
      <c r="W23" s="130">
        <v>2.3325827459925601</v>
      </c>
      <c r="X23" s="130">
        <v>1.05455049006196</v>
      </c>
      <c r="Y23" s="137">
        <v>2.8517398154815199</v>
      </c>
      <c r="Z23" s="130"/>
      <c r="AA23" s="138">
        <v>7.63759186449807</v>
      </c>
      <c r="AB23" s="139">
        <v>2.7543651193597301</v>
      </c>
      <c r="AC23" s="140">
        <v>5.2097680485689004</v>
      </c>
      <c r="AD23" s="130"/>
      <c r="AE23" s="141">
        <v>3.7120204225883802</v>
      </c>
      <c r="AF23" s="30"/>
      <c r="AG23" s="136">
        <v>56.454236808600903</v>
      </c>
      <c r="AH23" s="130">
        <v>58.409958975809801</v>
      </c>
      <c r="AI23" s="130">
        <v>63.820908190691704</v>
      </c>
      <c r="AJ23" s="130">
        <v>64.086150799264303</v>
      </c>
      <c r="AK23" s="130">
        <v>63.520299900975999</v>
      </c>
      <c r="AL23" s="137">
        <v>61.2583109350686</v>
      </c>
      <c r="AM23" s="130"/>
      <c r="AN23" s="138">
        <v>78.724006224359798</v>
      </c>
      <c r="AO23" s="139">
        <v>81.938746640260206</v>
      </c>
      <c r="AP23" s="140">
        <v>80.331376432309995</v>
      </c>
      <c r="AQ23" s="130"/>
      <c r="AR23" s="141">
        <v>66.707758219994702</v>
      </c>
      <c r="AS23" s="135"/>
      <c r="AT23" s="136">
        <v>-1.5760523565248601</v>
      </c>
      <c r="AU23" s="130">
        <v>-1.4611157062214299</v>
      </c>
      <c r="AV23" s="130">
        <v>1.4940879168977499</v>
      </c>
      <c r="AW23" s="130">
        <v>0.79696112128783403</v>
      </c>
      <c r="AX23" s="130">
        <v>-0.13824104265598</v>
      </c>
      <c r="AY23" s="137">
        <v>-0.134270843896174</v>
      </c>
      <c r="AZ23" s="130"/>
      <c r="BA23" s="138">
        <v>2.7423142046212599</v>
      </c>
      <c r="BB23" s="139">
        <v>1.8398840224549</v>
      </c>
      <c r="BC23" s="140">
        <v>2.2800812629082698</v>
      </c>
      <c r="BD23" s="130"/>
      <c r="BE23" s="141">
        <v>0.68345641918350397</v>
      </c>
    </row>
    <row r="24" spans="1:57" x14ac:dyDescent="0.25">
      <c r="A24" s="36" t="s">
        <v>33</v>
      </c>
      <c r="B24" s="3" t="str">
        <f t="shared" si="0"/>
        <v>Chesapeake/Suffolk, VA</v>
      </c>
      <c r="C24" s="3"/>
      <c r="D24" s="25" t="s">
        <v>16</v>
      </c>
      <c r="E24" s="28" t="s">
        <v>17</v>
      </c>
      <c r="F24" s="3"/>
      <c r="G24" s="142">
        <v>71.986242476354207</v>
      </c>
      <c r="H24" s="143">
        <v>48.512467755803897</v>
      </c>
      <c r="I24" s="143">
        <v>62.768701633705902</v>
      </c>
      <c r="J24" s="143">
        <v>67.601031814273398</v>
      </c>
      <c r="K24" s="143">
        <v>66.9131556319862</v>
      </c>
      <c r="L24" s="144">
        <v>63.556319862424701</v>
      </c>
      <c r="M24" s="130"/>
      <c r="N24" s="145">
        <v>76.921754084264805</v>
      </c>
      <c r="O24" s="146">
        <v>82.441960447119499</v>
      </c>
      <c r="P24" s="147">
        <v>79.681857265692102</v>
      </c>
      <c r="Q24" s="130"/>
      <c r="R24" s="148">
        <v>68.163616263358307</v>
      </c>
      <c r="S24" s="135"/>
      <c r="T24" s="142">
        <v>9.7910015078777093</v>
      </c>
      <c r="U24" s="143">
        <v>-6.3912052434335402</v>
      </c>
      <c r="V24" s="143">
        <v>-3.7288820952774802</v>
      </c>
      <c r="W24" s="143">
        <v>-0.70502457031445498</v>
      </c>
      <c r="X24" s="143">
        <v>-1.86641682346089</v>
      </c>
      <c r="Y24" s="144">
        <v>-0.33759272435610799</v>
      </c>
      <c r="Z24" s="130"/>
      <c r="AA24" s="145">
        <v>1.5984514853746901</v>
      </c>
      <c r="AB24" s="146">
        <v>1.47111701711873</v>
      </c>
      <c r="AC24" s="147">
        <v>1.5325390055888499</v>
      </c>
      <c r="AD24" s="130"/>
      <c r="AE24" s="148">
        <v>0.27931054612004702</v>
      </c>
      <c r="AF24" s="31"/>
      <c r="AG24" s="142">
        <v>61.638005159071298</v>
      </c>
      <c r="AH24" s="143">
        <v>65.614789337919106</v>
      </c>
      <c r="AI24" s="143">
        <v>72.089423903697295</v>
      </c>
      <c r="AJ24" s="143">
        <v>72.794496990541703</v>
      </c>
      <c r="AK24" s="143">
        <v>69.634565778159896</v>
      </c>
      <c r="AL24" s="144">
        <v>68.354256233877905</v>
      </c>
      <c r="AM24" s="130"/>
      <c r="AN24" s="145">
        <v>75.834049871023197</v>
      </c>
      <c r="AO24" s="146">
        <v>80.9501289767841</v>
      </c>
      <c r="AP24" s="147">
        <v>78.392089423903599</v>
      </c>
      <c r="AQ24" s="130"/>
      <c r="AR24" s="148">
        <v>71.222208573885197</v>
      </c>
      <c r="AS24" s="75"/>
      <c r="AT24" s="142">
        <v>-3.1771077763874098</v>
      </c>
      <c r="AU24" s="143">
        <v>-5.7278639735095398</v>
      </c>
      <c r="AV24" s="143">
        <v>-4.2777133130584604</v>
      </c>
      <c r="AW24" s="143">
        <v>-2.7212779818981501</v>
      </c>
      <c r="AX24" s="143">
        <v>-2.3991291699652599</v>
      </c>
      <c r="AY24" s="144">
        <v>-3.6585915164046501</v>
      </c>
      <c r="AZ24" s="130"/>
      <c r="BA24" s="145">
        <v>-2.0353908280945201</v>
      </c>
      <c r="BB24" s="146">
        <v>-2.3071565377635599</v>
      </c>
      <c r="BC24" s="147">
        <v>-2.17589625369544</v>
      </c>
      <c r="BD24" s="130"/>
      <c r="BE24" s="148">
        <v>-3.1970998872029899</v>
      </c>
    </row>
    <row r="25" spans="1:57" ht="13" x14ac:dyDescent="0.3">
      <c r="A25" s="35" t="s">
        <v>109</v>
      </c>
      <c r="B25" s="3" t="s">
        <v>109</v>
      </c>
      <c r="C25" s="9"/>
      <c r="D25" s="23" t="s">
        <v>16</v>
      </c>
      <c r="E25" s="26" t="s">
        <v>17</v>
      </c>
      <c r="F25" s="3"/>
      <c r="G25" s="127">
        <v>73.391529259618395</v>
      </c>
      <c r="H25" s="128">
        <v>27.1904300032331</v>
      </c>
      <c r="I25" s="128">
        <v>41.642418364047799</v>
      </c>
      <c r="J25" s="128">
        <v>46.944713870028998</v>
      </c>
      <c r="K25" s="128">
        <v>48.787584869059103</v>
      </c>
      <c r="L25" s="129">
        <v>47.591335273197501</v>
      </c>
      <c r="M25" s="130"/>
      <c r="N25" s="131">
        <v>56.611703847397301</v>
      </c>
      <c r="O25" s="132">
        <v>64.532816036210704</v>
      </c>
      <c r="P25" s="133">
        <v>60.572259941803999</v>
      </c>
      <c r="Q25" s="130"/>
      <c r="R25" s="134">
        <v>51.3001708927994</v>
      </c>
      <c r="S25" s="135"/>
      <c r="T25" s="127">
        <v>1.33928571428571</v>
      </c>
      <c r="U25" s="128">
        <v>-5.07900677200902</v>
      </c>
      <c r="V25" s="128">
        <v>-18.481012658227801</v>
      </c>
      <c r="W25" s="128">
        <v>-23.979057591623</v>
      </c>
      <c r="X25" s="128">
        <v>-25.518262586376999</v>
      </c>
      <c r="Y25" s="129">
        <v>-14.8345290442027</v>
      </c>
      <c r="Z25" s="130"/>
      <c r="AA25" s="131">
        <v>-22.8974020255394</v>
      </c>
      <c r="AB25" s="132">
        <v>-16.240033571128802</v>
      </c>
      <c r="AC25" s="133">
        <v>-19.488611946712499</v>
      </c>
      <c r="AD25" s="130"/>
      <c r="AE25" s="134">
        <v>-16.4635980746089</v>
      </c>
      <c r="AF25" s="29"/>
      <c r="AG25" s="127">
        <v>50.468800517297097</v>
      </c>
      <c r="AH25" s="128">
        <v>52.537989007436103</v>
      </c>
      <c r="AI25" s="128">
        <v>63.239573229873898</v>
      </c>
      <c r="AJ25" s="128">
        <v>62.495958616230098</v>
      </c>
      <c r="AK25" s="128">
        <v>60.459101196249499</v>
      </c>
      <c r="AL25" s="129">
        <v>57.840284513417302</v>
      </c>
      <c r="AM25" s="130"/>
      <c r="AN25" s="131">
        <v>73.787584869059103</v>
      </c>
      <c r="AO25" s="132">
        <v>79.663756870352401</v>
      </c>
      <c r="AP25" s="133">
        <v>76.725670869705695</v>
      </c>
      <c r="AQ25" s="130"/>
      <c r="AR25" s="134">
        <v>63.236109186642601</v>
      </c>
      <c r="AS25" s="135"/>
      <c r="AT25" s="127">
        <v>0.67720090293453705</v>
      </c>
      <c r="AU25" s="128">
        <v>1.86491145588465</v>
      </c>
      <c r="AV25" s="128">
        <v>-0.93694606229425104</v>
      </c>
      <c r="AW25" s="128">
        <v>0.415584415584415</v>
      </c>
      <c r="AX25" s="128">
        <v>3.5007610350076099</v>
      </c>
      <c r="AY25" s="129">
        <v>1.0506100316312601</v>
      </c>
      <c r="AZ25" s="130"/>
      <c r="BA25" s="131">
        <v>-1.8492635200516001</v>
      </c>
      <c r="BB25" s="132">
        <v>-0.37400181946831002</v>
      </c>
      <c r="BC25" s="133">
        <v>-1.08888194227362</v>
      </c>
      <c r="BD25" s="130"/>
      <c r="BE25" s="134">
        <v>0.29852386359473998</v>
      </c>
    </row>
    <row r="26" spans="1:57" x14ac:dyDescent="0.25">
      <c r="A26" s="35" t="s">
        <v>43</v>
      </c>
      <c r="B26" s="3" t="str">
        <f t="shared" si="0"/>
        <v>Richmond North/Glen Allen, VA</v>
      </c>
      <c r="C26" s="10"/>
      <c r="D26" s="24" t="s">
        <v>16</v>
      </c>
      <c r="E26" s="27" t="s">
        <v>17</v>
      </c>
      <c r="F26" s="3"/>
      <c r="G26" s="136">
        <v>73.922465687454803</v>
      </c>
      <c r="H26" s="130">
        <v>36.082350108355399</v>
      </c>
      <c r="I26" s="130">
        <v>54.370334697808801</v>
      </c>
      <c r="J26" s="130">
        <v>60.895738020707903</v>
      </c>
      <c r="K26" s="130">
        <v>60.065013243438401</v>
      </c>
      <c r="L26" s="137">
        <v>57.067180351552999</v>
      </c>
      <c r="M26" s="130"/>
      <c r="N26" s="138">
        <v>67.722128581748095</v>
      </c>
      <c r="O26" s="139">
        <v>74.500361184685701</v>
      </c>
      <c r="P26" s="140">
        <v>71.111244883216898</v>
      </c>
      <c r="Q26" s="130"/>
      <c r="R26" s="141">
        <v>61.079770217742698</v>
      </c>
      <c r="S26" s="135"/>
      <c r="T26" s="136">
        <v>3.44223076572883</v>
      </c>
      <c r="U26" s="130">
        <v>-7.3758765781657702</v>
      </c>
      <c r="V26" s="130">
        <v>-2.1407498542480998</v>
      </c>
      <c r="W26" s="130">
        <v>-0.87375380485661103</v>
      </c>
      <c r="X26" s="130">
        <v>-3.9433206928577902</v>
      </c>
      <c r="Y26" s="137">
        <v>-1.6133910792211601</v>
      </c>
      <c r="Z26" s="130"/>
      <c r="AA26" s="138">
        <v>-1.2339989991971501</v>
      </c>
      <c r="AB26" s="139">
        <v>-2.97738585126609</v>
      </c>
      <c r="AC26" s="140">
        <v>-2.1549777956787599</v>
      </c>
      <c r="AD26" s="130"/>
      <c r="AE26" s="141">
        <v>-1.8553242629185001</v>
      </c>
      <c r="AF26" s="30"/>
      <c r="AG26" s="136">
        <v>54.1897423549241</v>
      </c>
      <c r="AH26" s="130">
        <v>54.5629665302191</v>
      </c>
      <c r="AI26" s="130">
        <v>65.142667950878803</v>
      </c>
      <c r="AJ26" s="130">
        <v>65.783770768119396</v>
      </c>
      <c r="AK26" s="130">
        <v>60.086082350108299</v>
      </c>
      <c r="AL26" s="137">
        <v>59.953045990849901</v>
      </c>
      <c r="AM26" s="130"/>
      <c r="AN26" s="138">
        <v>75.054177702865303</v>
      </c>
      <c r="AO26" s="139">
        <v>82.497592102094799</v>
      </c>
      <c r="AP26" s="140">
        <v>78.775884902480101</v>
      </c>
      <c r="AQ26" s="130"/>
      <c r="AR26" s="141">
        <v>65.330999965601407</v>
      </c>
      <c r="AS26" s="135"/>
      <c r="AT26" s="136">
        <v>-4.0498237467048801</v>
      </c>
      <c r="AU26" s="130">
        <v>-9.0977676623907602</v>
      </c>
      <c r="AV26" s="130">
        <v>-7.2509634060048498</v>
      </c>
      <c r="AW26" s="130">
        <v>-6.5339690692164201</v>
      </c>
      <c r="AX26" s="130">
        <v>-9.6652758368156206</v>
      </c>
      <c r="AY26" s="137">
        <v>-7.3772141953321704</v>
      </c>
      <c r="AZ26" s="130"/>
      <c r="BA26" s="138">
        <v>-3.2051590011377198</v>
      </c>
      <c r="BB26" s="139">
        <v>-1.10895208421755</v>
      </c>
      <c r="BC26" s="140">
        <v>-2.1187466882775299</v>
      </c>
      <c r="BD26" s="130"/>
      <c r="BE26" s="141">
        <v>-5.6448413533976201</v>
      </c>
    </row>
    <row r="27" spans="1:57" x14ac:dyDescent="0.25">
      <c r="A27" s="21" t="s">
        <v>44</v>
      </c>
      <c r="B27" s="3" t="str">
        <f t="shared" si="0"/>
        <v>Richmond West/Midlothian, VA</v>
      </c>
      <c r="C27" s="3"/>
      <c r="D27" s="24" t="s">
        <v>16</v>
      </c>
      <c r="E27" s="27" t="s">
        <v>17</v>
      </c>
      <c r="F27" s="3"/>
      <c r="G27" s="136">
        <v>70.415717539863294</v>
      </c>
      <c r="H27" s="130">
        <v>39.322323462414502</v>
      </c>
      <c r="I27" s="130">
        <v>53.246013667425899</v>
      </c>
      <c r="J27" s="130">
        <v>56.919134396355297</v>
      </c>
      <c r="K27" s="130">
        <v>58.627562642369</v>
      </c>
      <c r="L27" s="137">
        <v>55.7061503416856</v>
      </c>
      <c r="M27" s="130"/>
      <c r="N27" s="138">
        <v>64.5785876993166</v>
      </c>
      <c r="O27" s="139">
        <v>68.507972665148003</v>
      </c>
      <c r="P27" s="140">
        <v>66.543280182232294</v>
      </c>
      <c r="Q27" s="130"/>
      <c r="R27" s="141">
        <v>58.802473153270398</v>
      </c>
      <c r="S27" s="135"/>
      <c r="T27" s="136">
        <v>-1.5917230401910001</v>
      </c>
      <c r="U27" s="130">
        <v>-7.8719146097398198</v>
      </c>
      <c r="V27" s="130">
        <v>-0.47897817988291602</v>
      </c>
      <c r="W27" s="130">
        <v>-9.99500249875062E-2</v>
      </c>
      <c r="X27" s="130">
        <v>-4.0093240093239997</v>
      </c>
      <c r="Y27" s="137">
        <v>-2.5405997808109899</v>
      </c>
      <c r="Z27" s="130"/>
      <c r="AA27" s="138">
        <v>-5.6572379367720398</v>
      </c>
      <c r="AB27" s="139">
        <v>-9.7524381095273807</v>
      </c>
      <c r="AC27" s="140">
        <v>-7.81065088757396</v>
      </c>
      <c r="AD27" s="130"/>
      <c r="AE27" s="141">
        <v>-4.3092606076653199</v>
      </c>
      <c r="AF27" s="30"/>
      <c r="AG27" s="136">
        <v>53.132118451025001</v>
      </c>
      <c r="AH27" s="130">
        <v>53.096526195899699</v>
      </c>
      <c r="AI27" s="130">
        <v>59.8163439635535</v>
      </c>
      <c r="AJ27" s="130">
        <v>61.610193621867801</v>
      </c>
      <c r="AK27" s="130">
        <v>59.6668564920273</v>
      </c>
      <c r="AL27" s="137">
        <v>57.464407744874698</v>
      </c>
      <c r="AM27" s="130"/>
      <c r="AN27" s="138">
        <v>68.636104783598995</v>
      </c>
      <c r="AO27" s="139">
        <v>74.088838268792699</v>
      </c>
      <c r="AP27" s="140">
        <v>71.362471526195804</v>
      </c>
      <c r="AQ27" s="130"/>
      <c r="AR27" s="141">
        <v>61.435283110966402</v>
      </c>
      <c r="AS27" s="135"/>
      <c r="AT27" s="136">
        <v>-9.6477424040672997</v>
      </c>
      <c r="AU27" s="130">
        <v>-8.0384662803599998</v>
      </c>
      <c r="AV27" s="130">
        <v>-6.19557937039517</v>
      </c>
      <c r="AW27" s="130">
        <v>-4.6911133135117202</v>
      </c>
      <c r="AX27" s="130">
        <v>-8.5832697131639204</v>
      </c>
      <c r="AY27" s="137">
        <v>-7.3818265259293199</v>
      </c>
      <c r="AZ27" s="130"/>
      <c r="BA27" s="138">
        <v>-10.2652396463471</v>
      </c>
      <c r="BB27" s="139">
        <v>-8.4447572132301101</v>
      </c>
      <c r="BC27" s="140">
        <v>-9.3293537737982106</v>
      </c>
      <c r="BD27" s="130"/>
      <c r="BE27" s="141">
        <v>-8.0373860228639202</v>
      </c>
    </row>
    <row r="28" spans="1:57" x14ac:dyDescent="0.25">
      <c r="A28" s="21" t="s">
        <v>45</v>
      </c>
      <c r="B28" s="3" t="str">
        <f t="shared" si="0"/>
        <v>Petersburg/Chester, VA</v>
      </c>
      <c r="C28" s="3"/>
      <c r="D28" s="24" t="s">
        <v>16</v>
      </c>
      <c r="E28" s="27" t="s">
        <v>17</v>
      </c>
      <c r="F28" s="3"/>
      <c r="G28" s="136">
        <v>62.497605822639301</v>
      </c>
      <c r="H28" s="130">
        <v>47.1940241333077</v>
      </c>
      <c r="I28" s="130">
        <v>58.820149396667297</v>
      </c>
      <c r="J28" s="130">
        <v>61.5207814594905</v>
      </c>
      <c r="K28" s="130">
        <v>65.983528059758598</v>
      </c>
      <c r="L28" s="137">
        <v>59.203217774372703</v>
      </c>
      <c r="M28" s="130"/>
      <c r="N28" s="138">
        <v>64.623635318904405</v>
      </c>
      <c r="O28" s="139">
        <v>66.596437464087302</v>
      </c>
      <c r="P28" s="140">
        <v>65.610036391495797</v>
      </c>
      <c r="Q28" s="130"/>
      <c r="R28" s="141">
        <v>61.033737379264998</v>
      </c>
      <c r="S28" s="135"/>
      <c r="T28" s="136">
        <v>9.1650176679130908</v>
      </c>
      <c r="U28" s="130">
        <v>1.5338988425407301</v>
      </c>
      <c r="V28" s="130">
        <v>4.7581999585272996</v>
      </c>
      <c r="W28" s="130">
        <v>2.34335210951591</v>
      </c>
      <c r="X28" s="130">
        <v>7.7231083096817601</v>
      </c>
      <c r="Y28" s="137">
        <v>5.25197385159347</v>
      </c>
      <c r="Z28" s="130"/>
      <c r="AA28" s="138">
        <v>-2.8955717985549998</v>
      </c>
      <c r="AB28" s="139">
        <v>0.38961660281542398</v>
      </c>
      <c r="AC28" s="140">
        <v>-1.2556065133662999</v>
      </c>
      <c r="AD28" s="130"/>
      <c r="AE28" s="141">
        <v>3.1637998075966198</v>
      </c>
      <c r="AF28" s="30"/>
      <c r="AG28" s="136">
        <v>60.567898869948202</v>
      </c>
      <c r="AH28" s="130">
        <v>64.906148247462099</v>
      </c>
      <c r="AI28" s="130">
        <v>68.861329247270604</v>
      </c>
      <c r="AJ28" s="130">
        <v>69.550852327140305</v>
      </c>
      <c r="AK28" s="130">
        <v>67.511013215858995</v>
      </c>
      <c r="AL28" s="137">
        <v>66.279448381536099</v>
      </c>
      <c r="AM28" s="130"/>
      <c r="AN28" s="138">
        <v>69.076805209729898</v>
      </c>
      <c r="AO28" s="139">
        <v>71.834897529208902</v>
      </c>
      <c r="AP28" s="140">
        <v>70.4558513694694</v>
      </c>
      <c r="AQ28" s="130"/>
      <c r="AR28" s="141">
        <v>67.472706378088404</v>
      </c>
      <c r="AS28" s="135"/>
      <c r="AT28" s="136">
        <v>0.67722094018079104</v>
      </c>
      <c r="AU28" s="130">
        <v>3.2906457648844101</v>
      </c>
      <c r="AV28" s="130">
        <v>3.53220781014062</v>
      </c>
      <c r="AW28" s="130">
        <v>3.6424427676928901</v>
      </c>
      <c r="AX28" s="130">
        <v>2.6735162397773702</v>
      </c>
      <c r="AY28" s="137">
        <v>2.8001280601285701</v>
      </c>
      <c r="AZ28" s="130"/>
      <c r="BA28" s="138">
        <v>-3.2194943668635401</v>
      </c>
      <c r="BB28" s="139">
        <v>-1.70511541211224</v>
      </c>
      <c r="BC28" s="140">
        <v>-2.4533610084266999</v>
      </c>
      <c r="BD28" s="130"/>
      <c r="BE28" s="141">
        <v>1.1744768096882501</v>
      </c>
    </row>
    <row r="29" spans="1:57" x14ac:dyDescent="0.25">
      <c r="A29" s="77" t="s">
        <v>97</v>
      </c>
      <c r="B29" s="37" t="s">
        <v>70</v>
      </c>
      <c r="C29" s="3"/>
      <c r="D29" s="24" t="s">
        <v>16</v>
      </c>
      <c r="E29" s="27" t="s">
        <v>17</v>
      </c>
      <c r="F29" s="3"/>
      <c r="G29" s="136">
        <v>51.958409045023203</v>
      </c>
      <c r="H29" s="130">
        <v>37.593377750857996</v>
      </c>
      <c r="I29" s="130">
        <v>54.961639410458297</v>
      </c>
      <c r="J29" s="130">
        <v>60.650111043811798</v>
      </c>
      <c r="K29" s="130">
        <v>60.180698566525301</v>
      </c>
      <c r="L29" s="137">
        <v>53.068847163335299</v>
      </c>
      <c r="M29" s="130"/>
      <c r="N29" s="138">
        <v>63.0627902281445</v>
      </c>
      <c r="O29" s="139">
        <v>64.132848778517996</v>
      </c>
      <c r="P29" s="140">
        <v>63.597819503331301</v>
      </c>
      <c r="Q29" s="130"/>
      <c r="R29" s="141">
        <v>56.077124974762697</v>
      </c>
      <c r="S29" s="135"/>
      <c r="T29" s="136">
        <v>4.4590385694423196</v>
      </c>
      <c r="U29" s="130">
        <v>9.2189450527491292</v>
      </c>
      <c r="V29" s="130">
        <v>11.456700135076501</v>
      </c>
      <c r="W29" s="130">
        <v>11.392091210880899</v>
      </c>
      <c r="X29" s="130">
        <v>5.1942919005956902</v>
      </c>
      <c r="Y29" s="137">
        <v>8.2466575792092396</v>
      </c>
      <c r="Z29" s="130"/>
      <c r="AA29" s="138">
        <v>-2.7318347067957598</v>
      </c>
      <c r="AB29" s="139">
        <v>-4.1364882627394302</v>
      </c>
      <c r="AC29" s="140">
        <v>-3.4451773217595001</v>
      </c>
      <c r="AD29" s="130"/>
      <c r="AE29" s="141">
        <v>4.1597295585713399</v>
      </c>
      <c r="AF29" s="30"/>
      <c r="AG29" s="136">
        <v>44.990283421245202</v>
      </c>
      <c r="AH29" s="130">
        <v>51.854983216818503</v>
      </c>
      <c r="AI29" s="130">
        <v>59.113393735961402</v>
      </c>
      <c r="AJ29" s="130">
        <v>62.868788330010297</v>
      </c>
      <c r="AK29" s="130">
        <v>63.020682170933902</v>
      </c>
      <c r="AL29" s="137">
        <v>56.369642960798103</v>
      </c>
      <c r="AM29" s="130"/>
      <c r="AN29" s="138">
        <v>67.732532461796595</v>
      </c>
      <c r="AO29" s="139">
        <v>67.603820964831399</v>
      </c>
      <c r="AP29" s="140">
        <v>67.668176713313997</v>
      </c>
      <c r="AQ29" s="130"/>
      <c r="AR29" s="141">
        <v>59.597818739014798</v>
      </c>
      <c r="AS29" s="135"/>
      <c r="AT29" s="136">
        <v>0.45484347111164902</v>
      </c>
      <c r="AU29" s="130">
        <v>4.1376850918533199</v>
      </c>
      <c r="AV29" s="130">
        <v>4.7637272274981202</v>
      </c>
      <c r="AW29" s="130">
        <v>3.4372842612159702</v>
      </c>
      <c r="AX29" s="130">
        <v>1.8919087686663101</v>
      </c>
      <c r="AY29" s="137">
        <v>3.0008449034367901</v>
      </c>
      <c r="AZ29" s="130"/>
      <c r="BA29" s="138">
        <v>-1.86794380553218</v>
      </c>
      <c r="BB29" s="139">
        <v>-2.6073059693147398</v>
      </c>
      <c r="BC29" s="140">
        <v>-2.2386712276383198</v>
      </c>
      <c r="BD29" s="130"/>
      <c r="BE29" s="141">
        <v>1.24067166866907</v>
      </c>
    </row>
    <row r="30" spans="1:57" x14ac:dyDescent="0.25">
      <c r="A30" s="21" t="s">
        <v>47</v>
      </c>
      <c r="B30" s="3" t="str">
        <f t="shared" si="0"/>
        <v>Roanoke, VA</v>
      </c>
      <c r="C30" s="3"/>
      <c r="D30" s="24" t="s">
        <v>16</v>
      </c>
      <c r="E30" s="27" t="s">
        <v>17</v>
      </c>
      <c r="F30" s="3"/>
      <c r="G30" s="136">
        <v>51.168736303871398</v>
      </c>
      <c r="H30" s="130">
        <v>42.804967129291398</v>
      </c>
      <c r="I30" s="130">
        <v>56.409788166544899</v>
      </c>
      <c r="J30" s="130">
        <v>60.1899196493791</v>
      </c>
      <c r="K30" s="130">
        <v>58.911614317019698</v>
      </c>
      <c r="L30" s="137">
        <v>53.897005113221297</v>
      </c>
      <c r="M30" s="130"/>
      <c r="N30" s="138">
        <v>59.642074506939302</v>
      </c>
      <c r="O30" s="139">
        <v>59.623813002191298</v>
      </c>
      <c r="P30" s="140">
        <v>59.632943754565297</v>
      </c>
      <c r="Q30" s="130"/>
      <c r="R30" s="141">
        <v>55.535844725033897</v>
      </c>
      <c r="S30" s="135"/>
      <c r="T30" s="136">
        <v>0.820685067306688</v>
      </c>
      <c r="U30" s="130">
        <v>12.9387870168823</v>
      </c>
      <c r="V30" s="130">
        <v>4.6445196082139599</v>
      </c>
      <c r="W30" s="130">
        <v>1.95510798453317</v>
      </c>
      <c r="X30" s="130">
        <v>8.9558753560166906</v>
      </c>
      <c r="Y30" s="137">
        <v>5.4058054624750298</v>
      </c>
      <c r="Z30" s="130"/>
      <c r="AA30" s="138">
        <v>-1.6012783927079799</v>
      </c>
      <c r="AB30" s="139">
        <v>-10.2225501274318</v>
      </c>
      <c r="AC30" s="140">
        <v>-6.1087469480772798</v>
      </c>
      <c r="AD30" s="130"/>
      <c r="AE30" s="141">
        <v>1.58380085426442</v>
      </c>
      <c r="AF30" s="30"/>
      <c r="AG30" s="136">
        <v>48.251460920379799</v>
      </c>
      <c r="AH30" s="130">
        <v>58.829437545653697</v>
      </c>
      <c r="AI30" s="130">
        <v>67.786705624543401</v>
      </c>
      <c r="AJ30" s="130">
        <v>72.105551497443301</v>
      </c>
      <c r="AK30" s="130">
        <v>71.480094959824598</v>
      </c>
      <c r="AL30" s="137">
        <v>63.690650109568999</v>
      </c>
      <c r="AM30" s="130"/>
      <c r="AN30" s="138">
        <v>70.160701241782306</v>
      </c>
      <c r="AO30" s="139">
        <v>68.635865595325001</v>
      </c>
      <c r="AP30" s="140">
        <v>69.398283418553603</v>
      </c>
      <c r="AQ30" s="130"/>
      <c r="AR30" s="141">
        <v>65.321402483564597</v>
      </c>
      <c r="AS30" s="135"/>
      <c r="AT30" s="136">
        <v>4.0771419793707597</v>
      </c>
      <c r="AU30" s="130">
        <v>8.1422763646386596</v>
      </c>
      <c r="AV30" s="130">
        <v>5.6214798928493304</v>
      </c>
      <c r="AW30" s="130">
        <v>3.1588531893407201</v>
      </c>
      <c r="AX30" s="130">
        <v>5.9597457898442396</v>
      </c>
      <c r="AY30" s="137">
        <v>5.34434100957633</v>
      </c>
      <c r="AZ30" s="130"/>
      <c r="BA30" s="138">
        <v>-0.18654235407089301</v>
      </c>
      <c r="BB30" s="139">
        <v>-3.0930081920899899</v>
      </c>
      <c r="BC30" s="140">
        <v>-1.6452817108314901</v>
      </c>
      <c r="BD30" s="130"/>
      <c r="BE30" s="141">
        <v>3.1198733820233602</v>
      </c>
    </row>
    <row r="31" spans="1:57" x14ac:dyDescent="0.25">
      <c r="A31" s="21" t="s">
        <v>48</v>
      </c>
      <c r="B31" s="3" t="str">
        <f t="shared" si="0"/>
        <v>Charlottesville, VA</v>
      </c>
      <c r="C31" s="3"/>
      <c r="D31" s="24" t="s">
        <v>16</v>
      </c>
      <c r="E31" s="27" t="s">
        <v>17</v>
      </c>
      <c r="F31" s="3"/>
      <c r="G31" s="136">
        <v>67.109634551495006</v>
      </c>
      <c r="H31" s="130">
        <v>41.053630754627399</v>
      </c>
      <c r="I31" s="130">
        <v>54.318936877076403</v>
      </c>
      <c r="J31" s="130">
        <v>65.472235405790201</v>
      </c>
      <c r="K31" s="130">
        <v>70.218319886093894</v>
      </c>
      <c r="L31" s="137">
        <v>59.634551495016602</v>
      </c>
      <c r="M31" s="130"/>
      <c r="N31" s="138">
        <v>84.788799240626403</v>
      </c>
      <c r="O31" s="139">
        <v>88.822971048884597</v>
      </c>
      <c r="P31" s="140">
        <v>86.805885144755507</v>
      </c>
      <c r="Q31" s="130"/>
      <c r="R31" s="141">
        <v>67.397789680656302</v>
      </c>
      <c r="S31" s="135"/>
      <c r="T31" s="136">
        <v>2.6466937018952201</v>
      </c>
      <c r="U31" s="130">
        <v>18.2630730451666</v>
      </c>
      <c r="V31" s="130">
        <v>6.1194503171247296</v>
      </c>
      <c r="W31" s="130">
        <v>11.8440650930391</v>
      </c>
      <c r="X31" s="130">
        <v>2.6175922714831299</v>
      </c>
      <c r="Y31" s="137">
        <v>7.1616783700900504</v>
      </c>
      <c r="Z31" s="130"/>
      <c r="AA31" s="138">
        <v>2.59635673879859</v>
      </c>
      <c r="AB31" s="139">
        <v>4.4204402538584002</v>
      </c>
      <c r="AC31" s="140">
        <v>3.5215578113650001</v>
      </c>
      <c r="AD31" s="130"/>
      <c r="AE31" s="141">
        <v>5.7927636214444496</v>
      </c>
      <c r="AF31" s="30"/>
      <c r="AG31" s="136">
        <v>54.918130042714701</v>
      </c>
      <c r="AH31" s="130">
        <v>56.134314190792502</v>
      </c>
      <c r="AI31" s="130">
        <v>63.775510204081598</v>
      </c>
      <c r="AJ31" s="130">
        <v>70.598006644518193</v>
      </c>
      <c r="AK31" s="130">
        <v>75.094921689605997</v>
      </c>
      <c r="AL31" s="137">
        <v>64.104176554342601</v>
      </c>
      <c r="AM31" s="130"/>
      <c r="AN31" s="138">
        <v>85.352396772662502</v>
      </c>
      <c r="AO31" s="139">
        <v>88.022069292833393</v>
      </c>
      <c r="AP31" s="140">
        <v>86.687233032747898</v>
      </c>
      <c r="AQ31" s="130"/>
      <c r="AR31" s="141">
        <v>70.556478405315602</v>
      </c>
      <c r="AS31" s="135"/>
      <c r="AT31" s="136">
        <v>-4.80414481807298</v>
      </c>
      <c r="AU31" s="130">
        <v>3.4696182661205399</v>
      </c>
      <c r="AV31" s="130">
        <v>2.2215710822833699</v>
      </c>
      <c r="AW31" s="130">
        <v>3.0410841525221199</v>
      </c>
      <c r="AX31" s="130">
        <v>6.0570026852630896</v>
      </c>
      <c r="AY31" s="137">
        <v>2.1900676262688501</v>
      </c>
      <c r="AZ31" s="130"/>
      <c r="BA31" s="138">
        <v>5.9555495209484102</v>
      </c>
      <c r="BB31" s="139">
        <v>2.95090926473855</v>
      </c>
      <c r="BC31" s="140">
        <v>4.40849868985591</v>
      </c>
      <c r="BD31" s="130"/>
      <c r="BE31" s="141">
        <v>2.9579953827321401</v>
      </c>
    </row>
    <row r="32" spans="1:57" x14ac:dyDescent="0.25">
      <c r="A32" s="21" t="s">
        <v>49</v>
      </c>
      <c r="B32" t="s">
        <v>72</v>
      </c>
      <c r="C32" s="3"/>
      <c r="D32" s="24" t="s">
        <v>16</v>
      </c>
      <c r="E32" s="27" t="s">
        <v>17</v>
      </c>
      <c r="F32" s="3"/>
      <c r="G32" s="136">
        <v>46.096874537105599</v>
      </c>
      <c r="H32" s="130">
        <v>37.505554732632199</v>
      </c>
      <c r="I32" s="130">
        <v>54.095689527477397</v>
      </c>
      <c r="J32" s="130">
        <v>58.746852318175002</v>
      </c>
      <c r="K32" s="130">
        <v>61.294623018811997</v>
      </c>
      <c r="L32" s="137">
        <v>51.547918826840402</v>
      </c>
      <c r="M32" s="130"/>
      <c r="N32" s="138">
        <v>67.012294474892599</v>
      </c>
      <c r="O32" s="139">
        <v>69.604503036587104</v>
      </c>
      <c r="P32" s="140">
        <v>68.308398755739802</v>
      </c>
      <c r="Q32" s="130"/>
      <c r="R32" s="141">
        <v>56.3366273779545</v>
      </c>
      <c r="S32" s="135"/>
      <c r="T32" s="136">
        <v>-9.2173797381491394</v>
      </c>
      <c r="U32" s="130">
        <v>-7.0616206093431604</v>
      </c>
      <c r="V32" s="130">
        <v>-4.1153548260010702</v>
      </c>
      <c r="W32" s="130">
        <v>-3.7042010654519002</v>
      </c>
      <c r="X32" s="130">
        <v>-0.46990901632806498</v>
      </c>
      <c r="Y32" s="137">
        <v>-4.5905875506062603</v>
      </c>
      <c r="Z32" s="130"/>
      <c r="AA32" s="138">
        <v>1.3814219883313701</v>
      </c>
      <c r="AB32" s="139">
        <v>3.2678273692392499</v>
      </c>
      <c r="AC32" s="140">
        <v>2.3338286970554298</v>
      </c>
      <c r="AD32" s="130"/>
      <c r="AE32" s="141">
        <v>-2.3003951600314401</v>
      </c>
      <c r="AF32" s="30"/>
      <c r="AG32" s="136">
        <v>43.371352392238101</v>
      </c>
      <c r="AH32" s="130">
        <v>53.9994074951858</v>
      </c>
      <c r="AI32" s="130">
        <v>60.117019700785001</v>
      </c>
      <c r="AJ32" s="130">
        <v>62.431491630869502</v>
      </c>
      <c r="AK32" s="130">
        <v>59.680047400385099</v>
      </c>
      <c r="AL32" s="137">
        <v>55.919863723892703</v>
      </c>
      <c r="AM32" s="130"/>
      <c r="AN32" s="138">
        <v>62.498148422455898</v>
      </c>
      <c r="AO32" s="139">
        <v>64.316397570730203</v>
      </c>
      <c r="AP32" s="140">
        <v>63.407272996593001</v>
      </c>
      <c r="AQ32" s="130"/>
      <c r="AR32" s="141">
        <v>58.059123516092797</v>
      </c>
      <c r="AS32" s="135"/>
      <c r="AT32" s="136">
        <v>-5.9022047825376696</v>
      </c>
      <c r="AU32" s="130">
        <v>-0.26221952833939599</v>
      </c>
      <c r="AV32" s="130">
        <v>-3.4898774692405299</v>
      </c>
      <c r="AW32" s="130">
        <v>-5.2516904141713097</v>
      </c>
      <c r="AX32" s="130">
        <v>-4.4921297821365602</v>
      </c>
      <c r="AY32" s="137">
        <v>-3.88573332615058</v>
      </c>
      <c r="AZ32" s="130"/>
      <c r="BA32" s="138">
        <v>-6.8868565077878596</v>
      </c>
      <c r="BB32" s="139">
        <v>-4.5358678114078304</v>
      </c>
      <c r="BC32" s="140">
        <v>-5.7091625554240197</v>
      </c>
      <c r="BD32" s="130"/>
      <c r="BE32" s="141">
        <v>-4.4622277162934099</v>
      </c>
    </row>
    <row r="33" spans="1:57" x14ac:dyDescent="0.25">
      <c r="A33" s="21" t="s">
        <v>50</v>
      </c>
      <c r="B33" s="3" t="str">
        <f t="shared" si="0"/>
        <v>Staunton &amp; Harrisonburg, VA</v>
      </c>
      <c r="C33" s="3"/>
      <c r="D33" s="24" t="s">
        <v>16</v>
      </c>
      <c r="E33" s="27" t="s">
        <v>17</v>
      </c>
      <c r="F33" s="3"/>
      <c r="G33" s="136">
        <v>55.166816952209103</v>
      </c>
      <c r="H33" s="130">
        <v>34.120829576194701</v>
      </c>
      <c r="I33" s="130">
        <v>50.802524797114501</v>
      </c>
      <c r="J33" s="130">
        <v>56.627592425608597</v>
      </c>
      <c r="K33" s="130">
        <v>63.426510369702399</v>
      </c>
      <c r="L33" s="137">
        <v>52.028854824165897</v>
      </c>
      <c r="M33" s="130"/>
      <c r="N33" s="138">
        <v>74.499549143372406</v>
      </c>
      <c r="O33" s="139">
        <v>61.118124436429198</v>
      </c>
      <c r="P33" s="140">
        <v>67.808836789900795</v>
      </c>
      <c r="Q33" s="130"/>
      <c r="R33" s="141">
        <v>56.5374211000901</v>
      </c>
      <c r="S33" s="135"/>
      <c r="T33" s="136">
        <v>-3.7141957821844498</v>
      </c>
      <c r="U33" s="130">
        <v>-7.7972709551656898</v>
      </c>
      <c r="V33" s="130">
        <v>-2.0173913043478202</v>
      </c>
      <c r="W33" s="130">
        <v>4.4577511643379903</v>
      </c>
      <c r="X33" s="130">
        <v>1.8269648079013601</v>
      </c>
      <c r="Y33" s="137">
        <v>-0.92179613537635596</v>
      </c>
      <c r="Z33" s="130"/>
      <c r="AA33" s="138">
        <v>1.2670676659540301</v>
      </c>
      <c r="AB33" s="139">
        <v>-3.89979118219353</v>
      </c>
      <c r="AC33" s="140">
        <v>-1.1286005745133201</v>
      </c>
      <c r="AD33" s="130"/>
      <c r="AE33" s="141">
        <v>-0.95322046925853798</v>
      </c>
      <c r="AF33" s="30"/>
      <c r="AG33" s="136">
        <v>44.679891794409301</v>
      </c>
      <c r="AH33" s="130">
        <v>48.246167718665397</v>
      </c>
      <c r="AI33" s="130">
        <v>55.216411181244297</v>
      </c>
      <c r="AJ33" s="130">
        <v>61.672678088367803</v>
      </c>
      <c r="AK33" s="130">
        <v>64.621280432822303</v>
      </c>
      <c r="AL33" s="137">
        <v>54.8872858431018</v>
      </c>
      <c r="AM33" s="130"/>
      <c r="AN33" s="138">
        <v>72.484220018034193</v>
      </c>
      <c r="AO33" s="139">
        <v>70.838593327321902</v>
      </c>
      <c r="AP33" s="140">
        <v>71.661406672677998</v>
      </c>
      <c r="AQ33" s="130"/>
      <c r="AR33" s="141">
        <v>59.679891794409301</v>
      </c>
      <c r="AS33" s="135"/>
      <c r="AT33" s="136">
        <v>-11.2007168458781</v>
      </c>
      <c r="AU33" s="130">
        <v>-7.5747106581447499</v>
      </c>
      <c r="AV33" s="130">
        <v>-5.1796221740476902</v>
      </c>
      <c r="AW33" s="130">
        <v>-3.3012865827795799</v>
      </c>
      <c r="AX33" s="130">
        <v>-3.0176864081355799</v>
      </c>
      <c r="AY33" s="137">
        <v>-5.7374407752563004</v>
      </c>
      <c r="AZ33" s="130"/>
      <c r="BA33" s="138">
        <v>-0.93121982096372702</v>
      </c>
      <c r="BB33" s="139">
        <v>-2.9706803119019298</v>
      </c>
      <c r="BC33" s="140">
        <v>-1.9498468375189899</v>
      </c>
      <c r="BD33" s="130"/>
      <c r="BE33" s="141">
        <v>-4.4633935108918097</v>
      </c>
    </row>
    <row r="34" spans="1:57" x14ac:dyDescent="0.25">
      <c r="A34" s="21" t="s">
        <v>51</v>
      </c>
      <c r="B34" s="3" t="str">
        <f t="shared" si="0"/>
        <v>Blacksburg &amp; Wytheville, VA</v>
      </c>
      <c r="C34" s="3"/>
      <c r="D34" s="24" t="s">
        <v>16</v>
      </c>
      <c r="E34" s="27" t="s">
        <v>17</v>
      </c>
      <c r="F34" s="3"/>
      <c r="G34" s="136">
        <v>41.206409048067798</v>
      </c>
      <c r="H34" s="130">
        <v>36.625824693685203</v>
      </c>
      <c r="I34" s="130">
        <v>51.310084825636103</v>
      </c>
      <c r="J34" s="130">
        <v>53.609802073515503</v>
      </c>
      <c r="K34" s="130">
        <v>53.402450518378799</v>
      </c>
      <c r="L34" s="137">
        <v>47.230914231856701</v>
      </c>
      <c r="M34" s="130"/>
      <c r="N34" s="138">
        <v>60.735155513666299</v>
      </c>
      <c r="O34" s="139">
        <v>58.510838831291203</v>
      </c>
      <c r="P34" s="140">
        <v>59.622997172478698</v>
      </c>
      <c r="Q34" s="130"/>
      <c r="R34" s="141">
        <v>50.771509357748698</v>
      </c>
      <c r="S34" s="135"/>
      <c r="T34" s="136">
        <v>10.0871939379177</v>
      </c>
      <c r="U34" s="130">
        <v>18.778480454226401</v>
      </c>
      <c r="V34" s="130">
        <v>8.9740372403178696</v>
      </c>
      <c r="W34" s="130">
        <v>7.6104660961472899</v>
      </c>
      <c r="X34" s="130">
        <v>1.5417714369319799</v>
      </c>
      <c r="Y34" s="137">
        <v>8.4158522915477505</v>
      </c>
      <c r="Z34" s="130"/>
      <c r="AA34" s="138">
        <v>-1.3896226601477499</v>
      </c>
      <c r="AB34" s="139">
        <v>0.28525484035500498</v>
      </c>
      <c r="AC34" s="140">
        <v>-0.57485321910849896</v>
      </c>
      <c r="AD34" s="130"/>
      <c r="AE34" s="141">
        <v>5.18326175682986</v>
      </c>
      <c r="AF34" s="30"/>
      <c r="AG34" s="136">
        <v>41.743638077285503</v>
      </c>
      <c r="AH34" s="130">
        <v>47.978322337417502</v>
      </c>
      <c r="AI34" s="130">
        <v>56.404335532516399</v>
      </c>
      <c r="AJ34" s="130">
        <v>61.819038642789799</v>
      </c>
      <c r="AK34" s="130">
        <v>60.466540999057401</v>
      </c>
      <c r="AL34" s="137">
        <v>53.682375117813301</v>
      </c>
      <c r="AM34" s="130"/>
      <c r="AN34" s="138">
        <v>64.938737040527798</v>
      </c>
      <c r="AO34" s="139">
        <v>60.829406220546602</v>
      </c>
      <c r="AP34" s="140">
        <v>62.8840716305372</v>
      </c>
      <c r="AQ34" s="130"/>
      <c r="AR34" s="141">
        <v>56.311431264305902</v>
      </c>
      <c r="AS34" s="135"/>
      <c r="AT34" s="136">
        <v>4.6667325499249204</v>
      </c>
      <c r="AU34" s="130">
        <v>3.95551585255508</v>
      </c>
      <c r="AV34" s="130">
        <v>4.0194180047924402</v>
      </c>
      <c r="AW34" s="130">
        <v>3.8039936250488799</v>
      </c>
      <c r="AX34" s="130">
        <v>-2.0572875316657599</v>
      </c>
      <c r="AY34" s="137">
        <v>2.6170825098152899</v>
      </c>
      <c r="AZ34" s="130"/>
      <c r="BA34" s="138">
        <v>-3.3161011244876502</v>
      </c>
      <c r="BB34" s="139">
        <v>-2.5464836518644098</v>
      </c>
      <c r="BC34" s="140">
        <v>-2.9453892436905602</v>
      </c>
      <c r="BD34" s="130"/>
      <c r="BE34" s="141">
        <v>0.76796910019415399</v>
      </c>
    </row>
    <row r="35" spans="1:57" x14ac:dyDescent="0.25">
      <c r="A35" s="21" t="s">
        <v>52</v>
      </c>
      <c r="B35" s="3" t="str">
        <f t="shared" si="0"/>
        <v>Lynchburg, VA</v>
      </c>
      <c r="C35" s="3"/>
      <c r="D35" s="24" t="s">
        <v>16</v>
      </c>
      <c r="E35" s="27" t="s">
        <v>17</v>
      </c>
      <c r="F35" s="3"/>
      <c r="G35" s="136">
        <v>43.965517241379303</v>
      </c>
      <c r="H35" s="130">
        <v>35.664112388250302</v>
      </c>
      <c r="I35" s="130">
        <v>54.501915708812199</v>
      </c>
      <c r="J35" s="130">
        <v>58.3333333333333</v>
      </c>
      <c r="K35" s="130">
        <v>60.536398467432903</v>
      </c>
      <c r="L35" s="137">
        <v>50.600255427841603</v>
      </c>
      <c r="M35" s="130"/>
      <c r="N35" s="138">
        <v>77.586206896551701</v>
      </c>
      <c r="O35" s="139">
        <v>61.526181353767498</v>
      </c>
      <c r="P35" s="140">
        <v>69.556194125159607</v>
      </c>
      <c r="Q35" s="130"/>
      <c r="R35" s="141">
        <v>56.016237912789599</v>
      </c>
      <c r="S35" s="135"/>
      <c r="T35" s="136">
        <v>9.2886909625755791</v>
      </c>
      <c r="U35" s="130">
        <v>15.8255538553392</v>
      </c>
      <c r="V35" s="130">
        <v>14.1927621409002</v>
      </c>
      <c r="W35" s="130">
        <v>13.2479950647748</v>
      </c>
      <c r="X35" s="130">
        <v>7.3889774391271104</v>
      </c>
      <c r="Y35" s="137">
        <v>11.636990908172701</v>
      </c>
      <c r="Z35" s="130"/>
      <c r="AA35" s="138">
        <v>-6.4147975839600297</v>
      </c>
      <c r="AB35" s="139">
        <v>-6.3719087425983902</v>
      </c>
      <c r="AC35" s="140">
        <v>-6.3958336917351302</v>
      </c>
      <c r="AD35" s="130"/>
      <c r="AE35" s="141">
        <v>4.49502116867159</v>
      </c>
      <c r="AF35" s="30"/>
      <c r="AG35" s="136">
        <v>41.882183908045903</v>
      </c>
      <c r="AH35" s="130">
        <v>52.562260536398398</v>
      </c>
      <c r="AI35" s="130">
        <v>60.815772669220898</v>
      </c>
      <c r="AJ35" s="130">
        <v>67.137611749680701</v>
      </c>
      <c r="AK35" s="130">
        <v>68.103448275861993</v>
      </c>
      <c r="AL35" s="137">
        <v>58.100255427841603</v>
      </c>
      <c r="AM35" s="130"/>
      <c r="AN35" s="138">
        <v>71.184546615580999</v>
      </c>
      <c r="AO35" s="139">
        <v>62.755427841634699</v>
      </c>
      <c r="AP35" s="140">
        <v>66.969987228607906</v>
      </c>
      <c r="AQ35" s="130"/>
      <c r="AR35" s="141">
        <v>60.634464513774802</v>
      </c>
      <c r="AS35" s="135"/>
      <c r="AT35" s="136">
        <v>3.6596403921515401</v>
      </c>
      <c r="AU35" s="130">
        <v>7.2024847103343896</v>
      </c>
      <c r="AV35" s="130">
        <v>3.95830341664221</v>
      </c>
      <c r="AW35" s="130">
        <v>-7.9421056398576106E-2</v>
      </c>
      <c r="AX35" s="130">
        <v>5.5641185687171104</v>
      </c>
      <c r="AY35" s="137">
        <v>3.8842668284523798</v>
      </c>
      <c r="AZ35" s="130"/>
      <c r="BA35" s="138">
        <v>-2.2183464865850202</v>
      </c>
      <c r="BB35" s="139">
        <v>-2.0258804823889198</v>
      </c>
      <c r="BC35" s="140">
        <v>-2.1282638609489202</v>
      </c>
      <c r="BD35" s="130"/>
      <c r="BE35" s="141">
        <v>1.9086456682647699</v>
      </c>
    </row>
    <row r="36" spans="1:57" x14ac:dyDescent="0.25">
      <c r="A36" s="21" t="s">
        <v>77</v>
      </c>
      <c r="B36" s="3" t="str">
        <f t="shared" si="0"/>
        <v>Central Virginia</v>
      </c>
      <c r="C36" s="3"/>
      <c r="D36" s="24" t="s">
        <v>16</v>
      </c>
      <c r="E36" s="27" t="s">
        <v>17</v>
      </c>
      <c r="F36" s="3"/>
      <c r="G36" s="136">
        <v>65.763722779658906</v>
      </c>
      <c r="H36" s="130">
        <v>38.380292628374299</v>
      </c>
      <c r="I36" s="130">
        <v>53.9995650958342</v>
      </c>
      <c r="J36" s="130">
        <v>59.880090708583097</v>
      </c>
      <c r="K36" s="130">
        <v>61.483023205243697</v>
      </c>
      <c r="L36" s="137">
        <v>55.901338883538799</v>
      </c>
      <c r="M36" s="130"/>
      <c r="N36" s="138">
        <v>68.829797148271197</v>
      </c>
      <c r="O36" s="139">
        <v>71.426796309527504</v>
      </c>
      <c r="P36" s="140">
        <v>70.128296728899301</v>
      </c>
      <c r="Q36" s="130"/>
      <c r="R36" s="141">
        <v>59.966183982213302</v>
      </c>
      <c r="S36" s="135"/>
      <c r="T36" s="136">
        <v>3.3277333549378199</v>
      </c>
      <c r="U36" s="130">
        <v>1.32117939819444</v>
      </c>
      <c r="V36" s="130">
        <v>1.96830032470988</v>
      </c>
      <c r="W36" s="130">
        <v>1.9680068067529599</v>
      </c>
      <c r="X36" s="130">
        <v>-1.25500527261256</v>
      </c>
      <c r="Y36" s="137">
        <v>1.4540358482622699</v>
      </c>
      <c r="Z36" s="130"/>
      <c r="AA36" s="138">
        <v>-3.96845609209113</v>
      </c>
      <c r="AB36" s="139">
        <v>-3.4916248498028901</v>
      </c>
      <c r="AC36" s="140">
        <v>-3.7262162220930199</v>
      </c>
      <c r="AD36" s="130"/>
      <c r="AE36" s="141">
        <v>-0.357277099927582</v>
      </c>
      <c r="AF36" s="30"/>
      <c r="AG36" s="136">
        <v>53.069180826939203</v>
      </c>
      <c r="AH36" s="130">
        <v>56.229225559939103</v>
      </c>
      <c r="AI36" s="130">
        <v>64.417073094964394</v>
      </c>
      <c r="AJ36" s="130">
        <v>66.882047777329007</v>
      </c>
      <c r="AK36" s="130">
        <v>64.968469447982301</v>
      </c>
      <c r="AL36" s="137">
        <v>61.1131993414308</v>
      </c>
      <c r="AM36" s="130"/>
      <c r="AN36" s="138">
        <v>74.098350470628404</v>
      </c>
      <c r="AO36" s="139">
        <v>76.922897704327198</v>
      </c>
      <c r="AP36" s="140">
        <v>75.510624087477794</v>
      </c>
      <c r="AQ36" s="130"/>
      <c r="AR36" s="141">
        <v>65.226749268872794</v>
      </c>
      <c r="AS36" s="135"/>
      <c r="AT36" s="136">
        <v>-2.4431678458074599</v>
      </c>
      <c r="AU36" s="130">
        <v>-0.66139031908924695</v>
      </c>
      <c r="AV36" s="130">
        <v>-0.40457663615558997</v>
      </c>
      <c r="AW36" s="130">
        <v>-0.28216393134683998</v>
      </c>
      <c r="AX36" s="130">
        <v>-0.47771059561111301</v>
      </c>
      <c r="AY36" s="137">
        <v>-0.80183092879478302</v>
      </c>
      <c r="AZ36" s="130"/>
      <c r="BA36" s="138">
        <v>-1.66942181236531</v>
      </c>
      <c r="BB36" s="139">
        <v>-1.67672414676587</v>
      </c>
      <c r="BC36" s="140">
        <v>-1.6731414028000999</v>
      </c>
      <c r="BD36" s="130"/>
      <c r="BE36" s="141">
        <v>-1.0955152483344499</v>
      </c>
    </row>
    <row r="37" spans="1:57" x14ac:dyDescent="0.25">
      <c r="A37" s="21" t="s">
        <v>78</v>
      </c>
      <c r="B37" s="3" t="str">
        <f t="shared" si="0"/>
        <v>Chesapeake Bay</v>
      </c>
      <c r="C37" s="3"/>
      <c r="D37" s="24" t="s">
        <v>16</v>
      </c>
      <c r="E37" s="27" t="s">
        <v>17</v>
      </c>
      <c r="F37" s="3"/>
      <c r="G37" s="136">
        <v>56.571867794004604</v>
      </c>
      <c r="H37" s="130">
        <v>38.662567255956901</v>
      </c>
      <c r="I37" s="130">
        <v>60.415065334358097</v>
      </c>
      <c r="J37" s="130">
        <v>68.178324365872399</v>
      </c>
      <c r="K37" s="130">
        <v>66.564181398923907</v>
      </c>
      <c r="L37" s="137">
        <v>58.0784012298232</v>
      </c>
      <c r="M37" s="130"/>
      <c r="N37" s="138">
        <v>67.870868562644105</v>
      </c>
      <c r="O37" s="139">
        <v>73.097617217524899</v>
      </c>
      <c r="P37" s="140">
        <v>70.484242890084502</v>
      </c>
      <c r="Q37" s="130"/>
      <c r="R37" s="141">
        <v>61.622927418469303</v>
      </c>
      <c r="S37" s="135"/>
      <c r="T37" s="136">
        <v>-4.1666666666666599</v>
      </c>
      <c r="U37" s="130">
        <v>4.5738045738045701</v>
      </c>
      <c r="V37" s="130">
        <v>11.647727272727201</v>
      </c>
      <c r="W37" s="130">
        <v>9.7772277227722704</v>
      </c>
      <c r="X37" s="130">
        <v>12.1761658031088</v>
      </c>
      <c r="Y37" s="137">
        <v>6.9346164732521904</v>
      </c>
      <c r="Z37" s="130"/>
      <c r="AA37" s="138">
        <v>-3.4972677595628401</v>
      </c>
      <c r="AB37" s="139">
        <v>-5.56107249255213</v>
      </c>
      <c r="AC37" s="140">
        <v>-4.5785639958376603</v>
      </c>
      <c r="AD37" s="130"/>
      <c r="AE37" s="141">
        <v>2.87809349220898</v>
      </c>
      <c r="AF37" s="30"/>
      <c r="AG37" s="136">
        <v>43.774019984627202</v>
      </c>
      <c r="AH37" s="130">
        <v>52.690238278247499</v>
      </c>
      <c r="AI37" s="130">
        <v>62.7209838585703</v>
      </c>
      <c r="AJ37" s="130">
        <v>65.776325903151402</v>
      </c>
      <c r="AK37" s="130">
        <v>61.2221368178324</v>
      </c>
      <c r="AL37" s="137">
        <v>57.236740968485698</v>
      </c>
      <c r="AM37" s="130"/>
      <c r="AN37" s="138">
        <v>68.581860107609501</v>
      </c>
      <c r="AO37" s="139">
        <v>70.0807071483474</v>
      </c>
      <c r="AP37" s="140">
        <v>69.331283627978394</v>
      </c>
      <c r="AQ37" s="130"/>
      <c r="AR37" s="141">
        <v>60.692324585483597</v>
      </c>
      <c r="AS37" s="135"/>
      <c r="AT37" s="136">
        <v>-15.0317045878403</v>
      </c>
      <c r="AU37" s="130">
        <v>-8.3556149732620302</v>
      </c>
      <c r="AV37" s="130">
        <v>-1.50875075437537</v>
      </c>
      <c r="AW37" s="130">
        <v>-3.6588798198705299</v>
      </c>
      <c r="AX37" s="130">
        <v>-1.0251630941286101</v>
      </c>
      <c r="AY37" s="137">
        <v>-5.4952725426740203</v>
      </c>
      <c r="AZ37" s="130"/>
      <c r="BA37" s="138">
        <v>-3.4622667027319398</v>
      </c>
      <c r="BB37" s="139">
        <v>-7.9505300353356798</v>
      </c>
      <c r="BC37" s="140">
        <v>-5.7840449144796899</v>
      </c>
      <c r="BD37" s="130"/>
      <c r="BE37" s="141">
        <v>-5.5897173114698004</v>
      </c>
    </row>
    <row r="38" spans="1:57" x14ac:dyDescent="0.25">
      <c r="A38" s="21" t="s">
        <v>79</v>
      </c>
      <c r="B38" s="3" t="str">
        <f t="shared" si="0"/>
        <v>Coastal Virginia - Eastern Shore</v>
      </c>
      <c r="C38" s="3"/>
      <c r="D38" s="24" t="s">
        <v>16</v>
      </c>
      <c r="E38" s="27" t="s">
        <v>17</v>
      </c>
      <c r="F38" s="3"/>
      <c r="G38" s="136">
        <v>55.331599479843902</v>
      </c>
      <c r="H38" s="130">
        <v>35.825747724317203</v>
      </c>
      <c r="I38" s="130">
        <v>52.860858257477197</v>
      </c>
      <c r="J38" s="130">
        <v>57.867360208062401</v>
      </c>
      <c r="K38" s="130">
        <v>56.827048114434298</v>
      </c>
      <c r="L38" s="137">
        <v>51.742522756827</v>
      </c>
      <c r="M38" s="130"/>
      <c r="N38" s="138">
        <v>62.808842652795803</v>
      </c>
      <c r="O38" s="139">
        <v>64.174252275682704</v>
      </c>
      <c r="P38" s="140">
        <v>63.491547464239197</v>
      </c>
      <c r="Q38" s="130"/>
      <c r="R38" s="141">
        <v>55.099386958944798</v>
      </c>
      <c r="S38" s="135"/>
      <c r="T38" s="136">
        <v>6.375</v>
      </c>
      <c r="U38" s="130">
        <v>14.553014553014499</v>
      </c>
      <c r="V38" s="130">
        <v>8.6898395721925095</v>
      </c>
      <c r="W38" s="130">
        <v>7.3582629674306297</v>
      </c>
      <c r="X38" s="130">
        <v>0.92378752886836002</v>
      </c>
      <c r="Y38" s="137">
        <v>6.8474758324382297</v>
      </c>
      <c r="Z38" s="130"/>
      <c r="AA38" s="138">
        <v>-1.32788559754851</v>
      </c>
      <c r="AB38" s="139">
        <v>3.4591194968553398</v>
      </c>
      <c r="AC38" s="140">
        <v>1.0346611484738699</v>
      </c>
      <c r="AD38" s="130"/>
      <c r="AE38" s="141">
        <v>4.8612338695421604</v>
      </c>
      <c r="AF38" s="30"/>
      <c r="AG38" s="136">
        <v>46.618985695708702</v>
      </c>
      <c r="AH38" s="130">
        <v>51.999349804941403</v>
      </c>
      <c r="AI38" s="130">
        <v>57.948634590377097</v>
      </c>
      <c r="AJ38" s="130">
        <v>60.289336801040299</v>
      </c>
      <c r="AK38" s="130">
        <v>61.199609882964801</v>
      </c>
      <c r="AL38" s="137">
        <v>55.611183355006503</v>
      </c>
      <c r="AM38" s="130"/>
      <c r="AN38" s="138">
        <v>67.571521456436898</v>
      </c>
      <c r="AO38" s="139">
        <v>68.725617685305494</v>
      </c>
      <c r="AP38" s="140">
        <v>68.148569570871203</v>
      </c>
      <c r="AQ38" s="130"/>
      <c r="AR38" s="141">
        <v>59.193293702396403</v>
      </c>
      <c r="AS38" s="135"/>
      <c r="AT38" s="136">
        <v>1.45030067209055</v>
      </c>
      <c r="AU38" s="130">
        <v>4.1002277904328004</v>
      </c>
      <c r="AV38" s="130">
        <v>4.6989720998531501</v>
      </c>
      <c r="AW38" s="130">
        <v>3.7772803581421299</v>
      </c>
      <c r="AX38" s="130">
        <v>0.80321285140562204</v>
      </c>
      <c r="AY38" s="137">
        <v>2.96135789093535</v>
      </c>
      <c r="AZ38" s="130"/>
      <c r="BA38" s="138">
        <v>-2.7374824520355601</v>
      </c>
      <c r="BB38" s="139">
        <v>-0.72787039211082405</v>
      </c>
      <c r="BC38" s="140">
        <v>-1.7344427516699801</v>
      </c>
      <c r="BD38" s="130"/>
      <c r="BE38" s="141">
        <v>1.3679564162723099</v>
      </c>
    </row>
    <row r="39" spans="1:57" x14ac:dyDescent="0.25">
      <c r="A39" s="21" t="s">
        <v>80</v>
      </c>
      <c r="B39" s="3" t="str">
        <f t="shared" si="0"/>
        <v>Coastal Virginia - Hampton Roads</v>
      </c>
      <c r="C39" s="3"/>
      <c r="D39" s="24" t="s">
        <v>16</v>
      </c>
      <c r="E39" s="27" t="s">
        <v>17</v>
      </c>
      <c r="F39" s="3"/>
      <c r="G39" s="136">
        <v>74.597156398104204</v>
      </c>
      <c r="H39" s="130">
        <v>44.367874983988699</v>
      </c>
      <c r="I39" s="130">
        <v>52.867939029076403</v>
      </c>
      <c r="J39" s="130">
        <v>58.001793262456701</v>
      </c>
      <c r="K39" s="130">
        <v>61.9982067375432</v>
      </c>
      <c r="L39" s="137">
        <v>58.366594082233803</v>
      </c>
      <c r="M39" s="130"/>
      <c r="N39" s="138">
        <v>78.819008582041704</v>
      </c>
      <c r="O39" s="139">
        <v>84.237223004995499</v>
      </c>
      <c r="P39" s="140">
        <v>81.528115793518595</v>
      </c>
      <c r="Q39" s="130"/>
      <c r="R39" s="141">
        <v>64.9841717140295</v>
      </c>
      <c r="S39" s="135"/>
      <c r="T39" s="136">
        <v>15.2216940773299</v>
      </c>
      <c r="U39" s="130">
        <v>-0.74300325888123897</v>
      </c>
      <c r="V39" s="130">
        <v>2.7449027542930802</v>
      </c>
      <c r="W39" s="130">
        <v>7.1795096292100604</v>
      </c>
      <c r="X39" s="130">
        <v>6.8123516581065902</v>
      </c>
      <c r="Y39" s="137">
        <v>6.8710413016230198</v>
      </c>
      <c r="Z39" s="130"/>
      <c r="AA39" s="138">
        <v>9.7695160673961805</v>
      </c>
      <c r="AB39" s="139">
        <v>5.8835311419337399</v>
      </c>
      <c r="AC39" s="140">
        <v>7.7270072943337498</v>
      </c>
      <c r="AD39" s="130"/>
      <c r="AE39" s="141">
        <v>7.1553256437928203</v>
      </c>
      <c r="AF39" s="30"/>
      <c r="AG39" s="136">
        <v>56.707442039195499</v>
      </c>
      <c r="AH39" s="130">
        <v>55.680799282694998</v>
      </c>
      <c r="AI39" s="130">
        <v>60.769181503778597</v>
      </c>
      <c r="AJ39" s="130">
        <v>62.413218906109897</v>
      </c>
      <c r="AK39" s="130">
        <v>61.626104777763501</v>
      </c>
      <c r="AL39" s="137">
        <v>59.4393493019085</v>
      </c>
      <c r="AM39" s="130"/>
      <c r="AN39" s="138">
        <v>75.743563468681899</v>
      </c>
      <c r="AO39" s="139">
        <v>81.243755603945104</v>
      </c>
      <c r="AP39" s="140">
        <v>78.493659536313501</v>
      </c>
      <c r="AQ39" s="130"/>
      <c r="AR39" s="141">
        <v>64.883437940309904</v>
      </c>
      <c r="AS39" s="135"/>
      <c r="AT39" s="136">
        <v>0.63368649324544102</v>
      </c>
      <c r="AU39" s="130">
        <v>-2.69424209345026</v>
      </c>
      <c r="AV39" s="130">
        <v>-0.29712720534620501</v>
      </c>
      <c r="AW39" s="130">
        <v>1.69040150147612</v>
      </c>
      <c r="AX39" s="130">
        <v>-8.6263698098147906E-2</v>
      </c>
      <c r="AY39" s="137">
        <v>-0.12880354990850701</v>
      </c>
      <c r="AZ39" s="130"/>
      <c r="BA39" s="138">
        <v>2.1870421987572102</v>
      </c>
      <c r="BB39" s="139">
        <v>0.77405997684962502</v>
      </c>
      <c r="BC39" s="140">
        <v>1.45088729441411</v>
      </c>
      <c r="BD39" s="130"/>
      <c r="BE39" s="141">
        <v>0.407736247869528</v>
      </c>
    </row>
    <row r="40" spans="1:57" x14ac:dyDescent="0.25">
      <c r="A40" s="20" t="s">
        <v>81</v>
      </c>
      <c r="B40" s="3" t="str">
        <f t="shared" si="0"/>
        <v>Northern Virginia</v>
      </c>
      <c r="C40" s="3"/>
      <c r="D40" s="24" t="s">
        <v>16</v>
      </c>
      <c r="E40" s="27" t="s">
        <v>17</v>
      </c>
      <c r="F40" s="3"/>
      <c r="G40" s="136">
        <v>62.715480294862701</v>
      </c>
      <c r="H40" s="130">
        <v>45.250385721632703</v>
      </c>
      <c r="I40" s="130">
        <v>63.925027143374102</v>
      </c>
      <c r="J40" s="130">
        <v>73.393778929122405</v>
      </c>
      <c r="K40" s="130">
        <v>69.027981485361593</v>
      </c>
      <c r="L40" s="137">
        <v>62.862530714870701</v>
      </c>
      <c r="M40" s="130"/>
      <c r="N40" s="138">
        <v>67.498428541495997</v>
      </c>
      <c r="O40" s="139">
        <v>69.913139548173206</v>
      </c>
      <c r="P40" s="140">
        <v>68.705772545882198</v>
      </c>
      <c r="Q40" s="130"/>
      <c r="R40" s="141">
        <v>64.532017023499805</v>
      </c>
      <c r="S40" s="135"/>
      <c r="T40" s="136">
        <v>-2.8196385310207601</v>
      </c>
      <c r="U40" s="130">
        <v>-2.6385668033563801</v>
      </c>
      <c r="V40" s="130">
        <v>4.2793234807741101</v>
      </c>
      <c r="W40" s="130">
        <v>3.2940027321315499</v>
      </c>
      <c r="X40" s="130">
        <v>-2.0105869231386002</v>
      </c>
      <c r="Y40" s="137">
        <v>0.16553742610970301</v>
      </c>
      <c r="Z40" s="130"/>
      <c r="AA40" s="138">
        <v>-9.8211097756878694</v>
      </c>
      <c r="AB40" s="139">
        <v>-13.778668232104501</v>
      </c>
      <c r="AC40" s="140">
        <v>-11.8790394472676</v>
      </c>
      <c r="AD40" s="130"/>
      <c r="AE40" s="141">
        <v>-3.8245736218654098</v>
      </c>
      <c r="AF40" s="30"/>
      <c r="AG40" s="136">
        <v>61.942132231090099</v>
      </c>
      <c r="AH40" s="130">
        <v>73.388540734109199</v>
      </c>
      <c r="AI40" s="130">
        <v>83.587306424884204</v>
      </c>
      <c r="AJ40" s="130">
        <v>85.099239985523496</v>
      </c>
      <c r="AK40" s="130">
        <v>76.632412045943695</v>
      </c>
      <c r="AL40" s="137">
        <v>76.129926284310102</v>
      </c>
      <c r="AM40" s="130"/>
      <c r="AN40" s="138">
        <v>75.390959827806199</v>
      </c>
      <c r="AO40" s="139">
        <v>79.691421224314794</v>
      </c>
      <c r="AP40" s="140">
        <v>77.541185406353904</v>
      </c>
      <c r="AQ40" s="130"/>
      <c r="AR40" s="141">
        <v>76.533142490566107</v>
      </c>
      <c r="AS40" s="135"/>
      <c r="AT40" s="136">
        <v>1.3515325542393499</v>
      </c>
      <c r="AU40" s="130">
        <v>5.01060417625086</v>
      </c>
      <c r="AV40" s="130">
        <v>4.8484010709085599</v>
      </c>
      <c r="AW40" s="130">
        <v>3.37686953837397</v>
      </c>
      <c r="AX40" s="130">
        <v>3.4987981090220298E-2</v>
      </c>
      <c r="AY40" s="137">
        <v>2.9760824466862799</v>
      </c>
      <c r="AZ40" s="130"/>
      <c r="BA40" s="138">
        <v>-3.98162208598335</v>
      </c>
      <c r="BB40" s="139">
        <v>-3.54246991242095</v>
      </c>
      <c r="BC40" s="140">
        <v>-3.7564641009284299</v>
      </c>
      <c r="BD40" s="130"/>
      <c r="BE40" s="141">
        <v>0.93298348664674602</v>
      </c>
    </row>
    <row r="41" spans="1:57" x14ac:dyDescent="0.25">
      <c r="A41" s="22" t="s">
        <v>82</v>
      </c>
      <c r="B41" s="3" t="str">
        <f t="shared" si="0"/>
        <v>Shenandoah Valley</v>
      </c>
      <c r="C41" s="3"/>
      <c r="D41" s="25" t="s">
        <v>16</v>
      </c>
      <c r="E41" s="28" t="s">
        <v>17</v>
      </c>
      <c r="F41" s="3"/>
      <c r="G41" s="142">
        <v>55.512959413284399</v>
      </c>
      <c r="H41" s="143">
        <v>36.9030752562713</v>
      </c>
      <c r="I41" s="143">
        <v>52.962746895574597</v>
      </c>
      <c r="J41" s="143">
        <v>60.0050004167013</v>
      </c>
      <c r="K41" s="143">
        <v>63.521960163346897</v>
      </c>
      <c r="L41" s="144">
        <v>53.781148429035703</v>
      </c>
      <c r="M41" s="130"/>
      <c r="N41" s="145">
        <v>69.397449787482202</v>
      </c>
      <c r="O41" s="146">
        <v>65.005417118093106</v>
      </c>
      <c r="P41" s="147">
        <v>67.201433452787697</v>
      </c>
      <c r="Q41" s="130"/>
      <c r="R41" s="148">
        <v>57.615515578679101</v>
      </c>
      <c r="S41" s="135"/>
      <c r="T41" s="142">
        <v>0.79830936931614505</v>
      </c>
      <c r="U41" s="143">
        <v>1.74259592805756</v>
      </c>
      <c r="V41" s="143">
        <v>7.1592497520148299</v>
      </c>
      <c r="W41" s="143">
        <v>13.193807817318101</v>
      </c>
      <c r="X41" s="143">
        <v>5.28622618390723</v>
      </c>
      <c r="Y41" s="144">
        <v>5.8374397975252599</v>
      </c>
      <c r="Z41" s="130"/>
      <c r="AA41" s="145">
        <v>-1.1462533611965E-2</v>
      </c>
      <c r="AB41" s="146">
        <v>-5.7068587641652</v>
      </c>
      <c r="AC41" s="147">
        <v>-2.8495747451583902</v>
      </c>
      <c r="AD41" s="130"/>
      <c r="AE41" s="148">
        <v>2.7967728889401902</v>
      </c>
      <c r="AF41" s="31"/>
      <c r="AG41" s="142">
        <v>46.9830819234936</v>
      </c>
      <c r="AH41" s="143">
        <v>50.554212851070901</v>
      </c>
      <c r="AI41" s="143">
        <v>57.583965330444201</v>
      </c>
      <c r="AJ41" s="143">
        <v>63.578214851237597</v>
      </c>
      <c r="AK41" s="143">
        <v>66.461788482373507</v>
      </c>
      <c r="AL41" s="144">
        <v>57.032252687723897</v>
      </c>
      <c r="AM41" s="130"/>
      <c r="AN41" s="145">
        <v>72.860238353195996</v>
      </c>
      <c r="AO41" s="146">
        <v>72.749812484373606</v>
      </c>
      <c r="AP41" s="147">
        <v>72.805025418784794</v>
      </c>
      <c r="AQ41" s="130"/>
      <c r="AR41" s="148">
        <v>61.538759182312802</v>
      </c>
      <c r="AS41" s="75"/>
      <c r="AT41" s="142">
        <v>-4.7158158806755299</v>
      </c>
      <c r="AU41" s="143">
        <v>-1.16335180746054</v>
      </c>
      <c r="AV41" s="143">
        <v>1.2726193138064501</v>
      </c>
      <c r="AW41" s="143">
        <v>2.2213061524825601</v>
      </c>
      <c r="AX41" s="143">
        <v>4.9379791051817098E-2</v>
      </c>
      <c r="AY41" s="144">
        <v>-0.27039617366271101</v>
      </c>
      <c r="AZ41" s="130"/>
      <c r="BA41" s="145">
        <v>-0.52441308830675104</v>
      </c>
      <c r="BB41" s="146">
        <v>-2.3362564071534901</v>
      </c>
      <c r="BC41" s="147">
        <v>-1.4379738104511199</v>
      </c>
      <c r="BD41" s="130"/>
      <c r="BE41" s="148">
        <v>-0.66380325849022703</v>
      </c>
    </row>
    <row r="42" spans="1:57" ht="13" x14ac:dyDescent="0.3">
      <c r="A42" s="19" t="s">
        <v>83</v>
      </c>
      <c r="B42" s="3" t="str">
        <f t="shared" si="0"/>
        <v>Southern Virginia</v>
      </c>
      <c r="C42" s="9"/>
      <c r="D42" s="23" t="s">
        <v>16</v>
      </c>
      <c r="E42" s="26" t="s">
        <v>17</v>
      </c>
      <c r="F42" s="3"/>
      <c r="G42" s="127">
        <v>51.5598952131459</v>
      </c>
      <c r="H42" s="128">
        <v>42.653012622052799</v>
      </c>
      <c r="I42" s="128">
        <v>63.062633960466698</v>
      </c>
      <c r="J42" s="128">
        <v>67.3017385091688</v>
      </c>
      <c r="K42" s="128">
        <v>65.729935698975893</v>
      </c>
      <c r="L42" s="129">
        <v>58.061443200762</v>
      </c>
      <c r="M42" s="130"/>
      <c r="N42" s="131">
        <v>64.467730412002794</v>
      </c>
      <c r="O42" s="132">
        <v>65.325077399380802</v>
      </c>
      <c r="P42" s="133">
        <v>64.896403905691798</v>
      </c>
      <c r="Q42" s="130"/>
      <c r="R42" s="134">
        <v>60.014289116456197</v>
      </c>
      <c r="S42" s="135"/>
      <c r="T42" s="127">
        <v>7.1131548594670004</v>
      </c>
      <c r="U42" s="128">
        <v>8.6972143669633493</v>
      </c>
      <c r="V42" s="128">
        <v>7.7224678454083797</v>
      </c>
      <c r="W42" s="128">
        <v>5.0938717029688902</v>
      </c>
      <c r="X42" s="128">
        <v>4.8019065057411803</v>
      </c>
      <c r="Y42" s="129">
        <v>6.4660766202966897</v>
      </c>
      <c r="Z42" s="130"/>
      <c r="AA42" s="131">
        <v>-2.0737485713017501</v>
      </c>
      <c r="AB42" s="132">
        <v>-3.1323729816039698</v>
      </c>
      <c r="AC42" s="133">
        <v>-2.6094335154667201</v>
      </c>
      <c r="AD42" s="130"/>
      <c r="AE42" s="134">
        <v>3.4866252574280701</v>
      </c>
      <c r="AF42" s="29"/>
      <c r="AG42" s="127">
        <v>46.981064665952097</v>
      </c>
      <c r="AH42" s="128">
        <v>58.497082291294497</v>
      </c>
      <c r="AI42" s="128">
        <v>65.886626176015199</v>
      </c>
      <c r="AJ42" s="128">
        <v>68.107657496724997</v>
      </c>
      <c r="AK42" s="128">
        <v>66.335218815123497</v>
      </c>
      <c r="AL42" s="129">
        <v>61.161591501827999</v>
      </c>
      <c r="AM42" s="130"/>
      <c r="AN42" s="131">
        <v>67.412920512057099</v>
      </c>
      <c r="AO42" s="132">
        <v>67.4903245013396</v>
      </c>
      <c r="AP42" s="133">
        <v>67.451622506698399</v>
      </c>
      <c r="AQ42" s="130"/>
      <c r="AR42" s="134">
        <v>62.958804365393199</v>
      </c>
      <c r="AS42" s="135"/>
      <c r="AT42" s="127">
        <v>3.8496555244778201</v>
      </c>
      <c r="AU42" s="128">
        <v>5.4938871278749497</v>
      </c>
      <c r="AV42" s="128">
        <v>3.1501742644819299</v>
      </c>
      <c r="AW42" s="128">
        <v>1.49986900083363</v>
      </c>
      <c r="AX42" s="128">
        <v>3.01526468981077</v>
      </c>
      <c r="AY42" s="129">
        <v>3.2927491769933499</v>
      </c>
      <c r="AZ42" s="130"/>
      <c r="BA42" s="131">
        <v>0.55291056052731802</v>
      </c>
      <c r="BB42" s="132">
        <v>-0.32270596386911199</v>
      </c>
      <c r="BC42" s="133">
        <v>0.112936543672166</v>
      </c>
      <c r="BD42" s="130"/>
      <c r="BE42" s="134">
        <v>2.2982508964005501</v>
      </c>
    </row>
    <row r="43" spans="1:57" x14ac:dyDescent="0.25">
      <c r="A43" s="20" t="s">
        <v>84</v>
      </c>
      <c r="B43" s="3" t="str">
        <f t="shared" si="0"/>
        <v>Southwest Virginia - Blue Ridge Highlands</v>
      </c>
      <c r="C43" s="10"/>
      <c r="D43" s="24" t="s">
        <v>16</v>
      </c>
      <c r="E43" s="27" t="s">
        <v>17</v>
      </c>
      <c r="F43" s="3"/>
      <c r="G43" s="136">
        <v>44.744027303754201</v>
      </c>
      <c r="H43" s="130">
        <v>37.167235494880501</v>
      </c>
      <c r="I43" s="130">
        <v>52.298065984072799</v>
      </c>
      <c r="J43" s="130">
        <v>55.073947667804298</v>
      </c>
      <c r="K43" s="130">
        <v>56.461888509669997</v>
      </c>
      <c r="L43" s="137">
        <v>49.149032992036403</v>
      </c>
      <c r="M43" s="130"/>
      <c r="N43" s="138">
        <v>62.878270762229803</v>
      </c>
      <c r="O43" s="139">
        <v>61.922639362912399</v>
      </c>
      <c r="P43" s="140">
        <v>62.400455062571098</v>
      </c>
      <c r="Q43" s="130"/>
      <c r="R43" s="141">
        <v>52.935153583617698</v>
      </c>
      <c r="S43" s="135"/>
      <c r="T43" s="136">
        <v>8.1489532836242606</v>
      </c>
      <c r="U43" s="130">
        <v>15.5666659776691</v>
      </c>
      <c r="V43" s="130">
        <v>9.5147600549394102</v>
      </c>
      <c r="W43" s="130">
        <v>7.8011695995954504</v>
      </c>
      <c r="X43" s="130">
        <v>3.9126398359404799</v>
      </c>
      <c r="Y43" s="137">
        <v>8.3775011339517302</v>
      </c>
      <c r="Z43" s="130"/>
      <c r="AA43" s="138">
        <v>-0.34987975403580002</v>
      </c>
      <c r="AB43" s="139">
        <v>3.03588596479291</v>
      </c>
      <c r="AC43" s="140">
        <v>1.30176681825935</v>
      </c>
      <c r="AD43" s="130"/>
      <c r="AE43" s="141">
        <v>5.86338844372436</v>
      </c>
      <c r="AF43" s="30"/>
      <c r="AG43" s="136">
        <v>42.602389078498199</v>
      </c>
      <c r="AH43" s="130">
        <v>49.442548350398098</v>
      </c>
      <c r="AI43" s="130">
        <v>56.558589306029504</v>
      </c>
      <c r="AJ43" s="130">
        <v>61.254266211603998</v>
      </c>
      <c r="AK43" s="130">
        <v>61.476109215016997</v>
      </c>
      <c r="AL43" s="137">
        <v>54.266780432309403</v>
      </c>
      <c r="AM43" s="130"/>
      <c r="AN43" s="138">
        <v>64.911831626848596</v>
      </c>
      <c r="AO43" s="139">
        <v>62.283845278725799</v>
      </c>
      <c r="AP43" s="140">
        <v>63.597838452787201</v>
      </c>
      <c r="AQ43" s="130"/>
      <c r="AR43" s="141">
        <v>56.932797009588803</v>
      </c>
      <c r="AS43" s="135"/>
      <c r="AT43" s="136">
        <v>3.1081183714753799</v>
      </c>
      <c r="AU43" s="130">
        <v>5.38084542180105</v>
      </c>
      <c r="AV43" s="130">
        <v>3.7501823167352102</v>
      </c>
      <c r="AW43" s="130">
        <v>2.6303662705534401</v>
      </c>
      <c r="AX43" s="130">
        <v>-1.1653756165969</v>
      </c>
      <c r="AY43" s="137">
        <v>2.5274076565759702</v>
      </c>
      <c r="AZ43" s="130"/>
      <c r="BA43" s="138">
        <v>-4.5268005683637798</v>
      </c>
      <c r="BB43" s="139">
        <v>-2.27199637224845</v>
      </c>
      <c r="BC43" s="140">
        <v>-3.4358405418599598</v>
      </c>
      <c r="BD43" s="130"/>
      <c r="BE43" s="141">
        <v>0.54182429588712799</v>
      </c>
    </row>
    <row r="44" spans="1:57" x14ac:dyDescent="0.25">
      <c r="A44" s="21" t="s">
        <v>85</v>
      </c>
      <c r="B44" s="3" t="str">
        <f t="shared" si="0"/>
        <v>Southwest Virginia - Heart of Appalachia</v>
      </c>
      <c r="C44" s="3"/>
      <c r="D44" s="24" t="s">
        <v>16</v>
      </c>
      <c r="E44" s="27" t="s">
        <v>17</v>
      </c>
      <c r="F44" s="3"/>
      <c r="G44" s="136">
        <v>45.930232558139501</v>
      </c>
      <c r="H44" s="130">
        <v>38.565891472868202</v>
      </c>
      <c r="I44" s="130">
        <v>52.906976744185997</v>
      </c>
      <c r="J44" s="130">
        <v>54.0697674418604</v>
      </c>
      <c r="K44" s="130">
        <v>51.356589147286797</v>
      </c>
      <c r="L44" s="137">
        <v>48.565891472868202</v>
      </c>
      <c r="M44" s="130"/>
      <c r="N44" s="138">
        <v>56.3307493540051</v>
      </c>
      <c r="O44" s="139">
        <v>50</v>
      </c>
      <c r="P44" s="140">
        <v>53.165374677002497</v>
      </c>
      <c r="Q44" s="130"/>
      <c r="R44" s="141">
        <v>49.880029531192299</v>
      </c>
      <c r="S44" s="135"/>
      <c r="T44" s="136">
        <v>6.4380030414302096</v>
      </c>
      <c r="U44" s="130">
        <v>11.848783054046899</v>
      </c>
      <c r="V44" s="130">
        <v>1.2830529766829</v>
      </c>
      <c r="W44" s="130">
        <v>-4.6600390555654098E-2</v>
      </c>
      <c r="X44" s="130">
        <v>-2.9634277880263298</v>
      </c>
      <c r="Y44" s="137">
        <v>2.5076123040056899</v>
      </c>
      <c r="Z44" s="130"/>
      <c r="AA44" s="138">
        <v>1.42326990256444</v>
      </c>
      <c r="AB44" s="139">
        <v>-9.0738423028785906</v>
      </c>
      <c r="AC44" s="140">
        <v>-3.7991414624100099</v>
      </c>
      <c r="AD44" s="130"/>
      <c r="AE44" s="141">
        <v>0.50114507958738197</v>
      </c>
      <c r="AF44" s="30"/>
      <c r="AG44" s="136">
        <v>39.098837209302303</v>
      </c>
      <c r="AH44" s="130">
        <v>49.257105943152403</v>
      </c>
      <c r="AI44" s="130">
        <v>54.9418604651162</v>
      </c>
      <c r="AJ44" s="130">
        <v>56.282299741602003</v>
      </c>
      <c r="AK44" s="130">
        <v>52.987726098191203</v>
      </c>
      <c r="AL44" s="137">
        <v>50.513565891472801</v>
      </c>
      <c r="AM44" s="130"/>
      <c r="AN44" s="138">
        <v>57.655038759689901</v>
      </c>
      <c r="AO44" s="139">
        <v>53.9082687338501</v>
      </c>
      <c r="AP44" s="140">
        <v>55.781653746769997</v>
      </c>
      <c r="AQ44" s="130"/>
      <c r="AR44" s="141">
        <v>52.018733850129102</v>
      </c>
      <c r="AS44" s="135"/>
      <c r="AT44" s="136">
        <v>-0.98368546384962197</v>
      </c>
      <c r="AU44" s="130">
        <v>-1.2819656063441101</v>
      </c>
      <c r="AV44" s="130">
        <v>-5.3580044388690498</v>
      </c>
      <c r="AW44" s="130">
        <v>-8.7297081199243198</v>
      </c>
      <c r="AX44" s="130">
        <v>-10.2667062696132</v>
      </c>
      <c r="AY44" s="137">
        <v>-5.8117276351490803</v>
      </c>
      <c r="AZ44" s="130"/>
      <c r="BA44" s="138">
        <v>-11.5621310975672</v>
      </c>
      <c r="BB44" s="139">
        <v>-11.940736964267201</v>
      </c>
      <c r="BC44" s="140">
        <v>-11.745482080787401</v>
      </c>
      <c r="BD44" s="130"/>
      <c r="BE44" s="141">
        <v>-7.71279574574148</v>
      </c>
    </row>
    <row r="45" spans="1:57" x14ac:dyDescent="0.25">
      <c r="A45" s="22" t="s">
        <v>86</v>
      </c>
      <c r="B45" s="3" t="str">
        <f t="shared" si="0"/>
        <v>Virginia Mountains</v>
      </c>
      <c r="C45" s="3"/>
      <c r="D45" s="25" t="s">
        <v>16</v>
      </c>
      <c r="E45" s="28" t="s">
        <v>17</v>
      </c>
      <c r="F45" s="3"/>
      <c r="G45" s="136">
        <v>51.189817376867701</v>
      </c>
      <c r="H45" s="130">
        <v>40.370780298837801</v>
      </c>
      <c r="I45" s="130">
        <v>53.223574986164898</v>
      </c>
      <c r="J45" s="130">
        <v>57.0282235749861</v>
      </c>
      <c r="K45" s="130">
        <v>55.893746541228502</v>
      </c>
      <c r="L45" s="137">
        <v>51.541228555617003</v>
      </c>
      <c r="M45" s="130"/>
      <c r="N45" s="138">
        <v>57.927504150525699</v>
      </c>
      <c r="O45" s="139">
        <v>58.1903707802988</v>
      </c>
      <c r="P45" s="140">
        <v>58.0589374654122</v>
      </c>
      <c r="Q45" s="130"/>
      <c r="R45" s="141">
        <v>53.403431101272801</v>
      </c>
      <c r="S45" s="135"/>
      <c r="T45" s="136">
        <v>3.47574597120455</v>
      </c>
      <c r="U45" s="130">
        <v>13.3469300858448</v>
      </c>
      <c r="V45" s="130">
        <v>5.0453886979181997</v>
      </c>
      <c r="W45" s="130">
        <v>3.2730834993957201</v>
      </c>
      <c r="X45" s="130">
        <v>7.2292540533624603</v>
      </c>
      <c r="Y45" s="137">
        <v>6.0079198604437396</v>
      </c>
      <c r="Z45" s="130"/>
      <c r="AA45" s="138">
        <v>-5.1205435623768398</v>
      </c>
      <c r="AB45" s="139">
        <v>-10.8377307752967</v>
      </c>
      <c r="AC45" s="140">
        <v>-8.0744028673313206</v>
      </c>
      <c r="AD45" s="130"/>
      <c r="AE45" s="141">
        <v>1.1926706411226</v>
      </c>
      <c r="AF45" s="31"/>
      <c r="AG45" s="136">
        <v>45.873685666851102</v>
      </c>
      <c r="AH45" s="130">
        <v>54.869950193691203</v>
      </c>
      <c r="AI45" s="130">
        <v>62.8873824017708</v>
      </c>
      <c r="AJ45" s="130">
        <v>66.861510791366896</v>
      </c>
      <c r="AK45" s="130">
        <v>66.736995019369104</v>
      </c>
      <c r="AL45" s="137">
        <v>59.445904814609797</v>
      </c>
      <c r="AM45" s="130"/>
      <c r="AN45" s="138">
        <v>66.730077476480304</v>
      </c>
      <c r="AO45" s="139">
        <v>65.803126729385696</v>
      </c>
      <c r="AP45" s="140">
        <v>66.266602102933007</v>
      </c>
      <c r="AQ45" s="130"/>
      <c r="AR45" s="141">
        <v>61.394675468416402</v>
      </c>
      <c r="AS45" s="135"/>
      <c r="AT45" s="136">
        <v>4.3027279050174796</v>
      </c>
      <c r="AU45" s="130">
        <v>8.3830619450927504</v>
      </c>
      <c r="AV45" s="130">
        <v>5.79226629911423</v>
      </c>
      <c r="AW45" s="130">
        <v>3.43523744452163</v>
      </c>
      <c r="AX45" s="130">
        <v>6.2733373779055004</v>
      </c>
      <c r="AY45" s="137">
        <v>5.5915456094125497</v>
      </c>
      <c r="AZ45" s="130"/>
      <c r="BA45" s="138">
        <v>-1.15422422404896</v>
      </c>
      <c r="BB45" s="139">
        <v>-2.98693272570635</v>
      </c>
      <c r="BC45" s="140">
        <v>-2.0727441363685202</v>
      </c>
      <c r="BD45" s="130"/>
      <c r="BE45" s="141">
        <v>3.1030560776070502</v>
      </c>
    </row>
    <row r="46" spans="1:57" x14ac:dyDescent="0.25">
      <c r="A46" s="86" t="s">
        <v>111</v>
      </c>
      <c r="B46" s="3" t="s">
        <v>117</v>
      </c>
      <c r="D46" s="25" t="s">
        <v>16</v>
      </c>
      <c r="E46" s="28" t="s">
        <v>17</v>
      </c>
      <c r="G46" s="136">
        <v>68.673594132029294</v>
      </c>
      <c r="H46" s="130">
        <v>32.640586797066</v>
      </c>
      <c r="I46" s="130">
        <v>52.903422982884997</v>
      </c>
      <c r="J46" s="130">
        <v>61.3691931540342</v>
      </c>
      <c r="K46" s="130">
        <v>61.674816625916797</v>
      </c>
      <c r="L46" s="137">
        <v>55.4523227383863</v>
      </c>
      <c r="M46" s="130"/>
      <c r="N46" s="138">
        <v>66.320293398532996</v>
      </c>
      <c r="O46" s="139">
        <v>72.646699266503603</v>
      </c>
      <c r="P46" s="140">
        <v>69.4834963325183</v>
      </c>
      <c r="Q46" s="130"/>
      <c r="R46" s="141">
        <v>59.461229479566803</v>
      </c>
      <c r="S46" s="135"/>
      <c r="T46" s="136">
        <v>0.35730236712818197</v>
      </c>
      <c r="U46" s="130">
        <v>-2.3765996343692799</v>
      </c>
      <c r="V46" s="130">
        <v>26.8131868131868</v>
      </c>
      <c r="W46" s="130">
        <v>26.130653266331599</v>
      </c>
      <c r="X46" s="130">
        <v>10.575342465753399</v>
      </c>
      <c r="Y46" s="137">
        <v>11.7929759704251</v>
      </c>
      <c r="Z46" s="130"/>
      <c r="AA46" s="138">
        <v>-6.3848144952545196</v>
      </c>
      <c r="AB46" s="139">
        <v>-1.8579686209744</v>
      </c>
      <c r="AC46" s="140">
        <v>-4.0717299578058999</v>
      </c>
      <c r="AD46" s="130"/>
      <c r="AE46" s="141">
        <v>5.9432127576818301</v>
      </c>
      <c r="AG46" s="136">
        <v>52.040036674816598</v>
      </c>
      <c r="AH46" s="130">
        <v>56.784841075794603</v>
      </c>
      <c r="AI46" s="130">
        <v>69.430012224938807</v>
      </c>
      <c r="AJ46" s="130">
        <v>69.789119804400897</v>
      </c>
      <c r="AK46" s="130">
        <v>62.179095354523199</v>
      </c>
      <c r="AL46" s="137">
        <v>62.044621026894802</v>
      </c>
      <c r="AM46" s="130"/>
      <c r="AN46" s="138">
        <v>68.345048899755497</v>
      </c>
      <c r="AO46" s="139">
        <v>76.757334963325107</v>
      </c>
      <c r="AP46" s="140">
        <v>72.551191931540302</v>
      </c>
      <c r="AQ46" s="130"/>
      <c r="AR46" s="141">
        <v>65.046498428222094</v>
      </c>
      <c r="AS46" s="135"/>
      <c r="AT46" s="136">
        <v>-3.0186529972946001</v>
      </c>
      <c r="AU46" s="130">
        <v>-0.36197881753586197</v>
      </c>
      <c r="AV46" s="130">
        <v>10.426540284360099</v>
      </c>
      <c r="AW46" s="130">
        <v>9.7968505830027599</v>
      </c>
      <c r="AX46" s="130">
        <v>-0.39167686658506701</v>
      </c>
      <c r="AY46" s="137">
        <v>3.5765306122448899</v>
      </c>
      <c r="AZ46" s="130"/>
      <c r="BA46" s="138">
        <v>-6.0201723051061098</v>
      </c>
      <c r="BB46" s="139">
        <v>-1.8657809905245599</v>
      </c>
      <c r="BC46" s="140">
        <v>-3.8673753480131601</v>
      </c>
      <c r="BD46" s="130"/>
      <c r="BE46" s="141">
        <v>1.0821813247392</v>
      </c>
    </row>
    <row r="47" spans="1:57" x14ac:dyDescent="0.25">
      <c r="A47" s="86" t="s">
        <v>112</v>
      </c>
      <c r="B47" s="3" t="s">
        <v>118</v>
      </c>
      <c r="D47" s="25" t="s">
        <v>16</v>
      </c>
      <c r="E47" s="28" t="s">
        <v>17</v>
      </c>
      <c r="G47" s="136">
        <v>69.079240243359493</v>
      </c>
      <c r="H47" s="130">
        <v>39.7239946579611</v>
      </c>
      <c r="I47" s="130">
        <v>60.4614928030865</v>
      </c>
      <c r="J47" s="130">
        <v>70.288618489390103</v>
      </c>
      <c r="K47" s="130">
        <v>65.558688232675394</v>
      </c>
      <c r="L47" s="137">
        <v>61.022406885294501</v>
      </c>
      <c r="M47" s="130"/>
      <c r="N47" s="138">
        <v>67.406143344709804</v>
      </c>
      <c r="O47" s="139">
        <v>69.949916527545895</v>
      </c>
      <c r="P47" s="140">
        <v>68.678006343788795</v>
      </c>
      <c r="Q47" s="130"/>
      <c r="R47" s="141">
        <v>63.209692036186098</v>
      </c>
      <c r="S47" s="135"/>
      <c r="T47" s="136">
        <v>8.5651707129420505</v>
      </c>
      <c r="U47" s="130">
        <v>3.0813003519645501</v>
      </c>
      <c r="V47" s="130">
        <v>12.3016940099486</v>
      </c>
      <c r="W47" s="130">
        <v>8.1091956504429294</v>
      </c>
      <c r="X47" s="130">
        <v>1.7805429241053301</v>
      </c>
      <c r="Y47" s="137">
        <v>6.8946636904969996</v>
      </c>
      <c r="Z47" s="130"/>
      <c r="AA47" s="138">
        <v>-8.7855440556680797</v>
      </c>
      <c r="AB47" s="139">
        <v>-10.5209189596874</v>
      </c>
      <c r="AC47" s="140">
        <v>-9.6776606241227991</v>
      </c>
      <c r="AD47" s="130"/>
      <c r="AE47" s="141">
        <v>1.1342212992062499</v>
      </c>
      <c r="AG47" s="136">
        <v>59.231710936340697</v>
      </c>
      <c r="AH47" s="130">
        <v>70.041920166196704</v>
      </c>
      <c r="AI47" s="130">
        <v>80.4366374833061</v>
      </c>
      <c r="AJ47" s="130">
        <v>81.662709600830894</v>
      </c>
      <c r="AK47" s="130">
        <v>72.654511055052595</v>
      </c>
      <c r="AL47" s="137">
        <v>72.805497848345397</v>
      </c>
      <c r="AM47" s="130"/>
      <c r="AN47" s="138">
        <v>75.962679922837197</v>
      </c>
      <c r="AO47" s="139">
        <v>80.411415004219805</v>
      </c>
      <c r="AP47" s="140">
        <v>78.187037148673497</v>
      </c>
      <c r="AQ47" s="130"/>
      <c r="AR47" s="141">
        <v>74.343075412676995</v>
      </c>
      <c r="AS47" s="135"/>
      <c r="AT47" s="136">
        <v>4.9937915821639702</v>
      </c>
      <c r="AU47" s="130">
        <v>6.5244124959686003</v>
      </c>
      <c r="AV47" s="130">
        <v>6.14313084479347</v>
      </c>
      <c r="AW47" s="130">
        <v>5.15023376474391</v>
      </c>
      <c r="AX47" s="130">
        <v>2.89192332088659</v>
      </c>
      <c r="AY47" s="137">
        <v>5.1424148003469803</v>
      </c>
      <c r="AZ47" s="130"/>
      <c r="BA47" s="138">
        <v>-1.5207278026809501</v>
      </c>
      <c r="BB47" s="139">
        <v>-1.49519456665349</v>
      </c>
      <c r="BC47" s="140">
        <v>-1.50761263032774</v>
      </c>
      <c r="BD47" s="130"/>
      <c r="BE47" s="141">
        <v>3.05141730158071</v>
      </c>
    </row>
    <row r="48" spans="1:57" x14ac:dyDescent="0.25">
      <c r="A48" s="86" t="s">
        <v>113</v>
      </c>
      <c r="B48" s="3" t="s">
        <v>119</v>
      </c>
      <c r="D48" s="25" t="s">
        <v>16</v>
      </c>
      <c r="E48" s="28" t="s">
        <v>17</v>
      </c>
      <c r="G48" s="136">
        <v>69.017857142857096</v>
      </c>
      <c r="H48" s="130">
        <v>40.544642857142797</v>
      </c>
      <c r="I48" s="130">
        <v>57.550595238095198</v>
      </c>
      <c r="J48" s="130">
        <v>65.744047619047606</v>
      </c>
      <c r="K48" s="130">
        <v>65.705357142857096</v>
      </c>
      <c r="L48" s="137">
        <v>59.712499999999999</v>
      </c>
      <c r="M48" s="130"/>
      <c r="N48" s="138">
        <v>73.351190476190396</v>
      </c>
      <c r="O48" s="139">
        <v>76.919642857142804</v>
      </c>
      <c r="P48" s="140">
        <v>75.1354166666666</v>
      </c>
      <c r="Q48" s="130"/>
      <c r="R48" s="141">
        <v>64.119047619047606</v>
      </c>
      <c r="S48" s="135"/>
      <c r="T48" s="136">
        <v>3.5314093034829002</v>
      </c>
      <c r="U48" s="130">
        <v>-1.96433199296564</v>
      </c>
      <c r="V48" s="130">
        <v>0.56757675756427095</v>
      </c>
      <c r="W48" s="130">
        <v>3.71083371353425</v>
      </c>
      <c r="X48" s="130">
        <v>1.35535665078927</v>
      </c>
      <c r="Y48" s="137">
        <v>1.73702939057918</v>
      </c>
      <c r="Z48" s="130"/>
      <c r="AA48" s="138">
        <v>-1.3604601948077899</v>
      </c>
      <c r="AB48" s="139">
        <v>-4.4923675913750198</v>
      </c>
      <c r="AC48" s="140">
        <v>-2.9888377412162601</v>
      </c>
      <c r="AD48" s="130"/>
      <c r="AE48" s="141">
        <v>0.104344708061913</v>
      </c>
      <c r="AG48" s="136">
        <v>58.202380952380899</v>
      </c>
      <c r="AH48" s="130">
        <v>65.222470238095198</v>
      </c>
      <c r="AI48" s="130">
        <v>75.058779761904702</v>
      </c>
      <c r="AJ48" s="130">
        <v>76.998511904761898</v>
      </c>
      <c r="AK48" s="130">
        <v>71.779761904761898</v>
      </c>
      <c r="AL48" s="137">
        <v>69.452380952380906</v>
      </c>
      <c r="AM48" s="130"/>
      <c r="AN48" s="138">
        <v>77.929315476190396</v>
      </c>
      <c r="AO48" s="139">
        <v>82.011160714285694</v>
      </c>
      <c r="AP48" s="140">
        <v>79.970238095238003</v>
      </c>
      <c r="AQ48" s="130"/>
      <c r="AR48" s="141">
        <v>72.457482993197203</v>
      </c>
      <c r="AS48" s="135"/>
      <c r="AT48" s="136">
        <v>-2.1269589454385902</v>
      </c>
      <c r="AU48" s="130">
        <v>-6.3471740581981601E-2</v>
      </c>
      <c r="AV48" s="130">
        <v>0.76713934760772196</v>
      </c>
      <c r="AW48" s="130">
        <v>1.51892082530741</v>
      </c>
      <c r="AX48" s="130">
        <v>0.45054498649623897</v>
      </c>
      <c r="AY48" s="137">
        <v>0.21330998832647299</v>
      </c>
      <c r="AZ48" s="130"/>
      <c r="BA48" s="138">
        <v>-1.81129884501558</v>
      </c>
      <c r="BB48" s="139">
        <v>-2.8243040209045702</v>
      </c>
      <c r="BC48" s="140">
        <v>-2.3333521630471399</v>
      </c>
      <c r="BD48" s="130"/>
      <c r="BE48" s="141">
        <v>-0.60394977151279405</v>
      </c>
    </row>
    <row r="49" spans="1:57" x14ac:dyDescent="0.25">
      <c r="A49" s="86" t="s">
        <v>114</v>
      </c>
      <c r="B49" s="3" t="s">
        <v>120</v>
      </c>
      <c r="D49" s="25" t="s">
        <v>16</v>
      </c>
      <c r="E49" s="28" t="s">
        <v>17</v>
      </c>
      <c r="G49" s="136">
        <v>63.244184600074597</v>
      </c>
      <c r="H49" s="130">
        <v>41.512625948500997</v>
      </c>
      <c r="I49" s="130">
        <v>60.519965169797203</v>
      </c>
      <c r="J49" s="130">
        <v>67.6402537629058</v>
      </c>
      <c r="K49" s="130">
        <v>68.515984575195901</v>
      </c>
      <c r="L49" s="137">
        <v>60.286602811294898</v>
      </c>
      <c r="M49" s="130"/>
      <c r="N49" s="138">
        <v>75.345192188083004</v>
      </c>
      <c r="O49" s="139">
        <v>76.116432392088498</v>
      </c>
      <c r="P49" s="140">
        <v>75.730812290085794</v>
      </c>
      <c r="Q49" s="130"/>
      <c r="R49" s="141">
        <v>64.699234090949403</v>
      </c>
      <c r="S49" s="135"/>
      <c r="T49" s="136">
        <v>2.3854945130629601</v>
      </c>
      <c r="U49" s="130">
        <v>2.9365439872953001</v>
      </c>
      <c r="V49" s="130">
        <v>3.2351855345888501</v>
      </c>
      <c r="W49" s="130">
        <v>5.4365558891818999</v>
      </c>
      <c r="X49" s="130">
        <v>2.72886833677657</v>
      </c>
      <c r="Y49" s="137">
        <v>3.3626161426706802</v>
      </c>
      <c r="Z49" s="130"/>
      <c r="AA49" s="138">
        <v>-0.16267282428886901</v>
      </c>
      <c r="AB49" s="139">
        <v>-4.9105292284402902</v>
      </c>
      <c r="AC49" s="140">
        <v>-2.6065024279487901</v>
      </c>
      <c r="AD49" s="130"/>
      <c r="AE49" s="141">
        <v>1.2531282351558699</v>
      </c>
      <c r="AG49" s="136">
        <v>55.065306630177801</v>
      </c>
      <c r="AH49" s="130">
        <v>62.380893145913603</v>
      </c>
      <c r="AI49" s="130">
        <v>71.885184724468203</v>
      </c>
      <c r="AJ49" s="130">
        <v>74.960816021893194</v>
      </c>
      <c r="AK49" s="130">
        <v>72.374673466849103</v>
      </c>
      <c r="AL49" s="137">
        <v>67.333374797860401</v>
      </c>
      <c r="AM49" s="130"/>
      <c r="AN49" s="138">
        <v>78.405274287846694</v>
      </c>
      <c r="AO49" s="139">
        <v>80.661773852469196</v>
      </c>
      <c r="AP49" s="140">
        <v>79.533524070157895</v>
      </c>
      <c r="AQ49" s="130"/>
      <c r="AR49" s="141">
        <v>70.819131732802504</v>
      </c>
      <c r="AS49" s="135"/>
      <c r="AT49" s="136">
        <v>-0.77668337860168402</v>
      </c>
      <c r="AU49" s="130">
        <v>2.1586390612818001</v>
      </c>
      <c r="AV49" s="130">
        <v>1.29412680713975</v>
      </c>
      <c r="AW49" s="130">
        <v>1.2425891909409501</v>
      </c>
      <c r="AX49" s="130">
        <v>-0.19421349765295601</v>
      </c>
      <c r="AY49" s="137">
        <v>0.77080170184739705</v>
      </c>
      <c r="AZ49" s="130"/>
      <c r="BA49" s="138">
        <v>-0.427862769523774</v>
      </c>
      <c r="BB49" s="139">
        <v>-2.0486643783802698</v>
      </c>
      <c r="BC49" s="140">
        <v>-1.2564075145698499</v>
      </c>
      <c r="BD49" s="130"/>
      <c r="BE49" s="141">
        <v>0.10603405160307899</v>
      </c>
    </row>
    <row r="50" spans="1:57" x14ac:dyDescent="0.25">
      <c r="A50" s="86" t="s">
        <v>115</v>
      </c>
      <c r="B50" s="3" t="s">
        <v>121</v>
      </c>
      <c r="D50" s="25" t="s">
        <v>16</v>
      </c>
      <c r="E50" s="28" t="s">
        <v>17</v>
      </c>
      <c r="G50" s="136">
        <v>59.569033576371098</v>
      </c>
      <c r="H50" s="130">
        <v>46.059536525333201</v>
      </c>
      <c r="I50" s="130">
        <v>58.310500162541203</v>
      </c>
      <c r="J50" s="130">
        <v>62.935958760971502</v>
      </c>
      <c r="K50" s="130">
        <v>63.962290437932403</v>
      </c>
      <c r="L50" s="137">
        <v>58.167463892629897</v>
      </c>
      <c r="M50" s="130"/>
      <c r="N50" s="138">
        <v>68.527376584776803</v>
      </c>
      <c r="O50" s="139">
        <v>70.556819765011795</v>
      </c>
      <c r="P50" s="140">
        <v>69.542098174894306</v>
      </c>
      <c r="Q50" s="130"/>
      <c r="R50" s="141">
        <v>61.417359401848302</v>
      </c>
      <c r="S50" s="135"/>
      <c r="T50" s="136">
        <v>5.17288288680116</v>
      </c>
      <c r="U50" s="130">
        <v>-0.18297976773476701</v>
      </c>
      <c r="V50" s="130">
        <v>4.1054361939279502</v>
      </c>
      <c r="W50" s="130">
        <v>5.1342877280016097</v>
      </c>
      <c r="X50" s="130">
        <v>2.95150273627051</v>
      </c>
      <c r="Y50" s="137">
        <v>3.59732552247808</v>
      </c>
      <c r="Z50" s="130"/>
      <c r="AA50" s="138">
        <v>0.69015426889294096</v>
      </c>
      <c r="AB50" s="139">
        <v>-2.95073589530312</v>
      </c>
      <c r="AC50" s="140">
        <v>-1.1903567151555301</v>
      </c>
      <c r="AD50" s="130"/>
      <c r="AE50" s="141">
        <v>2.0294474900322701</v>
      </c>
      <c r="AG50" s="136">
        <v>54.295732132076303</v>
      </c>
      <c r="AH50" s="130">
        <v>58.376677657548797</v>
      </c>
      <c r="AI50" s="130">
        <v>65.187154599916397</v>
      </c>
      <c r="AJ50" s="130">
        <v>68.218548274740996</v>
      </c>
      <c r="AK50" s="130">
        <v>67.093530859610794</v>
      </c>
      <c r="AL50" s="137">
        <v>62.634328704778703</v>
      </c>
      <c r="AM50" s="130"/>
      <c r="AN50" s="138">
        <v>71.707379371197604</v>
      </c>
      <c r="AO50" s="139">
        <v>73.722890447220493</v>
      </c>
      <c r="AP50" s="140">
        <v>72.715134909209098</v>
      </c>
      <c r="AQ50" s="130"/>
      <c r="AR50" s="141">
        <v>65.514559048901603</v>
      </c>
      <c r="AS50" s="135"/>
      <c r="AT50" s="136">
        <v>1.83295004197227</v>
      </c>
      <c r="AU50" s="130">
        <v>2.20516885437323</v>
      </c>
      <c r="AV50" s="130">
        <v>4.70655952160085</v>
      </c>
      <c r="AW50" s="130">
        <v>3.41424093361158</v>
      </c>
      <c r="AX50" s="130">
        <v>0.83485756922455401</v>
      </c>
      <c r="AY50" s="137">
        <v>2.6166067138196301</v>
      </c>
      <c r="AZ50" s="130"/>
      <c r="BA50" s="138">
        <v>0.36312775435728301</v>
      </c>
      <c r="BB50" s="139">
        <v>0.43149150966995697</v>
      </c>
      <c r="BC50" s="140">
        <v>0.397771721413682</v>
      </c>
      <c r="BD50" s="130"/>
      <c r="BE50" s="141">
        <v>1.9082145172784399</v>
      </c>
    </row>
    <row r="51" spans="1:57" x14ac:dyDescent="0.25">
      <c r="A51" s="87" t="s">
        <v>116</v>
      </c>
      <c r="B51" s="3" t="s">
        <v>122</v>
      </c>
      <c r="D51" s="25" t="s">
        <v>16</v>
      </c>
      <c r="E51" s="28" t="s">
        <v>17</v>
      </c>
      <c r="G51" s="142">
        <v>56.565890351511598</v>
      </c>
      <c r="H51" s="143">
        <v>44.550846231737303</v>
      </c>
      <c r="I51" s="143">
        <v>49.454650658180199</v>
      </c>
      <c r="J51" s="143">
        <v>52.512657312310097</v>
      </c>
      <c r="K51" s="143">
        <v>54.856068277158897</v>
      </c>
      <c r="L51" s="144">
        <v>51.588022566179603</v>
      </c>
      <c r="M51" s="130"/>
      <c r="N51" s="145">
        <v>62.745551858816697</v>
      </c>
      <c r="O51" s="146">
        <v>65.0947490235787</v>
      </c>
      <c r="P51" s="147">
        <v>63.920150441197698</v>
      </c>
      <c r="Q51" s="130"/>
      <c r="R51" s="148">
        <v>55.111487673327602</v>
      </c>
      <c r="S51" s="135"/>
      <c r="T51" s="142">
        <v>3.9740106194612101</v>
      </c>
      <c r="U51" s="143">
        <v>0.573374945432373</v>
      </c>
      <c r="V51" s="143">
        <v>0.50367238431737205</v>
      </c>
      <c r="W51" s="143">
        <v>-0.138487933721269</v>
      </c>
      <c r="X51" s="143">
        <v>-1.70956661530853</v>
      </c>
      <c r="Y51" s="144">
        <v>0.63679577508696095</v>
      </c>
      <c r="Z51" s="130"/>
      <c r="AA51" s="145">
        <v>-0.85657067929609498</v>
      </c>
      <c r="AB51" s="146">
        <v>-1.64694891456037</v>
      </c>
      <c r="AC51" s="147">
        <v>-1.26060269506276</v>
      </c>
      <c r="AD51" s="130"/>
      <c r="AE51" s="148">
        <v>-4.1590707001283997E-3</v>
      </c>
      <c r="AG51" s="142">
        <v>49.6144888541711</v>
      </c>
      <c r="AH51" s="143">
        <v>49.304199395333299</v>
      </c>
      <c r="AI51" s="143">
        <v>51.708400237237598</v>
      </c>
      <c r="AJ51" s="143">
        <v>54.459054810571502</v>
      </c>
      <c r="AK51" s="143">
        <v>56.009373711657098</v>
      </c>
      <c r="AL51" s="144">
        <v>52.2191088846809</v>
      </c>
      <c r="AM51" s="130"/>
      <c r="AN51" s="145">
        <v>63.515575839547502</v>
      </c>
      <c r="AO51" s="146">
        <v>65.779442929574202</v>
      </c>
      <c r="AP51" s="147">
        <v>64.647509384560806</v>
      </c>
      <c r="AQ51" s="130"/>
      <c r="AR51" s="148">
        <v>55.770095132407299</v>
      </c>
      <c r="AS51" s="135"/>
      <c r="AT51" s="142">
        <v>-1.43278702596029</v>
      </c>
      <c r="AU51" s="143">
        <v>-1.75062274392523</v>
      </c>
      <c r="AV51" s="143">
        <v>-1.4328049986764799</v>
      </c>
      <c r="AW51" s="143">
        <v>-1.87965309802263</v>
      </c>
      <c r="AX51" s="143">
        <v>-3.2449325428837898</v>
      </c>
      <c r="AY51" s="144">
        <v>-1.98003370383921</v>
      </c>
      <c r="AZ51" s="130"/>
      <c r="BA51" s="145">
        <v>-4.1258592423823996</v>
      </c>
      <c r="BB51" s="146">
        <v>-2.8202997701502701</v>
      </c>
      <c r="BC51" s="147">
        <v>-3.4660634842080702</v>
      </c>
      <c r="BD51" s="130"/>
      <c r="BE51" s="148">
        <v>-2.4782086909519099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B1" sqref="B1"/>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03" t="s">
        <v>5</v>
      </c>
      <c r="E2" s="204"/>
      <c r="G2" s="205" t="s">
        <v>36</v>
      </c>
      <c r="H2" s="206"/>
      <c r="I2" s="206"/>
      <c r="J2" s="206"/>
      <c r="K2" s="206"/>
      <c r="L2" s="206"/>
      <c r="M2" s="206"/>
      <c r="N2" s="206"/>
      <c r="O2" s="206"/>
      <c r="P2" s="206"/>
      <c r="Q2" s="206"/>
      <c r="R2" s="206"/>
      <c r="T2" s="205" t="s">
        <v>37</v>
      </c>
      <c r="U2" s="206"/>
      <c r="V2" s="206"/>
      <c r="W2" s="206"/>
      <c r="X2" s="206"/>
      <c r="Y2" s="206"/>
      <c r="Z2" s="206"/>
      <c r="AA2" s="206"/>
      <c r="AB2" s="206"/>
      <c r="AC2" s="206"/>
      <c r="AD2" s="206"/>
      <c r="AE2" s="206"/>
      <c r="AF2" s="4"/>
      <c r="AG2" s="205" t="s">
        <v>38</v>
      </c>
      <c r="AH2" s="206"/>
      <c r="AI2" s="206"/>
      <c r="AJ2" s="206"/>
      <c r="AK2" s="206"/>
      <c r="AL2" s="206"/>
      <c r="AM2" s="206"/>
      <c r="AN2" s="206"/>
      <c r="AO2" s="206"/>
      <c r="AP2" s="206"/>
      <c r="AQ2" s="206"/>
      <c r="AR2" s="206"/>
      <c r="AT2" s="205" t="s">
        <v>39</v>
      </c>
      <c r="AU2" s="206"/>
      <c r="AV2" s="206"/>
      <c r="AW2" s="206"/>
      <c r="AX2" s="206"/>
      <c r="AY2" s="206"/>
      <c r="AZ2" s="206"/>
      <c r="BA2" s="206"/>
      <c r="BB2" s="206"/>
      <c r="BC2" s="206"/>
      <c r="BD2" s="206"/>
      <c r="BE2" s="206"/>
    </row>
    <row r="3" spans="1:57" ht="13" x14ac:dyDescent="0.25">
      <c r="A3" s="32"/>
      <c r="B3" s="32"/>
      <c r="C3" s="3"/>
      <c r="D3" s="207" t="s">
        <v>8</v>
      </c>
      <c r="E3" s="209" t="s">
        <v>9</v>
      </c>
      <c r="F3" s="5"/>
      <c r="G3" s="211" t="s">
        <v>0</v>
      </c>
      <c r="H3" s="213" t="s">
        <v>1</v>
      </c>
      <c r="I3" s="213" t="s">
        <v>10</v>
      </c>
      <c r="J3" s="213" t="s">
        <v>2</v>
      </c>
      <c r="K3" s="213" t="s">
        <v>11</v>
      </c>
      <c r="L3" s="215" t="s">
        <v>12</v>
      </c>
      <c r="M3" s="5"/>
      <c r="N3" s="211" t="s">
        <v>3</v>
      </c>
      <c r="O3" s="213" t="s">
        <v>4</v>
      </c>
      <c r="P3" s="215" t="s">
        <v>13</v>
      </c>
      <c r="Q3" s="2"/>
      <c r="R3" s="217" t="s">
        <v>14</v>
      </c>
      <c r="S3" s="2"/>
      <c r="T3" s="211" t="s">
        <v>0</v>
      </c>
      <c r="U3" s="213" t="s">
        <v>1</v>
      </c>
      <c r="V3" s="213" t="s">
        <v>10</v>
      </c>
      <c r="W3" s="213" t="s">
        <v>2</v>
      </c>
      <c r="X3" s="213" t="s">
        <v>11</v>
      </c>
      <c r="Y3" s="215" t="s">
        <v>12</v>
      </c>
      <c r="Z3" s="2"/>
      <c r="AA3" s="211" t="s">
        <v>3</v>
      </c>
      <c r="AB3" s="213" t="s">
        <v>4</v>
      </c>
      <c r="AC3" s="215" t="s">
        <v>13</v>
      </c>
      <c r="AD3" s="1"/>
      <c r="AE3" s="219" t="s">
        <v>14</v>
      </c>
      <c r="AF3" s="38"/>
      <c r="AG3" s="211" t="s">
        <v>0</v>
      </c>
      <c r="AH3" s="213" t="s">
        <v>1</v>
      </c>
      <c r="AI3" s="213" t="s">
        <v>10</v>
      </c>
      <c r="AJ3" s="213" t="s">
        <v>2</v>
      </c>
      <c r="AK3" s="213" t="s">
        <v>11</v>
      </c>
      <c r="AL3" s="215" t="s">
        <v>12</v>
      </c>
      <c r="AM3" s="5"/>
      <c r="AN3" s="211" t="s">
        <v>3</v>
      </c>
      <c r="AO3" s="213" t="s">
        <v>4</v>
      </c>
      <c r="AP3" s="215" t="s">
        <v>13</v>
      </c>
      <c r="AQ3" s="2"/>
      <c r="AR3" s="217" t="s">
        <v>14</v>
      </c>
      <c r="AS3" s="2"/>
      <c r="AT3" s="211" t="s">
        <v>0</v>
      </c>
      <c r="AU3" s="213" t="s">
        <v>1</v>
      </c>
      <c r="AV3" s="213" t="s">
        <v>10</v>
      </c>
      <c r="AW3" s="213" t="s">
        <v>2</v>
      </c>
      <c r="AX3" s="213" t="s">
        <v>11</v>
      </c>
      <c r="AY3" s="215" t="s">
        <v>12</v>
      </c>
      <c r="AZ3" s="2"/>
      <c r="BA3" s="211" t="s">
        <v>3</v>
      </c>
      <c r="BB3" s="213" t="s">
        <v>4</v>
      </c>
      <c r="BC3" s="215" t="s">
        <v>13</v>
      </c>
      <c r="BD3" s="1"/>
      <c r="BE3" s="219" t="s">
        <v>14</v>
      </c>
    </row>
    <row r="4" spans="1:57" ht="13" x14ac:dyDescent="0.25">
      <c r="A4" s="32"/>
      <c r="B4" s="32"/>
      <c r="C4" s="3"/>
      <c r="D4" s="208"/>
      <c r="E4" s="210"/>
      <c r="F4" s="5"/>
      <c r="G4" s="212"/>
      <c r="H4" s="214"/>
      <c r="I4" s="214"/>
      <c r="J4" s="214"/>
      <c r="K4" s="214"/>
      <c r="L4" s="216"/>
      <c r="M4" s="5"/>
      <c r="N4" s="212"/>
      <c r="O4" s="214"/>
      <c r="P4" s="216"/>
      <c r="Q4" s="2"/>
      <c r="R4" s="218"/>
      <c r="S4" s="2"/>
      <c r="T4" s="212"/>
      <c r="U4" s="214"/>
      <c r="V4" s="214"/>
      <c r="W4" s="214"/>
      <c r="X4" s="214"/>
      <c r="Y4" s="216"/>
      <c r="Z4" s="2"/>
      <c r="AA4" s="212"/>
      <c r="AB4" s="214"/>
      <c r="AC4" s="216"/>
      <c r="AD4" s="1"/>
      <c r="AE4" s="220"/>
      <c r="AF4" s="39"/>
      <c r="AG4" s="212"/>
      <c r="AH4" s="214"/>
      <c r="AI4" s="214"/>
      <c r="AJ4" s="214"/>
      <c r="AK4" s="214"/>
      <c r="AL4" s="216"/>
      <c r="AM4" s="5"/>
      <c r="AN4" s="212"/>
      <c r="AO4" s="214"/>
      <c r="AP4" s="216"/>
      <c r="AQ4" s="2"/>
      <c r="AR4" s="218"/>
      <c r="AS4" s="2"/>
      <c r="AT4" s="212"/>
      <c r="AU4" s="214"/>
      <c r="AV4" s="214"/>
      <c r="AW4" s="214"/>
      <c r="AX4" s="214"/>
      <c r="AY4" s="216"/>
      <c r="AZ4" s="2"/>
      <c r="BA4" s="212"/>
      <c r="BB4" s="214"/>
      <c r="BC4" s="216"/>
      <c r="BD4" s="1"/>
      <c r="BE4" s="22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9">
        <v>156.07443447397301</v>
      </c>
      <c r="H6" s="150">
        <v>131.98656624603299</v>
      </c>
      <c r="I6" s="150">
        <v>137.72514783349499</v>
      </c>
      <c r="J6" s="150">
        <v>142.24489072627</v>
      </c>
      <c r="K6" s="150">
        <v>145.35056681796499</v>
      </c>
      <c r="L6" s="151">
        <v>143.52667096814</v>
      </c>
      <c r="M6" s="152"/>
      <c r="N6" s="153">
        <v>162.59617943737899</v>
      </c>
      <c r="O6" s="154">
        <v>168.517975986007</v>
      </c>
      <c r="P6" s="155">
        <v>165.626281980188</v>
      </c>
      <c r="Q6" s="152"/>
      <c r="R6" s="156">
        <v>150.86755661650599</v>
      </c>
      <c r="S6" s="75"/>
      <c r="T6" s="29">
        <v>-0.78071816518199</v>
      </c>
      <c r="U6" s="157">
        <v>0.31776251826334101</v>
      </c>
      <c r="V6" s="157">
        <v>2.0739239525212998</v>
      </c>
      <c r="W6" s="157">
        <v>2.0939888206281698</v>
      </c>
      <c r="X6" s="157">
        <v>0.14093055203145599</v>
      </c>
      <c r="Y6" s="158">
        <v>0.65039896314766199</v>
      </c>
      <c r="Z6" s="159"/>
      <c r="AA6" s="160">
        <v>-0.88502376287683004</v>
      </c>
      <c r="AB6" s="161">
        <v>-0.172778424156664</v>
      </c>
      <c r="AC6" s="162">
        <v>-0.51719073221183798</v>
      </c>
      <c r="AD6" s="159"/>
      <c r="AE6" s="163">
        <v>0.10700367078561999</v>
      </c>
      <c r="AF6" s="29"/>
      <c r="AG6" s="149">
        <v>151.56870090692101</v>
      </c>
      <c r="AH6" s="150">
        <v>152.65101319726301</v>
      </c>
      <c r="AI6" s="150">
        <v>157.37113426133999</v>
      </c>
      <c r="AJ6" s="150">
        <v>155.48377650284201</v>
      </c>
      <c r="AK6" s="150">
        <v>151.174535830986</v>
      </c>
      <c r="AL6" s="151">
        <v>153.75851490596199</v>
      </c>
      <c r="AM6" s="152"/>
      <c r="AN6" s="153">
        <v>168.16407307913701</v>
      </c>
      <c r="AO6" s="154">
        <v>174.861226394798</v>
      </c>
      <c r="AP6" s="155">
        <v>171.595542264861</v>
      </c>
      <c r="AQ6" s="152"/>
      <c r="AR6" s="156">
        <v>159.47485287804199</v>
      </c>
      <c r="AS6" s="75"/>
      <c r="AT6" s="29">
        <v>1.50516780503377</v>
      </c>
      <c r="AU6" s="157">
        <v>4.3247115356330603</v>
      </c>
      <c r="AV6" s="157">
        <v>4.7757009960550203</v>
      </c>
      <c r="AW6" s="157">
        <v>4.5622862726736404</v>
      </c>
      <c r="AX6" s="157">
        <v>2.6375604638833798</v>
      </c>
      <c r="AY6" s="158">
        <v>3.6244278538421901</v>
      </c>
      <c r="AZ6" s="159"/>
      <c r="BA6" s="160">
        <v>0.59446794027931904</v>
      </c>
      <c r="BB6" s="161">
        <v>0.50917428527842801</v>
      </c>
      <c r="BC6" s="162">
        <v>0.54568550523012804</v>
      </c>
      <c r="BD6" s="159"/>
      <c r="BE6" s="163">
        <v>2.4727576853340998</v>
      </c>
    </row>
    <row r="7" spans="1:57" x14ac:dyDescent="0.25">
      <c r="A7" s="20" t="s">
        <v>18</v>
      </c>
      <c r="B7" s="3" t="str">
        <f>TRIM(A7)</f>
        <v>Virginia</v>
      </c>
      <c r="C7" s="10"/>
      <c r="D7" s="24" t="s">
        <v>16</v>
      </c>
      <c r="E7" s="27" t="s">
        <v>17</v>
      </c>
      <c r="F7" s="3"/>
      <c r="G7" s="164">
        <v>136.636495241414</v>
      </c>
      <c r="H7" s="152">
        <v>113.43157895908099</v>
      </c>
      <c r="I7" s="152">
        <v>125.559319781699</v>
      </c>
      <c r="J7" s="152">
        <v>129.564796503688</v>
      </c>
      <c r="K7" s="152">
        <v>128.05219448456899</v>
      </c>
      <c r="L7" s="165">
        <v>127.654857147223</v>
      </c>
      <c r="M7" s="152"/>
      <c r="N7" s="166">
        <v>143.166382414178</v>
      </c>
      <c r="O7" s="167">
        <v>147.67548592207299</v>
      </c>
      <c r="P7" s="168">
        <v>145.457172999823</v>
      </c>
      <c r="Q7" s="152"/>
      <c r="R7" s="169">
        <v>133.49957236643999</v>
      </c>
      <c r="S7" s="75"/>
      <c r="T7" s="30">
        <v>0.59769542949272503</v>
      </c>
      <c r="U7" s="159">
        <v>1.67408220814855</v>
      </c>
      <c r="V7" s="159">
        <v>5.0117482773348803</v>
      </c>
      <c r="W7" s="159">
        <v>5.4078119461038998</v>
      </c>
      <c r="X7" s="159">
        <v>2.9876531565943698</v>
      </c>
      <c r="Y7" s="170">
        <v>3.2017018084304198</v>
      </c>
      <c r="Z7" s="159"/>
      <c r="AA7" s="171">
        <v>0.61831684912681695</v>
      </c>
      <c r="AB7" s="172">
        <v>0.92886836573406895</v>
      </c>
      <c r="AC7" s="173">
        <v>0.75798453420434797</v>
      </c>
      <c r="AD7" s="159"/>
      <c r="AE7" s="174">
        <v>2.0671942837517898</v>
      </c>
      <c r="AF7" s="30"/>
      <c r="AG7" s="164">
        <v>130.14292051066101</v>
      </c>
      <c r="AH7" s="152">
        <v>136.215738986585</v>
      </c>
      <c r="AI7" s="152">
        <v>143.70943596318301</v>
      </c>
      <c r="AJ7" s="152">
        <v>143.635833434011</v>
      </c>
      <c r="AK7" s="152">
        <v>139.77839247365</v>
      </c>
      <c r="AL7" s="165">
        <v>139.150395655382</v>
      </c>
      <c r="AM7" s="152"/>
      <c r="AN7" s="166">
        <v>155.488514019994</v>
      </c>
      <c r="AO7" s="167">
        <v>158.29112315945201</v>
      </c>
      <c r="AP7" s="168">
        <v>156.91876261307101</v>
      </c>
      <c r="AQ7" s="152"/>
      <c r="AR7" s="169">
        <v>144.78586852509099</v>
      </c>
      <c r="AS7" s="75"/>
      <c r="AT7" s="30">
        <v>1.3221415453535901</v>
      </c>
      <c r="AU7" s="159">
        <v>3.66754647226889</v>
      </c>
      <c r="AV7" s="159">
        <v>5.0818721913401399</v>
      </c>
      <c r="AW7" s="159">
        <v>4.8534634631279996</v>
      </c>
      <c r="AX7" s="159">
        <v>2.8853910875322799</v>
      </c>
      <c r="AY7" s="170">
        <v>3.7024399604044498</v>
      </c>
      <c r="AZ7" s="159"/>
      <c r="BA7" s="171">
        <v>1.0612210042474199</v>
      </c>
      <c r="BB7" s="172">
        <v>0.86615022321298996</v>
      </c>
      <c r="BC7" s="173">
        <v>0.95912582841281302</v>
      </c>
      <c r="BD7" s="159"/>
      <c r="BE7" s="174">
        <v>2.6396289599415699</v>
      </c>
    </row>
    <row r="8" spans="1:57" x14ac:dyDescent="0.25">
      <c r="A8" s="21" t="s">
        <v>19</v>
      </c>
      <c r="B8" s="3" t="str">
        <f t="shared" ref="B8:B43" si="0">TRIM(A8)</f>
        <v>Norfolk/Virginia Beach, VA</v>
      </c>
      <c r="C8" s="3"/>
      <c r="D8" s="24" t="s">
        <v>16</v>
      </c>
      <c r="E8" s="27" t="s">
        <v>17</v>
      </c>
      <c r="F8" s="3"/>
      <c r="G8" s="164">
        <v>161.40666579345401</v>
      </c>
      <c r="H8" s="152">
        <v>110.324807284806</v>
      </c>
      <c r="I8" s="152">
        <v>110.900277008041</v>
      </c>
      <c r="J8" s="152">
        <v>114.622712260401</v>
      </c>
      <c r="K8" s="152">
        <v>121.84320707204201</v>
      </c>
      <c r="L8" s="165">
        <v>126.77838997716999</v>
      </c>
      <c r="M8" s="152"/>
      <c r="N8" s="166">
        <v>165.68525592019699</v>
      </c>
      <c r="O8" s="167">
        <v>179.61980458166099</v>
      </c>
      <c r="P8" s="168">
        <v>172.88408695891101</v>
      </c>
      <c r="Q8" s="152"/>
      <c r="R8" s="169">
        <v>143.310776664526</v>
      </c>
      <c r="S8" s="75"/>
      <c r="T8" s="30">
        <v>1.77241179123157</v>
      </c>
      <c r="U8" s="159">
        <v>1.8840499453269699</v>
      </c>
      <c r="V8" s="159">
        <v>3.7945477709784798</v>
      </c>
      <c r="W8" s="159">
        <v>6.5431669474857896</v>
      </c>
      <c r="X8" s="159">
        <v>5.0509787453179902</v>
      </c>
      <c r="Y8" s="170">
        <v>4.3918451818818003</v>
      </c>
      <c r="Z8" s="159"/>
      <c r="AA8" s="171">
        <v>5.5811687884824899</v>
      </c>
      <c r="AB8" s="172">
        <v>9.3242229688313198</v>
      </c>
      <c r="AC8" s="173">
        <v>7.512316309579</v>
      </c>
      <c r="AD8" s="159"/>
      <c r="AE8" s="174">
        <v>5.7492952527239298</v>
      </c>
      <c r="AF8" s="30"/>
      <c r="AG8" s="164">
        <v>126.756261034568</v>
      </c>
      <c r="AH8" s="152">
        <v>111.923334021223</v>
      </c>
      <c r="AI8" s="152">
        <v>115.081042140778</v>
      </c>
      <c r="AJ8" s="152">
        <v>116.63298470335801</v>
      </c>
      <c r="AK8" s="152">
        <v>119.811588143381</v>
      </c>
      <c r="AL8" s="165">
        <v>118.02238248657601</v>
      </c>
      <c r="AM8" s="152"/>
      <c r="AN8" s="166">
        <v>162.74756025189799</v>
      </c>
      <c r="AO8" s="167">
        <v>175.88017639481899</v>
      </c>
      <c r="AP8" s="168">
        <v>169.541187628356</v>
      </c>
      <c r="AQ8" s="152"/>
      <c r="AR8" s="169">
        <v>135.82819197548</v>
      </c>
      <c r="AS8" s="75"/>
      <c r="AT8" s="30">
        <v>2.0461842640316101</v>
      </c>
      <c r="AU8" s="159">
        <v>0.65709206924289099</v>
      </c>
      <c r="AV8" s="159">
        <v>1.77724367743225</v>
      </c>
      <c r="AW8" s="159">
        <v>3.2466453707304899</v>
      </c>
      <c r="AX8" s="159">
        <v>2.4071172114970198</v>
      </c>
      <c r="AY8" s="170">
        <v>2.0846101496315801</v>
      </c>
      <c r="AZ8" s="159"/>
      <c r="BA8" s="171">
        <v>0.885061719251233</v>
      </c>
      <c r="BB8" s="172">
        <v>2.30871693052078</v>
      </c>
      <c r="BC8" s="173">
        <v>1.6191767534156301</v>
      </c>
      <c r="BD8" s="159"/>
      <c r="BE8" s="174">
        <v>2.0099543628835499</v>
      </c>
    </row>
    <row r="9" spans="1:57" ht="16" x14ac:dyDescent="0.45">
      <c r="A9" s="21" t="s">
        <v>20</v>
      </c>
      <c r="B9" s="81" t="s">
        <v>71</v>
      </c>
      <c r="C9" s="3"/>
      <c r="D9" s="24" t="s">
        <v>16</v>
      </c>
      <c r="E9" s="27" t="s">
        <v>17</v>
      </c>
      <c r="F9" s="3"/>
      <c r="G9" s="164">
        <v>123.84153251884401</v>
      </c>
      <c r="H9" s="152">
        <v>95.369767544459606</v>
      </c>
      <c r="I9" s="152">
        <v>104.142428952552</v>
      </c>
      <c r="J9" s="152">
        <v>106.904007463022</v>
      </c>
      <c r="K9" s="152">
        <v>105.786063442683</v>
      </c>
      <c r="L9" s="165">
        <v>108.780800748141</v>
      </c>
      <c r="M9" s="152"/>
      <c r="N9" s="166">
        <v>115.90450511328601</v>
      </c>
      <c r="O9" s="167">
        <v>115.70218539104999</v>
      </c>
      <c r="P9" s="168">
        <v>115.799453591996</v>
      </c>
      <c r="Q9" s="152"/>
      <c r="R9" s="169">
        <v>111.046197784268</v>
      </c>
      <c r="S9" s="75"/>
      <c r="T9" s="30">
        <v>3.2813506359342002</v>
      </c>
      <c r="U9" s="159">
        <v>3.72158935365254</v>
      </c>
      <c r="V9" s="159">
        <v>0.18148939465177399</v>
      </c>
      <c r="W9" s="159">
        <v>-0.97743151784249205</v>
      </c>
      <c r="X9" s="159">
        <v>-0.172240348121353</v>
      </c>
      <c r="Y9" s="170">
        <v>1.3338267935602599</v>
      </c>
      <c r="Z9" s="159"/>
      <c r="AA9" s="171">
        <v>-3.8426691369743802</v>
      </c>
      <c r="AB9" s="172">
        <v>-5.6927086810789396</v>
      </c>
      <c r="AC9" s="173">
        <v>-4.8096661917546104</v>
      </c>
      <c r="AD9" s="159"/>
      <c r="AE9" s="174">
        <v>-0.96749944187887404</v>
      </c>
      <c r="AF9" s="30"/>
      <c r="AG9" s="164">
        <v>110.617654377538</v>
      </c>
      <c r="AH9" s="152">
        <v>108.492851251912</v>
      </c>
      <c r="AI9" s="152">
        <v>113.171472487454</v>
      </c>
      <c r="AJ9" s="152">
        <v>112.949099394618</v>
      </c>
      <c r="AK9" s="152">
        <v>109.598491906503</v>
      </c>
      <c r="AL9" s="165">
        <v>111.060390508458</v>
      </c>
      <c r="AM9" s="152"/>
      <c r="AN9" s="166">
        <v>130.51285430261601</v>
      </c>
      <c r="AO9" s="167">
        <v>134.19608474172301</v>
      </c>
      <c r="AP9" s="168">
        <v>132.415445843529</v>
      </c>
      <c r="AQ9" s="152"/>
      <c r="AR9" s="169">
        <v>118.081142715345</v>
      </c>
      <c r="AS9" s="75"/>
      <c r="AT9" s="30">
        <v>4.0872178711032303</v>
      </c>
      <c r="AU9" s="159">
        <v>3.7929648950587902</v>
      </c>
      <c r="AV9" s="159">
        <v>3.6027069207506499</v>
      </c>
      <c r="AW9" s="159">
        <v>3.6687714851990401</v>
      </c>
      <c r="AX9" s="159">
        <v>3.2945040430453201</v>
      </c>
      <c r="AY9" s="170">
        <v>3.6843786114505801</v>
      </c>
      <c r="AZ9" s="159"/>
      <c r="BA9" s="171">
        <v>4.1617917465799596</v>
      </c>
      <c r="BB9" s="172">
        <v>4.1916840443297501</v>
      </c>
      <c r="BC9" s="173">
        <v>4.1844656830950102</v>
      </c>
      <c r="BD9" s="159"/>
      <c r="BE9" s="174">
        <v>3.84628749294576</v>
      </c>
    </row>
    <row r="10" spans="1:57" x14ac:dyDescent="0.25">
      <c r="A10" s="21" t="s">
        <v>21</v>
      </c>
      <c r="B10" s="3" t="str">
        <f t="shared" si="0"/>
        <v>Virginia Area</v>
      </c>
      <c r="C10" s="3"/>
      <c r="D10" s="24" t="s">
        <v>16</v>
      </c>
      <c r="E10" s="27" t="s">
        <v>17</v>
      </c>
      <c r="F10" s="3"/>
      <c r="G10" s="164">
        <v>122.44446642419901</v>
      </c>
      <c r="H10" s="152">
        <v>104.404006919995</v>
      </c>
      <c r="I10" s="152">
        <v>110.970380640496</v>
      </c>
      <c r="J10" s="152">
        <v>114.189150374777</v>
      </c>
      <c r="K10" s="152">
        <v>116.99562305532299</v>
      </c>
      <c r="L10" s="165">
        <v>114.39131952007899</v>
      </c>
      <c r="M10" s="152"/>
      <c r="N10" s="166">
        <v>140.334552823189</v>
      </c>
      <c r="O10" s="167">
        <v>141.074879505224</v>
      </c>
      <c r="P10" s="168">
        <v>140.69836681222699</v>
      </c>
      <c r="Q10" s="152"/>
      <c r="R10" s="169">
        <v>123.146622466122</v>
      </c>
      <c r="S10" s="75"/>
      <c r="T10" s="30">
        <v>-0.32355765807764703</v>
      </c>
      <c r="U10" s="159">
        <v>4.1471544415963999</v>
      </c>
      <c r="V10" s="159">
        <v>7.57173461318793</v>
      </c>
      <c r="W10" s="159">
        <v>8.1264912012888608</v>
      </c>
      <c r="X10" s="159">
        <v>3.24388410223085</v>
      </c>
      <c r="Y10" s="170">
        <v>4.3059973084900696</v>
      </c>
      <c r="Z10" s="159"/>
      <c r="AA10" s="171">
        <v>-1.25239245495232</v>
      </c>
      <c r="AB10" s="172">
        <v>-1.36876495854658</v>
      </c>
      <c r="AC10" s="173">
        <v>-1.3129205043321299</v>
      </c>
      <c r="AD10" s="159"/>
      <c r="AE10" s="174">
        <v>1.5273880356242999</v>
      </c>
      <c r="AF10" s="30"/>
      <c r="AG10" s="164">
        <v>115.093701788814</v>
      </c>
      <c r="AH10" s="152">
        <v>109.765458815505</v>
      </c>
      <c r="AI10" s="152">
        <v>114.723510232263</v>
      </c>
      <c r="AJ10" s="152">
        <v>123.37554820222999</v>
      </c>
      <c r="AK10" s="152">
        <v>140.48955156950601</v>
      </c>
      <c r="AL10" s="165">
        <v>121.68483682253699</v>
      </c>
      <c r="AM10" s="152"/>
      <c r="AN10" s="166">
        <v>171.08781369163501</v>
      </c>
      <c r="AO10" s="167">
        <v>165.315275459237</v>
      </c>
      <c r="AP10" s="168">
        <v>168.228710667277</v>
      </c>
      <c r="AQ10" s="152"/>
      <c r="AR10" s="169">
        <v>136.842838898759</v>
      </c>
      <c r="AS10" s="75"/>
      <c r="AT10" s="30">
        <v>-1.4679401122244</v>
      </c>
      <c r="AU10" s="159">
        <v>2.24266939084213</v>
      </c>
      <c r="AV10" s="159">
        <v>3.7285081146400301</v>
      </c>
      <c r="AW10" s="159">
        <v>3.3473145532444901</v>
      </c>
      <c r="AX10" s="159">
        <v>3.6353876088606398</v>
      </c>
      <c r="AY10" s="170">
        <v>2.53324861287112</v>
      </c>
      <c r="AZ10" s="159"/>
      <c r="BA10" s="171">
        <v>1.71506325524454</v>
      </c>
      <c r="BB10" s="172">
        <v>2.7129331715619699E-2</v>
      </c>
      <c r="BC10" s="173">
        <v>0.89174193164377502</v>
      </c>
      <c r="BD10" s="159"/>
      <c r="BE10" s="174">
        <v>1.58635608304817</v>
      </c>
    </row>
    <row r="11" spans="1:57" x14ac:dyDescent="0.25">
      <c r="A11" s="34" t="s">
        <v>22</v>
      </c>
      <c r="B11" s="3" t="str">
        <f t="shared" si="0"/>
        <v>Washington, DC</v>
      </c>
      <c r="C11" s="3"/>
      <c r="D11" s="24" t="s">
        <v>16</v>
      </c>
      <c r="E11" s="27" t="s">
        <v>17</v>
      </c>
      <c r="F11" s="3"/>
      <c r="G11" s="164">
        <v>153.77953045144801</v>
      </c>
      <c r="H11" s="152">
        <v>147.915613857925</v>
      </c>
      <c r="I11" s="152">
        <v>172.15640502044801</v>
      </c>
      <c r="J11" s="152">
        <v>176.93728001185201</v>
      </c>
      <c r="K11" s="152">
        <v>170.91396578214099</v>
      </c>
      <c r="L11" s="165">
        <v>165.578880830765</v>
      </c>
      <c r="M11" s="152"/>
      <c r="N11" s="166">
        <v>159.033788810045</v>
      </c>
      <c r="O11" s="167">
        <v>162.86440209532901</v>
      </c>
      <c r="P11" s="168">
        <v>160.98654461399099</v>
      </c>
      <c r="Q11" s="152"/>
      <c r="R11" s="169">
        <v>164.18621870802599</v>
      </c>
      <c r="S11" s="75"/>
      <c r="T11" s="30">
        <v>-4.3010635445618597</v>
      </c>
      <c r="U11" s="159">
        <v>-7.1147640672724703</v>
      </c>
      <c r="V11" s="159">
        <v>-6.1312533237717197</v>
      </c>
      <c r="W11" s="159">
        <v>-5.5940305723299399</v>
      </c>
      <c r="X11" s="159">
        <v>-6.8180028391012302</v>
      </c>
      <c r="Y11" s="170">
        <v>-5.9661702196806203</v>
      </c>
      <c r="Z11" s="159"/>
      <c r="AA11" s="171">
        <v>-5.8254680294927299</v>
      </c>
      <c r="AB11" s="172">
        <v>-3.9323631222838999</v>
      </c>
      <c r="AC11" s="173">
        <v>-4.8595265055519601</v>
      </c>
      <c r="AD11" s="159"/>
      <c r="AE11" s="174">
        <v>-5.5885569008220299</v>
      </c>
      <c r="AF11" s="30"/>
      <c r="AG11" s="164">
        <v>193.06554496262899</v>
      </c>
      <c r="AH11" s="152">
        <v>223.22797844082601</v>
      </c>
      <c r="AI11" s="152">
        <v>233.142953747142</v>
      </c>
      <c r="AJ11" s="152">
        <v>223.61649583520901</v>
      </c>
      <c r="AK11" s="152">
        <v>196.068644846252</v>
      </c>
      <c r="AL11" s="165">
        <v>214.99581104953401</v>
      </c>
      <c r="AM11" s="152"/>
      <c r="AN11" s="166">
        <v>184.162310768879</v>
      </c>
      <c r="AO11" s="167">
        <v>189.04050345687199</v>
      </c>
      <c r="AP11" s="168">
        <v>186.68062430278999</v>
      </c>
      <c r="AQ11" s="152"/>
      <c r="AR11" s="169">
        <v>206.78007875971701</v>
      </c>
      <c r="AS11" s="75"/>
      <c r="AT11" s="30">
        <v>1.2142201443773399</v>
      </c>
      <c r="AU11" s="159">
        <v>4.6446833434485697</v>
      </c>
      <c r="AV11" s="159">
        <v>4.8177783824866101</v>
      </c>
      <c r="AW11" s="159">
        <v>5.7866951978972301</v>
      </c>
      <c r="AX11" s="159">
        <v>0.33737882993483298</v>
      </c>
      <c r="AY11" s="170">
        <v>3.6773107876717099</v>
      </c>
      <c r="AZ11" s="159"/>
      <c r="BA11" s="171">
        <v>-1.9254255476136</v>
      </c>
      <c r="BB11" s="172">
        <v>-1.34050778919705</v>
      </c>
      <c r="BC11" s="173">
        <v>-1.61659817942187</v>
      </c>
      <c r="BD11" s="159"/>
      <c r="BE11" s="174">
        <v>2.3460628054825401</v>
      </c>
    </row>
    <row r="12" spans="1:57" x14ac:dyDescent="0.25">
      <c r="A12" s="21" t="s">
        <v>23</v>
      </c>
      <c r="B12" s="3" t="str">
        <f t="shared" si="0"/>
        <v>Arlington, VA</v>
      </c>
      <c r="C12" s="3"/>
      <c r="D12" s="24" t="s">
        <v>16</v>
      </c>
      <c r="E12" s="27" t="s">
        <v>17</v>
      </c>
      <c r="F12" s="3"/>
      <c r="G12" s="164">
        <v>156.79648731274801</v>
      </c>
      <c r="H12" s="152">
        <v>170.39816927753</v>
      </c>
      <c r="I12" s="152">
        <v>209.449335057821</v>
      </c>
      <c r="J12" s="152">
        <v>212.73971852224099</v>
      </c>
      <c r="K12" s="152">
        <v>201.33789844851901</v>
      </c>
      <c r="L12" s="165">
        <v>192.71632911002101</v>
      </c>
      <c r="M12" s="152"/>
      <c r="N12" s="166">
        <v>156.866293508936</v>
      </c>
      <c r="O12" s="167">
        <v>160.08447175285801</v>
      </c>
      <c r="P12" s="168">
        <v>158.40713737026999</v>
      </c>
      <c r="Q12" s="152"/>
      <c r="R12" s="169">
        <v>183.31885441847899</v>
      </c>
      <c r="S12" s="75"/>
      <c r="T12" s="30">
        <v>2.0577670183110102</v>
      </c>
      <c r="U12" s="159">
        <v>4.2858167099475901</v>
      </c>
      <c r="V12" s="159">
        <v>9.6406666235643108</v>
      </c>
      <c r="W12" s="159">
        <v>9.6742070758451195</v>
      </c>
      <c r="X12" s="159">
        <v>7.32508357778255</v>
      </c>
      <c r="Y12" s="170">
        <v>7.6167643824303504</v>
      </c>
      <c r="Z12" s="159"/>
      <c r="AA12" s="171">
        <v>-3.56006411629639</v>
      </c>
      <c r="AB12" s="172">
        <v>-1.16185701400829</v>
      </c>
      <c r="AC12" s="173">
        <v>-2.4085646269077698</v>
      </c>
      <c r="AD12" s="159"/>
      <c r="AE12" s="174">
        <v>5.6408443697102202</v>
      </c>
      <c r="AF12" s="30"/>
      <c r="AG12" s="164">
        <v>206.379395234301</v>
      </c>
      <c r="AH12" s="152">
        <v>249.78767859953999</v>
      </c>
      <c r="AI12" s="152">
        <v>261.45749782898099</v>
      </c>
      <c r="AJ12" s="152">
        <v>251.61976740193899</v>
      </c>
      <c r="AK12" s="152">
        <v>222.853241006964</v>
      </c>
      <c r="AL12" s="165">
        <v>239.95727000299601</v>
      </c>
      <c r="AM12" s="152"/>
      <c r="AN12" s="166">
        <v>185.22232881716101</v>
      </c>
      <c r="AO12" s="167">
        <v>184.12108714860699</v>
      </c>
      <c r="AP12" s="168">
        <v>184.667687527813</v>
      </c>
      <c r="AQ12" s="152"/>
      <c r="AR12" s="169">
        <v>224.768137896371</v>
      </c>
      <c r="AS12" s="75"/>
      <c r="AT12" s="30">
        <v>5.0504895466999198</v>
      </c>
      <c r="AU12" s="159">
        <v>7.28538141004152</v>
      </c>
      <c r="AV12" s="159">
        <v>7.6791460813843102</v>
      </c>
      <c r="AW12" s="159">
        <v>7.0759690760863103</v>
      </c>
      <c r="AX12" s="159">
        <v>2.4752572034278701</v>
      </c>
      <c r="AY12" s="170">
        <v>6.1179889589071497</v>
      </c>
      <c r="AZ12" s="159"/>
      <c r="BA12" s="171">
        <v>-0.12823552295711499</v>
      </c>
      <c r="BB12" s="172">
        <v>3.7648440187711303E-2</v>
      </c>
      <c r="BC12" s="173">
        <v>-4.5374948089329299E-2</v>
      </c>
      <c r="BD12" s="159"/>
      <c r="BE12" s="174">
        <v>4.99829741662559</v>
      </c>
    </row>
    <row r="13" spans="1:57" x14ac:dyDescent="0.25">
      <c r="A13" s="21" t="s">
        <v>24</v>
      </c>
      <c r="B13" s="3" t="str">
        <f t="shared" si="0"/>
        <v>Suburban Virginia Area</v>
      </c>
      <c r="C13" s="3"/>
      <c r="D13" s="24" t="s">
        <v>16</v>
      </c>
      <c r="E13" s="27" t="s">
        <v>17</v>
      </c>
      <c r="F13" s="3"/>
      <c r="G13" s="164">
        <v>143.79380692167501</v>
      </c>
      <c r="H13" s="152">
        <v>121.0535553582</v>
      </c>
      <c r="I13" s="152">
        <v>132.74177100840299</v>
      </c>
      <c r="J13" s="152">
        <v>136.29342873497399</v>
      </c>
      <c r="K13" s="152">
        <v>139.77649136425299</v>
      </c>
      <c r="L13" s="165">
        <v>135.723472074298</v>
      </c>
      <c r="M13" s="152"/>
      <c r="N13" s="166">
        <v>156.00819468024901</v>
      </c>
      <c r="O13" s="167">
        <v>151.87113805646899</v>
      </c>
      <c r="P13" s="168">
        <v>153.85150081271399</v>
      </c>
      <c r="Q13" s="152"/>
      <c r="R13" s="169">
        <v>141.53439025096199</v>
      </c>
      <c r="S13" s="75"/>
      <c r="T13" s="30">
        <v>-2.84750832121368</v>
      </c>
      <c r="U13" s="159">
        <v>-2.5164526134935401</v>
      </c>
      <c r="V13" s="159">
        <v>2.2431519663939099</v>
      </c>
      <c r="W13" s="159">
        <v>5.5254146469718304</v>
      </c>
      <c r="X13" s="159">
        <v>3.6410581389323902</v>
      </c>
      <c r="Y13" s="170">
        <v>1.3055097943770799</v>
      </c>
      <c r="Z13" s="159"/>
      <c r="AA13" s="171">
        <v>7.3222553847045999E-2</v>
      </c>
      <c r="AB13" s="172">
        <v>-12.981475757574399</v>
      </c>
      <c r="AC13" s="173">
        <v>-7.2262175361728804</v>
      </c>
      <c r="AD13" s="159"/>
      <c r="AE13" s="174">
        <v>-2.2680305079797098</v>
      </c>
      <c r="AF13" s="30"/>
      <c r="AG13" s="164">
        <v>141.13514917003101</v>
      </c>
      <c r="AH13" s="152">
        <v>149.96294305791099</v>
      </c>
      <c r="AI13" s="152">
        <v>154.465652192101</v>
      </c>
      <c r="AJ13" s="152">
        <v>149.890081350918</v>
      </c>
      <c r="AK13" s="152">
        <v>145.00301394674801</v>
      </c>
      <c r="AL13" s="165">
        <v>148.48222797213</v>
      </c>
      <c r="AM13" s="152"/>
      <c r="AN13" s="166">
        <v>162.919258520586</v>
      </c>
      <c r="AO13" s="167">
        <v>170.73034360609199</v>
      </c>
      <c r="AP13" s="168">
        <v>167.05634917656801</v>
      </c>
      <c r="AQ13" s="152"/>
      <c r="AR13" s="169">
        <v>154.16593465336399</v>
      </c>
      <c r="AS13" s="75"/>
      <c r="AT13" s="30">
        <v>-8.4902199370215106E-2</v>
      </c>
      <c r="AU13" s="159">
        <v>3.9811175480246401</v>
      </c>
      <c r="AV13" s="159">
        <v>6.7062266071458803</v>
      </c>
      <c r="AW13" s="159">
        <v>4.2944547843355103</v>
      </c>
      <c r="AX13" s="159">
        <v>1.5907712663942699</v>
      </c>
      <c r="AY13" s="170">
        <v>3.5432471193440298</v>
      </c>
      <c r="AZ13" s="159"/>
      <c r="BA13" s="171">
        <v>7.7208941760995506E-2</v>
      </c>
      <c r="BB13" s="172">
        <v>-1.11114395002913</v>
      </c>
      <c r="BC13" s="173">
        <v>-0.50984418029470202</v>
      </c>
      <c r="BD13" s="159"/>
      <c r="BE13" s="174">
        <v>1.9161050038207601</v>
      </c>
    </row>
    <row r="14" spans="1:57" x14ac:dyDescent="0.25">
      <c r="A14" s="21" t="s">
        <v>25</v>
      </c>
      <c r="B14" s="3" t="str">
        <f t="shared" si="0"/>
        <v>Alexandria, VA</v>
      </c>
      <c r="C14" s="3"/>
      <c r="D14" s="24" t="s">
        <v>16</v>
      </c>
      <c r="E14" s="27" t="s">
        <v>17</v>
      </c>
      <c r="F14" s="3"/>
      <c r="G14" s="164">
        <v>138.47614871306001</v>
      </c>
      <c r="H14" s="152">
        <v>136.65233305156301</v>
      </c>
      <c r="I14" s="152">
        <v>157.789780963759</v>
      </c>
      <c r="J14" s="152">
        <v>158.140206458443</v>
      </c>
      <c r="K14" s="152">
        <v>154.03938627520299</v>
      </c>
      <c r="L14" s="165">
        <v>150.010981819628</v>
      </c>
      <c r="M14" s="152"/>
      <c r="N14" s="166">
        <v>150.528310254491</v>
      </c>
      <c r="O14" s="167">
        <v>154.01367916148499</v>
      </c>
      <c r="P14" s="168">
        <v>152.31625717670599</v>
      </c>
      <c r="Q14" s="152"/>
      <c r="R14" s="169">
        <v>150.71150207698599</v>
      </c>
      <c r="S14" s="75"/>
      <c r="T14" s="30">
        <v>-1.5798625211738799</v>
      </c>
      <c r="U14" s="159">
        <v>1.06540673639382</v>
      </c>
      <c r="V14" s="159">
        <v>4.2750322813418702</v>
      </c>
      <c r="W14" s="159">
        <v>-0.83249724203123199</v>
      </c>
      <c r="X14" s="159">
        <v>4.5244021611486804</v>
      </c>
      <c r="Y14" s="170">
        <v>1.60450254618639</v>
      </c>
      <c r="Z14" s="159"/>
      <c r="AA14" s="171">
        <v>1.64183942995931</v>
      </c>
      <c r="AB14" s="172">
        <v>1.81536023785922</v>
      </c>
      <c r="AC14" s="173">
        <v>1.71433171869554</v>
      </c>
      <c r="AD14" s="159"/>
      <c r="AE14" s="174">
        <v>1.6116957464427899</v>
      </c>
      <c r="AF14" s="30"/>
      <c r="AG14" s="164">
        <v>159.45633338040699</v>
      </c>
      <c r="AH14" s="152">
        <v>184.18159958596999</v>
      </c>
      <c r="AI14" s="152">
        <v>198.88519876387099</v>
      </c>
      <c r="AJ14" s="152">
        <v>193.13720159244599</v>
      </c>
      <c r="AK14" s="152">
        <v>176.24737103984401</v>
      </c>
      <c r="AL14" s="165">
        <v>183.743812263953</v>
      </c>
      <c r="AM14" s="152"/>
      <c r="AN14" s="166">
        <v>160.34286488221801</v>
      </c>
      <c r="AO14" s="167">
        <v>163.495285896761</v>
      </c>
      <c r="AP14" s="168">
        <v>161.97103770106901</v>
      </c>
      <c r="AQ14" s="152"/>
      <c r="AR14" s="169">
        <v>177.52662136255799</v>
      </c>
      <c r="AS14" s="75"/>
      <c r="AT14" s="30">
        <v>-1.06520194946393</v>
      </c>
      <c r="AU14" s="159">
        <v>1.6820463345480801</v>
      </c>
      <c r="AV14" s="159">
        <v>5.3637035648914697</v>
      </c>
      <c r="AW14" s="159">
        <v>6.1449096479897598</v>
      </c>
      <c r="AX14" s="159">
        <v>6.8269078599660498</v>
      </c>
      <c r="AY14" s="170">
        <v>4.2128431339709502</v>
      </c>
      <c r="AZ14" s="159"/>
      <c r="BA14" s="171">
        <v>-9.2803099758817703E-2</v>
      </c>
      <c r="BB14" s="172">
        <v>-0.60253022493376696</v>
      </c>
      <c r="BC14" s="173">
        <v>-0.35864582036476</v>
      </c>
      <c r="BD14" s="159"/>
      <c r="BE14" s="174">
        <v>3.0865684062785199</v>
      </c>
    </row>
    <row r="15" spans="1:57" x14ac:dyDescent="0.25">
      <c r="A15" s="21" t="s">
        <v>26</v>
      </c>
      <c r="B15" s="3" t="str">
        <f t="shared" si="0"/>
        <v>Fairfax/Tysons Corner, VA</v>
      </c>
      <c r="C15" s="3"/>
      <c r="D15" s="24" t="s">
        <v>16</v>
      </c>
      <c r="E15" s="27" t="s">
        <v>17</v>
      </c>
      <c r="F15" s="3"/>
      <c r="G15" s="164">
        <v>133.441265616512</v>
      </c>
      <c r="H15" s="152">
        <v>138.45758230711201</v>
      </c>
      <c r="I15" s="152">
        <v>167.52293911212399</v>
      </c>
      <c r="J15" s="152">
        <v>173.44715877862501</v>
      </c>
      <c r="K15" s="152">
        <v>157.212548592188</v>
      </c>
      <c r="L15" s="165">
        <v>155.71492625476901</v>
      </c>
      <c r="M15" s="152"/>
      <c r="N15" s="166">
        <v>135.72792306303</v>
      </c>
      <c r="O15" s="167">
        <v>139.24849670046601</v>
      </c>
      <c r="P15" s="168">
        <v>137.589482553191</v>
      </c>
      <c r="Q15" s="152"/>
      <c r="R15" s="169">
        <v>150.254895400707</v>
      </c>
      <c r="S15" s="75"/>
      <c r="T15" s="30">
        <v>-10.502392802180401</v>
      </c>
      <c r="U15" s="159">
        <v>0.60612952970174205</v>
      </c>
      <c r="V15" s="159">
        <v>3.5804861271488302</v>
      </c>
      <c r="W15" s="159">
        <v>12.3685495404743</v>
      </c>
      <c r="X15" s="159">
        <v>1.7652977837261401</v>
      </c>
      <c r="Y15" s="170">
        <v>2.2464531248236499</v>
      </c>
      <c r="Z15" s="159"/>
      <c r="AA15" s="171">
        <v>-5.51961432034041</v>
      </c>
      <c r="AB15" s="172">
        <v>-5.3403323165317502</v>
      </c>
      <c r="AC15" s="173">
        <v>-5.4281249697460199</v>
      </c>
      <c r="AD15" s="159"/>
      <c r="AE15" s="174">
        <v>0.135711720265833</v>
      </c>
      <c r="AF15" s="30"/>
      <c r="AG15" s="164">
        <v>153.158813270948</v>
      </c>
      <c r="AH15" s="152">
        <v>185.42488764915501</v>
      </c>
      <c r="AI15" s="152">
        <v>202.99534084192501</v>
      </c>
      <c r="AJ15" s="152">
        <v>199.215503336045</v>
      </c>
      <c r="AK15" s="152">
        <v>169.925385495309</v>
      </c>
      <c r="AL15" s="165">
        <v>184.45447207834701</v>
      </c>
      <c r="AM15" s="152"/>
      <c r="AN15" s="166">
        <v>149.09743325174099</v>
      </c>
      <c r="AO15" s="167">
        <v>148.723957039064</v>
      </c>
      <c r="AP15" s="168">
        <v>148.904127457035</v>
      </c>
      <c r="AQ15" s="152"/>
      <c r="AR15" s="169">
        <v>174.12354816230399</v>
      </c>
      <c r="AS15" s="75"/>
      <c r="AT15" s="30">
        <v>-0.56200076561622603</v>
      </c>
      <c r="AU15" s="159">
        <v>3.49313725215824</v>
      </c>
      <c r="AV15" s="159">
        <v>4.22067049726199</v>
      </c>
      <c r="AW15" s="159">
        <v>5.5010294238267496</v>
      </c>
      <c r="AX15" s="159">
        <v>5.0903535208399901E-2</v>
      </c>
      <c r="AY15" s="170">
        <v>3.0598533656411502</v>
      </c>
      <c r="AZ15" s="159"/>
      <c r="BA15" s="171">
        <v>-2.1619099061161</v>
      </c>
      <c r="BB15" s="172">
        <v>-2.9101924296757402</v>
      </c>
      <c r="BC15" s="173">
        <v>-2.5498696635454698</v>
      </c>
      <c r="BD15" s="159"/>
      <c r="BE15" s="174">
        <v>1.84531764954424</v>
      </c>
    </row>
    <row r="16" spans="1:57" x14ac:dyDescent="0.25">
      <c r="A16" s="21" t="s">
        <v>27</v>
      </c>
      <c r="B16" s="3" t="str">
        <f t="shared" si="0"/>
        <v>I-95 Fredericksburg, VA</v>
      </c>
      <c r="C16" s="3"/>
      <c r="D16" s="24" t="s">
        <v>16</v>
      </c>
      <c r="E16" s="27" t="s">
        <v>17</v>
      </c>
      <c r="F16" s="3"/>
      <c r="G16" s="164">
        <v>98.501504520017207</v>
      </c>
      <c r="H16" s="152">
        <v>91.810551724137895</v>
      </c>
      <c r="I16" s="152">
        <v>98.621565070660097</v>
      </c>
      <c r="J16" s="152">
        <v>102.210723965101</v>
      </c>
      <c r="K16" s="152">
        <v>105.588512057465</v>
      </c>
      <c r="L16" s="165">
        <v>100.107412555495</v>
      </c>
      <c r="M16" s="152"/>
      <c r="N16" s="166">
        <v>118.141385398441</v>
      </c>
      <c r="O16" s="167">
        <v>119.586506444275</v>
      </c>
      <c r="P16" s="168">
        <v>118.881221859959</v>
      </c>
      <c r="Q16" s="152"/>
      <c r="R16" s="169">
        <v>106.646747154097</v>
      </c>
      <c r="S16" s="75"/>
      <c r="T16" s="30">
        <v>0.33158650266086698</v>
      </c>
      <c r="U16" s="159">
        <v>-3.2304739984922799</v>
      </c>
      <c r="V16" s="159">
        <v>1.50741855068024</v>
      </c>
      <c r="W16" s="159">
        <v>3.6856993776692502</v>
      </c>
      <c r="X16" s="159">
        <v>4.0475139912685796</v>
      </c>
      <c r="Y16" s="170">
        <v>1.8396188719386899</v>
      </c>
      <c r="Z16" s="159"/>
      <c r="AA16" s="171">
        <v>2.5908729536455901</v>
      </c>
      <c r="AB16" s="172">
        <v>1.45070487760446</v>
      </c>
      <c r="AC16" s="173">
        <v>1.9695691932153501</v>
      </c>
      <c r="AD16" s="159"/>
      <c r="AE16" s="174">
        <v>1.94715398701702</v>
      </c>
      <c r="AF16" s="30"/>
      <c r="AG16" s="164">
        <v>98.569710827888997</v>
      </c>
      <c r="AH16" s="152">
        <v>101.88386666012001</v>
      </c>
      <c r="AI16" s="152">
        <v>107.243685389459</v>
      </c>
      <c r="AJ16" s="152">
        <v>108.76702328734299</v>
      </c>
      <c r="AK16" s="152">
        <v>107.469378533371</v>
      </c>
      <c r="AL16" s="165">
        <v>105.219990566793</v>
      </c>
      <c r="AM16" s="152"/>
      <c r="AN16" s="166">
        <v>121.452148890424</v>
      </c>
      <c r="AO16" s="167">
        <v>123.73746805141199</v>
      </c>
      <c r="AP16" s="168">
        <v>122.6185856877</v>
      </c>
      <c r="AQ16" s="152"/>
      <c r="AR16" s="169">
        <v>110.810369515848</v>
      </c>
      <c r="AS16" s="75"/>
      <c r="AT16" s="30">
        <v>1.6281966308875799</v>
      </c>
      <c r="AU16" s="159">
        <v>3.9206712956344898</v>
      </c>
      <c r="AV16" s="159">
        <v>5.75075437510562</v>
      </c>
      <c r="AW16" s="159">
        <v>6.9610002983534196</v>
      </c>
      <c r="AX16" s="159">
        <v>4.1575346271873697</v>
      </c>
      <c r="AY16" s="170">
        <v>4.7146762627264396</v>
      </c>
      <c r="AZ16" s="159"/>
      <c r="BA16" s="171">
        <v>3.1013982715496402</v>
      </c>
      <c r="BB16" s="172">
        <v>2.3530511879262499</v>
      </c>
      <c r="BC16" s="173">
        <v>2.7164196883495602</v>
      </c>
      <c r="BD16" s="159"/>
      <c r="BE16" s="174">
        <v>3.8941760041099598</v>
      </c>
    </row>
    <row r="17" spans="1:57" x14ac:dyDescent="0.25">
      <c r="A17" s="21" t="s">
        <v>28</v>
      </c>
      <c r="B17" s="3" t="str">
        <f t="shared" si="0"/>
        <v>Dulles Airport Area, VA</v>
      </c>
      <c r="C17" s="3"/>
      <c r="D17" s="24" t="s">
        <v>16</v>
      </c>
      <c r="E17" s="27" t="s">
        <v>17</v>
      </c>
      <c r="F17" s="3"/>
      <c r="G17" s="164">
        <v>113.95456075824001</v>
      </c>
      <c r="H17" s="152">
        <v>113.08609649122801</v>
      </c>
      <c r="I17" s="152">
        <v>134.50805870580299</v>
      </c>
      <c r="J17" s="152">
        <v>136.77692352734499</v>
      </c>
      <c r="K17" s="152">
        <v>129.14963958227199</v>
      </c>
      <c r="L17" s="165">
        <v>126.59376783522001</v>
      </c>
      <c r="M17" s="152"/>
      <c r="N17" s="166">
        <v>118.197397911986</v>
      </c>
      <c r="O17" s="167">
        <v>117.66460188411401</v>
      </c>
      <c r="P17" s="168">
        <v>117.927834290937</v>
      </c>
      <c r="Q17" s="152"/>
      <c r="R17" s="169">
        <v>124.039892824844</v>
      </c>
      <c r="S17" s="75"/>
      <c r="T17" s="30">
        <v>-2.09300126494065</v>
      </c>
      <c r="U17" s="159">
        <v>-0.47247698745901101</v>
      </c>
      <c r="V17" s="159">
        <v>0.36186742716402798</v>
      </c>
      <c r="W17" s="159">
        <v>-2.0500682521346199</v>
      </c>
      <c r="X17" s="159">
        <v>-0.30625015404122902</v>
      </c>
      <c r="Y17" s="170">
        <v>-1.0599463753418601</v>
      </c>
      <c r="Z17" s="159"/>
      <c r="AA17" s="171">
        <v>-3.76927941893475</v>
      </c>
      <c r="AB17" s="172">
        <v>-6.08495726819325</v>
      </c>
      <c r="AC17" s="173">
        <v>-4.9841176905845002</v>
      </c>
      <c r="AD17" s="159"/>
      <c r="AE17" s="174">
        <v>-2.1012886554707801</v>
      </c>
      <c r="AF17" s="30"/>
      <c r="AG17" s="164">
        <v>119.90102038547001</v>
      </c>
      <c r="AH17" s="152">
        <v>147.697886957549</v>
      </c>
      <c r="AI17" s="152">
        <v>165.71342297389501</v>
      </c>
      <c r="AJ17" s="152">
        <v>162.116728667453</v>
      </c>
      <c r="AK17" s="152">
        <v>140.571852681134</v>
      </c>
      <c r="AL17" s="165">
        <v>149.14439073537901</v>
      </c>
      <c r="AM17" s="152"/>
      <c r="AN17" s="166">
        <v>121.11318307153699</v>
      </c>
      <c r="AO17" s="167">
        <v>120.669804118237</v>
      </c>
      <c r="AP17" s="168">
        <v>120.886063165848</v>
      </c>
      <c r="AQ17" s="152"/>
      <c r="AR17" s="169">
        <v>141.31605027734099</v>
      </c>
      <c r="AS17" s="75"/>
      <c r="AT17" s="30">
        <v>-1.5531317906475099</v>
      </c>
      <c r="AU17" s="159">
        <v>2.8895141571451601</v>
      </c>
      <c r="AV17" s="159">
        <v>7.2802567130376996</v>
      </c>
      <c r="AW17" s="159">
        <v>6.0676819606339096</v>
      </c>
      <c r="AX17" s="159">
        <v>1.84096224853379</v>
      </c>
      <c r="AY17" s="170">
        <v>3.9344466337206798</v>
      </c>
      <c r="AZ17" s="159"/>
      <c r="BA17" s="171">
        <v>-1.8925310010938701</v>
      </c>
      <c r="BB17" s="172">
        <v>-2.35730184867018</v>
      </c>
      <c r="BC17" s="173">
        <v>-2.1308801994559499</v>
      </c>
      <c r="BD17" s="159"/>
      <c r="BE17" s="174">
        <v>2.66128491733244</v>
      </c>
    </row>
    <row r="18" spans="1:57" x14ac:dyDescent="0.25">
      <c r="A18" s="21" t="s">
        <v>29</v>
      </c>
      <c r="B18" s="3" t="str">
        <f t="shared" si="0"/>
        <v>Williamsburg, VA</v>
      </c>
      <c r="C18" s="3"/>
      <c r="D18" s="24" t="s">
        <v>16</v>
      </c>
      <c r="E18" s="27" t="s">
        <v>17</v>
      </c>
      <c r="F18" s="3"/>
      <c r="G18" s="164">
        <v>151.57781047000299</v>
      </c>
      <c r="H18" s="152">
        <v>110.139053338043</v>
      </c>
      <c r="I18" s="152">
        <v>109.77681084373999</v>
      </c>
      <c r="J18" s="152">
        <v>114.168320224719</v>
      </c>
      <c r="K18" s="152">
        <v>117.721197361745</v>
      </c>
      <c r="L18" s="165">
        <v>123.92866684350101</v>
      </c>
      <c r="M18" s="152"/>
      <c r="N18" s="166">
        <v>150.50570507077501</v>
      </c>
      <c r="O18" s="167">
        <v>164.71298141752999</v>
      </c>
      <c r="P18" s="168">
        <v>157.91390670553901</v>
      </c>
      <c r="Q18" s="152"/>
      <c r="R18" s="169">
        <v>136.91817481646501</v>
      </c>
      <c r="S18" s="75"/>
      <c r="T18" s="30">
        <v>-12.8207017364011</v>
      </c>
      <c r="U18" s="159">
        <v>-7.7960729892689704</v>
      </c>
      <c r="V18" s="159">
        <v>-0.98895999586377403</v>
      </c>
      <c r="W18" s="159">
        <v>2.3796512473441398</v>
      </c>
      <c r="X18" s="159">
        <v>-2.5759062984967098</v>
      </c>
      <c r="Y18" s="170">
        <v>-4.97993795006483</v>
      </c>
      <c r="Z18" s="159"/>
      <c r="AA18" s="171">
        <v>-8.6740159697667103</v>
      </c>
      <c r="AB18" s="172">
        <v>-7.1842912167998199</v>
      </c>
      <c r="AC18" s="173">
        <v>-7.9400642402455999</v>
      </c>
      <c r="AD18" s="159"/>
      <c r="AE18" s="174">
        <v>-6.3146546588591201</v>
      </c>
      <c r="AF18" s="30"/>
      <c r="AG18" s="164">
        <v>128.731744513998</v>
      </c>
      <c r="AH18" s="152">
        <v>112.111740323072</v>
      </c>
      <c r="AI18" s="152">
        <v>115.218590522478</v>
      </c>
      <c r="AJ18" s="152">
        <v>117.98012001627301</v>
      </c>
      <c r="AK18" s="152">
        <v>132.33793035317299</v>
      </c>
      <c r="AL18" s="165">
        <v>121.74316876962899</v>
      </c>
      <c r="AM18" s="152"/>
      <c r="AN18" s="166">
        <v>169.897244444444</v>
      </c>
      <c r="AO18" s="167">
        <v>182.699447897781</v>
      </c>
      <c r="AP18" s="168">
        <v>176.45633514684999</v>
      </c>
      <c r="AQ18" s="152"/>
      <c r="AR18" s="169">
        <v>142.74196796591099</v>
      </c>
      <c r="AS18" s="75"/>
      <c r="AT18" s="30">
        <v>-6.2539647987020599</v>
      </c>
      <c r="AU18" s="159">
        <v>-4.9535082457902302</v>
      </c>
      <c r="AV18" s="159">
        <v>-0.85069129804840804</v>
      </c>
      <c r="AW18" s="159">
        <v>0.64399540601385297</v>
      </c>
      <c r="AX18" s="159">
        <v>1.83752294555605</v>
      </c>
      <c r="AY18" s="170">
        <v>-1.7417218687184199</v>
      </c>
      <c r="AZ18" s="159"/>
      <c r="BA18" s="171">
        <v>-3.5026737868409898</v>
      </c>
      <c r="BB18" s="172">
        <v>-4.1062888214912503</v>
      </c>
      <c r="BC18" s="173">
        <v>-3.8714438959338802</v>
      </c>
      <c r="BD18" s="159"/>
      <c r="BE18" s="174">
        <v>-2.5975942137859098</v>
      </c>
    </row>
    <row r="19" spans="1:57" x14ac:dyDescent="0.25">
      <c r="A19" s="21" t="s">
        <v>30</v>
      </c>
      <c r="B19" s="3" t="str">
        <f t="shared" si="0"/>
        <v>Virginia Beach, VA</v>
      </c>
      <c r="C19" s="3"/>
      <c r="D19" s="24" t="s">
        <v>16</v>
      </c>
      <c r="E19" s="27" t="s">
        <v>17</v>
      </c>
      <c r="F19" s="3"/>
      <c r="G19" s="164">
        <v>226.46315107933</v>
      </c>
      <c r="H19" s="152">
        <v>138.11547737797699</v>
      </c>
      <c r="I19" s="152">
        <v>133.52240970059799</v>
      </c>
      <c r="J19" s="152">
        <v>138.72902860433601</v>
      </c>
      <c r="K19" s="152">
        <v>150.888479552917</v>
      </c>
      <c r="L19" s="165">
        <v>165.155360326351</v>
      </c>
      <c r="M19" s="152"/>
      <c r="N19" s="166">
        <v>216.012554499201</v>
      </c>
      <c r="O19" s="167">
        <v>240.51824162713001</v>
      </c>
      <c r="P19" s="168">
        <v>229.042720382135</v>
      </c>
      <c r="Q19" s="152"/>
      <c r="R19" s="169">
        <v>187.75800191554401</v>
      </c>
      <c r="S19" s="75"/>
      <c r="T19" s="30">
        <v>1.8176902057419999</v>
      </c>
      <c r="U19" s="159">
        <v>0.76899652370945804</v>
      </c>
      <c r="V19" s="159">
        <v>1.59122910975973</v>
      </c>
      <c r="W19" s="159">
        <v>4.2619069252511199</v>
      </c>
      <c r="X19" s="159">
        <v>-9.7460666418792904E-2</v>
      </c>
      <c r="Y19" s="170">
        <v>2.4763632954807</v>
      </c>
      <c r="Z19" s="159"/>
      <c r="AA19" s="171">
        <v>5.0570073739891201</v>
      </c>
      <c r="AB19" s="172">
        <v>13.378626768704301</v>
      </c>
      <c r="AC19" s="173">
        <v>9.5106540691980097</v>
      </c>
      <c r="AD19" s="159"/>
      <c r="AE19" s="174">
        <v>5.1323847539951704</v>
      </c>
      <c r="AF19" s="30"/>
      <c r="AG19" s="164">
        <v>162.85680482178901</v>
      </c>
      <c r="AH19" s="152">
        <v>129.61050282211099</v>
      </c>
      <c r="AI19" s="152">
        <v>131.78944346923501</v>
      </c>
      <c r="AJ19" s="152">
        <v>135.047140899238</v>
      </c>
      <c r="AK19" s="152">
        <v>139.581851184562</v>
      </c>
      <c r="AL19" s="165">
        <v>139.80121418738401</v>
      </c>
      <c r="AM19" s="152"/>
      <c r="AN19" s="166">
        <v>204.735852229817</v>
      </c>
      <c r="AO19" s="167">
        <v>225.32773497479999</v>
      </c>
      <c r="AP19" s="168">
        <v>215.51800502862901</v>
      </c>
      <c r="AQ19" s="152"/>
      <c r="AR19" s="169">
        <v>166.334017581956</v>
      </c>
      <c r="AS19" s="75"/>
      <c r="AT19" s="30">
        <v>2.74429895747345</v>
      </c>
      <c r="AU19" s="159">
        <v>-1.1777614386847499</v>
      </c>
      <c r="AV19" s="159">
        <v>-1.0138175901711</v>
      </c>
      <c r="AW19" s="159">
        <v>1.05842150828267</v>
      </c>
      <c r="AX19" s="159">
        <v>-0.51291337525583502</v>
      </c>
      <c r="AY19" s="170">
        <v>0.31944966957041698</v>
      </c>
      <c r="AZ19" s="159"/>
      <c r="BA19" s="171">
        <v>0.36531548398374403</v>
      </c>
      <c r="BB19" s="172">
        <v>4.14102998403588</v>
      </c>
      <c r="BC19" s="173">
        <v>2.3624613385340898</v>
      </c>
      <c r="BD19" s="159"/>
      <c r="BE19" s="174">
        <v>1.1515371890453701</v>
      </c>
    </row>
    <row r="20" spans="1:57" x14ac:dyDescent="0.25">
      <c r="A20" s="34" t="s">
        <v>31</v>
      </c>
      <c r="B20" s="3" t="str">
        <f t="shared" si="0"/>
        <v>Norfolk/Portsmouth, VA</v>
      </c>
      <c r="C20" s="3"/>
      <c r="D20" s="24" t="s">
        <v>16</v>
      </c>
      <c r="E20" s="27" t="s">
        <v>17</v>
      </c>
      <c r="F20" s="3"/>
      <c r="G20" s="164">
        <v>128.230762219387</v>
      </c>
      <c r="H20" s="152">
        <v>103.694818088174</v>
      </c>
      <c r="I20" s="152">
        <v>111.357765858389</v>
      </c>
      <c r="J20" s="152">
        <v>115.299397747497</v>
      </c>
      <c r="K20" s="152">
        <v>123.177032107907</v>
      </c>
      <c r="L20" s="165">
        <v>117.685108753047</v>
      </c>
      <c r="M20" s="152"/>
      <c r="N20" s="166">
        <v>142.18026682368699</v>
      </c>
      <c r="O20" s="167">
        <v>148.91070653319201</v>
      </c>
      <c r="P20" s="168">
        <v>145.650432684994</v>
      </c>
      <c r="Q20" s="152"/>
      <c r="R20" s="169">
        <v>127.576149342813</v>
      </c>
      <c r="S20" s="75"/>
      <c r="T20" s="30">
        <v>3.8451325077788701</v>
      </c>
      <c r="U20" s="159">
        <v>4.3654115771870199</v>
      </c>
      <c r="V20" s="159">
        <v>7.1119698109218703</v>
      </c>
      <c r="W20" s="159">
        <v>12.8279466024083</v>
      </c>
      <c r="X20" s="159">
        <v>17.243144370639602</v>
      </c>
      <c r="Y20" s="170">
        <v>9.6464194686506293</v>
      </c>
      <c r="Z20" s="159"/>
      <c r="AA20" s="171">
        <v>4.9240360368013496</v>
      </c>
      <c r="AB20" s="172">
        <v>3.50477631398048</v>
      </c>
      <c r="AC20" s="173">
        <v>4.0861517716545901</v>
      </c>
      <c r="AD20" s="159"/>
      <c r="AE20" s="174">
        <v>7.7698885146384198</v>
      </c>
      <c r="AF20" s="30"/>
      <c r="AG20" s="164">
        <v>117.703257325842</v>
      </c>
      <c r="AH20" s="152">
        <v>116.50376722553101</v>
      </c>
      <c r="AI20" s="152">
        <v>124.07064312204101</v>
      </c>
      <c r="AJ20" s="152">
        <v>123.40141817528701</v>
      </c>
      <c r="AK20" s="152">
        <v>118.71233539111699</v>
      </c>
      <c r="AL20" s="165">
        <v>120.239175658535</v>
      </c>
      <c r="AM20" s="152"/>
      <c r="AN20" s="166">
        <v>143.33510679669001</v>
      </c>
      <c r="AO20" s="167">
        <v>153.71841120713199</v>
      </c>
      <c r="AP20" s="168">
        <v>148.727770903048</v>
      </c>
      <c r="AQ20" s="152"/>
      <c r="AR20" s="169">
        <v>129.602734954483</v>
      </c>
      <c r="AS20" s="75"/>
      <c r="AT20" s="30">
        <v>5.00870448506826</v>
      </c>
      <c r="AU20" s="159">
        <v>5.3359352497069201</v>
      </c>
      <c r="AV20" s="159">
        <v>7.2274149768669096</v>
      </c>
      <c r="AW20" s="159">
        <v>8.0438396390373601</v>
      </c>
      <c r="AX20" s="159">
        <v>6.7839369849141598</v>
      </c>
      <c r="AY20" s="170">
        <v>6.5707702873464902</v>
      </c>
      <c r="AZ20" s="159"/>
      <c r="BA20" s="171">
        <v>1.8623640669658601</v>
      </c>
      <c r="BB20" s="172">
        <v>2.9031067219534998</v>
      </c>
      <c r="BC20" s="173">
        <v>2.4052933730750801</v>
      </c>
      <c r="BD20" s="159"/>
      <c r="BE20" s="174">
        <v>5.2088534660392796</v>
      </c>
    </row>
    <row r="21" spans="1:57" x14ac:dyDescent="0.25">
      <c r="A21" s="35" t="s">
        <v>32</v>
      </c>
      <c r="B21" s="3" t="str">
        <f t="shared" si="0"/>
        <v>Newport News/Hampton, VA</v>
      </c>
      <c r="C21" s="3"/>
      <c r="D21" s="24" t="s">
        <v>16</v>
      </c>
      <c r="E21" s="27" t="s">
        <v>17</v>
      </c>
      <c r="F21" s="3"/>
      <c r="G21" s="164">
        <v>94.899924233261302</v>
      </c>
      <c r="H21" s="152">
        <v>81.503083705080499</v>
      </c>
      <c r="I21" s="152">
        <v>87.115385340447105</v>
      </c>
      <c r="J21" s="152">
        <v>88.451954898203496</v>
      </c>
      <c r="K21" s="152">
        <v>96.543332827202704</v>
      </c>
      <c r="L21" s="165">
        <v>90.389358009203093</v>
      </c>
      <c r="M21" s="152"/>
      <c r="N21" s="166">
        <v>145.41427184294801</v>
      </c>
      <c r="O21" s="167">
        <v>141.92661047538201</v>
      </c>
      <c r="P21" s="168">
        <v>143.720757790601</v>
      </c>
      <c r="Q21" s="152"/>
      <c r="R21" s="169">
        <v>110.127264320366</v>
      </c>
      <c r="S21" s="75"/>
      <c r="T21" s="30">
        <v>4.9459258557218204</v>
      </c>
      <c r="U21" s="159">
        <v>5.5029710052987904</v>
      </c>
      <c r="V21" s="159">
        <v>9.9107220330906092</v>
      </c>
      <c r="W21" s="159">
        <v>8.5231720205320691</v>
      </c>
      <c r="X21" s="159">
        <v>9.6223819128029806</v>
      </c>
      <c r="Y21" s="170">
        <v>7.8431292792353497</v>
      </c>
      <c r="Z21" s="159"/>
      <c r="AA21" s="171">
        <v>17.093590645984602</v>
      </c>
      <c r="AB21" s="172">
        <v>18.630958171904901</v>
      </c>
      <c r="AC21" s="173">
        <v>17.8767838518405</v>
      </c>
      <c r="AD21" s="159"/>
      <c r="AE21" s="174">
        <v>12.698009021876301</v>
      </c>
      <c r="AF21" s="30"/>
      <c r="AG21" s="164">
        <v>90.3179805299755</v>
      </c>
      <c r="AH21" s="152">
        <v>89.818350441995605</v>
      </c>
      <c r="AI21" s="152">
        <v>90.952593056633006</v>
      </c>
      <c r="AJ21" s="152">
        <v>90.694508073505801</v>
      </c>
      <c r="AK21" s="152">
        <v>93.525922309448205</v>
      </c>
      <c r="AL21" s="165">
        <v>91.098993901185807</v>
      </c>
      <c r="AM21" s="152"/>
      <c r="AN21" s="166">
        <v>130.71822005839999</v>
      </c>
      <c r="AO21" s="167">
        <v>134.546791631058</v>
      </c>
      <c r="AP21" s="168">
        <v>132.67080925840301</v>
      </c>
      <c r="AQ21" s="152"/>
      <c r="AR21" s="169">
        <v>105.40241114998901</v>
      </c>
      <c r="AS21" s="75"/>
      <c r="AT21" s="30">
        <v>3.7697851380542602</v>
      </c>
      <c r="AU21" s="159">
        <v>3.9358817023630501</v>
      </c>
      <c r="AV21" s="159">
        <v>3.9144814583324599</v>
      </c>
      <c r="AW21" s="159">
        <v>3.7125349414159601</v>
      </c>
      <c r="AX21" s="159">
        <v>4.8109918786199399</v>
      </c>
      <c r="AY21" s="170">
        <v>4.0440295327221998</v>
      </c>
      <c r="AZ21" s="159"/>
      <c r="BA21" s="171">
        <v>4.5606957520879403</v>
      </c>
      <c r="BB21" s="172">
        <v>3.8968573916590499</v>
      </c>
      <c r="BC21" s="173">
        <v>4.2082010943794002</v>
      </c>
      <c r="BD21" s="159"/>
      <c r="BE21" s="174">
        <v>4.3351239349024402</v>
      </c>
    </row>
    <row r="22" spans="1:57" x14ac:dyDescent="0.25">
      <c r="A22" s="36" t="s">
        <v>33</v>
      </c>
      <c r="B22" s="3" t="str">
        <f t="shared" si="0"/>
        <v>Chesapeake/Suffolk, VA</v>
      </c>
      <c r="C22" s="3"/>
      <c r="D22" s="25" t="s">
        <v>16</v>
      </c>
      <c r="E22" s="28" t="s">
        <v>17</v>
      </c>
      <c r="F22" s="3"/>
      <c r="G22" s="175">
        <v>105.535184854276</v>
      </c>
      <c r="H22" s="176">
        <v>90.057520630981898</v>
      </c>
      <c r="I22" s="176">
        <v>95.770088958904097</v>
      </c>
      <c r="J22" s="176">
        <v>96.9535624268633</v>
      </c>
      <c r="K22" s="176">
        <v>96.021442559753197</v>
      </c>
      <c r="L22" s="177">
        <v>97.414755186968904</v>
      </c>
      <c r="M22" s="152"/>
      <c r="N22" s="178">
        <v>123.546291996422</v>
      </c>
      <c r="O22" s="179">
        <v>130.648166020025</v>
      </c>
      <c r="P22" s="180">
        <v>127.22023006366599</v>
      </c>
      <c r="Q22" s="152"/>
      <c r="R22" s="181">
        <v>107.36960762272</v>
      </c>
      <c r="S22" s="75"/>
      <c r="T22" s="31">
        <v>1.6745178218608301</v>
      </c>
      <c r="U22" s="182">
        <v>0.94644338711369602</v>
      </c>
      <c r="V22" s="182">
        <v>-9.8826027983990705E-2</v>
      </c>
      <c r="W22" s="182">
        <v>1.3551043297496901</v>
      </c>
      <c r="X22" s="182">
        <v>1.3947084012611599</v>
      </c>
      <c r="Y22" s="183">
        <v>1.34537177474891</v>
      </c>
      <c r="Z22" s="159"/>
      <c r="AA22" s="184">
        <v>6.4232280517456699</v>
      </c>
      <c r="AB22" s="185">
        <v>9.6740155891168005</v>
      </c>
      <c r="AC22" s="186">
        <v>8.1249853636250204</v>
      </c>
      <c r="AD22" s="159"/>
      <c r="AE22" s="187">
        <v>4.0135135675693299</v>
      </c>
      <c r="AF22" s="31"/>
      <c r="AG22" s="175">
        <v>97.667479298318995</v>
      </c>
      <c r="AH22" s="176">
        <v>98.708096258681607</v>
      </c>
      <c r="AI22" s="176">
        <v>102.05903472686001</v>
      </c>
      <c r="AJ22" s="176">
        <v>101.97780929010101</v>
      </c>
      <c r="AK22" s="176">
        <v>99.081846835833701</v>
      </c>
      <c r="AL22" s="177">
        <v>99.999804395189599</v>
      </c>
      <c r="AM22" s="152"/>
      <c r="AN22" s="178">
        <v>119.174570542547</v>
      </c>
      <c r="AO22" s="179">
        <v>126.27885938711501</v>
      </c>
      <c r="AP22" s="180">
        <v>122.842626225732</v>
      </c>
      <c r="AQ22" s="152"/>
      <c r="AR22" s="181">
        <v>107.183344343071</v>
      </c>
      <c r="AS22" s="75"/>
      <c r="AT22" s="31">
        <v>0.99851020062992901</v>
      </c>
      <c r="AU22" s="182">
        <v>1.49837964551278</v>
      </c>
      <c r="AV22" s="182">
        <v>2.3033328502491002</v>
      </c>
      <c r="AW22" s="182">
        <v>2.81368935852894</v>
      </c>
      <c r="AX22" s="182">
        <v>2.1949997188722601</v>
      </c>
      <c r="AY22" s="183">
        <v>2.0052875631849898</v>
      </c>
      <c r="AZ22" s="159"/>
      <c r="BA22" s="184">
        <v>1.0444528123751899</v>
      </c>
      <c r="BB22" s="185">
        <v>2.0251851995324199</v>
      </c>
      <c r="BC22" s="186">
        <v>1.55922911900235</v>
      </c>
      <c r="BD22" s="159"/>
      <c r="BE22" s="187">
        <v>1.9171146139286299</v>
      </c>
    </row>
    <row r="23" spans="1:57" ht="13" x14ac:dyDescent="0.3">
      <c r="A23" s="35" t="s">
        <v>109</v>
      </c>
      <c r="B23" s="3" t="s">
        <v>109</v>
      </c>
      <c r="C23" s="9"/>
      <c r="D23" s="23" t="s">
        <v>16</v>
      </c>
      <c r="E23" s="26" t="s">
        <v>17</v>
      </c>
      <c r="F23" s="3"/>
      <c r="G23" s="149">
        <v>172.02362555066</v>
      </c>
      <c r="H23" s="150">
        <v>141.167336504161</v>
      </c>
      <c r="I23" s="150">
        <v>160.87320652173901</v>
      </c>
      <c r="J23" s="150">
        <v>162.41783746556399</v>
      </c>
      <c r="K23" s="150">
        <v>161.30260437375699</v>
      </c>
      <c r="L23" s="151">
        <v>162.45331250000001</v>
      </c>
      <c r="M23" s="152"/>
      <c r="N23" s="153">
        <v>174.167881210736</v>
      </c>
      <c r="O23" s="154">
        <v>158.020586172344</v>
      </c>
      <c r="P23" s="155">
        <v>165.56633306645301</v>
      </c>
      <c r="Q23" s="152"/>
      <c r="R23" s="156">
        <v>163.50350499684799</v>
      </c>
      <c r="S23" s="75"/>
      <c r="T23" s="29">
        <v>-0.58070530699381995</v>
      </c>
      <c r="U23" s="157">
        <v>-1.88292534508485</v>
      </c>
      <c r="V23" s="157">
        <v>-1.17624977164217</v>
      </c>
      <c r="W23" s="157">
        <v>-7.3841604972957997</v>
      </c>
      <c r="X23" s="157">
        <v>-4.6025025037585898</v>
      </c>
      <c r="Y23" s="158">
        <v>-3.16315196224078</v>
      </c>
      <c r="Z23" s="159"/>
      <c r="AA23" s="160">
        <v>-12.033230943007</v>
      </c>
      <c r="AB23" s="161">
        <v>-18.845038050196401</v>
      </c>
      <c r="AC23" s="162">
        <v>-15.662612664176701</v>
      </c>
      <c r="AD23" s="159"/>
      <c r="AE23" s="163">
        <v>-8.0173550176944897</v>
      </c>
      <c r="AF23" s="29"/>
      <c r="AG23" s="149">
        <v>167.505177770659</v>
      </c>
      <c r="AH23" s="150">
        <v>168.100456923076</v>
      </c>
      <c r="AI23" s="150">
        <v>175.279155163599</v>
      </c>
      <c r="AJ23" s="150">
        <v>176.17222581479501</v>
      </c>
      <c r="AK23" s="150">
        <v>171.29134090909</v>
      </c>
      <c r="AL23" s="151">
        <v>171.97770514253699</v>
      </c>
      <c r="AM23" s="152"/>
      <c r="AN23" s="153">
        <v>207.429565122138</v>
      </c>
      <c r="AO23" s="154">
        <v>209.14643770292199</v>
      </c>
      <c r="AP23" s="155">
        <v>208.32087384777401</v>
      </c>
      <c r="AQ23" s="152"/>
      <c r="AR23" s="156">
        <v>184.576537569615</v>
      </c>
      <c r="AS23" s="75"/>
      <c r="AT23" s="29">
        <v>-0.38781591050798397</v>
      </c>
      <c r="AU23" s="157">
        <v>1.18952880061</v>
      </c>
      <c r="AV23" s="157">
        <v>1.7033246239931401</v>
      </c>
      <c r="AW23" s="157">
        <v>1.65354638851104</v>
      </c>
      <c r="AX23" s="157">
        <v>0.69271494424820801</v>
      </c>
      <c r="AY23" s="158">
        <v>1.0185698878838301</v>
      </c>
      <c r="AZ23" s="159"/>
      <c r="BA23" s="160">
        <v>3.6520046172985099</v>
      </c>
      <c r="BB23" s="161">
        <v>3.54305390529395</v>
      </c>
      <c r="BC23" s="162">
        <v>3.5987768085121399</v>
      </c>
      <c r="BD23" s="159"/>
      <c r="BE23" s="163">
        <v>1.9281601896233</v>
      </c>
    </row>
    <row r="24" spans="1:57" x14ac:dyDescent="0.25">
      <c r="A24" s="35" t="s">
        <v>43</v>
      </c>
      <c r="B24" s="3" t="str">
        <f t="shared" si="0"/>
        <v>Richmond North/Glen Allen, VA</v>
      </c>
      <c r="C24" s="10"/>
      <c r="D24" s="24" t="s">
        <v>16</v>
      </c>
      <c r="E24" s="27" t="s">
        <v>17</v>
      </c>
      <c r="F24" s="3"/>
      <c r="G24" s="164">
        <v>124.76812703583001</v>
      </c>
      <c r="H24" s="152">
        <v>93.341494828161402</v>
      </c>
      <c r="I24" s="152">
        <v>102.86207484499501</v>
      </c>
      <c r="J24" s="152">
        <v>106.309090549624</v>
      </c>
      <c r="K24" s="152">
        <v>102.02564040889899</v>
      </c>
      <c r="L24" s="165">
        <v>107.892961603375</v>
      </c>
      <c r="M24" s="152"/>
      <c r="N24" s="166">
        <v>116.337233777777</v>
      </c>
      <c r="O24" s="167">
        <v>118.425536522301</v>
      </c>
      <c r="P24" s="168">
        <v>117.431148734445</v>
      </c>
      <c r="Q24" s="152"/>
      <c r="R24" s="169">
        <v>111.065732267057</v>
      </c>
      <c r="S24" s="75"/>
      <c r="T24" s="30">
        <v>3.8577358795619698</v>
      </c>
      <c r="U24" s="159">
        <v>2.11182032282546</v>
      </c>
      <c r="V24" s="159">
        <v>0.67851065706486702</v>
      </c>
      <c r="W24" s="159">
        <v>5.96399593211802E-2</v>
      </c>
      <c r="X24" s="159">
        <v>-0.39075427674604302</v>
      </c>
      <c r="Y24" s="170">
        <v>1.7303521847199901</v>
      </c>
      <c r="Z24" s="159"/>
      <c r="AA24" s="171">
        <v>-1.07737980675728</v>
      </c>
      <c r="AB24" s="172">
        <v>-2.7992667487273302</v>
      </c>
      <c r="AC24" s="173">
        <v>-2.0098904736233201</v>
      </c>
      <c r="AD24" s="159"/>
      <c r="AE24" s="174">
        <v>0.33152598279081202</v>
      </c>
      <c r="AF24" s="30"/>
      <c r="AG24" s="164">
        <v>110.37547433903499</v>
      </c>
      <c r="AH24" s="152">
        <v>105.924099183583</v>
      </c>
      <c r="AI24" s="152">
        <v>111.755673427898</v>
      </c>
      <c r="AJ24" s="152">
        <v>110.754892935578</v>
      </c>
      <c r="AK24" s="152">
        <v>104.702056304162</v>
      </c>
      <c r="AL24" s="165">
        <v>108.811236018234</v>
      </c>
      <c r="AM24" s="152"/>
      <c r="AN24" s="166">
        <v>129.56723371831799</v>
      </c>
      <c r="AO24" s="167">
        <v>135.511245941114</v>
      </c>
      <c r="AP24" s="168">
        <v>132.67965001432799</v>
      </c>
      <c r="AQ24" s="152"/>
      <c r="AR24" s="169">
        <v>117.034221101889</v>
      </c>
      <c r="AS24" s="75"/>
      <c r="AT24" s="30">
        <v>3.0471538457747802</v>
      </c>
      <c r="AU24" s="159">
        <v>0.49757202974916098</v>
      </c>
      <c r="AV24" s="159">
        <v>2.5013586391665199</v>
      </c>
      <c r="AW24" s="159">
        <v>1.2262716864816701</v>
      </c>
      <c r="AX24" s="159">
        <v>-1.1881765197990199</v>
      </c>
      <c r="AY24" s="170">
        <v>1.24527062752484</v>
      </c>
      <c r="AZ24" s="159"/>
      <c r="BA24" s="171">
        <v>1.39168284048047</v>
      </c>
      <c r="BB24" s="172">
        <v>3.2166143184705001</v>
      </c>
      <c r="BC24" s="173">
        <v>2.3743243186589198</v>
      </c>
      <c r="BD24" s="159"/>
      <c r="BE24" s="174">
        <v>1.9113429269032201</v>
      </c>
    </row>
    <row r="25" spans="1:57" x14ac:dyDescent="0.25">
      <c r="A25" s="35" t="s">
        <v>44</v>
      </c>
      <c r="B25" s="3" t="str">
        <f t="shared" si="0"/>
        <v>Richmond West/Midlothian, VA</v>
      </c>
      <c r="C25" s="3"/>
      <c r="D25" s="24" t="s">
        <v>16</v>
      </c>
      <c r="E25" s="27" t="s">
        <v>17</v>
      </c>
      <c r="F25" s="3"/>
      <c r="G25" s="164">
        <v>108.851441973311</v>
      </c>
      <c r="H25" s="152">
        <v>84.497607675597294</v>
      </c>
      <c r="I25" s="152">
        <v>88.322725187165702</v>
      </c>
      <c r="J25" s="152">
        <v>89.404015807903903</v>
      </c>
      <c r="K25" s="152">
        <v>93.791001068479801</v>
      </c>
      <c r="L25" s="165">
        <v>94.344572388059703</v>
      </c>
      <c r="M25" s="152"/>
      <c r="N25" s="166">
        <v>101.210837742504</v>
      </c>
      <c r="O25" s="167">
        <v>100.816202369077</v>
      </c>
      <c r="P25" s="168">
        <v>101.007694244758</v>
      </c>
      <c r="Q25" s="152"/>
      <c r="R25" s="169">
        <v>96.498932623132205</v>
      </c>
      <c r="S25" s="75"/>
      <c r="T25" s="30">
        <v>1.21490146761118</v>
      </c>
      <c r="U25" s="159">
        <v>6.3741528260243703</v>
      </c>
      <c r="V25" s="159">
        <v>4.28246813871709</v>
      </c>
      <c r="W25" s="159">
        <v>6.5680275890646804</v>
      </c>
      <c r="X25" s="159">
        <v>10.362241071524799</v>
      </c>
      <c r="Y25" s="170">
        <v>5.3744862903391502</v>
      </c>
      <c r="Z25" s="159"/>
      <c r="AA25" s="171">
        <v>3.04825229315506</v>
      </c>
      <c r="AB25" s="172">
        <v>-2.8787802645971899E-2</v>
      </c>
      <c r="AC25" s="173">
        <v>1.41436972791418</v>
      </c>
      <c r="AD25" s="159"/>
      <c r="AE25" s="174">
        <v>3.8617124872176301</v>
      </c>
      <c r="AF25" s="30"/>
      <c r="AG25" s="164">
        <v>94.381149785637703</v>
      </c>
      <c r="AH25" s="152">
        <v>90.096733851722703</v>
      </c>
      <c r="AI25" s="152">
        <v>91.635659811971905</v>
      </c>
      <c r="AJ25" s="152">
        <v>92.325086828422798</v>
      </c>
      <c r="AK25" s="152">
        <v>92.032189918873698</v>
      </c>
      <c r="AL25" s="165">
        <v>92.089149260461298</v>
      </c>
      <c r="AM25" s="152"/>
      <c r="AN25" s="166">
        <v>110.14601581622</v>
      </c>
      <c r="AO25" s="167">
        <v>113.835200691775</v>
      </c>
      <c r="AP25" s="168">
        <v>112.061079965087</v>
      </c>
      <c r="AQ25" s="152"/>
      <c r="AR25" s="169">
        <v>98.717477776306396</v>
      </c>
      <c r="AS25" s="75"/>
      <c r="AT25" s="30">
        <v>3.7545821820493299</v>
      </c>
      <c r="AU25" s="159">
        <v>4.9974748891280498</v>
      </c>
      <c r="AV25" s="159">
        <v>3.2355431643561698</v>
      </c>
      <c r="AW25" s="159">
        <v>5.8164977847633903</v>
      </c>
      <c r="AX25" s="159">
        <v>4.8253166420671896</v>
      </c>
      <c r="AY25" s="170">
        <v>4.5136601080773602</v>
      </c>
      <c r="AZ25" s="159"/>
      <c r="BA25" s="171">
        <v>3.0546199285989899</v>
      </c>
      <c r="BB25" s="172">
        <v>2.75401499653753</v>
      </c>
      <c r="BC25" s="173">
        <v>2.9143841920739102</v>
      </c>
      <c r="BD25" s="159"/>
      <c r="BE25" s="174">
        <v>3.79800466491373</v>
      </c>
    </row>
    <row r="26" spans="1:57" x14ac:dyDescent="0.25">
      <c r="A26" s="35" t="s">
        <v>45</v>
      </c>
      <c r="B26" s="3" t="str">
        <f t="shared" si="0"/>
        <v>Petersburg/Chester, VA</v>
      </c>
      <c r="C26" s="3"/>
      <c r="D26" s="24" t="s">
        <v>16</v>
      </c>
      <c r="E26" s="27" t="s">
        <v>17</v>
      </c>
      <c r="F26" s="3"/>
      <c r="G26" s="164">
        <v>99.585725314128098</v>
      </c>
      <c r="H26" s="152">
        <v>87.116292491883101</v>
      </c>
      <c r="I26" s="152">
        <v>91.949727580592594</v>
      </c>
      <c r="J26" s="152">
        <v>93.525758966376003</v>
      </c>
      <c r="K26" s="152">
        <v>95.270606502177003</v>
      </c>
      <c r="L26" s="165">
        <v>93.859097832416595</v>
      </c>
      <c r="M26" s="152"/>
      <c r="N26" s="166">
        <v>98.099933372851197</v>
      </c>
      <c r="O26" s="167">
        <v>98.443229278113293</v>
      </c>
      <c r="P26" s="168">
        <v>98.274161932564496</v>
      </c>
      <c r="Q26" s="152"/>
      <c r="R26" s="169">
        <v>95.215127786245802</v>
      </c>
      <c r="S26" s="75"/>
      <c r="T26" s="30">
        <v>9.0724153354691204</v>
      </c>
      <c r="U26" s="159">
        <v>6.26711113905169</v>
      </c>
      <c r="V26" s="159">
        <v>5.6330567629644701</v>
      </c>
      <c r="W26" s="159">
        <v>4.7136646343447897</v>
      </c>
      <c r="X26" s="159">
        <v>8.0372990737128998</v>
      </c>
      <c r="Y26" s="170">
        <v>6.8915406315489802</v>
      </c>
      <c r="Z26" s="159"/>
      <c r="AA26" s="171">
        <v>1.0057502837543999</v>
      </c>
      <c r="AB26" s="172">
        <v>0.73857169831534497</v>
      </c>
      <c r="AC26" s="173">
        <v>0.87489542897615402</v>
      </c>
      <c r="AD26" s="159"/>
      <c r="AE26" s="174">
        <v>4.7554452564688896</v>
      </c>
      <c r="AF26" s="30"/>
      <c r="AG26" s="164">
        <v>93.300954613012806</v>
      </c>
      <c r="AH26" s="152">
        <v>94.437848299520397</v>
      </c>
      <c r="AI26" s="152">
        <v>96.162440289270506</v>
      </c>
      <c r="AJ26" s="152">
        <v>96.424375903614404</v>
      </c>
      <c r="AK26" s="152">
        <v>96.070986913965498</v>
      </c>
      <c r="AL26" s="165">
        <v>95.338030702654194</v>
      </c>
      <c r="AM26" s="152"/>
      <c r="AN26" s="166">
        <v>103.462610806876</v>
      </c>
      <c r="AO26" s="167">
        <v>103.492033055592</v>
      </c>
      <c r="AP26" s="168">
        <v>103.477609874949</v>
      </c>
      <c r="AQ26" s="152"/>
      <c r="AR26" s="169">
        <v>97.766445353163604</v>
      </c>
      <c r="AS26" s="75"/>
      <c r="AT26" s="30">
        <v>6.9429904553133204</v>
      </c>
      <c r="AU26" s="159">
        <v>7.5443838196056197</v>
      </c>
      <c r="AV26" s="159">
        <v>8.0749537552381607</v>
      </c>
      <c r="AW26" s="159">
        <v>7.4792225736000697</v>
      </c>
      <c r="AX26" s="159">
        <v>8.9904714295326702</v>
      </c>
      <c r="AY26" s="170">
        <v>7.8353019053423596</v>
      </c>
      <c r="AZ26" s="159"/>
      <c r="BA26" s="171">
        <v>8.5246867971750007</v>
      </c>
      <c r="BB26" s="172">
        <v>5.66720485204005</v>
      </c>
      <c r="BC26" s="173">
        <v>7.0599299277159</v>
      </c>
      <c r="BD26" s="159"/>
      <c r="BE26" s="174">
        <v>7.4810652704064298</v>
      </c>
    </row>
    <row r="27" spans="1:57" x14ac:dyDescent="0.25">
      <c r="A27" s="35" t="s">
        <v>97</v>
      </c>
      <c r="B27" s="3" t="s">
        <v>70</v>
      </c>
      <c r="C27" s="3"/>
      <c r="D27" s="24" t="s">
        <v>16</v>
      </c>
      <c r="E27" s="27" t="s">
        <v>17</v>
      </c>
      <c r="F27" s="3"/>
      <c r="G27" s="164">
        <v>129.25945793666199</v>
      </c>
      <c r="H27" s="152">
        <v>106.79644334049399</v>
      </c>
      <c r="I27" s="152">
        <v>115.70472954357599</v>
      </c>
      <c r="J27" s="152">
        <v>117.879982523302</v>
      </c>
      <c r="K27" s="152">
        <v>117.483777572758</v>
      </c>
      <c r="L27" s="165">
        <v>117.997536998287</v>
      </c>
      <c r="M27" s="152"/>
      <c r="N27" s="166">
        <v>130.105048823435</v>
      </c>
      <c r="O27" s="167">
        <v>134.183685660317</v>
      </c>
      <c r="P27" s="168">
        <v>132.16152341269799</v>
      </c>
      <c r="Q27" s="152"/>
      <c r="R27" s="169">
        <v>122.587127555612</v>
      </c>
      <c r="S27" s="75"/>
      <c r="T27" s="30">
        <v>1.7803454963198599</v>
      </c>
      <c r="U27" s="159">
        <v>3.3161152036723802</v>
      </c>
      <c r="V27" s="159">
        <v>9.94935552485172</v>
      </c>
      <c r="W27" s="159">
        <v>9.9014306060510506</v>
      </c>
      <c r="X27" s="159">
        <v>1.76397335241489</v>
      </c>
      <c r="Y27" s="170">
        <v>5.1464432064252303</v>
      </c>
      <c r="Z27" s="159"/>
      <c r="AA27" s="171">
        <v>-3.4945998527677302</v>
      </c>
      <c r="AB27" s="172">
        <v>-1.40431886534641</v>
      </c>
      <c r="AC27" s="173">
        <v>-2.4390831416937599</v>
      </c>
      <c r="AD27" s="159"/>
      <c r="AE27" s="174">
        <v>1.86141734603644</v>
      </c>
      <c r="AF27" s="30"/>
      <c r="AG27" s="164">
        <v>112.050758701932</v>
      </c>
      <c r="AH27" s="152">
        <v>110.389702869101</v>
      </c>
      <c r="AI27" s="152">
        <v>114.748121677873</v>
      </c>
      <c r="AJ27" s="152">
        <v>118.241900002007</v>
      </c>
      <c r="AK27" s="152">
        <v>124.43144367466201</v>
      </c>
      <c r="AL27" s="165">
        <v>116.460194937184</v>
      </c>
      <c r="AM27" s="152"/>
      <c r="AN27" s="166">
        <v>145.37341046277601</v>
      </c>
      <c r="AO27" s="167">
        <v>144.69669186545701</v>
      </c>
      <c r="AP27" s="168">
        <v>145.035372960372</v>
      </c>
      <c r="AQ27" s="152"/>
      <c r="AR27" s="169">
        <v>125.73016094784001</v>
      </c>
      <c r="AS27" s="75"/>
      <c r="AT27" s="30">
        <v>-0.73564860508857499</v>
      </c>
      <c r="AU27" s="159">
        <v>2.4777481250311402</v>
      </c>
      <c r="AV27" s="159">
        <v>4.6126792889676498</v>
      </c>
      <c r="AW27" s="159">
        <v>4.6968772557614296</v>
      </c>
      <c r="AX27" s="159">
        <v>3.04966436537168</v>
      </c>
      <c r="AY27" s="170">
        <v>2.9941102519385199</v>
      </c>
      <c r="AZ27" s="159"/>
      <c r="BA27" s="171">
        <v>-0.21821054241411</v>
      </c>
      <c r="BB27" s="172">
        <v>-0.96877941546579605</v>
      </c>
      <c r="BC27" s="173">
        <v>-0.59422150524917206</v>
      </c>
      <c r="BD27" s="159"/>
      <c r="BE27" s="174">
        <v>1.3110731854528199</v>
      </c>
    </row>
    <row r="28" spans="1:57" x14ac:dyDescent="0.25">
      <c r="A28" s="35" t="s">
        <v>47</v>
      </c>
      <c r="B28" s="3" t="str">
        <f t="shared" si="0"/>
        <v>Roanoke, VA</v>
      </c>
      <c r="C28" s="3"/>
      <c r="D28" s="24" t="s">
        <v>16</v>
      </c>
      <c r="E28" s="27" t="s">
        <v>17</v>
      </c>
      <c r="F28" s="3"/>
      <c r="G28" s="164">
        <v>101.440592433975</v>
      </c>
      <c r="H28" s="152">
        <v>99.0487372013651</v>
      </c>
      <c r="I28" s="152">
        <v>106.123237293622</v>
      </c>
      <c r="J28" s="152">
        <v>106.379141383495</v>
      </c>
      <c r="K28" s="152">
        <v>105.138694978301</v>
      </c>
      <c r="L28" s="165">
        <v>103.95233041946101</v>
      </c>
      <c r="M28" s="152"/>
      <c r="N28" s="166">
        <v>111.85077464788699</v>
      </c>
      <c r="O28" s="167">
        <v>112.218110260336</v>
      </c>
      <c r="P28" s="168">
        <v>112.034414331649</v>
      </c>
      <c r="Q28" s="152"/>
      <c r="R28" s="169">
        <v>106.431853626456</v>
      </c>
      <c r="S28" s="75"/>
      <c r="T28" s="30">
        <v>-0.68849027361412496</v>
      </c>
      <c r="U28" s="159">
        <v>9.0255156214409205</v>
      </c>
      <c r="V28" s="159">
        <v>5.5660692351994197</v>
      </c>
      <c r="W28" s="159">
        <v>5.4420795327528699</v>
      </c>
      <c r="X28" s="159">
        <v>4.0029327467984004</v>
      </c>
      <c r="Y28" s="170">
        <v>4.35257525823938</v>
      </c>
      <c r="Z28" s="159"/>
      <c r="AA28" s="171">
        <v>-7.4457969067478702</v>
      </c>
      <c r="AB28" s="172">
        <v>-11.780414727420499</v>
      </c>
      <c r="AC28" s="173">
        <v>-9.7741848624136196</v>
      </c>
      <c r="AD28" s="159"/>
      <c r="AE28" s="174">
        <v>-1.2387731743160599</v>
      </c>
      <c r="AF28" s="30"/>
      <c r="AG28" s="164">
        <v>98.954879364178197</v>
      </c>
      <c r="AH28" s="152">
        <v>107.702771224584</v>
      </c>
      <c r="AI28" s="152">
        <v>113.751196794181</v>
      </c>
      <c r="AJ28" s="152">
        <v>121.401443586171</v>
      </c>
      <c r="AK28" s="152">
        <v>133.80401481765301</v>
      </c>
      <c r="AL28" s="165">
        <v>116.625192247039</v>
      </c>
      <c r="AM28" s="152"/>
      <c r="AN28" s="166">
        <v>137.874536699635</v>
      </c>
      <c r="AO28" s="167">
        <v>127.393381668218</v>
      </c>
      <c r="AP28" s="168">
        <v>132.69153279389499</v>
      </c>
      <c r="AQ28" s="152"/>
      <c r="AR28" s="169">
        <v>121.50207316586101</v>
      </c>
      <c r="AS28" s="75"/>
      <c r="AT28" s="30">
        <v>7.8604308539156495E-2</v>
      </c>
      <c r="AU28" s="159">
        <v>7.1379059147514603</v>
      </c>
      <c r="AV28" s="159">
        <v>5.0169422318359</v>
      </c>
      <c r="AW28" s="159">
        <v>5.4152214886853196</v>
      </c>
      <c r="AX28" s="159">
        <v>2.09876593189029</v>
      </c>
      <c r="AY28" s="170">
        <v>4.0138537093453897</v>
      </c>
      <c r="AZ28" s="159"/>
      <c r="BA28" s="171">
        <v>-5.3575809657047602</v>
      </c>
      <c r="BB28" s="172">
        <v>-9.0705928160757505</v>
      </c>
      <c r="BC28" s="173">
        <v>-7.1306901094586603</v>
      </c>
      <c r="BD28" s="159"/>
      <c r="BE28" s="174">
        <v>-0.33673615446332</v>
      </c>
    </row>
    <row r="29" spans="1:57" x14ac:dyDescent="0.25">
      <c r="A29" s="35" t="s">
        <v>48</v>
      </c>
      <c r="B29" s="3" t="str">
        <f t="shared" si="0"/>
        <v>Charlottesville, VA</v>
      </c>
      <c r="C29" s="3"/>
      <c r="D29" s="24" t="s">
        <v>16</v>
      </c>
      <c r="E29" s="27" t="s">
        <v>17</v>
      </c>
      <c r="F29" s="3"/>
      <c r="G29" s="164">
        <v>168.02015912305501</v>
      </c>
      <c r="H29" s="152">
        <v>133.91180924855399</v>
      </c>
      <c r="I29" s="152">
        <v>131.97911751856699</v>
      </c>
      <c r="J29" s="152">
        <v>141.84761870242801</v>
      </c>
      <c r="K29" s="152">
        <v>162.98894221020601</v>
      </c>
      <c r="L29" s="165">
        <v>149.82654198169499</v>
      </c>
      <c r="M29" s="152"/>
      <c r="N29" s="166">
        <v>235.84942625244801</v>
      </c>
      <c r="O29" s="167">
        <v>242.581474752872</v>
      </c>
      <c r="P29" s="168">
        <v>239.29366593767</v>
      </c>
      <c r="Q29" s="152"/>
      <c r="R29" s="169">
        <v>182.749507570041</v>
      </c>
      <c r="S29" s="75"/>
      <c r="T29" s="30">
        <v>-3.0410451122155702</v>
      </c>
      <c r="U29" s="159">
        <v>4.6566108956943104</v>
      </c>
      <c r="V29" s="159">
        <v>7.3496247403310502</v>
      </c>
      <c r="W29" s="159">
        <v>7.09294138225538</v>
      </c>
      <c r="X29" s="159">
        <v>5.5566472071835999</v>
      </c>
      <c r="Y29" s="170">
        <v>3.23103273539847</v>
      </c>
      <c r="Z29" s="159"/>
      <c r="AA29" s="171">
        <v>0.125381493553024</v>
      </c>
      <c r="AB29" s="172">
        <v>1.5826943963187099</v>
      </c>
      <c r="AC29" s="173">
        <v>0.88203835351697102</v>
      </c>
      <c r="AD29" s="159"/>
      <c r="AE29" s="174">
        <v>1.6635583268674501</v>
      </c>
      <c r="AF29" s="30"/>
      <c r="AG29" s="164">
        <v>182.59737495949</v>
      </c>
      <c r="AH29" s="152">
        <v>137.44794123863801</v>
      </c>
      <c r="AI29" s="152">
        <v>140.35240651162701</v>
      </c>
      <c r="AJ29" s="152">
        <v>144.924288235294</v>
      </c>
      <c r="AK29" s="152">
        <v>179.23827934902801</v>
      </c>
      <c r="AL29" s="165">
        <v>157.19958280119101</v>
      </c>
      <c r="AM29" s="152"/>
      <c r="AN29" s="166">
        <v>301.006162507819</v>
      </c>
      <c r="AO29" s="167">
        <v>308.19973646963598</v>
      </c>
      <c r="AP29" s="168">
        <v>304.65833390364003</v>
      </c>
      <c r="AQ29" s="152"/>
      <c r="AR29" s="169">
        <v>208.962739306434</v>
      </c>
      <c r="AS29" s="75"/>
      <c r="AT29" s="30">
        <v>-2.39050116887605</v>
      </c>
      <c r="AU29" s="159">
        <v>0.89127935211143905</v>
      </c>
      <c r="AV29" s="159">
        <v>2.2595239873101298</v>
      </c>
      <c r="AW29" s="159">
        <v>-2.48213866111085</v>
      </c>
      <c r="AX29" s="159">
        <v>4.1585631732420696</v>
      </c>
      <c r="AY29" s="170">
        <v>0.393712416940183</v>
      </c>
      <c r="AZ29" s="159"/>
      <c r="BA29" s="171">
        <v>3.8013318879253402</v>
      </c>
      <c r="BB29" s="172">
        <v>3.9498922655380202</v>
      </c>
      <c r="BC29" s="173">
        <v>3.8610190212019</v>
      </c>
      <c r="BD29" s="159"/>
      <c r="BE29" s="174">
        <v>2.47286460377999</v>
      </c>
    </row>
    <row r="30" spans="1:57" x14ac:dyDescent="0.25">
      <c r="A30" s="21" t="s">
        <v>49</v>
      </c>
      <c r="B30" t="s">
        <v>72</v>
      </c>
      <c r="C30" s="3"/>
      <c r="D30" s="24" t="s">
        <v>16</v>
      </c>
      <c r="E30" s="27" t="s">
        <v>17</v>
      </c>
      <c r="F30" s="3"/>
      <c r="G30" s="164">
        <v>95.021041131105306</v>
      </c>
      <c r="H30" s="152">
        <v>89.351366508688699</v>
      </c>
      <c r="I30" s="152">
        <v>100.368513143483</v>
      </c>
      <c r="J30" s="152">
        <v>100.73179778113899</v>
      </c>
      <c r="K30" s="152">
        <v>99.577994200096597</v>
      </c>
      <c r="L30" s="165">
        <v>97.703735632183907</v>
      </c>
      <c r="M30" s="152"/>
      <c r="N30" s="166">
        <v>114.98359416445599</v>
      </c>
      <c r="O30" s="167">
        <v>115.924100872526</v>
      </c>
      <c r="P30" s="168">
        <v>115.462770248292</v>
      </c>
      <c r="Q30" s="152"/>
      <c r="R30" s="169">
        <v>103.855994065281</v>
      </c>
      <c r="S30" s="75"/>
      <c r="T30" s="30">
        <v>-3.10541016468625</v>
      </c>
      <c r="U30" s="159">
        <v>-2.3557926278652102</v>
      </c>
      <c r="V30" s="159">
        <v>2.7245578879423502</v>
      </c>
      <c r="W30" s="159">
        <v>1.37548166023852</v>
      </c>
      <c r="X30" s="159">
        <v>-1.1295285973265199</v>
      </c>
      <c r="Y30" s="170">
        <v>-0.20921233860695099</v>
      </c>
      <c r="Z30" s="159"/>
      <c r="AA30" s="171">
        <v>3.0589800367961999</v>
      </c>
      <c r="AB30" s="172">
        <v>3.7074131581369598</v>
      </c>
      <c r="AC30" s="173">
        <v>3.3905449024393102</v>
      </c>
      <c r="AD30" s="159"/>
      <c r="AE30" s="174">
        <v>1.36035643952566</v>
      </c>
      <c r="AF30" s="30"/>
      <c r="AG30" s="164">
        <v>93.962488046448001</v>
      </c>
      <c r="AH30" s="152">
        <v>101.064399945137</v>
      </c>
      <c r="AI30" s="152">
        <v>104.67344647037</v>
      </c>
      <c r="AJ30" s="152">
        <v>103.85131799039</v>
      </c>
      <c r="AK30" s="152">
        <v>100.855594440307</v>
      </c>
      <c r="AL30" s="165">
        <v>101.316458948651</v>
      </c>
      <c r="AM30" s="152"/>
      <c r="AN30" s="166">
        <v>111.30254310600201</v>
      </c>
      <c r="AO30" s="167">
        <v>113.284795025333</v>
      </c>
      <c r="AP30" s="168">
        <v>112.307879690465</v>
      </c>
      <c r="AQ30" s="152"/>
      <c r="AR30" s="169">
        <v>104.746145168932</v>
      </c>
      <c r="AS30" s="75"/>
      <c r="AT30" s="30">
        <v>-7.7157738777951401E-2</v>
      </c>
      <c r="AU30" s="159">
        <v>3.7088748780210699</v>
      </c>
      <c r="AV30" s="159">
        <v>1.4105676326463901</v>
      </c>
      <c r="AW30" s="159">
        <v>0.10886307497555001</v>
      </c>
      <c r="AX30" s="159">
        <v>-0.20899952340611899</v>
      </c>
      <c r="AY30" s="170">
        <v>0.96791002111839797</v>
      </c>
      <c r="AZ30" s="159"/>
      <c r="BA30" s="171">
        <v>6.7868449192094504E-2</v>
      </c>
      <c r="BB30" s="172">
        <v>0.629057065640927</v>
      </c>
      <c r="BC30" s="173">
        <v>0.36172151758215798</v>
      </c>
      <c r="BD30" s="159"/>
      <c r="BE30" s="174">
        <v>0.71808138047117198</v>
      </c>
    </row>
    <row r="31" spans="1:57" x14ac:dyDescent="0.25">
      <c r="A31" s="21" t="s">
        <v>50</v>
      </c>
      <c r="B31" s="3" t="str">
        <f t="shared" si="0"/>
        <v>Staunton &amp; Harrisonburg, VA</v>
      </c>
      <c r="C31" s="3"/>
      <c r="D31" s="24" t="s">
        <v>16</v>
      </c>
      <c r="E31" s="27" t="s">
        <v>17</v>
      </c>
      <c r="F31" s="3"/>
      <c r="G31" s="164">
        <v>99.921055900621099</v>
      </c>
      <c r="H31" s="152">
        <v>87.876723044397394</v>
      </c>
      <c r="I31" s="152">
        <v>96.654607738729098</v>
      </c>
      <c r="J31" s="152">
        <v>100.400713375796</v>
      </c>
      <c r="K31" s="152">
        <v>103.680352573215</v>
      </c>
      <c r="L31" s="165">
        <v>98.724390987868205</v>
      </c>
      <c r="M31" s="152"/>
      <c r="N31" s="166">
        <v>123.42428225611199</v>
      </c>
      <c r="O31" s="167">
        <v>108.36328710534001</v>
      </c>
      <c r="P31" s="168">
        <v>116.636820478723</v>
      </c>
      <c r="Q31" s="152"/>
      <c r="R31" s="169">
        <v>104.862530416951</v>
      </c>
      <c r="S31" s="75"/>
      <c r="T31" s="30">
        <v>-4.9633863081026499</v>
      </c>
      <c r="U31" s="159">
        <v>-2.9249944082122599</v>
      </c>
      <c r="V31" s="159">
        <v>0.93547979708376305</v>
      </c>
      <c r="W31" s="159">
        <v>5.2100187320666098</v>
      </c>
      <c r="X31" s="159">
        <v>3.4345957196649302</v>
      </c>
      <c r="Y31" s="170">
        <v>0.680368651883972</v>
      </c>
      <c r="Z31" s="159"/>
      <c r="AA31" s="171">
        <v>3.4886456603088498</v>
      </c>
      <c r="AB31" s="172">
        <v>-7.3512636477417699</v>
      </c>
      <c r="AC31" s="173">
        <v>-1.3192925049833699</v>
      </c>
      <c r="AD31" s="159"/>
      <c r="AE31" s="174">
        <v>-7.0264613966013398E-2</v>
      </c>
      <c r="AF31" s="30"/>
      <c r="AG31" s="164">
        <v>96.607892028254199</v>
      </c>
      <c r="AH31" s="152">
        <v>95.414989253340806</v>
      </c>
      <c r="AI31" s="152">
        <v>98.119354127541399</v>
      </c>
      <c r="AJ31" s="152">
        <v>105.14256890123499</v>
      </c>
      <c r="AK31" s="152">
        <v>126.234019395799</v>
      </c>
      <c r="AL31" s="165">
        <v>105.596273040906</v>
      </c>
      <c r="AM31" s="152"/>
      <c r="AN31" s="166">
        <v>147.967964794426</v>
      </c>
      <c r="AO31" s="167">
        <v>139.27387665478599</v>
      </c>
      <c r="AP31" s="168">
        <v>143.67083330711799</v>
      </c>
      <c r="AQ31" s="152"/>
      <c r="AR31" s="169">
        <v>118.658708382348</v>
      </c>
      <c r="AS31" s="75"/>
      <c r="AT31" s="30">
        <v>-3.2644760228883101</v>
      </c>
      <c r="AU31" s="159">
        <v>-2.2347304581317502</v>
      </c>
      <c r="AV31" s="159">
        <v>-1.91145005148466</v>
      </c>
      <c r="AW31" s="159">
        <v>0.31972134568896199</v>
      </c>
      <c r="AX31" s="159">
        <v>1.14912709936503</v>
      </c>
      <c r="AY31" s="170">
        <v>-0.63572622381813704</v>
      </c>
      <c r="AZ31" s="159"/>
      <c r="BA31" s="171">
        <v>1.62866633986429</v>
      </c>
      <c r="BB31" s="172">
        <v>-1.4816484155238401</v>
      </c>
      <c r="BC31" s="173">
        <v>0.12961343452016899</v>
      </c>
      <c r="BD31" s="159"/>
      <c r="BE31" s="174">
        <v>-3.1453321378039301E-2</v>
      </c>
    </row>
    <row r="32" spans="1:57" x14ac:dyDescent="0.25">
      <c r="A32" s="21" t="s">
        <v>51</v>
      </c>
      <c r="B32" s="3" t="str">
        <f t="shared" si="0"/>
        <v>Blacksburg &amp; Wytheville, VA</v>
      </c>
      <c r="C32" s="3"/>
      <c r="D32" s="24" t="s">
        <v>16</v>
      </c>
      <c r="E32" s="27" t="s">
        <v>17</v>
      </c>
      <c r="F32" s="3"/>
      <c r="G32" s="164">
        <v>97.5645562671546</v>
      </c>
      <c r="H32" s="152">
        <v>94.2831240349974</v>
      </c>
      <c r="I32" s="152">
        <v>98.840855988243902</v>
      </c>
      <c r="J32" s="152">
        <v>100.697728551336</v>
      </c>
      <c r="K32" s="152">
        <v>99.172756794917007</v>
      </c>
      <c r="L32" s="165">
        <v>98.407870370370304</v>
      </c>
      <c r="M32" s="152"/>
      <c r="N32" s="166">
        <v>116.88377094972</v>
      </c>
      <c r="O32" s="167">
        <v>114.03269329896899</v>
      </c>
      <c r="P32" s="168">
        <v>115.484822952892</v>
      </c>
      <c r="Q32" s="152"/>
      <c r="R32" s="169">
        <v>104.137625437572</v>
      </c>
      <c r="S32" s="75"/>
      <c r="T32" s="30">
        <v>1.37086125761177</v>
      </c>
      <c r="U32" s="159">
        <v>7.4943077413543797</v>
      </c>
      <c r="V32" s="159">
        <v>8.6619119428395894</v>
      </c>
      <c r="W32" s="159">
        <v>6.9965706827157303</v>
      </c>
      <c r="X32" s="159">
        <v>6.2009476456113797</v>
      </c>
      <c r="Y32" s="170">
        <v>6.1389676586989204</v>
      </c>
      <c r="Z32" s="159"/>
      <c r="AA32" s="171">
        <v>-0.284182144869082</v>
      </c>
      <c r="AB32" s="172">
        <v>-1.1420223545388599</v>
      </c>
      <c r="AC32" s="173">
        <v>-0.70836755578136301</v>
      </c>
      <c r="AD32" s="159"/>
      <c r="AE32" s="174">
        <v>2.9808599748436002</v>
      </c>
      <c r="AF32" s="30"/>
      <c r="AG32" s="164">
        <v>99.510548656581605</v>
      </c>
      <c r="AH32" s="152">
        <v>99.361339750515597</v>
      </c>
      <c r="AI32" s="152">
        <v>111.581777090817</v>
      </c>
      <c r="AJ32" s="152">
        <v>132.48505717334899</v>
      </c>
      <c r="AK32" s="152">
        <v>159.62897513833599</v>
      </c>
      <c r="AL32" s="165">
        <v>123.158222694313</v>
      </c>
      <c r="AM32" s="152"/>
      <c r="AN32" s="166">
        <v>172.72107039187199</v>
      </c>
      <c r="AO32" s="167">
        <v>158.039085838239</v>
      </c>
      <c r="AP32" s="168">
        <v>165.61993667565901</v>
      </c>
      <c r="AQ32" s="152"/>
      <c r="AR32" s="169">
        <v>136.70617203658301</v>
      </c>
      <c r="AS32" s="75"/>
      <c r="AT32" s="30">
        <v>0.76394099468769205</v>
      </c>
      <c r="AU32" s="159">
        <v>2.0875802834716901</v>
      </c>
      <c r="AV32" s="159">
        <v>7.5301516714291399</v>
      </c>
      <c r="AW32" s="159">
        <v>8.3014431327329898</v>
      </c>
      <c r="AX32" s="159">
        <v>4.7812909728273496</v>
      </c>
      <c r="AY32" s="170">
        <v>4.7492342237922101</v>
      </c>
      <c r="AZ32" s="159"/>
      <c r="BA32" s="171">
        <v>1.12515053056559</v>
      </c>
      <c r="BB32" s="172">
        <v>-0.67119191903415998</v>
      </c>
      <c r="BC32" s="173">
        <v>0.27403230955729102</v>
      </c>
      <c r="BD32" s="159"/>
      <c r="BE32" s="174">
        <v>2.51222644749866</v>
      </c>
    </row>
    <row r="33" spans="1:64" x14ac:dyDescent="0.25">
      <c r="A33" s="21" t="s">
        <v>52</v>
      </c>
      <c r="B33" s="3" t="str">
        <f t="shared" si="0"/>
        <v>Lynchburg, VA</v>
      </c>
      <c r="C33" s="3"/>
      <c r="D33" s="24" t="s">
        <v>16</v>
      </c>
      <c r="E33" s="27" t="s">
        <v>17</v>
      </c>
      <c r="F33" s="3"/>
      <c r="G33" s="164">
        <v>110.16986201888101</v>
      </c>
      <c r="H33" s="152">
        <v>99.587430617726</v>
      </c>
      <c r="I33" s="152">
        <v>104.336285881663</v>
      </c>
      <c r="J33" s="152">
        <v>106.935911330049</v>
      </c>
      <c r="K33" s="152">
        <v>113.650654008438</v>
      </c>
      <c r="L33" s="165">
        <v>107.50866355376</v>
      </c>
      <c r="M33" s="152"/>
      <c r="N33" s="166">
        <v>150.61255555555499</v>
      </c>
      <c r="O33" s="167">
        <v>139.329268292682</v>
      </c>
      <c r="P33" s="168">
        <v>145.62221941703001</v>
      </c>
      <c r="Q33" s="152"/>
      <c r="R33" s="169">
        <v>121.030425861086</v>
      </c>
      <c r="S33" s="75"/>
      <c r="T33" s="30">
        <v>0.337680746001431</v>
      </c>
      <c r="U33" s="159">
        <v>2.33465675451896</v>
      </c>
      <c r="V33" s="159">
        <v>4.29345751641997</v>
      </c>
      <c r="W33" s="159">
        <v>7.19702635692793</v>
      </c>
      <c r="X33" s="159">
        <v>4.7209716132810904</v>
      </c>
      <c r="Y33" s="170">
        <v>3.9243150919631402</v>
      </c>
      <c r="Z33" s="159"/>
      <c r="AA33" s="171">
        <v>4.2149053353042296</v>
      </c>
      <c r="AB33" s="172">
        <v>5.9425729761152599</v>
      </c>
      <c r="AC33" s="173">
        <v>4.93795572307768</v>
      </c>
      <c r="AD33" s="159"/>
      <c r="AE33" s="174">
        <v>3.05904255742995</v>
      </c>
      <c r="AF33" s="30"/>
      <c r="AG33" s="164">
        <v>110.407158376214</v>
      </c>
      <c r="AH33" s="152">
        <v>109.53535914958201</v>
      </c>
      <c r="AI33" s="152">
        <v>111.931523822023</v>
      </c>
      <c r="AJ33" s="152">
        <v>142.44853287361701</v>
      </c>
      <c r="AK33" s="152">
        <v>184.431731129864</v>
      </c>
      <c r="AL33" s="165">
        <v>135.32750233554901</v>
      </c>
      <c r="AM33" s="152"/>
      <c r="AN33" s="166">
        <v>212.65814308140801</v>
      </c>
      <c r="AO33" s="167">
        <v>172.672756296107</v>
      </c>
      <c r="AP33" s="168">
        <v>193.92363110846199</v>
      </c>
      <c r="AQ33" s="152"/>
      <c r="AR33" s="169">
        <v>153.81855135968701</v>
      </c>
      <c r="AS33" s="75"/>
      <c r="AT33" s="30">
        <v>0.27355902951616401</v>
      </c>
      <c r="AU33" s="159">
        <v>0.78148612304013598</v>
      </c>
      <c r="AV33" s="159">
        <v>1.0434028670403801</v>
      </c>
      <c r="AW33" s="159">
        <v>-0.47126857369028402</v>
      </c>
      <c r="AX33" s="159">
        <v>7.5888464719330804</v>
      </c>
      <c r="AY33" s="170">
        <v>2.4615727426903802</v>
      </c>
      <c r="AZ33" s="159"/>
      <c r="BA33" s="171">
        <v>10.2846294283608</v>
      </c>
      <c r="BB33" s="172">
        <v>5.5096618060075002</v>
      </c>
      <c r="BC33" s="173">
        <v>8.2323623805751396</v>
      </c>
      <c r="BD33" s="159"/>
      <c r="BE33" s="174">
        <v>4.2472299952321402</v>
      </c>
    </row>
    <row r="34" spans="1:64" x14ac:dyDescent="0.25">
      <c r="A34" s="21" t="s">
        <v>77</v>
      </c>
      <c r="B34" s="3" t="str">
        <f t="shared" si="0"/>
        <v>Central Virginia</v>
      </c>
      <c r="C34" s="3"/>
      <c r="D34" s="24" t="s">
        <v>16</v>
      </c>
      <c r="E34" s="27" t="s">
        <v>17</v>
      </c>
      <c r="F34" s="3"/>
      <c r="G34" s="164">
        <v>130.102624940954</v>
      </c>
      <c r="H34" s="152">
        <v>102.779733711048</v>
      </c>
      <c r="I34" s="152">
        <v>109.285819478801</v>
      </c>
      <c r="J34" s="152">
        <v>113.456922598049</v>
      </c>
      <c r="K34" s="152">
        <v>116.620068209377</v>
      </c>
      <c r="L34" s="165">
        <v>115.797230483684</v>
      </c>
      <c r="M34" s="152"/>
      <c r="N34" s="166">
        <v>141.84316062643799</v>
      </c>
      <c r="O34" s="167">
        <v>141.32286435001899</v>
      </c>
      <c r="P34" s="168">
        <v>141.57819557032099</v>
      </c>
      <c r="Q34" s="152"/>
      <c r="R34" s="169">
        <v>124.411491052795</v>
      </c>
      <c r="S34" s="75"/>
      <c r="T34" s="30">
        <v>1.6846731517461599</v>
      </c>
      <c r="U34" s="159">
        <v>4.92883806398169</v>
      </c>
      <c r="V34" s="159">
        <v>2.2829700987789101</v>
      </c>
      <c r="W34" s="159">
        <v>2.0866522115919599</v>
      </c>
      <c r="X34" s="159">
        <v>1.77761614472763</v>
      </c>
      <c r="Y34" s="170">
        <v>2.3274460544254598</v>
      </c>
      <c r="Z34" s="159"/>
      <c r="AA34" s="171">
        <v>-0.93665151258743695</v>
      </c>
      <c r="AB34" s="172">
        <v>-1.63818071972055</v>
      </c>
      <c r="AC34" s="173">
        <v>-1.2940932427307099</v>
      </c>
      <c r="AD34" s="159"/>
      <c r="AE34" s="174">
        <v>0.61081110269496397</v>
      </c>
      <c r="AF34" s="30"/>
      <c r="AG34" s="164">
        <v>121.388236017209</v>
      </c>
      <c r="AH34" s="152">
        <v>113.287142936066</v>
      </c>
      <c r="AI34" s="152">
        <v>117.565478986328</v>
      </c>
      <c r="AJ34" s="152">
        <v>121.782718996748</v>
      </c>
      <c r="AK34" s="152">
        <v>130.28427751745201</v>
      </c>
      <c r="AL34" s="165">
        <v>121.06940807047199</v>
      </c>
      <c r="AM34" s="152"/>
      <c r="AN34" s="166">
        <v>167.74849976942099</v>
      </c>
      <c r="AO34" s="167">
        <v>166.51088986259299</v>
      </c>
      <c r="AP34" s="168">
        <v>167.118121319956</v>
      </c>
      <c r="AQ34" s="152"/>
      <c r="AR34" s="169">
        <v>136.30052595591201</v>
      </c>
      <c r="AS34" s="75"/>
      <c r="AT34" s="30">
        <v>1.87156992165216</v>
      </c>
      <c r="AU34" s="159">
        <v>3.4245941834254698</v>
      </c>
      <c r="AV34" s="159">
        <v>3.5228204252067701</v>
      </c>
      <c r="AW34" s="159">
        <v>2.6181417697317899</v>
      </c>
      <c r="AX34" s="159">
        <v>4.9886727346994899</v>
      </c>
      <c r="AY34" s="170">
        <v>3.3386438130133098</v>
      </c>
      <c r="AZ34" s="159"/>
      <c r="BA34" s="171">
        <v>5.5453228311531699</v>
      </c>
      <c r="BB34" s="172">
        <v>4.3344811379300996</v>
      </c>
      <c r="BC34" s="173">
        <v>4.9273200151406398</v>
      </c>
      <c r="BD34" s="159"/>
      <c r="BE34" s="174">
        <v>3.9057721173384401</v>
      </c>
    </row>
    <row r="35" spans="1:64" x14ac:dyDescent="0.25">
      <c r="A35" s="21" t="s">
        <v>78</v>
      </c>
      <c r="B35" s="3" t="str">
        <f t="shared" si="0"/>
        <v>Chesapeake Bay</v>
      </c>
      <c r="C35" s="3"/>
      <c r="D35" s="24" t="s">
        <v>16</v>
      </c>
      <c r="E35" s="27" t="s">
        <v>17</v>
      </c>
      <c r="F35" s="3"/>
      <c r="G35" s="164">
        <v>145.229728260869</v>
      </c>
      <c r="H35" s="152">
        <v>121.489145129224</v>
      </c>
      <c r="I35" s="152">
        <v>124.807455470737</v>
      </c>
      <c r="J35" s="152">
        <v>121.114577226606</v>
      </c>
      <c r="K35" s="152">
        <v>130.02095842956101</v>
      </c>
      <c r="L35" s="165">
        <v>128.67219692959199</v>
      </c>
      <c r="M35" s="152"/>
      <c r="N35" s="166">
        <v>148.24033975084899</v>
      </c>
      <c r="O35" s="167">
        <v>149.112765509989</v>
      </c>
      <c r="P35" s="168">
        <v>148.69272628135201</v>
      </c>
      <c r="Q35" s="152"/>
      <c r="R35" s="169">
        <v>135.21490021382701</v>
      </c>
      <c r="S35" s="75"/>
      <c r="T35" s="30">
        <v>9.1491110329245906</v>
      </c>
      <c r="U35" s="159">
        <v>13.8742708380036</v>
      </c>
      <c r="V35" s="159">
        <v>18.616964163451801</v>
      </c>
      <c r="W35" s="159">
        <v>9.8528640368343705</v>
      </c>
      <c r="X35" s="159">
        <v>1.5156217002715999</v>
      </c>
      <c r="Y35" s="170">
        <v>9.3998904776471797</v>
      </c>
      <c r="Z35" s="159"/>
      <c r="AA35" s="171">
        <v>4.229761513963</v>
      </c>
      <c r="AB35" s="172">
        <v>1.0360638717599799</v>
      </c>
      <c r="AC35" s="173">
        <v>2.5237963659916902</v>
      </c>
      <c r="AD35" s="159"/>
      <c r="AE35" s="174">
        <v>6.2374872406059199</v>
      </c>
      <c r="AF35" s="30"/>
      <c r="AG35" s="164">
        <v>116.926962247585</v>
      </c>
      <c r="AH35" s="152">
        <v>113.181684901531</v>
      </c>
      <c r="AI35" s="152">
        <v>119.714840686274</v>
      </c>
      <c r="AJ35" s="152">
        <v>119.06504820332999</v>
      </c>
      <c r="AK35" s="152">
        <v>124.260301318267</v>
      </c>
      <c r="AL35" s="165">
        <v>118.90861612838199</v>
      </c>
      <c r="AM35" s="152"/>
      <c r="AN35" s="166">
        <v>151.820975063042</v>
      </c>
      <c r="AO35" s="167">
        <v>153.76771867288099</v>
      </c>
      <c r="AP35" s="168">
        <v>152.80486834811501</v>
      </c>
      <c r="AQ35" s="152"/>
      <c r="AR35" s="169">
        <v>129.97177393821499</v>
      </c>
      <c r="AS35" s="75"/>
      <c r="AT35" s="30">
        <v>-1.50672159231465</v>
      </c>
      <c r="AU35" s="159">
        <v>3.8965648790794001</v>
      </c>
      <c r="AV35" s="159">
        <v>9.6312561394276397</v>
      </c>
      <c r="AW35" s="159">
        <v>6.9567683708012602</v>
      </c>
      <c r="AX35" s="159">
        <v>5.6081668100854802</v>
      </c>
      <c r="AY35" s="170">
        <v>5.2521795588700204</v>
      </c>
      <c r="AZ35" s="159"/>
      <c r="BA35" s="171">
        <v>2.25080152441967</v>
      </c>
      <c r="BB35" s="172">
        <v>-2.1015471282472</v>
      </c>
      <c r="BC35" s="173">
        <v>-7.6855211427929601E-2</v>
      </c>
      <c r="BD35" s="159"/>
      <c r="BE35" s="174">
        <v>3.1194498279412</v>
      </c>
    </row>
    <row r="36" spans="1:64" x14ac:dyDescent="0.25">
      <c r="A36" s="21" t="s">
        <v>79</v>
      </c>
      <c r="B36" s="3" t="str">
        <f t="shared" si="0"/>
        <v>Coastal Virginia - Eastern Shore</v>
      </c>
      <c r="C36" s="3"/>
      <c r="D36" s="24" t="s">
        <v>16</v>
      </c>
      <c r="E36" s="27" t="s">
        <v>17</v>
      </c>
      <c r="F36" s="3"/>
      <c r="G36" s="164">
        <v>144.05779083431199</v>
      </c>
      <c r="H36" s="152">
        <v>106.329019963702</v>
      </c>
      <c r="I36" s="152">
        <v>116.841832718327</v>
      </c>
      <c r="J36" s="152">
        <v>117.31134831460599</v>
      </c>
      <c r="K36" s="152">
        <v>118.07012585812301</v>
      </c>
      <c r="L36" s="165">
        <v>121.581621010304</v>
      </c>
      <c r="M36" s="152"/>
      <c r="N36" s="166">
        <v>130.73516563146899</v>
      </c>
      <c r="O36" s="167">
        <v>148.675450861195</v>
      </c>
      <c r="P36" s="168">
        <v>139.80176139272899</v>
      </c>
      <c r="Q36" s="152"/>
      <c r="R36" s="169">
        <v>127.580261294672</v>
      </c>
      <c r="S36" s="75"/>
      <c r="T36" s="30">
        <v>-6.5584092539387102</v>
      </c>
      <c r="U36" s="159">
        <v>-3.3182873477336199</v>
      </c>
      <c r="V36" s="159">
        <v>4.7838708104332097</v>
      </c>
      <c r="W36" s="159">
        <v>4.4393664729815301</v>
      </c>
      <c r="X36" s="159">
        <v>-7.9600396743203001</v>
      </c>
      <c r="Y36" s="170">
        <v>-2.3889672202488201</v>
      </c>
      <c r="Z36" s="159"/>
      <c r="AA36" s="171">
        <v>-18.5613320864523</v>
      </c>
      <c r="AB36" s="172">
        <v>-11.1828381366852</v>
      </c>
      <c r="AC36" s="173">
        <v>-14.712965441917</v>
      </c>
      <c r="AD36" s="159"/>
      <c r="AE36" s="174">
        <v>-7.5553762067570096</v>
      </c>
      <c r="AF36" s="30"/>
      <c r="AG36" s="164">
        <v>115.123695955369</v>
      </c>
      <c r="AH36" s="152">
        <v>107.288286964676</v>
      </c>
      <c r="AI36" s="152">
        <v>111.064779803646</v>
      </c>
      <c r="AJ36" s="152">
        <v>114.233955244001</v>
      </c>
      <c r="AK36" s="152">
        <v>120.495410358565</v>
      </c>
      <c r="AL36" s="165">
        <v>113.801875949959</v>
      </c>
      <c r="AM36" s="152"/>
      <c r="AN36" s="166">
        <v>140.509550156362</v>
      </c>
      <c r="AO36" s="167">
        <v>148.84108088930901</v>
      </c>
      <c r="AP36" s="168">
        <v>144.71058914728599</v>
      </c>
      <c r="AQ36" s="152"/>
      <c r="AR36" s="169">
        <v>123.96897650151</v>
      </c>
      <c r="AS36" s="75"/>
      <c r="AT36" s="30">
        <v>-8.85857306819298</v>
      </c>
      <c r="AU36" s="159">
        <v>-7.30870395113197</v>
      </c>
      <c r="AV36" s="159">
        <v>-3.58400402958807</v>
      </c>
      <c r="AW36" s="159">
        <v>-3.02166523511691</v>
      </c>
      <c r="AX36" s="159">
        <v>-7.5801568359193796</v>
      </c>
      <c r="AY36" s="170">
        <v>-6.0739083203471198</v>
      </c>
      <c r="AZ36" s="159"/>
      <c r="BA36" s="171">
        <v>-15.2585381921529</v>
      </c>
      <c r="BB36" s="172">
        <v>-11.8714334975454</v>
      </c>
      <c r="BC36" s="173">
        <v>-13.526918387828101</v>
      </c>
      <c r="BD36" s="159"/>
      <c r="BE36" s="174">
        <v>-9.40145791713549</v>
      </c>
    </row>
    <row r="37" spans="1:64" x14ac:dyDescent="0.25">
      <c r="A37" s="21" t="s">
        <v>80</v>
      </c>
      <c r="B37" s="3" t="str">
        <f t="shared" si="0"/>
        <v>Coastal Virginia - Hampton Roads</v>
      </c>
      <c r="C37" s="3"/>
      <c r="D37" s="24" t="s">
        <v>16</v>
      </c>
      <c r="E37" s="27" t="s">
        <v>17</v>
      </c>
      <c r="F37" s="3"/>
      <c r="G37" s="164">
        <v>161.108071018922</v>
      </c>
      <c r="H37" s="152">
        <v>110.00434031987901</v>
      </c>
      <c r="I37" s="152">
        <v>110.663358530794</v>
      </c>
      <c r="J37" s="152">
        <v>114.359825096064</v>
      </c>
      <c r="K37" s="152">
        <v>121.72866038593401</v>
      </c>
      <c r="L37" s="165">
        <v>126.54307021779</v>
      </c>
      <c r="M37" s="152"/>
      <c r="N37" s="166">
        <v>165.383899957746</v>
      </c>
      <c r="O37" s="167">
        <v>179.228753725442</v>
      </c>
      <c r="P37" s="168">
        <v>172.53635296705301</v>
      </c>
      <c r="Q37" s="152"/>
      <c r="R37" s="169">
        <v>143.02948345967101</v>
      </c>
      <c r="S37" s="75"/>
      <c r="T37" s="30">
        <v>1.78072080876775</v>
      </c>
      <c r="U37" s="159">
        <v>1.8436186750507499</v>
      </c>
      <c r="V37" s="159">
        <v>3.8643168659075098</v>
      </c>
      <c r="W37" s="159">
        <v>6.62175242951822</v>
      </c>
      <c r="X37" s="159">
        <v>5.19994567848891</v>
      </c>
      <c r="Y37" s="170">
        <v>4.4602500442361697</v>
      </c>
      <c r="Z37" s="159"/>
      <c r="AA37" s="171">
        <v>5.65476097198533</v>
      </c>
      <c r="AB37" s="172">
        <v>9.3300349975697596</v>
      </c>
      <c r="AC37" s="173">
        <v>7.5511734682741896</v>
      </c>
      <c r="AD37" s="159"/>
      <c r="AE37" s="174">
        <v>5.8115583215367197</v>
      </c>
      <c r="AF37" s="30"/>
      <c r="AG37" s="164">
        <v>126.43790598918</v>
      </c>
      <c r="AH37" s="152">
        <v>111.613440188635</v>
      </c>
      <c r="AI37" s="152">
        <v>114.79629277546501</v>
      </c>
      <c r="AJ37" s="152">
        <v>116.357097545458</v>
      </c>
      <c r="AK37" s="152">
        <v>119.57061315901601</v>
      </c>
      <c r="AL37" s="165">
        <v>117.739056983943</v>
      </c>
      <c r="AM37" s="152"/>
      <c r="AN37" s="166">
        <v>162.424190976273</v>
      </c>
      <c r="AO37" s="167">
        <v>175.46022521954299</v>
      </c>
      <c r="AP37" s="168">
        <v>169.17057269908599</v>
      </c>
      <c r="AQ37" s="152"/>
      <c r="AR37" s="169">
        <v>135.51620149387301</v>
      </c>
      <c r="AS37" s="75"/>
      <c r="AT37" s="30">
        <v>2.0136030213910101</v>
      </c>
      <c r="AU37" s="159">
        <v>0.64509967580190297</v>
      </c>
      <c r="AV37" s="159">
        <v>1.7999513902471</v>
      </c>
      <c r="AW37" s="159">
        <v>3.2848862778373999</v>
      </c>
      <c r="AX37" s="159">
        <v>2.4034165348352801</v>
      </c>
      <c r="AY37" s="170">
        <v>2.0891339373063902</v>
      </c>
      <c r="AZ37" s="159"/>
      <c r="BA37" s="171">
        <v>0.92403850445877</v>
      </c>
      <c r="BB37" s="172">
        <v>2.2965486941902302</v>
      </c>
      <c r="BC37" s="173">
        <v>1.6336660655847599</v>
      </c>
      <c r="BD37" s="159"/>
      <c r="BE37" s="174">
        <v>2.0249113999866699</v>
      </c>
    </row>
    <row r="38" spans="1:64" x14ac:dyDescent="0.25">
      <c r="A38" s="20" t="s">
        <v>81</v>
      </c>
      <c r="B38" s="3" t="str">
        <f t="shared" si="0"/>
        <v>Northern Virginia</v>
      </c>
      <c r="C38" s="3"/>
      <c r="D38" s="24" t="s">
        <v>16</v>
      </c>
      <c r="E38" s="27" t="s">
        <v>17</v>
      </c>
      <c r="F38" s="3"/>
      <c r="G38" s="164">
        <v>131.76389157175299</v>
      </c>
      <c r="H38" s="152">
        <v>129.102221754504</v>
      </c>
      <c r="I38" s="152">
        <v>153.15497109654299</v>
      </c>
      <c r="J38" s="152">
        <v>157.25642313980899</v>
      </c>
      <c r="K38" s="152">
        <v>149.25623196004301</v>
      </c>
      <c r="L38" s="165">
        <v>145.52546902933699</v>
      </c>
      <c r="M38" s="152"/>
      <c r="N38" s="166">
        <v>137.54547494073799</v>
      </c>
      <c r="O38" s="167">
        <v>138.398390867231</v>
      </c>
      <c r="P38" s="168">
        <v>137.979422919641</v>
      </c>
      <c r="Q38" s="152"/>
      <c r="R38" s="169">
        <v>143.23002639679501</v>
      </c>
      <c r="S38" s="75"/>
      <c r="T38" s="30">
        <v>-2.5169851450135399</v>
      </c>
      <c r="U38" s="159">
        <v>0.64092848634722499</v>
      </c>
      <c r="V38" s="159">
        <v>5.7875345766683299</v>
      </c>
      <c r="W38" s="159">
        <v>6.0464634019962196</v>
      </c>
      <c r="X38" s="159">
        <v>3.4977028408487301</v>
      </c>
      <c r="Y38" s="170">
        <v>3.1919838737684101</v>
      </c>
      <c r="Z38" s="159"/>
      <c r="AA38" s="171">
        <v>-2.4098447404080501</v>
      </c>
      <c r="AB38" s="172">
        <v>-4.6298339691618198</v>
      </c>
      <c r="AC38" s="173">
        <v>-3.5870793075449998</v>
      </c>
      <c r="AD38" s="159"/>
      <c r="AE38" s="174">
        <v>1.0679111121043501</v>
      </c>
      <c r="AF38" s="30"/>
      <c r="AG38" s="164">
        <v>150.00754997078599</v>
      </c>
      <c r="AH38" s="152">
        <v>175.68210968574999</v>
      </c>
      <c r="AI38" s="152">
        <v>187.685281832165</v>
      </c>
      <c r="AJ38" s="152">
        <v>182.49819786799401</v>
      </c>
      <c r="AK38" s="152">
        <v>163.005773248407</v>
      </c>
      <c r="AL38" s="165">
        <v>173.111771041184</v>
      </c>
      <c r="AM38" s="152"/>
      <c r="AN38" s="166">
        <v>149.34634141411499</v>
      </c>
      <c r="AO38" s="167">
        <v>150.96453265052401</v>
      </c>
      <c r="AP38" s="168">
        <v>150.177871469542</v>
      </c>
      <c r="AQ38" s="152"/>
      <c r="AR38" s="169">
        <v>166.47293392532501</v>
      </c>
      <c r="AS38" s="75"/>
      <c r="AT38" s="30">
        <v>1.38608980086532</v>
      </c>
      <c r="AU38" s="159">
        <v>4.3467584034040696</v>
      </c>
      <c r="AV38" s="159">
        <v>6.38364047700495</v>
      </c>
      <c r="AW38" s="159">
        <v>6.1547486303045096</v>
      </c>
      <c r="AX38" s="159">
        <v>2.7348449041595502</v>
      </c>
      <c r="AY38" s="170">
        <v>4.5927274086097203</v>
      </c>
      <c r="AZ38" s="159"/>
      <c r="BA38" s="171">
        <v>-0.64303675528279203</v>
      </c>
      <c r="BB38" s="172">
        <v>-0.99004688718870404</v>
      </c>
      <c r="BC38" s="173">
        <v>-0.82097794520471901</v>
      </c>
      <c r="BD38" s="159"/>
      <c r="BE38" s="174">
        <v>3.24904063317266</v>
      </c>
    </row>
    <row r="39" spans="1:64" x14ac:dyDescent="0.25">
      <c r="A39" s="22" t="s">
        <v>82</v>
      </c>
      <c r="B39" s="3" t="str">
        <f t="shared" si="0"/>
        <v>Shenandoah Valley</v>
      </c>
      <c r="C39" s="3"/>
      <c r="D39" s="25" t="s">
        <v>16</v>
      </c>
      <c r="E39" s="28" t="s">
        <v>17</v>
      </c>
      <c r="F39" s="3"/>
      <c r="G39" s="175">
        <v>103.88558925086301</v>
      </c>
      <c r="H39" s="176">
        <v>94.326135953026096</v>
      </c>
      <c r="I39" s="176">
        <v>104.84383792289501</v>
      </c>
      <c r="J39" s="176">
        <v>108.46435694444401</v>
      </c>
      <c r="K39" s="176">
        <v>108.95036604565701</v>
      </c>
      <c r="L39" s="177">
        <v>104.980589165065</v>
      </c>
      <c r="M39" s="152"/>
      <c r="N39" s="178">
        <v>122.759119730995</v>
      </c>
      <c r="O39" s="179">
        <v>116.51611666666599</v>
      </c>
      <c r="P39" s="180">
        <v>119.739622992497</v>
      </c>
      <c r="Q39" s="152"/>
      <c r="R39" s="181">
        <v>109.899047176244</v>
      </c>
      <c r="S39" s="75"/>
      <c r="T39" s="31">
        <v>-3.4089997001888999</v>
      </c>
      <c r="U39" s="182">
        <v>-0.95241803920664203</v>
      </c>
      <c r="V39" s="182">
        <v>6.6305437456683203</v>
      </c>
      <c r="W39" s="182">
        <v>10.728700035549499</v>
      </c>
      <c r="X39" s="182">
        <v>6.6098011300117898</v>
      </c>
      <c r="Y39" s="183">
        <v>4.2263008752324502</v>
      </c>
      <c r="Z39" s="159"/>
      <c r="AA39" s="184">
        <v>3.2751481216226201</v>
      </c>
      <c r="AB39" s="185">
        <v>-3.68138171879056</v>
      </c>
      <c r="AC39" s="186">
        <v>-0.14561140190680599</v>
      </c>
      <c r="AD39" s="159"/>
      <c r="AE39" s="187">
        <v>2.2552149052241601</v>
      </c>
      <c r="AF39" s="31"/>
      <c r="AG39" s="175">
        <v>98.834733924611896</v>
      </c>
      <c r="AH39" s="176">
        <v>99.395538658094196</v>
      </c>
      <c r="AI39" s="176">
        <v>104.240598451407</v>
      </c>
      <c r="AJ39" s="176">
        <v>109.436261510732</v>
      </c>
      <c r="AK39" s="176">
        <v>121.18456189849201</v>
      </c>
      <c r="AL39" s="177">
        <v>107.59846945187201</v>
      </c>
      <c r="AM39" s="152"/>
      <c r="AN39" s="178">
        <v>139.66985358879001</v>
      </c>
      <c r="AO39" s="179">
        <v>134.28720909585499</v>
      </c>
      <c r="AP39" s="180">
        <v>136.98057235251099</v>
      </c>
      <c r="AQ39" s="152"/>
      <c r="AR39" s="181">
        <v>117.530257747166</v>
      </c>
      <c r="AS39" s="75"/>
      <c r="AT39" s="31">
        <v>-4.3419889994424699</v>
      </c>
      <c r="AU39" s="182">
        <v>-2.3180062243217598</v>
      </c>
      <c r="AV39" s="182">
        <v>-0.48458301727012099</v>
      </c>
      <c r="AW39" s="182">
        <v>0.913775968750135</v>
      </c>
      <c r="AX39" s="182">
        <v>0.63342221084219197</v>
      </c>
      <c r="AY39" s="183">
        <v>-0.74777115116437898</v>
      </c>
      <c r="AZ39" s="159"/>
      <c r="BA39" s="184">
        <v>0.39285408406236699</v>
      </c>
      <c r="BB39" s="185">
        <v>-1.6477231778300201</v>
      </c>
      <c r="BC39" s="186">
        <v>-0.60851762382748997</v>
      </c>
      <c r="BD39" s="159"/>
      <c r="BE39" s="187">
        <v>-0.75366371622610495</v>
      </c>
    </row>
    <row r="40" spans="1:64" ht="13" x14ac:dyDescent="0.3">
      <c r="A40" s="19" t="s">
        <v>83</v>
      </c>
      <c r="B40" s="3" t="str">
        <f t="shared" si="0"/>
        <v>Southern Virginia</v>
      </c>
      <c r="C40" s="9"/>
      <c r="D40" s="23" t="s">
        <v>16</v>
      </c>
      <c r="E40" s="26" t="s">
        <v>17</v>
      </c>
      <c r="F40" s="3"/>
      <c r="G40" s="149">
        <v>99.479930715935296</v>
      </c>
      <c r="H40" s="150">
        <v>96.643539921831305</v>
      </c>
      <c r="I40" s="150">
        <v>107.649497734138</v>
      </c>
      <c r="J40" s="150">
        <v>111.979798301486</v>
      </c>
      <c r="K40" s="150">
        <v>108.028188405797</v>
      </c>
      <c r="L40" s="151">
        <v>105.67114109926101</v>
      </c>
      <c r="M40" s="152"/>
      <c r="N40" s="153">
        <v>109.871108237901</v>
      </c>
      <c r="O40" s="154">
        <v>109.42813343055001</v>
      </c>
      <c r="P40" s="155">
        <v>109.648157798165</v>
      </c>
      <c r="Q40" s="152"/>
      <c r="R40" s="156">
        <v>106.899867913832</v>
      </c>
      <c r="S40" s="75"/>
      <c r="T40" s="29">
        <v>-1.6476500490900901</v>
      </c>
      <c r="U40" s="157">
        <v>1.2101950446537499</v>
      </c>
      <c r="V40" s="157">
        <v>2.1774446106981999</v>
      </c>
      <c r="W40" s="157">
        <v>5.61945981141176</v>
      </c>
      <c r="X40" s="157">
        <v>1.66291567409775</v>
      </c>
      <c r="Y40" s="158">
        <v>2.0412590728553801</v>
      </c>
      <c r="Z40" s="159"/>
      <c r="AA40" s="160">
        <v>-7.3652391741773497</v>
      </c>
      <c r="AB40" s="161">
        <v>-8.1827978782681701</v>
      </c>
      <c r="AC40" s="162">
        <v>-7.7789137697889004</v>
      </c>
      <c r="AD40" s="159"/>
      <c r="AE40" s="163">
        <v>-1.5593862497584901</v>
      </c>
      <c r="AF40" s="29"/>
      <c r="AG40" s="149">
        <v>98.087775665399207</v>
      </c>
      <c r="AH40" s="150">
        <v>104.82637927524399</v>
      </c>
      <c r="AI40" s="150">
        <v>109.528218707636</v>
      </c>
      <c r="AJ40" s="150">
        <v>112.703477006469</v>
      </c>
      <c r="AK40" s="150">
        <v>115.44400053855099</v>
      </c>
      <c r="AL40" s="151">
        <v>108.86172787102301</v>
      </c>
      <c r="AM40" s="152"/>
      <c r="AN40" s="153">
        <v>121.468002119766</v>
      </c>
      <c r="AO40" s="154">
        <v>118.423176003528</v>
      </c>
      <c r="AP40" s="155">
        <v>119.944715540451</v>
      </c>
      <c r="AQ40" s="152"/>
      <c r="AR40" s="156">
        <v>112.25438140917301</v>
      </c>
      <c r="AS40" s="75"/>
      <c r="AT40" s="29">
        <v>-0.88304160710350899</v>
      </c>
      <c r="AU40" s="157">
        <v>0.88392458097859405</v>
      </c>
      <c r="AV40" s="157">
        <v>2.3779579429107498</v>
      </c>
      <c r="AW40" s="157">
        <v>4.4218111620247704</v>
      </c>
      <c r="AX40" s="157">
        <v>4.7624948739513098</v>
      </c>
      <c r="AY40" s="158">
        <v>2.6075208168944202</v>
      </c>
      <c r="AZ40" s="159"/>
      <c r="BA40" s="160">
        <v>-1.3012187721838</v>
      </c>
      <c r="BB40" s="161">
        <v>-2.7154762551851199</v>
      </c>
      <c r="BC40" s="162">
        <v>-2.0025333406863699</v>
      </c>
      <c r="BD40" s="159"/>
      <c r="BE40" s="163">
        <v>0.953803964757585</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64">
        <v>110.223938469361</v>
      </c>
      <c r="H41" s="152">
        <v>101.050379553106</v>
      </c>
      <c r="I41" s="152">
        <v>108.21174026539001</v>
      </c>
      <c r="J41" s="152">
        <v>107.07668250361399</v>
      </c>
      <c r="K41" s="152">
        <v>107.10922425952</v>
      </c>
      <c r="L41" s="165">
        <v>106.987315865006</v>
      </c>
      <c r="M41" s="152"/>
      <c r="N41" s="166">
        <v>127.47068029672501</v>
      </c>
      <c r="O41" s="167">
        <v>127.138342825647</v>
      </c>
      <c r="P41" s="168">
        <v>127.305783956244</v>
      </c>
      <c r="Q41" s="152"/>
      <c r="R41" s="169">
        <v>113.830630315311</v>
      </c>
      <c r="S41" s="75"/>
      <c r="T41" s="30">
        <v>-1.1106414965618301</v>
      </c>
      <c r="U41" s="159">
        <v>2.3671559598302898</v>
      </c>
      <c r="V41" s="159">
        <v>10.5537178636423</v>
      </c>
      <c r="W41" s="159">
        <v>3.0322096109099901</v>
      </c>
      <c r="X41" s="159">
        <v>-0.37715240421622598</v>
      </c>
      <c r="Y41" s="170">
        <v>2.7223564393896602</v>
      </c>
      <c r="Z41" s="159"/>
      <c r="AA41" s="171">
        <v>-0.52441094162825896</v>
      </c>
      <c r="AB41" s="172">
        <v>2.3881600167674102</v>
      </c>
      <c r="AC41" s="173">
        <v>0.87131251793757802</v>
      </c>
      <c r="AD41" s="159"/>
      <c r="AE41" s="174">
        <v>1.69570225333936</v>
      </c>
      <c r="AF41" s="30"/>
      <c r="AG41" s="164">
        <v>105.95713799319</v>
      </c>
      <c r="AH41" s="152">
        <v>107.648781638288</v>
      </c>
      <c r="AI41" s="152">
        <v>114.312797445439</v>
      </c>
      <c r="AJ41" s="152">
        <v>125.997763848261</v>
      </c>
      <c r="AK41" s="152">
        <v>143.12699190377</v>
      </c>
      <c r="AL41" s="165">
        <v>120.9528878104</v>
      </c>
      <c r="AM41" s="152"/>
      <c r="AN41" s="166">
        <v>161.71001621171601</v>
      </c>
      <c r="AO41" s="167">
        <v>152.67607242339801</v>
      </c>
      <c r="AP41" s="168">
        <v>157.28636934841899</v>
      </c>
      <c r="AQ41" s="152"/>
      <c r="AR41" s="169">
        <v>132.54917079993999</v>
      </c>
      <c r="AS41" s="75"/>
      <c r="AT41" s="30">
        <v>0.55728233910573099</v>
      </c>
      <c r="AU41" s="159">
        <v>3.0500793657509799</v>
      </c>
      <c r="AV41" s="159">
        <v>5.4494385858403698</v>
      </c>
      <c r="AW41" s="159">
        <v>4.1461894389273803</v>
      </c>
      <c r="AX41" s="159">
        <v>1.8501893669212399</v>
      </c>
      <c r="AY41" s="170">
        <v>2.82983384381401</v>
      </c>
      <c r="AZ41" s="159"/>
      <c r="BA41" s="171">
        <v>0.31536816999985501</v>
      </c>
      <c r="BB41" s="172">
        <v>-1.0032702116108201</v>
      </c>
      <c r="BC41" s="173">
        <v>-0.34145796013129498</v>
      </c>
      <c r="BD41" s="159"/>
      <c r="BE41" s="174">
        <v>1.18926286837409</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64">
        <v>87.612376933895902</v>
      </c>
      <c r="H42" s="152">
        <v>84.737420435510799</v>
      </c>
      <c r="I42" s="152">
        <v>93.542771672771593</v>
      </c>
      <c r="J42" s="152">
        <v>91.668410991636705</v>
      </c>
      <c r="K42" s="152">
        <v>91.2634842767295</v>
      </c>
      <c r="L42" s="165">
        <v>90.123197658951796</v>
      </c>
      <c r="M42" s="152"/>
      <c r="N42" s="166">
        <v>92.901972477064206</v>
      </c>
      <c r="O42" s="167">
        <v>91.680245478036099</v>
      </c>
      <c r="P42" s="168">
        <v>92.327478736330406</v>
      </c>
      <c r="Q42" s="152"/>
      <c r="R42" s="169">
        <v>90.794473635522607</v>
      </c>
      <c r="S42" s="75"/>
      <c r="T42" s="30">
        <v>0.54346982669264599</v>
      </c>
      <c r="U42" s="159">
        <v>7.3972008622218501</v>
      </c>
      <c r="V42" s="159">
        <v>8.7494892905978805</v>
      </c>
      <c r="W42" s="159">
        <v>6.8392121057222797</v>
      </c>
      <c r="X42" s="159">
        <v>5.2229585392503104</v>
      </c>
      <c r="Y42" s="170">
        <v>5.6592157824989</v>
      </c>
      <c r="Z42" s="159"/>
      <c r="AA42" s="171">
        <v>0.27768847501885302</v>
      </c>
      <c r="AB42" s="172">
        <v>-2.0356675054297702</v>
      </c>
      <c r="AC42" s="173">
        <v>-0.84327799889287702</v>
      </c>
      <c r="AD42" s="159"/>
      <c r="AE42" s="174">
        <v>3.4306876169003502</v>
      </c>
      <c r="AF42" s="30"/>
      <c r="AG42" s="164">
        <v>82.899991738950803</v>
      </c>
      <c r="AH42" s="152">
        <v>88.7598098360655</v>
      </c>
      <c r="AI42" s="152">
        <v>91.0994209288653</v>
      </c>
      <c r="AJ42" s="152">
        <v>91.985431850788999</v>
      </c>
      <c r="AK42" s="152">
        <v>94.841600121913999</v>
      </c>
      <c r="AL42" s="165">
        <v>90.356355905108998</v>
      </c>
      <c r="AM42" s="152"/>
      <c r="AN42" s="166">
        <v>102.25226890756301</v>
      </c>
      <c r="AO42" s="167">
        <v>98.931893349310897</v>
      </c>
      <c r="AP42" s="168">
        <v>100.647837290098</v>
      </c>
      <c r="AQ42" s="152"/>
      <c r="AR42" s="169">
        <v>93.509482858029799</v>
      </c>
      <c r="AS42" s="75"/>
      <c r="AT42" s="30">
        <v>-1.35060941224846</v>
      </c>
      <c r="AU42" s="159">
        <v>3.1765561812832499</v>
      </c>
      <c r="AV42" s="159">
        <v>3.3383891070348701</v>
      </c>
      <c r="AW42" s="159">
        <v>3.09508668557792</v>
      </c>
      <c r="AX42" s="159">
        <v>-0.50956128494143205</v>
      </c>
      <c r="AY42" s="170">
        <v>1.54921825205351</v>
      </c>
      <c r="AZ42" s="159"/>
      <c r="BA42" s="171">
        <v>0.81481828864500205</v>
      </c>
      <c r="BB42" s="172">
        <v>-0.86880781878609503</v>
      </c>
      <c r="BC42" s="173">
        <v>9.8054949119232206E-3</v>
      </c>
      <c r="BD42" s="159"/>
      <c r="BE42" s="174">
        <v>0.85846175221596499</v>
      </c>
      <c r="BF42" s="76"/>
      <c r="BG42" s="76"/>
      <c r="BH42" s="76"/>
      <c r="BI42" s="76"/>
      <c r="BJ42" s="76"/>
      <c r="BK42" s="76"/>
      <c r="BL42" s="76"/>
    </row>
    <row r="43" spans="1:64" x14ac:dyDescent="0.25">
      <c r="A43" s="22" t="s">
        <v>86</v>
      </c>
      <c r="B43" s="3" t="str">
        <f t="shared" si="0"/>
        <v>Virginia Mountains</v>
      </c>
      <c r="C43" s="3"/>
      <c r="D43" s="25" t="s">
        <v>16</v>
      </c>
      <c r="E43" s="28" t="s">
        <v>17</v>
      </c>
      <c r="F43" s="3"/>
      <c r="G43" s="164">
        <v>137.28347027026999</v>
      </c>
      <c r="H43" s="152">
        <v>108.669030157642</v>
      </c>
      <c r="I43" s="152">
        <v>112.551325708344</v>
      </c>
      <c r="J43" s="152">
        <v>115.102753517709</v>
      </c>
      <c r="K43" s="152">
        <v>114.25206930693</v>
      </c>
      <c r="L43" s="165">
        <v>117.78933429967201</v>
      </c>
      <c r="M43" s="152"/>
      <c r="N43" s="166">
        <v>127.360780988774</v>
      </c>
      <c r="O43" s="167">
        <v>133.32672372800701</v>
      </c>
      <c r="P43" s="168">
        <v>130.35050518289</v>
      </c>
      <c r="Q43" s="152"/>
      <c r="R43" s="169">
        <v>121.691107327905</v>
      </c>
      <c r="S43" s="75"/>
      <c r="T43" s="30">
        <v>6.4622080671489401</v>
      </c>
      <c r="U43" s="159">
        <v>10.1879081206467</v>
      </c>
      <c r="V43" s="159">
        <v>6.4106783645285397</v>
      </c>
      <c r="W43" s="159">
        <v>8.4142353128522807</v>
      </c>
      <c r="X43" s="159">
        <v>0.74274621566619403</v>
      </c>
      <c r="Y43" s="170">
        <v>5.9553869332754301</v>
      </c>
      <c r="Z43" s="159"/>
      <c r="AA43" s="171">
        <v>-8.5265171143517797</v>
      </c>
      <c r="AB43" s="172">
        <v>-6.69703057395719</v>
      </c>
      <c r="AC43" s="173">
        <v>-7.6350836970780103</v>
      </c>
      <c r="AD43" s="159"/>
      <c r="AE43" s="174">
        <v>0.22981209764088301</v>
      </c>
      <c r="AF43" s="31"/>
      <c r="AG43" s="164">
        <v>116.541711528311</v>
      </c>
      <c r="AH43" s="152">
        <v>116.178378088754</v>
      </c>
      <c r="AI43" s="152">
        <v>120.71236607633899</v>
      </c>
      <c r="AJ43" s="152">
        <v>128.44462417878</v>
      </c>
      <c r="AK43" s="152">
        <v>141.079508162736</v>
      </c>
      <c r="AL43" s="165">
        <v>125.54408436609</v>
      </c>
      <c r="AM43" s="152"/>
      <c r="AN43" s="166">
        <v>155.34746073705401</v>
      </c>
      <c r="AO43" s="167">
        <v>150.441658869908</v>
      </c>
      <c r="AP43" s="168">
        <v>152.91171564277801</v>
      </c>
      <c r="AQ43" s="152"/>
      <c r="AR43" s="169">
        <v>133.98390388964401</v>
      </c>
      <c r="AS43" s="75"/>
      <c r="AT43" s="30">
        <v>3.5843897831041698</v>
      </c>
      <c r="AU43" s="159">
        <v>10.5722994103277</v>
      </c>
      <c r="AV43" s="159">
        <v>8.1032379286089196</v>
      </c>
      <c r="AW43" s="159">
        <v>8.3767749779486493</v>
      </c>
      <c r="AX43" s="159">
        <v>4.0932862439242497</v>
      </c>
      <c r="AY43" s="170">
        <v>6.8383842898059699</v>
      </c>
      <c r="AZ43" s="159"/>
      <c r="BA43" s="171">
        <v>-2.3090648038694401</v>
      </c>
      <c r="BB43" s="172">
        <v>-3.7802637864934998</v>
      </c>
      <c r="BC43" s="173">
        <v>-3.0256252367620502</v>
      </c>
      <c r="BD43" s="159"/>
      <c r="BE43" s="174">
        <v>2.6284369879856402</v>
      </c>
      <c r="BF43" s="76"/>
      <c r="BG43" s="76"/>
      <c r="BH43" s="76"/>
      <c r="BI43" s="76"/>
      <c r="BJ43" s="76"/>
      <c r="BK43" s="76"/>
      <c r="BL43" s="76"/>
    </row>
    <row r="44" spans="1:64" x14ac:dyDescent="0.25">
      <c r="A44" s="86" t="s">
        <v>111</v>
      </c>
      <c r="B44" s="3" t="s">
        <v>117</v>
      </c>
      <c r="D44" s="25" t="s">
        <v>16</v>
      </c>
      <c r="E44" s="28" t="s">
        <v>17</v>
      </c>
      <c r="G44" s="164">
        <v>341.37020916777902</v>
      </c>
      <c r="H44" s="152">
        <v>293.53039325842599</v>
      </c>
      <c r="I44" s="152">
        <v>277.753766608896</v>
      </c>
      <c r="J44" s="152">
        <v>282.00999501991998</v>
      </c>
      <c r="K44" s="152">
        <v>303.41644202180299</v>
      </c>
      <c r="L44" s="165">
        <v>302.01846781305102</v>
      </c>
      <c r="M44" s="152"/>
      <c r="N44" s="166">
        <v>358.78153917050599</v>
      </c>
      <c r="O44" s="167">
        <v>332.222839713925</v>
      </c>
      <c r="P44" s="168">
        <v>344.89765339784401</v>
      </c>
      <c r="Q44" s="152"/>
      <c r="R44" s="169">
        <v>316.33461854761703</v>
      </c>
      <c r="S44" s="75"/>
      <c r="T44" s="30">
        <v>-6.3908802783356</v>
      </c>
      <c r="U44" s="159">
        <v>-9.3070453402237501E-3</v>
      </c>
      <c r="V44" s="159">
        <v>-3.8330770029983898</v>
      </c>
      <c r="W44" s="159">
        <v>-4.2380447258511898E-3</v>
      </c>
      <c r="X44" s="159">
        <v>-7.3706323397622597</v>
      </c>
      <c r="Y44" s="170">
        <v>-4.9561460354623499</v>
      </c>
      <c r="Z44" s="159"/>
      <c r="AA44" s="171">
        <v>-5.2326485702259502</v>
      </c>
      <c r="AB44" s="172">
        <v>-13.8489240638448</v>
      </c>
      <c r="AC44" s="173">
        <v>-9.7568920873437701</v>
      </c>
      <c r="AD44" s="159"/>
      <c r="AE44" s="174">
        <v>-7.3747318261457497</v>
      </c>
      <c r="AG44" s="164">
        <v>325.31637938628597</v>
      </c>
      <c r="AH44" s="152">
        <v>305.88645990312102</v>
      </c>
      <c r="AI44" s="152">
        <v>301.35307582260299</v>
      </c>
      <c r="AJ44" s="152">
        <v>293.86411429822601</v>
      </c>
      <c r="AK44" s="152">
        <v>314.58591177193398</v>
      </c>
      <c r="AL44" s="165">
        <v>307.170297029702</v>
      </c>
      <c r="AM44" s="152"/>
      <c r="AN44" s="166">
        <v>405.85454779206202</v>
      </c>
      <c r="AO44" s="167">
        <v>408.60862034640598</v>
      </c>
      <c r="AP44" s="168">
        <v>407.31141751355898</v>
      </c>
      <c r="AQ44" s="152"/>
      <c r="AR44" s="169">
        <v>339.08310590169901</v>
      </c>
      <c r="AS44" s="75"/>
      <c r="AT44" s="30">
        <v>-1.2368437674573101</v>
      </c>
      <c r="AU44" s="159">
        <v>1.2264715865567899</v>
      </c>
      <c r="AV44" s="159">
        <v>-0.80395239498280302</v>
      </c>
      <c r="AW44" s="159">
        <v>-5.0173586740292002</v>
      </c>
      <c r="AX44" s="159">
        <v>-3.99296434495121</v>
      </c>
      <c r="AY44" s="170">
        <v>-2.24858388942934</v>
      </c>
      <c r="AZ44" s="159"/>
      <c r="BA44" s="171">
        <v>1.6406840097323601</v>
      </c>
      <c r="BB44" s="172">
        <v>-0.19122327109717599</v>
      </c>
      <c r="BC44" s="173">
        <v>0.68733307515796005</v>
      </c>
      <c r="BD44" s="159"/>
      <c r="BE44" s="174">
        <v>-1.5703031631767299</v>
      </c>
    </row>
    <row r="45" spans="1:64" x14ac:dyDescent="0.25">
      <c r="A45" s="86" t="s">
        <v>112</v>
      </c>
      <c r="B45" s="3" t="s">
        <v>118</v>
      </c>
      <c r="D45" s="25" t="s">
        <v>16</v>
      </c>
      <c r="E45" s="28" t="s">
        <v>17</v>
      </c>
      <c r="G45" s="164">
        <v>185.76783255464201</v>
      </c>
      <c r="H45" s="152">
        <v>166.17100205453801</v>
      </c>
      <c r="I45" s="152">
        <v>191.26296232666499</v>
      </c>
      <c r="J45" s="152">
        <v>194.05196601045</v>
      </c>
      <c r="K45" s="152">
        <v>188.94377942507899</v>
      </c>
      <c r="L45" s="165">
        <v>186.89617403885899</v>
      </c>
      <c r="M45" s="152"/>
      <c r="N45" s="166">
        <v>194.92799614749501</v>
      </c>
      <c r="O45" s="167">
        <v>204.72518324051899</v>
      </c>
      <c r="P45" s="168">
        <v>199.91721863605599</v>
      </c>
      <c r="Q45" s="152"/>
      <c r="R45" s="169">
        <v>190.93826454041599</v>
      </c>
      <c r="S45" s="75"/>
      <c r="T45" s="30">
        <v>0.72966836228133003</v>
      </c>
      <c r="U45" s="159">
        <v>4.6413122632259203</v>
      </c>
      <c r="V45" s="159">
        <v>7.78039366356544</v>
      </c>
      <c r="W45" s="159">
        <v>8.3160267272662995</v>
      </c>
      <c r="X45" s="159">
        <v>6.9471863235813798</v>
      </c>
      <c r="Y45" s="170">
        <v>5.7705790949603699</v>
      </c>
      <c r="Z45" s="159"/>
      <c r="AA45" s="171">
        <v>3.5963070172092499</v>
      </c>
      <c r="AB45" s="172">
        <v>6.5029899643802</v>
      </c>
      <c r="AC45" s="173">
        <v>5.0812601434670102</v>
      </c>
      <c r="AD45" s="159"/>
      <c r="AE45" s="174">
        <v>5.2525507866161698</v>
      </c>
      <c r="AG45" s="164">
        <v>193.154691698243</v>
      </c>
      <c r="AH45" s="152">
        <v>210.11979913137799</v>
      </c>
      <c r="AI45" s="152">
        <v>223.491801913985</v>
      </c>
      <c r="AJ45" s="152">
        <v>220.08034661336399</v>
      </c>
      <c r="AK45" s="152">
        <v>205.418959905028</v>
      </c>
      <c r="AL45" s="165">
        <v>211.610331406413</v>
      </c>
      <c r="AM45" s="152"/>
      <c r="AN45" s="166">
        <v>210.32880130881699</v>
      </c>
      <c r="AO45" s="167">
        <v>216.54663168093001</v>
      </c>
      <c r="AP45" s="168">
        <v>213.52614858132401</v>
      </c>
      <c r="AQ45" s="152"/>
      <c r="AR45" s="169">
        <v>212.18600831911999</v>
      </c>
      <c r="AS45" s="75"/>
      <c r="AT45" s="30">
        <v>2.6273027816606298</v>
      </c>
      <c r="AU45" s="159">
        <v>4.9191614231032501</v>
      </c>
      <c r="AV45" s="159">
        <v>6.9014713836203399</v>
      </c>
      <c r="AW45" s="159">
        <v>7.2863688211831104</v>
      </c>
      <c r="AX45" s="159">
        <v>5.0333612769914904</v>
      </c>
      <c r="AY45" s="170">
        <v>5.6137082623404702</v>
      </c>
      <c r="AZ45" s="159"/>
      <c r="BA45" s="171">
        <v>2.7867439142483699</v>
      </c>
      <c r="BB45" s="172">
        <v>3.2850002397328799</v>
      </c>
      <c r="BC45" s="173">
        <v>3.0461377587401</v>
      </c>
      <c r="BD45" s="159"/>
      <c r="BE45" s="174">
        <v>4.7745254595225299</v>
      </c>
    </row>
    <row r="46" spans="1:64" x14ac:dyDescent="0.25">
      <c r="A46" s="86" t="s">
        <v>113</v>
      </c>
      <c r="B46" s="3" t="s">
        <v>119</v>
      </c>
      <c r="D46" s="25" t="s">
        <v>16</v>
      </c>
      <c r="E46" s="28" t="s">
        <v>17</v>
      </c>
      <c r="G46" s="164">
        <v>154.90451573954201</v>
      </c>
      <c r="H46" s="152">
        <v>136.26627174631099</v>
      </c>
      <c r="I46" s="152">
        <v>146.665396390339</v>
      </c>
      <c r="J46" s="152">
        <v>150.93084970574901</v>
      </c>
      <c r="K46" s="152">
        <v>149.97784889251199</v>
      </c>
      <c r="L46" s="165">
        <v>148.82605490594801</v>
      </c>
      <c r="M46" s="152"/>
      <c r="N46" s="166">
        <v>161.41135275501</v>
      </c>
      <c r="O46" s="167">
        <v>166.47485780615199</v>
      </c>
      <c r="P46" s="168">
        <v>164.003226317561</v>
      </c>
      <c r="Q46" s="152"/>
      <c r="R46" s="169">
        <v>153.90742036231401</v>
      </c>
      <c r="S46" s="75"/>
      <c r="T46" s="30">
        <v>1.3294601844238001</v>
      </c>
      <c r="U46" s="159">
        <v>0.43034521731826397</v>
      </c>
      <c r="V46" s="159">
        <v>3.6317485677171</v>
      </c>
      <c r="W46" s="159">
        <v>3.2327175329133699</v>
      </c>
      <c r="X46" s="159">
        <v>2.6657904591800601</v>
      </c>
      <c r="Y46" s="170">
        <v>2.4287443103958801</v>
      </c>
      <c r="Z46" s="159"/>
      <c r="AA46" s="171">
        <v>0.72257664057087301</v>
      </c>
      <c r="AB46" s="172">
        <v>0.58836907385179804</v>
      </c>
      <c r="AC46" s="173">
        <v>0.62668424392674005</v>
      </c>
      <c r="AD46" s="159"/>
      <c r="AE46" s="174">
        <v>1.6515674742470201</v>
      </c>
      <c r="AG46" s="164">
        <v>150.66305545612499</v>
      </c>
      <c r="AH46" s="152">
        <v>157.59921571087901</v>
      </c>
      <c r="AI46" s="152">
        <v>164.98018586623499</v>
      </c>
      <c r="AJ46" s="152">
        <v>165.354677637554</v>
      </c>
      <c r="AK46" s="152">
        <v>161.68043453022599</v>
      </c>
      <c r="AL46" s="165">
        <v>160.59526422694501</v>
      </c>
      <c r="AM46" s="152"/>
      <c r="AN46" s="166">
        <v>174.67624707600899</v>
      </c>
      <c r="AO46" s="167">
        <v>177.10162951471099</v>
      </c>
      <c r="AP46" s="168">
        <v>175.91988742091499</v>
      </c>
      <c r="AQ46" s="152"/>
      <c r="AR46" s="169">
        <v>165.42770907170501</v>
      </c>
      <c r="AS46" s="75"/>
      <c r="AT46" s="30">
        <v>1.1214532529611601</v>
      </c>
      <c r="AU46" s="159">
        <v>3.2862018984660502</v>
      </c>
      <c r="AV46" s="159">
        <v>4.2732515590681599</v>
      </c>
      <c r="AW46" s="159">
        <v>3.82565285702014</v>
      </c>
      <c r="AX46" s="159">
        <v>2.3017157739810399</v>
      </c>
      <c r="AY46" s="170">
        <v>3.1000730337416398</v>
      </c>
      <c r="AZ46" s="159"/>
      <c r="BA46" s="171">
        <v>0.70073981218405201</v>
      </c>
      <c r="BB46" s="172">
        <v>0.568855875613133</v>
      </c>
      <c r="BC46" s="173">
        <v>0.62868197367341605</v>
      </c>
      <c r="BD46" s="159"/>
      <c r="BE46" s="174">
        <v>2.1907100461361102</v>
      </c>
    </row>
    <row r="47" spans="1:64" x14ac:dyDescent="0.25">
      <c r="A47" s="86" t="s">
        <v>114</v>
      </c>
      <c r="B47" s="3" t="s">
        <v>120</v>
      </c>
      <c r="D47" s="25" t="s">
        <v>16</v>
      </c>
      <c r="E47" s="28" t="s">
        <v>17</v>
      </c>
      <c r="G47" s="164">
        <v>134.08581881121901</v>
      </c>
      <c r="H47" s="152">
        <v>112.510579527747</v>
      </c>
      <c r="I47" s="152">
        <v>116.807490750637</v>
      </c>
      <c r="J47" s="152">
        <v>119.655949315874</v>
      </c>
      <c r="K47" s="152">
        <v>120.84389542483601</v>
      </c>
      <c r="L47" s="165">
        <v>121.397586517113</v>
      </c>
      <c r="M47" s="152"/>
      <c r="N47" s="166">
        <v>146.69245269935601</v>
      </c>
      <c r="O47" s="167">
        <v>148.87487694067599</v>
      </c>
      <c r="P47" s="168">
        <v>147.78922125492701</v>
      </c>
      <c r="Q47" s="152"/>
      <c r="R47" s="169">
        <v>130.22374503545899</v>
      </c>
      <c r="S47" s="75"/>
      <c r="T47" s="30">
        <v>0.83210199523737305</v>
      </c>
      <c r="U47" s="159">
        <v>2.4132431287981801</v>
      </c>
      <c r="V47" s="159">
        <v>2.7369705366569801</v>
      </c>
      <c r="W47" s="159">
        <v>4.0227645743416698</v>
      </c>
      <c r="X47" s="159">
        <v>2.3210024023717</v>
      </c>
      <c r="Y47" s="170">
        <v>2.4010765289748899</v>
      </c>
      <c r="Z47" s="159"/>
      <c r="AA47" s="171">
        <v>1.9378764617609201</v>
      </c>
      <c r="AB47" s="172">
        <v>1.1552544291820299</v>
      </c>
      <c r="AC47" s="173">
        <v>1.5123976902668601</v>
      </c>
      <c r="AD47" s="159"/>
      <c r="AE47" s="174">
        <v>1.7477419280759601</v>
      </c>
      <c r="AG47" s="164">
        <v>122.34137427429</v>
      </c>
      <c r="AH47" s="152">
        <v>121.93634332376099</v>
      </c>
      <c r="AI47" s="152">
        <v>126.82738849425</v>
      </c>
      <c r="AJ47" s="152">
        <v>129.35002323227201</v>
      </c>
      <c r="AK47" s="152">
        <v>132.605555412326</v>
      </c>
      <c r="AL47" s="165">
        <v>126.991230535033</v>
      </c>
      <c r="AM47" s="152"/>
      <c r="AN47" s="166">
        <v>157.60996882436899</v>
      </c>
      <c r="AO47" s="167">
        <v>157.960046573314</v>
      </c>
      <c r="AP47" s="168">
        <v>157.787490772166</v>
      </c>
      <c r="AQ47" s="152"/>
      <c r="AR47" s="169">
        <v>136.872882750071</v>
      </c>
      <c r="AS47" s="75"/>
      <c r="AT47" s="30">
        <v>0.77548531861885595</v>
      </c>
      <c r="AU47" s="159">
        <v>2.6666919823018702</v>
      </c>
      <c r="AV47" s="159">
        <v>3.8793299478782699</v>
      </c>
      <c r="AW47" s="159">
        <v>3.7727035792786898</v>
      </c>
      <c r="AX47" s="159">
        <v>2.3969823871385101</v>
      </c>
      <c r="AY47" s="170">
        <v>2.7883876385752502</v>
      </c>
      <c r="AZ47" s="159"/>
      <c r="BA47" s="171">
        <v>0.70337933731639002</v>
      </c>
      <c r="BB47" s="172">
        <v>3.5361532607729403E-2</v>
      </c>
      <c r="BC47" s="173">
        <v>0.359497950769537</v>
      </c>
      <c r="BD47" s="159"/>
      <c r="BE47" s="174">
        <v>1.75553765545639</v>
      </c>
    </row>
    <row r="48" spans="1:64" x14ac:dyDescent="0.25">
      <c r="A48" s="86" t="s">
        <v>115</v>
      </c>
      <c r="B48" s="3" t="s">
        <v>121</v>
      </c>
      <c r="D48" s="25" t="s">
        <v>16</v>
      </c>
      <c r="E48" s="28" t="s">
        <v>17</v>
      </c>
      <c r="G48" s="164">
        <v>93.304546659390297</v>
      </c>
      <c r="H48" s="152">
        <v>82.583375680580701</v>
      </c>
      <c r="I48" s="152">
        <v>86.733926409684599</v>
      </c>
      <c r="J48" s="152">
        <v>88.055784386068396</v>
      </c>
      <c r="K48" s="152">
        <v>88.814829739345001</v>
      </c>
      <c r="L48" s="165">
        <v>88.166083735189801</v>
      </c>
      <c r="M48" s="152"/>
      <c r="N48" s="166">
        <v>103.157738547031</v>
      </c>
      <c r="O48" s="167">
        <v>105.43122951359101</v>
      </c>
      <c r="P48" s="168">
        <v>104.31107082039399</v>
      </c>
      <c r="Q48" s="152"/>
      <c r="R48" s="169">
        <v>93.389159276262404</v>
      </c>
      <c r="S48" s="75"/>
      <c r="T48" s="30">
        <v>-1.6269132345167201</v>
      </c>
      <c r="U48" s="159">
        <v>-1.1787022262300499</v>
      </c>
      <c r="V48" s="159">
        <v>2.18972496137483</v>
      </c>
      <c r="W48" s="159">
        <v>2.4876198679803698</v>
      </c>
      <c r="X48" s="159">
        <v>0.66650119303635502</v>
      </c>
      <c r="Y48" s="170">
        <v>0.60592460400023096</v>
      </c>
      <c r="Z48" s="159"/>
      <c r="AA48" s="171">
        <v>6.2031154416532799E-2</v>
      </c>
      <c r="AB48" s="172">
        <v>-0.82551310891934504</v>
      </c>
      <c r="AC48" s="173">
        <v>-0.42315668910347398</v>
      </c>
      <c r="AD48" s="159"/>
      <c r="AE48" s="174">
        <v>6.5416071079910806E-2</v>
      </c>
      <c r="AG48" s="164">
        <v>86.706905016464901</v>
      </c>
      <c r="AH48" s="152">
        <v>87.330390207036402</v>
      </c>
      <c r="AI48" s="152">
        <v>90.744230323970996</v>
      </c>
      <c r="AJ48" s="152">
        <v>94.054538616018206</v>
      </c>
      <c r="AK48" s="152">
        <v>96.096219349703205</v>
      </c>
      <c r="AL48" s="165">
        <v>91.275600557571806</v>
      </c>
      <c r="AM48" s="152"/>
      <c r="AN48" s="166">
        <v>110.62902044913599</v>
      </c>
      <c r="AO48" s="167">
        <v>110.894595977889</v>
      </c>
      <c r="AP48" s="168">
        <v>110.763648512717</v>
      </c>
      <c r="AQ48" s="152"/>
      <c r="AR48" s="169">
        <v>97.455583653795003</v>
      </c>
      <c r="AS48" s="75"/>
      <c r="AT48" s="30">
        <v>-2.1104687222131799</v>
      </c>
      <c r="AU48" s="159">
        <v>-1.0173562652722901E-2</v>
      </c>
      <c r="AV48" s="159">
        <v>2.02151583392462</v>
      </c>
      <c r="AW48" s="159">
        <v>2.5014744360176602</v>
      </c>
      <c r="AX48" s="159">
        <v>-6.3863909761354004E-2</v>
      </c>
      <c r="AY48" s="170">
        <v>0.56947482595180299</v>
      </c>
      <c r="AZ48" s="159"/>
      <c r="BA48" s="171">
        <v>-0.93180063669080804</v>
      </c>
      <c r="BB48" s="172">
        <v>-1.2220107005244001</v>
      </c>
      <c r="BC48" s="173">
        <v>-1.0792136318045</v>
      </c>
      <c r="BD48" s="159"/>
      <c r="BE48" s="174">
        <v>-0.12688538586453499</v>
      </c>
    </row>
    <row r="49" spans="1:57" x14ac:dyDescent="0.25">
      <c r="A49" s="87" t="s">
        <v>116</v>
      </c>
      <c r="B49" s="3" t="s">
        <v>122</v>
      </c>
      <c r="D49" s="25" t="s">
        <v>16</v>
      </c>
      <c r="E49" s="28" t="s">
        <v>17</v>
      </c>
      <c r="G49" s="175">
        <v>76.392682196194698</v>
      </c>
      <c r="H49" s="176">
        <v>64.932584258717995</v>
      </c>
      <c r="I49" s="176">
        <v>64.600730519480507</v>
      </c>
      <c r="J49" s="176">
        <v>65.216132246157201</v>
      </c>
      <c r="K49" s="176">
        <v>66.078615442223494</v>
      </c>
      <c r="L49" s="177">
        <v>67.683593196271701</v>
      </c>
      <c r="M49" s="152"/>
      <c r="N49" s="178">
        <v>79.791315999631095</v>
      </c>
      <c r="O49" s="179">
        <v>85.671519262222205</v>
      </c>
      <c r="P49" s="180">
        <v>82.785445025798793</v>
      </c>
      <c r="Q49" s="152"/>
      <c r="R49" s="181">
        <v>72.688060020248201</v>
      </c>
      <c r="S49" s="75"/>
      <c r="T49" s="31">
        <v>2.6677957061347599</v>
      </c>
      <c r="U49" s="182">
        <v>0.38048118897499</v>
      </c>
      <c r="V49" s="182">
        <v>7.4173497139140301E-2</v>
      </c>
      <c r="W49" s="182">
        <v>0.45174079634626702</v>
      </c>
      <c r="X49" s="182">
        <v>-1.5618676401632601</v>
      </c>
      <c r="Y49" s="183">
        <v>0.56375500263526601</v>
      </c>
      <c r="Z49" s="159"/>
      <c r="AA49" s="184">
        <v>0.97592463381194705</v>
      </c>
      <c r="AB49" s="185">
        <v>4.1968088505172503</v>
      </c>
      <c r="AC49" s="186">
        <v>2.63975847996395</v>
      </c>
      <c r="AD49" s="159"/>
      <c r="AE49" s="187">
        <v>1.2540757494227901</v>
      </c>
      <c r="AG49" s="175">
        <v>68.378787792291007</v>
      </c>
      <c r="AH49" s="176">
        <v>65.409352833482401</v>
      </c>
      <c r="AI49" s="176">
        <v>65.758497629072096</v>
      </c>
      <c r="AJ49" s="176">
        <v>67.722459658139996</v>
      </c>
      <c r="AK49" s="176">
        <v>71.094739862858006</v>
      </c>
      <c r="AL49" s="177">
        <v>67.744845448299898</v>
      </c>
      <c r="AM49" s="152"/>
      <c r="AN49" s="178">
        <v>84.456902114648798</v>
      </c>
      <c r="AO49" s="179">
        <v>85.870781651749297</v>
      </c>
      <c r="AP49" s="180">
        <v>85.176219913628103</v>
      </c>
      <c r="AQ49" s="152"/>
      <c r="AR49" s="181">
        <v>73.518034718424104</v>
      </c>
      <c r="AS49" s="75"/>
      <c r="AT49" s="31">
        <v>0.956541450306299</v>
      </c>
      <c r="AU49" s="182">
        <v>0.69592547326513998</v>
      </c>
      <c r="AV49" s="182">
        <v>1.0193926592792799</v>
      </c>
      <c r="AW49" s="182">
        <v>1.1535048354439801</v>
      </c>
      <c r="AX49" s="182">
        <v>0.728452203477712</v>
      </c>
      <c r="AY49" s="183">
        <v>0.89178591704583499</v>
      </c>
      <c r="AZ49" s="159"/>
      <c r="BA49" s="184">
        <v>0.18595871256707899</v>
      </c>
      <c r="BB49" s="185">
        <v>0.45228228076689603</v>
      </c>
      <c r="BC49" s="186">
        <v>0.32711028822411098</v>
      </c>
      <c r="BD49" s="159"/>
      <c r="BE49" s="187">
        <v>0.59029761864033803</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AM26" activePane="bottomRight" state="frozen"/>
      <selection activeCell="B1" sqref="B1"/>
      <selection pane="topRight" activeCell="B1" sqref="B1"/>
      <selection pane="bottomLeft" activeCell="B1" sqref="B1"/>
      <selection pane="bottomRight" activeCell="B1" sqref="B1"/>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03" t="s">
        <v>5</v>
      </c>
      <c r="E2" s="204"/>
      <c r="G2" s="205" t="s">
        <v>106</v>
      </c>
      <c r="H2" s="206"/>
      <c r="I2" s="206"/>
      <c r="J2" s="206"/>
      <c r="K2" s="206"/>
      <c r="L2" s="206"/>
      <c r="M2" s="206"/>
      <c r="N2" s="206"/>
      <c r="O2" s="206"/>
      <c r="P2" s="206"/>
      <c r="Q2" s="206"/>
      <c r="R2" s="206"/>
      <c r="T2" s="205" t="s">
        <v>40</v>
      </c>
      <c r="U2" s="206"/>
      <c r="V2" s="206"/>
      <c r="W2" s="206"/>
      <c r="X2" s="206"/>
      <c r="Y2" s="206"/>
      <c r="Z2" s="206"/>
      <c r="AA2" s="206"/>
      <c r="AB2" s="206"/>
      <c r="AC2" s="206"/>
      <c r="AD2" s="206"/>
      <c r="AE2" s="206"/>
      <c r="AF2" s="4"/>
      <c r="AG2" s="205" t="s">
        <v>41</v>
      </c>
      <c r="AH2" s="206"/>
      <c r="AI2" s="206"/>
      <c r="AJ2" s="206"/>
      <c r="AK2" s="206"/>
      <c r="AL2" s="206"/>
      <c r="AM2" s="206"/>
      <c r="AN2" s="206"/>
      <c r="AO2" s="206"/>
      <c r="AP2" s="206"/>
      <c r="AQ2" s="206"/>
      <c r="AR2" s="206"/>
      <c r="AT2" s="205" t="s">
        <v>42</v>
      </c>
      <c r="AU2" s="206"/>
      <c r="AV2" s="206"/>
      <c r="AW2" s="206"/>
      <c r="AX2" s="206"/>
      <c r="AY2" s="206"/>
      <c r="AZ2" s="206"/>
      <c r="BA2" s="206"/>
      <c r="BB2" s="206"/>
      <c r="BC2" s="206"/>
      <c r="BD2" s="206"/>
      <c r="BE2" s="206"/>
    </row>
    <row r="3" spans="1:57" ht="13" x14ac:dyDescent="0.25">
      <c r="A3" s="32"/>
      <c r="B3" s="32"/>
      <c r="C3" s="3"/>
      <c r="D3" s="207" t="s">
        <v>8</v>
      </c>
      <c r="E3" s="209" t="s">
        <v>9</v>
      </c>
      <c r="F3" s="5"/>
      <c r="G3" s="211" t="s">
        <v>0</v>
      </c>
      <c r="H3" s="213" t="s">
        <v>1</v>
      </c>
      <c r="I3" s="213" t="s">
        <v>10</v>
      </c>
      <c r="J3" s="213" t="s">
        <v>2</v>
      </c>
      <c r="K3" s="213" t="s">
        <v>11</v>
      </c>
      <c r="L3" s="215" t="s">
        <v>12</v>
      </c>
      <c r="M3" s="5"/>
      <c r="N3" s="211" t="s">
        <v>3</v>
      </c>
      <c r="O3" s="213" t="s">
        <v>4</v>
      </c>
      <c r="P3" s="215" t="s">
        <v>13</v>
      </c>
      <c r="Q3" s="2"/>
      <c r="R3" s="217" t="s">
        <v>14</v>
      </c>
      <c r="S3" s="2"/>
      <c r="T3" s="211" t="s">
        <v>0</v>
      </c>
      <c r="U3" s="213" t="s">
        <v>1</v>
      </c>
      <c r="V3" s="213" t="s">
        <v>10</v>
      </c>
      <c r="W3" s="213" t="s">
        <v>2</v>
      </c>
      <c r="X3" s="213" t="s">
        <v>11</v>
      </c>
      <c r="Y3" s="215" t="s">
        <v>12</v>
      </c>
      <c r="Z3" s="2"/>
      <c r="AA3" s="211" t="s">
        <v>3</v>
      </c>
      <c r="AB3" s="213" t="s">
        <v>4</v>
      </c>
      <c r="AC3" s="215" t="s">
        <v>13</v>
      </c>
      <c r="AD3" s="1"/>
      <c r="AE3" s="219" t="s">
        <v>14</v>
      </c>
      <c r="AF3" s="38"/>
      <c r="AG3" s="211" t="s">
        <v>0</v>
      </c>
      <c r="AH3" s="213" t="s">
        <v>1</v>
      </c>
      <c r="AI3" s="213" t="s">
        <v>10</v>
      </c>
      <c r="AJ3" s="213" t="s">
        <v>2</v>
      </c>
      <c r="AK3" s="213" t="s">
        <v>11</v>
      </c>
      <c r="AL3" s="215" t="s">
        <v>12</v>
      </c>
      <c r="AM3" s="5"/>
      <c r="AN3" s="211" t="s">
        <v>3</v>
      </c>
      <c r="AO3" s="213" t="s">
        <v>4</v>
      </c>
      <c r="AP3" s="215" t="s">
        <v>13</v>
      </c>
      <c r="AQ3" s="2"/>
      <c r="AR3" s="217" t="s">
        <v>14</v>
      </c>
      <c r="AS3" s="2"/>
      <c r="AT3" s="211" t="s">
        <v>0</v>
      </c>
      <c r="AU3" s="213" t="s">
        <v>1</v>
      </c>
      <c r="AV3" s="213" t="s">
        <v>10</v>
      </c>
      <c r="AW3" s="213" t="s">
        <v>2</v>
      </c>
      <c r="AX3" s="213" t="s">
        <v>11</v>
      </c>
      <c r="AY3" s="215" t="s">
        <v>12</v>
      </c>
      <c r="AZ3" s="2"/>
      <c r="BA3" s="211" t="s">
        <v>3</v>
      </c>
      <c r="BB3" s="213" t="s">
        <v>4</v>
      </c>
      <c r="BC3" s="215" t="s">
        <v>13</v>
      </c>
      <c r="BD3" s="1"/>
      <c r="BE3" s="219" t="s">
        <v>14</v>
      </c>
    </row>
    <row r="4" spans="1:57" ht="13" x14ac:dyDescent="0.25">
      <c r="A4" s="32"/>
      <c r="B4" s="32"/>
      <c r="C4" s="3"/>
      <c r="D4" s="208"/>
      <c r="E4" s="210"/>
      <c r="F4" s="5"/>
      <c r="G4" s="221"/>
      <c r="H4" s="222"/>
      <c r="I4" s="222"/>
      <c r="J4" s="222"/>
      <c r="K4" s="222"/>
      <c r="L4" s="223"/>
      <c r="M4" s="5"/>
      <c r="N4" s="221"/>
      <c r="O4" s="222"/>
      <c r="P4" s="223"/>
      <c r="Q4" s="2"/>
      <c r="R4" s="224"/>
      <c r="S4" s="2"/>
      <c r="T4" s="221"/>
      <c r="U4" s="222"/>
      <c r="V4" s="222"/>
      <c r="W4" s="222"/>
      <c r="X4" s="222"/>
      <c r="Y4" s="223"/>
      <c r="Z4" s="2"/>
      <c r="AA4" s="221"/>
      <c r="AB4" s="222"/>
      <c r="AC4" s="223"/>
      <c r="AD4" s="1"/>
      <c r="AE4" s="225"/>
      <c r="AF4" s="39"/>
      <c r="AG4" s="221"/>
      <c r="AH4" s="222"/>
      <c r="AI4" s="222"/>
      <c r="AJ4" s="222"/>
      <c r="AK4" s="222"/>
      <c r="AL4" s="223"/>
      <c r="AM4" s="5"/>
      <c r="AN4" s="221"/>
      <c r="AO4" s="222"/>
      <c r="AP4" s="223"/>
      <c r="AQ4" s="2"/>
      <c r="AR4" s="224"/>
      <c r="AS4" s="2"/>
      <c r="AT4" s="221"/>
      <c r="AU4" s="222"/>
      <c r="AV4" s="222"/>
      <c r="AW4" s="222"/>
      <c r="AX4" s="222"/>
      <c r="AY4" s="223"/>
      <c r="AZ4" s="2"/>
      <c r="BA4" s="221"/>
      <c r="BB4" s="222"/>
      <c r="BC4" s="223"/>
      <c r="BD4" s="1"/>
      <c r="BE4" s="225"/>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9">
        <v>99.730898271471503</v>
      </c>
      <c r="H6" s="150">
        <v>58.219008365858599</v>
      </c>
      <c r="I6" s="150">
        <v>78.117541294301304</v>
      </c>
      <c r="J6" s="150">
        <v>87.821764245983999</v>
      </c>
      <c r="K6" s="150">
        <v>92.004042485866805</v>
      </c>
      <c r="L6" s="151">
        <v>83.178521731694502</v>
      </c>
      <c r="M6" s="152"/>
      <c r="N6" s="153">
        <v>114.432580718628</v>
      </c>
      <c r="O6" s="154">
        <v>124.13965160823</v>
      </c>
      <c r="P6" s="155">
        <v>119.288798655406</v>
      </c>
      <c r="Q6" s="152"/>
      <c r="R6" s="156">
        <v>93.499948920857307</v>
      </c>
      <c r="S6" s="75"/>
      <c r="T6" s="29">
        <v>0.26661274262842</v>
      </c>
      <c r="U6" s="157">
        <v>2.8409314150948299</v>
      </c>
      <c r="V6" s="157">
        <v>5.9454165290622196</v>
      </c>
      <c r="W6" s="157">
        <v>4.81921948875266</v>
      </c>
      <c r="X6" s="157">
        <v>0.48576324543594102</v>
      </c>
      <c r="Y6" s="158">
        <v>2.6460973531019198</v>
      </c>
      <c r="Z6" s="159"/>
      <c r="AA6" s="160">
        <v>-1.88185723828586</v>
      </c>
      <c r="AB6" s="161">
        <v>-1.52215562306018</v>
      </c>
      <c r="AC6" s="162">
        <v>-1.6928065006703401</v>
      </c>
      <c r="AD6" s="159"/>
      <c r="AE6" s="163">
        <v>1.0131449513000901</v>
      </c>
      <c r="AG6" s="149">
        <v>83.816930560602003</v>
      </c>
      <c r="AH6" s="150">
        <v>90.470224043862004</v>
      </c>
      <c r="AI6" s="150">
        <v>104.056594857302</v>
      </c>
      <c r="AJ6" s="150">
        <v>104.486958994972</v>
      </c>
      <c r="AK6" s="150">
        <v>98.330362922792901</v>
      </c>
      <c r="AL6" s="151">
        <v>96.2322684517125</v>
      </c>
      <c r="AM6" s="152"/>
      <c r="AN6" s="153">
        <v>121.012945147075</v>
      </c>
      <c r="AO6" s="154">
        <v>132.18299799333499</v>
      </c>
      <c r="AP6" s="155">
        <v>126.598759005701</v>
      </c>
      <c r="AQ6" s="152"/>
      <c r="AR6" s="156">
        <v>104.909674180609</v>
      </c>
      <c r="AS6" s="75"/>
      <c r="AT6" s="29">
        <v>2.3882404789495699</v>
      </c>
      <c r="AU6" s="157">
        <v>6.3937990009435204</v>
      </c>
      <c r="AV6" s="157">
        <v>7.4611699916383296</v>
      </c>
      <c r="AW6" s="157">
        <v>7.1621872786600802</v>
      </c>
      <c r="AX6" s="157">
        <v>3.9534201382325098</v>
      </c>
      <c r="AY6" s="158">
        <v>5.5587874269148196</v>
      </c>
      <c r="AZ6" s="159"/>
      <c r="BA6" s="160">
        <v>0.54526134144470795</v>
      </c>
      <c r="BB6" s="161">
        <v>8.9359493870078202E-3</v>
      </c>
      <c r="BC6" s="162">
        <v>0.26516485112603899</v>
      </c>
      <c r="BD6" s="159"/>
      <c r="BE6" s="163">
        <v>3.6699607809880099</v>
      </c>
    </row>
    <row r="7" spans="1:57" x14ac:dyDescent="0.25">
      <c r="A7" s="20" t="s">
        <v>18</v>
      </c>
      <c r="B7" s="3" t="str">
        <f>TRIM(A7)</f>
        <v>Virginia</v>
      </c>
      <c r="C7" s="10"/>
      <c r="D7" s="24" t="s">
        <v>16</v>
      </c>
      <c r="E7" s="27" t="s">
        <v>17</v>
      </c>
      <c r="F7" s="3"/>
      <c r="G7" s="164">
        <v>86.918768508190595</v>
      </c>
      <c r="H7" s="152">
        <v>47.748360833369702</v>
      </c>
      <c r="I7" s="152">
        <v>71.626078949669306</v>
      </c>
      <c r="J7" s="152">
        <v>82.483353816176503</v>
      </c>
      <c r="K7" s="152">
        <v>81.604374050874</v>
      </c>
      <c r="L7" s="165">
        <v>74.076187231655993</v>
      </c>
      <c r="M7" s="152"/>
      <c r="N7" s="166">
        <v>99.885913848901694</v>
      </c>
      <c r="O7" s="167">
        <v>106.398841077941</v>
      </c>
      <c r="P7" s="168">
        <v>103.142367294631</v>
      </c>
      <c r="Q7" s="152"/>
      <c r="R7" s="169">
        <v>82.3807915836787</v>
      </c>
      <c r="S7" s="75"/>
      <c r="T7" s="30">
        <v>4.9783144524943204</v>
      </c>
      <c r="U7" s="159">
        <v>2.50797928498256</v>
      </c>
      <c r="V7" s="159">
        <v>9.3441088181479302</v>
      </c>
      <c r="W7" s="159">
        <v>10.4827292271966</v>
      </c>
      <c r="X7" s="159">
        <v>4.6334075571062501</v>
      </c>
      <c r="Y7" s="170">
        <v>6.5730773178809603</v>
      </c>
      <c r="Z7" s="159"/>
      <c r="AA7" s="171">
        <v>-1.46282847548506</v>
      </c>
      <c r="AB7" s="172">
        <v>-3.9678970114055399</v>
      </c>
      <c r="AC7" s="173">
        <v>-2.7710216659302902</v>
      </c>
      <c r="AD7" s="159"/>
      <c r="AE7" s="174">
        <v>3.02480692786171</v>
      </c>
      <c r="AG7" s="164">
        <v>71.6866858512807</v>
      </c>
      <c r="AH7" s="152">
        <v>82.807247486424203</v>
      </c>
      <c r="AI7" s="152">
        <v>98.705914739212005</v>
      </c>
      <c r="AJ7" s="152">
        <v>102.09442049503301</v>
      </c>
      <c r="AK7" s="152">
        <v>94.833590689370297</v>
      </c>
      <c r="AL7" s="165">
        <v>90.025573353638805</v>
      </c>
      <c r="AM7" s="152"/>
      <c r="AN7" s="166">
        <v>114.398642893097</v>
      </c>
      <c r="AO7" s="167">
        <v>121.37328410181701</v>
      </c>
      <c r="AP7" s="168">
        <v>117.88596077504</v>
      </c>
      <c r="AQ7" s="152"/>
      <c r="AR7" s="169">
        <v>97.985686708676596</v>
      </c>
      <c r="AS7" s="75"/>
      <c r="AT7" s="30">
        <v>1.40656844648771</v>
      </c>
      <c r="AU7" s="159">
        <v>5.4449613231371901</v>
      </c>
      <c r="AV7" s="159">
        <v>7.45279662638921</v>
      </c>
      <c r="AW7" s="159">
        <v>6.9091785326658197</v>
      </c>
      <c r="AX7" s="159">
        <v>2.9665745509639501</v>
      </c>
      <c r="AY7" s="170">
        <v>5.0026183692272701</v>
      </c>
      <c r="AZ7" s="159"/>
      <c r="BA7" s="171">
        <v>-0.57906034739337398</v>
      </c>
      <c r="BB7" s="172">
        <v>-1.0843992686099599</v>
      </c>
      <c r="BC7" s="173">
        <v>-0.83984976577474302</v>
      </c>
      <c r="BD7" s="159"/>
      <c r="BE7" s="174">
        <v>2.9169399189621301</v>
      </c>
    </row>
    <row r="8" spans="1:57" x14ac:dyDescent="0.25">
      <c r="A8" s="21" t="s">
        <v>19</v>
      </c>
      <c r="B8" s="3" t="str">
        <f t="shared" ref="B8:B43" si="0">TRIM(A8)</f>
        <v>Norfolk/Virginia Beach, VA</v>
      </c>
      <c r="C8" s="3"/>
      <c r="D8" s="24" t="s">
        <v>16</v>
      </c>
      <c r="E8" s="27" t="s">
        <v>17</v>
      </c>
      <c r="F8" s="3"/>
      <c r="G8" s="164">
        <v>120.588613926131</v>
      </c>
      <c r="H8" s="152">
        <v>49.050249501720799</v>
      </c>
      <c r="I8" s="152">
        <v>58.797028766630703</v>
      </c>
      <c r="J8" s="152">
        <v>66.658639004469094</v>
      </c>
      <c r="K8" s="152">
        <v>75.758472204243006</v>
      </c>
      <c r="L8" s="165">
        <v>74.170600680638998</v>
      </c>
      <c r="M8" s="152"/>
      <c r="N8" s="166">
        <v>130.96854770123699</v>
      </c>
      <c r="O8" s="167">
        <v>151.74537967586099</v>
      </c>
      <c r="P8" s="168">
        <v>141.356963688549</v>
      </c>
      <c r="Q8" s="152"/>
      <c r="R8" s="169">
        <v>93.366704397184904</v>
      </c>
      <c r="S8" s="75"/>
      <c r="T8" s="30">
        <v>17.333348006538099</v>
      </c>
      <c r="U8" s="159">
        <v>1.43556410197983</v>
      </c>
      <c r="V8" s="159">
        <v>6.9570679358274798</v>
      </c>
      <c r="W8" s="159">
        <v>14.440933374818499</v>
      </c>
      <c r="X8" s="159">
        <v>12.4580448322395</v>
      </c>
      <c r="Y8" s="170">
        <v>11.797092949950301</v>
      </c>
      <c r="Z8" s="159"/>
      <c r="AA8" s="171">
        <v>16.082630502046801</v>
      </c>
      <c r="AB8" s="172">
        <v>15.8392794100437</v>
      </c>
      <c r="AC8" s="173">
        <v>15.951885967930799</v>
      </c>
      <c r="AD8" s="159"/>
      <c r="AE8" s="174">
        <v>13.513893876298299</v>
      </c>
      <c r="AG8" s="164">
        <v>71.953565652771303</v>
      </c>
      <c r="AH8" s="152">
        <v>62.441227160707797</v>
      </c>
      <c r="AI8" s="152">
        <v>70.084928088560105</v>
      </c>
      <c r="AJ8" s="152">
        <v>72.949537300303007</v>
      </c>
      <c r="AK8" s="152">
        <v>74.002134863486901</v>
      </c>
      <c r="AL8" s="165">
        <v>70.286278613165805</v>
      </c>
      <c r="AM8" s="152"/>
      <c r="AN8" s="166">
        <v>123.54460155712199</v>
      </c>
      <c r="AO8" s="167">
        <v>143.08955045333099</v>
      </c>
      <c r="AP8" s="168">
        <v>133.317076005226</v>
      </c>
      <c r="AQ8" s="152"/>
      <c r="AR8" s="169">
        <v>88.295077868040394</v>
      </c>
      <c r="AS8" s="75"/>
      <c r="AT8" s="30">
        <v>2.6908326932896598</v>
      </c>
      <c r="AU8" s="159">
        <v>-1.9317860424734901</v>
      </c>
      <c r="AV8" s="159">
        <v>1.6044344362101699</v>
      </c>
      <c r="AW8" s="159">
        <v>5.1150053229965797</v>
      </c>
      <c r="AX8" s="159">
        <v>2.47264983693429</v>
      </c>
      <c r="AY8" s="170">
        <v>2.06040125460154</v>
      </c>
      <c r="AZ8" s="159"/>
      <c r="BA8" s="171">
        <v>3.2121318160858698</v>
      </c>
      <c r="BB8" s="172">
        <v>3.0612436416359001</v>
      </c>
      <c r="BC8" s="173">
        <v>3.1311026013689198</v>
      </c>
      <c r="BD8" s="159"/>
      <c r="BE8" s="174">
        <v>2.5094784611835399</v>
      </c>
    </row>
    <row r="9" spans="1:57" x14ac:dyDescent="0.25">
      <c r="A9" s="21" t="s">
        <v>20</v>
      </c>
      <c r="B9" s="3" t="s">
        <v>71</v>
      </c>
      <c r="C9" s="3"/>
      <c r="D9" s="24" t="s">
        <v>16</v>
      </c>
      <c r="E9" s="27" t="s">
        <v>17</v>
      </c>
      <c r="F9" s="3"/>
      <c r="G9" s="164">
        <v>87.032940347856695</v>
      </c>
      <c r="H9" s="152">
        <v>36.930366878559099</v>
      </c>
      <c r="I9" s="152">
        <v>56.004196773054304</v>
      </c>
      <c r="J9" s="152">
        <v>62.855007080739803</v>
      </c>
      <c r="K9" s="152">
        <v>63.346486143115698</v>
      </c>
      <c r="L9" s="165">
        <v>61.233799444665102</v>
      </c>
      <c r="M9" s="152"/>
      <c r="N9" s="166">
        <v>74.747226204034703</v>
      </c>
      <c r="O9" s="167">
        <v>80.587519582395203</v>
      </c>
      <c r="P9" s="168">
        <v>77.667372893215003</v>
      </c>
      <c r="Q9" s="152"/>
      <c r="R9" s="169">
        <v>65.929106144250795</v>
      </c>
      <c r="S9" s="75"/>
      <c r="T9" s="30">
        <v>6.7627529986639603</v>
      </c>
      <c r="U9" s="159">
        <v>-3.0705720827862701E-2</v>
      </c>
      <c r="V9" s="159">
        <v>-1.2883287307619</v>
      </c>
      <c r="W9" s="159">
        <v>-3.4242950856933798</v>
      </c>
      <c r="X9" s="159">
        <v>-4.0409306362648101</v>
      </c>
      <c r="Y9" s="170">
        <v>-5.0023537540628001E-2</v>
      </c>
      <c r="Z9" s="159"/>
      <c r="AA9" s="171">
        <v>-9.7967726695998696</v>
      </c>
      <c r="AB9" s="172">
        <v>-11.158488047829801</v>
      </c>
      <c r="AC9" s="173">
        <v>-10.508398752505199</v>
      </c>
      <c r="AD9" s="159"/>
      <c r="AE9" s="174">
        <v>-3.8667324300019499</v>
      </c>
      <c r="AG9" s="164">
        <v>61.003783239526697</v>
      </c>
      <c r="AH9" s="152">
        <v>61.831538113053398</v>
      </c>
      <c r="AI9" s="152">
        <v>73.669118143292195</v>
      </c>
      <c r="AJ9" s="152">
        <v>74.537779725643404</v>
      </c>
      <c r="AK9" s="152">
        <v>68.460957052045998</v>
      </c>
      <c r="AL9" s="165">
        <v>67.900635254712398</v>
      </c>
      <c r="AM9" s="152"/>
      <c r="AN9" s="166">
        <v>94.469574537588798</v>
      </c>
      <c r="AO9" s="167">
        <v>103.788257832295</v>
      </c>
      <c r="AP9" s="168">
        <v>99.128916184942298</v>
      </c>
      <c r="AQ9" s="152"/>
      <c r="AR9" s="169">
        <v>76.823001234778104</v>
      </c>
      <c r="AS9" s="75"/>
      <c r="AT9" s="30">
        <v>1.24896577499235</v>
      </c>
      <c r="AU9" s="159">
        <v>0.52549347142017899</v>
      </c>
      <c r="AV9" s="159">
        <v>1.0754305432248901</v>
      </c>
      <c r="AW9" s="159">
        <v>1.68589701132586</v>
      </c>
      <c r="AX9" s="159">
        <v>-0.22996613219974099</v>
      </c>
      <c r="AY9" s="170">
        <v>0.87223597265397801</v>
      </c>
      <c r="AZ9" s="159"/>
      <c r="BA9" s="171">
        <v>0.39651028045052999</v>
      </c>
      <c r="BB9" s="172">
        <v>1.4153449028620799</v>
      </c>
      <c r="BC9" s="173">
        <v>0.92730496846575705</v>
      </c>
      <c r="BD9" s="159"/>
      <c r="BE9" s="174">
        <v>0.88278777787757801</v>
      </c>
    </row>
    <row r="10" spans="1:57" x14ac:dyDescent="0.25">
      <c r="A10" s="21" t="s">
        <v>21</v>
      </c>
      <c r="B10" s="3" t="str">
        <f t="shared" si="0"/>
        <v>Virginia Area</v>
      </c>
      <c r="C10" s="3"/>
      <c r="D10" s="24" t="s">
        <v>16</v>
      </c>
      <c r="E10" s="27" t="s">
        <v>17</v>
      </c>
      <c r="F10" s="3"/>
      <c r="G10" s="164">
        <v>63.486177444577301</v>
      </c>
      <c r="H10" s="152">
        <v>39.553665946095101</v>
      </c>
      <c r="I10" s="152">
        <v>60.004750252966602</v>
      </c>
      <c r="J10" s="152">
        <v>67.966231027504307</v>
      </c>
      <c r="K10" s="152">
        <v>70.9066012786312</v>
      </c>
      <c r="L10" s="165">
        <v>60.383485189954897</v>
      </c>
      <c r="M10" s="152"/>
      <c r="N10" s="166">
        <v>93.965155919418606</v>
      </c>
      <c r="O10" s="167">
        <v>91.274966884371196</v>
      </c>
      <c r="P10" s="168">
        <v>92.620061401894901</v>
      </c>
      <c r="Q10" s="152"/>
      <c r="R10" s="169">
        <v>69.593935536223498</v>
      </c>
      <c r="S10" s="75"/>
      <c r="T10" s="30">
        <v>2.93488162899297</v>
      </c>
      <c r="U10" s="159">
        <v>14.2784268550243</v>
      </c>
      <c r="V10" s="159">
        <v>16.288655249355301</v>
      </c>
      <c r="W10" s="159">
        <v>17.798090773653101</v>
      </c>
      <c r="X10" s="159">
        <v>7.9942940181410398</v>
      </c>
      <c r="Y10" s="170">
        <v>11.3103262717774</v>
      </c>
      <c r="Z10" s="159"/>
      <c r="AA10" s="171">
        <v>-2.8675066081896001</v>
      </c>
      <c r="AB10" s="172">
        <v>-4.88795282932539</v>
      </c>
      <c r="AC10" s="173">
        <v>-3.8736751343755902</v>
      </c>
      <c r="AD10" s="159"/>
      <c r="AE10" s="174">
        <v>5.0064659512162804</v>
      </c>
      <c r="AG10" s="164">
        <v>52.6018991686501</v>
      </c>
      <c r="AH10" s="152">
        <v>57.369797336920897</v>
      </c>
      <c r="AI10" s="152">
        <v>68.779756689318901</v>
      </c>
      <c r="AJ10" s="152">
        <v>79.957121206894499</v>
      </c>
      <c r="AK10" s="152">
        <v>92.041313536665896</v>
      </c>
      <c r="AL10" s="165">
        <v>70.150002759664204</v>
      </c>
      <c r="AM10" s="152"/>
      <c r="AN10" s="166">
        <v>120.205578865668</v>
      </c>
      <c r="AO10" s="167">
        <v>113.98375853048501</v>
      </c>
      <c r="AP10" s="168">
        <v>117.09466869807601</v>
      </c>
      <c r="AQ10" s="152"/>
      <c r="AR10" s="169">
        <v>83.562808521437802</v>
      </c>
      <c r="AS10" s="75"/>
      <c r="AT10" s="30">
        <v>-2.2236162423690802</v>
      </c>
      <c r="AU10" s="159">
        <v>5.5439191262033196</v>
      </c>
      <c r="AV10" s="159">
        <v>7.0162651427472298</v>
      </c>
      <c r="AW10" s="159">
        <v>5.6522921895222504</v>
      </c>
      <c r="AX10" s="159">
        <v>5.7088270228087499</v>
      </c>
      <c r="AY10" s="170">
        <v>4.64727178522622</v>
      </c>
      <c r="AZ10" s="159"/>
      <c r="BA10" s="171">
        <v>0.80217806529021696</v>
      </c>
      <c r="BB10" s="172">
        <v>-2.0439143061874501</v>
      </c>
      <c r="BC10" s="173">
        <v>-0.60343185683713596</v>
      </c>
      <c r="BD10" s="159"/>
      <c r="BE10" s="174">
        <v>2.4806336941382598</v>
      </c>
    </row>
    <row r="11" spans="1:57" x14ac:dyDescent="0.25">
      <c r="A11" s="34" t="s">
        <v>22</v>
      </c>
      <c r="B11" s="3" t="str">
        <f t="shared" si="0"/>
        <v>Washington, DC</v>
      </c>
      <c r="C11" s="3"/>
      <c r="D11" s="24" t="s">
        <v>16</v>
      </c>
      <c r="E11" s="27" t="s">
        <v>17</v>
      </c>
      <c r="F11" s="3"/>
      <c r="G11" s="164">
        <v>101.655599936654</v>
      </c>
      <c r="H11" s="152">
        <v>67.012428252186297</v>
      </c>
      <c r="I11" s="152">
        <v>107.40274392497</v>
      </c>
      <c r="J11" s="152">
        <v>126.081549858351</v>
      </c>
      <c r="K11" s="152">
        <v>115.487448751561</v>
      </c>
      <c r="L11" s="165">
        <v>103.527954144744</v>
      </c>
      <c r="M11" s="152"/>
      <c r="N11" s="166">
        <v>106.083157079762</v>
      </c>
      <c r="O11" s="167">
        <v>112.97239325714099</v>
      </c>
      <c r="P11" s="168">
        <v>109.52776001548401</v>
      </c>
      <c r="Q11" s="152"/>
      <c r="R11" s="169">
        <v>105.242179007155</v>
      </c>
      <c r="S11" s="75"/>
      <c r="T11" s="30">
        <v>-4.8170313660382202</v>
      </c>
      <c r="U11" s="159">
        <v>-11.220251839010899</v>
      </c>
      <c r="V11" s="159">
        <v>-7.8652277722815596</v>
      </c>
      <c r="W11" s="159">
        <v>-7.7793890788636597</v>
      </c>
      <c r="X11" s="159">
        <v>-12.693311927757801</v>
      </c>
      <c r="Y11" s="170">
        <v>-8.8428928729179592</v>
      </c>
      <c r="Z11" s="159"/>
      <c r="AA11" s="171">
        <v>-13.907397509513199</v>
      </c>
      <c r="AB11" s="172">
        <v>-13.0836114196326</v>
      </c>
      <c r="AC11" s="173">
        <v>-13.484522103389599</v>
      </c>
      <c r="AD11" s="159"/>
      <c r="AE11" s="174">
        <v>-10.2748256130259</v>
      </c>
      <c r="AG11" s="164">
        <v>125.581962827552</v>
      </c>
      <c r="AH11" s="152">
        <v>165.08992243457701</v>
      </c>
      <c r="AI11" s="152">
        <v>193.171326091547</v>
      </c>
      <c r="AJ11" s="152">
        <v>186.79521404184899</v>
      </c>
      <c r="AK11" s="152">
        <v>145.653162209844</v>
      </c>
      <c r="AL11" s="165">
        <v>163.25831752107399</v>
      </c>
      <c r="AM11" s="152"/>
      <c r="AN11" s="166">
        <v>138.25419888433299</v>
      </c>
      <c r="AO11" s="167">
        <v>151.444473763514</v>
      </c>
      <c r="AP11" s="168">
        <v>144.84932907039001</v>
      </c>
      <c r="AQ11" s="152"/>
      <c r="AR11" s="169">
        <v>157.998346206701</v>
      </c>
      <c r="AS11" s="75"/>
      <c r="AT11" s="30">
        <v>2.7632903318915698</v>
      </c>
      <c r="AU11" s="159">
        <v>8.2068588463953205</v>
      </c>
      <c r="AV11" s="159">
        <v>8.0239743216920303</v>
      </c>
      <c r="AW11" s="159">
        <v>10.282567106659</v>
      </c>
      <c r="AX11" s="159">
        <v>-0.13812648354379101</v>
      </c>
      <c r="AY11" s="170">
        <v>6.1733290688779698</v>
      </c>
      <c r="AZ11" s="159"/>
      <c r="BA11" s="171">
        <v>-5.7061814862690099</v>
      </c>
      <c r="BB11" s="172">
        <v>-4.3906068320267302</v>
      </c>
      <c r="BC11" s="173">
        <v>-5.0230061723443704</v>
      </c>
      <c r="BD11" s="159"/>
      <c r="BE11" s="174">
        <v>2.9929305972744</v>
      </c>
    </row>
    <row r="12" spans="1:57" x14ac:dyDescent="0.25">
      <c r="A12" s="21" t="s">
        <v>23</v>
      </c>
      <c r="B12" s="3" t="str">
        <f t="shared" si="0"/>
        <v>Arlington, VA</v>
      </c>
      <c r="C12" s="3"/>
      <c r="D12" s="24" t="s">
        <v>16</v>
      </c>
      <c r="E12" s="27" t="s">
        <v>17</v>
      </c>
      <c r="F12" s="3"/>
      <c r="G12" s="164">
        <v>105.857855521155</v>
      </c>
      <c r="H12" s="152">
        <v>75.210832817337405</v>
      </c>
      <c r="I12" s="152">
        <v>142.05376986584099</v>
      </c>
      <c r="J12" s="152">
        <v>174.71441486068099</v>
      </c>
      <c r="K12" s="152">
        <v>147.31534571723401</v>
      </c>
      <c r="L12" s="165">
        <v>129.03044375644899</v>
      </c>
      <c r="M12" s="152"/>
      <c r="N12" s="166">
        <v>103.250074303405</v>
      </c>
      <c r="O12" s="167">
        <v>96.794109391124806</v>
      </c>
      <c r="P12" s="168">
        <v>100.022091847265</v>
      </c>
      <c r="Q12" s="152"/>
      <c r="R12" s="169">
        <v>120.742343210968</v>
      </c>
      <c r="S12" s="75"/>
      <c r="T12" s="30">
        <v>5.1105024927252201</v>
      </c>
      <c r="U12" s="159">
        <v>3.4153577714921899</v>
      </c>
      <c r="V12" s="159">
        <v>36.650571031683</v>
      </c>
      <c r="W12" s="159">
        <v>23.589257987762</v>
      </c>
      <c r="X12" s="159">
        <v>6.3055102775186196</v>
      </c>
      <c r="Y12" s="170">
        <v>15.7563571789129</v>
      </c>
      <c r="Z12" s="159"/>
      <c r="AA12" s="171">
        <v>-18.702893065521799</v>
      </c>
      <c r="AB12" s="172">
        <v>-21.211880305452301</v>
      </c>
      <c r="AC12" s="173">
        <v>-19.9365517122197</v>
      </c>
      <c r="AD12" s="159"/>
      <c r="AE12" s="174">
        <v>4.7080437294487698</v>
      </c>
      <c r="AG12" s="164">
        <v>147.032007739938</v>
      </c>
      <c r="AH12" s="152">
        <v>204.682829205366</v>
      </c>
      <c r="AI12" s="152">
        <v>233.031752321981</v>
      </c>
      <c r="AJ12" s="152">
        <v>226.905720588235</v>
      </c>
      <c r="AK12" s="152">
        <v>179.97296568627399</v>
      </c>
      <c r="AL12" s="165">
        <v>198.32505510835901</v>
      </c>
      <c r="AM12" s="152"/>
      <c r="AN12" s="166">
        <v>143.90570717234201</v>
      </c>
      <c r="AO12" s="167">
        <v>145.15449071207399</v>
      </c>
      <c r="AP12" s="168">
        <v>144.53009894220801</v>
      </c>
      <c r="AQ12" s="152"/>
      <c r="AR12" s="169">
        <v>182.955067632316</v>
      </c>
      <c r="AS12" s="75"/>
      <c r="AT12" s="30">
        <v>10.2403366399092</v>
      </c>
      <c r="AU12" s="159">
        <v>12.2546861790258</v>
      </c>
      <c r="AV12" s="159">
        <v>13.4733628371515</v>
      </c>
      <c r="AW12" s="159">
        <v>10.604242186785401</v>
      </c>
      <c r="AX12" s="159">
        <v>2.7937991021214299</v>
      </c>
      <c r="AY12" s="170">
        <v>10.0208098662855</v>
      </c>
      <c r="AZ12" s="159"/>
      <c r="BA12" s="171">
        <v>-4.7101477896942701</v>
      </c>
      <c r="BB12" s="172">
        <v>-4.3658358344757797</v>
      </c>
      <c r="BC12" s="173">
        <v>-4.53755853470276</v>
      </c>
      <c r="BD12" s="159"/>
      <c r="BE12" s="174">
        <v>6.3597788715233099</v>
      </c>
    </row>
    <row r="13" spans="1:57" x14ac:dyDescent="0.25">
      <c r="A13" s="21" t="s">
        <v>24</v>
      </c>
      <c r="B13" s="3" t="str">
        <f t="shared" si="0"/>
        <v>Suburban Virginia Area</v>
      </c>
      <c r="C13" s="3"/>
      <c r="D13" s="24" t="s">
        <v>16</v>
      </c>
      <c r="E13" s="27" t="s">
        <v>17</v>
      </c>
      <c r="F13" s="3"/>
      <c r="G13" s="164">
        <v>89.538147448015096</v>
      </c>
      <c r="H13" s="152">
        <v>51.533574039067403</v>
      </c>
      <c r="I13" s="152">
        <v>79.628333963453002</v>
      </c>
      <c r="J13" s="152">
        <v>90.020650283553806</v>
      </c>
      <c r="K13" s="152">
        <v>90.771047258979195</v>
      </c>
      <c r="L13" s="165">
        <v>80.298350598613695</v>
      </c>
      <c r="M13" s="152"/>
      <c r="N13" s="166">
        <v>104.221731568998</v>
      </c>
      <c r="O13" s="167">
        <v>110.49175551354701</v>
      </c>
      <c r="P13" s="168">
        <v>107.356743541272</v>
      </c>
      <c r="Q13" s="152"/>
      <c r="R13" s="169">
        <v>88.029320010801996</v>
      </c>
      <c r="S13" s="75"/>
      <c r="T13" s="30">
        <v>-10.061730234279</v>
      </c>
      <c r="U13" s="159">
        <v>-8.6939974238198392</v>
      </c>
      <c r="V13" s="159">
        <v>5.1291402190751301</v>
      </c>
      <c r="W13" s="159">
        <v>6.4529476170768199</v>
      </c>
      <c r="X13" s="159">
        <v>0.98263944553020299</v>
      </c>
      <c r="Y13" s="170">
        <v>-1.12428586295462</v>
      </c>
      <c r="Z13" s="159"/>
      <c r="AA13" s="171">
        <v>-9.4960563113776502</v>
      </c>
      <c r="AB13" s="172">
        <v>-25.061497097485201</v>
      </c>
      <c r="AC13" s="173">
        <v>-18.235644651411501</v>
      </c>
      <c r="AD13" s="159"/>
      <c r="AE13" s="174">
        <v>-7.7219860380391196</v>
      </c>
      <c r="AG13" s="164">
        <v>79.291807813484496</v>
      </c>
      <c r="AH13" s="152">
        <v>97.494811909262694</v>
      </c>
      <c r="AI13" s="152">
        <v>116.331031821045</v>
      </c>
      <c r="AJ13" s="152">
        <v>114.939341209829</v>
      </c>
      <c r="AK13" s="152">
        <v>100.889935727788</v>
      </c>
      <c r="AL13" s="165">
        <v>101.789385696282</v>
      </c>
      <c r="AM13" s="152"/>
      <c r="AN13" s="166">
        <v>115.81434247006899</v>
      </c>
      <c r="AO13" s="167">
        <v>136.66496030245699</v>
      </c>
      <c r="AP13" s="168">
        <v>126.23965138626301</v>
      </c>
      <c r="AQ13" s="152"/>
      <c r="AR13" s="169">
        <v>108.775175893419</v>
      </c>
      <c r="AS13" s="75"/>
      <c r="AT13" s="30">
        <v>-3.0129735340805102</v>
      </c>
      <c r="AU13" s="159">
        <v>6.6426288934583697</v>
      </c>
      <c r="AV13" s="159">
        <v>12.7268547876717</v>
      </c>
      <c r="AW13" s="159">
        <v>7.86688255081829</v>
      </c>
      <c r="AX13" s="159">
        <v>-1.90595616867715</v>
      </c>
      <c r="AY13" s="170">
        <v>4.7734891335154002</v>
      </c>
      <c r="AZ13" s="159"/>
      <c r="BA13" s="171">
        <v>-7.8164086031082096</v>
      </c>
      <c r="BB13" s="172">
        <v>-5.0958616857179297</v>
      </c>
      <c r="BC13" s="173">
        <v>-6.3634682484668801</v>
      </c>
      <c r="BD13" s="159"/>
      <c r="BE13" s="174">
        <v>0.82031698429311195</v>
      </c>
    </row>
    <row r="14" spans="1:57" x14ac:dyDescent="0.25">
      <c r="A14" s="21" t="s">
        <v>25</v>
      </c>
      <c r="B14" s="3" t="str">
        <f t="shared" si="0"/>
        <v>Alexandria, VA</v>
      </c>
      <c r="C14" s="3"/>
      <c r="D14" s="24" t="s">
        <v>16</v>
      </c>
      <c r="E14" s="27" t="s">
        <v>17</v>
      </c>
      <c r="F14" s="3"/>
      <c r="G14" s="164">
        <v>85.227340999765303</v>
      </c>
      <c r="H14" s="152">
        <v>56.909074160994997</v>
      </c>
      <c r="I14" s="152">
        <v>92.985247594461299</v>
      </c>
      <c r="J14" s="152">
        <v>105.160824923726</v>
      </c>
      <c r="K14" s="152">
        <v>102.198860596104</v>
      </c>
      <c r="L14" s="165">
        <v>88.496269655010494</v>
      </c>
      <c r="M14" s="152"/>
      <c r="N14" s="166">
        <v>94.393720957521694</v>
      </c>
      <c r="O14" s="167">
        <v>101.729992959399</v>
      </c>
      <c r="P14" s="168">
        <v>98.061856958460396</v>
      </c>
      <c r="Q14" s="152"/>
      <c r="R14" s="169">
        <v>91.229294598853301</v>
      </c>
      <c r="S14" s="75"/>
      <c r="T14" s="30">
        <v>-8.1657612827834107</v>
      </c>
      <c r="U14" s="159">
        <v>-6.88490123805206</v>
      </c>
      <c r="V14" s="159">
        <v>1.8100629911522601</v>
      </c>
      <c r="W14" s="159">
        <v>-4.4833307169281804</v>
      </c>
      <c r="X14" s="159">
        <v>0.495965364179136</v>
      </c>
      <c r="Y14" s="170">
        <v>-3.1866801884632299</v>
      </c>
      <c r="Z14" s="159"/>
      <c r="AA14" s="171">
        <v>-9.5755842479615705</v>
      </c>
      <c r="AB14" s="172">
        <v>-12.310899169940299</v>
      </c>
      <c r="AC14" s="173">
        <v>-11.015362662982399</v>
      </c>
      <c r="AD14" s="159"/>
      <c r="AE14" s="174">
        <v>-5.7336744968834497</v>
      </c>
      <c r="AG14" s="164">
        <v>99.370185695846004</v>
      </c>
      <c r="AH14" s="152">
        <v>135.72100445904701</v>
      </c>
      <c r="AI14" s="152">
        <v>166.14218845341401</v>
      </c>
      <c r="AJ14" s="152">
        <v>160.81924225533899</v>
      </c>
      <c r="AK14" s="152">
        <v>133.00761616991301</v>
      </c>
      <c r="AL14" s="165">
        <v>139.01204740671201</v>
      </c>
      <c r="AM14" s="152"/>
      <c r="AN14" s="166">
        <v>117.213795177188</v>
      </c>
      <c r="AO14" s="167">
        <v>127.667141516076</v>
      </c>
      <c r="AP14" s="168">
        <v>122.440468346632</v>
      </c>
      <c r="AQ14" s="152"/>
      <c r="AR14" s="169">
        <v>134.27731053240299</v>
      </c>
      <c r="AS14" s="75"/>
      <c r="AT14" s="30">
        <v>-2.8711215485232602</v>
      </c>
      <c r="AU14" s="159">
        <v>5.5303034419567201</v>
      </c>
      <c r="AV14" s="159">
        <v>7.6627378994572801</v>
      </c>
      <c r="AW14" s="159">
        <v>6.4400255736134202</v>
      </c>
      <c r="AX14" s="159">
        <v>5.4426984429502401</v>
      </c>
      <c r="AY14" s="170">
        <v>4.9206901646254702</v>
      </c>
      <c r="AZ14" s="159"/>
      <c r="BA14" s="171">
        <v>-5.4367637347453899</v>
      </c>
      <c r="BB14" s="172">
        <v>-5.8344303332999399</v>
      </c>
      <c r="BC14" s="173">
        <v>-5.6445028799903998</v>
      </c>
      <c r="BD14" s="159"/>
      <c r="BE14" s="174">
        <v>1.9468219191766101</v>
      </c>
    </row>
    <row r="15" spans="1:57" x14ac:dyDescent="0.25">
      <c r="A15" s="21" t="s">
        <v>26</v>
      </c>
      <c r="B15" s="3" t="str">
        <f t="shared" si="0"/>
        <v>Fairfax/Tysons Corner, VA</v>
      </c>
      <c r="C15" s="3"/>
      <c r="D15" s="24" t="s">
        <v>16</v>
      </c>
      <c r="E15" s="27" t="s">
        <v>17</v>
      </c>
      <c r="F15" s="3"/>
      <c r="G15" s="164">
        <v>83.740042040677096</v>
      </c>
      <c r="H15" s="152">
        <v>62.597741165776597</v>
      </c>
      <c r="I15" s="152">
        <v>108.477812748551</v>
      </c>
      <c r="J15" s="152">
        <v>129.08520509032999</v>
      </c>
      <c r="K15" s="152">
        <v>98.335993637086602</v>
      </c>
      <c r="L15" s="165">
        <v>96.447358936484406</v>
      </c>
      <c r="M15" s="152"/>
      <c r="N15" s="166">
        <v>85.390922622429201</v>
      </c>
      <c r="O15" s="167">
        <v>98.312603409090897</v>
      </c>
      <c r="P15" s="168">
        <v>91.8513959434123</v>
      </c>
      <c r="Q15" s="152"/>
      <c r="R15" s="169">
        <v>95.1342799402655</v>
      </c>
      <c r="S15" s="75"/>
      <c r="T15" s="30">
        <v>-16.963544887667901</v>
      </c>
      <c r="U15" s="159">
        <v>6.8888542718385098E-2</v>
      </c>
      <c r="V15" s="159">
        <v>7.2045435793415704</v>
      </c>
      <c r="W15" s="159">
        <v>19.262521932272499</v>
      </c>
      <c r="X15" s="159">
        <v>-5.5504037272969597</v>
      </c>
      <c r="Y15" s="170">
        <v>1.1104426438688</v>
      </c>
      <c r="Z15" s="159"/>
      <c r="AA15" s="171">
        <v>-17.673299981166</v>
      </c>
      <c r="AB15" s="172">
        <v>-18.150574049808998</v>
      </c>
      <c r="AC15" s="173">
        <v>-17.929740859764401</v>
      </c>
      <c r="AD15" s="159"/>
      <c r="AE15" s="174">
        <v>-4.9711546303342198</v>
      </c>
      <c r="AG15" s="164">
        <v>92.054520224974397</v>
      </c>
      <c r="AH15" s="152">
        <v>135.95577775252801</v>
      </c>
      <c r="AI15" s="152">
        <v>175.60561612316701</v>
      </c>
      <c r="AJ15" s="152">
        <v>173.86934268832999</v>
      </c>
      <c r="AK15" s="152">
        <v>126.589681854334</v>
      </c>
      <c r="AL15" s="165">
        <v>140.81498772866701</v>
      </c>
      <c r="AM15" s="152"/>
      <c r="AN15" s="166">
        <v>112.466831610044</v>
      </c>
      <c r="AO15" s="167">
        <v>120.36741925404</v>
      </c>
      <c r="AP15" s="168">
        <v>116.417069325493</v>
      </c>
      <c r="AQ15" s="152"/>
      <c r="AR15" s="169">
        <v>133.844224618243</v>
      </c>
      <c r="AS15" s="75"/>
      <c r="AT15" s="30">
        <v>1.8410777311742901</v>
      </c>
      <c r="AU15" s="159">
        <v>9.4375972949841191</v>
      </c>
      <c r="AV15" s="159">
        <v>9.1434293992743498</v>
      </c>
      <c r="AW15" s="159">
        <v>9.4918420863281501</v>
      </c>
      <c r="AX15" s="159">
        <v>-0.100407450399624</v>
      </c>
      <c r="AY15" s="170">
        <v>6.5118662337756099</v>
      </c>
      <c r="AZ15" s="159"/>
      <c r="BA15" s="171">
        <v>-6.1596688161827302</v>
      </c>
      <c r="BB15" s="172">
        <v>-6.6478617392533597</v>
      </c>
      <c r="BC15" s="173">
        <v>-6.4127289290146496</v>
      </c>
      <c r="BD15" s="159"/>
      <c r="BE15" s="174">
        <v>2.9777104260942799</v>
      </c>
    </row>
    <row r="16" spans="1:57" x14ac:dyDescent="0.25">
      <c r="A16" s="21" t="s">
        <v>27</v>
      </c>
      <c r="B16" s="3" t="str">
        <f t="shared" si="0"/>
        <v>I-95 Fredericksburg, VA</v>
      </c>
      <c r="C16" s="3"/>
      <c r="D16" s="24" t="s">
        <v>16</v>
      </c>
      <c r="E16" s="27" t="s">
        <v>17</v>
      </c>
      <c r="F16" s="3"/>
      <c r="G16" s="164">
        <v>54.571665871690897</v>
      </c>
      <c r="H16" s="152">
        <v>38.099298831385603</v>
      </c>
      <c r="I16" s="152">
        <v>55.755406630097703</v>
      </c>
      <c r="J16" s="152">
        <v>65.658140949200998</v>
      </c>
      <c r="K16" s="152">
        <v>73.6198461721917</v>
      </c>
      <c r="L16" s="165">
        <v>57.540871690913399</v>
      </c>
      <c r="M16" s="152"/>
      <c r="N16" s="166">
        <v>88.570819222513705</v>
      </c>
      <c r="O16" s="167">
        <v>94.046388027665103</v>
      </c>
      <c r="P16" s="168">
        <v>91.308603625089404</v>
      </c>
      <c r="Q16" s="152"/>
      <c r="R16" s="169">
        <v>67.188795100678007</v>
      </c>
      <c r="S16" s="75"/>
      <c r="T16" s="30">
        <v>-4.3377051790106202</v>
      </c>
      <c r="U16" s="159">
        <v>-14.635794469927299</v>
      </c>
      <c r="V16" s="159">
        <v>-3.0694484812242901</v>
      </c>
      <c r="W16" s="159">
        <v>2.8973240288428599</v>
      </c>
      <c r="X16" s="159">
        <v>5.9836265994129301</v>
      </c>
      <c r="Y16" s="170">
        <v>-1.6299184894479299</v>
      </c>
      <c r="Z16" s="159"/>
      <c r="AA16" s="171">
        <v>3.26134458327927</v>
      </c>
      <c r="AB16" s="172">
        <v>-3.0713730397160202</v>
      </c>
      <c r="AC16" s="173">
        <v>-9.9932149737725101E-2</v>
      </c>
      <c r="AD16" s="159"/>
      <c r="AE16" s="174">
        <v>-1.0414517933296901</v>
      </c>
      <c r="AG16" s="164">
        <v>54.873920224183102</v>
      </c>
      <c r="AH16" s="152">
        <v>61.867173861197202</v>
      </c>
      <c r="AI16" s="152">
        <v>75.646698068208906</v>
      </c>
      <c r="AJ16" s="152">
        <v>81.315866026711106</v>
      </c>
      <c r="AK16" s="152">
        <v>78.772645182446894</v>
      </c>
      <c r="AL16" s="165">
        <v>70.495260672549406</v>
      </c>
      <c r="AM16" s="152"/>
      <c r="AN16" s="166">
        <v>94.304277068924307</v>
      </c>
      <c r="AO16" s="167">
        <v>100.16227849988</v>
      </c>
      <c r="AP16" s="168">
        <v>97.233277784402503</v>
      </c>
      <c r="AQ16" s="152"/>
      <c r="AR16" s="169">
        <v>78.134694133078895</v>
      </c>
      <c r="AS16" s="75"/>
      <c r="AT16" s="30">
        <v>-0.48866200030936102</v>
      </c>
      <c r="AU16" s="159">
        <v>5.5138537729665602</v>
      </c>
      <c r="AV16" s="159">
        <v>11.2402572278452</v>
      </c>
      <c r="AW16" s="159">
        <v>11.924825983565</v>
      </c>
      <c r="AX16" s="159">
        <v>4.9749518871313496</v>
      </c>
      <c r="AY16" s="170">
        <v>6.9820987082560704</v>
      </c>
      <c r="AZ16" s="159"/>
      <c r="BA16" s="171">
        <v>2.58188973516934</v>
      </c>
      <c r="BB16" s="172">
        <v>2.1174935969145499</v>
      </c>
      <c r="BC16" s="173">
        <v>2.3421707939533198</v>
      </c>
      <c r="BD16" s="159"/>
      <c r="BE16" s="174">
        <v>5.2849270337981498</v>
      </c>
    </row>
    <row r="17" spans="1:70" x14ac:dyDescent="0.25">
      <c r="A17" s="21" t="s">
        <v>28</v>
      </c>
      <c r="B17" s="3" t="str">
        <f t="shared" si="0"/>
        <v>Dulles Airport Area, VA</v>
      </c>
      <c r="C17" s="3"/>
      <c r="D17" s="24" t="s">
        <v>16</v>
      </c>
      <c r="E17" s="27" t="s">
        <v>17</v>
      </c>
      <c r="F17" s="3"/>
      <c r="G17" s="164">
        <v>76.4128998292544</v>
      </c>
      <c r="H17" s="152">
        <v>61.145015177385602</v>
      </c>
      <c r="I17" s="152">
        <v>95.630610889774204</v>
      </c>
      <c r="J17" s="152">
        <v>110.789048567634</v>
      </c>
      <c r="K17" s="152">
        <v>96.194552267121907</v>
      </c>
      <c r="L17" s="165">
        <v>88.034425346234102</v>
      </c>
      <c r="M17" s="152"/>
      <c r="N17" s="166">
        <v>84.841558527793495</v>
      </c>
      <c r="O17" s="167">
        <v>86.490514133940394</v>
      </c>
      <c r="P17" s="168">
        <v>85.666036330867001</v>
      </c>
      <c r="Q17" s="152"/>
      <c r="R17" s="169">
        <v>87.357742770414902</v>
      </c>
      <c r="S17" s="75"/>
      <c r="T17" s="30">
        <v>1.33302694848236</v>
      </c>
      <c r="U17" s="159">
        <v>7.28193668144546</v>
      </c>
      <c r="V17" s="159">
        <v>1.8705574710989099</v>
      </c>
      <c r="W17" s="159">
        <v>0.45573711206130701</v>
      </c>
      <c r="X17" s="159">
        <v>-0.34432542451072301</v>
      </c>
      <c r="Y17" s="170">
        <v>1.6351670434616901</v>
      </c>
      <c r="Z17" s="159"/>
      <c r="AA17" s="171">
        <v>-11.2843734604141</v>
      </c>
      <c r="AB17" s="172">
        <v>-19.067207948312799</v>
      </c>
      <c r="AC17" s="173">
        <v>-15.391671310987901</v>
      </c>
      <c r="AD17" s="159"/>
      <c r="AE17" s="174">
        <v>-3.7896124031063199</v>
      </c>
      <c r="AG17" s="164">
        <v>76.715270584329303</v>
      </c>
      <c r="AH17" s="152">
        <v>118.486153481312</v>
      </c>
      <c r="AI17" s="152">
        <v>149.64038417757499</v>
      </c>
      <c r="AJ17" s="152">
        <v>149.852633513564</v>
      </c>
      <c r="AK17" s="152">
        <v>116.12979178523899</v>
      </c>
      <c r="AL17" s="165">
        <v>122.164846708404</v>
      </c>
      <c r="AM17" s="152"/>
      <c r="AN17" s="166">
        <v>92.704662540314899</v>
      </c>
      <c r="AO17" s="167">
        <v>97.0040082527034</v>
      </c>
      <c r="AP17" s="168">
        <v>94.8543353965092</v>
      </c>
      <c r="AQ17" s="152"/>
      <c r="AR17" s="169">
        <v>114.361843476434</v>
      </c>
      <c r="AS17" s="75"/>
      <c r="AT17" s="30">
        <v>2.6510726295006699</v>
      </c>
      <c r="AU17" s="159">
        <v>12.2141562661736</v>
      </c>
      <c r="AV17" s="159">
        <v>12.848907846046799</v>
      </c>
      <c r="AW17" s="159">
        <v>10.7561644733601</v>
      </c>
      <c r="AX17" s="159">
        <v>4.3849636887610899</v>
      </c>
      <c r="AY17" s="170">
        <v>9.1777607486561408</v>
      </c>
      <c r="AZ17" s="159"/>
      <c r="BA17" s="171">
        <v>-4.2479883620787602</v>
      </c>
      <c r="BB17" s="172">
        <v>-5.22585666207255</v>
      </c>
      <c r="BC17" s="173">
        <v>-4.7505110257959799</v>
      </c>
      <c r="BD17" s="159"/>
      <c r="BE17" s="174">
        <v>5.5211226915021303</v>
      </c>
    </row>
    <row r="18" spans="1:70" x14ac:dyDescent="0.25">
      <c r="A18" s="21" t="s">
        <v>29</v>
      </c>
      <c r="B18" s="3" t="str">
        <f t="shared" si="0"/>
        <v>Williamsburg, VA</v>
      </c>
      <c r="C18" s="3"/>
      <c r="D18" s="24" t="s">
        <v>16</v>
      </c>
      <c r="E18" s="27" t="s">
        <v>17</v>
      </c>
      <c r="F18" s="3"/>
      <c r="G18" s="164">
        <v>103.84270418848099</v>
      </c>
      <c r="H18" s="152">
        <v>40.811997382198903</v>
      </c>
      <c r="I18" s="152">
        <v>47.172417539267002</v>
      </c>
      <c r="J18" s="152">
        <v>53.198850785340298</v>
      </c>
      <c r="K18" s="152">
        <v>60.740439790575898</v>
      </c>
      <c r="L18" s="165">
        <v>61.1532819371727</v>
      </c>
      <c r="M18" s="152"/>
      <c r="N18" s="166">
        <v>109.944023560209</v>
      </c>
      <c r="O18" s="167">
        <v>131.10204712041801</v>
      </c>
      <c r="P18" s="168">
        <v>120.523035340314</v>
      </c>
      <c r="Q18" s="152"/>
      <c r="R18" s="169">
        <v>78.1160686237845</v>
      </c>
      <c r="S18" s="75"/>
      <c r="T18" s="30">
        <v>0.190008774415834</v>
      </c>
      <c r="U18" s="159">
        <v>-11.5484209762866</v>
      </c>
      <c r="V18" s="159">
        <v>1.5009095263054799</v>
      </c>
      <c r="W18" s="159">
        <v>4.7165238981717996</v>
      </c>
      <c r="X18" s="159">
        <v>-0.622996383122846</v>
      </c>
      <c r="Y18" s="170">
        <v>-0.784813154624873</v>
      </c>
      <c r="Z18" s="159"/>
      <c r="AA18" s="171">
        <v>-2.64132547190958</v>
      </c>
      <c r="AB18" s="172">
        <v>-5.0728359165496801</v>
      </c>
      <c r="AC18" s="173">
        <v>-3.9790328593397102</v>
      </c>
      <c r="AD18" s="159"/>
      <c r="AE18" s="174">
        <v>-2.2187041423226201</v>
      </c>
      <c r="AG18" s="164">
        <v>61.2360395942408</v>
      </c>
      <c r="AH18" s="152">
        <v>48.146416230366398</v>
      </c>
      <c r="AI18" s="152">
        <v>52.749453534031403</v>
      </c>
      <c r="AJ18" s="152">
        <v>56.936217604711999</v>
      </c>
      <c r="AK18" s="152">
        <v>70.135638743455402</v>
      </c>
      <c r="AL18" s="165">
        <v>57.840753141361198</v>
      </c>
      <c r="AM18" s="152"/>
      <c r="AN18" s="166">
        <v>122.586198952879</v>
      </c>
      <c r="AO18" s="167">
        <v>138.49526865183199</v>
      </c>
      <c r="AP18" s="168">
        <v>130.54073380235599</v>
      </c>
      <c r="AQ18" s="152"/>
      <c r="AR18" s="169">
        <v>78.612176187359694</v>
      </c>
      <c r="AS18" s="75"/>
      <c r="AT18" s="30">
        <v>-3.8167126225276999</v>
      </c>
      <c r="AU18" s="159">
        <v>-10.903242042334799</v>
      </c>
      <c r="AV18" s="159">
        <v>-2.5565789831765802</v>
      </c>
      <c r="AW18" s="159">
        <v>0.57940101644945796</v>
      </c>
      <c r="AX18" s="159">
        <v>-1.4002654896411999</v>
      </c>
      <c r="AY18" s="170">
        <v>-3.4628373417150402</v>
      </c>
      <c r="AZ18" s="159"/>
      <c r="BA18" s="171">
        <v>-2.23062545124239</v>
      </c>
      <c r="BB18" s="172">
        <v>-5.2574508077832904</v>
      </c>
      <c r="BC18" s="173">
        <v>-3.85994237093783</v>
      </c>
      <c r="BD18" s="159"/>
      <c r="BE18" s="174">
        <v>-3.65165102860984</v>
      </c>
    </row>
    <row r="19" spans="1:70" x14ac:dyDescent="0.25">
      <c r="A19" s="21" t="s">
        <v>30</v>
      </c>
      <c r="B19" s="3" t="str">
        <f t="shared" si="0"/>
        <v>Virginia Beach, VA</v>
      </c>
      <c r="C19" s="3"/>
      <c r="D19" s="24" t="s">
        <v>16</v>
      </c>
      <c r="E19" s="27" t="s">
        <v>17</v>
      </c>
      <c r="F19" s="3"/>
      <c r="G19" s="164">
        <v>197.941612712264</v>
      </c>
      <c r="H19" s="152">
        <v>65.1813844889937</v>
      </c>
      <c r="I19" s="152">
        <v>70.120259182389901</v>
      </c>
      <c r="J19" s="152">
        <v>80.489011878930796</v>
      </c>
      <c r="K19" s="152">
        <v>93.925706061320696</v>
      </c>
      <c r="L19" s="165">
        <v>101.531594864779</v>
      </c>
      <c r="M19" s="152"/>
      <c r="N19" s="166">
        <v>170.228761501572</v>
      </c>
      <c r="O19" s="167">
        <v>215.21844545597401</v>
      </c>
      <c r="P19" s="168">
        <v>192.72360347877299</v>
      </c>
      <c r="Q19" s="152"/>
      <c r="R19" s="169">
        <v>127.586454468778</v>
      </c>
      <c r="S19" s="75"/>
      <c r="T19" s="30">
        <v>28.634888353009401</v>
      </c>
      <c r="U19" s="159">
        <v>15.7117833934839</v>
      </c>
      <c r="V19" s="159">
        <v>17.077389439128499</v>
      </c>
      <c r="W19" s="159">
        <v>24.706324156320001</v>
      </c>
      <c r="X19" s="159">
        <v>20.329250307512901</v>
      </c>
      <c r="Y19" s="170">
        <v>23.022618797194301</v>
      </c>
      <c r="Z19" s="159"/>
      <c r="AA19" s="171">
        <v>24.896736230704001</v>
      </c>
      <c r="AB19" s="172">
        <v>29.232100651671999</v>
      </c>
      <c r="AC19" s="173">
        <v>27.2808829145531</v>
      </c>
      <c r="AD19" s="159"/>
      <c r="AE19" s="174">
        <v>24.6796398799043</v>
      </c>
      <c r="AG19" s="164">
        <v>96.718633476808094</v>
      </c>
      <c r="AH19" s="152">
        <v>72.302179669811295</v>
      </c>
      <c r="AI19" s="152">
        <v>79.858497083333305</v>
      </c>
      <c r="AJ19" s="152">
        <v>85.715651890723194</v>
      </c>
      <c r="AK19" s="152">
        <v>86.152288808962197</v>
      </c>
      <c r="AL19" s="165">
        <v>84.149450185927606</v>
      </c>
      <c r="AM19" s="152"/>
      <c r="AN19" s="166">
        <v>158.35239765723199</v>
      </c>
      <c r="AO19" s="167">
        <v>191.55514639544</v>
      </c>
      <c r="AP19" s="168">
        <v>174.953772026336</v>
      </c>
      <c r="AQ19" s="152"/>
      <c r="AR19" s="169">
        <v>110.09354214033</v>
      </c>
      <c r="AS19" s="75"/>
      <c r="AT19" s="30">
        <v>8.0218978733494808</v>
      </c>
      <c r="AU19" s="159">
        <v>1.9938112106280099</v>
      </c>
      <c r="AV19" s="159">
        <v>2.9545289343652699</v>
      </c>
      <c r="AW19" s="159">
        <v>10.6707107755904</v>
      </c>
      <c r="AX19" s="159">
        <v>5.1166737014251398</v>
      </c>
      <c r="AY19" s="170">
        <v>5.87284736945925</v>
      </c>
      <c r="AZ19" s="159"/>
      <c r="BA19" s="171">
        <v>6.5534584704406704</v>
      </c>
      <c r="BB19" s="172">
        <v>7.9952474970470799</v>
      </c>
      <c r="BC19" s="173">
        <v>7.3379547820888904</v>
      </c>
      <c r="BD19" s="159"/>
      <c r="BE19" s="174">
        <v>6.4957433849367296</v>
      </c>
    </row>
    <row r="20" spans="1:70" x14ac:dyDescent="0.25">
      <c r="A20" s="34" t="s">
        <v>31</v>
      </c>
      <c r="B20" s="3" t="str">
        <f t="shared" si="0"/>
        <v>Norfolk/Portsmouth, VA</v>
      </c>
      <c r="C20" s="3"/>
      <c r="D20" s="24" t="s">
        <v>16</v>
      </c>
      <c r="E20" s="27" t="s">
        <v>17</v>
      </c>
      <c r="F20" s="3"/>
      <c r="G20" s="164">
        <v>88.341755342706506</v>
      </c>
      <c r="H20" s="152">
        <v>44.229758084358501</v>
      </c>
      <c r="I20" s="152">
        <v>60.532437574692402</v>
      </c>
      <c r="J20" s="152">
        <v>72.867598295254794</v>
      </c>
      <c r="K20" s="152">
        <v>81.851029595781995</v>
      </c>
      <c r="L20" s="165">
        <v>69.5645157785588</v>
      </c>
      <c r="M20" s="152"/>
      <c r="N20" s="166">
        <v>111.395365465729</v>
      </c>
      <c r="O20" s="167">
        <v>124.17949077328601</v>
      </c>
      <c r="P20" s="168">
        <v>117.787428119507</v>
      </c>
      <c r="Q20" s="152"/>
      <c r="R20" s="169">
        <v>83.342490733115696</v>
      </c>
      <c r="S20" s="75"/>
      <c r="T20" s="30">
        <v>8.1198685615390698</v>
      </c>
      <c r="U20" s="159">
        <v>-14.004614430786701</v>
      </c>
      <c r="V20" s="159">
        <v>-4.0046347866348002</v>
      </c>
      <c r="W20" s="159">
        <v>19.1147925498882</v>
      </c>
      <c r="X20" s="159">
        <v>22.8955535507382</v>
      </c>
      <c r="Y20" s="170">
        <v>7.3612679256040101</v>
      </c>
      <c r="Z20" s="159"/>
      <c r="AA20" s="171">
        <v>12.879394654350801</v>
      </c>
      <c r="AB20" s="172">
        <v>5.4256827841843602</v>
      </c>
      <c r="AC20" s="173">
        <v>8.8236517827742595</v>
      </c>
      <c r="AD20" s="159"/>
      <c r="AE20" s="174">
        <v>7.9470190922924298</v>
      </c>
      <c r="AG20" s="164">
        <v>69.039476507029804</v>
      </c>
      <c r="AH20" s="152">
        <v>69.610489037785499</v>
      </c>
      <c r="AI20" s="152">
        <v>82.902739042179206</v>
      </c>
      <c r="AJ20" s="152">
        <v>83.019442666959506</v>
      </c>
      <c r="AK20" s="152">
        <v>75.280102666959493</v>
      </c>
      <c r="AL20" s="165">
        <v>75.970449984182693</v>
      </c>
      <c r="AM20" s="152"/>
      <c r="AN20" s="166">
        <v>106.556678690685</v>
      </c>
      <c r="AO20" s="167">
        <v>123.481270303163</v>
      </c>
      <c r="AP20" s="168">
        <v>115.018974496924</v>
      </c>
      <c r="AQ20" s="152"/>
      <c r="AR20" s="169">
        <v>87.127171273537499</v>
      </c>
      <c r="AS20" s="75"/>
      <c r="AT20" s="30">
        <v>0.30789715351242097</v>
      </c>
      <c r="AU20" s="159">
        <v>-3.2066835575899999</v>
      </c>
      <c r="AV20" s="159">
        <v>2.4343487039427498</v>
      </c>
      <c r="AW20" s="159">
        <v>2.58689324034835</v>
      </c>
      <c r="AX20" s="159">
        <v>1.7234087081284499</v>
      </c>
      <c r="AY20" s="170">
        <v>0.8615953733142</v>
      </c>
      <c r="AZ20" s="159"/>
      <c r="BA20" s="171">
        <v>0.89637267514629004</v>
      </c>
      <c r="BB20" s="172">
        <v>1.05596387639039</v>
      </c>
      <c r="BC20" s="173">
        <v>0.981976360676587</v>
      </c>
      <c r="BD20" s="159"/>
      <c r="BE20" s="174">
        <v>0.90696686099040102</v>
      </c>
    </row>
    <row r="21" spans="1:70" x14ac:dyDescent="0.25">
      <c r="A21" s="35" t="s">
        <v>32</v>
      </c>
      <c r="B21" s="3" t="str">
        <f t="shared" si="0"/>
        <v>Newport News/Hampton, VA</v>
      </c>
      <c r="C21" s="3"/>
      <c r="D21" s="24" t="s">
        <v>16</v>
      </c>
      <c r="E21" s="27" t="s">
        <v>17</v>
      </c>
      <c r="F21" s="3"/>
      <c r="G21" s="164">
        <v>62.156832536426599</v>
      </c>
      <c r="H21" s="152">
        <v>37.217704654123601</v>
      </c>
      <c r="I21" s="152">
        <v>48.505609944829502</v>
      </c>
      <c r="J21" s="152">
        <v>52.240332677889299</v>
      </c>
      <c r="K21" s="152">
        <v>63.861454845098301</v>
      </c>
      <c r="L21" s="165">
        <v>52.796386931673503</v>
      </c>
      <c r="M21" s="152"/>
      <c r="N21" s="166">
        <v>128.361162300183</v>
      </c>
      <c r="O21" s="167">
        <v>118.255444291979</v>
      </c>
      <c r="P21" s="168">
        <v>123.30830329608099</v>
      </c>
      <c r="Q21" s="152"/>
      <c r="R21" s="169">
        <v>72.942648750075705</v>
      </c>
      <c r="S21" s="75"/>
      <c r="T21" s="30">
        <v>12.9036637466125</v>
      </c>
      <c r="U21" s="159">
        <v>4.5717484989269597</v>
      </c>
      <c r="V21" s="159">
        <v>13.690814157913</v>
      </c>
      <c r="W21" s="159">
        <v>11.0545648064868</v>
      </c>
      <c r="X21" s="159">
        <v>10.778405278481999</v>
      </c>
      <c r="Y21" s="170">
        <v>10.9185347351525</v>
      </c>
      <c r="Z21" s="159"/>
      <c r="AA21" s="171">
        <v>26.036721199011001</v>
      </c>
      <c r="AB21" s="172">
        <v>21.898487904554099</v>
      </c>
      <c r="AC21" s="173">
        <v>24.0178908736343</v>
      </c>
      <c r="AD21" s="159"/>
      <c r="AE21" s="174">
        <v>16.8813821326188</v>
      </c>
      <c r="AG21" s="164">
        <v>50.988326609138397</v>
      </c>
      <c r="AH21" s="152">
        <v>52.4628616459188</v>
      </c>
      <c r="AI21" s="152">
        <v>58.046770911727201</v>
      </c>
      <c r="AJ21" s="152">
        <v>58.1226192106379</v>
      </c>
      <c r="AK21" s="152">
        <v>59.407946336115401</v>
      </c>
      <c r="AL21" s="165">
        <v>55.8057049427075</v>
      </c>
      <c r="AM21" s="152"/>
      <c r="AN21" s="166">
        <v>102.906619695147</v>
      </c>
      <c r="AO21" s="167">
        <v>110.245954707172</v>
      </c>
      <c r="AP21" s="168">
        <v>106.576287201159</v>
      </c>
      <c r="AQ21" s="152"/>
      <c r="AR21" s="169">
        <v>70.311585587979707</v>
      </c>
      <c r="AS21" s="75"/>
      <c r="AT21" s="30">
        <v>2.1343189940251701</v>
      </c>
      <c r="AU21" s="159">
        <v>2.4172582104100901</v>
      </c>
      <c r="AV21" s="159">
        <v>5.4670551697083596</v>
      </c>
      <c r="AW21" s="159">
        <v>4.5390835228010999</v>
      </c>
      <c r="AX21" s="159">
        <v>4.66610007062887</v>
      </c>
      <c r="AY21" s="170">
        <v>3.9043287362450299</v>
      </c>
      <c r="AZ21" s="159"/>
      <c r="BA21" s="171">
        <v>7.4280785641482696</v>
      </c>
      <c r="BB21" s="172">
        <v>5.8084390706409303</v>
      </c>
      <c r="BC21" s="173">
        <v>6.5842327619461196</v>
      </c>
      <c r="BD21" s="159"/>
      <c r="BE21" s="174">
        <v>5.0482090368985997</v>
      </c>
    </row>
    <row r="22" spans="1:70" x14ac:dyDescent="0.25">
      <c r="A22" s="36" t="s">
        <v>33</v>
      </c>
      <c r="B22" s="3" t="str">
        <f t="shared" si="0"/>
        <v>Chesapeake/Suffolk, VA</v>
      </c>
      <c r="C22" s="3"/>
      <c r="D22" s="25" t="s">
        <v>16</v>
      </c>
      <c r="E22" s="28" t="s">
        <v>17</v>
      </c>
      <c r="F22" s="3"/>
      <c r="G22" s="175">
        <v>75.970814067067906</v>
      </c>
      <c r="H22" s="176">
        <v>43.689125657781503</v>
      </c>
      <c r="I22" s="176">
        <v>60.113641392949198</v>
      </c>
      <c r="J22" s="176">
        <v>65.541608581255304</v>
      </c>
      <c r="K22" s="176">
        <v>64.250977300085907</v>
      </c>
      <c r="L22" s="177">
        <v>61.913233399828002</v>
      </c>
      <c r="M22" s="152"/>
      <c r="N22" s="178">
        <v>95.033974909716207</v>
      </c>
      <c r="O22" s="179">
        <v>107.70890935511601</v>
      </c>
      <c r="P22" s="180">
        <v>101.37144213241601</v>
      </c>
      <c r="Q22" s="152"/>
      <c r="R22" s="181">
        <v>73.187007323424595</v>
      </c>
      <c r="S22" s="75"/>
      <c r="T22" s="31">
        <v>11.6294713949266</v>
      </c>
      <c r="U22" s="182">
        <v>-5.5052509957031797</v>
      </c>
      <c r="V22" s="182">
        <v>-3.8240230171984999</v>
      </c>
      <c r="W22" s="182">
        <v>0.64052594095711002</v>
      </c>
      <c r="X22" s="182">
        <v>-0.49773949443908799</v>
      </c>
      <c r="Y22" s="183">
        <v>1.0032371731657099</v>
      </c>
      <c r="Z22" s="159"/>
      <c r="AA22" s="184">
        <v>8.1243517213224994</v>
      </c>
      <c r="AB22" s="185">
        <v>11.287448695805701</v>
      </c>
      <c r="AC22" s="186">
        <v>9.7820429391098092</v>
      </c>
      <c r="AD22" s="159"/>
      <c r="AE22" s="187">
        <v>4.3040342803535596</v>
      </c>
      <c r="AG22" s="175">
        <v>60.200285928632802</v>
      </c>
      <c r="AH22" s="176">
        <v>64.767109419604395</v>
      </c>
      <c r="AI22" s="176">
        <v>73.573770176268198</v>
      </c>
      <c r="AJ22" s="176">
        <v>74.234233314703303</v>
      </c>
      <c r="AK22" s="176">
        <v>68.995213809114304</v>
      </c>
      <c r="AL22" s="177">
        <v>68.354122529664593</v>
      </c>
      <c r="AM22" s="152"/>
      <c r="AN22" s="178">
        <v>90.374903258813404</v>
      </c>
      <c r="AO22" s="179">
        <v>102.222899544282</v>
      </c>
      <c r="AP22" s="180">
        <v>96.298901401547695</v>
      </c>
      <c r="AQ22" s="152"/>
      <c r="AR22" s="181">
        <v>76.338345064488294</v>
      </c>
      <c r="AS22" s="75"/>
      <c r="AT22" s="31">
        <v>-2.2103213209897099</v>
      </c>
      <c r="AU22" s="182">
        <v>-4.3153094758984798</v>
      </c>
      <c r="AV22" s="182">
        <v>-2.0729104387885098</v>
      </c>
      <c r="AW22" s="182">
        <v>1.58430676381307E-2</v>
      </c>
      <c r="AX22" s="182">
        <v>-0.25679032962912302</v>
      </c>
      <c r="AY22" s="183">
        <v>-1.72666923388585</v>
      </c>
      <c r="AZ22" s="159"/>
      <c r="BA22" s="184">
        <v>-1.0121967124661799</v>
      </c>
      <c r="BB22" s="185">
        <v>-0.32869553096397103</v>
      </c>
      <c r="BC22" s="186">
        <v>-0.65059434267999305</v>
      </c>
      <c r="BD22" s="159"/>
      <c r="BE22" s="187">
        <v>-1.34127734243381</v>
      </c>
    </row>
    <row r="23" spans="1:70" ht="13" x14ac:dyDescent="0.3">
      <c r="A23" s="35" t="s">
        <v>109</v>
      </c>
      <c r="B23" s="3" t="s">
        <v>109</v>
      </c>
      <c r="C23" s="9"/>
      <c r="D23" s="23" t="s">
        <v>16</v>
      </c>
      <c r="E23" s="26" t="s">
        <v>17</v>
      </c>
      <c r="F23" s="3"/>
      <c r="G23" s="149">
        <v>126.250769479469</v>
      </c>
      <c r="H23" s="150">
        <v>38.384005819592602</v>
      </c>
      <c r="I23" s="150">
        <v>66.991493695441306</v>
      </c>
      <c r="J23" s="150">
        <v>76.246589072098203</v>
      </c>
      <c r="K23" s="150">
        <v>78.695645004849595</v>
      </c>
      <c r="L23" s="151">
        <v>77.313700614290298</v>
      </c>
      <c r="M23" s="152"/>
      <c r="N23" s="153">
        <v>98.599405108309</v>
      </c>
      <c r="O23" s="154">
        <v>101.975134173941</v>
      </c>
      <c r="P23" s="155">
        <v>100.28726964112499</v>
      </c>
      <c r="Q23" s="152"/>
      <c r="R23" s="156">
        <v>83.877577479100196</v>
      </c>
      <c r="S23" s="75"/>
      <c r="T23" s="29">
        <v>0.75080310407322604</v>
      </c>
      <c r="U23" s="157">
        <v>-6.8662982113051401</v>
      </c>
      <c r="V23" s="157">
        <v>-19.439879560680399</v>
      </c>
      <c r="W23" s="157">
        <v>-29.5925659906144</v>
      </c>
      <c r="X23" s="157">
        <v>-28.9462864156819</v>
      </c>
      <c r="Y23" s="158">
        <v>-17.528442309892601</v>
      </c>
      <c r="Z23" s="159"/>
      <c r="AA23" s="160">
        <v>-32.175335702864501</v>
      </c>
      <c r="AB23" s="161">
        <v>-32.024631115481299</v>
      </c>
      <c r="AC23" s="162">
        <v>-32.0987988080512</v>
      </c>
      <c r="AD23" s="159"/>
      <c r="AE23" s="163">
        <v>-23.161007985975601</v>
      </c>
      <c r="AF23" s="75"/>
      <c r="AG23" s="149">
        <v>84.537854025218195</v>
      </c>
      <c r="AH23" s="150">
        <v>88.316599579696003</v>
      </c>
      <c r="AI23" s="150">
        <v>110.845789686388</v>
      </c>
      <c r="AJ23" s="150">
        <v>110.100521338506</v>
      </c>
      <c r="AK23" s="150">
        <v>103.56120514064</v>
      </c>
      <c r="AL23" s="151">
        <v>99.472393954089796</v>
      </c>
      <c r="AM23" s="152"/>
      <c r="AN23" s="153">
        <v>153.05726640801799</v>
      </c>
      <c r="AO23" s="154">
        <v>166.613909634658</v>
      </c>
      <c r="AP23" s="155">
        <v>159.835588021338</v>
      </c>
      <c r="AQ23" s="152"/>
      <c r="AR23" s="156">
        <v>116.719020830446</v>
      </c>
      <c r="AS23" s="75"/>
      <c r="AT23" s="29">
        <v>0.28675869957886801</v>
      </c>
      <c r="AU23" s="157">
        <v>3.0766239153682799</v>
      </c>
      <c r="AV23" s="157">
        <v>0.75041932870629702</v>
      </c>
      <c r="AW23" s="157">
        <v>2.07600268519057</v>
      </c>
      <c r="AX23" s="157">
        <v>4.2177262741077302</v>
      </c>
      <c r="AY23" s="158">
        <v>2.0798811169363902</v>
      </c>
      <c r="AZ23" s="159"/>
      <c r="BA23" s="160">
        <v>1.7352059081086</v>
      </c>
      <c r="BB23" s="161">
        <v>3.1558009997551002</v>
      </c>
      <c r="BC23" s="162">
        <v>2.4707084354278899</v>
      </c>
      <c r="BD23" s="159"/>
      <c r="BE23" s="163">
        <v>2.2324400715124</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64">
        <v>92.231675896941894</v>
      </c>
      <c r="H24" s="152">
        <v>33.6798049602696</v>
      </c>
      <c r="I24" s="152">
        <v>55.926454370334604</v>
      </c>
      <c r="J24" s="152">
        <v>64.737705273296399</v>
      </c>
      <c r="K24" s="152">
        <v>61.281714423308401</v>
      </c>
      <c r="L24" s="165">
        <v>61.571470984830199</v>
      </c>
      <c r="M24" s="152"/>
      <c r="N24" s="166">
        <v>78.786051047435507</v>
      </c>
      <c r="O24" s="167">
        <v>88.227452444016293</v>
      </c>
      <c r="P24" s="168">
        <v>83.506751745725893</v>
      </c>
      <c r="Q24" s="152"/>
      <c r="R24" s="169">
        <v>67.838694059371804</v>
      </c>
      <c r="S24" s="75"/>
      <c r="T24" s="30">
        <v>7.4327588165976399</v>
      </c>
      <c r="U24" s="159">
        <v>-5.4198215159045402</v>
      </c>
      <c r="V24" s="159">
        <v>-1.4767644130854001</v>
      </c>
      <c r="W24" s="159">
        <v>-0.81463495194921398</v>
      </c>
      <c r="X24" s="159">
        <v>-4.3186662753506804</v>
      </c>
      <c r="Y24" s="170">
        <v>8.9043757711444793E-2</v>
      </c>
      <c r="Z24" s="159"/>
      <c r="AA24" s="171">
        <v>-2.2980839499214998</v>
      </c>
      <c r="AB24" s="172">
        <v>-5.69330762787762</v>
      </c>
      <c r="AC24" s="173">
        <v>-4.1215555758780402</v>
      </c>
      <c r="AD24" s="159"/>
      <c r="AE24" s="174">
        <v>-1.52994916212429</v>
      </c>
      <c r="AF24" s="75"/>
      <c r="AG24" s="164">
        <v>59.8121851673489</v>
      </c>
      <c r="AH24" s="152">
        <v>57.795330784974702</v>
      </c>
      <c r="AI24" s="152">
        <v>72.800627257404201</v>
      </c>
      <c r="AJ24" s="152">
        <v>72.8587448832169</v>
      </c>
      <c r="AK24" s="152">
        <v>62.911363773175999</v>
      </c>
      <c r="AL24" s="165">
        <v>65.235650373224104</v>
      </c>
      <c r="AM24" s="152"/>
      <c r="AN24" s="166">
        <v>97.245621839633898</v>
      </c>
      <c r="AO24" s="167">
        <v>111.793514928967</v>
      </c>
      <c r="AP24" s="168">
        <v>104.5195683843</v>
      </c>
      <c r="AQ24" s="152"/>
      <c r="AR24" s="169">
        <v>76.459626947817398</v>
      </c>
      <c r="AS24" s="75"/>
      <c r="AT24" s="30">
        <v>-1.1260742609749099</v>
      </c>
      <c r="AU24" s="159">
        <v>-8.6454635798612198</v>
      </c>
      <c r="AV24" s="159">
        <v>-4.93097736641724</v>
      </c>
      <c r="AW24" s="159">
        <v>-5.3878215954340103</v>
      </c>
      <c r="AX24" s="159">
        <v>-10.7386118185477</v>
      </c>
      <c r="AY24" s="170">
        <v>-6.2238098493113903</v>
      </c>
      <c r="AZ24" s="159"/>
      <c r="BA24" s="171">
        <v>-1.8580818084861901</v>
      </c>
      <c r="BB24" s="172">
        <v>2.0719915227270298</v>
      </c>
      <c r="BC24" s="173">
        <v>0.20527171251083201</v>
      </c>
      <c r="BD24" s="159"/>
      <c r="BE24" s="174">
        <v>-3.8413907024374701</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64">
        <v>76.648523917995405</v>
      </c>
      <c r="H25" s="152">
        <v>33.226422608200401</v>
      </c>
      <c r="I25" s="152">
        <v>47.028330324601299</v>
      </c>
      <c r="J25" s="152">
        <v>50.887991913439599</v>
      </c>
      <c r="K25" s="152">
        <v>54.987377904328</v>
      </c>
      <c r="L25" s="165">
        <v>52.555729333712897</v>
      </c>
      <c r="M25" s="152"/>
      <c r="N25" s="166">
        <v>65.360529612756196</v>
      </c>
      <c r="O25" s="167">
        <v>69.067136361047801</v>
      </c>
      <c r="P25" s="168">
        <v>67.213832986902005</v>
      </c>
      <c r="Q25" s="152"/>
      <c r="R25" s="169">
        <v>56.7437589489098</v>
      </c>
      <c r="S25" s="75"/>
      <c r="T25" s="30">
        <v>-0.39615943915540403</v>
      </c>
      <c r="U25" s="159">
        <v>-1.9995296512744001</v>
      </c>
      <c r="V25" s="159">
        <v>3.7829778708892801</v>
      </c>
      <c r="W25" s="159">
        <v>6.4615128188607098</v>
      </c>
      <c r="X25" s="159">
        <v>5.9374612430161298</v>
      </c>
      <c r="Y25" s="170">
        <v>2.69734232261608</v>
      </c>
      <c r="Z25" s="159"/>
      <c r="AA25" s="171">
        <v>-2.7814325287538701</v>
      </c>
      <c r="AB25" s="172">
        <v>-9.7784183995372107</v>
      </c>
      <c r="AC25" s="173">
        <v>-6.5067526413666803</v>
      </c>
      <c r="AD25" s="159"/>
      <c r="AE25" s="174">
        <v>-0.61395937544064905</v>
      </c>
      <c r="AF25" s="75"/>
      <c r="AG25" s="164">
        <v>50.146704299544403</v>
      </c>
      <c r="AH25" s="152">
        <v>47.838235891229999</v>
      </c>
      <c r="AI25" s="152">
        <v>54.813101466400902</v>
      </c>
      <c r="AJ25" s="152">
        <v>56.881664756548901</v>
      </c>
      <c r="AK25" s="152">
        <v>54.912714685364399</v>
      </c>
      <c r="AL25" s="165">
        <v>52.918484219817699</v>
      </c>
      <c r="AM25" s="152"/>
      <c r="AN25" s="166">
        <v>75.599934830580807</v>
      </c>
      <c r="AO25" s="167">
        <v>84.339177733485101</v>
      </c>
      <c r="AP25" s="168">
        <v>79.969556282032997</v>
      </c>
      <c r="AQ25" s="152"/>
      <c r="AR25" s="169">
        <v>60.647361951879198</v>
      </c>
      <c r="AS25" s="75"/>
      <c r="AT25" s="30">
        <v>-6.2553926392910899</v>
      </c>
      <c r="AU25" s="159">
        <v>-3.4427117250639601</v>
      </c>
      <c r="AV25" s="159">
        <v>-3.1604968508500799</v>
      </c>
      <c r="AW25" s="159">
        <v>0.85252596929051605</v>
      </c>
      <c r="AX25" s="159">
        <v>-4.1721230129995401</v>
      </c>
      <c r="AY25" s="170">
        <v>-3.2013569770002999</v>
      </c>
      <c r="AZ25" s="159"/>
      <c r="BA25" s="171">
        <v>-7.5241837737038999</v>
      </c>
      <c r="BB25" s="172">
        <v>-5.9233120967661197</v>
      </c>
      <c r="BC25" s="173">
        <v>-6.68686279333052</v>
      </c>
      <c r="BD25" s="159"/>
      <c r="BE25" s="174">
        <v>-4.5446416540356802</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64">
        <v>62.238694062440103</v>
      </c>
      <c r="H26" s="152">
        <v>41.113684102662297</v>
      </c>
      <c r="I26" s="152">
        <v>54.084967132733098</v>
      </c>
      <c r="J26" s="152">
        <v>57.537777782033999</v>
      </c>
      <c r="K26" s="152">
        <v>62.862907374066197</v>
      </c>
      <c r="L26" s="165">
        <v>55.567606090787201</v>
      </c>
      <c r="M26" s="152"/>
      <c r="N26" s="166">
        <v>63.3957431909595</v>
      </c>
      <c r="O26" s="167">
        <v>65.5596836238268</v>
      </c>
      <c r="P26" s="168">
        <v>64.477713407393196</v>
      </c>
      <c r="Q26" s="152"/>
      <c r="R26" s="169">
        <v>58.113351038388899</v>
      </c>
      <c r="S26" s="75"/>
      <c r="T26" s="30">
        <v>19.0689214717844</v>
      </c>
      <c r="U26" s="159">
        <v>7.8971411268150797</v>
      </c>
      <c r="V26" s="159">
        <v>10.659288826050901</v>
      </c>
      <c r="W26" s="159">
        <v>7.1674745035051197</v>
      </c>
      <c r="X26" s="159">
        <v>16.381136696030499</v>
      </c>
      <c r="Y26" s="170">
        <v>12.5054563950833</v>
      </c>
      <c r="Z26" s="159"/>
      <c r="AA26" s="171">
        <v>-1.9189437363808799</v>
      </c>
      <c r="AB26" s="172">
        <v>1.1310658990911</v>
      </c>
      <c r="AC26" s="173">
        <v>-0.39169632838151602</v>
      </c>
      <c r="AD26" s="159"/>
      <c r="AE26" s="174">
        <v>8.0696978319400401</v>
      </c>
      <c r="AF26" s="75"/>
      <c r="AG26" s="164">
        <v>56.510427834705901</v>
      </c>
      <c r="AH26" s="152">
        <v>61.295969819000099</v>
      </c>
      <c r="AI26" s="152">
        <v>66.218734619804593</v>
      </c>
      <c r="AJ26" s="152">
        <v>67.063975292089594</v>
      </c>
      <c r="AK26" s="152">
        <v>64.858496672093395</v>
      </c>
      <c r="AL26" s="165">
        <v>63.189520847538702</v>
      </c>
      <c r="AM26" s="152"/>
      <c r="AN26" s="166">
        <v>71.468666131966998</v>
      </c>
      <c r="AO26" s="167">
        <v>74.343395896380002</v>
      </c>
      <c r="AP26" s="168">
        <v>72.906031014173493</v>
      </c>
      <c r="AQ26" s="152"/>
      <c r="AR26" s="169">
        <v>65.965666609434393</v>
      </c>
      <c r="AS26" s="75"/>
      <c r="AT26" s="30">
        <v>7.6672307807322397</v>
      </c>
      <c r="AU26" s="159">
        <v>11.0832885311365</v>
      </c>
      <c r="AV26" s="159">
        <v>11.892385712586499</v>
      </c>
      <c r="AW26" s="159">
        <v>11.394091743004701</v>
      </c>
      <c r="AX26" s="159">
        <v>11.9043493830111</v>
      </c>
      <c r="AY26" s="170">
        <v>10.8548284527182</v>
      </c>
      <c r="AZ26" s="159"/>
      <c r="BA26" s="171">
        <v>5.0307406190836401</v>
      </c>
      <c r="BB26" s="172">
        <v>3.8654570565597002</v>
      </c>
      <c r="BC26" s="173">
        <v>4.4333633512203701</v>
      </c>
      <c r="BD26" s="159"/>
      <c r="BE26" s="174">
        <v>8.7434054568132495</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64">
        <v>67.161157884110594</v>
      </c>
      <c r="H27" s="152">
        <v>40.148390369472999</v>
      </c>
      <c r="I27" s="152">
        <v>63.5932162325863</v>
      </c>
      <c r="J27" s="152">
        <v>71.494340298808794</v>
      </c>
      <c r="K27" s="152">
        <v>70.702558045628905</v>
      </c>
      <c r="L27" s="165">
        <v>62.619932566121498</v>
      </c>
      <c r="M27" s="152"/>
      <c r="N27" s="166">
        <v>82.047874015747993</v>
      </c>
      <c r="O27" s="167">
        <v>86.055820209973703</v>
      </c>
      <c r="P27" s="168">
        <v>84.051847112860798</v>
      </c>
      <c r="Q27" s="152"/>
      <c r="R27" s="169">
        <v>68.7433367223327</v>
      </c>
      <c r="S27" s="75"/>
      <c r="T27" s="30">
        <v>6.3187703581124097</v>
      </c>
      <c r="U27" s="159">
        <v>12.840771094933899</v>
      </c>
      <c r="V27" s="159">
        <v>22.545923487783199</v>
      </c>
      <c r="W27" s="159">
        <v>22.421501822755399</v>
      </c>
      <c r="X27" s="159">
        <v>7.0498911779837297</v>
      </c>
      <c r="Y27" s="170">
        <v>13.8175103343768</v>
      </c>
      <c r="Z27" s="159"/>
      <c r="AA27" s="171">
        <v>-6.1309678679219504</v>
      </c>
      <c r="AB27" s="172">
        <v>-5.4827176430493498</v>
      </c>
      <c r="AC27" s="173">
        <v>-5.80022972419677</v>
      </c>
      <c r="AD27" s="159"/>
      <c r="AE27" s="174">
        <v>6.09857683215923</v>
      </c>
      <c r="AF27" s="75"/>
      <c r="AG27" s="164">
        <v>50.411953915654998</v>
      </c>
      <c r="AH27" s="152">
        <v>57.242561895868498</v>
      </c>
      <c r="AI27" s="152">
        <v>67.831508972061599</v>
      </c>
      <c r="AJ27" s="152">
        <v>74.337249829644307</v>
      </c>
      <c r="AK27" s="152">
        <v>78.417544638913697</v>
      </c>
      <c r="AL27" s="165">
        <v>65.648196077540604</v>
      </c>
      <c r="AM27" s="152"/>
      <c r="AN27" s="166">
        <v>98.465092432521104</v>
      </c>
      <c r="AO27" s="167">
        <v>97.820492510757504</v>
      </c>
      <c r="AP27" s="168">
        <v>98.142792471639297</v>
      </c>
      <c r="AQ27" s="152"/>
      <c r="AR27" s="169">
        <v>74.932433421965797</v>
      </c>
      <c r="AS27" s="75"/>
      <c r="AT27" s="30">
        <v>-0.28415118362749597</v>
      </c>
      <c r="AU27" s="159">
        <v>6.71795463166755</v>
      </c>
      <c r="AV27" s="159">
        <v>9.5961419756715003</v>
      </c>
      <c r="AW27" s="159">
        <v>8.2956065396583298</v>
      </c>
      <c r="AX27" s="159">
        <v>4.99927000158136</v>
      </c>
      <c r="AY27" s="170">
        <v>6.0848037602738998</v>
      </c>
      <c r="AZ27" s="159"/>
      <c r="BA27" s="171">
        <v>-2.08207829763625</v>
      </c>
      <c r="BB27" s="172">
        <v>-3.5508263412516099</v>
      </c>
      <c r="BC27" s="173">
        <v>-2.8195900670210401</v>
      </c>
      <c r="BD27" s="159"/>
      <c r="BE27" s="174">
        <v>2.5680109676893199</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64">
        <v>51.905869247626001</v>
      </c>
      <c r="H28" s="152">
        <v>42.397779401022603</v>
      </c>
      <c r="I28" s="152">
        <v>59.863893352812198</v>
      </c>
      <c r="J28" s="152">
        <v>64.029519722425107</v>
      </c>
      <c r="K28" s="152">
        <v>61.938902483564597</v>
      </c>
      <c r="L28" s="165">
        <v>56.027192841490098</v>
      </c>
      <c r="M28" s="152"/>
      <c r="N28" s="166">
        <v>66.710122352081797</v>
      </c>
      <c r="O28" s="167">
        <v>66.908716216216206</v>
      </c>
      <c r="P28" s="168">
        <v>66.809419284149001</v>
      </c>
      <c r="Q28" s="152"/>
      <c r="R28" s="169">
        <v>59.107828967964103</v>
      </c>
      <c r="S28" s="75"/>
      <c r="T28" s="30">
        <v>0.12654445682715301</v>
      </c>
      <c r="U28" s="159">
        <v>23.132094881756899</v>
      </c>
      <c r="V28" s="159">
        <v>10.469106020448899</v>
      </c>
      <c r="W28" s="159">
        <v>7.5035860487555404</v>
      </c>
      <c r="X28" s="159">
        <v>13.3173057702035</v>
      </c>
      <c r="Y28" s="170">
        <v>9.9936724717826593</v>
      </c>
      <c r="Z28" s="159"/>
      <c r="AA28" s="171">
        <v>-8.9278473624231793</v>
      </c>
      <c r="AB28" s="172">
        <v>-20.798706054122398</v>
      </c>
      <c r="AC28" s="173">
        <v>-15.285851591008701</v>
      </c>
      <c r="AD28" s="159"/>
      <c r="AE28" s="174">
        <v>0.325407979831139</v>
      </c>
      <c r="AF28" s="75"/>
      <c r="AG28" s="164">
        <v>47.747174945215399</v>
      </c>
      <c r="AH28" s="152">
        <v>63.360934532505397</v>
      </c>
      <c r="AI28" s="152">
        <v>77.108188915266595</v>
      </c>
      <c r="AJ28" s="152">
        <v>87.537180423666896</v>
      </c>
      <c r="AK28" s="152">
        <v>95.643236851716495</v>
      </c>
      <c r="AL28" s="165">
        <v>74.279343133674203</v>
      </c>
      <c r="AM28" s="152"/>
      <c r="AN28" s="166">
        <v>96.733741782322795</v>
      </c>
      <c r="AO28" s="167">
        <v>87.437550219138004</v>
      </c>
      <c r="AP28" s="168">
        <v>92.085646000730407</v>
      </c>
      <c r="AQ28" s="152"/>
      <c r="AR28" s="169">
        <v>79.366858238547394</v>
      </c>
      <c r="AS28" s="75"/>
      <c r="AT28" s="30">
        <v>4.1589510971709602</v>
      </c>
      <c r="AU28" s="159">
        <v>15.861370305616999</v>
      </c>
      <c r="AV28" s="159">
        <v>10.920448523483699</v>
      </c>
      <c r="AW28" s="159">
        <v>8.7451335747312502</v>
      </c>
      <c r="AX28" s="159">
        <v>8.1835928359990504</v>
      </c>
      <c r="AY28" s="170">
        <v>9.5727087487746694</v>
      </c>
      <c r="AZ28" s="159"/>
      <c r="BA28" s="171">
        <v>-5.5341291621209701</v>
      </c>
      <c r="BB28" s="172">
        <v>-11.8830468292934</v>
      </c>
      <c r="BC28" s="173">
        <v>-8.6586518800631609</v>
      </c>
      <c r="BD28" s="159"/>
      <c r="BE28" s="174">
        <v>2.7726314859092902</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64">
        <v>112.757714760322</v>
      </c>
      <c r="H29" s="152">
        <v>54.9756597057427</v>
      </c>
      <c r="I29" s="152">
        <v>71.689653535832903</v>
      </c>
      <c r="J29" s="152">
        <v>92.870806834361602</v>
      </c>
      <c r="K29" s="152">
        <v>114.448096820123</v>
      </c>
      <c r="L29" s="165">
        <v>89.3483863312766</v>
      </c>
      <c r="M29" s="152"/>
      <c r="N29" s="166">
        <v>199.97389653535799</v>
      </c>
      <c r="O29" s="167">
        <v>215.4680730897</v>
      </c>
      <c r="P29" s="168">
        <v>207.720984812529</v>
      </c>
      <c r="Q29" s="152"/>
      <c r="R29" s="169">
        <v>123.169128754491</v>
      </c>
      <c r="S29" s="75"/>
      <c r="T29" s="30">
        <v>-0.474838559777156</v>
      </c>
      <c r="U29" s="159">
        <v>23.770124190170801</v>
      </c>
      <c r="V29" s="159">
        <v>13.9188316919354</v>
      </c>
      <c r="W29" s="159">
        <v>19.777099069619901</v>
      </c>
      <c r="X29" s="159">
        <v>8.3196898465155602</v>
      </c>
      <c r="Y29" s="170">
        <v>10.624107278029999</v>
      </c>
      <c r="Z29" s="159"/>
      <c r="AA29" s="171">
        <v>2.7249935832086898</v>
      </c>
      <c r="AB29" s="172">
        <v>6.0730967103675404</v>
      </c>
      <c r="AC29" s="173">
        <v>4.4346576554194801</v>
      </c>
      <c r="AD29" s="159"/>
      <c r="AE29" s="174">
        <v>7.5526879498922002</v>
      </c>
      <c r="AF29" s="75"/>
      <c r="AG29" s="164">
        <v>100.27906383483599</v>
      </c>
      <c r="AH29" s="152">
        <v>77.155459183673401</v>
      </c>
      <c r="AI29" s="152">
        <v>89.510463336497295</v>
      </c>
      <c r="AJ29" s="152">
        <v>102.313658637873</v>
      </c>
      <c r="AK29" s="152">
        <v>134.59884551495</v>
      </c>
      <c r="AL29" s="165">
        <v>100.771498101566</v>
      </c>
      <c r="AM29" s="152"/>
      <c r="AN29" s="166">
        <v>256.91597413383897</v>
      </c>
      <c r="AO29" s="167">
        <v>271.28378559563299</v>
      </c>
      <c r="AP29" s="168">
        <v>264.09987986473601</v>
      </c>
      <c r="AQ29" s="152"/>
      <c r="AR29" s="169">
        <v>147.43675003390001</v>
      </c>
      <c r="AS29" s="75"/>
      <c r="AT29" s="30">
        <v>-7.0798028489184999</v>
      </c>
      <c r="AU29" s="159">
        <v>4.3918216094350004</v>
      </c>
      <c r="AV29" s="159">
        <v>4.5312920010928401</v>
      </c>
      <c r="AW29" s="159">
        <v>0.48346156594460798</v>
      </c>
      <c r="AX29" s="159">
        <v>10.4674501415767</v>
      </c>
      <c r="AY29" s="170">
        <v>2.5924026113930401</v>
      </c>
      <c r="AZ29" s="159"/>
      <c r="BA29" s="171">
        <v>9.9832716119147502</v>
      </c>
      <c r="BB29" s="172">
        <v>7.0173592670875298</v>
      </c>
      <c r="BC29" s="173">
        <v>8.4397306840225905</v>
      </c>
      <c r="BD29" s="159"/>
      <c r="BE29" s="174">
        <v>5.5040072073131601</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64">
        <v>43.801730114057101</v>
      </c>
      <c r="H30" s="152">
        <v>33.511725670270998</v>
      </c>
      <c r="I30" s="152">
        <v>54.295039253443903</v>
      </c>
      <c r="J30" s="152">
        <v>59.176760479928802</v>
      </c>
      <c r="K30" s="152">
        <v>61.035956154643699</v>
      </c>
      <c r="L30" s="165">
        <v>50.364242334468898</v>
      </c>
      <c r="M30" s="152"/>
      <c r="N30" s="166">
        <v>77.053144719300803</v>
      </c>
      <c r="O30" s="167">
        <v>80.688394311953701</v>
      </c>
      <c r="P30" s="168">
        <v>78.870769515627302</v>
      </c>
      <c r="Q30" s="152"/>
      <c r="R30" s="169">
        <v>58.508964386228399</v>
      </c>
      <c r="S30" s="75"/>
      <c r="T30" s="30">
        <v>-12.036552455529099</v>
      </c>
      <c r="U30" s="159">
        <v>-9.2510560994856608</v>
      </c>
      <c r="V30" s="159">
        <v>-1.5029221625873399</v>
      </c>
      <c r="W30" s="159">
        <v>-2.3796700115270299</v>
      </c>
      <c r="X30" s="159">
        <v>-1.5941298569337401</v>
      </c>
      <c r="Y30" s="170">
        <v>-4.7901958136427902</v>
      </c>
      <c r="Z30" s="159"/>
      <c r="AA30" s="171">
        <v>4.4826594479745401</v>
      </c>
      <c r="AB30" s="172">
        <v>7.0963923892486003</v>
      </c>
      <c r="AC30" s="173">
        <v>5.8035031094144198</v>
      </c>
      <c r="AD30" s="159"/>
      <c r="AE30" s="174">
        <v>-0.97133229419980205</v>
      </c>
      <c r="AF30" s="75"/>
      <c r="AG30" s="164">
        <v>40.752801807139598</v>
      </c>
      <c r="AH30" s="152">
        <v>54.574177158939399</v>
      </c>
      <c r="AI30" s="152">
        <v>62.926556436083501</v>
      </c>
      <c r="AJ30" s="152">
        <v>64.835926899718501</v>
      </c>
      <c r="AK30" s="152">
        <v>60.190666567915798</v>
      </c>
      <c r="AL30" s="165">
        <v>56.656025773959399</v>
      </c>
      <c r="AM30" s="152"/>
      <c r="AN30" s="166">
        <v>69.562028588357194</v>
      </c>
      <c r="AO30" s="167">
        <v>72.860699155680607</v>
      </c>
      <c r="AP30" s="168">
        <v>71.211363872018893</v>
      </c>
      <c r="AQ30" s="152"/>
      <c r="AR30" s="169">
        <v>60.814693801976397</v>
      </c>
      <c r="AS30" s="75"/>
      <c r="AT30" s="30">
        <v>-5.9748085135673703</v>
      </c>
      <c r="AU30" s="159">
        <v>3.43692995546983</v>
      </c>
      <c r="AV30" s="159">
        <v>-2.1285369185942602</v>
      </c>
      <c r="AW30" s="159">
        <v>-5.1485444908688196</v>
      </c>
      <c r="AX30" s="159">
        <v>-4.6917407757072302</v>
      </c>
      <c r="AY30" s="170">
        <v>-2.9554337072899299</v>
      </c>
      <c r="AZ30" s="159"/>
      <c r="BA30" s="171">
        <v>-6.82366206130569</v>
      </c>
      <c r="BB30" s="172">
        <v>-3.9353439427226999</v>
      </c>
      <c r="BC30" s="173">
        <v>-5.3680923072785696</v>
      </c>
      <c r="BD30" s="159"/>
      <c r="BE30" s="174">
        <v>-3.7761887622071599</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64">
        <v>55.123266005410201</v>
      </c>
      <c r="H31" s="152">
        <v>29.984266907123502</v>
      </c>
      <c r="I31" s="152">
        <v>49.102981064021598</v>
      </c>
      <c r="J31" s="152">
        <v>56.854506762849397</v>
      </c>
      <c r="K31" s="152">
        <v>65.760829576194695</v>
      </c>
      <c r="L31" s="165">
        <v>51.365170063119898</v>
      </c>
      <c r="M31" s="152"/>
      <c r="N31" s="166">
        <v>91.950533814246995</v>
      </c>
      <c r="O31" s="167">
        <v>66.229608656447198</v>
      </c>
      <c r="P31" s="168">
        <v>79.090071235347096</v>
      </c>
      <c r="Q31" s="152"/>
      <c r="R31" s="169">
        <v>59.286570398041903</v>
      </c>
      <c r="S31" s="75"/>
      <c r="T31" s="30">
        <v>-8.4932322053780407</v>
      </c>
      <c r="U31" s="159">
        <v>-10.494195623946201</v>
      </c>
      <c r="V31" s="159">
        <v>-1.10078379534436</v>
      </c>
      <c r="W31" s="159">
        <v>9.9000195670955193</v>
      </c>
      <c r="X31" s="159">
        <v>5.3243093826582601</v>
      </c>
      <c r="Y31" s="170">
        <v>-0.247699095431762</v>
      </c>
      <c r="Z31" s="159"/>
      <c r="AA31" s="171">
        <v>4.7999168274043598</v>
      </c>
      <c r="AB31" s="172">
        <v>-10.9643708984208</v>
      </c>
      <c r="AC31" s="173">
        <v>-2.4330035367059399</v>
      </c>
      <c r="AD31" s="159"/>
      <c r="AE31" s="174">
        <v>-1.0228153065415799</v>
      </c>
      <c r="AF31" s="75"/>
      <c r="AG31" s="164">
        <v>43.164301623083801</v>
      </c>
      <c r="AH31" s="152">
        <v>46.034075743913398</v>
      </c>
      <c r="AI31" s="152">
        <v>54.177986023444497</v>
      </c>
      <c r="AJ31" s="152">
        <v>64.844238052299303</v>
      </c>
      <c r="AK31" s="152">
        <v>81.574039675383204</v>
      </c>
      <c r="AL31" s="165">
        <v>57.958928223624802</v>
      </c>
      <c r="AM31" s="152"/>
      <c r="AN31" s="166">
        <v>107.253425157799</v>
      </c>
      <c r="AO31" s="167">
        <v>98.659655094679806</v>
      </c>
      <c r="AP31" s="168">
        <v>102.95654012623901</v>
      </c>
      <c r="AQ31" s="152"/>
      <c r="AR31" s="169">
        <v>70.815388767229095</v>
      </c>
      <c r="AS31" s="75"/>
      <c r="AT31" s="30">
        <v>-14.0995481529411</v>
      </c>
      <c r="AU31" s="159">
        <v>-9.6401667500835906</v>
      </c>
      <c r="AV31" s="159">
        <v>-6.9920663348198104</v>
      </c>
      <c r="AW31" s="159">
        <v>-2.9921201549781302</v>
      </c>
      <c r="AX31" s="159">
        <v>-1.90323636106028</v>
      </c>
      <c r="AY31" s="170">
        <v>-6.3366925834901</v>
      </c>
      <c r="AZ31" s="159"/>
      <c r="BA31" s="171">
        <v>0.68228005512638501</v>
      </c>
      <c r="BB31" s="172">
        <v>-4.4083136896542001</v>
      </c>
      <c r="BC31" s="173">
        <v>-1.82276066645281</v>
      </c>
      <c r="BD31" s="159"/>
      <c r="BE31" s="174">
        <v>-4.4934429467644996</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64">
        <v>40.202850141375997</v>
      </c>
      <c r="H32" s="152">
        <v>34.531971724787901</v>
      </c>
      <c r="I32" s="152">
        <v>50.715327049952798</v>
      </c>
      <c r="J32" s="152">
        <v>53.983852968897203</v>
      </c>
      <c r="K32" s="152">
        <v>52.960682375117798</v>
      </c>
      <c r="L32" s="165">
        <v>46.478936852026301</v>
      </c>
      <c r="M32" s="152"/>
      <c r="N32" s="166">
        <v>70.989540056550396</v>
      </c>
      <c r="O32" s="167">
        <v>66.721485391140405</v>
      </c>
      <c r="P32" s="168">
        <v>68.855512723845393</v>
      </c>
      <c r="Q32" s="152"/>
      <c r="R32" s="169">
        <v>52.872244243974599</v>
      </c>
      <c r="S32" s="75"/>
      <c r="T32" s="30">
        <v>11.5963366292046</v>
      </c>
      <c r="U32" s="159">
        <v>27.6801053099706</v>
      </c>
      <c r="V32" s="159">
        <v>18.413272386631402</v>
      </c>
      <c r="W32" s="159">
        <v>15.139508418564001</v>
      </c>
      <c r="X32" s="159">
        <v>7.8383235221625096</v>
      </c>
      <c r="Y32" s="170">
        <v>15.0714664006286</v>
      </c>
      <c r="Z32" s="159"/>
      <c r="AA32" s="171">
        <v>-1.66985574553564</v>
      </c>
      <c r="AB32" s="172">
        <v>-0.86002518822811702</v>
      </c>
      <c r="AC32" s="173">
        <v>-1.2791487011923299</v>
      </c>
      <c r="AD32" s="159"/>
      <c r="AE32" s="174">
        <v>8.3186275067741793</v>
      </c>
      <c r="AF32" s="75"/>
      <c r="AG32" s="164">
        <v>41.539323279924503</v>
      </c>
      <c r="AH32" s="152">
        <v>47.671903864278903</v>
      </c>
      <c r="AI32" s="152">
        <v>62.936959943449502</v>
      </c>
      <c r="AJ32" s="152">
        <v>81.900988689915096</v>
      </c>
      <c r="AK32" s="152">
        <v>96.522119698397702</v>
      </c>
      <c r="AL32" s="165">
        <v>66.114259095193205</v>
      </c>
      <c r="AM32" s="152"/>
      <c r="AN32" s="166">
        <v>112.162881715362</v>
      </c>
      <c r="AO32" s="167">
        <v>96.134237511781294</v>
      </c>
      <c r="AP32" s="168">
        <v>104.148559613572</v>
      </c>
      <c r="AQ32" s="152"/>
      <c r="AR32" s="169">
        <v>76.981202100444307</v>
      </c>
      <c r="AS32" s="75"/>
      <c r="AT32" s="30">
        <v>5.4663246276739201</v>
      </c>
      <c r="AU32" s="159">
        <v>6.1256707050743104</v>
      </c>
      <c r="AV32" s="159">
        <v>11.8522379482911</v>
      </c>
      <c r="AW32" s="159">
        <v>12.4212231253381</v>
      </c>
      <c r="AX32" s="159">
        <v>2.6256385381249499</v>
      </c>
      <c r="AY32" s="170">
        <v>7.4906081118285304</v>
      </c>
      <c r="AZ32" s="159"/>
      <c r="BA32" s="171">
        <v>-2.2282617233183202</v>
      </c>
      <c r="BB32" s="172">
        <v>-3.2005837784077298</v>
      </c>
      <c r="BC32" s="173">
        <v>-2.6794282523031998</v>
      </c>
      <c r="BD32" s="159"/>
      <c r="BE32" s="174">
        <v>3.2994886705365101</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64">
        <v>48.436749680715103</v>
      </c>
      <c r="H33" s="152">
        <v>35.516973180076597</v>
      </c>
      <c r="I33" s="152">
        <v>56.865274584929701</v>
      </c>
      <c r="J33" s="152">
        <v>62.379281609195402</v>
      </c>
      <c r="K33" s="152">
        <v>68.800012771392005</v>
      </c>
      <c r="L33" s="165">
        <v>54.3996583652618</v>
      </c>
      <c r="M33" s="152"/>
      <c r="N33" s="166">
        <v>116.854568965517</v>
      </c>
      <c r="O33" s="167">
        <v>85.723978288633404</v>
      </c>
      <c r="P33" s="168">
        <v>101.289273627075</v>
      </c>
      <c r="Q33" s="152"/>
      <c r="R33" s="169">
        <v>67.796691297208497</v>
      </c>
      <c r="S33" s="75"/>
      <c r="T33" s="30">
        <v>9.6577378295132004</v>
      </c>
      <c r="U33" s="159">
        <v>18.5296829718819</v>
      </c>
      <c r="V33" s="159">
        <v>19.095579870246301</v>
      </c>
      <c r="W33" s="159">
        <v>21.398483118279099</v>
      </c>
      <c r="X33" s="159">
        <v>12.4587805798211</v>
      </c>
      <c r="Y33" s="170">
        <v>16.017978190595699</v>
      </c>
      <c r="Z33" s="159"/>
      <c r="AA33" s="171">
        <v>-2.4702698942710999</v>
      </c>
      <c r="AB33" s="172">
        <v>-0.80799109348350695</v>
      </c>
      <c r="AC33" s="173">
        <v>-1.7737014044770101</v>
      </c>
      <c r="AD33" s="159"/>
      <c r="AE33" s="174">
        <v>7.6915683366167</v>
      </c>
      <c r="AF33" s="75"/>
      <c r="AG33" s="164">
        <v>46.240929118773899</v>
      </c>
      <c r="AH33" s="152">
        <v>57.5742608556832</v>
      </c>
      <c r="AI33" s="152">
        <v>68.0720210727969</v>
      </c>
      <c r="AJ33" s="152">
        <v>95.636542943805793</v>
      </c>
      <c r="AK33" s="152">
        <v>125.604368614303</v>
      </c>
      <c r="AL33" s="165">
        <v>78.625624521072695</v>
      </c>
      <c r="AM33" s="152"/>
      <c r="AN33" s="166">
        <v>151.37973499361399</v>
      </c>
      <c r="AO33" s="167">
        <v>108.361526979565</v>
      </c>
      <c r="AP33" s="168">
        <v>129.87063098658999</v>
      </c>
      <c r="AQ33" s="152"/>
      <c r="AR33" s="169">
        <v>93.267054939792004</v>
      </c>
      <c r="AS33" s="75"/>
      <c r="AT33" s="30">
        <v>3.9432106984082602</v>
      </c>
      <c r="AU33" s="159">
        <v>8.0402572518998792</v>
      </c>
      <c r="AV33" s="159">
        <v>5.0430073350180002</v>
      </c>
      <c r="AW33" s="159">
        <v>-0.55031534360916101</v>
      </c>
      <c r="AX33" s="159">
        <v>13.575217456346399</v>
      </c>
      <c r="AY33" s="170">
        <v>6.4414536246453196</v>
      </c>
      <c r="AZ33" s="159"/>
      <c r="BA33" s="171">
        <v>7.8381342261934401</v>
      </c>
      <c r="BB33" s="172">
        <v>3.37216216044503</v>
      </c>
      <c r="BC33" s="173">
        <v>5.9288921261780798</v>
      </c>
      <c r="BD33" s="159"/>
      <c r="BE33" s="174">
        <v>6.2369402348221499</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64">
        <v>85.560329595228396</v>
      </c>
      <c r="H34" s="152">
        <v>39.447162560964202</v>
      </c>
      <c r="I34" s="152">
        <v>59.013867229971098</v>
      </c>
      <c r="J34" s="152">
        <v>67.938108166878905</v>
      </c>
      <c r="K34" s="152">
        <v>71.701543599142596</v>
      </c>
      <c r="L34" s="165">
        <v>64.732202230436997</v>
      </c>
      <c r="M34" s="152"/>
      <c r="N34" s="166">
        <v>97.630359727874193</v>
      </c>
      <c r="O34" s="167">
        <v>100.942394458078</v>
      </c>
      <c r="P34" s="168">
        <v>99.286377092976196</v>
      </c>
      <c r="Q34" s="152"/>
      <c r="R34" s="169">
        <v>74.604823619733907</v>
      </c>
      <c r="S34" s="75"/>
      <c r="T34" s="30">
        <v>5.0684679370763197</v>
      </c>
      <c r="U34" s="159">
        <v>6.3151362552478298</v>
      </c>
      <c r="V34" s="159">
        <v>4.2962061313560902</v>
      </c>
      <c r="W34" s="159">
        <v>4.0957244759023199</v>
      </c>
      <c r="X34" s="159">
        <v>0.50030169577193395</v>
      </c>
      <c r="Y34" s="170">
        <v>3.81532380266805</v>
      </c>
      <c r="Z34" s="159"/>
      <c r="AA34" s="171">
        <v>-4.8679370006656297</v>
      </c>
      <c r="AB34" s="172">
        <v>-5.0726064444289998</v>
      </c>
      <c r="AC34" s="173">
        <v>-4.9720887524841002</v>
      </c>
      <c r="AD34" s="159"/>
      <c r="AE34" s="174">
        <v>0.25135171457363698</v>
      </c>
      <c r="AF34" s="75"/>
      <c r="AG34" s="164">
        <v>64.419742474604703</v>
      </c>
      <c r="AH34" s="152">
        <v>63.7004831319312</v>
      </c>
      <c r="AI34" s="152">
        <v>75.732240533068193</v>
      </c>
      <c r="AJ34" s="152">
        <v>81.450776303935797</v>
      </c>
      <c r="AK34" s="152">
        <v>84.643701034450601</v>
      </c>
      <c r="AL34" s="165">
        <v>73.989388695598095</v>
      </c>
      <c r="AM34" s="152"/>
      <c r="AN34" s="166">
        <v>124.298871268366</v>
      </c>
      <c r="AO34" s="167">
        <v>128.085001475567</v>
      </c>
      <c r="AP34" s="168">
        <v>126.191936371967</v>
      </c>
      <c r="AQ34" s="152"/>
      <c r="AR34" s="169">
        <v>88.904402317417905</v>
      </c>
      <c r="AS34" s="75"/>
      <c r="AT34" s="30">
        <v>-0.61732351869291402</v>
      </c>
      <c r="AU34" s="159">
        <v>2.7405539299389599</v>
      </c>
      <c r="AV34" s="159">
        <v>3.1039912806770702</v>
      </c>
      <c r="AW34" s="159">
        <v>2.3285903866392399</v>
      </c>
      <c r="AX34" s="159">
        <v>4.4871307208543598</v>
      </c>
      <c r="AY34" s="170">
        <v>2.5100426055235001</v>
      </c>
      <c r="AZ34" s="159"/>
      <c r="BA34" s="171">
        <v>3.7833261898785202</v>
      </c>
      <c r="BB34" s="172">
        <v>2.5850796992875402</v>
      </c>
      <c r="BC34" s="173">
        <v>3.17173758111876</v>
      </c>
      <c r="BD34" s="159"/>
      <c r="BE34" s="174">
        <v>2.7674685398933501</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64">
        <v>82.159169869331194</v>
      </c>
      <c r="H35" s="152">
        <v>46.970822444273601</v>
      </c>
      <c r="I35" s="152">
        <v>75.402505764796302</v>
      </c>
      <c r="J35" s="152">
        <v>82.573889315910804</v>
      </c>
      <c r="K35" s="152">
        <v>86.547386625672502</v>
      </c>
      <c r="L35" s="165">
        <v>74.730754803996902</v>
      </c>
      <c r="M35" s="152"/>
      <c r="N35" s="166">
        <v>100.612006149116</v>
      </c>
      <c r="O35" s="167">
        <v>108.997878554957</v>
      </c>
      <c r="P35" s="168">
        <v>104.80494235203599</v>
      </c>
      <c r="Q35" s="152"/>
      <c r="R35" s="169">
        <v>83.323379817722596</v>
      </c>
      <c r="S35" s="75"/>
      <c r="T35" s="30">
        <v>4.6012314065527304</v>
      </c>
      <c r="U35" s="159">
        <v>19.0826574459788</v>
      </c>
      <c r="V35" s="159">
        <v>32.433144648399299</v>
      </c>
      <c r="W35" s="159">
        <v>20.593428713702998</v>
      </c>
      <c r="X35" s="159">
        <v>13.8763321145533</v>
      </c>
      <c r="Y35" s="170">
        <v>16.986353304429901</v>
      </c>
      <c r="Z35" s="159"/>
      <c r="AA35" s="171">
        <v>0.58456766866594101</v>
      </c>
      <c r="AB35" s="172">
        <v>-4.58262488376986</v>
      </c>
      <c r="AC35" s="173">
        <v>-2.17032126158752</v>
      </c>
      <c r="AD35" s="159"/>
      <c r="AE35" s="174">
        <v>9.2951014471641393</v>
      </c>
      <c r="AF35" s="75"/>
      <c r="AG35" s="164">
        <v>51.183631821675597</v>
      </c>
      <c r="AH35" s="152">
        <v>59.635699461952299</v>
      </c>
      <c r="AI35" s="152">
        <v>75.086325903151405</v>
      </c>
      <c r="AJ35" s="152">
        <v>78.316614142966898</v>
      </c>
      <c r="AK35" s="152">
        <v>76.074811683320505</v>
      </c>
      <c r="AL35" s="165">
        <v>68.059416602613297</v>
      </c>
      <c r="AM35" s="152"/>
      <c r="AN35" s="166">
        <v>104.121648731744</v>
      </c>
      <c r="AO35" s="167">
        <v>107.761504611837</v>
      </c>
      <c r="AP35" s="168">
        <v>105.94157667179</v>
      </c>
      <c r="AQ35" s="152"/>
      <c r="AR35" s="169">
        <v>78.882890908092605</v>
      </c>
      <c r="AS35" s="75"/>
      <c r="AT35" s="30">
        <v>-16.311940241437</v>
      </c>
      <c r="AU35" s="159">
        <v>-4.7846320526618502</v>
      </c>
      <c r="AV35" s="159">
        <v>7.9771937353928202</v>
      </c>
      <c r="AW35" s="159">
        <v>3.04334875689635</v>
      </c>
      <c r="AX35" s="159">
        <v>4.5255108595626998</v>
      </c>
      <c r="AY35" s="170">
        <v>-0.53171456499452097</v>
      </c>
      <c r="AZ35" s="159"/>
      <c r="BA35" s="171">
        <v>-1.28939393003683</v>
      </c>
      <c r="BB35" s="172">
        <v>-9.8849930279448603</v>
      </c>
      <c r="BC35" s="173">
        <v>-5.8564547859595102</v>
      </c>
      <c r="BD35" s="159"/>
      <c r="BE35" s="174">
        <v>-2.6446359105836499</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64">
        <v>79.709479843953105</v>
      </c>
      <c r="H36" s="152">
        <v>38.093166449934898</v>
      </c>
      <c r="I36" s="152">
        <v>61.763595578673602</v>
      </c>
      <c r="J36" s="152">
        <v>67.884980494148195</v>
      </c>
      <c r="K36" s="152">
        <v>67.095767230169002</v>
      </c>
      <c r="L36" s="165">
        <v>62.909397919375799</v>
      </c>
      <c r="M36" s="152"/>
      <c r="N36" s="166">
        <v>82.113244473341993</v>
      </c>
      <c r="O36" s="167">
        <v>95.411358907672295</v>
      </c>
      <c r="P36" s="168">
        <v>88.762301690507101</v>
      </c>
      <c r="Q36" s="152"/>
      <c r="R36" s="169">
        <v>70.295941853984701</v>
      </c>
      <c r="S36" s="75"/>
      <c r="T36" s="30">
        <v>-0.60150784387730805</v>
      </c>
      <c r="U36" s="159">
        <v>10.751816364654401</v>
      </c>
      <c r="V36" s="159">
        <v>13.8894210813933</v>
      </c>
      <c r="W36" s="159">
        <v>12.1242896995821</v>
      </c>
      <c r="X36" s="159">
        <v>-7.10978599925628</v>
      </c>
      <c r="Y36" s="170">
        <v>4.2949246591380001</v>
      </c>
      <c r="Z36" s="159"/>
      <c r="AA36" s="171">
        <v>-19.642744428511701</v>
      </c>
      <c r="AB36" s="172">
        <v>-8.1105463741177708</v>
      </c>
      <c r="AC36" s="173">
        <v>-13.830533630659</v>
      </c>
      <c r="AD36" s="159"/>
      <c r="AE36" s="174">
        <v>-3.0614268443490502</v>
      </c>
      <c r="AF36" s="75"/>
      <c r="AG36" s="164">
        <v>53.669499349804902</v>
      </c>
      <c r="AH36" s="152">
        <v>55.789211638491501</v>
      </c>
      <c r="AI36" s="152">
        <v>64.3605234070221</v>
      </c>
      <c r="AJ36" s="152">
        <v>68.870894018205405</v>
      </c>
      <c r="AK36" s="152">
        <v>73.742721066319803</v>
      </c>
      <c r="AL36" s="165">
        <v>63.286569895968697</v>
      </c>
      <c r="AM36" s="152"/>
      <c r="AN36" s="166">
        <v>94.944440832249597</v>
      </c>
      <c r="AO36" s="167">
        <v>102.291952210663</v>
      </c>
      <c r="AP36" s="168">
        <v>98.618196521456397</v>
      </c>
      <c r="AQ36" s="152"/>
      <c r="AR36" s="169">
        <v>73.381320360393801</v>
      </c>
      <c r="AS36" s="75"/>
      <c r="AT36" s="30">
        <v>-7.5367483408480602</v>
      </c>
      <c r="AU36" s="159">
        <v>-3.5081496712239502</v>
      </c>
      <c r="AV36" s="159">
        <v>0.94655672085712805</v>
      </c>
      <c r="AW36" s="159">
        <v>0.64147835561033795</v>
      </c>
      <c r="AX36" s="159">
        <v>-6.8378287783765703</v>
      </c>
      <c r="AY36" s="170">
        <v>-3.2924205927445498</v>
      </c>
      <c r="AZ36" s="159"/>
      <c r="BA36" s="171">
        <v>-17.578320838741099</v>
      </c>
      <c r="BB36" s="172">
        <v>-12.512895240108501</v>
      </c>
      <c r="BC36" s="173">
        <v>-15.026744483996101</v>
      </c>
      <c r="BD36" s="159"/>
      <c r="BE36" s="174">
        <v>-8.1621093476637707</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64">
        <v>120.182039707954</v>
      </c>
      <c r="H37" s="152">
        <v>48.806588190085797</v>
      </c>
      <c r="I37" s="152">
        <v>58.505436915588497</v>
      </c>
      <c r="J37" s="152">
        <v>66.330749327526505</v>
      </c>
      <c r="K37" s="152">
        <v>75.469586524913495</v>
      </c>
      <c r="L37" s="165">
        <v>73.858880133213702</v>
      </c>
      <c r="M37" s="152"/>
      <c r="N37" s="166">
        <v>130.353950301011</v>
      </c>
      <c r="O37" s="167">
        <v>150.97732496477499</v>
      </c>
      <c r="P37" s="168">
        <v>140.66563763289301</v>
      </c>
      <c r="Q37" s="152"/>
      <c r="R37" s="169">
        <v>92.946525133122194</v>
      </c>
      <c r="S37" s="75"/>
      <c r="T37" s="30">
        <v>17.273470759979599</v>
      </c>
      <c r="U37" s="159">
        <v>1.08691726933254</v>
      </c>
      <c r="V37" s="159">
        <v>6.7152913602875</v>
      </c>
      <c r="W37" s="159">
        <v>14.276671412028</v>
      </c>
      <c r="X37" s="159">
        <v>12.3665359222446</v>
      </c>
      <c r="Y37" s="170">
        <v>11.637756968554299</v>
      </c>
      <c r="Z37" s="159"/>
      <c r="AA37" s="171">
        <v>15.9767198211124</v>
      </c>
      <c r="AB37" s="172">
        <v>15.7625016541388</v>
      </c>
      <c r="AC37" s="173">
        <v>15.8616604873092</v>
      </c>
      <c r="AD37" s="159"/>
      <c r="AE37" s="174">
        <v>13.3827198882144</v>
      </c>
      <c r="AF37" s="75"/>
      <c r="AG37" s="164">
        <v>71.699702254387006</v>
      </c>
      <c r="AH37" s="152">
        <v>62.147255603945098</v>
      </c>
      <c r="AI37" s="152">
        <v>69.760767516331398</v>
      </c>
      <c r="AJ37" s="152">
        <v>72.622210003842696</v>
      </c>
      <c r="AK37" s="152">
        <v>73.686711348789501</v>
      </c>
      <c r="AL37" s="165">
        <v>69.983329345459197</v>
      </c>
      <c r="AM37" s="152"/>
      <c r="AN37" s="166">
        <v>123.025870180607</v>
      </c>
      <c r="AO37" s="167">
        <v>142.55047655949701</v>
      </c>
      <c r="AP37" s="168">
        <v>132.78817337005199</v>
      </c>
      <c r="AQ37" s="152"/>
      <c r="AR37" s="169">
        <v>87.927570495343005</v>
      </c>
      <c r="AS37" s="75"/>
      <c r="AT37" s="30">
        <v>2.66004944501059</v>
      </c>
      <c r="AU37" s="159">
        <v>-2.0665229646585299</v>
      </c>
      <c r="AV37" s="159">
        <v>1.49747603963746</v>
      </c>
      <c r="AW37" s="159">
        <v>5.0308155462758704</v>
      </c>
      <c r="AX37" s="159">
        <v>2.31507956075348</v>
      </c>
      <c r="AY37" s="170">
        <v>1.9576395087242899</v>
      </c>
      <c r="AZ37" s="159"/>
      <c r="BA37" s="171">
        <v>3.13128981524126</v>
      </c>
      <c r="BB37" s="172">
        <v>3.08838533533044</v>
      </c>
      <c r="BC37" s="173">
        <v>3.1082560133775998</v>
      </c>
      <c r="BD37" s="159"/>
      <c r="BE37" s="174">
        <v>2.4409039456211801</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64">
        <v>82.636357454427696</v>
      </c>
      <c r="H38" s="152">
        <v>58.419253319110801</v>
      </c>
      <c r="I38" s="152">
        <v>97.904356844892206</v>
      </c>
      <c r="J38" s="152">
        <v>115.416431551077</v>
      </c>
      <c r="K38" s="152">
        <v>103.02856416312601</v>
      </c>
      <c r="L38" s="165">
        <v>91.480992666526902</v>
      </c>
      <c r="M38" s="152"/>
      <c r="N38" s="166">
        <v>92.841034114935496</v>
      </c>
      <c r="O38" s="167">
        <v>96.7586601394338</v>
      </c>
      <c r="P38" s="168">
        <v>94.799828471289601</v>
      </c>
      <c r="Q38" s="152"/>
      <c r="R38" s="169">
        <v>92.429225017143196</v>
      </c>
      <c r="S38" s="75"/>
      <c r="T38" s="30">
        <v>-5.2656537930654297</v>
      </c>
      <c r="U38" s="159">
        <v>-2.01454964328317</v>
      </c>
      <c r="V38" s="159">
        <v>10.314525383539699</v>
      </c>
      <c r="W38" s="159">
        <v>9.5396368037868609</v>
      </c>
      <c r="X38" s="159">
        <v>1.4167915617817699</v>
      </c>
      <c r="Y38" s="170">
        <v>3.3628052278245901</v>
      </c>
      <c r="Z38" s="159"/>
      <c r="AA38" s="171">
        <v>-11.9942810187168</v>
      </c>
      <c r="AB38" s="172">
        <v>-17.7705727389583</v>
      </c>
      <c r="AC38" s="173">
        <v>-15.040008188864499</v>
      </c>
      <c r="AD38" s="159"/>
      <c r="AE38" s="174">
        <v>-2.7975055564595799</v>
      </c>
      <c r="AF38" s="75"/>
      <c r="AG38" s="164">
        <v>92.917874959523004</v>
      </c>
      <c r="AH38" s="152">
        <v>128.930536629269</v>
      </c>
      <c r="AI38" s="152">
        <v>156.88107163945901</v>
      </c>
      <c r="AJ38" s="152">
        <v>155.30457937294</v>
      </c>
      <c r="AK38" s="152">
        <v>124.91525581439601</v>
      </c>
      <c r="AL38" s="165">
        <v>131.78986368311701</v>
      </c>
      <c r="AM38" s="152"/>
      <c r="AN38" s="166">
        <v>112.59364025981399</v>
      </c>
      <c r="AO38" s="167">
        <v>120.305781613847</v>
      </c>
      <c r="AP38" s="168">
        <v>116.449701755513</v>
      </c>
      <c r="AQ38" s="152"/>
      <c r="AR38" s="169">
        <v>127.406967729295</v>
      </c>
      <c r="AS38" s="75"/>
      <c r="AT38" s="30">
        <v>2.7563558099943601</v>
      </c>
      <c r="AU38" s="159">
        <v>9.5751614377474397</v>
      </c>
      <c r="AV38" s="159">
        <v>11.5415460411635</v>
      </c>
      <c r="AW38" s="159">
        <v>9.7394560003387305</v>
      </c>
      <c r="AX38" s="159">
        <v>2.7707897522676799</v>
      </c>
      <c r="AY38" s="170">
        <v>7.7054932095277904</v>
      </c>
      <c r="AZ38" s="159"/>
      <c r="BA38" s="171">
        <v>-4.5990555477968096</v>
      </c>
      <c r="BB38" s="172">
        <v>-4.4974446865121402</v>
      </c>
      <c r="BC38" s="173">
        <v>-4.5466023043449901</v>
      </c>
      <c r="BD38" s="159"/>
      <c r="BE38" s="174">
        <v>4.2123371324013501</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75">
        <v>57.669964997083</v>
      </c>
      <c r="H39" s="176">
        <v>34.809244937077999</v>
      </c>
      <c r="I39" s="176">
        <v>55.5281765147095</v>
      </c>
      <c r="J39" s="176">
        <v>65.084037836486303</v>
      </c>
      <c r="K39" s="176">
        <v>69.207408117343107</v>
      </c>
      <c r="L39" s="177">
        <v>56.459766480539997</v>
      </c>
      <c r="M39" s="152"/>
      <c r="N39" s="178">
        <v>85.191698474872894</v>
      </c>
      <c r="O39" s="179">
        <v>75.7417876489707</v>
      </c>
      <c r="P39" s="180">
        <v>80.466743061921804</v>
      </c>
      <c r="Q39" s="152"/>
      <c r="R39" s="181">
        <v>63.3189026466491</v>
      </c>
      <c r="S39" s="75"/>
      <c r="T39" s="31">
        <v>-2.6379046948793201</v>
      </c>
      <c r="U39" s="182">
        <v>0.77358109088162197</v>
      </c>
      <c r="V39" s="182">
        <v>14.264490684352101</v>
      </c>
      <c r="W39" s="182">
        <v>25.338031916854501</v>
      </c>
      <c r="X39" s="182">
        <v>12.245436351957901</v>
      </c>
      <c r="Y39" s="183">
        <v>10.310448442011699</v>
      </c>
      <c r="Z39" s="159"/>
      <c r="AA39" s="184">
        <v>3.2633101730563698</v>
      </c>
      <c r="AB39" s="185">
        <v>-9.1781492276945897</v>
      </c>
      <c r="AC39" s="186">
        <v>-2.9910368413303901</v>
      </c>
      <c r="AD39" s="159"/>
      <c r="AE39" s="187">
        <v>5.115061033221</v>
      </c>
      <c r="AF39" s="75"/>
      <c r="AG39" s="175">
        <v>46.435604008667298</v>
      </c>
      <c r="AH39" s="176">
        <v>50.248632177681401</v>
      </c>
      <c r="AI39" s="176">
        <v>60.025870072506002</v>
      </c>
      <c r="AJ39" s="176">
        <v>69.577621468455703</v>
      </c>
      <c r="AK39" s="176">
        <v>80.541427202266803</v>
      </c>
      <c r="AL39" s="177">
        <v>61.365830985915402</v>
      </c>
      <c r="AM39" s="152"/>
      <c r="AN39" s="178">
        <v>101.763788232352</v>
      </c>
      <c r="AO39" s="179">
        <v>97.693692807733896</v>
      </c>
      <c r="AP39" s="180">
        <v>99.728740520043303</v>
      </c>
      <c r="AQ39" s="152"/>
      <c r="AR39" s="181">
        <v>72.326662281380493</v>
      </c>
      <c r="AS39" s="75"/>
      <c r="AT39" s="31">
        <v>-8.8530446733451207</v>
      </c>
      <c r="AU39" s="182">
        <v>-3.4543914644746101</v>
      </c>
      <c r="AV39" s="182">
        <v>0.78186939946712897</v>
      </c>
      <c r="AW39" s="182">
        <v>3.1553798830464501</v>
      </c>
      <c r="AX39" s="182">
        <v>0.68311478445819895</v>
      </c>
      <c r="AY39" s="183">
        <v>-1.0161453802465801</v>
      </c>
      <c r="AZ39" s="159"/>
      <c r="BA39" s="184">
        <v>-0.133619182479154</v>
      </c>
      <c r="BB39" s="185">
        <v>-3.9454845466693098</v>
      </c>
      <c r="BC39" s="186">
        <v>-2.0377411102159901</v>
      </c>
      <c r="BD39" s="159"/>
      <c r="BE39" s="187">
        <v>-1.4124641304099601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9">
        <v>51.2917480352464</v>
      </c>
      <c r="H40" s="150">
        <v>41.221381281257401</v>
      </c>
      <c r="I40" s="150">
        <v>67.886608716360996</v>
      </c>
      <c r="J40" s="150">
        <v>75.364351035960894</v>
      </c>
      <c r="K40" s="150">
        <v>71.006858775899005</v>
      </c>
      <c r="L40" s="151">
        <v>61.354189568944903</v>
      </c>
      <c r="M40" s="152"/>
      <c r="N40" s="153">
        <v>70.831409859490293</v>
      </c>
      <c r="O40" s="154">
        <v>71.4840128602048</v>
      </c>
      <c r="P40" s="155">
        <v>71.157711359847497</v>
      </c>
      <c r="Q40" s="152"/>
      <c r="R40" s="156">
        <v>64.155195794917105</v>
      </c>
      <c r="S40" s="75"/>
      <c r="T40" s="29">
        <v>5.3483049108430398</v>
      </c>
      <c r="U40" s="157">
        <v>10.012662668909</v>
      </c>
      <c r="V40" s="157">
        <v>10.068064916019299</v>
      </c>
      <c r="W40" s="157">
        <v>10.9995795875738</v>
      </c>
      <c r="X40" s="157">
        <v>6.5446738357784202</v>
      </c>
      <c r="Y40" s="158">
        <v>8.6393250688216607</v>
      </c>
      <c r="Z40" s="159"/>
      <c r="AA40" s="160">
        <v>-9.2862512033316396</v>
      </c>
      <c r="AB40" s="161">
        <v>-11.058855109993999</v>
      </c>
      <c r="AC40" s="162">
        <v>-10.1853617022074</v>
      </c>
      <c r="AD40" s="159"/>
      <c r="AE40" s="163">
        <v>1.8728690528246299</v>
      </c>
      <c r="AF40" s="75"/>
      <c r="AG40" s="149">
        <v>46.082681314755199</v>
      </c>
      <c r="AH40" s="150">
        <v>61.320373347624098</v>
      </c>
      <c r="AI40" s="150">
        <v>72.164448017148899</v>
      </c>
      <c r="AJ40" s="150">
        <v>76.759698106466502</v>
      </c>
      <c r="AK40" s="150">
        <v>76.580030366180395</v>
      </c>
      <c r="AL40" s="151">
        <v>66.5815653023067</v>
      </c>
      <c r="AM40" s="152"/>
      <c r="AN40" s="153">
        <v>81.885127716582303</v>
      </c>
      <c r="AO40" s="154">
        <v>79.924185769574194</v>
      </c>
      <c r="AP40" s="155">
        <v>80.904656743078206</v>
      </c>
      <c r="AQ40" s="152"/>
      <c r="AR40" s="156">
        <v>70.674016382984107</v>
      </c>
      <c r="AS40" s="75"/>
      <c r="AT40" s="29">
        <v>2.9326198573630098</v>
      </c>
      <c r="AU40" s="157">
        <v>6.4263735276280496</v>
      </c>
      <c r="AV40" s="157">
        <v>5.6030420265304697</v>
      </c>
      <c r="AW40" s="157">
        <v>5.9880015377530196</v>
      </c>
      <c r="AX40" s="157">
        <v>7.9213613900503796</v>
      </c>
      <c r="AY40" s="158">
        <v>5.9861291141259896</v>
      </c>
      <c r="AZ40" s="159"/>
      <c r="BA40" s="160">
        <v>-0.75550278766345402</v>
      </c>
      <c r="BB40" s="161">
        <v>-3.0294192152313002</v>
      </c>
      <c r="BC40" s="162">
        <v>-1.89185838895506</v>
      </c>
      <c r="BD40" s="159"/>
      <c r="BE40" s="163">
        <v>3.2739756693280802</v>
      </c>
      <c r="BF40" s="75"/>
    </row>
    <row r="41" spans="1:70" x14ac:dyDescent="0.25">
      <c r="A41" s="20" t="s">
        <v>84</v>
      </c>
      <c r="B41" s="3" t="str">
        <f t="shared" si="0"/>
        <v>Southwest Virginia - Blue Ridge Highlands</v>
      </c>
      <c r="C41" s="10"/>
      <c r="D41" s="24" t="s">
        <v>16</v>
      </c>
      <c r="E41" s="27" t="s">
        <v>17</v>
      </c>
      <c r="F41" s="3"/>
      <c r="G41" s="164">
        <v>49.318629124004502</v>
      </c>
      <c r="H41" s="152">
        <v>37.557632536973799</v>
      </c>
      <c r="I41" s="152">
        <v>56.592647326507297</v>
      </c>
      <c r="J41" s="152">
        <v>58.971356086461803</v>
      </c>
      <c r="K41" s="152">
        <v>60.475890784982901</v>
      </c>
      <c r="L41" s="165">
        <v>52.583231171786103</v>
      </c>
      <c r="M41" s="152"/>
      <c r="N41" s="166">
        <v>80.151359499431095</v>
      </c>
      <c r="O41" s="167">
        <v>78.727417519908897</v>
      </c>
      <c r="P41" s="168">
        <v>79.439388509669996</v>
      </c>
      <c r="Q41" s="152"/>
      <c r="R41" s="169">
        <v>60.2564189826101</v>
      </c>
      <c r="S41" s="75"/>
      <c r="T41" s="30">
        <v>6.9478061303590604</v>
      </c>
      <c r="U41" s="159">
        <v>18.302309198936701</v>
      </c>
      <c r="V41" s="159">
        <v>21.072638850182599</v>
      </c>
      <c r="W41" s="159">
        <v>11.069927024867701</v>
      </c>
      <c r="X41" s="159">
        <v>3.5207308165146798</v>
      </c>
      <c r="Y41" s="170">
        <v>11.327923014921399</v>
      </c>
      <c r="Z41" s="159"/>
      <c r="AA41" s="171">
        <v>-0.87245588795135298</v>
      </c>
      <c r="AB41" s="172">
        <v>5.4965477963261602</v>
      </c>
      <c r="AC41" s="173">
        <v>2.18442179343878</v>
      </c>
      <c r="AD41" s="159"/>
      <c r="AE41" s="174">
        <v>7.6585163070260096</v>
      </c>
      <c r="AF41" s="75"/>
      <c r="AG41" s="164">
        <v>45.140272184300301</v>
      </c>
      <c r="AH41" s="152">
        <v>53.224300910125102</v>
      </c>
      <c r="AI41" s="152">
        <v>64.653705631399305</v>
      </c>
      <c r="AJ41" s="152">
        <v>77.179005688282103</v>
      </c>
      <c r="AK41" s="152">
        <v>87.988905858930593</v>
      </c>
      <c r="AL41" s="165">
        <v>65.637238054607494</v>
      </c>
      <c r="AM41" s="152"/>
      <c r="AN41" s="166">
        <v>104.968933447098</v>
      </c>
      <c r="AO41" s="167">
        <v>95.092528725824806</v>
      </c>
      <c r="AP41" s="168">
        <v>100.030731086461</v>
      </c>
      <c r="AQ41" s="152"/>
      <c r="AR41" s="169">
        <v>75.463950349423001</v>
      </c>
      <c r="AS41" s="75"/>
      <c r="AT41" s="30">
        <v>3.6827217053438401</v>
      </c>
      <c r="AU41" s="159">
        <v>8.5950448434653506</v>
      </c>
      <c r="AV41" s="159">
        <v>9.4039847847831197</v>
      </c>
      <c r="AW41" s="159">
        <v>6.8856156779956201</v>
      </c>
      <c r="AX41" s="159">
        <v>0.66325209458136503</v>
      </c>
      <c r="AY41" s="170">
        <v>5.42876293762692</v>
      </c>
      <c r="AZ41" s="159"/>
      <c r="BA41" s="171">
        <v>-4.22570848647592</v>
      </c>
      <c r="BB41" s="172">
        <v>-3.2524723210476298</v>
      </c>
      <c r="BC41" s="173">
        <v>-3.7655665509636602</v>
      </c>
      <c r="BD41" s="159"/>
      <c r="BE41" s="174">
        <v>1.7375308794240301</v>
      </c>
      <c r="BF41" s="75"/>
    </row>
    <row r="42" spans="1:70" x14ac:dyDescent="0.25">
      <c r="A42" s="21" t="s">
        <v>85</v>
      </c>
      <c r="B42" s="3" t="str">
        <f t="shared" si="0"/>
        <v>Southwest Virginia - Heart of Appalachia</v>
      </c>
      <c r="C42" s="3"/>
      <c r="D42" s="24" t="s">
        <v>16</v>
      </c>
      <c r="E42" s="27" t="s">
        <v>17</v>
      </c>
      <c r="F42" s="3"/>
      <c r="G42" s="164">
        <v>40.2405684754521</v>
      </c>
      <c r="H42" s="152">
        <v>32.679741602067097</v>
      </c>
      <c r="I42" s="152">
        <v>49.490652454780303</v>
      </c>
      <c r="J42" s="152">
        <v>49.564896640826802</v>
      </c>
      <c r="K42" s="152">
        <v>46.869812661498699</v>
      </c>
      <c r="L42" s="165">
        <v>43.769134366925002</v>
      </c>
      <c r="M42" s="152"/>
      <c r="N42" s="166">
        <v>52.3323772609819</v>
      </c>
      <c r="O42" s="167">
        <v>45.840122739018</v>
      </c>
      <c r="P42" s="168">
        <v>49.08625</v>
      </c>
      <c r="Q42" s="152"/>
      <c r="R42" s="169">
        <v>45.288310262089297</v>
      </c>
      <c r="S42" s="75"/>
      <c r="T42" s="30">
        <v>7.0164614720945799</v>
      </c>
      <c r="U42" s="159">
        <v>20.122462198505499</v>
      </c>
      <c r="V42" s="159">
        <v>10.144802850068301</v>
      </c>
      <c r="W42" s="159">
        <v>6.78942461561443</v>
      </c>
      <c r="X42" s="159">
        <v>2.1047521465147501</v>
      </c>
      <c r="Y42" s="170">
        <v>8.3087392777767608</v>
      </c>
      <c r="Z42" s="159"/>
      <c r="AA42" s="171">
        <v>1.70491063407113</v>
      </c>
      <c r="AB42" s="172">
        <v>-10.924796549054699</v>
      </c>
      <c r="AC42" s="173">
        <v>-4.6103821372035698</v>
      </c>
      <c r="AD42" s="159"/>
      <c r="AE42" s="174">
        <v>3.9490254186758502</v>
      </c>
      <c r="AF42" s="75"/>
      <c r="AG42" s="164">
        <v>32.412932816537399</v>
      </c>
      <c r="AH42" s="152">
        <v>43.720513565891402</v>
      </c>
      <c r="AI42" s="152">
        <v>50.051716731266097</v>
      </c>
      <c r="AJ42" s="152">
        <v>51.7715164728682</v>
      </c>
      <c r="AK42" s="152">
        <v>50.254407299741601</v>
      </c>
      <c r="AL42" s="165">
        <v>45.642217377260899</v>
      </c>
      <c r="AM42" s="152"/>
      <c r="AN42" s="166">
        <v>58.953585271317799</v>
      </c>
      <c r="AO42" s="167">
        <v>53.332470930232503</v>
      </c>
      <c r="AP42" s="168">
        <v>56.143028100775098</v>
      </c>
      <c r="AQ42" s="152"/>
      <c r="AR42" s="169">
        <v>48.642449012550699</v>
      </c>
      <c r="AS42" s="75"/>
      <c r="AT42" s="30">
        <v>-2.32100912763641</v>
      </c>
      <c r="AU42" s="159">
        <v>1.8538682172288901</v>
      </c>
      <c r="AV42" s="159">
        <v>-2.19848636837582</v>
      </c>
      <c r="AW42" s="159">
        <v>-5.9048134680559903</v>
      </c>
      <c r="AX42" s="159">
        <v>-10.723952394166</v>
      </c>
      <c r="AY42" s="170">
        <v>-4.3525457283789297</v>
      </c>
      <c r="AZ42" s="159"/>
      <c r="BA42" s="171">
        <v>-10.841523167662199</v>
      </c>
      <c r="BB42" s="172">
        <v>-12.7058027266871</v>
      </c>
      <c r="BC42" s="173">
        <v>-11.7368282885233</v>
      </c>
      <c r="BD42" s="159"/>
      <c r="BE42" s="174">
        <v>-6.9205453950292402</v>
      </c>
      <c r="BF42" s="75"/>
    </row>
    <row r="43" spans="1:70" x14ac:dyDescent="0.25">
      <c r="A43" s="22" t="s">
        <v>86</v>
      </c>
      <c r="B43" s="3" t="str">
        <f t="shared" si="0"/>
        <v>Virginia Mountains</v>
      </c>
      <c r="C43" s="3"/>
      <c r="D43" s="25" t="s">
        <v>16</v>
      </c>
      <c r="E43" s="28" t="s">
        <v>17</v>
      </c>
      <c r="F43" s="3"/>
      <c r="G43" s="164">
        <v>70.275157719977798</v>
      </c>
      <c r="H43" s="152">
        <v>43.870535417819497</v>
      </c>
      <c r="I43" s="152">
        <v>59.903839236303199</v>
      </c>
      <c r="J43" s="152">
        <v>65.641055617044799</v>
      </c>
      <c r="K43" s="152">
        <v>63.8597620365246</v>
      </c>
      <c r="L43" s="165">
        <v>60.710070005534</v>
      </c>
      <c r="M43" s="152"/>
      <c r="N43" s="166">
        <v>73.776921693414394</v>
      </c>
      <c r="O43" s="167">
        <v>77.583314886552202</v>
      </c>
      <c r="P43" s="168">
        <v>75.680118289983298</v>
      </c>
      <c r="Q43" s="152"/>
      <c r="R43" s="169">
        <v>64.987226658233794</v>
      </c>
      <c r="S43" s="75"/>
      <c r="T43" s="30">
        <v>10.1625639748982</v>
      </c>
      <c r="U43" s="159">
        <v>24.8946111805644</v>
      </c>
      <c r="V43" s="159">
        <v>11.7795107041105</v>
      </c>
      <c r="W43" s="159">
        <v>11.962723759873301</v>
      </c>
      <c r="X43" s="159">
        <v>8.0256952799309005</v>
      </c>
      <c r="Y43" s="170">
        <v>12.3211016680497</v>
      </c>
      <c r="Z43" s="159"/>
      <c r="AA43" s="171">
        <v>-13.210456653534701</v>
      </c>
      <c r="AB43" s="172">
        <v>-16.808955205709101</v>
      </c>
      <c r="AC43" s="173">
        <v>-15.0929991474493</v>
      </c>
      <c r="AD43" s="159"/>
      <c r="AE43" s="174">
        <v>1.4252236401817899</v>
      </c>
      <c r="AF43" s="75"/>
      <c r="AG43" s="164">
        <v>53.461978417266103</v>
      </c>
      <c r="AH43" s="152">
        <v>63.747018193137698</v>
      </c>
      <c r="AI43" s="152">
        <v>75.912847260652995</v>
      </c>
      <c r="AJ43" s="152">
        <v>85.880016256225701</v>
      </c>
      <c r="AK43" s="152">
        <v>94.152224335915804</v>
      </c>
      <c r="AL43" s="165">
        <v>74.6308168926397</v>
      </c>
      <c r="AM43" s="152"/>
      <c r="AN43" s="166">
        <v>103.663480907581</v>
      </c>
      <c r="AO43" s="167">
        <v>98.995315439955704</v>
      </c>
      <c r="AP43" s="168">
        <v>101.329398173768</v>
      </c>
      <c r="AQ43" s="152"/>
      <c r="AR43" s="169">
        <v>82.258982972962201</v>
      </c>
      <c r="AS43" s="75"/>
      <c r="AT43" s="30">
        <v>8.0413442275438705</v>
      </c>
      <c r="AU43" s="159">
        <v>19.8416437640089</v>
      </c>
      <c r="AV43" s="159">
        <v>14.364865347399</v>
      </c>
      <c r="AW43" s="159">
        <v>12.099774533155999</v>
      </c>
      <c r="AX43" s="159">
        <v>10.623409277754501</v>
      </c>
      <c r="AY43" s="170">
        <v>12.812301275729901</v>
      </c>
      <c r="AZ43" s="159"/>
      <c r="BA43" s="171">
        <v>-3.4366372426031599</v>
      </c>
      <c r="BB43" s="172">
        <v>-6.6542825760430597</v>
      </c>
      <c r="BC43" s="173">
        <v>-5.0356559034470996</v>
      </c>
      <c r="BD43" s="159"/>
      <c r="BE43" s="174">
        <v>5.8130549392944504</v>
      </c>
      <c r="BF43" s="75"/>
    </row>
    <row r="44" spans="1:70" x14ac:dyDescent="0.25">
      <c r="A44" s="86" t="s">
        <v>111</v>
      </c>
      <c r="B44" s="3" t="s">
        <v>117</v>
      </c>
      <c r="D44" s="25" t="s">
        <v>16</v>
      </c>
      <c r="E44" s="28" t="s">
        <v>17</v>
      </c>
      <c r="G44" s="164">
        <v>234.43119193154001</v>
      </c>
      <c r="H44" s="152">
        <v>95.810042787285994</v>
      </c>
      <c r="I44" s="152">
        <v>146.94125</v>
      </c>
      <c r="J44" s="152">
        <v>173.067258557457</v>
      </c>
      <c r="K44" s="152">
        <v>187.13153422982799</v>
      </c>
      <c r="L44" s="165">
        <v>167.476255501222</v>
      </c>
      <c r="M44" s="152"/>
      <c r="N44" s="166">
        <v>237.94496943765199</v>
      </c>
      <c r="O44" s="167">
        <v>241.348927261613</v>
      </c>
      <c r="P44" s="168">
        <v>239.64694834963299</v>
      </c>
      <c r="Q44" s="152"/>
      <c r="R44" s="169">
        <v>188.096453457911</v>
      </c>
      <c r="S44" s="75"/>
      <c r="T44" s="30">
        <v>-6.0564126777222302</v>
      </c>
      <c r="U44" s="159">
        <v>-2.38568548850398</v>
      </c>
      <c r="V44" s="159">
        <v>21.952339712681098</v>
      </c>
      <c r="W44" s="159">
        <v>26.125307792833201</v>
      </c>
      <c r="X44" s="159">
        <v>2.4252405141697202</v>
      </c>
      <c r="Y44" s="170">
        <v>6.2523528239415302</v>
      </c>
      <c r="Z44" s="159"/>
      <c r="AA44" s="171">
        <v>-11.283368161082899</v>
      </c>
      <c r="AB44" s="172">
        <v>-15.4495840213704</v>
      </c>
      <c r="AC44" s="173">
        <v>-13.431347747078499</v>
      </c>
      <c r="AD44" s="159"/>
      <c r="AE44" s="174">
        <v>-1.8698150712002299</v>
      </c>
      <c r="AF44" s="78"/>
      <c r="AG44" s="164">
        <v>169.294763141809</v>
      </c>
      <c r="AH44" s="152">
        <v>173.69714012836101</v>
      </c>
      <c r="AI44" s="152">
        <v>209.22947738386301</v>
      </c>
      <c r="AJ44" s="152">
        <v>205.085178789731</v>
      </c>
      <c r="AK44" s="152">
        <v>195.606674052567</v>
      </c>
      <c r="AL44" s="165">
        <v>190.58264669926601</v>
      </c>
      <c r="AM44" s="152"/>
      <c r="AN44" s="166">
        <v>277.38148915036601</v>
      </c>
      <c r="AO44" s="167">
        <v>313.63708740831203</v>
      </c>
      <c r="AP44" s="168">
        <v>295.50928827933899</v>
      </c>
      <c r="AQ44" s="152"/>
      <c r="AR44" s="169">
        <v>220.56168715071601</v>
      </c>
      <c r="AS44" s="75"/>
      <c r="AT44" s="30">
        <v>-4.2181607432937103</v>
      </c>
      <c r="AU44" s="159">
        <v>0.86005320167449595</v>
      </c>
      <c r="AV44" s="159">
        <v>9.5387634690474208</v>
      </c>
      <c r="AW44" s="159">
        <v>4.2879487764655897</v>
      </c>
      <c r="AX44" s="159">
        <v>-4.36900169390612</v>
      </c>
      <c r="AY44" s="170">
        <v>1.2475254316680999</v>
      </c>
      <c r="AZ44" s="159"/>
      <c r="BA44" s="171">
        <v>-4.4782602997419598</v>
      </c>
      <c r="BB44" s="172">
        <v>-2.05343645418015</v>
      </c>
      <c r="BC44" s="173">
        <v>-3.2066240227625999</v>
      </c>
      <c r="BD44" s="159"/>
      <c r="BE44" s="174">
        <v>-0.50511536601121099</v>
      </c>
    </row>
    <row r="45" spans="1:70" x14ac:dyDescent="0.25">
      <c r="A45" s="86" t="s">
        <v>112</v>
      </c>
      <c r="B45" s="3" t="s">
        <v>118</v>
      </c>
      <c r="D45" s="25" t="s">
        <v>16</v>
      </c>
      <c r="E45" s="28" t="s">
        <v>17</v>
      </c>
      <c r="G45" s="164">
        <v>128.327007345303</v>
      </c>
      <c r="H45" s="152">
        <v>66.009759979225393</v>
      </c>
      <c r="I45" s="152">
        <v>115.640442202107</v>
      </c>
      <c r="J45" s="152">
        <v>136.39644606024601</v>
      </c>
      <c r="K45" s="152">
        <v>123.869063288321</v>
      </c>
      <c r="L45" s="165">
        <v>114.04854377504</v>
      </c>
      <c r="M45" s="152"/>
      <c r="N45" s="166">
        <v>131.393444502151</v>
      </c>
      <c r="O45" s="167">
        <v>143.205094787608</v>
      </c>
      <c r="P45" s="168">
        <v>137.29916009719699</v>
      </c>
      <c r="Q45" s="152"/>
      <c r="R45" s="169">
        <v>120.69148899523501</v>
      </c>
      <c r="S45" s="75"/>
      <c r="T45" s="30">
        <v>9.3573364160911101</v>
      </c>
      <c r="U45" s="159">
        <v>7.8656253862930301</v>
      </c>
      <c r="V45" s="159">
        <v>21.039207894775299</v>
      </c>
      <c r="W45" s="159">
        <v>17.0995852553663</v>
      </c>
      <c r="X45" s="159">
        <v>8.8514268821956499</v>
      </c>
      <c r="Y45" s="170">
        <v>13.063104807048999</v>
      </c>
      <c r="Z45" s="159"/>
      <c r="AA45" s="171">
        <v>-5.5051921758328302</v>
      </c>
      <c r="AB45" s="172">
        <v>-4.7021032994163097</v>
      </c>
      <c r="AC45" s="173">
        <v>-5.0881475927693298</v>
      </c>
      <c r="AD45" s="159"/>
      <c r="AE45" s="174">
        <v>6.44634763559585</v>
      </c>
      <c r="AF45" s="78"/>
      <c r="AG45" s="164">
        <v>114.40882864668301</v>
      </c>
      <c r="AH45" s="152">
        <v>147.17194196097299</v>
      </c>
      <c r="AI45" s="152">
        <v>179.76929051046099</v>
      </c>
      <c r="AJ45" s="152">
        <v>179.723574343374</v>
      </c>
      <c r="AK45" s="152">
        <v>149.246140933372</v>
      </c>
      <c r="AL45" s="165">
        <v>154.063955278973</v>
      </c>
      <c r="AM45" s="152"/>
      <c r="AN45" s="166">
        <v>159.77139412375701</v>
      </c>
      <c r="AO45" s="167">
        <v>174.12821067861199</v>
      </c>
      <c r="AP45" s="168">
        <v>166.949769113412</v>
      </c>
      <c r="AQ45" s="152"/>
      <c r="AR45" s="169">
        <v>157.74560417983199</v>
      </c>
      <c r="AS45" s="75"/>
      <c r="AT45" s="30">
        <v>7.7522963889731402</v>
      </c>
      <c r="AU45" s="159">
        <v>11.764520301657599</v>
      </c>
      <c r="AV45" s="159">
        <v>13.468568645725499</v>
      </c>
      <c r="AW45" s="159">
        <v>12.811867613179301</v>
      </c>
      <c r="AX45" s="159">
        <v>8.0708455464718796</v>
      </c>
      <c r="AY45" s="170">
        <v>11.044803227218299</v>
      </c>
      <c r="AZ45" s="159"/>
      <c r="BA45" s="171">
        <v>1.2236373220739301</v>
      </c>
      <c r="BB45" s="172">
        <v>1.7406885279803399</v>
      </c>
      <c r="BC45" s="173">
        <v>1.49260117082441</v>
      </c>
      <c r="BD45" s="159"/>
      <c r="BE45" s="174">
        <v>7.9716334570434899</v>
      </c>
    </row>
    <row r="46" spans="1:70" x14ac:dyDescent="0.25">
      <c r="A46" s="86" t="s">
        <v>113</v>
      </c>
      <c r="B46" s="3" t="s">
        <v>119</v>
      </c>
      <c r="D46" s="25" t="s">
        <v>16</v>
      </c>
      <c r="E46" s="28" t="s">
        <v>17</v>
      </c>
      <c r="G46" s="164">
        <v>106.911777380952</v>
      </c>
      <c r="H46" s="152">
        <v>55.248673214285702</v>
      </c>
      <c r="I46" s="152">
        <v>84.406808630952298</v>
      </c>
      <c r="J46" s="152">
        <v>99.2280497023809</v>
      </c>
      <c r="K46" s="152">
        <v>98.543481249999999</v>
      </c>
      <c r="L46" s="165">
        <v>88.867758035714203</v>
      </c>
      <c r="M46" s="152"/>
      <c r="N46" s="166">
        <v>118.397148809523</v>
      </c>
      <c r="O46" s="167">
        <v>128.05186607142801</v>
      </c>
      <c r="P46" s="168">
        <v>123.224507440476</v>
      </c>
      <c r="Q46" s="152"/>
      <c r="R46" s="169">
        <v>98.683972151360507</v>
      </c>
      <c r="S46" s="75"/>
      <c r="T46" s="30">
        <v>4.9078181685455498</v>
      </c>
      <c r="U46" s="159">
        <v>-1.54244018443135</v>
      </c>
      <c r="V46" s="159">
        <v>4.2199382860448997</v>
      </c>
      <c r="W46" s="159">
        <v>7.0635120185223101</v>
      </c>
      <c r="X46" s="159">
        <v>4.0572780782539404</v>
      </c>
      <c r="Y46" s="170">
        <v>4.2079617034686603</v>
      </c>
      <c r="Z46" s="159"/>
      <c r="AA46" s="171">
        <v>-0.647713921808867</v>
      </c>
      <c r="AB46" s="172">
        <v>-3.9304302191146099</v>
      </c>
      <c r="AC46" s="173">
        <v>-2.38088407249026</v>
      </c>
      <c r="AD46" s="159"/>
      <c r="AE46" s="174">
        <v>1.7576355055683801</v>
      </c>
      <c r="AF46" s="78"/>
      <c r="AG46" s="164">
        <v>87.689485491071395</v>
      </c>
      <c r="AH46" s="152">
        <v>102.7901015625</v>
      </c>
      <c r="AI46" s="152">
        <v>123.83211436011899</v>
      </c>
      <c r="AJ46" s="152">
        <v>127.32064114583299</v>
      </c>
      <c r="AK46" s="152">
        <v>116.05383095238</v>
      </c>
      <c r="AL46" s="165">
        <v>111.53723470238</v>
      </c>
      <c r="AM46" s="152"/>
      <c r="AN46" s="166">
        <v>136.124003645833</v>
      </c>
      <c r="AO46" s="167">
        <v>145.24310200892799</v>
      </c>
      <c r="AP46" s="168">
        <v>140.68355282738</v>
      </c>
      <c r="AQ46" s="152"/>
      <c r="AR46" s="169">
        <v>119.864754166666</v>
      </c>
      <c r="AS46" s="75"/>
      <c r="AT46" s="30">
        <v>-1.0293585427601899</v>
      </c>
      <c r="AU46" s="159">
        <v>3.2206443483400702</v>
      </c>
      <c r="AV46" s="159">
        <v>5.0731727008077501</v>
      </c>
      <c r="AW46" s="159">
        <v>5.4026823202768002</v>
      </c>
      <c r="AX46" s="159">
        <v>2.7626310255003501</v>
      </c>
      <c r="AY46" s="170">
        <v>3.3199957874944999</v>
      </c>
      <c r="AZ46" s="159"/>
      <c r="BA46" s="171">
        <v>-1.1232515249561801</v>
      </c>
      <c r="BB46" s="172">
        <v>-2.2715143646595299</v>
      </c>
      <c r="BC46" s="173">
        <v>-1.7193395538051199</v>
      </c>
      <c r="BD46" s="159"/>
      <c r="BE46" s="174">
        <v>1.5735294863051601</v>
      </c>
    </row>
    <row r="47" spans="1:70" x14ac:dyDescent="0.25">
      <c r="A47" s="86" t="s">
        <v>114</v>
      </c>
      <c r="B47" s="3" t="s">
        <v>120</v>
      </c>
      <c r="D47" s="25" t="s">
        <v>16</v>
      </c>
      <c r="E47" s="28" t="s">
        <v>17</v>
      </c>
      <c r="G47" s="164">
        <v>84.801482771488907</v>
      </c>
      <c r="H47" s="152">
        <v>46.706096031844702</v>
      </c>
      <c r="I47" s="152">
        <v>70.691852717999694</v>
      </c>
      <c r="J47" s="152">
        <v>80.935587759671606</v>
      </c>
      <c r="K47" s="152">
        <v>82.797384749346904</v>
      </c>
      <c r="L47" s="165">
        <v>73.186480806070406</v>
      </c>
      <c r="M47" s="152"/>
      <c r="N47" s="166">
        <v>110.525710411742</v>
      </c>
      <c r="O47" s="167">
        <v>113.31824505535501</v>
      </c>
      <c r="P47" s="168">
        <v>111.921977733548</v>
      </c>
      <c r="Q47" s="152"/>
      <c r="R47" s="169">
        <v>84.253765642492795</v>
      </c>
      <c r="S47" s="75"/>
      <c r="T47" s="30">
        <v>3.23744625573981</v>
      </c>
      <c r="U47" s="159">
        <v>5.42065306209102</v>
      </c>
      <c r="V47" s="159">
        <v>6.0607021461337096</v>
      </c>
      <c r="W47" s="159">
        <v>9.6780203078978708</v>
      </c>
      <c r="X47" s="159">
        <v>5.1132078388024302</v>
      </c>
      <c r="Y47" s="170">
        <v>5.8444316586067604</v>
      </c>
      <c r="Z47" s="159"/>
      <c r="AA47" s="171">
        <v>1.7720512391004699</v>
      </c>
      <c r="AB47" s="172">
        <v>-3.8120039056660899</v>
      </c>
      <c r="AC47" s="173">
        <v>-1.1335254201989799</v>
      </c>
      <c r="AD47" s="159"/>
      <c r="AE47" s="174">
        <v>3.0227716108102101</v>
      </c>
      <c r="AF47" s="78"/>
      <c r="AG47" s="164">
        <v>67.3676528797114</v>
      </c>
      <c r="AH47" s="152">
        <v>76.064980034830199</v>
      </c>
      <c r="AI47" s="152">
        <v>91.170102500310904</v>
      </c>
      <c r="AJ47" s="152">
        <v>96.961832939420304</v>
      </c>
      <c r="AK47" s="152">
        <v>95.972837728573197</v>
      </c>
      <c r="AL47" s="165">
        <v>85.507481216569204</v>
      </c>
      <c r="AM47" s="152"/>
      <c r="AN47" s="166">
        <v>123.574528361736</v>
      </c>
      <c r="AO47" s="167">
        <v>127.413375544221</v>
      </c>
      <c r="AP47" s="168">
        <v>125.493951952979</v>
      </c>
      <c r="AQ47" s="152"/>
      <c r="AR47" s="169">
        <v>96.9321871412577</v>
      </c>
      <c r="AS47" s="75"/>
      <c r="AT47" s="30">
        <v>-7.2211255560376501E-3</v>
      </c>
      <c r="AU47" s="159">
        <v>4.8828952983577096</v>
      </c>
      <c r="AV47" s="159">
        <v>5.2236602038109199</v>
      </c>
      <c r="AW47" s="159">
        <v>5.0621719771020102</v>
      </c>
      <c r="AX47" s="159">
        <v>2.19811362615336</v>
      </c>
      <c r="AY47" s="170">
        <v>3.5806822797948801</v>
      </c>
      <c r="AZ47" s="159"/>
      <c r="BA47" s="171">
        <v>0.27250706947971598</v>
      </c>
      <c r="BB47" s="172">
        <v>-2.01402728489473</v>
      </c>
      <c r="BC47" s="173">
        <v>-0.901426323068512</v>
      </c>
      <c r="BD47" s="159"/>
      <c r="BE47" s="174">
        <v>1.86343317476297</v>
      </c>
    </row>
    <row r="48" spans="1:70" x14ac:dyDescent="0.25">
      <c r="A48" s="86" t="s">
        <v>115</v>
      </c>
      <c r="B48" s="3" t="s">
        <v>121</v>
      </c>
      <c r="D48" s="25" t="s">
        <v>16</v>
      </c>
      <c r="E48" s="28" t="s">
        <v>17</v>
      </c>
      <c r="G48" s="164">
        <v>55.580616727813101</v>
      </c>
      <c r="H48" s="152">
        <v>38.037520085450197</v>
      </c>
      <c r="I48" s="152">
        <v>50.5749863000975</v>
      </c>
      <c r="J48" s="152">
        <v>55.418752147866002</v>
      </c>
      <c r="K48" s="152">
        <v>56.8079993498351</v>
      </c>
      <c r="L48" s="165">
        <v>51.283974922212401</v>
      </c>
      <c r="M48" s="152"/>
      <c r="N48" s="166">
        <v>70.691291970463894</v>
      </c>
      <c r="O48" s="167">
        <v>74.388922583940897</v>
      </c>
      <c r="P48" s="168">
        <v>72.540107277202395</v>
      </c>
      <c r="Q48" s="152"/>
      <c r="R48" s="169">
        <v>57.3571555950667</v>
      </c>
      <c r="S48" s="75"/>
      <c r="T48" s="30">
        <v>3.46181133599302</v>
      </c>
      <c r="U48" s="159">
        <v>-1.3595252073689801</v>
      </c>
      <c r="V48" s="159">
        <v>6.3850589164145504</v>
      </c>
      <c r="W48" s="159">
        <v>7.7496291575830396</v>
      </c>
      <c r="X48" s="159">
        <v>3.6376757302566101</v>
      </c>
      <c r="Y48" s="170">
        <v>4.22504720690499</v>
      </c>
      <c r="Z48" s="159"/>
      <c r="AA48" s="171">
        <v>0.75261353396972297</v>
      </c>
      <c r="AB48" s="172">
        <v>-3.75189029259715</v>
      </c>
      <c r="AC48" s="173">
        <v>-1.6084763301946301</v>
      </c>
      <c r="AD48" s="159"/>
      <c r="AE48" s="174">
        <v>2.0961911459247902</v>
      </c>
      <c r="AF48" s="78"/>
      <c r="AG48" s="164">
        <v>47.078148887753599</v>
      </c>
      <c r="AH48" s="152">
        <v>50.9805803882413</v>
      </c>
      <c r="AI48" s="152">
        <v>59.153581711791198</v>
      </c>
      <c r="AJ48" s="152">
        <v>64.162640830353396</v>
      </c>
      <c r="AK48" s="152">
        <v>64.4743465843124</v>
      </c>
      <c r="AL48" s="165">
        <v>57.169859680490397</v>
      </c>
      <c r="AM48" s="152"/>
      <c r="AN48" s="166">
        <v>79.329171388101898</v>
      </c>
      <c r="AO48" s="167">
        <v>81.754701504667196</v>
      </c>
      <c r="AP48" s="168">
        <v>80.541936446384597</v>
      </c>
      <c r="AQ48" s="152"/>
      <c r="AR48" s="169">
        <v>63.847595899317298</v>
      </c>
      <c r="AS48" s="75"/>
      <c r="AT48" s="30">
        <v>-0.31620251757052398</v>
      </c>
      <c r="AU48" s="159">
        <v>2.1947709474855102</v>
      </c>
      <c r="AV48" s="159">
        <v>6.8232192014877198</v>
      </c>
      <c r="AW48" s="159">
        <v>6.0011217337675902</v>
      </c>
      <c r="AX48" s="159">
        <v>0.77046048677855505</v>
      </c>
      <c r="AY48" s="170">
        <v>3.2009824563008</v>
      </c>
      <c r="AZ48" s="159"/>
      <c r="BA48" s="171">
        <v>-0.57205650906062699</v>
      </c>
      <c r="BB48" s="172">
        <v>-0.79579206327446905</v>
      </c>
      <c r="BC48" s="173">
        <v>-0.68573471703178601</v>
      </c>
      <c r="BD48" s="159"/>
      <c r="BE48" s="174">
        <v>1.7789078860605301</v>
      </c>
    </row>
    <row r="49" spans="1:57" x14ac:dyDescent="0.25">
      <c r="A49" s="87" t="s">
        <v>116</v>
      </c>
      <c r="B49" s="3" t="s">
        <v>122</v>
      </c>
      <c r="D49" s="25" t="s">
        <v>16</v>
      </c>
      <c r="E49" s="28" t="s">
        <v>17</v>
      </c>
      <c r="G49" s="175">
        <v>43.212200847678197</v>
      </c>
      <c r="H49" s="176">
        <v>28.928015767394701</v>
      </c>
      <c r="I49" s="176">
        <v>31.948065601041499</v>
      </c>
      <c r="J49" s="176">
        <v>34.246724038767503</v>
      </c>
      <c r="K49" s="176">
        <v>36.248130403587403</v>
      </c>
      <c r="L49" s="177">
        <v>34.916627331693903</v>
      </c>
      <c r="M49" s="152"/>
      <c r="N49" s="178">
        <v>50.065501559380799</v>
      </c>
      <c r="O49" s="179">
        <v>55.767660448430398</v>
      </c>
      <c r="P49" s="180">
        <v>52.916581003905598</v>
      </c>
      <c r="Q49" s="152"/>
      <c r="R49" s="181">
        <v>40.059471238040103</v>
      </c>
      <c r="S49" s="75"/>
      <c r="T49" s="31">
        <v>6.7478248102632996</v>
      </c>
      <c r="U49" s="182">
        <v>0.95603771821702899</v>
      </c>
      <c r="V49" s="182">
        <v>0.57821947287808495</v>
      </c>
      <c r="W49" s="182">
        <v>0.31262725613036202</v>
      </c>
      <c r="X49" s="182">
        <v>-3.24473308772026</v>
      </c>
      <c r="Y49" s="183">
        <v>1.20414074576085</v>
      </c>
      <c r="Z49" s="159"/>
      <c r="AA49" s="184">
        <v>0.110994470250591</v>
      </c>
      <c r="AB49" s="185">
        <v>2.4807406381471</v>
      </c>
      <c r="AC49" s="186">
        <v>1.34587891835962</v>
      </c>
      <c r="AD49" s="159"/>
      <c r="AE49" s="187">
        <v>1.2498645208256101</v>
      </c>
      <c r="AG49" s="175">
        <v>33.9257860478236</v>
      </c>
      <c r="AH49" s="176">
        <v>32.249557744217299</v>
      </c>
      <c r="AI49" s="176">
        <v>34.002667144035001</v>
      </c>
      <c r="AJ49" s="176">
        <v>36.881011424293703</v>
      </c>
      <c r="AK49" s="176">
        <v>39.819718539118597</v>
      </c>
      <c r="AL49" s="177">
        <v>35.375754608406503</v>
      </c>
      <c r="AM49" s="152"/>
      <c r="AN49" s="178">
        <v>53.643287714362103</v>
      </c>
      <c r="AO49" s="179">
        <v>56.485321809791699</v>
      </c>
      <c r="AP49" s="180">
        <v>55.064304762076901</v>
      </c>
      <c r="AQ49" s="152"/>
      <c r="AR49" s="181">
        <v>41.001077901941301</v>
      </c>
      <c r="AS49" s="75"/>
      <c r="AT49" s="31">
        <v>-0.48995077745191201</v>
      </c>
      <c r="AU49" s="182">
        <v>-1.06688030027584</v>
      </c>
      <c r="AV49" s="182">
        <v>-0.42801824837550301</v>
      </c>
      <c r="AW49" s="182">
        <v>-0.747830151953916</v>
      </c>
      <c r="AX49" s="182">
        <v>-2.54011812201608</v>
      </c>
      <c r="AY49" s="183">
        <v>-1.1059054485169699</v>
      </c>
      <c r="AZ49" s="159"/>
      <c r="BA49" s="184">
        <v>-3.9475729245447901</v>
      </c>
      <c r="BB49" s="185">
        <v>-2.38077320550827</v>
      </c>
      <c r="BC49" s="186">
        <v>-3.15029104623718</v>
      </c>
      <c r="BD49" s="159"/>
      <c r="BE49" s="187">
        <v>-1.9025398791992001</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26" t="str">
        <f>HYPERLINK("http://www.hotelnewsnow.com/", "For the latest in industry news, visit HotelNewsNow.com.")</f>
        <v>For the latest in industry news, visit HotelNewsNow.com.</v>
      </c>
      <c r="B14" s="226"/>
      <c r="C14" s="226"/>
      <c r="D14" s="226"/>
      <c r="E14" s="226"/>
      <c r="F14" s="226"/>
      <c r="G14" s="226"/>
      <c r="H14" s="226"/>
      <c r="I14" s="226"/>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topLeftCell="A3"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69BBD732-B0B4-4290-BF63-D08B95F77C7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2024-06-07T15:23:23Z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