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checkCompatibility="1"/>
  <xr:revisionPtr revIDLastSave="0" documentId="13_ncr:1_{892739A0-7464-433D-8DF5-77E403F93459}" xr6:coauthVersionLast="47" xr6:coauthVersionMax="47" xr10:uidLastSave="{00000000-0000-0000-0000-000000000000}"/>
  <workbookProtection workbookAlgorithmName="SHA-512" workbookHashValue="BDcJHr8M4eT90pB42Qf1F1Icg0JgCkjAgLfa/1LYyWT2Dg7mMs8bdiLGPJ9SMGFbi1Mibqq4BQut62sVn1Y3pg==" workbookSaltValue="61m0mhksG74+vdBv/V2ixg==" workbookSpinCount="100000" lockStructure="1"/>
  <bookViews>
    <workbookView xWindow="-27405" yWindow="2040" windowWidth="17280" windowHeight="903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<sst xmlns="http://schemas.openxmlformats.org/spreadsheetml/2006/main" count="772" uniqueCount="133">
  <si>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</si>
  <si>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</si>
  <si>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</si>
  <si>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</si>
  <si>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</si>
  <si>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</si>
  <si>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</si>
  <si>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</si>
  <si>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</si>
  <si>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</si>
  <si>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</si>
  <si>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</si>
  <si>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</si>
  <si>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</si>
  <si>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</si>
  <si>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</si>
  <si>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</si>
  <si>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</si>
  <si>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</si>
  <si>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</si>
  <si>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</si>
  <si>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</si>
  <si>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</si>
  <si>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</si>
  <si>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</si>
  <si>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</si>
  <si>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</si>
  <si>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</si>
  <si>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</si>
  <si>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</si>
  <si>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</si>
  <si>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</si>
  <si>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</si>
  <si>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</si>
  <si>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</si>
  <si>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</si>
  <si>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</si>
  <si>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</si>
  <si>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</si>
  <si>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</si>
  <si>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</si>
  <si>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</si>
  <si>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</si>
  <si>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</si>
  <si>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</si>
  <si>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</si>
  <si>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</si>
  <si>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</si>
  <si>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</si>
  <si>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</si>
  <si>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</si>
  <si>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</si>
  <si>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</si>
  <si>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</si>
  <si>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</si>
  <si>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</si>
  <si>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</si>
  <si>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</si>
  <si>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</si>
  <si>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</si>
  <si>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</si>
  <si>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</si>
  <si>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</si>
  <si>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</si>
  <si>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</si>
  <si>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</si>
  <si>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</si>
  <si>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</si>
  <si>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</si>
  <si>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</si>
  <si>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</si>
  <si>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</si>
  <si>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</si>
  <si>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</si>
  <si>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</si>
  <si>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</si>
  <si>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</si>
  <si>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</si>
  <si>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</si>
  <si>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</si>
  <si>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</si>
  <si>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</si>
  <si>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</si>
  <si>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</si>
  <si>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</si>
  <si>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</si>
  <si>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</si>
  <si>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</si>
  <si>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</si>
  <si>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</si>
  <si>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</si>
  <si>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</si>
  <si>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</si>
  <si>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</si>
  <si>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</si>
  <si>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</si>
  <si>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</si>
  <si>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</si>
  <si>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</si>
  <si>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</si>
  <si>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</si>
  <si>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</si>
  <si>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</si>
  <si>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</si>
  <si>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</si>
  <si>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</si>
  <si>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</si>
  <si>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</si>
  <si>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</si>
  <si>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</si>
  <si>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</si>
  <si>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</si>
  <si>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</si>
  <si>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Sep</t>
  </si>
  <si>
    <t>Monday, Sep 5th</t>
  </si>
  <si>
    <t xml:space="preserve"> - Labor Day</t>
  </si>
  <si>
    <t>Monday, Sep 6th</t>
  </si>
  <si>
    <t>Tuesday, Sep 7th</t>
  </si>
  <si>
    <t xml:space="preserve"> - Rosh Hashanah (First day)</t>
  </si>
  <si>
    <t>Thursday, Sep 16th</t>
  </si>
  <si>
    <t xml:space="preserve"> - Yom Kippur</t>
  </si>
  <si>
    <t>Sep / Oct</t>
  </si>
  <si>
    <t>Monday, Sep 26th</t>
  </si>
  <si>
    <t xml:space="preserve"> - Rosh Hashanah</t>
  </si>
  <si>
    <t>Oct</t>
  </si>
  <si>
    <t>Wednesday, Oct 5th</t>
  </si>
  <si>
    <t>Week of September 25, 2022 - October 01, 2022</t>
  </si>
  <si>
    <t>September 04, 2022 - October 01, 2022
Rolling-28 Day Period</t>
  </si>
  <si>
    <t>For the Week of September 25, 2022 to October 01, 2022</t>
  </si>
  <si>
    <t>Monday, Oct 10th</t>
  </si>
  <si>
    <t xml:space="preserve"> - Columbus Day</t>
  </si>
  <si>
    <t>Monday, Oct 11th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</si>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</sst>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4" fillId="0" borderId="11" xfId="0" applyNumberFormat="1" applyFont="1" applyFill="1" applyBorder="1" applyAlignment="1" applyProtection="1">
      <alignment horizont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AA4" activePane="bottomRight" state="frozen"/>
      <selection activeCell="D52" sqref="D52"/>
      <selection pane="topRight" activeCell="D52" sqref="D52"/>
      <selection pane="bottomLeft" activeCell="D52" sqref="D52"/>
      <selection pane="bottomRight" activeCell="AH1" sqref="AH1"/>
    </sheetView>
  </sheetViews>
  <sheetFormatPr defaultColWidth="9.109375" defaultRowHeight="15" outlineLevelCol="1" x14ac:dyDescent="0.35"/>
  <cols>
    <col min="1" max="1" width="47.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2" width="8.44140625" style="51" bestFit="1" customWidth="1"/>
    <col min="53" max="53" width="8.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89" t="str">
        <f>'Occupancy Raw Data'!B1</f>
        <v>Week of September 25, 2022 - October 01, 2022</v>
      </c>
      <c r="B1" s="192" t="s">
        <v>67</v>
      </c>
      <c r="C1" s="193"/>
      <c r="D1" s="193"/>
      <c r="E1" s="193"/>
      <c r="F1" s="193"/>
      <c r="G1" s="193"/>
      <c r="H1" s="193"/>
      <c r="I1" s="193"/>
      <c r="J1" s="193"/>
      <c r="K1" s="194"/>
      <c r="L1" s="49"/>
      <c r="M1" s="192" t="s">
        <v>74</v>
      </c>
      <c r="N1" s="193"/>
      <c r="O1" s="193"/>
      <c r="P1" s="193"/>
      <c r="Q1" s="193"/>
      <c r="R1" s="193"/>
      <c r="S1" s="193"/>
      <c r="T1" s="193"/>
      <c r="U1" s="193"/>
      <c r="V1" s="194"/>
      <c r="W1" s="49"/>
      <c r="X1" s="192" t="s">
        <v>68</v>
      </c>
      <c r="Y1" s="193"/>
      <c r="Z1" s="193"/>
      <c r="AA1" s="193"/>
      <c r="AB1" s="193"/>
      <c r="AC1" s="193"/>
      <c r="AD1" s="193"/>
      <c r="AE1" s="193"/>
      <c r="AF1" s="193"/>
      <c r="AG1" s="194"/>
      <c r="AH1" s="49"/>
      <c r="AI1" s="192" t="s">
        <v>75</v>
      </c>
      <c r="AJ1" s="193"/>
      <c r="AK1" s="193"/>
      <c r="AL1" s="193"/>
      <c r="AM1" s="193"/>
      <c r="AN1" s="193"/>
      <c r="AO1" s="193"/>
      <c r="AP1" s="193"/>
      <c r="AQ1" s="193"/>
      <c r="AR1" s="194"/>
      <c r="AS1" s="50"/>
      <c r="AT1" s="192" t="s">
        <v>69</v>
      </c>
      <c r="AU1" s="193"/>
      <c r="AV1" s="193"/>
      <c r="AW1" s="193"/>
      <c r="AX1" s="193"/>
      <c r="AY1" s="193"/>
      <c r="AZ1" s="193"/>
      <c r="BA1" s="193"/>
      <c r="BB1" s="193"/>
      <c r="BC1" s="194"/>
      <c r="BD1" s="50"/>
      <c r="BE1" s="192" t="s">
        <v>76</v>
      </c>
      <c r="BF1" s="193"/>
      <c r="BG1" s="193"/>
      <c r="BH1" s="193"/>
      <c r="BI1" s="193"/>
      <c r="BJ1" s="193"/>
      <c r="BK1" s="193"/>
      <c r="BL1" s="193"/>
      <c r="BM1" s="193"/>
      <c r="BN1" s="194"/>
    </row>
    <row r="2" spans="1:66" x14ac:dyDescent="0.35">
      <c r="A2" s="189"/>
      <c r="B2" s="52"/>
      <c r="C2" s="53"/>
      <c r="D2" s="53"/>
      <c r="E2" s="53"/>
      <c r="F2" s="53"/>
      <c r="G2" s="190" t="s">
        <v>65</v>
      </c>
      <c r="H2" s="53"/>
      <c r="I2" s="53"/>
      <c r="J2" s="190" t="s">
        <v>66</v>
      </c>
      <c r="K2" s="191" t="s">
        <v>57</v>
      </c>
      <c r="L2" s="54"/>
      <c r="M2" s="52"/>
      <c r="N2" s="53"/>
      <c r="O2" s="53"/>
      <c r="P2" s="53"/>
      <c r="Q2" s="53"/>
      <c r="R2" s="190" t="s">
        <v>65</v>
      </c>
      <c r="S2" s="53"/>
      <c r="T2" s="53"/>
      <c r="U2" s="190" t="s">
        <v>66</v>
      </c>
      <c r="V2" s="191" t="s">
        <v>57</v>
      </c>
      <c r="W2" s="54"/>
      <c r="X2" s="52"/>
      <c r="Y2" s="53"/>
      <c r="Z2" s="53"/>
      <c r="AA2" s="53"/>
      <c r="AB2" s="53"/>
      <c r="AC2" s="190" t="s">
        <v>65</v>
      </c>
      <c r="AD2" s="53"/>
      <c r="AE2" s="53"/>
      <c r="AF2" s="190" t="s">
        <v>66</v>
      </c>
      <c r="AG2" s="191" t="s">
        <v>57</v>
      </c>
      <c r="AH2" s="54"/>
      <c r="AI2" s="52"/>
      <c r="AJ2" s="53"/>
      <c r="AK2" s="53"/>
      <c r="AL2" s="53"/>
      <c r="AM2" s="53"/>
      <c r="AN2" s="190" t="s">
        <v>65</v>
      </c>
      <c r="AO2" s="53"/>
      <c r="AP2" s="53"/>
      <c r="AQ2" s="190" t="s">
        <v>66</v>
      </c>
      <c r="AR2" s="191" t="s">
        <v>57</v>
      </c>
      <c r="AS2" s="50"/>
      <c r="AT2" s="52"/>
      <c r="AU2" s="53"/>
      <c r="AV2" s="53"/>
      <c r="AW2" s="53"/>
      <c r="AX2" s="53"/>
      <c r="AY2" s="190" t="s">
        <v>65</v>
      </c>
      <c r="AZ2" s="53"/>
      <c r="BA2" s="53"/>
      <c r="BB2" s="190" t="s">
        <v>66</v>
      </c>
      <c r="BC2" s="191" t="s">
        <v>57</v>
      </c>
      <c r="BD2" s="54"/>
      <c r="BE2" s="52"/>
      <c r="BF2" s="53"/>
      <c r="BG2" s="53"/>
      <c r="BH2" s="53"/>
      <c r="BI2" s="53"/>
      <c r="BJ2" s="190" t="s">
        <v>65</v>
      </c>
      <c r="BK2" s="53"/>
      <c r="BL2" s="53"/>
      <c r="BM2" s="190" t="s">
        <v>66</v>
      </c>
      <c r="BN2" s="191" t="s">
        <v>57</v>
      </c>
    </row>
    <row r="3" spans="1:66" x14ac:dyDescent="0.35">
      <c r="A3" s="189"/>
      <c r="B3" s="56" t="s">
        <v>58</v>
      </c>
      <c r="C3" s="57" t="s">
        <v>59</v>
      </c>
      <c r="D3" s="57" t="s">
        <v>60</v>
      </c>
      <c r="E3" s="57" t="s">
        <v>61</v>
      </c>
      <c r="F3" s="57" t="s">
        <v>62</v>
      </c>
      <c r="G3" s="190"/>
      <c r="H3" s="57" t="s">
        <v>63</v>
      </c>
      <c r="I3" s="57" t="s">
        <v>64</v>
      </c>
      <c r="J3" s="190"/>
      <c r="K3" s="191"/>
      <c r="L3" s="54"/>
      <c r="M3" s="56" t="s">
        <v>58</v>
      </c>
      <c r="N3" s="57" t="s">
        <v>59</v>
      </c>
      <c r="O3" s="57" t="s">
        <v>60</v>
      </c>
      <c r="P3" s="57" t="s">
        <v>61</v>
      </c>
      <c r="Q3" s="57" t="s">
        <v>62</v>
      </c>
      <c r="R3" s="190"/>
      <c r="S3" s="57" t="s">
        <v>63</v>
      </c>
      <c r="T3" s="57" t="s">
        <v>64</v>
      </c>
      <c r="U3" s="190"/>
      <c r="V3" s="191"/>
      <c r="W3" s="54"/>
      <c r="X3" s="56" t="s">
        <v>58</v>
      </c>
      <c r="Y3" s="57" t="s">
        <v>59</v>
      </c>
      <c r="Z3" s="57" t="s">
        <v>60</v>
      </c>
      <c r="AA3" s="57" t="s">
        <v>61</v>
      </c>
      <c r="AB3" s="57" t="s">
        <v>62</v>
      </c>
      <c r="AC3" s="190"/>
      <c r="AD3" s="57" t="s">
        <v>63</v>
      </c>
      <c r="AE3" s="57" t="s">
        <v>64</v>
      </c>
      <c r="AF3" s="190"/>
      <c r="AG3" s="191"/>
      <c r="AH3" s="54"/>
      <c r="AI3" s="56" t="s">
        <v>58</v>
      </c>
      <c r="AJ3" s="57" t="s">
        <v>59</v>
      </c>
      <c r="AK3" s="57" t="s">
        <v>60</v>
      </c>
      <c r="AL3" s="57" t="s">
        <v>61</v>
      </c>
      <c r="AM3" s="57" t="s">
        <v>62</v>
      </c>
      <c r="AN3" s="190"/>
      <c r="AO3" s="57" t="s">
        <v>63</v>
      </c>
      <c r="AP3" s="57" t="s">
        <v>64</v>
      </c>
      <c r="AQ3" s="190"/>
      <c r="AR3" s="191"/>
      <c r="AS3" s="50"/>
      <c r="AT3" s="56" t="s">
        <v>58</v>
      </c>
      <c r="AU3" s="57" t="s">
        <v>59</v>
      </c>
      <c r="AV3" s="57" t="s">
        <v>60</v>
      </c>
      <c r="AW3" s="57" t="s">
        <v>61</v>
      </c>
      <c r="AX3" s="57" t="s">
        <v>62</v>
      </c>
      <c r="AY3" s="190"/>
      <c r="AZ3" s="57" t="s">
        <v>63</v>
      </c>
      <c r="BA3" s="57" t="s">
        <v>64</v>
      </c>
      <c r="BB3" s="190"/>
      <c r="BC3" s="191"/>
      <c r="BD3" s="54"/>
      <c r="BE3" s="56" t="s">
        <v>58</v>
      </c>
      <c r="BF3" s="57" t="s">
        <v>59</v>
      </c>
      <c r="BG3" s="57" t="s">
        <v>60</v>
      </c>
      <c r="BH3" s="57" t="s">
        <v>61</v>
      </c>
      <c r="BI3" s="57" t="s">
        <v>62</v>
      </c>
      <c r="BJ3" s="190"/>
      <c r="BK3" s="57" t="s">
        <v>63</v>
      </c>
      <c r="BL3" s="57" t="s">
        <v>64</v>
      </c>
      <c r="BM3" s="190"/>
      <c r="BN3" s="191"/>
    </row>
    <row r="4" spans="1:66" x14ac:dyDescent="0.35">
      <c r="A4" s="58" t="s">
        <v>15</v>
      </c>
      <c r="B4" s="59">
        <f>VLOOKUP($A4,'Occupancy Raw Data'!$B$8:$BE$45,'Occupancy Raw Data'!G$3,FALSE)</f>
        <v>53.366725115418497</v>
      </c>
      <c r="C4" s="60">
        <f>VLOOKUP($A4,'Occupancy Raw Data'!$B$8:$BE$45,'Occupancy Raw Data'!H$3,FALSE)</f>
        <v>61.281271647397801</v>
      </c>
      <c r="D4" s="60">
        <f>VLOOKUP($A4,'Occupancy Raw Data'!$B$8:$BE$45,'Occupancy Raw Data'!I$3,FALSE)</f>
        <v>67.373443201664202</v>
      </c>
      <c r="E4" s="60">
        <f>VLOOKUP($A4,'Occupancy Raw Data'!$B$8:$BE$45,'Occupancy Raw Data'!J$3,FALSE)</f>
        <v>68.8050015983695</v>
      </c>
      <c r="F4" s="60">
        <f>VLOOKUP($A4,'Occupancy Raw Data'!$B$8:$BE$45,'Occupancy Raw Data'!K$3,FALSE)</f>
        <v>66.3025547945266</v>
      </c>
      <c r="G4" s="61">
        <f>VLOOKUP($A4,'Occupancy Raw Data'!$B$8:$BE$45,'Occupancy Raw Data'!L$3,FALSE)</f>
        <v>63.425801663676701</v>
      </c>
      <c r="H4" s="60">
        <f>VLOOKUP($A4,'Occupancy Raw Data'!$B$8:$BE$45,'Occupancy Raw Data'!N$3,FALSE)</f>
        <v>72.046063731536094</v>
      </c>
      <c r="I4" s="60">
        <f>VLOOKUP($A4,'Occupancy Raw Data'!$B$8:$BE$45,'Occupancy Raw Data'!O$3,FALSE)</f>
        <v>75.421267623719601</v>
      </c>
      <c r="J4" s="61">
        <f>VLOOKUP($A4,'Occupancy Raw Data'!$B$8:$BE$45,'Occupancy Raw Data'!P$3,FALSE)</f>
        <v>73.731290739460704</v>
      </c>
      <c r="K4" s="62">
        <f>VLOOKUP($A4,'Occupancy Raw Data'!$B$8:$BE$45,'Occupancy Raw Data'!R$3,FALSE)</f>
        <v>66.367276285040305</v>
      </c>
      <c r="L4" s="63"/>
      <c r="M4" s="59">
        <f>VLOOKUP($A4,'Occupancy Raw Data'!$B$8:$BE$45,'Occupancy Raw Data'!T$3,FALSE)</f>
        <v>4.0296160702813104</v>
      </c>
      <c r="N4" s="60">
        <f>VLOOKUP($A4,'Occupancy Raw Data'!$B$8:$BE$45,'Occupancy Raw Data'!U$3,FALSE)</f>
        <v>10.4032176897142</v>
      </c>
      <c r="O4" s="60">
        <f>VLOOKUP($A4,'Occupancy Raw Data'!$B$8:$BE$45,'Occupancy Raw Data'!V$3,FALSE)</f>
        <v>16.403803727495799</v>
      </c>
      <c r="P4" s="60">
        <f>VLOOKUP($A4,'Occupancy Raw Data'!$B$8:$BE$45,'Occupancy Raw Data'!W$3,FALSE)</f>
        <v>18.2654710590398</v>
      </c>
      <c r="Q4" s="60">
        <f>VLOOKUP($A4,'Occupancy Raw Data'!$B$8:$BE$45,'Occupancy Raw Data'!X$3,FALSE)</f>
        <v>11.1805384427983</v>
      </c>
      <c r="R4" s="61">
        <f>VLOOKUP($A4,'Occupancy Raw Data'!$B$8:$BE$45,'Occupancy Raw Data'!Y$3,FALSE)</f>
        <v>12.2584822091052</v>
      </c>
      <c r="S4" s="60">
        <f>VLOOKUP($A4,'Occupancy Raw Data'!$B$8:$BE$45,'Occupancy Raw Data'!AA$3,FALSE)</f>
        <v>-5.2898373911149002E-2</v>
      </c>
      <c r="T4" s="60">
        <f>VLOOKUP($A4,'Occupancy Raw Data'!$B$8:$BE$45,'Occupancy Raw Data'!AB$3,FALSE)</f>
        <v>-2.2740572945863402</v>
      </c>
      <c r="U4" s="61">
        <f>VLOOKUP($A4,'Occupancy Raw Data'!$B$8:$BE$45,'Occupancy Raw Data'!AC$3,FALSE)</f>
        <v>-1.20452712057512</v>
      </c>
      <c r="V4" s="62">
        <f>VLOOKUP($A4,'Occupancy Raw Data'!$B$8:$BE$45,'Occupancy Raw Data'!AE$3,FALSE)</f>
        <v>7.6044548096350004</v>
      </c>
      <c r="W4" s="63"/>
      <c r="X4" s="64">
        <f>VLOOKUP($A4,'ADR Raw Data'!$B$6:$BE$43,'ADR Raw Data'!G$1,FALSE)</f>
        <v>136.72980340617201</v>
      </c>
      <c r="Y4" s="65">
        <f>VLOOKUP($A4,'ADR Raw Data'!$B$6:$BE$43,'ADR Raw Data'!H$1,FALSE)</f>
        <v>138.667610180921</v>
      </c>
      <c r="Z4" s="65">
        <f>VLOOKUP($A4,'ADR Raw Data'!$B$6:$BE$43,'ADR Raw Data'!I$1,FALSE)</f>
        <v>145.25853306943199</v>
      </c>
      <c r="AA4" s="65">
        <f>VLOOKUP($A4,'ADR Raw Data'!$B$6:$BE$43,'ADR Raw Data'!J$1,FALSE)</f>
        <v>148.03495104323801</v>
      </c>
      <c r="AB4" s="65">
        <f>VLOOKUP($A4,'ADR Raw Data'!$B$6:$BE$43,'ADR Raw Data'!K$1,FALSE)</f>
        <v>146.165272360091</v>
      </c>
      <c r="AC4" s="66">
        <f>VLOOKUP($A4,'ADR Raw Data'!$B$6:$BE$43,'ADR Raw Data'!L$1,FALSE)</f>
        <v>143.34164938243899</v>
      </c>
      <c r="AD4" s="65">
        <f>VLOOKUP($A4,'ADR Raw Data'!$B$6:$BE$43,'ADR Raw Data'!N$1,FALSE)</f>
        <v>160.471495388459</v>
      </c>
      <c r="AE4" s="65">
        <f>VLOOKUP($A4,'ADR Raw Data'!$B$6:$BE$43,'ADR Raw Data'!O$1,FALSE)</f>
        <v>166.22476221818999</v>
      </c>
      <c r="AF4" s="66">
        <f>VLOOKUP($A4,'ADR Raw Data'!$B$6:$BE$43,'ADR Raw Data'!P$1,FALSE)</f>
        <v>163.40992238030901</v>
      </c>
      <c r="AG4" s="67">
        <f>VLOOKUP($A4,'ADR Raw Data'!$B$6:$BE$43,'ADR Raw Data'!R$1,FALSE)</f>
        <v>149.70527088911001</v>
      </c>
      <c r="AH4" s="63"/>
      <c r="AI4" s="59">
        <f>VLOOKUP($A4,'ADR Raw Data'!$B$6:$BE$43,'ADR Raw Data'!T$1,FALSE)</f>
        <v>10.653991686958401</v>
      </c>
      <c r="AJ4" s="60">
        <f>VLOOKUP($A4,'ADR Raw Data'!$B$6:$BE$43,'ADR Raw Data'!U$1,FALSE)</f>
        <v>14.8932261777794</v>
      </c>
      <c r="AK4" s="60">
        <f>VLOOKUP($A4,'ADR Raw Data'!$B$6:$BE$43,'ADR Raw Data'!V$1,FALSE)</f>
        <v>19.279924723486999</v>
      </c>
      <c r="AL4" s="60">
        <f>VLOOKUP($A4,'ADR Raw Data'!$B$6:$BE$43,'ADR Raw Data'!W$1,FALSE)</f>
        <v>21.601209013999</v>
      </c>
      <c r="AM4" s="60">
        <f>VLOOKUP($A4,'ADR Raw Data'!$B$6:$BE$43,'ADR Raw Data'!X$1,FALSE)</f>
        <v>18.090855112856001</v>
      </c>
      <c r="AN4" s="61">
        <f>VLOOKUP($A4,'ADR Raw Data'!$B$6:$BE$43,'ADR Raw Data'!Y$1,FALSE)</f>
        <v>17.202433734058001</v>
      </c>
      <c r="AO4" s="60">
        <f>VLOOKUP($A4,'ADR Raw Data'!$B$6:$BE$43,'ADR Raw Data'!AA$1,FALSE)</f>
        <v>10.288599330396</v>
      </c>
      <c r="AP4" s="60">
        <f>VLOOKUP($A4,'ADR Raw Data'!$B$6:$BE$43,'ADR Raw Data'!AB$1,FALSE)</f>
        <v>9.7727179609905992</v>
      </c>
      <c r="AQ4" s="61">
        <f>VLOOKUP($A4,'ADR Raw Data'!$B$6:$BE$43,'ADR Raw Data'!AC$1,FALSE)</f>
        <v>9.9922714514471398</v>
      </c>
      <c r="AR4" s="62">
        <f>VLOOKUP($A4,'ADR Raw Data'!$B$6:$BE$43,'ADR Raw Data'!AE$1,FALSE)</f>
        <v>13.9508900412049</v>
      </c>
      <c r="AS4" s="50"/>
      <c r="AT4" s="64">
        <f>VLOOKUP($A4,'RevPAR Raw Data'!$B$6:$BE$43,'RevPAR Raw Data'!G$1,FALSE)</f>
        <v>72.968218334624197</v>
      </c>
      <c r="AU4" s="65">
        <f>VLOOKUP($A4,'RevPAR Raw Data'!$B$6:$BE$43,'RevPAR Raw Data'!H$1,FALSE)</f>
        <v>84.977274881925197</v>
      </c>
      <c r="AV4" s="65">
        <f>VLOOKUP($A4,'RevPAR Raw Data'!$B$6:$BE$43,'RevPAR Raw Data'!I$1,FALSE)</f>
        <v>97.8656752731046</v>
      </c>
      <c r="AW4" s="65">
        <f>VLOOKUP($A4,'RevPAR Raw Data'!$B$6:$BE$43,'RevPAR Raw Data'!J$1,FALSE)</f>
        <v>101.85545043144501</v>
      </c>
      <c r="AX4" s="65">
        <f>VLOOKUP($A4,'RevPAR Raw Data'!$B$6:$BE$43,'RevPAR Raw Data'!K$1,FALSE)</f>
        <v>96.911309797118903</v>
      </c>
      <c r="AY4" s="66">
        <f>VLOOKUP($A4,'RevPAR Raw Data'!$B$6:$BE$43,'RevPAR Raw Data'!L$1,FALSE)</f>
        <v>90.915590238748905</v>
      </c>
      <c r="AZ4" s="65">
        <f>VLOOKUP($A4,'RevPAR Raw Data'!$B$6:$BE$43,'RevPAR Raw Data'!N$1,FALSE)</f>
        <v>115.613395838518</v>
      </c>
      <c r="BA4" s="65">
        <f>VLOOKUP($A4,'RevPAR Raw Data'!$B$6:$BE$43,'RevPAR Raw Data'!O$1,FALSE)</f>
        <v>125.368822769473</v>
      </c>
      <c r="BB4" s="66">
        <f>VLOOKUP($A4,'RevPAR Raw Data'!$B$6:$BE$43,'RevPAR Raw Data'!P$1,FALSE)</f>
        <v>120.484244967352</v>
      </c>
      <c r="BC4" s="67">
        <f>VLOOKUP($A4,'RevPAR Raw Data'!$B$6:$BE$43,'RevPAR Raw Data'!R$1,FALSE)</f>
        <v>99.355310744244093</v>
      </c>
      <c r="BD4" s="63"/>
      <c r="BE4" s="59">
        <f>VLOOKUP($A4,'RevPAR Raw Data'!$B$6:$BE$43,'RevPAR Raw Data'!T$1,FALSE)</f>
        <v>15.1129227183838</v>
      </c>
      <c r="BF4" s="60">
        <f>VLOOKUP($A4,'RevPAR Raw Data'!$B$6:$BE$43,'RevPAR Raw Data'!U$1,FALSE)</f>
        <v>26.845818607789599</v>
      </c>
      <c r="BG4" s="60">
        <f>VLOOKUP($A4,'RevPAR Raw Data'!$B$6:$BE$43,'RevPAR Raw Data'!V$1,FALSE)</f>
        <v>38.846369461432701</v>
      </c>
      <c r="BH4" s="60">
        <f>VLOOKUP($A4,'RevPAR Raw Data'!$B$6:$BE$43,'RevPAR Raw Data'!W$1,FALSE)</f>
        <v>43.812242653893499</v>
      </c>
      <c r="BI4" s="60">
        <f>VLOOKUP($A4,'RevPAR Raw Data'!$B$6:$BE$43,'RevPAR Raw Data'!X$1,FALSE)</f>
        <v>31.294048566178201</v>
      </c>
      <c r="BJ4" s="61">
        <f>VLOOKUP($A4,'RevPAR Raw Data'!$B$6:$BE$43,'RevPAR Raw Data'!Y$1,FALSE)</f>
        <v>31.569673221985902</v>
      </c>
      <c r="BK4" s="60">
        <f>VLOOKUP($A4,'RevPAR Raw Data'!$B$6:$BE$43,'RevPAR Raw Data'!AA$1,FALSE)</f>
        <v>10.2302584547409</v>
      </c>
      <c r="BL4" s="60">
        <f>VLOOKUP($A4,'RevPAR Raw Data'!$B$6:$BE$43,'RevPAR Raw Data'!AB$1,FALSE)</f>
        <v>7.2764234607329898</v>
      </c>
      <c r="BM4" s="61">
        <f>VLOOKUP($A4,'RevPAR Raw Data'!$B$6:$BE$43,'RevPAR Raw Data'!AC$1,FALSE)</f>
        <v>8.6673847112778493</v>
      </c>
      <c r="BN4" s="62">
        <f>VLOOKUP($A4,'RevPAR Raw Data'!$B$6:$BE$43,'RevPAR Raw Data'!AE$1,FALSE)</f>
        <v>22.616233979565301</v>
      </c>
    </row>
    <row r="5" spans="1:66" x14ac:dyDescent="0.35">
      <c r="A5" s="58" t="s">
        <v>70</v>
      </c>
      <c r="B5" s="59">
        <f>VLOOKUP($A5,'Occupancy Raw Data'!$B$8:$BE$45,'Occupancy Raw Data'!G$3,FALSE)</f>
        <v>52.335205062581899</v>
      </c>
      <c r="C5" s="60">
        <f>VLOOKUP($A5,'Occupancy Raw Data'!$B$8:$BE$45,'Occupancy Raw Data'!H$3,FALSE)</f>
        <v>62.316487770095598</v>
      </c>
      <c r="D5" s="60">
        <f>VLOOKUP($A5,'Occupancy Raw Data'!$B$8:$BE$45,'Occupancy Raw Data'!I$3,FALSE)</f>
        <v>68.087652953385003</v>
      </c>
      <c r="E5" s="60">
        <f>VLOOKUP($A5,'Occupancy Raw Data'!$B$8:$BE$45,'Occupancy Raw Data'!J$3,FALSE)</f>
        <v>68.297745011905207</v>
      </c>
      <c r="F5" s="60">
        <f>VLOOKUP($A5,'Occupancy Raw Data'!$B$8:$BE$45,'Occupancy Raw Data'!K$3,FALSE)</f>
        <v>65.050231101264302</v>
      </c>
      <c r="G5" s="61">
        <f>VLOOKUP($A5,'Occupancy Raw Data'!$B$8:$BE$45,'Occupancy Raw Data'!L$3,FALSE)</f>
        <v>63.217464379846398</v>
      </c>
      <c r="H5" s="60">
        <f>VLOOKUP($A5,'Occupancy Raw Data'!$B$8:$BE$45,'Occupancy Raw Data'!N$3,FALSE)</f>
        <v>66.822644104052799</v>
      </c>
      <c r="I5" s="60">
        <f>VLOOKUP($A5,'Occupancy Raw Data'!$B$8:$BE$45,'Occupancy Raw Data'!O$3,FALSE)</f>
        <v>66.671759807479205</v>
      </c>
      <c r="J5" s="61">
        <f>VLOOKUP($A5,'Occupancy Raw Data'!$B$8:$BE$45,'Occupancy Raw Data'!P$3,FALSE)</f>
        <v>66.747201955766002</v>
      </c>
      <c r="K5" s="62">
        <f>VLOOKUP($A5,'Occupancy Raw Data'!$B$8:$BE$45,'Occupancy Raw Data'!R$3,FALSE)</f>
        <v>64.225960830109102</v>
      </c>
      <c r="L5" s="63"/>
      <c r="M5" s="59">
        <f>VLOOKUP($A5,'Occupancy Raw Data'!$B$8:$BE$45,'Occupancy Raw Data'!T$3,FALSE)</f>
        <v>7.7052644941578299</v>
      </c>
      <c r="N5" s="60">
        <f>VLOOKUP($A5,'Occupancy Raw Data'!$B$8:$BE$45,'Occupancy Raw Data'!U$3,FALSE)</f>
        <v>14.1209772573335</v>
      </c>
      <c r="O5" s="60">
        <f>VLOOKUP($A5,'Occupancy Raw Data'!$B$8:$BE$45,'Occupancy Raw Data'!V$3,FALSE)</f>
        <v>20.5753592981305</v>
      </c>
      <c r="P5" s="60">
        <f>VLOOKUP($A5,'Occupancy Raw Data'!$B$8:$BE$45,'Occupancy Raw Data'!W$3,FALSE)</f>
        <v>20.581016739380299</v>
      </c>
      <c r="Q5" s="60">
        <f>VLOOKUP($A5,'Occupancy Raw Data'!$B$8:$BE$45,'Occupancy Raw Data'!X$3,FALSE)</f>
        <v>10.441924151534099</v>
      </c>
      <c r="R5" s="61">
        <f>VLOOKUP($A5,'Occupancy Raw Data'!$B$8:$BE$45,'Occupancy Raw Data'!Y$3,FALSE)</f>
        <v>14.854661489549899</v>
      </c>
      <c r="S5" s="60">
        <f>VLOOKUP($A5,'Occupancy Raw Data'!$B$8:$BE$45,'Occupancy Raw Data'!AA$3,FALSE)</f>
        <v>-8.6790140057486802</v>
      </c>
      <c r="T5" s="60">
        <f>VLOOKUP($A5,'Occupancy Raw Data'!$B$8:$BE$45,'Occupancy Raw Data'!AB$3,FALSE)</f>
        <v>-15.7719691044916</v>
      </c>
      <c r="U5" s="61">
        <f>VLOOKUP($A5,'Occupancy Raw Data'!$B$8:$BE$45,'Occupancy Raw Data'!AC$3,FALSE)</f>
        <v>-12.3647827963028</v>
      </c>
      <c r="V5" s="62">
        <f>VLOOKUP($A5,'Occupancy Raw Data'!$B$8:$BE$45,'Occupancy Raw Data'!AE$3,FALSE)</f>
        <v>5.1578337353235399</v>
      </c>
      <c r="W5" s="63"/>
      <c r="X5" s="64">
        <f>VLOOKUP($A5,'ADR Raw Data'!$B$6:$BE$43,'ADR Raw Data'!G$1,FALSE)</f>
        <v>112.66471897938</v>
      </c>
      <c r="Y5" s="65">
        <f>VLOOKUP($A5,'ADR Raw Data'!$B$6:$BE$43,'ADR Raw Data'!H$1,FALSE)</f>
        <v>119.926465520059</v>
      </c>
      <c r="Z5" s="65">
        <f>VLOOKUP($A5,'ADR Raw Data'!$B$6:$BE$43,'ADR Raw Data'!I$1,FALSE)</f>
        <v>126.05192182368999</v>
      </c>
      <c r="AA5" s="65">
        <f>VLOOKUP($A5,'ADR Raw Data'!$B$6:$BE$43,'ADR Raw Data'!J$1,FALSE)</f>
        <v>125.574929569902</v>
      </c>
      <c r="AB5" s="65">
        <f>VLOOKUP($A5,'ADR Raw Data'!$B$6:$BE$43,'ADR Raw Data'!K$1,FALSE)</f>
        <v>121.575186985329</v>
      </c>
      <c r="AC5" s="66">
        <f>VLOOKUP($A5,'ADR Raw Data'!$B$6:$BE$43,'ADR Raw Data'!L$1,FALSE)</f>
        <v>121.603375606808</v>
      </c>
      <c r="AD5" s="65">
        <f>VLOOKUP($A5,'ADR Raw Data'!$B$6:$BE$43,'ADR Raw Data'!N$1,FALSE)</f>
        <v>135.79345186497801</v>
      </c>
      <c r="AE5" s="65">
        <f>VLOOKUP($A5,'ADR Raw Data'!$B$6:$BE$43,'ADR Raw Data'!O$1,FALSE)</f>
        <v>136.415651714029</v>
      </c>
      <c r="AF5" s="66">
        <f>VLOOKUP($A5,'ADR Raw Data'!$B$6:$BE$43,'ADR Raw Data'!P$1,FALSE)</f>
        <v>136.10420016357801</v>
      </c>
      <c r="AG5" s="67">
        <f>VLOOKUP($A5,'ADR Raw Data'!$B$6:$BE$43,'ADR Raw Data'!R$1,FALSE)</f>
        <v>125.909108734508</v>
      </c>
      <c r="AH5" s="63"/>
      <c r="AI5" s="59">
        <f>VLOOKUP($A5,'ADR Raw Data'!$B$6:$BE$43,'ADR Raw Data'!T$1,FALSE)</f>
        <v>12.7502664650213</v>
      </c>
      <c r="AJ5" s="60">
        <f>VLOOKUP($A5,'ADR Raw Data'!$B$6:$BE$43,'ADR Raw Data'!U$1,FALSE)</f>
        <v>17.227813337794998</v>
      </c>
      <c r="AK5" s="60">
        <f>VLOOKUP($A5,'ADR Raw Data'!$B$6:$BE$43,'ADR Raw Data'!V$1,FALSE)</f>
        <v>21.248716430014898</v>
      </c>
      <c r="AL5" s="60">
        <f>VLOOKUP($A5,'ADR Raw Data'!$B$6:$BE$43,'ADR Raw Data'!W$1,FALSE)</f>
        <v>21.499641398835301</v>
      </c>
      <c r="AM5" s="60">
        <f>VLOOKUP($A5,'ADR Raw Data'!$B$6:$BE$43,'ADR Raw Data'!X$1,FALSE)</f>
        <v>17.073135895975401</v>
      </c>
      <c r="AN5" s="61">
        <f>VLOOKUP($A5,'ADR Raw Data'!$B$6:$BE$43,'ADR Raw Data'!Y$1,FALSE)</f>
        <v>18.3262520498802</v>
      </c>
      <c r="AO5" s="60">
        <f>VLOOKUP($A5,'ADR Raw Data'!$B$6:$BE$43,'ADR Raw Data'!AA$1,FALSE)</f>
        <v>10.130916533260701</v>
      </c>
      <c r="AP5" s="60">
        <f>VLOOKUP($A5,'ADR Raw Data'!$B$6:$BE$43,'ADR Raw Data'!AB$1,FALSE)</f>
        <v>7.2976516657596404</v>
      </c>
      <c r="AQ5" s="61">
        <f>VLOOKUP($A5,'ADR Raw Data'!$B$6:$BE$43,'ADR Raw Data'!AC$1,FALSE)</f>
        <v>8.6269611660900907</v>
      </c>
      <c r="AR5" s="62">
        <f>VLOOKUP($A5,'ADR Raw Data'!$B$6:$BE$43,'ADR Raw Data'!AE$1,FALSE)</f>
        <v>13.642158479281299</v>
      </c>
      <c r="AS5" s="50"/>
      <c r="AT5" s="64">
        <f>VLOOKUP($A5,'RevPAR Raw Data'!$B$6:$BE$43,'RevPAR Raw Data'!G$1,FALSE)</f>
        <v>58.963311711040603</v>
      </c>
      <c r="AU5" s="65">
        <f>VLOOKUP($A5,'RevPAR Raw Data'!$B$6:$BE$43,'RevPAR Raw Data'!H$1,FALSE)</f>
        <v>74.733961218915894</v>
      </c>
      <c r="AV5" s="65">
        <f>VLOOKUP($A5,'RevPAR Raw Data'!$B$6:$BE$43,'RevPAR Raw Data'!I$1,FALSE)</f>
        <v>85.8257950723862</v>
      </c>
      <c r="AW5" s="65">
        <f>VLOOKUP($A5,'RevPAR Raw Data'!$B$6:$BE$43,'RevPAR Raw Data'!J$1,FALSE)</f>
        <v>85.764845196531496</v>
      </c>
      <c r="AX5" s="65">
        <f>VLOOKUP($A5,'RevPAR Raw Data'!$B$6:$BE$43,'RevPAR Raw Data'!K$1,FALSE)</f>
        <v>79.084940095750994</v>
      </c>
      <c r="AY5" s="66">
        <f>VLOOKUP($A5,'RevPAR Raw Data'!$B$6:$BE$43,'RevPAR Raw Data'!L$1,FALSE)</f>
        <v>76.874570658924995</v>
      </c>
      <c r="AZ5" s="65">
        <f>VLOOKUP($A5,'RevPAR Raw Data'!$B$6:$BE$43,'RevPAR Raw Data'!N$1,FALSE)</f>
        <v>90.740775056342798</v>
      </c>
      <c r="BA5" s="65">
        <f>VLOOKUP($A5,'RevPAR Raw Data'!$B$6:$BE$43,'RevPAR Raw Data'!O$1,FALSE)</f>
        <v>90.950715650584996</v>
      </c>
      <c r="BB5" s="66">
        <f>VLOOKUP($A5,'RevPAR Raw Data'!$B$6:$BE$43,'RevPAR Raw Data'!P$1,FALSE)</f>
        <v>90.845745353463897</v>
      </c>
      <c r="BC5" s="67">
        <f>VLOOKUP($A5,'RevPAR Raw Data'!$B$6:$BE$43,'RevPAR Raw Data'!R$1,FALSE)</f>
        <v>80.866334857364706</v>
      </c>
      <c r="BD5" s="63"/>
      <c r="BE5" s="59">
        <f>VLOOKUP($A5,'RevPAR Raw Data'!$B$6:$BE$43,'RevPAR Raw Data'!T$1,FALSE)</f>
        <v>21.437972714019001</v>
      </c>
      <c r="BF5" s="60">
        <f>VLOOKUP($A5,'RevPAR Raw Data'!$B$6:$BE$43,'RevPAR Raw Data'!U$1,FALSE)</f>
        <v>33.781526198494497</v>
      </c>
      <c r="BG5" s="60">
        <f>VLOOKUP($A5,'RevPAR Raw Data'!$B$6:$BE$43,'RevPAR Raw Data'!V$1,FALSE)</f>
        <v>46.196075479861904</v>
      </c>
      <c r="BH5" s="60">
        <f>VLOOKUP($A5,'RevPAR Raw Data'!$B$6:$BE$43,'RevPAR Raw Data'!W$1,FALSE)</f>
        <v>46.5055029334167</v>
      </c>
      <c r="BI5" s="60">
        <f>VLOOKUP($A5,'RevPAR Raw Data'!$B$6:$BE$43,'RevPAR Raw Data'!X$1,FALSE)</f>
        <v>29.297823948055601</v>
      </c>
      <c r="BJ5" s="61">
        <f>VLOOKUP($A5,'RevPAR Raw Data'!$B$6:$BE$43,'RevPAR Raw Data'!Y$1,FALSE)</f>
        <v>35.903216245161602</v>
      </c>
      <c r="BK5" s="60">
        <f>VLOOKUP($A5,'RevPAR Raw Data'!$B$6:$BE$43,'RevPAR Raw Data'!AA$1,FALSE)</f>
        <v>0.57263886267962705</v>
      </c>
      <c r="BL5" s="60">
        <f>VLOOKUP($A5,'RevPAR Raw Data'!$B$6:$BE$43,'RevPAR Raw Data'!AB$1,FALSE)</f>
        <v>-9.6253008048090294</v>
      </c>
      <c r="BM5" s="61">
        <f>VLOOKUP($A5,'RevPAR Raw Data'!$B$6:$BE$43,'RevPAR Raw Data'!AC$1,FALSE)</f>
        <v>-4.8045266403211899</v>
      </c>
      <c r="BN5" s="62">
        <f>VLOOKUP($A5,'RevPAR Raw Data'!$B$6:$BE$43,'RevPAR Raw Data'!AE$1,FALSE)</f>
        <v>19.5036320668755</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Data'!$B$8:$BE$45,'Occupancy Raw Data'!G$3,FALSE)</f>
        <v>53.557083164847</v>
      </c>
      <c r="C7" s="60">
        <f>VLOOKUP($A7,'Occupancy Raw Data'!$B$8:$BE$45,'Occupancy Raw Data'!H$3,FALSE)</f>
        <v>63.659972143595198</v>
      </c>
      <c r="D7" s="60">
        <f>VLOOKUP($A7,'Occupancy Raw Data'!$B$8:$BE$45,'Occupancy Raw Data'!I$3,FALSE)</f>
        <v>74.089050635755001</v>
      </c>
      <c r="E7" s="60">
        <f>VLOOKUP($A7,'Occupancy Raw Data'!$B$8:$BE$45,'Occupancy Raw Data'!J$3,FALSE)</f>
        <v>76.806397987150106</v>
      </c>
      <c r="F7" s="60">
        <f>VLOOKUP($A7,'Occupancy Raw Data'!$B$8:$BE$45,'Occupancy Raw Data'!K$3,FALSE)</f>
        <v>72.139102304892802</v>
      </c>
      <c r="G7" s="61">
        <f>VLOOKUP($A7,'Occupancy Raw Data'!$B$8:$BE$45,'Occupancy Raw Data'!L$3,FALSE)</f>
        <v>68.050321247247993</v>
      </c>
      <c r="H7" s="60">
        <f>VLOOKUP($A7,'Occupancy Raw Data'!$B$8:$BE$45,'Occupancy Raw Data'!N$3,FALSE)</f>
        <v>72.790582738015004</v>
      </c>
      <c r="I7" s="60">
        <f>VLOOKUP($A7,'Occupancy Raw Data'!$B$8:$BE$45,'Occupancy Raw Data'!O$3,FALSE)</f>
        <v>71.590061553668505</v>
      </c>
      <c r="J7" s="61">
        <f>VLOOKUP($A7,'Occupancy Raw Data'!$B$8:$BE$45,'Occupancy Raw Data'!P$3,FALSE)</f>
        <v>72.190322145841705</v>
      </c>
      <c r="K7" s="62">
        <f>VLOOKUP($A7,'Occupancy Raw Data'!$B$8:$BE$45,'Occupancy Raw Data'!R$3,FALSE)</f>
        <v>69.233178646846198</v>
      </c>
      <c r="L7" s="63"/>
      <c r="M7" s="59">
        <f>VLOOKUP($A7,'Occupancy Raw Data'!$B$8:$BE$45,'Occupancy Raw Data'!T$3,FALSE)</f>
        <v>29.034622852192399</v>
      </c>
      <c r="N7" s="60">
        <f>VLOOKUP($A7,'Occupancy Raw Data'!$B$8:$BE$45,'Occupancy Raw Data'!U$3,FALSE)</f>
        <v>38.804912971803901</v>
      </c>
      <c r="O7" s="60">
        <f>VLOOKUP($A7,'Occupancy Raw Data'!$B$8:$BE$45,'Occupancy Raw Data'!V$3,FALSE)</f>
        <v>50.885106500225803</v>
      </c>
      <c r="P7" s="60">
        <f>VLOOKUP($A7,'Occupancy Raw Data'!$B$8:$BE$45,'Occupancy Raw Data'!W$3,FALSE)</f>
        <v>54.951503242104799</v>
      </c>
      <c r="Q7" s="60">
        <f>VLOOKUP($A7,'Occupancy Raw Data'!$B$8:$BE$45,'Occupancy Raw Data'!X$3,FALSE)</f>
        <v>39.9087129535448</v>
      </c>
      <c r="R7" s="61">
        <f>VLOOKUP($A7,'Occupancy Raw Data'!$B$8:$BE$45,'Occupancy Raw Data'!Y$3,FALSE)</f>
        <v>43.202681240870298</v>
      </c>
      <c r="S7" s="60">
        <f>VLOOKUP($A7,'Occupancy Raw Data'!$B$8:$BE$45,'Occupancy Raw Data'!AA$3,FALSE)</f>
        <v>5.3969572115524098</v>
      </c>
      <c r="T7" s="60">
        <f>VLOOKUP($A7,'Occupancy Raw Data'!$B$8:$BE$45,'Occupancy Raw Data'!AB$3,FALSE)</f>
        <v>-4.1506481378368703</v>
      </c>
      <c r="U7" s="61">
        <f>VLOOKUP($A7,'Occupancy Raw Data'!$B$8:$BE$45,'Occupancy Raw Data'!AC$3,FALSE)</f>
        <v>0.43629426933536503</v>
      </c>
      <c r="V7" s="62">
        <f>VLOOKUP($A7,'Occupancy Raw Data'!$B$8:$BE$45,'Occupancy Raw Data'!AE$3,FALSE)</f>
        <v>27.0814868676622</v>
      </c>
      <c r="W7" s="63"/>
      <c r="X7" s="64">
        <f>VLOOKUP($A7,'ADR Raw Data'!$B$6:$BE$43,'ADR Raw Data'!G$1,FALSE)</f>
        <v>159.44597674535601</v>
      </c>
      <c r="Y7" s="65">
        <f>VLOOKUP($A7,'ADR Raw Data'!$B$6:$BE$43,'ADR Raw Data'!H$1,FALSE)</f>
        <v>180.761167635932</v>
      </c>
      <c r="Z7" s="65">
        <f>VLOOKUP($A7,'ADR Raw Data'!$B$6:$BE$43,'ADR Raw Data'!I$1,FALSE)</f>
        <v>199.32470770163701</v>
      </c>
      <c r="AA7" s="65">
        <f>VLOOKUP($A7,'ADR Raw Data'!$B$6:$BE$43,'ADR Raw Data'!J$1,FALSE)</f>
        <v>205.775850668039</v>
      </c>
      <c r="AB7" s="65">
        <f>VLOOKUP($A7,'ADR Raw Data'!$B$6:$BE$43,'ADR Raw Data'!K$1,FALSE)</f>
        <v>194.104967987045</v>
      </c>
      <c r="AC7" s="66">
        <f>VLOOKUP($A7,'ADR Raw Data'!$B$6:$BE$43,'ADR Raw Data'!L$1,FALSE)</f>
        <v>189.92401369077899</v>
      </c>
      <c r="AD7" s="65">
        <f>VLOOKUP($A7,'ADR Raw Data'!$B$6:$BE$43,'ADR Raw Data'!N$1,FALSE)</f>
        <v>176.790433800382</v>
      </c>
      <c r="AE7" s="65">
        <f>VLOOKUP($A7,'ADR Raw Data'!$B$6:$BE$43,'ADR Raw Data'!O$1,FALSE)</f>
        <v>171.97988263942</v>
      </c>
      <c r="AF7" s="66">
        <f>VLOOKUP($A7,'ADR Raw Data'!$B$6:$BE$43,'ADR Raw Data'!P$1,FALSE)</f>
        <v>174.40515802183299</v>
      </c>
      <c r="AG7" s="67">
        <f>VLOOKUP($A7,'ADR Raw Data'!$B$6:$BE$43,'ADR Raw Data'!R$1,FALSE)</f>
        <v>185.300668096854</v>
      </c>
      <c r="AH7" s="63"/>
      <c r="AI7" s="59">
        <f>VLOOKUP($A7,'ADR Raw Data'!$B$6:$BE$43,'ADR Raw Data'!T$1,FALSE)</f>
        <v>24.173801880822001</v>
      </c>
      <c r="AJ7" s="60">
        <f>VLOOKUP($A7,'ADR Raw Data'!$B$6:$BE$43,'ADR Raw Data'!U$1,FALSE)</f>
        <v>27.477254977174699</v>
      </c>
      <c r="AK7" s="60">
        <f>VLOOKUP($A7,'ADR Raw Data'!$B$6:$BE$43,'ADR Raw Data'!V$1,FALSE)</f>
        <v>35.9960133277905</v>
      </c>
      <c r="AL7" s="60">
        <f>VLOOKUP($A7,'ADR Raw Data'!$B$6:$BE$43,'ADR Raw Data'!W$1,FALSE)</f>
        <v>40.803078372890901</v>
      </c>
      <c r="AM7" s="60">
        <f>VLOOKUP($A7,'ADR Raw Data'!$B$6:$BE$43,'ADR Raw Data'!X$1,FALSE)</f>
        <v>38.849010619043398</v>
      </c>
      <c r="AN7" s="61">
        <f>VLOOKUP($A7,'ADR Raw Data'!$B$6:$BE$43,'ADR Raw Data'!Y$1,FALSE)</f>
        <v>34.777835888576</v>
      </c>
      <c r="AO7" s="60">
        <f>VLOOKUP($A7,'ADR Raw Data'!$B$6:$BE$43,'ADR Raw Data'!AA$1,FALSE)</f>
        <v>20.476475110484099</v>
      </c>
      <c r="AP7" s="60">
        <f>VLOOKUP($A7,'ADR Raw Data'!$B$6:$BE$43,'ADR Raw Data'!AB$1,FALSE)</f>
        <v>15.944712950091199</v>
      </c>
      <c r="AQ7" s="61">
        <f>VLOOKUP($A7,'ADR Raw Data'!$B$6:$BE$43,'ADR Raw Data'!AC$1,FALSE)</f>
        <v>18.187093348813299</v>
      </c>
      <c r="AR7" s="62">
        <f>VLOOKUP($A7,'ADR Raw Data'!$B$6:$BE$43,'ADR Raw Data'!AE$1,FALSE)</f>
        <v>29.1983716028973</v>
      </c>
      <c r="AS7" s="50"/>
      <c r="AT7" s="64">
        <f>VLOOKUP($A7,'RevPAR Raw Data'!$B$6:$BE$43,'RevPAR Raw Data'!G$1,FALSE)</f>
        <v>85.394614368513203</v>
      </c>
      <c r="AU7" s="65">
        <f>VLOOKUP($A7,'RevPAR Raw Data'!$B$6:$BE$43,'RevPAR Raw Data'!H$1,FALSE)</f>
        <v>115.072508963472</v>
      </c>
      <c r="AV7" s="65">
        <f>VLOOKUP($A7,'RevPAR Raw Data'!$B$6:$BE$43,'RevPAR Raw Data'!I$1,FALSE)</f>
        <v>147.677783618636</v>
      </c>
      <c r="AW7" s="65">
        <f>VLOOKUP($A7,'RevPAR Raw Data'!$B$6:$BE$43,'RevPAR Raw Data'!J$1,FALSE)</f>
        <v>158.04901882553801</v>
      </c>
      <c r="AX7" s="65">
        <f>VLOOKUP($A7,'RevPAR Raw Data'!$B$6:$BE$43,'RevPAR Raw Data'!K$1,FALSE)</f>
        <v>140.02558143505399</v>
      </c>
      <c r="AY7" s="66">
        <f>VLOOKUP($A7,'RevPAR Raw Data'!$B$6:$BE$43,'RevPAR Raw Data'!L$1,FALSE)</f>
        <v>129.24390144224199</v>
      </c>
      <c r="AZ7" s="65">
        <f>VLOOKUP($A7,'RevPAR Raw Data'!$B$6:$BE$43,'RevPAR Raw Data'!N$1,FALSE)</f>
        <v>128.686786988363</v>
      </c>
      <c r="BA7" s="65">
        <f>VLOOKUP($A7,'RevPAR Raw Data'!$B$6:$BE$43,'RevPAR Raw Data'!O$1,FALSE)</f>
        <v>123.120503841488</v>
      </c>
      <c r="BB7" s="66">
        <f>VLOOKUP($A7,'RevPAR Raw Data'!$B$6:$BE$43,'RevPAR Raw Data'!P$1,FALSE)</f>
        <v>125.90364541492499</v>
      </c>
      <c r="BC7" s="67">
        <f>VLOOKUP($A7,'RevPAR Raw Data'!$B$6:$BE$43,'RevPAR Raw Data'!R$1,FALSE)</f>
        <v>128.28954257729501</v>
      </c>
      <c r="BD7" s="63"/>
      <c r="BE7" s="59">
        <f>VLOOKUP($A7,'RevPAR Raw Data'!$B$6:$BE$43,'RevPAR Raw Data'!T$1,FALSE)</f>
        <v>60.227196938147401</v>
      </c>
      <c r="BF7" s="60">
        <f>VLOOKUP($A7,'RevPAR Raw Data'!$B$6:$BE$43,'RevPAR Raw Data'!U$1,FALSE)</f>
        <v>76.944692829912</v>
      </c>
      <c r="BG7" s="60">
        <f>VLOOKUP($A7,'RevPAR Raw Data'!$B$6:$BE$43,'RevPAR Raw Data'!V$1,FALSE)</f>
        <v>105.197729545698</v>
      </c>
      <c r="BH7" s="60">
        <f>VLOOKUP($A7,'RevPAR Raw Data'!$B$6:$BE$43,'RevPAR Raw Data'!W$1,FALSE)</f>
        <v>118.176486549953</v>
      </c>
      <c r="BI7" s="60">
        <f>VLOOKUP($A7,'RevPAR Raw Data'!$B$6:$BE$43,'RevPAR Raw Data'!X$1,FALSE)</f>
        <v>94.2618637058345</v>
      </c>
      <c r="BJ7" s="61">
        <f>VLOOKUP($A7,'RevPAR Raw Data'!$B$6:$BE$43,'RevPAR Raw Data'!Y$1,FALSE)</f>
        <v>93.005474710860895</v>
      </c>
      <c r="BK7" s="60">
        <f>VLOOKUP($A7,'RevPAR Raw Data'!$B$6:$BE$43,'RevPAR Raw Data'!AA$1,FALSE)</f>
        <v>26.9785389221835</v>
      </c>
      <c r="BL7" s="60">
        <f>VLOOKUP($A7,'RevPAR Raw Data'!$B$6:$BE$43,'RevPAR Raw Data'!AB$1,FALSE)</f>
        <v>11.1322558811079</v>
      </c>
      <c r="BM7" s="61">
        <f>VLOOKUP($A7,'RevPAR Raw Data'!$B$6:$BE$43,'RevPAR Raw Data'!AC$1,FALSE)</f>
        <v>18.7027368641882</v>
      </c>
      <c r="BN7" s="62">
        <f>VLOOKUP($A7,'RevPAR Raw Data'!$B$6:$BE$43,'RevPAR Raw Data'!AE$1,FALSE)</f>
        <v>64.187211641769395</v>
      </c>
    </row>
    <row r="8" spans="1:66" x14ac:dyDescent="0.35">
      <c r="A8" s="76" t="s">
        <v>89</v>
      </c>
      <c r="B8" s="59">
        <f>VLOOKUP($A8,'Occupancy Raw Data'!$B$8:$BE$45,'Occupancy Raw Data'!G$3,FALSE)</f>
        <v>53.143634271367198</v>
      </c>
      <c r="C8" s="60">
        <f>VLOOKUP($A8,'Occupancy Raw Data'!$B$8:$BE$45,'Occupancy Raw Data'!H$3,FALSE)</f>
        <v>69.944554869756203</v>
      </c>
      <c r="D8" s="60">
        <f>VLOOKUP($A8,'Occupancy Raw Data'!$B$8:$BE$45,'Occupancy Raw Data'!I$3,FALSE)</f>
        <v>79.746835443037895</v>
      </c>
      <c r="E8" s="60">
        <f>VLOOKUP($A8,'Occupancy Raw Data'!$B$8:$BE$45,'Occupancy Raw Data'!J$3,FALSE)</f>
        <v>84.119677790563799</v>
      </c>
      <c r="F8" s="60">
        <f>VLOOKUP($A8,'Occupancy Raw Data'!$B$8:$BE$45,'Occupancy Raw Data'!K$3,FALSE)</f>
        <v>74.212783763991993</v>
      </c>
      <c r="G8" s="61">
        <f>VLOOKUP($A8,'Occupancy Raw Data'!$B$8:$BE$45,'Occupancy Raw Data'!L$3,FALSE)</f>
        <v>72.233497227743399</v>
      </c>
      <c r="H8" s="60">
        <f>VLOOKUP($A8,'Occupancy Raw Data'!$B$8:$BE$45,'Occupancy Raw Data'!N$3,FALSE)</f>
        <v>69.557485092582894</v>
      </c>
      <c r="I8" s="60">
        <f>VLOOKUP($A8,'Occupancy Raw Data'!$B$8:$BE$45,'Occupancy Raw Data'!O$3,FALSE)</f>
        <v>65.310178889005101</v>
      </c>
      <c r="J8" s="61">
        <f>VLOOKUP($A8,'Occupancy Raw Data'!$B$8:$BE$45,'Occupancy Raw Data'!P$3,FALSE)</f>
        <v>67.433831990794005</v>
      </c>
      <c r="K8" s="62">
        <f>VLOOKUP($A8,'Occupancy Raw Data'!$B$8:$BE$45,'Occupancy Raw Data'!R$3,FALSE)</f>
        <v>70.862164302900695</v>
      </c>
      <c r="L8" s="63"/>
      <c r="M8" s="59">
        <f>VLOOKUP($A8,'Occupancy Raw Data'!$B$8:$BE$45,'Occupancy Raw Data'!T$3,FALSE)</f>
        <v>37.145770879909897</v>
      </c>
      <c r="N8" s="60">
        <f>VLOOKUP($A8,'Occupancy Raw Data'!$B$8:$BE$45,'Occupancy Raw Data'!U$3,FALSE)</f>
        <v>61.011307547534301</v>
      </c>
      <c r="O8" s="60">
        <f>VLOOKUP($A8,'Occupancy Raw Data'!$B$8:$BE$45,'Occupancy Raw Data'!V$3,FALSE)</f>
        <v>71.879130727007905</v>
      </c>
      <c r="P8" s="60">
        <f>VLOOKUP($A8,'Occupancy Raw Data'!$B$8:$BE$45,'Occupancy Raw Data'!W$3,FALSE)</f>
        <v>86.587864534533907</v>
      </c>
      <c r="Q8" s="60">
        <f>VLOOKUP($A8,'Occupancy Raw Data'!$B$8:$BE$45,'Occupancy Raw Data'!X$3,FALSE)</f>
        <v>58.0977344038509</v>
      </c>
      <c r="R8" s="61">
        <f>VLOOKUP($A8,'Occupancy Raw Data'!$B$8:$BE$45,'Occupancy Raw Data'!Y$3,FALSE)</f>
        <v>63.711783452604898</v>
      </c>
      <c r="S8" s="60">
        <f>VLOOKUP($A8,'Occupancy Raw Data'!$B$8:$BE$45,'Occupancy Raw Data'!AA$3,FALSE)</f>
        <v>7.0842319487899204</v>
      </c>
      <c r="T8" s="60">
        <f>VLOOKUP($A8,'Occupancy Raw Data'!$B$8:$BE$45,'Occupancy Raw Data'!AB$3,FALSE)</f>
        <v>-4.4810444773025102</v>
      </c>
      <c r="U8" s="61">
        <f>VLOOKUP($A8,'Occupancy Raw Data'!$B$8:$BE$45,'Occupancy Raw Data'!AC$3,FALSE)</f>
        <v>1.15334379156444</v>
      </c>
      <c r="V8" s="62">
        <f>VLOOKUP($A8,'Occupancy Raw Data'!$B$8:$BE$45,'Occupancy Raw Data'!AE$3,FALSE)</f>
        <v>40.146005987993803</v>
      </c>
      <c r="W8" s="63"/>
      <c r="X8" s="64">
        <f>VLOOKUP($A8,'ADR Raw Data'!$B$6:$BE$43,'ADR Raw Data'!G$1,FALSE)</f>
        <v>175.130074803149</v>
      </c>
      <c r="Y8" s="65">
        <f>VLOOKUP($A8,'ADR Raw Data'!$B$6:$BE$43,'ADR Raw Data'!H$1,FALSE)</f>
        <v>203.378351779838</v>
      </c>
      <c r="Z8" s="65">
        <f>VLOOKUP($A8,'ADR Raw Data'!$B$6:$BE$43,'ADR Raw Data'!I$1,FALSE)</f>
        <v>214.61235078053201</v>
      </c>
      <c r="AA8" s="65">
        <f>VLOOKUP($A8,'ADR Raw Data'!$B$6:$BE$43,'ADR Raw Data'!J$1,FALSE)</f>
        <v>212.27780748663099</v>
      </c>
      <c r="AB8" s="65">
        <f>VLOOKUP($A8,'ADR Raw Data'!$B$6:$BE$43,'ADR Raw Data'!K$1,FALSE)</f>
        <v>187.76680011277099</v>
      </c>
      <c r="AC8" s="66">
        <f>VLOOKUP($A8,'ADR Raw Data'!$B$6:$BE$43,'ADR Raw Data'!L$1,FALSE)</f>
        <v>200.567197312014</v>
      </c>
      <c r="AD8" s="65">
        <f>VLOOKUP($A8,'ADR Raw Data'!$B$6:$BE$43,'ADR Raw Data'!N$1,FALSE)</f>
        <v>148.00198977289801</v>
      </c>
      <c r="AE8" s="65">
        <f>VLOOKUP($A8,'ADR Raw Data'!$B$6:$BE$43,'ADR Raw Data'!O$1,FALSE)</f>
        <v>144.919191094025</v>
      </c>
      <c r="AF8" s="66">
        <f>VLOOKUP($A8,'ADR Raw Data'!$B$6:$BE$43,'ADR Raw Data'!P$1,FALSE)</f>
        <v>146.509132795532</v>
      </c>
      <c r="AG8" s="67">
        <f>VLOOKUP($A8,'ADR Raw Data'!$B$6:$BE$43,'ADR Raw Data'!R$1,FALSE)</f>
        <v>185.869277459085</v>
      </c>
      <c r="AH8" s="63"/>
      <c r="AI8" s="59">
        <f>VLOOKUP($A8,'ADR Raw Data'!$B$6:$BE$43,'ADR Raw Data'!T$1,FALSE)</f>
        <v>20.922179891787501</v>
      </c>
      <c r="AJ8" s="60">
        <f>VLOOKUP($A8,'ADR Raw Data'!$B$6:$BE$43,'ADR Raw Data'!U$1,FALSE)</f>
        <v>26.0503973796481</v>
      </c>
      <c r="AK8" s="60">
        <f>VLOOKUP($A8,'ADR Raw Data'!$B$6:$BE$43,'ADR Raw Data'!V$1,FALSE)</f>
        <v>27.227723081765099</v>
      </c>
      <c r="AL8" s="60">
        <f>VLOOKUP($A8,'ADR Raw Data'!$B$6:$BE$43,'ADR Raw Data'!W$1,FALSE)</f>
        <v>29.235525528807901</v>
      </c>
      <c r="AM8" s="60">
        <f>VLOOKUP($A8,'ADR Raw Data'!$B$6:$BE$43,'ADR Raw Data'!X$1,FALSE)</f>
        <v>29.6923575974096</v>
      </c>
      <c r="AN8" s="61">
        <f>VLOOKUP($A8,'ADR Raw Data'!$B$6:$BE$43,'ADR Raw Data'!Y$1,FALSE)</f>
        <v>27.7028099896051</v>
      </c>
      <c r="AO8" s="60">
        <f>VLOOKUP($A8,'ADR Raw Data'!$B$6:$BE$43,'ADR Raw Data'!AA$1,FALSE)</f>
        <v>21.669486562784101</v>
      </c>
      <c r="AP8" s="60">
        <f>VLOOKUP($A8,'ADR Raw Data'!$B$6:$BE$43,'ADR Raw Data'!AB$1,FALSE)</f>
        <v>19.0575923892502</v>
      </c>
      <c r="AQ8" s="61">
        <f>VLOOKUP($A8,'ADR Raw Data'!$B$6:$BE$43,'ADR Raw Data'!AC$1,FALSE)</f>
        <v>20.402001345901201</v>
      </c>
      <c r="AR8" s="62">
        <f>VLOOKUP($A8,'ADR Raw Data'!$B$6:$BE$43,'ADR Raw Data'!AE$1,FALSE)</f>
        <v>29.316373621037499</v>
      </c>
      <c r="AS8" s="50"/>
      <c r="AT8" s="64">
        <f>VLOOKUP($A8,'RevPAR Raw Data'!$B$6:$BE$43,'RevPAR Raw Data'!G$1,FALSE)</f>
        <v>93.070486452557702</v>
      </c>
      <c r="AU8" s="65">
        <f>VLOOKUP($A8,'RevPAR Raw Data'!$B$6:$BE$43,'RevPAR Raw Data'!H$1,FALSE)</f>
        <v>142.252082853855</v>
      </c>
      <c r="AV8" s="65">
        <f>VLOOKUP($A8,'RevPAR Raw Data'!$B$6:$BE$43,'RevPAR Raw Data'!I$1,FALSE)</f>
        <v>171.146558217386</v>
      </c>
      <c r="AW8" s="65">
        <f>VLOOKUP($A8,'RevPAR Raw Data'!$B$6:$BE$43,'RevPAR Raw Data'!J$1,FALSE)</f>
        <v>178.56740767862701</v>
      </c>
      <c r="AX8" s="65">
        <f>VLOOKUP($A8,'RevPAR Raw Data'!$B$6:$BE$43,'RevPAR Raw Data'!K$1,FALSE)</f>
        <v>139.346969348258</v>
      </c>
      <c r="AY8" s="66">
        <f>VLOOKUP($A8,'RevPAR Raw Data'!$B$6:$BE$43,'RevPAR Raw Data'!L$1,FALSE)</f>
        <v>144.876700910137</v>
      </c>
      <c r="AZ8" s="65">
        <f>VLOOKUP($A8,'RevPAR Raw Data'!$B$6:$BE$43,'RevPAR Raw Data'!N$1,FALSE)</f>
        <v>102.94646197300899</v>
      </c>
      <c r="BA8" s="65">
        <f>VLOOKUP($A8,'RevPAR Raw Data'!$B$6:$BE$43,'RevPAR Raw Data'!O$1,FALSE)</f>
        <v>94.646982948007107</v>
      </c>
      <c r="BB8" s="66">
        <f>VLOOKUP($A8,'RevPAR Raw Data'!$B$6:$BE$43,'RevPAR Raw Data'!P$1,FALSE)</f>
        <v>98.796722460508406</v>
      </c>
      <c r="BC8" s="67">
        <f>VLOOKUP($A8,'RevPAR Raw Data'!$B$6:$BE$43,'RevPAR Raw Data'!R$1,FALSE)</f>
        <v>131.710992781671</v>
      </c>
      <c r="BD8" s="63"/>
      <c r="BE8" s="59">
        <f>VLOOKUP($A8,'RevPAR Raw Data'!$B$6:$BE$43,'RevPAR Raw Data'!T$1,FALSE)</f>
        <v>65.839655777383499</v>
      </c>
      <c r="BF8" s="60">
        <f>VLOOKUP($A8,'RevPAR Raw Data'!$B$6:$BE$43,'RevPAR Raw Data'!U$1,FALSE)</f>
        <v>102.955392989834</v>
      </c>
      <c r="BG8" s="60">
        <f>VLOOKUP($A8,'RevPAR Raw Data'!$B$6:$BE$43,'RevPAR Raw Data'!V$1,FALSE)</f>
        <v>118.677904476702</v>
      </c>
      <c r="BH8" s="60">
        <f>VLOOKUP($A8,'RevPAR Raw Data'!$B$6:$BE$43,'RevPAR Raw Data'!W$1,FALSE)</f>
        <v>141.137807304185</v>
      </c>
      <c r="BI8" s="60">
        <f>VLOOKUP($A8,'RevPAR Raw Data'!$B$6:$BE$43,'RevPAR Raw Data'!X$1,FALSE)</f>
        <v>105.040679056445</v>
      </c>
      <c r="BJ8" s="61">
        <f>VLOOKUP($A8,'RevPAR Raw Data'!$B$6:$BE$43,'RevPAR Raw Data'!Y$1,FALSE)</f>
        <v>109.064547753073</v>
      </c>
      <c r="BK8" s="60">
        <f>VLOOKUP($A8,'RevPAR Raw Data'!$B$6:$BE$43,'RevPAR Raw Data'!AA$1,FALSE)</f>
        <v>30.288835201793599</v>
      </c>
      <c r="BL8" s="60">
        <f>VLOOKUP($A8,'RevPAR Raw Data'!$B$6:$BE$43,'RevPAR Raw Data'!AB$1,FALSE)</f>
        <v>13.7225687206824</v>
      </c>
      <c r="BM8" s="61">
        <f>VLOOKUP($A8,'RevPAR Raw Data'!$B$6:$BE$43,'RevPAR Raw Data'!AC$1,FALSE)</f>
        <v>21.790650353343501</v>
      </c>
      <c r="BN8" s="62">
        <f>VLOOKUP($A8,'RevPAR Raw Data'!$B$6:$BE$43,'RevPAR Raw Data'!AE$1,FALSE)</f>
        <v>81.231732718395705</v>
      </c>
    </row>
    <row r="9" spans="1:66" x14ac:dyDescent="0.35">
      <c r="A9" s="76" t="s">
        <v>90</v>
      </c>
      <c r="B9" s="59">
        <f>VLOOKUP($A9,'Occupancy Raw Data'!$B$8:$BE$45,'Occupancy Raw Data'!G$3,FALSE)</f>
        <v>57.308335323620703</v>
      </c>
      <c r="C9" s="60">
        <f>VLOOKUP($A9,'Occupancy Raw Data'!$B$8:$BE$45,'Occupancy Raw Data'!H$3,FALSE)</f>
        <v>65.822784810126507</v>
      </c>
      <c r="D9" s="60">
        <f>VLOOKUP($A9,'Occupancy Raw Data'!$B$8:$BE$45,'Occupancy Raw Data'!I$3,FALSE)</f>
        <v>71.483162168617099</v>
      </c>
      <c r="E9" s="60">
        <f>VLOOKUP($A9,'Occupancy Raw Data'!$B$8:$BE$45,'Occupancy Raw Data'!J$3,FALSE)</f>
        <v>72.2354908048722</v>
      </c>
      <c r="F9" s="60">
        <f>VLOOKUP($A9,'Occupancy Raw Data'!$B$8:$BE$45,'Occupancy Raw Data'!K$3,FALSE)</f>
        <v>68.485789347981793</v>
      </c>
      <c r="G9" s="61">
        <f>VLOOKUP($A9,'Occupancy Raw Data'!$B$8:$BE$45,'Occupancy Raw Data'!L$3,FALSE)</f>
        <v>67.067112491043702</v>
      </c>
      <c r="H9" s="60">
        <f>VLOOKUP($A9,'Occupancy Raw Data'!$B$8:$BE$45,'Occupancy Raw Data'!N$3,FALSE)</f>
        <v>73.107236684977295</v>
      </c>
      <c r="I9" s="60">
        <f>VLOOKUP($A9,'Occupancy Raw Data'!$B$8:$BE$45,'Occupancy Raw Data'!O$3,FALSE)</f>
        <v>72.689276331502199</v>
      </c>
      <c r="J9" s="61">
        <f>VLOOKUP($A9,'Occupancy Raw Data'!$B$8:$BE$45,'Occupancy Raw Data'!P$3,FALSE)</f>
        <v>72.898256508239697</v>
      </c>
      <c r="K9" s="62">
        <f>VLOOKUP($A9,'Occupancy Raw Data'!$B$8:$BE$45,'Occupancy Raw Data'!R$3,FALSE)</f>
        <v>68.733153638814002</v>
      </c>
      <c r="L9" s="63"/>
      <c r="M9" s="59">
        <f>VLOOKUP($A9,'Occupancy Raw Data'!$B$8:$BE$45,'Occupancy Raw Data'!T$3,FALSE)</f>
        <v>31.376655506036201</v>
      </c>
      <c r="N9" s="60">
        <f>VLOOKUP($A9,'Occupancy Raw Data'!$B$8:$BE$45,'Occupancy Raw Data'!U$3,FALSE)</f>
        <v>42.437885830609098</v>
      </c>
      <c r="O9" s="60">
        <f>VLOOKUP($A9,'Occupancy Raw Data'!$B$8:$BE$45,'Occupancy Raw Data'!V$3,FALSE)</f>
        <v>52.845208549977897</v>
      </c>
      <c r="P9" s="60">
        <f>VLOOKUP($A9,'Occupancy Raw Data'!$B$8:$BE$45,'Occupancy Raw Data'!W$3,FALSE)</f>
        <v>55.136372505810797</v>
      </c>
      <c r="Q9" s="60">
        <f>VLOOKUP($A9,'Occupancy Raw Data'!$B$8:$BE$45,'Occupancy Raw Data'!X$3,FALSE)</f>
        <v>46.360473769535901</v>
      </c>
      <c r="R9" s="61">
        <f>VLOOKUP($A9,'Occupancy Raw Data'!$B$8:$BE$45,'Occupancy Raw Data'!Y$3,FALSE)</f>
        <v>45.825696984315698</v>
      </c>
      <c r="S9" s="60">
        <f>VLOOKUP($A9,'Occupancy Raw Data'!$B$8:$BE$45,'Occupancy Raw Data'!AA$3,FALSE)</f>
        <v>10.888927756798701</v>
      </c>
      <c r="T9" s="60">
        <f>VLOOKUP($A9,'Occupancy Raw Data'!$B$8:$BE$45,'Occupancy Raw Data'!AB$3,FALSE)</f>
        <v>-1.53159517119663</v>
      </c>
      <c r="U9" s="61">
        <f>VLOOKUP($A9,'Occupancy Raw Data'!$B$8:$BE$45,'Occupancy Raw Data'!AC$3,FALSE)</f>
        <v>4.3279742371517598</v>
      </c>
      <c r="V9" s="62">
        <f>VLOOKUP($A9,'Occupancy Raw Data'!$B$8:$BE$45,'Occupancy Raw Data'!AE$3,FALSE)</f>
        <v>30.139571371653901</v>
      </c>
      <c r="W9" s="63"/>
      <c r="X9" s="64">
        <f>VLOOKUP($A9,'ADR Raw Data'!$B$6:$BE$43,'ADR Raw Data'!G$1,FALSE)</f>
        <v>136.41660137528601</v>
      </c>
      <c r="Y9" s="65">
        <f>VLOOKUP($A9,'ADR Raw Data'!$B$6:$BE$43,'ADR Raw Data'!H$1,FALSE)</f>
        <v>155.46381531204599</v>
      </c>
      <c r="Z9" s="65">
        <f>VLOOKUP($A9,'ADR Raw Data'!$B$6:$BE$43,'ADR Raw Data'!I$1,FALSE)</f>
        <v>163.76790344136299</v>
      </c>
      <c r="AA9" s="65">
        <f>VLOOKUP($A9,'ADR Raw Data'!$B$6:$BE$43,'ADR Raw Data'!J$1,FALSE)</f>
        <v>158.615698462555</v>
      </c>
      <c r="AB9" s="65">
        <f>VLOOKUP($A9,'ADR Raw Data'!$B$6:$BE$43,'ADR Raw Data'!K$1,FALSE)</f>
        <v>154.49605405405401</v>
      </c>
      <c r="AC9" s="66">
        <f>VLOOKUP($A9,'ADR Raw Data'!$B$6:$BE$43,'ADR Raw Data'!L$1,FALSE)</f>
        <v>154.46015882625201</v>
      </c>
      <c r="AD9" s="65">
        <f>VLOOKUP($A9,'ADR Raw Data'!$B$6:$BE$43,'ADR Raw Data'!N$1,FALSE)</f>
        <v>136.35593270173101</v>
      </c>
      <c r="AE9" s="65">
        <f>VLOOKUP($A9,'ADR Raw Data'!$B$6:$BE$43,'ADR Raw Data'!O$1,FALSE)</f>
        <v>137.070310497782</v>
      </c>
      <c r="AF9" s="66">
        <f>VLOOKUP($A9,'ADR Raw Data'!$B$6:$BE$43,'ADR Raw Data'!P$1,FALSE)</f>
        <v>136.71209763289301</v>
      </c>
      <c r="AG9" s="67">
        <f>VLOOKUP($A9,'ADR Raw Data'!$B$6:$BE$43,'ADR Raw Data'!R$1,FALSE)</f>
        <v>149.08199851079601</v>
      </c>
      <c r="AH9" s="63"/>
      <c r="AI9" s="59">
        <f>VLOOKUP($A9,'ADR Raw Data'!$B$6:$BE$43,'ADR Raw Data'!T$1,FALSE)</f>
        <v>19.615557489350699</v>
      </c>
      <c r="AJ9" s="60">
        <f>VLOOKUP($A9,'ADR Raw Data'!$B$6:$BE$43,'ADR Raw Data'!U$1,FALSE)</f>
        <v>23.7469243621861</v>
      </c>
      <c r="AK9" s="60">
        <f>VLOOKUP($A9,'ADR Raw Data'!$B$6:$BE$43,'ADR Raw Data'!V$1,FALSE)</f>
        <v>32.6487531289104</v>
      </c>
      <c r="AL9" s="60">
        <f>VLOOKUP($A9,'ADR Raw Data'!$B$6:$BE$43,'ADR Raw Data'!W$1,FALSE)</f>
        <v>27.9206644993304</v>
      </c>
      <c r="AM9" s="60">
        <f>VLOOKUP($A9,'ADR Raw Data'!$B$6:$BE$43,'ADR Raw Data'!X$1,FALSE)</f>
        <v>33.574031487215699</v>
      </c>
      <c r="AN9" s="61">
        <f>VLOOKUP($A9,'ADR Raw Data'!$B$6:$BE$43,'ADR Raw Data'!Y$1,FALSE)</f>
        <v>28.042219695099099</v>
      </c>
      <c r="AO9" s="60">
        <f>VLOOKUP($A9,'ADR Raw Data'!$B$6:$BE$43,'ADR Raw Data'!AA$1,FALSE)</f>
        <v>14.732229193697201</v>
      </c>
      <c r="AP9" s="60">
        <f>VLOOKUP($A9,'ADR Raw Data'!$B$6:$BE$43,'ADR Raw Data'!AB$1,FALSE)</f>
        <v>12.4098522290773</v>
      </c>
      <c r="AQ9" s="61">
        <f>VLOOKUP($A9,'ADR Raw Data'!$B$6:$BE$43,'ADR Raw Data'!AC$1,FALSE)</f>
        <v>13.4730295356493</v>
      </c>
      <c r="AR9" s="62">
        <f>VLOOKUP($A9,'ADR Raw Data'!$B$6:$BE$43,'ADR Raw Data'!AE$1,FALSE)</f>
        <v>23.642949939305201</v>
      </c>
      <c r="AS9" s="50"/>
      <c r="AT9" s="64">
        <f>VLOOKUP($A9,'RevPAR Raw Data'!$B$6:$BE$43,'RevPAR Raw Data'!G$1,FALSE)</f>
        <v>78.178083353236204</v>
      </c>
      <c r="AU9" s="65">
        <f>VLOOKUP($A9,'RevPAR Raw Data'!$B$6:$BE$43,'RevPAR Raw Data'!H$1,FALSE)</f>
        <v>102.33061261045999</v>
      </c>
      <c r="AV9" s="65">
        <f>VLOOKUP($A9,'RevPAR Raw Data'!$B$6:$BE$43,'RevPAR Raw Data'!I$1,FALSE)</f>
        <v>117.066475997133</v>
      </c>
      <c r="AW9" s="65">
        <f>VLOOKUP($A9,'RevPAR Raw Data'!$B$6:$BE$43,'RevPAR Raw Data'!J$1,FALSE)</f>
        <v>114.57682827800301</v>
      </c>
      <c r="AX9" s="65">
        <f>VLOOKUP($A9,'RevPAR Raw Data'!$B$6:$BE$43,'RevPAR Raw Data'!K$1,FALSE)</f>
        <v>105.807842130403</v>
      </c>
      <c r="AY9" s="66">
        <f>VLOOKUP($A9,'RevPAR Raw Data'!$B$6:$BE$43,'RevPAR Raw Data'!L$1,FALSE)</f>
        <v>103.591968473847</v>
      </c>
      <c r="AZ9" s="65">
        <f>VLOOKUP($A9,'RevPAR Raw Data'!$B$6:$BE$43,'RevPAR Raw Data'!N$1,FALSE)</f>
        <v>99.6860544542631</v>
      </c>
      <c r="BA9" s="65">
        <f>VLOOKUP($A9,'RevPAR Raw Data'!$B$6:$BE$43,'RevPAR Raw Data'!O$1,FALSE)</f>
        <v>99.635416766180995</v>
      </c>
      <c r="BB9" s="66">
        <f>VLOOKUP($A9,'RevPAR Raw Data'!$B$6:$BE$43,'RevPAR Raw Data'!P$1,FALSE)</f>
        <v>99.660735610222105</v>
      </c>
      <c r="BC9" s="67">
        <f>VLOOKUP($A9,'RevPAR Raw Data'!$B$6:$BE$43,'RevPAR Raw Data'!R$1,FALSE)</f>
        <v>102.46875908424001</v>
      </c>
      <c r="BD9" s="63"/>
      <c r="BE9" s="59">
        <f>VLOOKUP($A9,'RevPAR Raw Data'!$B$6:$BE$43,'RevPAR Raw Data'!T$1,FALSE)</f>
        <v>57.146918894408998</v>
      </c>
      <c r="BF9" s="60">
        <f>VLOOKUP($A9,'RevPAR Raw Data'!$B$6:$BE$43,'RevPAR Raw Data'!U$1,FALSE)</f>
        <v>76.262502841900897</v>
      </c>
      <c r="BG9" s="60">
        <f>VLOOKUP($A9,'RevPAR Raw Data'!$B$6:$BE$43,'RevPAR Raw Data'!V$1,FALSE)</f>
        <v>102.74726335882799</v>
      </c>
      <c r="BH9" s="60">
        <f>VLOOKUP($A9,'RevPAR Raw Data'!$B$6:$BE$43,'RevPAR Raw Data'!W$1,FALSE)</f>
        <v>98.451478589589698</v>
      </c>
      <c r="BI9" s="60">
        <f>VLOOKUP($A9,'RevPAR Raw Data'!$B$6:$BE$43,'RevPAR Raw Data'!X$1,FALSE)</f>
        <v>95.499585317758005</v>
      </c>
      <c r="BJ9" s="61">
        <f>VLOOKUP($A9,'RevPAR Raw Data'!$B$6:$BE$43,'RevPAR Raw Data'!Y$1,FALSE)</f>
        <v>86.718459304567105</v>
      </c>
      <c r="BK9" s="60">
        <f>VLOOKUP($A9,'RevPAR Raw Data'!$B$6:$BE$43,'RevPAR Raw Data'!AA$1,FALSE)</f>
        <v>27.225338744363601</v>
      </c>
      <c r="BL9" s="60">
        <f>VLOOKUP($A9,'RevPAR Raw Data'!$B$6:$BE$43,'RevPAR Raw Data'!AB$1,FALSE)</f>
        <v>10.6881883603875</v>
      </c>
      <c r="BM9" s="61">
        <f>VLOOKUP($A9,'RevPAR Raw Data'!$B$6:$BE$43,'RevPAR Raw Data'!AC$1,FALSE)</f>
        <v>18.384113020067801</v>
      </c>
      <c r="BN9" s="62">
        <f>VLOOKUP($A9,'RevPAR Raw Data'!$B$6:$BE$43,'RevPAR Raw Data'!AE$1,FALSE)</f>
        <v>60.908405082280403</v>
      </c>
    </row>
    <row r="10" spans="1:66" x14ac:dyDescent="0.35">
      <c r="A10" s="76" t="s">
        <v>26</v>
      </c>
      <c r="B10" s="59">
        <f>VLOOKUP($A10,'Occupancy Raw Data'!$B$8:$BE$45,'Occupancy Raw Data'!G$3,FALSE)</f>
        <v>49.748801096140603</v>
      </c>
      <c r="C10" s="60">
        <f>VLOOKUP($A10,'Occupancy Raw Data'!$B$8:$BE$45,'Occupancy Raw Data'!H$3,FALSE)</f>
        <v>61.132678693765598</v>
      </c>
      <c r="D10" s="60">
        <f>VLOOKUP($A10,'Occupancy Raw Data'!$B$8:$BE$45,'Occupancy Raw Data'!I$3,FALSE)</f>
        <v>71.728705183831906</v>
      </c>
      <c r="E10" s="60">
        <f>VLOOKUP($A10,'Occupancy Raw Data'!$B$8:$BE$45,'Occupancy Raw Data'!J$3,FALSE)</f>
        <v>70.712491436400995</v>
      </c>
      <c r="F10" s="60">
        <f>VLOOKUP($A10,'Occupancy Raw Data'!$B$8:$BE$45,'Occupancy Raw Data'!K$3,FALSE)</f>
        <v>59.408540762731199</v>
      </c>
      <c r="G10" s="61">
        <f>VLOOKUP($A10,'Occupancy Raw Data'!$B$8:$BE$45,'Occupancy Raw Data'!L$3,FALSE)</f>
        <v>62.546243434574102</v>
      </c>
      <c r="H10" s="60">
        <f>VLOOKUP($A10,'Occupancy Raw Data'!$B$8:$BE$45,'Occupancy Raw Data'!N$3,FALSE)</f>
        <v>61.246860013701699</v>
      </c>
      <c r="I10" s="60">
        <f>VLOOKUP($A10,'Occupancy Raw Data'!$B$8:$BE$45,'Occupancy Raw Data'!O$3,FALSE)</f>
        <v>63.838775976250197</v>
      </c>
      <c r="J10" s="61">
        <f>VLOOKUP($A10,'Occupancy Raw Data'!$B$8:$BE$45,'Occupancy Raw Data'!P$3,FALSE)</f>
        <v>62.542817994975998</v>
      </c>
      <c r="K10" s="62">
        <f>VLOOKUP($A10,'Occupancy Raw Data'!$B$8:$BE$45,'Occupancy Raw Data'!R$3,FALSE)</f>
        <v>62.545264737545999</v>
      </c>
      <c r="L10" s="63"/>
      <c r="M10" s="59">
        <f>VLOOKUP($A10,'Occupancy Raw Data'!$B$8:$BE$45,'Occupancy Raw Data'!T$3,FALSE)</f>
        <v>15.652589214899001</v>
      </c>
      <c r="N10" s="60">
        <f>VLOOKUP($A10,'Occupancy Raw Data'!$B$8:$BE$45,'Occupancy Raw Data'!U$3,FALSE)</f>
        <v>26.0852385746925</v>
      </c>
      <c r="O10" s="60">
        <f>VLOOKUP($A10,'Occupancy Raw Data'!$B$8:$BE$45,'Occupancy Raw Data'!V$3,FALSE)</f>
        <v>37.327837597914197</v>
      </c>
      <c r="P10" s="60">
        <f>VLOOKUP($A10,'Occupancy Raw Data'!$B$8:$BE$45,'Occupancy Raw Data'!W$3,FALSE)</f>
        <v>39.872284067245097</v>
      </c>
      <c r="Q10" s="60">
        <f>VLOOKUP($A10,'Occupancy Raw Data'!$B$8:$BE$45,'Occupancy Raw Data'!X$3,FALSE)</f>
        <v>22.704815026534401</v>
      </c>
      <c r="R10" s="61">
        <f>VLOOKUP($A10,'Occupancy Raw Data'!$B$8:$BE$45,'Occupancy Raw Data'!Y$3,FALSE)</f>
        <v>28.853188151459499</v>
      </c>
      <c r="S10" s="60">
        <f>VLOOKUP($A10,'Occupancy Raw Data'!$B$8:$BE$45,'Occupancy Raw Data'!AA$3,FALSE)</f>
        <v>9.0738973225891204</v>
      </c>
      <c r="T10" s="60">
        <f>VLOOKUP($A10,'Occupancy Raw Data'!$B$8:$BE$45,'Occupancy Raw Data'!AB$3,FALSE)</f>
        <v>2.9227693218889699</v>
      </c>
      <c r="U10" s="61">
        <f>VLOOKUP($A10,'Occupancy Raw Data'!$B$8:$BE$45,'Occupancy Raw Data'!AC$3,FALSE)</f>
        <v>5.8454579296580498</v>
      </c>
      <c r="V10" s="62">
        <f>VLOOKUP($A10,'Occupancy Raw Data'!$B$8:$BE$45,'Occupancy Raw Data'!AE$3,FALSE)</f>
        <v>21.318855014646001</v>
      </c>
      <c r="W10" s="63"/>
      <c r="X10" s="64">
        <f>VLOOKUP($A10,'ADR Raw Data'!$B$6:$BE$43,'ADR Raw Data'!G$1,FALSE)</f>
        <v>141.16586642184899</v>
      </c>
      <c r="Y10" s="65">
        <f>VLOOKUP($A10,'ADR Raw Data'!$B$6:$BE$43,'ADR Raw Data'!H$1,FALSE)</f>
        <v>163.89379342547599</v>
      </c>
      <c r="Z10" s="65">
        <f>VLOOKUP($A10,'ADR Raw Data'!$B$6:$BE$43,'ADR Raw Data'!I$1,FALSE)</f>
        <v>179.98081184336101</v>
      </c>
      <c r="AA10" s="65">
        <f>VLOOKUP($A10,'ADR Raw Data'!$B$6:$BE$43,'ADR Raw Data'!J$1,FALSE)</f>
        <v>181.12330695947</v>
      </c>
      <c r="AB10" s="65">
        <f>VLOOKUP($A10,'ADR Raw Data'!$B$6:$BE$43,'ADR Raw Data'!K$1,FALSE)</f>
        <v>160.33442437055501</v>
      </c>
      <c r="AC10" s="66">
        <f>VLOOKUP($A10,'ADR Raw Data'!$B$6:$BE$43,'ADR Raw Data'!L$1,FALSE)</f>
        <v>167.187672423235</v>
      </c>
      <c r="AD10" s="65">
        <f>VLOOKUP($A10,'ADR Raw Data'!$B$6:$BE$43,'ADR Raw Data'!N$1,FALSE)</f>
        <v>131.80530947054399</v>
      </c>
      <c r="AE10" s="65">
        <f>VLOOKUP($A10,'ADR Raw Data'!$B$6:$BE$43,'ADR Raw Data'!O$1,FALSE)</f>
        <v>131.77961187622901</v>
      </c>
      <c r="AF10" s="66">
        <f>VLOOKUP($A10,'ADR Raw Data'!$B$6:$BE$43,'ADR Raw Data'!P$1,FALSE)</f>
        <v>131.79219443176601</v>
      </c>
      <c r="AG10" s="67">
        <f>VLOOKUP($A10,'ADR Raw Data'!$B$6:$BE$43,'ADR Raw Data'!R$1,FALSE)</f>
        <v>157.075074327143</v>
      </c>
      <c r="AH10" s="63"/>
      <c r="AI10" s="59">
        <f>VLOOKUP($A10,'ADR Raw Data'!$B$6:$BE$43,'ADR Raw Data'!T$1,FALSE)</f>
        <v>24.710719454429501</v>
      </c>
      <c r="AJ10" s="60">
        <f>VLOOKUP($A10,'ADR Raw Data'!$B$6:$BE$43,'ADR Raw Data'!U$1,FALSE)</f>
        <v>26.058407222192699</v>
      </c>
      <c r="AK10" s="60">
        <f>VLOOKUP($A10,'ADR Raw Data'!$B$6:$BE$43,'ADR Raw Data'!V$1,FALSE)</f>
        <v>33.430162347074798</v>
      </c>
      <c r="AL10" s="60">
        <f>VLOOKUP($A10,'ADR Raw Data'!$B$6:$BE$43,'ADR Raw Data'!W$1,FALSE)</f>
        <v>41.258230974039897</v>
      </c>
      <c r="AM10" s="60">
        <f>VLOOKUP($A10,'ADR Raw Data'!$B$6:$BE$43,'ADR Raw Data'!X$1,FALSE)</f>
        <v>45.155449349176003</v>
      </c>
      <c r="AN10" s="61">
        <f>VLOOKUP($A10,'ADR Raw Data'!$B$6:$BE$43,'ADR Raw Data'!Y$1,FALSE)</f>
        <v>35.038761192639299</v>
      </c>
      <c r="AO10" s="60">
        <f>VLOOKUP($A10,'ADR Raw Data'!$B$6:$BE$43,'ADR Raw Data'!AA$1,FALSE)</f>
        <v>16.368538736969501</v>
      </c>
      <c r="AP10" s="60">
        <f>VLOOKUP($A10,'ADR Raw Data'!$B$6:$BE$43,'ADR Raw Data'!AB$1,FALSE)</f>
        <v>14.7798420787674</v>
      </c>
      <c r="AQ10" s="61">
        <f>VLOOKUP($A10,'ADR Raw Data'!$B$6:$BE$43,'ADR Raw Data'!AC$1,FALSE)</f>
        <v>15.5296655783402</v>
      </c>
      <c r="AR10" s="62">
        <f>VLOOKUP($A10,'ADR Raw Data'!$B$6:$BE$43,'ADR Raw Data'!AE$1,FALSE)</f>
        <v>30.222350980226398</v>
      </c>
      <c r="AS10" s="50"/>
      <c r="AT10" s="64">
        <f>VLOOKUP($A10,'RevPAR Raw Data'!$B$6:$BE$43,'RevPAR Raw Data'!G$1,FALSE)</f>
        <v>70.228326101849703</v>
      </c>
      <c r="AU10" s="65">
        <f>VLOOKUP($A10,'RevPAR Raw Data'!$B$6:$BE$43,'RevPAR Raw Data'!H$1,FALSE)</f>
        <v>100.19266613382</v>
      </c>
      <c r="AV10" s="65">
        <f>VLOOKUP($A10,'RevPAR Raw Data'!$B$6:$BE$43,'RevPAR Raw Data'!I$1,FALSE)</f>
        <v>129.09790591459199</v>
      </c>
      <c r="AW10" s="65">
        <f>VLOOKUP($A10,'RevPAR Raw Data'!$B$6:$BE$43,'RevPAR Raw Data'!J$1,FALSE)</f>
        <v>128.07680292304099</v>
      </c>
      <c r="AX10" s="65">
        <f>VLOOKUP($A10,'RevPAR Raw Data'!$B$6:$BE$43,'RevPAR Raw Data'!K$1,FALSE)</f>
        <v>95.252341858871802</v>
      </c>
      <c r="AY10" s="66">
        <f>VLOOKUP($A10,'RevPAR Raw Data'!$B$6:$BE$43,'RevPAR Raw Data'!L$1,FALSE)</f>
        <v>104.569608586435</v>
      </c>
      <c r="AZ10" s="65">
        <f>VLOOKUP($A10,'RevPAR Raw Data'!$B$6:$BE$43,'RevPAR Raw Data'!N$1,FALSE)</f>
        <v>80.726613382050601</v>
      </c>
      <c r="BA10" s="65">
        <f>VLOOKUP($A10,'RevPAR Raw Data'!$B$6:$BE$43,'RevPAR Raw Data'!O$1,FALSE)</f>
        <v>84.126491208038303</v>
      </c>
      <c r="BB10" s="66">
        <f>VLOOKUP($A10,'RevPAR Raw Data'!$B$6:$BE$43,'RevPAR Raw Data'!P$1,FALSE)</f>
        <v>82.426552295044502</v>
      </c>
      <c r="BC10" s="67">
        <f>VLOOKUP($A10,'RevPAR Raw Data'!$B$6:$BE$43,'RevPAR Raw Data'!R$1,FALSE)</f>
        <v>98.243021074609302</v>
      </c>
      <c r="BD10" s="63"/>
      <c r="BE10" s="59">
        <f>VLOOKUP($A10,'RevPAR Raw Data'!$B$6:$BE$43,'RevPAR Raw Data'!T$1,FALSE)</f>
        <v>44.231176077576599</v>
      </c>
      <c r="BF10" s="60">
        <f>VLOOKUP($A10,'RevPAR Raw Data'!$B$6:$BE$43,'RevPAR Raw Data'!U$1,FALSE)</f>
        <v>58.941043489559199</v>
      </c>
      <c r="BG10" s="60">
        <f>VLOOKUP($A10,'RevPAR Raw Data'!$B$6:$BE$43,'RevPAR Raw Data'!V$1,FALSE)</f>
        <v>83.236756654624202</v>
      </c>
      <c r="BH10" s="60">
        <f>VLOOKUP($A10,'RevPAR Raw Data'!$B$6:$BE$43,'RevPAR Raw Data'!W$1,FALSE)</f>
        <v>97.581114096374407</v>
      </c>
      <c r="BI10" s="60">
        <f>VLOOKUP($A10,'RevPAR Raw Data'!$B$6:$BE$43,'RevPAR Raw Data'!X$1,FALSE)</f>
        <v>78.112725624841303</v>
      </c>
      <c r="BJ10" s="61">
        <f>VLOOKUP($A10,'RevPAR Raw Data'!$B$6:$BE$43,'RevPAR Raw Data'!Y$1,FALSE)</f>
        <v>74.001749036951693</v>
      </c>
      <c r="BK10" s="60">
        <f>VLOOKUP($A10,'RevPAR Raw Data'!$B$6:$BE$43,'RevPAR Raw Data'!AA$1,FALSE)</f>
        <v>26.9277004577594</v>
      </c>
      <c r="BL10" s="60">
        <f>VLOOKUP($A10,'RevPAR Raw Data'!$B$6:$BE$43,'RevPAR Raw Data'!AB$1,FALSE)</f>
        <v>18.134592090758201</v>
      </c>
      <c r="BM10" s="61">
        <f>VLOOKUP($A10,'RevPAR Raw Data'!$B$6:$BE$43,'RevPAR Raw Data'!AC$1,FALSE)</f>
        <v>22.282903575996698</v>
      </c>
      <c r="BN10" s="62">
        <f>VLOOKUP($A10,'RevPAR Raw Data'!$B$6:$BE$43,'RevPAR Raw Data'!AE$1,FALSE)</f>
        <v>57.984265182364403</v>
      </c>
    </row>
    <row r="11" spans="1:66" x14ac:dyDescent="0.35">
      <c r="A11" s="76" t="s">
        <v>24</v>
      </c>
      <c r="B11" s="59">
        <f>VLOOKUP($A11,'Occupancy Raw Data'!$B$8:$BE$45,'Occupancy Raw Data'!G$3,FALSE)</f>
        <v>58.219851186297902</v>
      </c>
      <c r="C11" s="60">
        <f>VLOOKUP($A11,'Occupancy Raw Data'!$B$8:$BE$45,'Occupancy Raw Data'!H$3,FALSE)</f>
        <v>66.4186438298469</v>
      </c>
      <c r="D11" s="60">
        <f>VLOOKUP($A11,'Occupancy Raw Data'!$B$8:$BE$45,'Occupancy Raw Data'!I$3,FALSE)</f>
        <v>69.408956900182503</v>
      </c>
      <c r="E11" s="60">
        <f>VLOOKUP($A11,'Occupancy Raw Data'!$B$8:$BE$45,'Occupancy Raw Data'!J$3,FALSE)</f>
        <v>69.2404885581917</v>
      </c>
      <c r="F11" s="60">
        <f>VLOOKUP($A11,'Occupancy Raw Data'!$B$8:$BE$45,'Occupancy Raw Data'!K$3,FALSE)</f>
        <v>69.465113014179394</v>
      </c>
      <c r="G11" s="61">
        <f>VLOOKUP($A11,'Occupancy Raw Data'!$B$8:$BE$45,'Occupancy Raw Data'!L$3,FALSE)</f>
        <v>66.5506106977397</v>
      </c>
      <c r="H11" s="60">
        <f>VLOOKUP($A11,'Occupancy Raw Data'!$B$8:$BE$45,'Occupancy Raw Data'!N$3,FALSE)</f>
        <v>74.266460760915294</v>
      </c>
      <c r="I11" s="60">
        <f>VLOOKUP($A11,'Occupancy Raw Data'!$B$8:$BE$45,'Occupancy Raw Data'!O$3,FALSE)</f>
        <v>79.797837989611097</v>
      </c>
      <c r="J11" s="61">
        <f>VLOOKUP($A11,'Occupancy Raw Data'!$B$8:$BE$45,'Occupancy Raw Data'!P$3,FALSE)</f>
        <v>77.032149375263202</v>
      </c>
      <c r="K11" s="62">
        <f>VLOOKUP($A11,'Occupancy Raw Data'!$B$8:$BE$45,'Occupancy Raw Data'!R$3,FALSE)</f>
        <v>69.545336034174994</v>
      </c>
      <c r="L11" s="63"/>
      <c r="M11" s="59">
        <f>VLOOKUP($A11,'Occupancy Raw Data'!$B$8:$BE$45,'Occupancy Raw Data'!T$3,FALSE)</f>
        <v>18.599141946386599</v>
      </c>
      <c r="N11" s="60">
        <f>VLOOKUP($A11,'Occupancy Raw Data'!$B$8:$BE$45,'Occupancy Raw Data'!U$3,FALSE)</f>
        <v>13.2412712571944</v>
      </c>
      <c r="O11" s="60">
        <f>VLOOKUP($A11,'Occupancy Raw Data'!$B$8:$BE$45,'Occupancy Raw Data'!V$3,FALSE)</f>
        <v>13.698326533295599</v>
      </c>
      <c r="P11" s="60">
        <f>VLOOKUP($A11,'Occupancy Raw Data'!$B$8:$BE$45,'Occupancy Raw Data'!W$3,FALSE)</f>
        <v>12.839347591912899</v>
      </c>
      <c r="Q11" s="60">
        <f>VLOOKUP($A11,'Occupancy Raw Data'!$B$8:$BE$45,'Occupancy Raw Data'!X$3,FALSE)</f>
        <v>12.0534605166284</v>
      </c>
      <c r="R11" s="61">
        <f>VLOOKUP($A11,'Occupancy Raw Data'!$B$8:$BE$45,'Occupancy Raw Data'!Y$3,FALSE)</f>
        <v>13.9006010739398</v>
      </c>
      <c r="S11" s="60">
        <f>VLOOKUP($A11,'Occupancy Raw Data'!$B$8:$BE$45,'Occupancy Raw Data'!AA$3,FALSE)</f>
        <v>-7.3223347191925496</v>
      </c>
      <c r="T11" s="60">
        <f>VLOOKUP($A11,'Occupancy Raw Data'!$B$8:$BE$45,'Occupancy Raw Data'!AB$3,FALSE)</f>
        <v>-11.6816536418883</v>
      </c>
      <c r="U11" s="61">
        <f>VLOOKUP($A11,'Occupancy Raw Data'!$B$8:$BE$45,'Occupancy Raw Data'!AC$3,FALSE)</f>
        <v>-9.6326350791110809</v>
      </c>
      <c r="V11" s="62">
        <f>VLOOKUP($A11,'Occupancy Raw Data'!$B$8:$BE$45,'Occupancy Raw Data'!AE$3,FALSE)</f>
        <v>5.1883158548025197</v>
      </c>
      <c r="W11" s="63"/>
      <c r="X11" s="64">
        <f>VLOOKUP($A11,'ADR Raw Data'!$B$6:$BE$43,'ADR Raw Data'!G$1,FALSE)</f>
        <v>119.25942609115</v>
      </c>
      <c r="Y11" s="65">
        <f>VLOOKUP($A11,'ADR Raw Data'!$B$6:$BE$43,'ADR Raw Data'!H$1,FALSE)</f>
        <v>117.56864722045999</v>
      </c>
      <c r="Z11" s="65">
        <f>VLOOKUP($A11,'ADR Raw Data'!$B$6:$BE$43,'ADR Raw Data'!I$1,FALSE)</f>
        <v>120.14860841423901</v>
      </c>
      <c r="AA11" s="65">
        <f>VLOOKUP($A11,'ADR Raw Data'!$B$6:$BE$43,'ADR Raw Data'!J$1,FALSE)</f>
        <v>124.41475263584699</v>
      </c>
      <c r="AB11" s="65">
        <f>VLOOKUP($A11,'ADR Raw Data'!$B$6:$BE$43,'ADR Raw Data'!K$1,FALSE)</f>
        <v>134.272087712206</v>
      </c>
      <c r="AC11" s="66">
        <f>VLOOKUP($A11,'ADR Raw Data'!$B$6:$BE$43,'ADR Raw Data'!L$1,FALSE)</f>
        <v>123.314179394143</v>
      </c>
      <c r="AD11" s="65">
        <f>VLOOKUP($A11,'ADR Raw Data'!$B$6:$BE$43,'ADR Raw Data'!N$1,FALSE)</f>
        <v>163.200644612476</v>
      </c>
      <c r="AE11" s="65">
        <f>VLOOKUP($A11,'ADR Raw Data'!$B$6:$BE$43,'ADR Raw Data'!O$1,FALSE)</f>
        <v>170.47342188599501</v>
      </c>
      <c r="AF11" s="66">
        <f>VLOOKUP($A11,'ADR Raw Data'!$B$6:$BE$43,'ADR Raw Data'!P$1,FALSE)</f>
        <v>166.96759066885301</v>
      </c>
      <c r="AG11" s="67">
        <f>VLOOKUP($A11,'ADR Raw Data'!$B$6:$BE$43,'ADR Raw Data'!R$1,FALSE)</f>
        <v>137.12928307763201</v>
      </c>
      <c r="AH11" s="63"/>
      <c r="AI11" s="59">
        <f>VLOOKUP($A11,'ADR Raw Data'!$B$6:$BE$43,'ADR Raw Data'!T$1,FALSE)</f>
        <v>6.0543025734140201</v>
      </c>
      <c r="AJ11" s="60">
        <f>VLOOKUP($A11,'ADR Raw Data'!$B$6:$BE$43,'ADR Raw Data'!U$1,FALSE)</f>
        <v>6.2244521614970303</v>
      </c>
      <c r="AK11" s="60">
        <f>VLOOKUP($A11,'ADR Raw Data'!$B$6:$BE$43,'ADR Raw Data'!V$1,FALSE)</f>
        <v>9.2575033325144709</v>
      </c>
      <c r="AL11" s="60">
        <f>VLOOKUP($A11,'ADR Raw Data'!$B$6:$BE$43,'ADR Raw Data'!W$1,FALSE)</f>
        <v>13.07012335021</v>
      </c>
      <c r="AM11" s="60">
        <f>VLOOKUP($A11,'ADR Raw Data'!$B$6:$BE$43,'ADR Raw Data'!X$1,FALSE)</f>
        <v>10.0038869932845</v>
      </c>
      <c r="AN11" s="61">
        <f>VLOOKUP($A11,'ADR Raw Data'!$B$6:$BE$43,'ADR Raw Data'!Y$1,FALSE)</f>
        <v>9.0233346635759606</v>
      </c>
      <c r="AO11" s="60">
        <f>VLOOKUP($A11,'ADR Raw Data'!$B$6:$BE$43,'ADR Raw Data'!AA$1,FALSE)</f>
        <v>6.8884158505097002</v>
      </c>
      <c r="AP11" s="60">
        <f>VLOOKUP($A11,'ADR Raw Data'!$B$6:$BE$43,'ADR Raw Data'!AB$1,FALSE)</f>
        <v>8.8591235611498806</v>
      </c>
      <c r="AQ11" s="61">
        <f>VLOOKUP($A11,'ADR Raw Data'!$B$6:$BE$43,'ADR Raw Data'!AC$1,FALSE)</f>
        <v>7.8887813686727304</v>
      </c>
      <c r="AR11" s="62">
        <f>VLOOKUP($A11,'ADR Raw Data'!$B$6:$BE$43,'ADR Raw Data'!AE$1,FALSE)</f>
        <v>6.7141526424533797</v>
      </c>
      <c r="AS11" s="50"/>
      <c r="AT11" s="64">
        <f>VLOOKUP($A11,'RevPAR Raw Data'!$B$6:$BE$43,'RevPAR Raw Data'!G$1,FALSE)</f>
        <v>69.432660395900598</v>
      </c>
      <c r="AU11" s="65">
        <f>VLOOKUP($A11,'RevPAR Raw Data'!$B$6:$BE$43,'RevPAR Raw Data'!H$1,FALSE)</f>
        <v>78.087501052927095</v>
      </c>
      <c r="AV11" s="65">
        <f>VLOOKUP($A11,'RevPAR Raw Data'!$B$6:$BE$43,'RevPAR Raw Data'!I$1,FALSE)</f>
        <v>83.393895830408496</v>
      </c>
      <c r="AW11" s="65">
        <f>VLOOKUP($A11,'RevPAR Raw Data'!$B$6:$BE$43,'RevPAR Raw Data'!J$1,FALSE)</f>
        <v>86.145382563526596</v>
      </c>
      <c r="AX11" s="65">
        <f>VLOOKUP($A11,'RevPAR Raw Data'!$B$6:$BE$43,'RevPAR Raw Data'!K$1,FALSE)</f>
        <v>93.272257475782595</v>
      </c>
      <c r="AY11" s="66">
        <f>VLOOKUP($A11,'RevPAR Raw Data'!$B$6:$BE$43,'RevPAR Raw Data'!L$1,FALSE)</f>
        <v>82.066339463709099</v>
      </c>
      <c r="AZ11" s="65">
        <f>VLOOKUP($A11,'RevPAR Raw Data'!$B$6:$BE$43,'RevPAR Raw Data'!N$1,FALSE)</f>
        <v>121.203342692685</v>
      </c>
      <c r="BA11" s="65">
        <f>VLOOKUP($A11,'RevPAR Raw Data'!$B$6:$BE$43,'RevPAR Raw Data'!O$1,FALSE)</f>
        <v>136.03410501193301</v>
      </c>
      <c r="BB11" s="66">
        <f>VLOOKUP($A11,'RevPAR Raw Data'!$B$6:$BE$43,'RevPAR Raw Data'!P$1,FALSE)</f>
        <v>128.61872385230899</v>
      </c>
      <c r="BC11" s="67">
        <f>VLOOKUP($A11,'RevPAR Raw Data'!$B$6:$BE$43,'RevPAR Raw Data'!R$1,FALSE)</f>
        <v>95.367020717594897</v>
      </c>
      <c r="BD11" s="63"/>
      <c r="BE11" s="59">
        <f>VLOOKUP($A11,'RevPAR Raw Data'!$B$6:$BE$43,'RevPAR Raw Data'!T$1,FALSE)</f>
        <v>25.7794928492937</v>
      </c>
      <c r="BF11" s="60">
        <f>VLOOKUP($A11,'RevPAR Raw Data'!$B$6:$BE$43,'RevPAR Raw Data'!U$1,FALSE)</f>
        <v>20.289920013669601</v>
      </c>
      <c r="BG11" s="60">
        <f>VLOOKUP($A11,'RevPAR Raw Data'!$B$6:$BE$43,'RevPAR Raw Data'!V$1,FALSE)</f>
        <v>24.223952901128701</v>
      </c>
      <c r="BH11" s="60">
        <f>VLOOKUP($A11,'RevPAR Raw Data'!$B$6:$BE$43,'RevPAR Raw Data'!W$1,FALSE)</f>
        <v>27.587589509748302</v>
      </c>
      <c r="BI11" s="60">
        <f>VLOOKUP($A11,'RevPAR Raw Data'!$B$6:$BE$43,'RevPAR Raw Data'!X$1,FALSE)</f>
        <v>23.263162078776698</v>
      </c>
      <c r="BJ11" s="61">
        <f>VLOOKUP($A11,'RevPAR Raw Data'!$B$6:$BE$43,'RevPAR Raw Data'!Y$1,FALSE)</f>
        <v>24.178233492665999</v>
      </c>
      <c r="BK11" s="60">
        <f>VLOOKUP($A11,'RevPAR Raw Data'!$B$6:$BE$43,'RevPAR Raw Data'!AA$1,FALSE)</f>
        <v>-0.93831173410708002</v>
      </c>
      <c r="BL11" s="60">
        <f>VLOOKUP($A11,'RevPAR Raw Data'!$B$6:$BE$43,'RevPAR Raw Data'!AB$1,FALSE)</f>
        <v>-3.85742221085887</v>
      </c>
      <c r="BM11" s="61">
        <f>VLOOKUP($A11,'RevPAR Raw Data'!$B$6:$BE$43,'RevPAR Raw Data'!AC$1,FALSE)</f>
        <v>-2.5037512318715001</v>
      </c>
      <c r="BN11" s="62">
        <f>VLOOKUP($A11,'RevPAR Raw Data'!$B$6:$BE$43,'RevPAR Raw Data'!AE$1,FALSE)</f>
        <v>12.2508199433199</v>
      </c>
    </row>
    <row r="12" spans="1:66" x14ac:dyDescent="0.35">
      <c r="A12" s="76" t="s">
        <v>27</v>
      </c>
      <c r="B12" s="59">
        <f>VLOOKUP($A12,'Occupancy Raw Data'!$B$8:$BE$45,'Occupancy Raw Data'!G$3,FALSE)</f>
        <v>56.898987520602702</v>
      </c>
      <c r="C12" s="60">
        <f>VLOOKUP($A12,'Occupancy Raw Data'!$B$8:$BE$45,'Occupancy Raw Data'!H$3,FALSE)</f>
        <v>61.761243230515603</v>
      </c>
      <c r="D12" s="60">
        <f>VLOOKUP($A12,'Occupancy Raw Data'!$B$8:$BE$45,'Occupancy Raw Data'!I$3,FALSE)</f>
        <v>64.739816340946504</v>
      </c>
      <c r="E12" s="60">
        <f>VLOOKUP($A12,'Occupancy Raw Data'!$B$8:$BE$45,'Occupancy Raw Data'!J$3,FALSE)</f>
        <v>68.106898987520594</v>
      </c>
      <c r="F12" s="60">
        <f>VLOOKUP($A12,'Occupancy Raw Data'!$B$8:$BE$45,'Occupancy Raw Data'!K$3,FALSE)</f>
        <v>68.577819637391002</v>
      </c>
      <c r="G12" s="61">
        <f>VLOOKUP($A12,'Occupancy Raw Data'!$B$8:$BE$45,'Occupancy Raw Data'!L$3,FALSE)</f>
        <v>64.016953143395298</v>
      </c>
      <c r="H12" s="60">
        <f>VLOOKUP($A12,'Occupancy Raw Data'!$B$8:$BE$45,'Occupancy Raw Data'!N$3,FALSE)</f>
        <v>70.5085943018601</v>
      </c>
      <c r="I12" s="60">
        <f>VLOOKUP($A12,'Occupancy Raw Data'!$B$8:$BE$45,'Occupancy Raw Data'!O$3,FALSE)</f>
        <v>68.095125971273802</v>
      </c>
      <c r="J12" s="61">
        <f>VLOOKUP($A12,'Occupancy Raw Data'!$B$8:$BE$45,'Occupancy Raw Data'!P$3,FALSE)</f>
        <v>69.301860136566901</v>
      </c>
      <c r="K12" s="62">
        <f>VLOOKUP($A12,'Occupancy Raw Data'!$B$8:$BE$45,'Occupancy Raw Data'!R$3,FALSE)</f>
        <v>65.526926570015803</v>
      </c>
      <c r="L12" s="63"/>
      <c r="M12" s="59">
        <f>VLOOKUP($A12,'Occupancy Raw Data'!$B$8:$BE$45,'Occupancy Raw Data'!T$3,FALSE)</f>
        <v>1.6622185635503499</v>
      </c>
      <c r="N12" s="60">
        <f>VLOOKUP($A12,'Occupancy Raw Data'!$B$8:$BE$45,'Occupancy Raw Data'!U$3,FALSE)</f>
        <v>6.9103244992107697</v>
      </c>
      <c r="O12" s="60">
        <f>VLOOKUP($A12,'Occupancy Raw Data'!$B$8:$BE$45,'Occupancy Raw Data'!V$3,FALSE)</f>
        <v>7.0403342671787801</v>
      </c>
      <c r="P12" s="60">
        <f>VLOOKUP($A12,'Occupancy Raw Data'!$B$8:$BE$45,'Occupancy Raw Data'!W$3,FALSE)</f>
        <v>6.8057035277344502</v>
      </c>
      <c r="Q12" s="60">
        <f>VLOOKUP($A12,'Occupancy Raw Data'!$B$8:$BE$45,'Occupancy Raw Data'!X$3,FALSE)</f>
        <v>-2.0464109287565</v>
      </c>
      <c r="R12" s="61">
        <f>VLOOKUP($A12,'Occupancy Raw Data'!$B$8:$BE$45,'Occupancy Raw Data'!Y$3,FALSE)</f>
        <v>3.9245720372509401</v>
      </c>
      <c r="S12" s="60">
        <f>VLOOKUP($A12,'Occupancy Raw Data'!$B$8:$BE$45,'Occupancy Raw Data'!AA$3,FALSE)</f>
        <v>-9.5862058375097803</v>
      </c>
      <c r="T12" s="60">
        <f>VLOOKUP($A12,'Occupancy Raw Data'!$B$8:$BE$45,'Occupancy Raw Data'!AB$3,FALSE)</f>
        <v>-16.4033856132761</v>
      </c>
      <c r="U12" s="61">
        <f>VLOOKUP($A12,'Occupancy Raw Data'!$B$8:$BE$45,'Occupancy Raw Data'!AC$3,FALSE)</f>
        <v>-13.0690313488219</v>
      </c>
      <c r="V12" s="62">
        <f>VLOOKUP($A12,'Occupancy Raw Data'!$B$8:$BE$45,'Occupancy Raw Data'!AE$3,FALSE)</f>
        <v>-1.87187041837377</v>
      </c>
      <c r="W12" s="63"/>
      <c r="X12" s="64">
        <f>VLOOKUP($A12,'ADR Raw Data'!$B$6:$BE$43,'ADR Raw Data'!G$1,FALSE)</f>
        <v>88.301558038485396</v>
      </c>
      <c r="Y12" s="65">
        <f>VLOOKUP($A12,'ADR Raw Data'!$B$6:$BE$43,'ADR Raw Data'!H$1,FALSE)</f>
        <v>90.934424323293896</v>
      </c>
      <c r="Z12" s="65">
        <f>VLOOKUP($A12,'ADR Raw Data'!$B$6:$BE$43,'ADR Raw Data'!I$1,FALSE)</f>
        <v>94.452102200400006</v>
      </c>
      <c r="AA12" s="65">
        <f>VLOOKUP($A12,'ADR Raw Data'!$B$6:$BE$43,'ADR Raw Data'!J$1,FALSE)</f>
        <v>95.971037165082095</v>
      </c>
      <c r="AB12" s="65">
        <f>VLOOKUP($A12,'ADR Raw Data'!$B$6:$BE$43,'ADR Raw Data'!K$1,FALSE)</f>
        <v>95.409560515021397</v>
      </c>
      <c r="AC12" s="66">
        <f>VLOOKUP($A12,'ADR Raw Data'!$B$6:$BE$43,'ADR Raw Data'!L$1,FALSE)</f>
        <v>93.208351846402806</v>
      </c>
      <c r="AD12" s="65">
        <f>VLOOKUP($A12,'ADR Raw Data'!$B$6:$BE$43,'ADR Raw Data'!N$1,FALSE)</f>
        <v>103.63677241609599</v>
      </c>
      <c r="AE12" s="65">
        <f>VLOOKUP($A12,'ADR Raw Data'!$B$6:$BE$43,'ADR Raw Data'!O$1,FALSE)</f>
        <v>103.115586099585</v>
      </c>
      <c r="AF12" s="66">
        <f>VLOOKUP($A12,'ADR Raw Data'!$B$6:$BE$43,'ADR Raw Data'!P$1,FALSE)</f>
        <v>103.380716894589</v>
      </c>
      <c r="AG12" s="67">
        <f>VLOOKUP($A12,'ADR Raw Data'!$B$6:$BE$43,'ADR Raw Data'!R$1,FALSE)</f>
        <v>96.282175765508995</v>
      </c>
      <c r="AH12" s="63"/>
      <c r="AI12" s="59">
        <f>VLOOKUP($A12,'ADR Raw Data'!$B$6:$BE$43,'ADR Raw Data'!T$1,FALSE)</f>
        <v>8.9600655220657099</v>
      </c>
      <c r="AJ12" s="60">
        <f>VLOOKUP($A12,'ADR Raw Data'!$B$6:$BE$43,'ADR Raw Data'!U$1,FALSE)</f>
        <v>11.200618976969</v>
      </c>
      <c r="AK12" s="60">
        <f>VLOOKUP($A12,'ADR Raw Data'!$B$6:$BE$43,'ADR Raw Data'!V$1,FALSE)</f>
        <v>13.7282833494474</v>
      </c>
      <c r="AL12" s="60">
        <f>VLOOKUP($A12,'ADR Raw Data'!$B$6:$BE$43,'ADR Raw Data'!W$1,FALSE)</f>
        <v>13.560148726966499</v>
      </c>
      <c r="AM12" s="60">
        <f>VLOOKUP($A12,'ADR Raw Data'!$B$6:$BE$43,'ADR Raw Data'!X$1,FALSE)</f>
        <v>9.2108959942187099</v>
      </c>
      <c r="AN12" s="61">
        <f>VLOOKUP($A12,'ADR Raw Data'!$B$6:$BE$43,'ADR Raw Data'!Y$1,FALSE)</f>
        <v>11.321946702052299</v>
      </c>
      <c r="AO12" s="60">
        <f>VLOOKUP($A12,'ADR Raw Data'!$B$6:$BE$43,'ADR Raw Data'!AA$1,FALSE)</f>
        <v>6.2990046927708798</v>
      </c>
      <c r="AP12" s="60">
        <f>VLOOKUP($A12,'ADR Raw Data'!$B$6:$BE$43,'ADR Raw Data'!AB$1,FALSE)</f>
        <v>5.8193019192114299</v>
      </c>
      <c r="AQ12" s="61">
        <f>VLOOKUP($A12,'ADR Raw Data'!$B$6:$BE$43,'ADR Raw Data'!AC$1,FALSE)</f>
        <v>6.0644699818340602</v>
      </c>
      <c r="AR12" s="62">
        <f>VLOOKUP($A12,'ADR Raw Data'!$B$6:$BE$43,'ADR Raw Data'!AE$1,FALSE)</f>
        <v>8.8972058852079705</v>
      </c>
      <c r="AS12" s="50"/>
      <c r="AT12" s="64">
        <f>VLOOKUP($A12,'RevPAR Raw Data'!$B$6:$BE$43,'RevPAR Raw Data'!G$1,FALSE)</f>
        <v>50.242692488815599</v>
      </c>
      <c r="AU12" s="65">
        <f>VLOOKUP($A12,'RevPAR Raw Data'!$B$6:$BE$43,'RevPAR Raw Data'!H$1,FALSE)</f>
        <v>56.162230986578699</v>
      </c>
      <c r="AV12" s="65">
        <f>VLOOKUP($A12,'RevPAR Raw Data'!$B$6:$BE$43,'RevPAR Raw Data'!I$1,FALSE)</f>
        <v>61.148117494702099</v>
      </c>
      <c r="AW12" s="65">
        <f>VLOOKUP($A12,'RevPAR Raw Data'!$B$6:$BE$43,'RevPAR Raw Data'!J$1,FALSE)</f>
        <v>65.3628973392983</v>
      </c>
      <c r="AX12" s="65">
        <f>VLOOKUP($A12,'RevPAR Raw Data'!$B$6:$BE$43,'RevPAR Raw Data'!K$1,FALSE)</f>
        <v>65.429796326818902</v>
      </c>
      <c r="AY12" s="66">
        <f>VLOOKUP($A12,'RevPAR Raw Data'!$B$6:$BE$43,'RevPAR Raw Data'!L$1,FALSE)</f>
        <v>59.6691469272427</v>
      </c>
      <c r="AZ12" s="65">
        <f>VLOOKUP($A12,'RevPAR Raw Data'!$B$6:$BE$43,'RevPAR Raw Data'!N$1,FALSE)</f>
        <v>73.072831410407304</v>
      </c>
      <c r="BA12" s="65">
        <f>VLOOKUP($A12,'RevPAR Raw Data'!$B$6:$BE$43,'RevPAR Raw Data'!O$1,FALSE)</f>
        <v>70.2166882505297</v>
      </c>
      <c r="BB12" s="66">
        <f>VLOOKUP($A12,'RevPAR Raw Data'!$B$6:$BE$43,'RevPAR Raw Data'!P$1,FALSE)</f>
        <v>71.644759830468502</v>
      </c>
      <c r="BC12" s="67">
        <f>VLOOKUP($A12,'RevPAR Raw Data'!$B$6:$BE$43,'RevPAR Raw Data'!R$1,FALSE)</f>
        <v>63.090750613878697</v>
      </c>
      <c r="BD12" s="63"/>
      <c r="BE12" s="59">
        <f>VLOOKUP($A12,'RevPAR Raw Data'!$B$6:$BE$43,'RevPAR Raw Data'!T$1,FALSE)</f>
        <v>10.7712199580301</v>
      </c>
      <c r="BF12" s="60">
        <f>VLOOKUP($A12,'RevPAR Raw Data'!$B$6:$BE$43,'RevPAR Raw Data'!U$1,FALSE)</f>
        <v>18.8849425934085</v>
      </c>
      <c r="BG12" s="60">
        <f>VLOOKUP($A12,'RevPAR Raw Data'!$B$6:$BE$43,'RevPAR Raw Data'!V$1,FALSE)</f>
        <v>21.7351346535727</v>
      </c>
      <c r="BH12" s="60">
        <f>VLOOKUP($A12,'RevPAR Raw Data'!$B$6:$BE$43,'RevPAR Raw Data'!W$1,FALSE)</f>
        <v>21.288715774978201</v>
      </c>
      <c r="BI12" s="60">
        <f>VLOOKUP($A12,'RevPAR Raw Data'!$B$6:$BE$43,'RevPAR Raw Data'!X$1,FALSE)</f>
        <v>6.97599228320012</v>
      </c>
      <c r="BJ12" s="61">
        <f>VLOOKUP($A12,'RevPAR Raw Data'!$B$6:$BE$43,'RevPAR Raw Data'!Y$1,FALSE)</f>
        <v>15.690856693644401</v>
      </c>
      <c r="BK12" s="60">
        <f>VLOOKUP($A12,'RevPAR Raw Data'!$B$6:$BE$43,'RevPAR Raw Data'!AA$1,FALSE)</f>
        <v>-3.8910367003023101</v>
      </c>
      <c r="BL12" s="60">
        <f>VLOOKUP($A12,'RevPAR Raw Data'!$B$6:$BE$43,'RevPAR Raw Data'!AB$1,FALSE)</f>
        <v>-11.5386462278737</v>
      </c>
      <c r="BM12" s="61">
        <f>VLOOKUP($A12,'RevPAR Raw Data'!$B$6:$BE$43,'RevPAR Raw Data'!AC$1,FALSE)</f>
        <v>-7.7971288500536797</v>
      </c>
      <c r="BN12" s="62">
        <f>VLOOKUP($A12,'RevPAR Raw Data'!$B$6:$BE$43,'RevPAR Raw Data'!AE$1,FALSE)</f>
        <v>6.8587913018071802</v>
      </c>
    </row>
    <row r="13" spans="1:66" x14ac:dyDescent="0.35">
      <c r="A13" s="76" t="s">
        <v>91</v>
      </c>
      <c r="B13" s="59">
        <f>VLOOKUP($A13,'Occupancy Raw Data'!$B$8:$BE$45,'Occupancy Raw Data'!G$3,FALSE)</f>
        <v>56.886738759248701</v>
      </c>
      <c r="C13" s="60">
        <f>VLOOKUP($A13,'Occupancy Raw Data'!$B$8:$BE$45,'Occupancy Raw Data'!H$3,FALSE)</f>
        <v>73.041168658698496</v>
      </c>
      <c r="D13" s="60">
        <f>VLOOKUP($A13,'Occupancy Raw Data'!$B$8:$BE$45,'Occupancy Raw Data'!I$3,FALSE)</f>
        <v>81.094668943274499</v>
      </c>
      <c r="E13" s="60">
        <f>VLOOKUP($A13,'Occupancy Raw Data'!$B$8:$BE$45,'Occupancy Raw Data'!J$3,FALSE)</f>
        <v>82.166571808005997</v>
      </c>
      <c r="F13" s="60">
        <f>VLOOKUP($A13,'Occupancy Raw Data'!$B$8:$BE$45,'Occupancy Raw Data'!K$3,FALSE)</f>
        <v>74.141529121608798</v>
      </c>
      <c r="G13" s="61">
        <f>VLOOKUP($A13,'Occupancy Raw Data'!$B$8:$BE$45,'Occupancy Raw Data'!L$3,FALSE)</f>
        <v>73.466135458167301</v>
      </c>
      <c r="H13" s="60">
        <f>VLOOKUP($A13,'Occupancy Raw Data'!$B$8:$BE$45,'Occupancy Raw Data'!N$3,FALSE)</f>
        <v>70.024663251754802</v>
      </c>
      <c r="I13" s="60">
        <f>VLOOKUP($A13,'Occupancy Raw Data'!$B$8:$BE$45,'Occupancy Raw Data'!O$3,FALSE)</f>
        <v>67.615253272623704</v>
      </c>
      <c r="J13" s="61">
        <f>VLOOKUP($A13,'Occupancy Raw Data'!$B$8:$BE$45,'Occupancy Raw Data'!P$3,FALSE)</f>
        <v>68.819958262189303</v>
      </c>
      <c r="K13" s="62">
        <f>VLOOKUP($A13,'Occupancy Raw Data'!$B$8:$BE$45,'Occupancy Raw Data'!R$3,FALSE)</f>
        <v>72.138656259316406</v>
      </c>
      <c r="L13" s="63"/>
      <c r="M13" s="59">
        <f>VLOOKUP($A13,'Occupancy Raw Data'!$B$8:$BE$45,'Occupancy Raw Data'!T$3,FALSE)</f>
        <v>15.1882997948896</v>
      </c>
      <c r="N13" s="60">
        <f>VLOOKUP($A13,'Occupancy Raw Data'!$B$8:$BE$45,'Occupancy Raw Data'!U$3,FALSE)</f>
        <v>30.607827180886101</v>
      </c>
      <c r="O13" s="60">
        <f>VLOOKUP($A13,'Occupancy Raw Data'!$B$8:$BE$45,'Occupancy Raw Data'!V$3,FALSE)</f>
        <v>39.698238296812697</v>
      </c>
      <c r="P13" s="60">
        <f>VLOOKUP($A13,'Occupancy Raw Data'!$B$8:$BE$45,'Occupancy Raw Data'!W$3,FALSE)</f>
        <v>40.515591535940501</v>
      </c>
      <c r="Q13" s="60">
        <f>VLOOKUP($A13,'Occupancy Raw Data'!$B$8:$BE$45,'Occupancy Raw Data'!X$3,FALSE)</f>
        <v>28.7471606600668</v>
      </c>
      <c r="R13" s="61">
        <f>VLOOKUP($A13,'Occupancy Raw Data'!$B$8:$BE$45,'Occupancy Raw Data'!Y$3,FALSE)</f>
        <v>31.4610092799829</v>
      </c>
      <c r="S13" s="60">
        <f>VLOOKUP($A13,'Occupancy Raw Data'!$B$8:$BE$45,'Occupancy Raw Data'!AA$3,FALSE)</f>
        <v>3.99060416115808</v>
      </c>
      <c r="T13" s="60">
        <f>VLOOKUP($A13,'Occupancy Raw Data'!$B$8:$BE$45,'Occupancy Raw Data'!AB$3,FALSE)</f>
        <v>-12.7268487027499</v>
      </c>
      <c r="U13" s="61">
        <f>VLOOKUP($A13,'Occupancy Raw Data'!$B$8:$BE$45,'Occupancy Raw Data'!AC$3,FALSE)</f>
        <v>-4.9532931105875901</v>
      </c>
      <c r="V13" s="62">
        <f>VLOOKUP($A13,'Occupancy Raw Data'!$B$8:$BE$45,'Occupancy Raw Data'!AE$3,FALSE)</f>
        <v>19.0309517592089</v>
      </c>
      <c r="W13" s="63"/>
      <c r="X13" s="64">
        <f>VLOOKUP($A13,'ADR Raw Data'!$B$6:$BE$43,'ADR Raw Data'!G$1,FALSE)</f>
        <v>115.550590295147</v>
      </c>
      <c r="Y13" s="65">
        <f>VLOOKUP($A13,'ADR Raw Data'!$B$6:$BE$43,'ADR Raw Data'!H$1,FALSE)</f>
        <v>135.824088311688</v>
      </c>
      <c r="Z13" s="65">
        <f>VLOOKUP($A13,'ADR Raw Data'!$B$6:$BE$43,'ADR Raw Data'!I$1,FALSE)</f>
        <v>143.893469411627</v>
      </c>
      <c r="AA13" s="65">
        <f>VLOOKUP($A13,'ADR Raw Data'!$B$6:$BE$43,'ADR Raw Data'!J$1,FALSE)</f>
        <v>142.37694066035499</v>
      </c>
      <c r="AB13" s="65">
        <f>VLOOKUP($A13,'ADR Raw Data'!$B$6:$BE$43,'ADR Raw Data'!K$1,FALSE)</f>
        <v>126.95309365404199</v>
      </c>
      <c r="AC13" s="66">
        <f>VLOOKUP($A13,'ADR Raw Data'!$B$6:$BE$43,'ADR Raw Data'!L$1,FALSE)</f>
        <v>134.14115483937599</v>
      </c>
      <c r="AD13" s="65">
        <f>VLOOKUP($A13,'ADR Raw Data'!$B$6:$BE$43,'ADR Raw Data'!N$1,FALSE)</f>
        <v>112.07368870224801</v>
      </c>
      <c r="AE13" s="65">
        <f>VLOOKUP($A13,'ADR Raw Data'!$B$6:$BE$43,'ADR Raw Data'!O$1,FALSE)</f>
        <v>108.704560886644</v>
      </c>
      <c r="AF13" s="66">
        <f>VLOOKUP($A13,'ADR Raw Data'!$B$6:$BE$43,'ADR Raw Data'!P$1,FALSE)</f>
        <v>110.41861337008901</v>
      </c>
      <c r="AG13" s="67">
        <f>VLOOKUP($A13,'ADR Raw Data'!$B$6:$BE$43,'ADR Raw Data'!R$1,FALSE)</f>
        <v>127.67509786978199</v>
      </c>
      <c r="AH13" s="63"/>
      <c r="AI13" s="59">
        <f>VLOOKUP($A13,'ADR Raw Data'!$B$6:$BE$43,'ADR Raw Data'!T$1,FALSE)</f>
        <v>19.250673829320402</v>
      </c>
      <c r="AJ13" s="60">
        <f>VLOOKUP($A13,'ADR Raw Data'!$B$6:$BE$43,'ADR Raw Data'!U$1,FALSE)</f>
        <v>29.7723826872035</v>
      </c>
      <c r="AK13" s="60">
        <f>VLOOKUP($A13,'ADR Raw Data'!$B$6:$BE$43,'ADR Raw Data'!V$1,FALSE)</f>
        <v>34.1518425316982</v>
      </c>
      <c r="AL13" s="60">
        <f>VLOOKUP($A13,'ADR Raw Data'!$B$6:$BE$43,'ADR Raw Data'!W$1,FALSE)</f>
        <v>33.237568929614497</v>
      </c>
      <c r="AM13" s="60">
        <f>VLOOKUP($A13,'ADR Raw Data'!$B$6:$BE$43,'ADR Raw Data'!X$1,FALSE)</f>
        <v>30.538439517315201</v>
      </c>
      <c r="AN13" s="61">
        <f>VLOOKUP($A13,'ADR Raw Data'!$B$6:$BE$43,'ADR Raw Data'!Y$1,FALSE)</f>
        <v>30.534516686996501</v>
      </c>
      <c r="AO13" s="60">
        <f>VLOOKUP($A13,'ADR Raw Data'!$B$6:$BE$43,'ADR Raw Data'!AA$1,FALSE)</f>
        <v>12.653949008507601</v>
      </c>
      <c r="AP13" s="60">
        <f>VLOOKUP($A13,'ADR Raw Data'!$B$6:$BE$43,'ADR Raw Data'!AB$1,FALSE)</f>
        <v>7.2903278230496404</v>
      </c>
      <c r="AQ13" s="61">
        <f>VLOOKUP($A13,'ADR Raw Data'!$B$6:$BE$43,'ADR Raw Data'!AC$1,FALSE)</f>
        <v>9.9067813543809695</v>
      </c>
      <c r="AR13" s="62">
        <f>VLOOKUP($A13,'ADR Raw Data'!$B$6:$BE$43,'ADR Raw Data'!AE$1,FALSE)</f>
        <v>25.197688759455801</v>
      </c>
      <c r="AS13" s="50"/>
      <c r="AT13" s="64">
        <f>VLOOKUP($A13,'RevPAR Raw Data'!$B$6:$BE$43,'RevPAR Raw Data'!G$1,FALSE)</f>
        <v>65.732962435970407</v>
      </c>
      <c r="AU13" s="65">
        <f>VLOOKUP($A13,'RevPAR Raw Data'!$B$6:$BE$43,'RevPAR Raw Data'!H$1,FALSE)</f>
        <v>99.207501422879901</v>
      </c>
      <c r="AV13" s="65">
        <f>VLOOKUP($A13,'RevPAR Raw Data'!$B$6:$BE$43,'RevPAR Raw Data'!I$1,FALSE)</f>
        <v>116.68993265035</v>
      </c>
      <c r="AW13" s="65">
        <f>VLOOKUP($A13,'RevPAR Raw Data'!$B$6:$BE$43,'RevPAR Raw Data'!J$1,FALSE)</f>
        <v>116.986251185733</v>
      </c>
      <c r="AX13" s="65">
        <f>VLOOKUP($A13,'RevPAR Raw Data'!$B$6:$BE$43,'RevPAR Raw Data'!K$1,FALSE)</f>
        <v>94.124964902295503</v>
      </c>
      <c r="AY13" s="66">
        <f>VLOOKUP($A13,'RevPAR Raw Data'!$B$6:$BE$43,'RevPAR Raw Data'!L$1,FALSE)</f>
        <v>98.548322519446003</v>
      </c>
      <c r="AZ13" s="65">
        <f>VLOOKUP($A13,'RevPAR Raw Data'!$B$6:$BE$43,'RevPAR Raw Data'!N$1,FALSE)</f>
        <v>78.479223107569695</v>
      </c>
      <c r="BA13" s="65">
        <f>VLOOKUP($A13,'RevPAR Raw Data'!$B$6:$BE$43,'RevPAR Raw Data'!O$1,FALSE)</f>
        <v>73.500864162398003</v>
      </c>
      <c r="BB13" s="66">
        <f>VLOOKUP($A13,'RevPAR Raw Data'!$B$6:$BE$43,'RevPAR Raw Data'!P$1,FALSE)</f>
        <v>75.990043634983806</v>
      </c>
      <c r="BC13" s="67">
        <f>VLOOKUP($A13,'RevPAR Raw Data'!$B$6:$BE$43,'RevPAR Raw Data'!R$1,FALSE)</f>
        <v>92.103099981028194</v>
      </c>
      <c r="BD13" s="63"/>
      <c r="BE13" s="59">
        <f>VLOOKUP($A13,'RevPAR Raw Data'!$B$6:$BE$43,'RevPAR Raw Data'!T$1,FALSE)</f>
        <v>37.362823677943702</v>
      </c>
      <c r="BF13" s="60">
        <f>VLOOKUP($A13,'RevPAR Raw Data'!$B$6:$BE$43,'RevPAR Raw Data'!U$1,FALSE)</f>
        <v>69.492889308621002</v>
      </c>
      <c r="BG13" s="60">
        <f>VLOOKUP($A13,'RevPAR Raw Data'!$B$6:$BE$43,'RevPAR Raw Data'!V$1,FALSE)</f>
        <v>87.407760659496802</v>
      </c>
      <c r="BH13" s="60">
        <f>VLOOKUP($A13,'RevPAR Raw Data'!$B$6:$BE$43,'RevPAR Raw Data'!W$1,FALSE)</f>
        <v>87.2195581295544</v>
      </c>
      <c r="BI13" s="60">
        <f>VLOOKUP($A13,'RevPAR Raw Data'!$B$6:$BE$43,'RevPAR Raw Data'!X$1,FALSE)</f>
        <v>68.064534448502101</v>
      </c>
      <c r="BJ13" s="61">
        <f>VLOOKUP($A13,'RevPAR Raw Data'!$B$6:$BE$43,'RevPAR Raw Data'!Y$1,FALSE)</f>
        <v>71.601993095473304</v>
      </c>
      <c r="BK13" s="60">
        <f>VLOOKUP($A13,'RevPAR Raw Data'!$B$6:$BE$43,'RevPAR Raw Data'!AA$1,FALSE)</f>
        <v>17.149522185350001</v>
      </c>
      <c r="BL13" s="60">
        <f>VLOOKUP($A13,'RevPAR Raw Data'!$B$6:$BE$43,'RevPAR Raw Data'!AB$1,FALSE)</f>
        <v>-6.3643498716743396</v>
      </c>
      <c r="BM13" s="61">
        <f>VLOOKUP($A13,'RevPAR Raw Data'!$B$6:$BE$43,'RevPAR Raw Data'!AC$1,FALSE)</f>
        <v>4.4627763254858399</v>
      </c>
      <c r="BN13" s="62">
        <f>VLOOKUP($A13,'RevPAR Raw Data'!$B$6:$BE$43,'RevPAR Raw Data'!AE$1,FALSE)</f>
        <v>49.024000510912302</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Data'!$B$8:$BE$45,'Occupancy Raw Data'!G$3,FALSE)</f>
        <v>54.206390780513303</v>
      </c>
      <c r="C15" s="60">
        <f>VLOOKUP($A15,'Occupancy Raw Data'!$B$8:$BE$45,'Occupancy Raw Data'!H$3,FALSE)</f>
        <v>58.999476165531597</v>
      </c>
      <c r="D15" s="60">
        <f>VLOOKUP($A15,'Occupancy Raw Data'!$B$8:$BE$45,'Occupancy Raw Data'!I$3,FALSE)</f>
        <v>63.994237820848603</v>
      </c>
      <c r="E15" s="60">
        <f>VLOOKUP($A15,'Occupancy Raw Data'!$B$8:$BE$45,'Occupancy Raw Data'!J$3,FALSE)</f>
        <v>62.663698271346199</v>
      </c>
      <c r="F15" s="60">
        <f>VLOOKUP($A15,'Occupancy Raw Data'!$B$8:$BE$45,'Occupancy Raw Data'!K$3,FALSE)</f>
        <v>59.4525929806181</v>
      </c>
      <c r="G15" s="61">
        <f>VLOOKUP($A15,'Occupancy Raw Data'!$B$8:$BE$45,'Occupancy Raw Data'!L$3,FALSE)</f>
        <v>59.863279203771597</v>
      </c>
      <c r="H15" s="60">
        <f>VLOOKUP($A15,'Occupancy Raw Data'!$B$8:$BE$45,'Occupancy Raw Data'!N$3,FALSE)</f>
        <v>58.059193294918799</v>
      </c>
      <c r="I15" s="60">
        <f>VLOOKUP($A15,'Occupancy Raw Data'!$B$8:$BE$45,'Occupancy Raw Data'!O$3,FALSE)</f>
        <v>59.659507595599699</v>
      </c>
      <c r="J15" s="61">
        <f>VLOOKUP($A15,'Occupancy Raw Data'!$B$8:$BE$45,'Occupancy Raw Data'!P$3,FALSE)</f>
        <v>58.859350445259203</v>
      </c>
      <c r="K15" s="62">
        <f>VLOOKUP($A15,'Occupancy Raw Data'!$B$8:$BE$45,'Occupancy Raw Data'!R$3,FALSE)</f>
        <v>59.576442415625202</v>
      </c>
      <c r="L15" s="63"/>
      <c r="M15" s="59">
        <f>VLOOKUP($A15,'Occupancy Raw Data'!$B$8:$BE$45,'Occupancy Raw Data'!T$3,FALSE)</f>
        <v>6.9521471322845096</v>
      </c>
      <c r="N15" s="60">
        <f>VLOOKUP($A15,'Occupancy Raw Data'!$B$8:$BE$45,'Occupancy Raw Data'!U$3,FALSE)</f>
        <v>11.2551532527131</v>
      </c>
      <c r="O15" s="60">
        <f>VLOOKUP($A15,'Occupancy Raw Data'!$B$8:$BE$45,'Occupancy Raw Data'!V$3,FALSE)</f>
        <v>17.4286553863436</v>
      </c>
      <c r="P15" s="60">
        <f>VLOOKUP($A15,'Occupancy Raw Data'!$B$8:$BE$45,'Occupancy Raw Data'!W$3,FALSE)</f>
        <v>15.3875121085104</v>
      </c>
      <c r="Q15" s="60">
        <f>VLOOKUP($A15,'Occupancy Raw Data'!$B$8:$BE$45,'Occupancy Raw Data'!X$3,FALSE)</f>
        <v>3.05549168396684</v>
      </c>
      <c r="R15" s="61">
        <f>VLOOKUP($A15,'Occupancy Raw Data'!$B$8:$BE$45,'Occupancy Raw Data'!Y$3,FALSE)</f>
        <v>10.7730171339959</v>
      </c>
      <c r="S15" s="60">
        <f>VLOOKUP($A15,'Occupancy Raw Data'!$B$8:$BE$45,'Occupancy Raw Data'!AA$3,FALSE)</f>
        <v>-19.799606805259799</v>
      </c>
      <c r="T15" s="60">
        <f>VLOOKUP($A15,'Occupancy Raw Data'!$B$8:$BE$45,'Occupancy Raw Data'!AB$3,FALSE)</f>
        <v>-24.478315913620001</v>
      </c>
      <c r="U15" s="61">
        <f>VLOOKUP($A15,'Occupancy Raw Data'!$B$8:$BE$45,'Occupancy Raw Data'!AC$3,FALSE)</f>
        <v>-22.241008282119701</v>
      </c>
      <c r="V15" s="62">
        <f>VLOOKUP($A15,'Occupancy Raw Data'!$B$8:$BE$45,'Occupancy Raw Data'!AE$3,FALSE)</f>
        <v>-1.0688802563649999</v>
      </c>
      <c r="W15" s="63"/>
      <c r="X15" s="64">
        <f>VLOOKUP($A15,'ADR Raw Data'!$B$6:$BE$43,'ADR Raw Data'!G$1,FALSE)</f>
        <v>106.354474333204</v>
      </c>
      <c r="Y15" s="65">
        <f>VLOOKUP($A15,'ADR Raw Data'!$B$6:$BE$43,'ADR Raw Data'!H$1,FALSE)</f>
        <v>104.89961282074</v>
      </c>
      <c r="Z15" s="65">
        <f>VLOOKUP($A15,'ADR Raw Data'!$B$6:$BE$43,'ADR Raw Data'!I$1,FALSE)</f>
        <v>109.235318577333</v>
      </c>
      <c r="AA15" s="65">
        <f>VLOOKUP($A15,'ADR Raw Data'!$B$6:$BE$43,'ADR Raw Data'!J$1,FALSE)</f>
        <v>108.25180186833801</v>
      </c>
      <c r="AB15" s="65">
        <f>VLOOKUP($A15,'ADR Raw Data'!$B$6:$BE$43,'ADR Raw Data'!K$1,FALSE)</f>
        <v>109.171924437199</v>
      </c>
      <c r="AC15" s="66">
        <f>VLOOKUP($A15,'ADR Raw Data'!$B$6:$BE$43,'ADR Raw Data'!L$1,FALSE)</f>
        <v>107.64047016949699</v>
      </c>
      <c r="AD15" s="65">
        <f>VLOOKUP($A15,'ADR Raw Data'!$B$6:$BE$43,'ADR Raw Data'!N$1,FALSE)</f>
        <v>123.769676013894</v>
      </c>
      <c r="AE15" s="65">
        <f>VLOOKUP($A15,'ADR Raw Data'!$B$6:$BE$43,'ADR Raw Data'!O$1,FALSE)</f>
        <v>128.066608797962</v>
      </c>
      <c r="AF15" s="66">
        <f>VLOOKUP($A15,'ADR Raw Data'!$B$6:$BE$43,'ADR Raw Data'!P$1,FALSE)</f>
        <v>125.947349502725</v>
      </c>
      <c r="AG15" s="67">
        <f>VLOOKUP($A15,'ADR Raw Data'!$B$6:$BE$43,'ADR Raw Data'!R$1,FALSE)</f>
        <v>112.808049753177</v>
      </c>
      <c r="AH15" s="63"/>
      <c r="AI15" s="59">
        <f>VLOOKUP($A15,'ADR Raw Data'!$B$6:$BE$43,'ADR Raw Data'!T$1,FALSE)</f>
        <v>6.1253218818550899</v>
      </c>
      <c r="AJ15" s="60">
        <f>VLOOKUP($A15,'ADR Raw Data'!$B$6:$BE$43,'ADR Raw Data'!U$1,FALSE)</f>
        <v>7.9768197527335296</v>
      </c>
      <c r="AK15" s="60">
        <f>VLOOKUP($A15,'ADR Raw Data'!$B$6:$BE$43,'ADR Raw Data'!V$1,FALSE)</f>
        <v>10.789116848024699</v>
      </c>
      <c r="AL15" s="60">
        <f>VLOOKUP($A15,'ADR Raw Data'!$B$6:$BE$43,'ADR Raw Data'!W$1,FALSE)</f>
        <v>9.9569240377027093</v>
      </c>
      <c r="AM15" s="60">
        <f>VLOOKUP($A15,'ADR Raw Data'!$B$6:$BE$43,'ADR Raw Data'!X$1,FALSE)</f>
        <v>6.5488398472265503</v>
      </c>
      <c r="AN15" s="61">
        <f>VLOOKUP($A15,'ADR Raw Data'!$B$6:$BE$43,'ADR Raw Data'!Y$1,FALSE)</f>
        <v>8.2768434713418593</v>
      </c>
      <c r="AO15" s="60">
        <f>VLOOKUP($A15,'ADR Raw Data'!$B$6:$BE$43,'ADR Raw Data'!AA$1,FALSE)</f>
        <v>-1.77075704298405</v>
      </c>
      <c r="AP15" s="60">
        <f>VLOOKUP($A15,'ADR Raw Data'!$B$6:$BE$43,'ADR Raw Data'!AB$1,FALSE)</f>
        <v>-3.36211953479688</v>
      </c>
      <c r="AQ15" s="61">
        <f>VLOOKUP($A15,'ADR Raw Data'!$B$6:$BE$43,'ADR Raw Data'!AC$1,FALSE)</f>
        <v>-2.6710124321430202</v>
      </c>
      <c r="AR15" s="62">
        <f>VLOOKUP($A15,'ADR Raw Data'!$B$6:$BE$43,'ADR Raw Data'!AE$1,FALSE)</f>
        <v>2.39504039893274</v>
      </c>
      <c r="AS15" s="50"/>
      <c r="AT15" s="64">
        <f>VLOOKUP($A15,'RevPAR Raw Data'!$B$6:$BE$43,'RevPAR Raw Data'!G$1,FALSE)</f>
        <v>57.650921969617599</v>
      </c>
      <c r="AU15" s="65">
        <f>VLOOKUP($A15,'RevPAR Raw Data'!$B$6:$BE$43,'RevPAR Raw Data'!H$1,FALSE)</f>
        <v>61.8902220639078</v>
      </c>
      <c r="AV15" s="65">
        <f>VLOOKUP($A15,'RevPAR Raw Data'!$B$6:$BE$43,'RevPAR Raw Data'!I$1,FALSE)</f>
        <v>69.904309554740706</v>
      </c>
      <c r="AW15" s="65">
        <f>VLOOKUP($A15,'RevPAR Raw Data'!$B$6:$BE$43,'RevPAR Raw Data'!J$1,FALSE)</f>
        <v>67.834582496071206</v>
      </c>
      <c r="AX15" s="65">
        <f>VLOOKUP($A15,'RevPAR Raw Data'!$B$6:$BE$43,'RevPAR Raw Data'!K$1,FALSE)</f>
        <v>64.905539884756394</v>
      </c>
      <c r="AY15" s="66">
        <f>VLOOKUP($A15,'RevPAR Raw Data'!$B$6:$BE$43,'RevPAR Raw Data'!L$1,FALSE)</f>
        <v>64.437115193818698</v>
      </c>
      <c r="AZ15" s="65">
        <f>VLOOKUP($A15,'RevPAR Raw Data'!$B$6:$BE$43,'RevPAR Raw Data'!N$1,FALSE)</f>
        <v>71.859675437401705</v>
      </c>
      <c r="BA15" s="65">
        <f>VLOOKUP($A15,'RevPAR Raw Data'!$B$6:$BE$43,'RevPAR Raw Data'!O$1,FALSE)</f>
        <v>76.403908203247695</v>
      </c>
      <c r="BB15" s="66">
        <f>VLOOKUP($A15,'RevPAR Raw Data'!$B$6:$BE$43,'RevPAR Raw Data'!P$1,FALSE)</f>
        <v>74.131791820324693</v>
      </c>
      <c r="BC15" s="67">
        <f>VLOOKUP($A15,'RevPAR Raw Data'!$B$6:$BE$43,'RevPAR Raw Data'!R$1,FALSE)</f>
        <v>67.207022801391901</v>
      </c>
      <c r="BD15" s="63"/>
      <c r="BE15" s="59">
        <f>VLOOKUP($A15,'RevPAR Raw Data'!$B$6:$BE$43,'RevPAR Raw Data'!T$1,FALSE)</f>
        <v>13.503310403692099</v>
      </c>
      <c r="BF15" s="60">
        <f>VLOOKUP($A15,'RevPAR Raw Data'!$B$6:$BE$43,'RevPAR Raw Data'!U$1,FALSE)</f>
        <v>20.129776293309501</v>
      </c>
      <c r="BG15" s="60">
        <f>VLOOKUP($A15,'RevPAR Raw Data'!$B$6:$BE$43,'RevPAR Raw Data'!V$1,FALSE)</f>
        <v>30.098170229040601</v>
      </c>
      <c r="BH15" s="60">
        <f>VLOOKUP($A15,'RevPAR Raw Data'!$B$6:$BE$43,'RevPAR Raw Data'!W$1,FALSE)</f>
        <v>26.8765590381499</v>
      </c>
      <c r="BI15" s="60">
        <f>VLOOKUP($A15,'RevPAR Raw Data'!$B$6:$BE$43,'RevPAR Raw Data'!X$1,FALSE)</f>
        <v>9.8044307881217101</v>
      </c>
      <c r="BJ15" s="61">
        <f>VLOOKUP($A15,'RevPAR Raw Data'!$B$6:$BE$43,'RevPAR Raw Data'!Y$1,FALSE)</f>
        <v>19.9415263706594</v>
      </c>
      <c r="BK15" s="60">
        <f>VLOOKUP($A15,'RevPAR Raw Data'!$B$6:$BE$43,'RevPAR Raw Data'!AA$1,FALSE)</f>
        <v>-21.2197609162566</v>
      </c>
      <c r="BL15" s="60">
        <f>VLOOKUP($A15,'RevPAR Raw Data'!$B$6:$BE$43,'RevPAR Raw Data'!AB$1,FALSE)</f>
        <v>-27.0174452072958</v>
      </c>
      <c r="BM15" s="61">
        <f>VLOOKUP($A15,'RevPAR Raw Data'!$B$6:$BE$43,'RevPAR Raw Data'!AC$1,FALSE)</f>
        <v>-24.317960618013299</v>
      </c>
      <c r="BN15" s="62">
        <f>VLOOKUP($A15,'RevPAR Raw Data'!$B$6:$BE$43,'RevPAR Raw Data'!AE$1,FALSE)</f>
        <v>1.3005600286115699</v>
      </c>
    </row>
    <row r="16" spans="1:66" x14ac:dyDescent="0.35">
      <c r="A16" s="76" t="s">
        <v>92</v>
      </c>
      <c r="B16" s="59">
        <f>VLOOKUP($A16,'Occupancy Raw Data'!$B$8:$BE$45,'Occupancy Raw Data'!G$3,FALSE)</f>
        <v>67.825327510917006</v>
      </c>
      <c r="C16" s="60">
        <f>VLOOKUP($A16,'Occupancy Raw Data'!$B$8:$BE$45,'Occupancy Raw Data'!H$3,FALSE)</f>
        <v>76.209606986899502</v>
      </c>
      <c r="D16" s="60">
        <f>VLOOKUP($A16,'Occupancy Raw Data'!$B$8:$BE$45,'Occupancy Raw Data'!I$3,FALSE)</f>
        <v>80.558951965065503</v>
      </c>
      <c r="E16" s="60">
        <f>VLOOKUP($A16,'Occupancy Raw Data'!$B$8:$BE$45,'Occupancy Raw Data'!J$3,FALSE)</f>
        <v>79.126637554585102</v>
      </c>
      <c r="F16" s="60">
        <f>VLOOKUP($A16,'Occupancy Raw Data'!$B$8:$BE$45,'Occupancy Raw Data'!K$3,FALSE)</f>
        <v>73.764192139737901</v>
      </c>
      <c r="G16" s="61">
        <f>VLOOKUP($A16,'Occupancy Raw Data'!$B$8:$BE$45,'Occupancy Raw Data'!L$3,FALSE)</f>
        <v>75.496943231440994</v>
      </c>
      <c r="H16" s="60">
        <f>VLOOKUP($A16,'Occupancy Raw Data'!$B$8:$BE$45,'Occupancy Raw Data'!N$3,FALSE)</f>
        <v>68.960698689956303</v>
      </c>
      <c r="I16" s="60">
        <f>VLOOKUP($A16,'Occupancy Raw Data'!$B$8:$BE$45,'Occupancy Raw Data'!O$3,FALSE)</f>
        <v>70.620087336244495</v>
      </c>
      <c r="J16" s="61">
        <f>VLOOKUP($A16,'Occupancy Raw Data'!$B$8:$BE$45,'Occupancy Raw Data'!P$3,FALSE)</f>
        <v>69.790393013100399</v>
      </c>
      <c r="K16" s="62">
        <f>VLOOKUP($A16,'Occupancy Raw Data'!$B$8:$BE$45,'Occupancy Raw Data'!R$3,FALSE)</f>
        <v>73.866500311915104</v>
      </c>
      <c r="L16" s="63"/>
      <c r="M16" s="59">
        <f>VLOOKUP($A16,'Occupancy Raw Data'!$B$8:$BE$45,'Occupancy Raw Data'!T$3,FALSE)</f>
        <v>8.8284753363228603</v>
      </c>
      <c r="N16" s="60">
        <f>VLOOKUP($A16,'Occupancy Raw Data'!$B$8:$BE$45,'Occupancy Raw Data'!U$3,FALSE)</f>
        <v>6.2332602873143399</v>
      </c>
      <c r="O16" s="60">
        <f>VLOOKUP($A16,'Occupancy Raw Data'!$B$8:$BE$45,'Occupancy Raw Data'!V$3,FALSE)</f>
        <v>6.0717571297148103</v>
      </c>
      <c r="P16" s="60">
        <f>VLOOKUP($A16,'Occupancy Raw Data'!$B$8:$BE$45,'Occupancy Raw Data'!W$3,FALSE)</f>
        <v>6.3130720488148304</v>
      </c>
      <c r="Q16" s="60">
        <f>VLOOKUP($A16,'Occupancy Raw Data'!$B$8:$BE$45,'Occupancy Raw Data'!X$3,FALSE)</f>
        <v>2.5248846807477499</v>
      </c>
      <c r="R16" s="61">
        <f>VLOOKUP($A16,'Occupancy Raw Data'!$B$8:$BE$45,'Occupancy Raw Data'!Y$3,FALSE)</f>
        <v>5.92069793657795</v>
      </c>
      <c r="S16" s="60">
        <f>VLOOKUP($A16,'Occupancy Raw Data'!$B$8:$BE$45,'Occupancy Raw Data'!AA$3,FALSE)</f>
        <v>-9.0322580645161192</v>
      </c>
      <c r="T16" s="60">
        <f>VLOOKUP($A16,'Occupancy Raw Data'!$B$8:$BE$45,'Occupancy Raw Data'!AB$3,FALSE)</f>
        <v>-13.518716577540101</v>
      </c>
      <c r="U16" s="61">
        <f>VLOOKUP($A16,'Occupancy Raw Data'!$B$8:$BE$45,'Occupancy Raw Data'!AC$3,FALSE)</f>
        <v>-11.3588463671658</v>
      </c>
      <c r="V16" s="62">
        <f>VLOOKUP($A16,'Occupancy Raw Data'!$B$8:$BE$45,'Occupancy Raw Data'!AE$3,FALSE)</f>
        <v>0.62546740091100606</v>
      </c>
      <c r="W16" s="63"/>
      <c r="X16" s="64">
        <f>VLOOKUP($A16,'ADR Raw Data'!$B$6:$BE$43,'ADR Raw Data'!G$1,FALSE)</f>
        <v>91.107153257790301</v>
      </c>
      <c r="Y16" s="65">
        <f>VLOOKUP($A16,'ADR Raw Data'!$B$6:$BE$43,'ADR Raw Data'!H$1,FALSE)</f>
        <v>92.075552784781095</v>
      </c>
      <c r="Z16" s="65">
        <f>VLOOKUP($A16,'ADR Raw Data'!$B$6:$BE$43,'ADR Raw Data'!I$1,FALSE)</f>
        <v>95.309611665221098</v>
      </c>
      <c r="AA16" s="65">
        <f>VLOOKUP($A16,'ADR Raw Data'!$B$6:$BE$43,'ADR Raw Data'!J$1,FALSE)</f>
        <v>94.478097218542999</v>
      </c>
      <c r="AB16" s="65">
        <f>VLOOKUP($A16,'ADR Raw Data'!$B$6:$BE$43,'ADR Raw Data'!K$1,FALSE)</f>
        <v>95.622371844660094</v>
      </c>
      <c r="AC16" s="66">
        <f>VLOOKUP($A16,'ADR Raw Data'!$B$6:$BE$43,'ADR Raw Data'!L$1,FALSE)</f>
        <v>93.788427125075103</v>
      </c>
      <c r="AD16" s="65">
        <f>VLOOKUP($A16,'ADR Raw Data'!$B$6:$BE$43,'ADR Raw Data'!N$1,FALSE)</f>
        <v>98.132018693009101</v>
      </c>
      <c r="AE16" s="65">
        <f>VLOOKUP($A16,'ADR Raw Data'!$B$6:$BE$43,'ADR Raw Data'!O$1,FALSE)</f>
        <v>97.943582488251195</v>
      </c>
      <c r="AF16" s="66">
        <f>VLOOKUP($A16,'ADR Raw Data'!$B$6:$BE$43,'ADR Raw Data'!P$1,FALSE)</f>
        <v>98.036680490551802</v>
      </c>
      <c r="AG16" s="67">
        <f>VLOOKUP($A16,'ADR Raw Data'!$B$6:$BE$43,'ADR Raw Data'!R$1,FALSE)</f>
        <v>94.935234524694195</v>
      </c>
      <c r="AH16" s="63"/>
      <c r="AI16" s="59">
        <f>VLOOKUP($A16,'ADR Raw Data'!$B$6:$BE$43,'ADR Raw Data'!T$1,FALSE)</f>
        <v>14.5969220768037</v>
      </c>
      <c r="AJ16" s="60">
        <f>VLOOKUP($A16,'ADR Raw Data'!$B$6:$BE$43,'ADR Raw Data'!U$1,FALSE)</f>
        <v>14.827822282785201</v>
      </c>
      <c r="AK16" s="60">
        <f>VLOOKUP($A16,'ADR Raw Data'!$B$6:$BE$43,'ADR Raw Data'!V$1,FALSE)</f>
        <v>12.7775206986573</v>
      </c>
      <c r="AL16" s="60">
        <f>VLOOKUP($A16,'ADR Raw Data'!$B$6:$BE$43,'ADR Raw Data'!W$1,FALSE)</f>
        <v>13.031131912314899</v>
      </c>
      <c r="AM16" s="60">
        <f>VLOOKUP($A16,'ADR Raw Data'!$B$6:$BE$43,'ADR Raw Data'!X$1,FALSE)</f>
        <v>16.541765410383899</v>
      </c>
      <c r="AN16" s="61">
        <f>VLOOKUP($A16,'ADR Raw Data'!$B$6:$BE$43,'ADR Raw Data'!Y$1,FALSE)</f>
        <v>14.272409553063399</v>
      </c>
      <c r="AO16" s="60">
        <f>VLOOKUP($A16,'ADR Raw Data'!$B$6:$BE$43,'ADR Raw Data'!AA$1,FALSE)</f>
        <v>7.1258012513623603</v>
      </c>
      <c r="AP16" s="60">
        <f>VLOOKUP($A16,'ADR Raw Data'!$B$6:$BE$43,'ADR Raw Data'!AB$1,FALSE)</f>
        <v>1.6615151044232099</v>
      </c>
      <c r="AQ16" s="61">
        <f>VLOOKUP($A16,'ADR Raw Data'!$B$6:$BE$43,'ADR Raw Data'!AC$1,FALSE)</f>
        <v>4.2259414080506996</v>
      </c>
      <c r="AR16" s="62">
        <f>VLOOKUP($A16,'ADR Raw Data'!$B$6:$BE$43,'ADR Raw Data'!AE$1,FALSE)</f>
        <v>10.7144004930518</v>
      </c>
      <c r="AS16" s="50"/>
      <c r="AT16" s="64">
        <f>VLOOKUP($A16,'RevPAR Raw Data'!$B$6:$BE$43,'RevPAR Raw Data'!G$1,FALSE)</f>
        <v>61.793725082969402</v>
      </c>
      <c r="AU16" s="65">
        <f>VLOOKUP($A16,'RevPAR Raw Data'!$B$6:$BE$43,'RevPAR Raw Data'!H$1,FALSE)</f>
        <v>70.1704169082969</v>
      </c>
      <c r="AV16" s="65">
        <f>VLOOKUP($A16,'RevPAR Raw Data'!$B$6:$BE$43,'RevPAR Raw Data'!I$1,FALSE)</f>
        <v>76.780424279475895</v>
      </c>
      <c r="AW16" s="65">
        <f>VLOOKUP($A16,'RevPAR Raw Data'!$B$6:$BE$43,'RevPAR Raw Data'!J$1,FALSE)</f>
        <v>74.757341554585096</v>
      </c>
      <c r="AX16" s="65">
        <f>VLOOKUP($A16,'RevPAR Raw Data'!$B$6:$BE$43,'RevPAR Raw Data'!K$1,FALSE)</f>
        <v>70.535070096069802</v>
      </c>
      <c r="AY16" s="66">
        <f>VLOOKUP($A16,'RevPAR Raw Data'!$B$6:$BE$43,'RevPAR Raw Data'!L$1,FALSE)</f>
        <v>70.807395584279405</v>
      </c>
      <c r="AZ16" s="65">
        <f>VLOOKUP($A16,'RevPAR Raw Data'!$B$6:$BE$43,'RevPAR Raw Data'!N$1,FALSE)</f>
        <v>67.6725257292576</v>
      </c>
      <c r="BA16" s="65">
        <f>VLOOKUP($A16,'RevPAR Raw Data'!$B$6:$BE$43,'RevPAR Raw Data'!O$1,FALSE)</f>
        <v>69.167843493449695</v>
      </c>
      <c r="BB16" s="66">
        <f>VLOOKUP($A16,'RevPAR Raw Data'!$B$6:$BE$43,'RevPAR Raw Data'!P$1,FALSE)</f>
        <v>68.420184611353704</v>
      </c>
      <c r="BC16" s="67">
        <f>VLOOKUP($A16,'RevPAR Raw Data'!$B$6:$BE$43,'RevPAR Raw Data'!R$1,FALSE)</f>
        <v>70.125335306300599</v>
      </c>
      <c r="BD16" s="63"/>
      <c r="BE16" s="59">
        <f>VLOOKUP($A16,'RevPAR Raw Data'!$B$6:$BE$43,'RevPAR Raw Data'!T$1,FALSE)</f>
        <v>24.714083078539499</v>
      </c>
      <c r="BF16" s="60">
        <f>VLOOKUP($A16,'RevPAR Raw Data'!$B$6:$BE$43,'RevPAR Raw Data'!U$1,FALSE)</f>
        <v>21.9853393279259</v>
      </c>
      <c r="BG16" s="60">
        <f>VLOOKUP($A16,'RevPAR Raw Data'!$B$6:$BE$43,'RevPAR Raw Data'!V$1,FALSE)</f>
        <v>19.625097852393601</v>
      </c>
      <c r="BH16" s="60">
        <f>VLOOKUP($A16,'RevPAR Raw Data'!$B$6:$BE$43,'RevPAR Raw Data'!W$1,FALSE)</f>
        <v>20.166868707530199</v>
      </c>
      <c r="BI16" s="60">
        <f>VLOOKUP($A16,'RevPAR Raw Data'!$B$6:$BE$43,'RevPAR Raw Data'!X$1,FALSE)</f>
        <v>19.484310591903601</v>
      </c>
      <c r="BJ16" s="61">
        <f>VLOOKUP($A16,'RevPAR Raw Data'!$B$6:$BE$43,'RevPAR Raw Data'!Y$1,FALSE)</f>
        <v>21.038133747549502</v>
      </c>
      <c r="BK16" s="60">
        <f>VLOOKUP($A16,'RevPAR Raw Data'!$B$6:$BE$43,'RevPAR Raw Data'!AA$1,FALSE)</f>
        <v>-2.5500775713413302</v>
      </c>
      <c r="BL16" s="60">
        <f>VLOOKUP($A16,'RevPAR Raw Data'!$B$6:$BE$43,'RevPAR Raw Data'!AB$1,FALSE)</f>
        <v>-12.081816990976799</v>
      </c>
      <c r="BM16" s="61">
        <f>VLOOKUP($A16,'RevPAR Raw Data'!$B$6:$BE$43,'RevPAR Raw Data'!AC$1,FALSE)</f>
        <v>-7.6129231512220503</v>
      </c>
      <c r="BN16" s="62">
        <f>VLOOKUP($A16,'RevPAR Raw Data'!$B$6:$BE$43,'RevPAR Raw Data'!AE$1,FALSE)</f>
        <v>11.4068829762499</v>
      </c>
    </row>
    <row r="17" spans="1:66" x14ac:dyDescent="0.35">
      <c r="A17" s="78" t="s">
        <v>32</v>
      </c>
      <c r="B17" s="59">
        <f>VLOOKUP($A17,'Occupancy Raw Data'!$B$8:$BE$45,'Occupancy Raw Data'!G$3,FALSE)</f>
        <v>56.167941134035402</v>
      </c>
      <c r="C17" s="60">
        <f>VLOOKUP($A17,'Occupancy Raw Data'!$B$8:$BE$45,'Occupancy Raw Data'!H$3,FALSE)</f>
        <v>65.776944163901305</v>
      </c>
      <c r="D17" s="60">
        <f>VLOOKUP($A17,'Occupancy Raw Data'!$B$8:$BE$45,'Occupancy Raw Data'!I$3,FALSE)</f>
        <v>71.908815466743604</v>
      </c>
      <c r="E17" s="60">
        <f>VLOOKUP($A17,'Occupancy Raw Data'!$B$8:$BE$45,'Occupancy Raw Data'!J$3,FALSE)</f>
        <v>70.191891501947694</v>
      </c>
      <c r="F17" s="60">
        <f>VLOOKUP($A17,'Occupancy Raw Data'!$B$8:$BE$45,'Occupancy Raw Data'!K$3,FALSE)</f>
        <v>63.771461549559902</v>
      </c>
      <c r="G17" s="61">
        <f>VLOOKUP($A17,'Occupancy Raw Data'!$B$8:$BE$45,'Occupancy Raw Data'!L$3,FALSE)</f>
        <v>65.563410763237599</v>
      </c>
      <c r="H17" s="60">
        <f>VLOOKUP($A17,'Occupancy Raw Data'!$B$8:$BE$45,'Occupancy Raw Data'!N$3,FALSE)</f>
        <v>62.184388977059498</v>
      </c>
      <c r="I17" s="60">
        <f>VLOOKUP($A17,'Occupancy Raw Data'!$B$8:$BE$45,'Occupancy Raw Data'!O$3,FALSE)</f>
        <v>66.1232145433559</v>
      </c>
      <c r="J17" s="61">
        <f>VLOOKUP($A17,'Occupancy Raw Data'!$B$8:$BE$45,'Occupancy Raw Data'!P$3,FALSE)</f>
        <v>64.153801760207699</v>
      </c>
      <c r="K17" s="62">
        <f>VLOOKUP($A17,'Occupancy Raw Data'!$B$8:$BE$45,'Occupancy Raw Data'!R$3,FALSE)</f>
        <v>65.160665333800495</v>
      </c>
      <c r="L17" s="63"/>
      <c r="M17" s="59">
        <f>VLOOKUP($A17,'Occupancy Raw Data'!$B$8:$BE$45,'Occupancy Raw Data'!T$3,FALSE)</f>
        <v>6.4592472220409096</v>
      </c>
      <c r="N17" s="60">
        <f>VLOOKUP($A17,'Occupancy Raw Data'!$B$8:$BE$45,'Occupancy Raw Data'!U$3,FALSE)</f>
        <v>11.9367605706381</v>
      </c>
      <c r="O17" s="60">
        <f>VLOOKUP($A17,'Occupancy Raw Data'!$B$8:$BE$45,'Occupancy Raw Data'!V$3,FALSE)</f>
        <v>18.813932612929001</v>
      </c>
      <c r="P17" s="60">
        <f>VLOOKUP($A17,'Occupancy Raw Data'!$B$8:$BE$45,'Occupancy Raw Data'!W$3,FALSE)</f>
        <v>13.138668667480699</v>
      </c>
      <c r="Q17" s="60">
        <f>VLOOKUP($A17,'Occupancy Raw Data'!$B$8:$BE$45,'Occupancy Raw Data'!X$3,FALSE)</f>
        <v>2.2752593399519601</v>
      </c>
      <c r="R17" s="61">
        <f>VLOOKUP($A17,'Occupancy Raw Data'!$B$8:$BE$45,'Occupancy Raw Data'!Y$3,FALSE)</f>
        <v>10.5852933577155</v>
      </c>
      <c r="S17" s="60">
        <f>VLOOKUP($A17,'Occupancy Raw Data'!$B$8:$BE$45,'Occupancy Raw Data'!AA$3,FALSE)</f>
        <v>-20.440561161703101</v>
      </c>
      <c r="T17" s="60">
        <f>VLOOKUP($A17,'Occupancy Raw Data'!$B$8:$BE$45,'Occupancy Raw Data'!AB$3,FALSE)</f>
        <v>-19.38230226868</v>
      </c>
      <c r="U17" s="61">
        <f>VLOOKUP($A17,'Occupancy Raw Data'!$B$8:$BE$45,'Occupancy Raw Data'!AC$3,FALSE)</f>
        <v>-19.898681608046701</v>
      </c>
      <c r="V17" s="62">
        <f>VLOOKUP($A17,'Occupancy Raw Data'!$B$8:$BE$45,'Occupancy Raw Data'!AE$3,FALSE)</f>
        <v>-0.10844489244060999</v>
      </c>
      <c r="W17" s="63"/>
      <c r="X17" s="64">
        <f>VLOOKUP($A17,'ADR Raw Data'!$B$6:$BE$43,'ADR Raw Data'!G$1,FALSE)</f>
        <v>75.807365425122001</v>
      </c>
      <c r="Y17" s="65">
        <f>VLOOKUP($A17,'ADR Raw Data'!$B$6:$BE$43,'ADR Raw Data'!H$1,FALSE)</f>
        <v>79.793864093002796</v>
      </c>
      <c r="Z17" s="65">
        <f>VLOOKUP($A17,'ADR Raw Data'!$B$6:$BE$43,'ADR Raw Data'!I$1,FALSE)</f>
        <v>81.316027427768802</v>
      </c>
      <c r="AA17" s="65">
        <f>VLOOKUP($A17,'ADR Raw Data'!$B$6:$BE$43,'ADR Raw Data'!J$1,FALSE)</f>
        <v>80.293413504624795</v>
      </c>
      <c r="AB17" s="65">
        <f>VLOOKUP($A17,'ADR Raw Data'!$B$6:$BE$43,'ADR Raw Data'!K$1,FALSE)</f>
        <v>76.507222239819001</v>
      </c>
      <c r="AC17" s="66">
        <f>VLOOKUP($A17,'ADR Raw Data'!$B$6:$BE$43,'ADR Raw Data'!L$1,FALSE)</f>
        <v>78.912317226354403</v>
      </c>
      <c r="AD17" s="65">
        <f>VLOOKUP($A17,'ADR Raw Data'!$B$6:$BE$43,'ADR Raw Data'!N$1,FALSE)</f>
        <v>85.876915197215695</v>
      </c>
      <c r="AE17" s="65">
        <f>VLOOKUP($A17,'ADR Raw Data'!$B$6:$BE$43,'ADR Raw Data'!O$1,FALSE)</f>
        <v>90.783369605062106</v>
      </c>
      <c r="AF17" s="66">
        <f>VLOOKUP($A17,'ADR Raw Data'!$B$6:$BE$43,'ADR Raw Data'!P$1,FALSE)</f>
        <v>88.405452310806197</v>
      </c>
      <c r="AG17" s="67">
        <f>VLOOKUP($A17,'ADR Raw Data'!$B$6:$BE$43,'ADR Raw Data'!R$1,FALSE)</f>
        <v>81.582730660466794</v>
      </c>
      <c r="AH17" s="63"/>
      <c r="AI17" s="59">
        <f>VLOOKUP($A17,'ADR Raw Data'!$B$6:$BE$43,'ADR Raw Data'!T$1,FALSE)</f>
        <v>7.4434060406868303</v>
      </c>
      <c r="AJ17" s="60">
        <f>VLOOKUP($A17,'ADR Raw Data'!$B$6:$BE$43,'ADR Raw Data'!U$1,FALSE)</f>
        <v>8.3186772890131806</v>
      </c>
      <c r="AK17" s="60">
        <f>VLOOKUP($A17,'ADR Raw Data'!$B$6:$BE$43,'ADR Raw Data'!V$1,FALSE)</f>
        <v>8.9234992500652197</v>
      </c>
      <c r="AL17" s="60">
        <f>VLOOKUP($A17,'ADR Raw Data'!$B$6:$BE$43,'ADR Raw Data'!W$1,FALSE)</f>
        <v>6.6664569661973703</v>
      </c>
      <c r="AM17" s="60">
        <f>VLOOKUP($A17,'ADR Raw Data'!$B$6:$BE$43,'ADR Raw Data'!X$1,FALSE)</f>
        <v>1.4391507978436899</v>
      </c>
      <c r="AN17" s="61">
        <f>VLOOKUP($A17,'ADR Raw Data'!$B$6:$BE$43,'ADR Raw Data'!Y$1,FALSE)</f>
        <v>6.6090897302028804</v>
      </c>
      <c r="AO17" s="60">
        <f>VLOOKUP($A17,'ADR Raw Data'!$B$6:$BE$43,'ADR Raw Data'!AA$1,FALSE)</f>
        <v>-9.7568775657082796</v>
      </c>
      <c r="AP17" s="60">
        <f>VLOOKUP($A17,'ADR Raw Data'!$B$6:$BE$43,'ADR Raw Data'!AB$1,FALSE)</f>
        <v>-9.7172615347004498</v>
      </c>
      <c r="AQ17" s="61">
        <f>VLOOKUP($A17,'ADR Raw Data'!$B$6:$BE$43,'ADR Raw Data'!AC$1,FALSE)</f>
        <v>-9.7195076242177496</v>
      </c>
      <c r="AR17" s="62">
        <f>VLOOKUP($A17,'ADR Raw Data'!$B$6:$BE$43,'ADR Raw Data'!AE$1,FALSE)</f>
        <v>-0.998245260079761</v>
      </c>
      <c r="AS17" s="50"/>
      <c r="AT17" s="64">
        <f>VLOOKUP($A17,'RevPAR Raw Data'!$B$6:$BE$43,'RevPAR Raw Data'!G$1,FALSE)</f>
        <v>42.5794363872457</v>
      </c>
      <c r="AU17" s="65">
        <f>VLOOKUP($A17,'RevPAR Raw Data'!$B$6:$BE$43,'RevPAR Raw Data'!H$1,FALSE)</f>
        <v>52.485965430673701</v>
      </c>
      <c r="AV17" s="65">
        <f>VLOOKUP($A17,'RevPAR Raw Data'!$B$6:$BE$43,'RevPAR Raw Data'!I$1,FALSE)</f>
        <v>58.473392107920901</v>
      </c>
      <c r="AW17" s="65">
        <f>VLOOKUP($A17,'RevPAR Raw Data'!$B$6:$BE$43,'RevPAR Raw Data'!J$1,FALSE)</f>
        <v>56.359465690376503</v>
      </c>
      <c r="AX17" s="65">
        <f>VLOOKUP($A17,'RevPAR Raw Data'!$B$6:$BE$43,'RevPAR Raw Data'!K$1,FALSE)</f>
        <v>48.789773813302503</v>
      </c>
      <c r="AY17" s="66">
        <f>VLOOKUP($A17,'RevPAR Raw Data'!$B$6:$BE$43,'RevPAR Raw Data'!L$1,FALSE)</f>
        <v>51.737606685903899</v>
      </c>
      <c r="AZ17" s="65">
        <f>VLOOKUP($A17,'RevPAR Raw Data'!$B$6:$BE$43,'RevPAR Raw Data'!N$1,FALSE)</f>
        <v>53.402034987736201</v>
      </c>
      <c r="BA17" s="65">
        <f>VLOOKUP($A17,'RevPAR Raw Data'!$B$6:$BE$43,'RevPAR Raw Data'!O$1,FALSE)</f>
        <v>60.028882253642998</v>
      </c>
      <c r="BB17" s="66">
        <f>VLOOKUP($A17,'RevPAR Raw Data'!$B$6:$BE$43,'RevPAR Raw Data'!P$1,FALSE)</f>
        <v>56.715458620689603</v>
      </c>
      <c r="BC17" s="67">
        <f>VLOOKUP($A17,'RevPAR Raw Data'!$B$6:$BE$43,'RevPAR Raw Data'!R$1,FALSE)</f>
        <v>53.1598500958426</v>
      </c>
      <c r="BD17" s="63"/>
      <c r="BE17" s="59">
        <f>VLOOKUP($A17,'RevPAR Raw Data'!$B$6:$BE$43,'RevPAR Raw Data'!T$1,FALSE)</f>
        <v>14.383441260635999</v>
      </c>
      <c r="BF17" s="60">
        <f>VLOOKUP($A17,'RevPAR Raw Data'!$B$6:$BE$43,'RevPAR Raw Data'!U$1,FALSE)</f>
        <v>21.248418450284799</v>
      </c>
      <c r="BG17" s="60">
        <f>VLOOKUP($A17,'RevPAR Raw Data'!$B$6:$BE$43,'RevPAR Raw Data'!V$1,FALSE)</f>
        <v>29.416292998616701</v>
      </c>
      <c r="BH17" s="60">
        <f>VLOOKUP($A17,'RevPAR Raw Data'!$B$6:$BE$43,'RevPAR Raw Data'!W$1,FALSE)</f>
        <v>20.681009326327001</v>
      </c>
      <c r="BI17" s="60">
        <f>VLOOKUP($A17,'RevPAR Raw Data'!$B$6:$BE$43,'RevPAR Raw Data'!X$1,FALSE)</f>
        <v>3.74715455073959</v>
      </c>
      <c r="BJ17" s="61">
        <f>VLOOKUP($A17,'RevPAR Raw Data'!$B$6:$BE$43,'RevPAR Raw Data'!Y$1,FALSE)</f>
        <v>17.893974624135002</v>
      </c>
      <c r="BK17" s="60">
        <f>VLOOKUP($A17,'RevPAR Raw Data'!$B$6:$BE$43,'RevPAR Raw Data'!AA$1,FALSE)</f>
        <v>-28.203078201120299</v>
      </c>
      <c r="BL17" s="60">
        <f>VLOOKUP($A17,'RevPAR Raw Data'!$B$6:$BE$43,'RevPAR Raw Data'!AB$1,FALSE)</f>
        <v>-27.2161348004866</v>
      </c>
      <c r="BM17" s="61">
        <f>VLOOKUP($A17,'RevPAR Raw Data'!$B$6:$BE$43,'RevPAR Raw Data'!AC$1,FALSE)</f>
        <v>-27.684135356251499</v>
      </c>
      <c r="BN17" s="62">
        <f>VLOOKUP($A17,'RevPAR Raw Data'!$B$6:$BE$43,'RevPAR Raw Data'!AE$1,FALSE)</f>
        <v>-1.1056076065217799</v>
      </c>
    </row>
    <row r="18" spans="1:66" x14ac:dyDescent="0.35">
      <c r="A18" s="78" t="s">
        <v>93</v>
      </c>
      <c r="B18" s="59">
        <f>VLOOKUP($A18,'Occupancy Raw Data'!$B$8:$BE$45,'Occupancy Raw Data'!G$3,FALSE)</f>
        <v>59.957813323958497</v>
      </c>
      <c r="C18" s="60">
        <f>VLOOKUP($A18,'Occupancy Raw Data'!$B$8:$BE$45,'Occupancy Raw Data'!H$3,FALSE)</f>
        <v>71.242749165055301</v>
      </c>
      <c r="D18" s="60">
        <f>VLOOKUP($A18,'Occupancy Raw Data'!$B$8:$BE$45,'Occupancy Raw Data'!I$3,FALSE)</f>
        <v>78.906661979258203</v>
      </c>
      <c r="E18" s="60">
        <f>VLOOKUP($A18,'Occupancy Raw Data'!$B$8:$BE$45,'Occupancy Raw Data'!J$3,FALSE)</f>
        <v>71.523993671998497</v>
      </c>
      <c r="F18" s="60">
        <f>VLOOKUP($A18,'Occupancy Raw Data'!$B$8:$BE$45,'Occupancy Raw Data'!K$3,FALSE)</f>
        <v>66.619792582176103</v>
      </c>
      <c r="G18" s="61">
        <f>VLOOKUP($A18,'Occupancy Raw Data'!$B$8:$BE$45,'Occupancy Raw Data'!L$3,FALSE)</f>
        <v>69.650202144489299</v>
      </c>
      <c r="H18" s="60">
        <f>VLOOKUP($A18,'Occupancy Raw Data'!$B$8:$BE$45,'Occupancy Raw Data'!N$3,FALSE)</f>
        <v>69.397082088240396</v>
      </c>
      <c r="I18" s="60">
        <f>VLOOKUP($A18,'Occupancy Raw Data'!$B$8:$BE$45,'Occupancy Raw Data'!O$3,FALSE)</f>
        <v>69.731059940235497</v>
      </c>
      <c r="J18" s="61">
        <f>VLOOKUP($A18,'Occupancy Raw Data'!$B$8:$BE$45,'Occupancy Raw Data'!P$3,FALSE)</f>
        <v>69.564071014237996</v>
      </c>
      <c r="K18" s="62">
        <f>VLOOKUP($A18,'Occupancy Raw Data'!$B$8:$BE$45,'Occupancy Raw Data'!R$3,FALSE)</f>
        <v>69.6255932501318</v>
      </c>
      <c r="L18" s="63"/>
      <c r="M18" s="59">
        <f>VLOOKUP($A18,'Occupancy Raw Data'!$B$8:$BE$45,'Occupancy Raw Data'!T$3,FALSE)</f>
        <v>13.6084798402036</v>
      </c>
      <c r="N18" s="60">
        <f>VLOOKUP($A18,'Occupancy Raw Data'!$B$8:$BE$45,'Occupancy Raw Data'!U$3,FALSE)</f>
        <v>25.352002549457499</v>
      </c>
      <c r="O18" s="60">
        <f>VLOOKUP($A18,'Occupancy Raw Data'!$B$8:$BE$45,'Occupancy Raw Data'!V$3,FALSE)</f>
        <v>32.645221496142199</v>
      </c>
      <c r="P18" s="60">
        <f>VLOOKUP($A18,'Occupancy Raw Data'!$B$8:$BE$45,'Occupancy Raw Data'!W$3,FALSE)</f>
        <v>15.4607407773726</v>
      </c>
      <c r="Q18" s="60">
        <f>VLOOKUP($A18,'Occupancy Raw Data'!$B$8:$BE$45,'Occupancy Raw Data'!X$3,FALSE)</f>
        <v>12.823522575943599</v>
      </c>
      <c r="R18" s="61">
        <f>VLOOKUP($A18,'Occupancy Raw Data'!$B$8:$BE$45,'Occupancy Raw Data'!Y$3,FALSE)</f>
        <v>20.048737465610898</v>
      </c>
      <c r="S18" s="60">
        <f>VLOOKUP($A18,'Occupancy Raw Data'!$B$8:$BE$45,'Occupancy Raw Data'!AA$3,FALSE)</f>
        <v>-2.2498908076553499</v>
      </c>
      <c r="T18" s="60">
        <f>VLOOKUP($A18,'Occupancy Raw Data'!$B$8:$BE$45,'Occupancy Raw Data'!AB$3,FALSE)</f>
        <v>-11.758738732809899</v>
      </c>
      <c r="U18" s="61">
        <f>VLOOKUP($A18,'Occupancy Raw Data'!$B$8:$BE$45,'Occupancy Raw Data'!AC$3,FALSE)</f>
        <v>-7.2587674872835803</v>
      </c>
      <c r="V18" s="62">
        <f>VLOOKUP($A18,'Occupancy Raw Data'!$B$8:$BE$45,'Occupancy Raw Data'!AE$3,FALSE)</f>
        <v>10.7405747258892</v>
      </c>
      <c r="W18" s="63"/>
      <c r="X18" s="64">
        <f>VLOOKUP($A18,'ADR Raw Data'!$B$6:$BE$43,'ADR Raw Data'!G$1,FALSE)</f>
        <v>96.359870477865698</v>
      </c>
      <c r="Y18" s="65">
        <f>VLOOKUP($A18,'ADR Raw Data'!$B$6:$BE$43,'ADR Raw Data'!H$1,FALSE)</f>
        <v>110.06293034789</v>
      </c>
      <c r="Z18" s="65">
        <f>VLOOKUP($A18,'ADR Raw Data'!$B$6:$BE$43,'ADR Raw Data'!I$1,FALSE)</f>
        <v>115.756742993985</v>
      </c>
      <c r="AA18" s="65">
        <f>VLOOKUP($A18,'ADR Raw Data'!$B$6:$BE$43,'ADR Raw Data'!J$1,FALSE)</f>
        <v>110.223088670434</v>
      </c>
      <c r="AB18" s="65">
        <f>VLOOKUP($A18,'ADR Raw Data'!$B$6:$BE$43,'ADR Raw Data'!K$1,FALSE)</f>
        <v>108.24971891820501</v>
      </c>
      <c r="AC18" s="66">
        <f>VLOOKUP($A18,'ADR Raw Data'!$B$6:$BE$43,'ADR Raw Data'!L$1,FALSE)</f>
        <v>108.67982922975899</v>
      </c>
      <c r="AD18" s="65">
        <f>VLOOKUP($A18,'ADR Raw Data'!$B$6:$BE$43,'ADR Raw Data'!N$1,FALSE)</f>
        <v>112.735808054711</v>
      </c>
      <c r="AE18" s="65">
        <f>VLOOKUP($A18,'ADR Raw Data'!$B$6:$BE$43,'ADR Raw Data'!O$1,FALSE)</f>
        <v>116.244955306276</v>
      </c>
      <c r="AF18" s="66">
        <f>VLOOKUP($A18,'ADR Raw Data'!$B$6:$BE$43,'ADR Raw Data'!P$1,FALSE)</f>
        <v>114.49459354390299</v>
      </c>
      <c r="AG18" s="67">
        <f>VLOOKUP($A18,'ADR Raw Data'!$B$6:$BE$43,'ADR Raw Data'!R$1,FALSE)</f>
        <v>110.33972245825299</v>
      </c>
      <c r="AH18" s="63"/>
      <c r="AI18" s="59">
        <f>VLOOKUP($A18,'ADR Raw Data'!$B$6:$BE$43,'ADR Raw Data'!T$1,FALSE)</f>
        <v>4.8928069155674798</v>
      </c>
      <c r="AJ18" s="60">
        <f>VLOOKUP($A18,'ADR Raw Data'!$B$6:$BE$43,'ADR Raw Data'!U$1,FALSE)</f>
        <v>15.5733994386792</v>
      </c>
      <c r="AK18" s="60">
        <f>VLOOKUP($A18,'ADR Raw Data'!$B$6:$BE$43,'ADR Raw Data'!V$1,FALSE)</f>
        <v>18.1711941834816</v>
      </c>
      <c r="AL18" s="60">
        <f>VLOOKUP($A18,'ADR Raw Data'!$B$6:$BE$43,'ADR Raw Data'!W$1,FALSE)</f>
        <v>14.930027442059201</v>
      </c>
      <c r="AM18" s="60">
        <f>VLOOKUP($A18,'ADR Raw Data'!$B$6:$BE$43,'ADR Raw Data'!X$1,FALSE)</f>
        <v>16.658392505277298</v>
      </c>
      <c r="AN18" s="61">
        <f>VLOOKUP($A18,'ADR Raw Data'!$B$6:$BE$43,'ADR Raw Data'!Y$1,FALSE)</f>
        <v>14.6107070992686</v>
      </c>
      <c r="AO18" s="60">
        <f>VLOOKUP($A18,'ADR Raw Data'!$B$6:$BE$43,'ADR Raw Data'!AA$1,FALSE)</f>
        <v>6.3718744173650101</v>
      </c>
      <c r="AP18" s="60">
        <f>VLOOKUP($A18,'ADR Raw Data'!$B$6:$BE$43,'ADR Raw Data'!AB$1,FALSE)</f>
        <v>-6.2985749574617694E-2</v>
      </c>
      <c r="AQ18" s="61">
        <f>VLOOKUP($A18,'ADR Raw Data'!$B$6:$BE$43,'ADR Raw Data'!AC$1,FALSE)</f>
        <v>2.7529666760211899</v>
      </c>
      <c r="AR18" s="62">
        <f>VLOOKUP($A18,'ADR Raw Data'!$B$6:$BE$43,'ADR Raw Data'!AE$1,FALSE)</f>
        <v>9.8080539968701608</v>
      </c>
      <c r="AS18" s="50"/>
      <c r="AT18" s="64">
        <f>VLOOKUP($A18,'RevPAR Raw Data'!$B$6:$BE$43,'RevPAR Raw Data'!G$1,FALSE)</f>
        <v>57.775271260326903</v>
      </c>
      <c r="AU18" s="65">
        <f>VLOOKUP($A18,'RevPAR Raw Data'!$B$6:$BE$43,'RevPAR Raw Data'!H$1,FALSE)</f>
        <v>78.411857391457104</v>
      </c>
      <c r="AV18" s="65">
        <f>VLOOKUP($A18,'RevPAR Raw Data'!$B$6:$BE$43,'RevPAR Raw Data'!I$1,FALSE)</f>
        <v>91.339781912462598</v>
      </c>
      <c r="AW18" s="65">
        <f>VLOOKUP($A18,'RevPAR Raw Data'!$B$6:$BE$43,'RevPAR Raw Data'!J$1,FALSE)</f>
        <v>78.835954965723303</v>
      </c>
      <c r="AX18" s="65">
        <f>VLOOKUP($A18,'RevPAR Raw Data'!$B$6:$BE$43,'RevPAR Raw Data'!K$1,FALSE)</f>
        <v>72.115738214097306</v>
      </c>
      <c r="AY18" s="66">
        <f>VLOOKUP($A18,'RevPAR Raw Data'!$B$6:$BE$43,'RevPAR Raw Data'!L$1,FALSE)</f>
        <v>75.6957207488134</v>
      </c>
      <c r="AZ18" s="65">
        <f>VLOOKUP($A18,'RevPAR Raw Data'!$B$6:$BE$43,'RevPAR Raw Data'!N$1,FALSE)</f>
        <v>78.2353612585691</v>
      </c>
      <c r="BA18" s="65">
        <f>VLOOKUP($A18,'RevPAR Raw Data'!$B$6:$BE$43,'RevPAR Raw Data'!O$1,FALSE)</f>
        <v>81.058839462119806</v>
      </c>
      <c r="BB18" s="66">
        <f>VLOOKUP($A18,'RevPAR Raw Data'!$B$6:$BE$43,'RevPAR Raw Data'!P$1,FALSE)</f>
        <v>79.647100360344496</v>
      </c>
      <c r="BC18" s="67">
        <f>VLOOKUP($A18,'RevPAR Raw Data'!$B$6:$BE$43,'RevPAR Raw Data'!R$1,FALSE)</f>
        <v>76.824686352108003</v>
      </c>
      <c r="BD18" s="63"/>
      <c r="BE18" s="59">
        <f>VLOOKUP($A18,'RevPAR Raw Data'!$B$6:$BE$43,'RevPAR Raw Data'!T$1,FALSE)</f>
        <v>19.167123398496202</v>
      </c>
      <c r="BF18" s="60">
        <f>VLOOKUP($A18,'RevPAR Raw Data'!$B$6:$BE$43,'RevPAR Raw Data'!U$1,FALSE)</f>
        <v>44.873570610868001</v>
      </c>
      <c r="BG18" s="60">
        <f>VLOOKUP($A18,'RevPAR Raw Data'!$B$6:$BE$43,'RevPAR Raw Data'!V$1,FALSE)</f>
        <v>56.748442269315603</v>
      </c>
      <c r="BH18" s="60">
        <f>VLOOKUP($A18,'RevPAR Raw Data'!$B$6:$BE$43,'RevPAR Raw Data'!W$1,FALSE)</f>
        <v>32.699061060239302</v>
      </c>
      <c r="BI18" s="60">
        <f>VLOOKUP($A18,'RevPAR Raw Data'!$B$6:$BE$43,'RevPAR Raw Data'!X$1,FALSE)</f>
        <v>31.618107804924499</v>
      </c>
      <c r="BJ18" s="61">
        <f>VLOOKUP($A18,'RevPAR Raw Data'!$B$6:$BE$43,'RevPAR Raw Data'!Y$1,FALSE)</f>
        <v>37.5887068730812</v>
      </c>
      <c r="BK18" s="60">
        <f>VLOOKUP($A18,'RevPAR Raw Data'!$B$6:$BE$43,'RevPAR Raw Data'!AA$1,FALSE)</f>
        <v>3.9786233929180201</v>
      </c>
      <c r="BL18" s="60">
        <f>VLOOKUP($A18,'RevPAR Raw Data'!$B$6:$BE$43,'RevPAR Raw Data'!AB$1,FALSE)</f>
        <v>-11.8143181526532</v>
      </c>
      <c r="BM18" s="61">
        <f>VLOOKUP($A18,'RevPAR Raw Data'!$B$6:$BE$43,'RevPAR Raw Data'!AC$1,FALSE)</f>
        <v>-4.7056322612771604</v>
      </c>
      <c r="BN18" s="62">
        <f>VLOOKUP($A18,'RevPAR Raw Data'!$B$6:$BE$43,'RevPAR Raw Data'!AE$1,FALSE)</f>
        <v>21.602070091448802</v>
      </c>
    </row>
    <row r="19" spans="1:66" x14ac:dyDescent="0.35">
      <c r="A19" s="78" t="s">
        <v>94</v>
      </c>
      <c r="B19" s="59">
        <f>VLOOKUP($A19,'Occupancy Raw Data'!$B$8:$BE$45,'Occupancy Raw Data'!G$3,FALSE)</f>
        <v>51.6786667745328</v>
      </c>
      <c r="C19" s="60">
        <f>VLOOKUP($A19,'Occupancy Raw Data'!$B$8:$BE$45,'Occupancy Raw Data'!H$3,FALSE)</f>
        <v>54.688132028152999</v>
      </c>
      <c r="D19" s="60">
        <f>VLOOKUP($A19,'Occupancy Raw Data'!$B$8:$BE$45,'Occupancy Raw Data'!I$3,FALSE)</f>
        <v>59.7039074508534</v>
      </c>
      <c r="E19" s="60">
        <f>VLOOKUP($A19,'Occupancy Raw Data'!$B$8:$BE$45,'Occupancy Raw Data'!J$3,FALSE)</f>
        <v>58.8787314942156</v>
      </c>
      <c r="F19" s="60">
        <f>VLOOKUP($A19,'Occupancy Raw Data'!$B$8:$BE$45,'Occupancy Raw Data'!K$3,FALSE)</f>
        <v>53.798236388641598</v>
      </c>
      <c r="G19" s="61">
        <f>VLOOKUP($A19,'Occupancy Raw Data'!$B$8:$BE$45,'Occupancy Raw Data'!L$3,FALSE)</f>
        <v>55.749534827279298</v>
      </c>
      <c r="H19" s="60">
        <f>VLOOKUP($A19,'Occupancy Raw Data'!$B$8:$BE$45,'Occupancy Raw Data'!N$3,FALSE)</f>
        <v>51.330798479087399</v>
      </c>
      <c r="I19" s="60">
        <f>VLOOKUP($A19,'Occupancy Raw Data'!$B$8:$BE$45,'Occupancy Raw Data'!O$3,FALSE)</f>
        <v>52.956880511285398</v>
      </c>
      <c r="J19" s="61">
        <f>VLOOKUP($A19,'Occupancy Raw Data'!$B$8:$BE$45,'Occupancy Raw Data'!P$3,FALSE)</f>
        <v>52.143839495186398</v>
      </c>
      <c r="K19" s="62">
        <f>VLOOKUP($A19,'Occupancy Raw Data'!$B$8:$BE$45,'Occupancy Raw Data'!R$3,FALSE)</f>
        <v>54.719336160967003</v>
      </c>
      <c r="L19" s="63"/>
      <c r="M19" s="59">
        <f>VLOOKUP($A19,'Occupancy Raw Data'!$B$8:$BE$45,'Occupancy Raw Data'!T$3,FALSE)</f>
        <v>-5.9539978986543902</v>
      </c>
      <c r="N19" s="60">
        <f>VLOOKUP($A19,'Occupancy Raw Data'!$B$8:$BE$45,'Occupancy Raw Data'!U$3,FALSE)</f>
        <v>5.15277253148769</v>
      </c>
      <c r="O19" s="60">
        <f>VLOOKUP($A19,'Occupancy Raw Data'!$B$8:$BE$45,'Occupancy Raw Data'!V$3,FALSE)</f>
        <v>12.842436762781499</v>
      </c>
      <c r="P19" s="60">
        <f>VLOOKUP($A19,'Occupancy Raw Data'!$B$8:$BE$45,'Occupancy Raw Data'!W$3,FALSE)</f>
        <v>11.3872187429658</v>
      </c>
      <c r="Q19" s="60">
        <f>VLOOKUP($A19,'Occupancy Raw Data'!$B$8:$BE$45,'Occupancy Raw Data'!X$3,FALSE)</f>
        <v>-13.205511959658001</v>
      </c>
      <c r="R19" s="61">
        <f>VLOOKUP($A19,'Occupancy Raw Data'!$B$8:$BE$45,'Occupancy Raw Data'!Y$3,FALSE)</f>
        <v>1.46952036854393</v>
      </c>
      <c r="S19" s="60">
        <f>VLOOKUP($A19,'Occupancy Raw Data'!$B$8:$BE$45,'Occupancy Raw Data'!AA$3,FALSE)</f>
        <v>-29.912373206947301</v>
      </c>
      <c r="T19" s="60">
        <f>VLOOKUP($A19,'Occupancy Raw Data'!$B$8:$BE$45,'Occupancy Raw Data'!AB$3,FALSE)</f>
        <v>-33.013331968903699</v>
      </c>
      <c r="U19" s="61">
        <f>VLOOKUP($A19,'Occupancy Raw Data'!$B$8:$BE$45,'Occupancy Raw Data'!AC$3,FALSE)</f>
        <v>-31.522082863339399</v>
      </c>
      <c r="V19" s="62">
        <f>VLOOKUP($A19,'Occupancy Raw Data'!$B$8:$BE$45,'Occupancy Raw Data'!AE$3,FALSE)</f>
        <v>-10.2613074409273</v>
      </c>
      <c r="W19" s="63"/>
      <c r="X19" s="64">
        <f>VLOOKUP($A19,'ADR Raw Data'!$B$6:$BE$43,'ADR Raw Data'!G$1,FALSE)</f>
        <v>130.093909345648</v>
      </c>
      <c r="Y19" s="65">
        <f>VLOOKUP($A19,'ADR Raw Data'!$B$6:$BE$43,'ADR Raw Data'!H$1,FALSE)</f>
        <v>126.144553032544</v>
      </c>
      <c r="Z19" s="65">
        <f>VLOOKUP($A19,'ADR Raw Data'!$B$6:$BE$43,'ADR Raw Data'!I$1,FALSE)</f>
        <v>133.79798642276401</v>
      </c>
      <c r="AA19" s="65">
        <f>VLOOKUP($A19,'ADR Raw Data'!$B$6:$BE$43,'ADR Raw Data'!J$1,FALSE)</f>
        <v>131.92970937070601</v>
      </c>
      <c r="AB19" s="65">
        <f>VLOOKUP($A19,'ADR Raw Data'!$B$6:$BE$43,'ADR Raw Data'!K$1,FALSE)</f>
        <v>133.79831270676601</v>
      </c>
      <c r="AC19" s="66">
        <f>VLOOKUP($A19,'ADR Raw Data'!$B$6:$BE$43,'ADR Raw Data'!L$1,FALSE)</f>
        <v>131.21515601056399</v>
      </c>
      <c r="AD19" s="65">
        <f>VLOOKUP($A19,'ADR Raw Data'!$B$6:$BE$43,'ADR Raw Data'!N$1,FALSE)</f>
        <v>153.24532130811599</v>
      </c>
      <c r="AE19" s="65">
        <f>VLOOKUP($A19,'ADR Raw Data'!$B$6:$BE$43,'ADR Raw Data'!O$1,FALSE)</f>
        <v>154.361055698136</v>
      </c>
      <c r="AF19" s="66">
        <f>VLOOKUP($A19,'ADR Raw Data'!$B$6:$BE$43,'ADR Raw Data'!P$1,FALSE)</f>
        <v>153.811886921107</v>
      </c>
      <c r="AG19" s="67">
        <f>VLOOKUP($A19,'ADR Raw Data'!$B$6:$BE$43,'ADR Raw Data'!R$1,FALSE)</f>
        <v>137.367487904196</v>
      </c>
      <c r="AH19" s="63"/>
      <c r="AI19" s="59">
        <f>VLOOKUP($A19,'ADR Raw Data'!$B$6:$BE$43,'ADR Raw Data'!T$1,FALSE)</f>
        <v>2.7525508661861999</v>
      </c>
      <c r="AJ19" s="60">
        <f>VLOOKUP($A19,'ADR Raw Data'!$B$6:$BE$43,'ADR Raw Data'!U$1,FALSE)</f>
        <v>5.4855465381705999</v>
      </c>
      <c r="AK19" s="60">
        <f>VLOOKUP($A19,'ADR Raw Data'!$B$6:$BE$43,'ADR Raw Data'!V$1,FALSE)</f>
        <v>10.5107779908602</v>
      </c>
      <c r="AL19" s="60">
        <f>VLOOKUP($A19,'ADR Raw Data'!$B$6:$BE$43,'ADR Raw Data'!W$1,FALSE)</f>
        <v>7.26883147631405</v>
      </c>
      <c r="AM19" s="60">
        <f>VLOOKUP($A19,'ADR Raw Data'!$B$6:$BE$43,'ADR Raw Data'!X$1,FALSE)</f>
        <v>2.1500529355631701</v>
      </c>
      <c r="AN19" s="61">
        <f>VLOOKUP($A19,'ADR Raw Data'!$B$6:$BE$43,'ADR Raw Data'!Y$1,FALSE)</f>
        <v>5.3910773264785599</v>
      </c>
      <c r="AO19" s="60">
        <f>VLOOKUP($A19,'ADR Raw Data'!$B$6:$BE$43,'ADR Raw Data'!AA$1,FALSE)</f>
        <v>-1.8816277425755901</v>
      </c>
      <c r="AP19" s="60">
        <f>VLOOKUP($A19,'ADR Raw Data'!$B$6:$BE$43,'ADR Raw Data'!AB$1,FALSE)</f>
        <v>-3.0064988954040399</v>
      </c>
      <c r="AQ19" s="61">
        <f>VLOOKUP($A19,'ADR Raw Data'!$B$6:$BE$43,'ADR Raw Data'!AC$1,FALSE)</f>
        <v>-2.47881887483888</v>
      </c>
      <c r="AR19" s="62">
        <f>VLOOKUP($A19,'ADR Raw Data'!$B$6:$BE$43,'ADR Raw Data'!AE$1,FALSE)</f>
        <v>0.77747069015440895</v>
      </c>
      <c r="AS19" s="50"/>
      <c r="AT19" s="64">
        <f>VLOOKUP($A19,'RevPAR Raw Data'!$B$6:$BE$43,'RevPAR Raw Data'!G$1,FALSE)</f>
        <v>67.230797904700196</v>
      </c>
      <c r="AU19" s="65">
        <f>VLOOKUP($A19,'RevPAR Raw Data'!$B$6:$BE$43,'RevPAR Raw Data'!H$1,FALSE)</f>
        <v>68.986099708761401</v>
      </c>
      <c r="AV19" s="65">
        <f>VLOOKUP($A19,'RevPAR Raw Data'!$B$6:$BE$43,'RevPAR Raw Data'!I$1,FALSE)</f>
        <v>79.882625984952597</v>
      </c>
      <c r="AW19" s="65">
        <f>VLOOKUP($A19,'RevPAR Raw Data'!$B$6:$BE$43,'RevPAR Raw Data'!J$1,FALSE)</f>
        <v>77.678539341477205</v>
      </c>
      <c r="AX19" s="65">
        <f>VLOOKUP($A19,'RevPAR Raw Data'!$B$6:$BE$43,'RevPAR Raw Data'!K$1,FALSE)</f>
        <v>71.981132554000396</v>
      </c>
      <c r="AY19" s="66">
        <f>VLOOKUP($A19,'RevPAR Raw Data'!$B$6:$BE$43,'RevPAR Raw Data'!L$1,FALSE)</f>
        <v>73.151839098778396</v>
      </c>
      <c r="AZ19" s="65">
        <f>VLOOKUP($A19,'RevPAR Raw Data'!$B$6:$BE$43,'RevPAR Raw Data'!N$1,FALSE)</f>
        <v>78.662047059299397</v>
      </c>
      <c r="BA19" s="65">
        <f>VLOOKUP($A19,'RevPAR Raw Data'!$B$6:$BE$43,'RevPAR Raw Data'!O$1,FALSE)</f>
        <v>81.744799822020795</v>
      </c>
      <c r="BB19" s="66">
        <f>VLOOKUP($A19,'RevPAR Raw Data'!$B$6:$BE$43,'RevPAR Raw Data'!P$1,FALSE)</f>
        <v>80.203423440660103</v>
      </c>
      <c r="BC19" s="67">
        <f>VLOOKUP($A19,'RevPAR Raw Data'!$B$6:$BE$43,'RevPAR Raw Data'!R$1,FALSE)</f>
        <v>75.166577482173096</v>
      </c>
      <c r="BD19" s="63"/>
      <c r="BE19" s="59">
        <f>VLOOKUP($A19,'RevPAR Raw Data'!$B$6:$BE$43,'RevPAR Raw Data'!T$1,FALSE)</f>
        <v>-3.3653338532003101</v>
      </c>
      <c r="BF19" s="60">
        <f>VLOOKUP($A19,'RevPAR Raw Data'!$B$6:$BE$43,'RevPAR Raw Data'!U$1,FALSE)</f>
        <v>10.9209768048791</v>
      </c>
      <c r="BG19" s="60">
        <f>VLOOKUP($A19,'RevPAR Raw Data'!$B$6:$BE$43,'RevPAR Raw Data'!V$1,FALSE)</f>
        <v>24.703054770394299</v>
      </c>
      <c r="BH19" s="60">
        <f>VLOOKUP($A19,'RevPAR Raw Data'!$B$6:$BE$43,'RevPAR Raw Data'!W$1,FALSE)</f>
        <v>19.4837679595453</v>
      </c>
      <c r="BI19" s="60">
        <f>VLOOKUP($A19,'RevPAR Raw Data'!$B$6:$BE$43,'RevPAR Raw Data'!X$1,FALSE)</f>
        <v>-11.3393845216396</v>
      </c>
      <c r="BJ19" s="61">
        <f>VLOOKUP($A19,'RevPAR Raw Data'!$B$6:$BE$43,'RevPAR Raw Data'!Y$1,FALSE)</f>
        <v>6.9398206744190603</v>
      </c>
      <c r="BK19" s="60">
        <f>VLOOKUP($A19,'RevPAR Raw Data'!$B$6:$BE$43,'RevPAR Raw Data'!AA$1,FALSE)</f>
        <v>-31.2311614367982</v>
      </c>
      <c r="BL19" s="60">
        <f>VLOOKUP($A19,'RevPAR Raw Data'!$B$6:$BE$43,'RevPAR Raw Data'!AB$1,FALSE)</f>
        <v>-35.027285403326601</v>
      </c>
      <c r="BM19" s="61">
        <f>VLOOKUP($A19,'RevPAR Raw Data'!$B$6:$BE$43,'RevPAR Raw Data'!AC$1,FALSE)</f>
        <v>-33.219526398419497</v>
      </c>
      <c r="BN19" s="62">
        <f>VLOOKUP($A19,'RevPAR Raw Data'!$B$6:$BE$43,'RevPAR Raw Data'!AE$1,FALSE)</f>
        <v>-9.5636154085527902</v>
      </c>
    </row>
    <row r="20" spans="1:66" x14ac:dyDescent="0.35">
      <c r="A20" s="78" t="s">
        <v>29</v>
      </c>
      <c r="B20" s="59">
        <f>VLOOKUP($A20,'Occupancy Raw Data'!$B$8:$BE$45,'Occupancy Raw Data'!G$3,FALSE)</f>
        <v>41.758094728391697</v>
      </c>
      <c r="C20" s="60">
        <f>VLOOKUP($A20,'Occupancy Raw Data'!$B$8:$BE$45,'Occupancy Raw Data'!H$3,FALSE)</f>
        <v>37.342788332887302</v>
      </c>
      <c r="D20" s="60">
        <f>VLOOKUP($A20,'Occupancy Raw Data'!$B$8:$BE$45,'Occupancy Raw Data'!I$3,FALSE)</f>
        <v>39.710998126839698</v>
      </c>
      <c r="E20" s="60">
        <f>VLOOKUP($A20,'Occupancy Raw Data'!$B$8:$BE$45,'Occupancy Raw Data'!J$3,FALSE)</f>
        <v>42.587637142092497</v>
      </c>
      <c r="F20" s="60">
        <f>VLOOKUP($A20,'Occupancy Raw Data'!$B$8:$BE$45,'Occupancy Raw Data'!K$3,FALSE)</f>
        <v>48.3810543216483</v>
      </c>
      <c r="G20" s="61">
        <f>VLOOKUP($A20,'Occupancy Raw Data'!$B$8:$BE$45,'Occupancy Raw Data'!L$3,FALSE)</f>
        <v>41.956114530371899</v>
      </c>
      <c r="H20" s="60">
        <f>VLOOKUP($A20,'Occupancy Raw Data'!$B$8:$BE$45,'Occupancy Raw Data'!N$3,FALSE)</f>
        <v>48.3810543216483</v>
      </c>
      <c r="I20" s="60">
        <f>VLOOKUP($A20,'Occupancy Raw Data'!$B$8:$BE$45,'Occupancy Raw Data'!O$3,FALSE)</f>
        <v>48.688787797698602</v>
      </c>
      <c r="J20" s="61">
        <f>VLOOKUP($A20,'Occupancy Raw Data'!$B$8:$BE$45,'Occupancy Raw Data'!P$3,FALSE)</f>
        <v>48.534921059673501</v>
      </c>
      <c r="K20" s="62">
        <f>VLOOKUP($A20,'Occupancy Raw Data'!$B$8:$BE$45,'Occupancy Raw Data'!R$3,FALSE)</f>
        <v>43.835773538743801</v>
      </c>
      <c r="L20" s="63"/>
      <c r="M20" s="59">
        <f>VLOOKUP($A20,'Occupancy Raw Data'!$B$8:$BE$45,'Occupancy Raw Data'!T$3,FALSE)</f>
        <v>32.974483933734099</v>
      </c>
      <c r="N20" s="60">
        <f>VLOOKUP($A20,'Occupancy Raw Data'!$B$8:$BE$45,'Occupancy Raw Data'!U$3,FALSE)</f>
        <v>16.108868359540399</v>
      </c>
      <c r="O20" s="60">
        <f>VLOOKUP($A20,'Occupancy Raw Data'!$B$8:$BE$45,'Occupancy Raw Data'!V$3,FALSE)</f>
        <v>26.994047649561399</v>
      </c>
      <c r="P20" s="60">
        <f>VLOOKUP($A20,'Occupancy Raw Data'!$B$8:$BE$45,'Occupancy Raw Data'!W$3,FALSE)</f>
        <v>50.691629868770299</v>
      </c>
      <c r="Q20" s="60">
        <f>VLOOKUP($A20,'Occupancy Raw Data'!$B$8:$BE$45,'Occupancy Raw Data'!X$3,FALSE)</f>
        <v>40.215462987740203</v>
      </c>
      <c r="R20" s="61">
        <f>VLOOKUP($A20,'Occupancy Raw Data'!$B$8:$BE$45,'Occupancy Raw Data'!Y$3,FALSE)</f>
        <v>33.1085110026835</v>
      </c>
      <c r="S20" s="60">
        <f>VLOOKUP($A20,'Occupancy Raw Data'!$B$8:$BE$45,'Occupancy Raw Data'!AA$3,FALSE)</f>
        <v>-24.503847099247398</v>
      </c>
      <c r="T20" s="60">
        <f>VLOOKUP($A20,'Occupancy Raw Data'!$B$8:$BE$45,'Occupancy Raw Data'!AB$3,FALSE)</f>
        <v>-34.217594615771098</v>
      </c>
      <c r="U20" s="61">
        <f>VLOOKUP($A20,'Occupancy Raw Data'!$B$8:$BE$45,'Occupancy Raw Data'!AC$3,FALSE)</f>
        <v>-29.709981299350702</v>
      </c>
      <c r="V20" s="62">
        <f>VLOOKUP($A20,'Occupancy Raw Data'!$B$8:$BE$45,'Occupancy Raw Data'!AE$3,FALSE)</f>
        <v>3.7707790825780299</v>
      </c>
      <c r="W20" s="63"/>
      <c r="X20" s="64">
        <f>VLOOKUP($A20,'ADR Raw Data'!$B$6:$BE$43,'ADR Raw Data'!G$1,FALSE)</f>
        <v>125.761499519384</v>
      </c>
      <c r="Y20" s="65">
        <f>VLOOKUP($A20,'ADR Raw Data'!$B$6:$BE$43,'ADR Raw Data'!H$1,FALSE)</f>
        <v>107.001282694374</v>
      </c>
      <c r="Z20" s="65">
        <f>VLOOKUP($A20,'ADR Raw Data'!$B$6:$BE$43,'ADR Raw Data'!I$1,FALSE)</f>
        <v>106.818857816711</v>
      </c>
      <c r="AA20" s="65">
        <f>VLOOKUP($A20,'ADR Raw Data'!$B$6:$BE$43,'ADR Raw Data'!J$1,FALSE)</f>
        <v>113.926782909205</v>
      </c>
      <c r="AB20" s="65">
        <f>VLOOKUP($A20,'ADR Raw Data'!$B$6:$BE$43,'ADR Raw Data'!K$1,FALSE)</f>
        <v>120.600967920353</v>
      </c>
      <c r="AC20" s="66">
        <f>VLOOKUP($A20,'ADR Raw Data'!$B$6:$BE$43,'ADR Raw Data'!L$1,FALSE)</f>
        <v>115.24348746731199</v>
      </c>
      <c r="AD20" s="65">
        <f>VLOOKUP($A20,'ADR Raw Data'!$B$6:$BE$43,'ADR Raw Data'!N$1,FALSE)</f>
        <v>157.25253318584001</v>
      </c>
      <c r="AE20" s="65">
        <f>VLOOKUP($A20,'ADR Raw Data'!$B$6:$BE$43,'ADR Raw Data'!O$1,FALSE)</f>
        <v>174.07637262984301</v>
      </c>
      <c r="AF20" s="66">
        <f>VLOOKUP($A20,'ADR Raw Data'!$B$6:$BE$43,'ADR Raw Data'!P$1,FALSE)</f>
        <v>165.69112060647799</v>
      </c>
      <c r="AG20" s="67">
        <f>VLOOKUP($A20,'ADR Raw Data'!$B$6:$BE$43,'ADR Raw Data'!R$1,FALSE)</f>
        <v>131.20222028429399</v>
      </c>
      <c r="AH20" s="63"/>
      <c r="AI20" s="59">
        <f>VLOOKUP($A20,'ADR Raw Data'!$B$6:$BE$43,'ADR Raw Data'!T$1,FALSE)</f>
        <v>9.8004068914781097</v>
      </c>
      <c r="AJ20" s="60">
        <f>VLOOKUP($A20,'ADR Raw Data'!$B$6:$BE$43,'ADR Raw Data'!U$1,FALSE)</f>
        <v>-3.0544287814516702</v>
      </c>
      <c r="AK20" s="60">
        <f>VLOOKUP($A20,'ADR Raw Data'!$B$6:$BE$43,'ADR Raw Data'!V$1,FALSE)</f>
        <v>-0.92359423524684703</v>
      </c>
      <c r="AL20" s="60">
        <f>VLOOKUP($A20,'ADR Raw Data'!$B$6:$BE$43,'ADR Raw Data'!W$1,FALSE)</f>
        <v>7.1773843136209496</v>
      </c>
      <c r="AM20" s="60">
        <f>VLOOKUP($A20,'ADR Raw Data'!$B$6:$BE$43,'ADR Raw Data'!X$1,FALSE)</f>
        <v>8.8923438540123705</v>
      </c>
      <c r="AN20" s="61">
        <f>VLOOKUP($A20,'ADR Raw Data'!$B$6:$BE$43,'ADR Raw Data'!Y$1,FALSE)</f>
        <v>4.7219415795915802</v>
      </c>
      <c r="AO20" s="60">
        <f>VLOOKUP($A20,'ADR Raw Data'!$B$6:$BE$43,'ADR Raw Data'!AA$1,FALSE)</f>
        <v>2.21235445742338</v>
      </c>
      <c r="AP20" s="60">
        <f>VLOOKUP($A20,'ADR Raw Data'!$B$6:$BE$43,'ADR Raw Data'!AB$1,FALSE)</f>
        <v>6.3148041818152496</v>
      </c>
      <c r="AQ20" s="61">
        <f>VLOOKUP($A20,'ADR Raw Data'!$B$6:$BE$43,'ADR Raw Data'!AC$1,FALSE)</f>
        <v>4.1111428792751799</v>
      </c>
      <c r="AR20" s="62">
        <f>VLOOKUP($A20,'ADR Raw Data'!$B$6:$BE$43,'ADR Raw Data'!AE$1,FALSE)</f>
        <v>-1.3357993115531499</v>
      </c>
      <c r="AS20" s="50"/>
      <c r="AT20" s="64">
        <f>VLOOKUP($A20,'RevPAR Raw Data'!$B$6:$BE$43,'RevPAR Raw Data'!G$1,FALSE)</f>
        <v>52.515606101150603</v>
      </c>
      <c r="AU20" s="65">
        <f>VLOOKUP($A20,'RevPAR Raw Data'!$B$6:$BE$43,'RevPAR Raw Data'!H$1,FALSE)</f>
        <v>39.957262510034703</v>
      </c>
      <c r="AV20" s="65">
        <f>VLOOKUP($A20,'RevPAR Raw Data'!$B$6:$BE$43,'RevPAR Raw Data'!I$1,FALSE)</f>
        <v>42.418834626705902</v>
      </c>
      <c r="AW20" s="65">
        <f>VLOOKUP($A20,'RevPAR Raw Data'!$B$6:$BE$43,'RevPAR Raw Data'!J$1,FALSE)</f>
        <v>48.518724913031797</v>
      </c>
      <c r="AX20" s="65">
        <f>VLOOKUP($A20,'RevPAR Raw Data'!$B$6:$BE$43,'RevPAR Raw Data'!K$1,FALSE)</f>
        <v>58.348019801980101</v>
      </c>
      <c r="AY20" s="66">
        <f>VLOOKUP($A20,'RevPAR Raw Data'!$B$6:$BE$43,'RevPAR Raw Data'!L$1,FALSE)</f>
        <v>48.351689590580598</v>
      </c>
      <c r="AZ20" s="65">
        <f>VLOOKUP($A20,'RevPAR Raw Data'!$B$6:$BE$43,'RevPAR Raw Data'!N$1,FALSE)</f>
        <v>76.080433502809697</v>
      </c>
      <c r="BA20" s="65">
        <f>VLOOKUP($A20,'RevPAR Raw Data'!$B$6:$BE$43,'RevPAR Raw Data'!O$1,FALSE)</f>
        <v>84.755675675675604</v>
      </c>
      <c r="BB20" s="66">
        <f>VLOOKUP($A20,'RevPAR Raw Data'!$B$6:$BE$43,'RevPAR Raw Data'!P$1,FALSE)</f>
        <v>80.418054589242701</v>
      </c>
      <c r="BC20" s="67">
        <f>VLOOKUP($A20,'RevPAR Raw Data'!$B$6:$BE$43,'RevPAR Raw Data'!R$1,FALSE)</f>
        <v>57.513508161626902</v>
      </c>
      <c r="BD20" s="63"/>
      <c r="BE20" s="59">
        <f>VLOOKUP($A20,'RevPAR Raw Data'!$B$6:$BE$43,'RevPAR Raw Data'!T$1,FALSE)</f>
        <v>46.006524421083199</v>
      </c>
      <c r="BF20" s="60">
        <f>VLOOKUP($A20,'RevPAR Raw Data'!$B$6:$BE$43,'RevPAR Raw Data'!U$1,FALSE)</f>
        <v>12.5624056665488</v>
      </c>
      <c r="BG20" s="60">
        <f>VLOOKUP($A20,'RevPAR Raw Data'!$B$6:$BE$43,'RevPAR Raw Data'!V$1,FALSE)</f>
        <v>25.8211379463634</v>
      </c>
      <c r="BH20" s="60">
        <f>VLOOKUP($A20,'RevPAR Raw Data'!$B$6:$BE$43,'RevPAR Raw Data'!W$1,FALSE)</f>
        <v>61.507347272911197</v>
      </c>
      <c r="BI20" s="60">
        <f>VLOOKUP($A20,'RevPAR Raw Data'!$B$6:$BE$43,'RevPAR Raw Data'!X$1,FALSE)</f>
        <v>52.683904093105497</v>
      </c>
      <c r="BJ20" s="61">
        <f>VLOOKUP($A20,'RevPAR Raw Data'!$B$6:$BE$43,'RevPAR Raw Data'!Y$1,FALSE)</f>
        <v>39.393817129694497</v>
      </c>
      <c r="BK20" s="60">
        <f>VLOOKUP($A20,'RevPAR Raw Data'!$B$6:$BE$43,'RevPAR Raw Data'!AA$1,FALSE)</f>
        <v>-22.833604595364498</v>
      </c>
      <c r="BL20" s="60">
        <f>VLOOKUP($A20,'RevPAR Raw Data'!$B$6:$BE$43,'RevPAR Raw Data'!AB$1,FALSE)</f>
        <v>-30.063564529669101</v>
      </c>
      <c r="BM20" s="61">
        <f>VLOOKUP($A20,'RevPAR Raw Data'!$B$6:$BE$43,'RevPAR Raw Data'!AC$1,FALSE)</f>
        <v>-26.820258200697801</v>
      </c>
      <c r="BN20" s="62">
        <f>VLOOKUP($A20,'RevPAR Raw Data'!$B$6:$BE$43,'RevPAR Raw Data'!AE$1,FALSE)</f>
        <v>2.3846097299996001</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Data'!$B$8:$BE$45,'Occupancy Raw Data'!G$3,FALSE)</f>
        <v>46.925588989969597</v>
      </c>
      <c r="C22" s="60">
        <f>VLOOKUP($A22,'Occupancy Raw Data'!$B$8:$BE$45,'Occupancy Raw Data'!H$3,FALSE)</f>
        <v>58.605085141124299</v>
      </c>
      <c r="D22" s="60">
        <f>VLOOKUP($A22,'Occupancy Raw Data'!$B$8:$BE$45,'Occupancy Raw Data'!I$3,FALSE)</f>
        <v>62.8831350594821</v>
      </c>
      <c r="E22" s="60">
        <f>VLOOKUP($A22,'Occupancy Raw Data'!$B$8:$BE$45,'Occupancy Raw Data'!J$3,FALSE)</f>
        <v>63.6132493585257</v>
      </c>
      <c r="F22" s="60">
        <f>VLOOKUP($A22,'Occupancy Raw Data'!$B$8:$BE$45,'Occupancy Raw Data'!K$3,FALSE)</f>
        <v>63.526941917424701</v>
      </c>
      <c r="G22" s="61">
        <f>VLOOKUP($A22,'Occupancy Raw Data'!$B$8:$BE$45,'Occupancy Raw Data'!L$3,FALSE)</f>
        <v>59.110800093305301</v>
      </c>
      <c r="H22" s="60">
        <f>VLOOKUP($A22,'Occupancy Raw Data'!$B$8:$BE$45,'Occupancy Raw Data'!N$3,FALSE)</f>
        <v>70.912059715418707</v>
      </c>
      <c r="I22" s="60">
        <f>VLOOKUP($A22,'Occupancy Raw Data'!$B$8:$BE$45,'Occupancy Raw Data'!O$3,FALSE)</f>
        <v>70.515512013062704</v>
      </c>
      <c r="J22" s="61">
        <f>VLOOKUP($A22,'Occupancy Raw Data'!$B$8:$BE$45,'Occupancy Raw Data'!P$3,FALSE)</f>
        <v>70.713785864240705</v>
      </c>
      <c r="K22" s="62">
        <f>VLOOKUP($A22,'Occupancy Raw Data'!$B$8:$BE$45,'Occupancy Raw Data'!R$3,FALSE)</f>
        <v>62.425938885001102</v>
      </c>
      <c r="L22" s="63"/>
      <c r="M22" s="59">
        <f>VLOOKUP($A22,'Occupancy Raw Data'!$B$8:$BE$45,'Occupancy Raw Data'!T$3,FALSE)</f>
        <v>3.0476379456133298</v>
      </c>
      <c r="N22" s="60">
        <f>VLOOKUP($A22,'Occupancy Raw Data'!$B$8:$BE$45,'Occupancy Raw Data'!U$3,FALSE)</f>
        <v>7.1137082059276802</v>
      </c>
      <c r="O22" s="60">
        <f>VLOOKUP($A22,'Occupancy Raw Data'!$B$8:$BE$45,'Occupancy Raw Data'!V$3,FALSE)</f>
        <v>10.890012942730401</v>
      </c>
      <c r="P22" s="60">
        <f>VLOOKUP($A22,'Occupancy Raw Data'!$B$8:$BE$45,'Occupancy Raw Data'!W$3,FALSE)</f>
        <v>10.645391759028699</v>
      </c>
      <c r="Q22" s="60">
        <f>VLOOKUP($A22,'Occupancy Raw Data'!$B$8:$BE$45,'Occupancy Raw Data'!X$3,FALSE)</f>
        <v>3.78759242121872</v>
      </c>
      <c r="R22" s="61">
        <f>VLOOKUP($A22,'Occupancy Raw Data'!$B$8:$BE$45,'Occupancy Raw Data'!Y$3,FALSE)</f>
        <v>7.2166224059529203</v>
      </c>
      <c r="S22" s="60">
        <f>VLOOKUP($A22,'Occupancy Raw Data'!$B$8:$BE$45,'Occupancy Raw Data'!AA$3,FALSE)</f>
        <v>-8.34000601615538</v>
      </c>
      <c r="T22" s="60">
        <f>VLOOKUP($A22,'Occupancy Raw Data'!$B$8:$BE$45,'Occupancy Raw Data'!AB$3,FALSE)</f>
        <v>-14.2063297864185</v>
      </c>
      <c r="U22" s="61">
        <f>VLOOKUP($A22,'Occupancy Raw Data'!$B$8:$BE$45,'Occupancy Raw Data'!AC$3,FALSE)</f>
        <v>-11.3619173234122</v>
      </c>
      <c r="V22" s="62">
        <f>VLOOKUP($A22,'Occupancy Raw Data'!$B$8:$BE$45,'Occupancy Raw Data'!AE$3,FALSE)</f>
        <v>0.39795665777621803</v>
      </c>
      <c r="W22" s="63"/>
      <c r="X22" s="64">
        <f>VLOOKUP($A22,'ADR Raw Data'!$B$6:$BE$43,'ADR Raw Data'!G$1,FALSE)</f>
        <v>104.962738976984</v>
      </c>
      <c r="Y22" s="65">
        <f>VLOOKUP($A22,'ADR Raw Data'!$B$6:$BE$43,'ADR Raw Data'!H$1,FALSE)</f>
        <v>105.132671549116</v>
      </c>
      <c r="Z22" s="65">
        <f>VLOOKUP($A22,'ADR Raw Data'!$B$6:$BE$43,'ADR Raw Data'!I$1,FALSE)</f>
        <v>106.23411121002999</v>
      </c>
      <c r="AA22" s="65">
        <f>VLOOKUP($A22,'ADR Raw Data'!$B$6:$BE$43,'ADR Raw Data'!J$1,FALSE)</f>
        <v>106.117185288401</v>
      </c>
      <c r="AB22" s="65">
        <f>VLOOKUP($A22,'ADR Raw Data'!$B$6:$BE$43,'ADR Raw Data'!K$1,FALSE)</f>
        <v>111.722702504222</v>
      </c>
      <c r="AC22" s="66">
        <f>VLOOKUP($A22,'ADR Raw Data'!$B$6:$BE$43,'ADR Raw Data'!L$1,FALSE)</f>
        <v>106.968411968051</v>
      </c>
      <c r="AD22" s="65">
        <f>VLOOKUP($A22,'ADR Raw Data'!$B$6:$BE$43,'ADR Raw Data'!N$1,FALSE)</f>
        <v>158.02854506578899</v>
      </c>
      <c r="AE22" s="65">
        <f>VLOOKUP($A22,'ADR Raw Data'!$B$6:$BE$43,'ADR Raw Data'!O$1,FALSE)</f>
        <v>157.01368144227499</v>
      </c>
      <c r="AF22" s="66">
        <f>VLOOKUP($A22,'ADR Raw Data'!$B$6:$BE$43,'ADR Raw Data'!P$1,FALSE)</f>
        <v>157.52253603826401</v>
      </c>
      <c r="AG22" s="67">
        <f>VLOOKUP($A22,'ADR Raw Data'!$B$6:$BE$43,'ADR Raw Data'!R$1,FALSE)</f>
        <v>123.33007905665799</v>
      </c>
      <c r="AH22" s="63"/>
      <c r="AI22" s="59">
        <f>VLOOKUP($A22,'ADR Raw Data'!$B$6:$BE$43,'ADR Raw Data'!T$1,FALSE)</f>
        <v>8.5359543439589398</v>
      </c>
      <c r="AJ22" s="60">
        <f>VLOOKUP($A22,'ADR Raw Data'!$B$6:$BE$43,'ADR Raw Data'!U$1,FALSE)</f>
        <v>9.2488102226868101</v>
      </c>
      <c r="AK22" s="60">
        <f>VLOOKUP($A22,'ADR Raw Data'!$B$6:$BE$43,'ADR Raw Data'!V$1,FALSE)</f>
        <v>9.6096872735650596</v>
      </c>
      <c r="AL22" s="60">
        <f>VLOOKUP($A22,'ADR Raw Data'!$B$6:$BE$43,'ADR Raw Data'!W$1,FALSE)</f>
        <v>8.5410176652191101</v>
      </c>
      <c r="AM22" s="60">
        <f>VLOOKUP($A22,'ADR Raw Data'!$B$6:$BE$43,'ADR Raw Data'!X$1,FALSE)</f>
        <v>7.7767684144041098</v>
      </c>
      <c r="AN22" s="61">
        <f>VLOOKUP($A22,'ADR Raw Data'!$B$6:$BE$43,'ADR Raw Data'!Y$1,FALSE)</f>
        <v>8.6833692501424498</v>
      </c>
      <c r="AO22" s="60">
        <f>VLOOKUP($A22,'ADR Raw Data'!$B$6:$BE$43,'ADR Raw Data'!AA$1,FALSE)</f>
        <v>16.7331174485331</v>
      </c>
      <c r="AP22" s="60">
        <f>VLOOKUP($A22,'ADR Raw Data'!$B$6:$BE$43,'ADR Raw Data'!AB$1,FALSE)</f>
        <v>12.5793908218727</v>
      </c>
      <c r="AQ22" s="61">
        <f>VLOOKUP($A22,'ADR Raw Data'!$B$6:$BE$43,'ADR Raw Data'!AC$1,FALSE)</f>
        <v>14.574727069860399</v>
      </c>
      <c r="AR22" s="62">
        <f>VLOOKUP($A22,'ADR Raw Data'!$B$6:$BE$43,'ADR Raw Data'!AE$1,FALSE)</f>
        <v>9.3824137019737801</v>
      </c>
      <c r="AS22" s="50"/>
      <c r="AT22" s="64">
        <f>VLOOKUP($A22,'RevPAR Raw Data'!$B$6:$BE$43,'RevPAR Raw Data'!G$1,FALSE)</f>
        <v>49.254383484954502</v>
      </c>
      <c r="AU22" s="65">
        <f>VLOOKUP($A22,'RevPAR Raw Data'!$B$6:$BE$43,'RevPAR Raw Data'!H$1,FALSE)</f>
        <v>61.6130916724982</v>
      </c>
      <c r="AV22" s="65">
        <f>VLOOKUP($A22,'RevPAR Raw Data'!$B$6:$BE$43,'RevPAR Raw Data'!I$1,FALSE)</f>
        <v>66.803339631443905</v>
      </c>
      <c r="AW22" s="65">
        <f>VLOOKUP($A22,'RevPAR Raw Data'!$B$6:$BE$43,'RevPAR Raw Data'!J$1,FALSE)</f>
        <v>67.504589689759698</v>
      </c>
      <c r="AX22" s="65">
        <f>VLOOKUP($A22,'RevPAR Raw Data'!$B$6:$BE$43,'RevPAR Raw Data'!K$1,FALSE)</f>
        <v>70.9740163284348</v>
      </c>
      <c r="AY22" s="66">
        <f>VLOOKUP($A22,'RevPAR Raw Data'!$B$6:$BE$43,'RevPAR Raw Data'!L$1,FALSE)</f>
        <v>63.229884161418198</v>
      </c>
      <c r="AZ22" s="65">
        <f>VLOOKUP($A22,'RevPAR Raw Data'!$B$6:$BE$43,'RevPAR Raw Data'!N$1,FALSE)</f>
        <v>112.061296244459</v>
      </c>
      <c r="BA22" s="65">
        <f>VLOOKUP($A22,'RevPAR Raw Data'!$B$6:$BE$43,'RevPAR Raw Data'!O$1,FALSE)</f>
        <v>110.71900139957999</v>
      </c>
      <c r="BB22" s="66">
        <f>VLOOKUP($A22,'RevPAR Raw Data'!$B$6:$BE$43,'RevPAR Raw Data'!P$1,FALSE)</f>
        <v>111.39014882202</v>
      </c>
      <c r="BC22" s="67">
        <f>VLOOKUP($A22,'RevPAR Raw Data'!$B$6:$BE$43,'RevPAR Raw Data'!R$1,FALSE)</f>
        <v>76.989959778732995</v>
      </c>
      <c r="BD22" s="63"/>
      <c r="BE22" s="59">
        <f>VLOOKUP($A22,'RevPAR Raw Data'!$B$6:$BE$43,'RevPAR Raw Data'!T$1,FALSE)</f>
        <v>11.843737273179</v>
      </c>
      <c r="BF22" s="60">
        <f>VLOOKUP($A22,'RevPAR Raw Data'!$B$6:$BE$43,'RevPAR Raw Data'!U$1,FALSE)</f>
        <v>17.020451800376399</v>
      </c>
      <c r="BG22" s="60">
        <f>VLOOKUP($A22,'RevPAR Raw Data'!$B$6:$BE$43,'RevPAR Raw Data'!V$1,FALSE)</f>
        <v>21.546196404142599</v>
      </c>
      <c r="BH22" s="60">
        <f>VLOOKUP($A22,'RevPAR Raw Data'!$B$6:$BE$43,'RevPAR Raw Data'!W$1,FALSE)</f>
        <v>20.095634214918199</v>
      </c>
      <c r="BI22" s="60">
        <f>VLOOKUP($A22,'RevPAR Raw Data'!$B$6:$BE$43,'RevPAR Raw Data'!X$1,FALSE)</f>
        <v>11.8589131267025</v>
      </c>
      <c r="BJ22" s="61">
        <f>VLOOKUP($A22,'RevPAR Raw Data'!$B$6:$BE$43,'RevPAR Raw Data'!Y$1,FALSE)</f>
        <v>16.526637626992699</v>
      </c>
      <c r="BK22" s="60">
        <f>VLOOKUP($A22,'RevPAR Raw Data'!$B$6:$BE$43,'RevPAR Raw Data'!AA$1,FALSE)</f>
        <v>6.9975684304797801</v>
      </c>
      <c r="BL22" s="60">
        <f>VLOOKUP($A22,'RevPAR Raw Data'!$B$6:$BE$43,'RevPAR Raw Data'!AB$1,FALSE)</f>
        <v>-3.4140087098235599</v>
      </c>
      <c r="BM22" s="61">
        <f>VLOOKUP($A22,'RevPAR Raw Data'!$B$6:$BE$43,'RevPAR Raw Data'!AC$1,FALSE)</f>
        <v>1.5568413066576099</v>
      </c>
      <c r="BN22" s="62">
        <f>VLOOKUP($A22,'RevPAR Raw Data'!$B$6:$BE$43,'RevPAR Raw Data'!AE$1,FALSE)</f>
        <v>9.8177082997371095</v>
      </c>
    </row>
    <row r="23" spans="1:66" x14ac:dyDescent="0.35">
      <c r="A23" s="78" t="s">
        <v>71</v>
      </c>
      <c r="B23" s="59">
        <f>VLOOKUP($A23,'Occupancy Raw Data'!$B$8:$BE$45,'Occupancy Raw Data'!G$3,FALSE)</f>
        <v>47.281973048563401</v>
      </c>
      <c r="C23" s="60">
        <f>VLOOKUP($A23,'Occupancy Raw Data'!$B$8:$BE$45,'Occupancy Raw Data'!H$3,FALSE)</f>
        <v>59.674548690566901</v>
      </c>
      <c r="D23" s="60">
        <f>VLOOKUP($A23,'Occupancy Raw Data'!$B$8:$BE$45,'Occupancy Raw Data'!I$3,FALSE)</f>
        <v>62.817187897279403</v>
      </c>
      <c r="E23" s="60">
        <f>VLOOKUP($A23,'Occupancy Raw Data'!$B$8:$BE$45,'Occupancy Raw Data'!J$3,FALSE)</f>
        <v>63.498601576404702</v>
      </c>
      <c r="F23" s="60">
        <f>VLOOKUP($A23,'Occupancy Raw Data'!$B$8:$BE$45,'Occupancy Raw Data'!K$3,FALSE)</f>
        <v>60.945842868039598</v>
      </c>
      <c r="G23" s="61">
        <f>VLOOKUP($A23,'Occupancy Raw Data'!$B$8:$BE$45,'Occupancy Raw Data'!L$3,FALSE)</f>
        <v>58.843630816170801</v>
      </c>
      <c r="H23" s="60">
        <f>VLOOKUP($A23,'Occupancy Raw Data'!$B$8:$BE$45,'Occupancy Raw Data'!N$3,FALSE)</f>
        <v>68.095601322145896</v>
      </c>
      <c r="I23" s="60">
        <f>VLOOKUP($A23,'Occupancy Raw Data'!$B$8:$BE$45,'Occupancy Raw Data'!O$3,FALSE)</f>
        <v>67.302313755403006</v>
      </c>
      <c r="J23" s="61">
        <f>VLOOKUP($A23,'Occupancy Raw Data'!$B$8:$BE$45,'Occupancy Raw Data'!P$3,FALSE)</f>
        <v>67.698957538774394</v>
      </c>
      <c r="K23" s="62">
        <f>VLOOKUP($A23,'Occupancy Raw Data'!$B$8:$BE$45,'Occupancy Raw Data'!R$3,FALSE)</f>
        <v>61.373724165486102</v>
      </c>
      <c r="L23" s="63"/>
      <c r="M23" s="59">
        <f>VLOOKUP($A23,'Occupancy Raw Data'!$B$8:$BE$45,'Occupancy Raw Data'!T$3,FALSE)</f>
        <v>-0.95329283735080805</v>
      </c>
      <c r="N23" s="60">
        <f>VLOOKUP($A23,'Occupancy Raw Data'!$B$8:$BE$45,'Occupancy Raw Data'!U$3,FALSE)</f>
        <v>4.4411545720568597</v>
      </c>
      <c r="O23" s="60">
        <f>VLOOKUP($A23,'Occupancy Raw Data'!$B$8:$BE$45,'Occupancy Raw Data'!V$3,FALSE)</f>
        <v>5.8989568453013801</v>
      </c>
      <c r="P23" s="60">
        <f>VLOOKUP($A23,'Occupancy Raw Data'!$B$8:$BE$45,'Occupancy Raw Data'!W$3,FALSE)</f>
        <v>7.7077452010714804</v>
      </c>
      <c r="Q23" s="60">
        <f>VLOOKUP($A23,'Occupancy Raw Data'!$B$8:$BE$45,'Occupancy Raw Data'!X$3,FALSE)</f>
        <v>-4.1164556666491503</v>
      </c>
      <c r="R23" s="61">
        <f>VLOOKUP($A23,'Occupancy Raw Data'!$B$8:$BE$45,'Occupancy Raw Data'!Y$3,FALSE)</f>
        <v>2.6190890269151099</v>
      </c>
      <c r="S23" s="60">
        <f>VLOOKUP($A23,'Occupancy Raw Data'!$B$8:$BE$45,'Occupancy Raw Data'!AA$3,FALSE)</f>
        <v>-12.875456241048401</v>
      </c>
      <c r="T23" s="60">
        <f>VLOOKUP($A23,'Occupancy Raw Data'!$B$8:$BE$45,'Occupancy Raw Data'!AB$3,FALSE)</f>
        <v>-16.884876563572799</v>
      </c>
      <c r="U23" s="61">
        <f>VLOOKUP($A23,'Occupancy Raw Data'!$B$8:$BE$45,'Occupancy Raw Data'!AC$3,FALSE)</f>
        <v>-14.915640007248999</v>
      </c>
      <c r="V23" s="62">
        <f>VLOOKUP($A23,'Occupancy Raw Data'!$B$8:$BE$45,'Occupancy Raw Data'!AE$3,FALSE)</f>
        <v>-3.6395459130252799</v>
      </c>
      <c r="W23" s="63"/>
      <c r="X23" s="64">
        <f>VLOOKUP($A23,'ADR Raw Data'!$B$6:$BE$43,'ADR Raw Data'!G$1,FALSE)</f>
        <v>104.632879113787</v>
      </c>
      <c r="Y23" s="65">
        <f>VLOOKUP($A23,'ADR Raw Data'!$B$6:$BE$43,'ADR Raw Data'!H$1,FALSE)</f>
        <v>105.28385854282</v>
      </c>
      <c r="Z23" s="65">
        <f>VLOOKUP($A23,'ADR Raw Data'!$B$6:$BE$43,'ADR Raw Data'!I$1,FALSE)</f>
        <v>105.164583501983</v>
      </c>
      <c r="AA23" s="65">
        <f>VLOOKUP($A23,'ADR Raw Data'!$B$6:$BE$43,'ADR Raw Data'!J$1,FALSE)</f>
        <v>105.653625370385</v>
      </c>
      <c r="AB23" s="65">
        <f>VLOOKUP($A23,'ADR Raw Data'!$B$6:$BE$43,'ADR Raw Data'!K$1,FALSE)</f>
        <v>109.722851898206</v>
      </c>
      <c r="AC23" s="66">
        <f>VLOOKUP($A23,'ADR Raw Data'!$B$6:$BE$43,'ADR Raw Data'!L$1,FALSE)</f>
        <v>106.153097065228</v>
      </c>
      <c r="AD23" s="65">
        <f>VLOOKUP($A23,'ADR Raw Data'!$B$6:$BE$43,'ADR Raw Data'!N$1,FALSE)</f>
        <v>140.23001344186301</v>
      </c>
      <c r="AE23" s="65">
        <f>VLOOKUP($A23,'ADR Raw Data'!$B$6:$BE$43,'ADR Raw Data'!O$1,FALSE)</f>
        <v>138.51059085757399</v>
      </c>
      <c r="AF23" s="66">
        <f>VLOOKUP($A23,'ADR Raw Data'!$B$6:$BE$43,'ADR Raw Data'!P$1,FALSE)</f>
        <v>139.375339142191</v>
      </c>
      <c r="AG23" s="67">
        <f>VLOOKUP($A23,'ADR Raw Data'!$B$6:$BE$43,'ADR Raw Data'!R$1,FALSE)</f>
        <v>116.623427749633</v>
      </c>
      <c r="AH23" s="63"/>
      <c r="AI23" s="59">
        <f>VLOOKUP($A23,'ADR Raw Data'!$B$6:$BE$43,'ADR Raw Data'!T$1,FALSE)</f>
        <v>4.3935621348175804</v>
      </c>
      <c r="AJ23" s="60">
        <f>VLOOKUP($A23,'ADR Raw Data'!$B$6:$BE$43,'ADR Raw Data'!U$1,FALSE)</f>
        <v>5.0429403002540196</v>
      </c>
      <c r="AK23" s="60">
        <f>VLOOKUP($A23,'ADR Raw Data'!$B$6:$BE$43,'ADR Raw Data'!V$1,FALSE)</f>
        <v>5.4310685812053396</v>
      </c>
      <c r="AL23" s="60">
        <f>VLOOKUP($A23,'ADR Raw Data'!$B$6:$BE$43,'ADR Raw Data'!W$1,FALSE)</f>
        <v>4.8932481568315396</v>
      </c>
      <c r="AM23" s="60">
        <f>VLOOKUP($A23,'ADR Raw Data'!$B$6:$BE$43,'ADR Raw Data'!X$1,FALSE)</f>
        <v>2.92139260000706</v>
      </c>
      <c r="AN23" s="61">
        <f>VLOOKUP($A23,'ADR Raw Data'!$B$6:$BE$43,'ADR Raw Data'!Y$1,FALSE)</f>
        <v>4.43441981827924</v>
      </c>
      <c r="AO23" s="60">
        <f>VLOOKUP($A23,'ADR Raw Data'!$B$6:$BE$43,'ADR Raw Data'!AA$1,FALSE)</f>
        <v>4.8907575387384696</v>
      </c>
      <c r="AP23" s="60">
        <f>VLOOKUP($A23,'ADR Raw Data'!$B$6:$BE$43,'ADR Raw Data'!AB$1,FALSE)</f>
        <v>2.5070422710790301</v>
      </c>
      <c r="AQ23" s="61">
        <f>VLOOKUP($A23,'ADR Raw Data'!$B$6:$BE$43,'ADR Raw Data'!AC$1,FALSE)</f>
        <v>3.68652994215166</v>
      </c>
      <c r="AR23" s="62">
        <f>VLOOKUP($A23,'ADR Raw Data'!$B$6:$BE$43,'ADR Raw Data'!AE$1,FALSE)</f>
        <v>2.8935843217685502</v>
      </c>
      <c r="AS23" s="50"/>
      <c r="AT23" s="64">
        <f>VLOOKUP($A23,'RevPAR Raw Data'!$B$6:$BE$43,'RevPAR Raw Data'!G$1,FALSE)</f>
        <v>49.472489702517102</v>
      </c>
      <c r="AU23" s="65">
        <f>VLOOKUP($A23,'RevPAR Raw Data'!$B$6:$BE$43,'RevPAR Raw Data'!H$1,FALSE)</f>
        <v>62.827667429443103</v>
      </c>
      <c r="AV23" s="65">
        <f>VLOOKUP($A23,'RevPAR Raw Data'!$B$6:$BE$43,'RevPAR Raw Data'!I$1,FALSE)</f>
        <v>66.061434019832106</v>
      </c>
      <c r="AW23" s="65">
        <f>VLOOKUP($A23,'RevPAR Raw Data'!$B$6:$BE$43,'RevPAR Raw Data'!J$1,FALSE)</f>
        <v>67.088574624968203</v>
      </c>
      <c r="AX23" s="65">
        <f>VLOOKUP($A23,'RevPAR Raw Data'!$B$6:$BE$43,'RevPAR Raw Data'!K$1,FALSE)</f>
        <v>66.871516908212499</v>
      </c>
      <c r="AY23" s="66">
        <f>VLOOKUP($A23,'RevPAR Raw Data'!$B$6:$BE$43,'RevPAR Raw Data'!L$1,FALSE)</f>
        <v>62.464336536994601</v>
      </c>
      <c r="AZ23" s="65">
        <f>VLOOKUP($A23,'RevPAR Raw Data'!$B$6:$BE$43,'RevPAR Raw Data'!N$1,FALSE)</f>
        <v>95.490470887363301</v>
      </c>
      <c r="BA23" s="65">
        <f>VLOOKUP($A23,'RevPAR Raw Data'!$B$6:$BE$43,'RevPAR Raw Data'!O$1,FALSE)</f>
        <v>93.220832443427398</v>
      </c>
      <c r="BB23" s="66">
        <f>VLOOKUP($A23,'RevPAR Raw Data'!$B$6:$BE$43,'RevPAR Raw Data'!P$1,FALSE)</f>
        <v>94.3556516653953</v>
      </c>
      <c r="BC23" s="67">
        <f>VLOOKUP($A23,'RevPAR Raw Data'!$B$6:$BE$43,'RevPAR Raw Data'!R$1,FALSE)</f>
        <v>71.576140859394798</v>
      </c>
      <c r="BD23" s="63"/>
      <c r="BE23" s="59">
        <f>VLOOKUP($A23,'RevPAR Raw Data'!$B$6:$BE$43,'RevPAR Raw Data'!T$1,FALSE)</f>
        <v>3.3983857843309999</v>
      </c>
      <c r="BF23" s="60">
        <f>VLOOKUP($A23,'RevPAR Raw Data'!$B$6:$BE$43,'RevPAR Raw Data'!U$1,FALSE)</f>
        <v>9.7080596460217095</v>
      </c>
      <c r="BG23" s="60">
        <f>VLOOKUP($A23,'RevPAR Raw Data'!$B$6:$BE$43,'RevPAR Raw Data'!V$1,FALSE)</f>
        <v>11.6504018183507</v>
      </c>
      <c r="BH23" s="60">
        <f>VLOOKUP($A23,'RevPAR Raw Data'!$B$6:$BE$43,'RevPAR Raw Data'!W$1,FALSE)</f>
        <v>12.978152457887701</v>
      </c>
      <c r="BI23" s="60">
        <f>VLOOKUP($A23,'RevPAR Raw Data'!$B$6:$BE$43,'RevPAR Raw Data'!X$1,FALSE)</f>
        <v>-1.3153208978701401</v>
      </c>
      <c r="BJ23" s="61">
        <f>VLOOKUP($A23,'RevPAR Raw Data'!$B$6:$BE$43,'RevPAR Raw Data'!Y$1,FALSE)</f>
        <v>7.1696502480622497</v>
      </c>
      <c r="BK23" s="60">
        <f>VLOOKUP($A23,'RevPAR Raw Data'!$B$6:$BE$43,'RevPAR Raw Data'!AA$1,FALSE)</f>
        <v>-8.6144060490659999</v>
      </c>
      <c r="BL23" s="60">
        <f>VLOOKUP($A23,'RevPAR Raw Data'!$B$6:$BE$43,'RevPAR Raw Data'!AB$1,FALSE)</f>
        <v>-14.8011452853621</v>
      </c>
      <c r="BM23" s="61">
        <f>VLOOKUP($A23,'RevPAR Raw Data'!$B$6:$BE$43,'RevPAR Raw Data'!AC$1,FALSE)</f>
        <v>-11.7789796000281</v>
      </c>
      <c r="BN23" s="62">
        <f>VLOOKUP($A23,'RevPAR Raw Data'!$B$6:$BE$43,'RevPAR Raw Data'!AE$1,FALSE)</f>
        <v>-0.85127492117959203</v>
      </c>
    </row>
    <row r="24" spans="1:66" x14ac:dyDescent="0.35">
      <c r="A24" s="78" t="s">
        <v>53</v>
      </c>
      <c r="B24" s="59">
        <f>VLOOKUP($A24,'Occupancy Raw Data'!$B$8:$BE$45,'Occupancy Raw Data'!G$3,FALSE)</f>
        <v>41.230068337129801</v>
      </c>
      <c r="C24" s="60">
        <f>VLOOKUP($A24,'Occupancy Raw Data'!$B$8:$BE$45,'Occupancy Raw Data'!H$3,FALSE)</f>
        <v>66.807679791734401</v>
      </c>
      <c r="D24" s="60">
        <f>VLOOKUP($A24,'Occupancy Raw Data'!$B$8:$BE$45,'Occupancy Raw Data'!I$3,FALSE)</f>
        <v>71.070615034168497</v>
      </c>
      <c r="E24" s="60">
        <f>VLOOKUP($A24,'Occupancy Raw Data'!$B$8:$BE$45,'Occupancy Raw Data'!J$3,FALSE)</f>
        <v>65.766352098926106</v>
      </c>
      <c r="F24" s="60">
        <f>VLOOKUP($A24,'Occupancy Raw Data'!$B$8:$BE$45,'Occupancy Raw Data'!K$3,FALSE)</f>
        <v>64.041653107712307</v>
      </c>
      <c r="G24" s="61">
        <f>VLOOKUP($A24,'Occupancy Raw Data'!$B$8:$BE$45,'Occupancy Raw Data'!L$3,FALSE)</f>
        <v>61.783273673934197</v>
      </c>
      <c r="H24" s="60">
        <f>VLOOKUP($A24,'Occupancy Raw Data'!$B$8:$BE$45,'Occupancy Raw Data'!N$3,FALSE)</f>
        <v>66.0592255125284</v>
      </c>
      <c r="I24" s="60">
        <f>VLOOKUP($A24,'Occupancy Raw Data'!$B$8:$BE$45,'Occupancy Raw Data'!O$3,FALSE)</f>
        <v>79.303612105434397</v>
      </c>
      <c r="J24" s="61">
        <f>VLOOKUP($A24,'Occupancy Raw Data'!$B$8:$BE$45,'Occupancy Raw Data'!P$3,FALSE)</f>
        <v>72.681418808981405</v>
      </c>
      <c r="K24" s="62">
        <f>VLOOKUP($A24,'Occupancy Raw Data'!$B$8:$BE$45,'Occupancy Raw Data'!R$3,FALSE)</f>
        <v>64.897029426804806</v>
      </c>
      <c r="L24" s="63"/>
      <c r="M24" s="59">
        <f>VLOOKUP($A24,'Occupancy Raw Data'!$B$8:$BE$45,'Occupancy Raw Data'!T$3,FALSE)</f>
        <v>14.3514395327727</v>
      </c>
      <c r="N24" s="60">
        <f>VLOOKUP($A24,'Occupancy Raw Data'!$B$8:$BE$45,'Occupancy Raw Data'!U$3,FALSE)</f>
        <v>34.024108134200098</v>
      </c>
      <c r="O24" s="60">
        <f>VLOOKUP($A24,'Occupancy Raw Data'!$B$8:$BE$45,'Occupancy Raw Data'!V$3,FALSE)</f>
        <v>33.077020917405697</v>
      </c>
      <c r="P24" s="60">
        <f>VLOOKUP($A24,'Occupancy Raw Data'!$B$8:$BE$45,'Occupancy Raw Data'!W$3,FALSE)</f>
        <v>24.010546353949501</v>
      </c>
      <c r="Q24" s="60">
        <f>VLOOKUP($A24,'Occupancy Raw Data'!$B$8:$BE$45,'Occupancy Raw Data'!X$3,FALSE)</f>
        <v>20.2972108980643</v>
      </c>
      <c r="R24" s="61">
        <f>VLOOKUP($A24,'Occupancy Raw Data'!$B$8:$BE$45,'Occupancy Raw Data'!Y$3,FALSE)</f>
        <v>25.791665938857399</v>
      </c>
      <c r="S24" s="60">
        <f>VLOOKUP($A24,'Occupancy Raw Data'!$B$8:$BE$45,'Occupancy Raw Data'!AA$3,FALSE)</f>
        <v>-9.0761313024852903</v>
      </c>
      <c r="T24" s="60">
        <f>VLOOKUP($A24,'Occupancy Raw Data'!$B$8:$BE$45,'Occupancy Raw Data'!AB$3,FALSE)</f>
        <v>1.88287301834436</v>
      </c>
      <c r="U24" s="61">
        <f>VLOOKUP($A24,'Occupancy Raw Data'!$B$8:$BE$45,'Occupancy Raw Data'!AC$3,FALSE)</f>
        <v>-3.40785097712034</v>
      </c>
      <c r="V24" s="62">
        <f>VLOOKUP($A24,'Occupancy Raw Data'!$B$8:$BE$45,'Occupancy Raw Data'!AE$3,FALSE)</f>
        <v>14.696948739691001</v>
      </c>
      <c r="W24" s="63"/>
      <c r="X24" s="64">
        <f>VLOOKUP($A24,'ADR Raw Data'!$B$6:$BE$43,'ADR Raw Data'!G$1,FALSE)</f>
        <v>101.838310970797</v>
      </c>
      <c r="Y24" s="65">
        <f>VLOOKUP($A24,'ADR Raw Data'!$B$6:$BE$43,'ADR Raw Data'!H$1,FALSE)</f>
        <v>108.136600097418</v>
      </c>
      <c r="Z24" s="65">
        <f>VLOOKUP($A24,'ADR Raw Data'!$B$6:$BE$43,'ADR Raw Data'!I$1,FALSE)</f>
        <v>112.022902930402</v>
      </c>
      <c r="AA24" s="65">
        <f>VLOOKUP($A24,'ADR Raw Data'!$B$6:$BE$43,'ADR Raw Data'!J$1,FALSE)</f>
        <v>107.645096486887</v>
      </c>
      <c r="AB24" s="65">
        <f>VLOOKUP($A24,'ADR Raw Data'!$B$6:$BE$43,'ADR Raw Data'!K$1,FALSE)</f>
        <v>108.077296747967</v>
      </c>
      <c r="AC24" s="66">
        <f>VLOOKUP($A24,'ADR Raw Data'!$B$6:$BE$43,'ADR Raw Data'!L$1,FALSE)</f>
        <v>108.07315495628301</v>
      </c>
      <c r="AD24" s="65">
        <f>VLOOKUP($A24,'ADR Raw Data'!$B$6:$BE$43,'ADR Raw Data'!N$1,FALSE)</f>
        <v>130.39544334975301</v>
      </c>
      <c r="AE24" s="65">
        <f>VLOOKUP($A24,'ADR Raw Data'!$B$6:$BE$43,'ADR Raw Data'!O$1,FALSE)</f>
        <v>128.73469429626499</v>
      </c>
      <c r="AF24" s="66">
        <f>VLOOKUP($A24,'ADR Raw Data'!$B$6:$BE$43,'ADR Raw Data'!P$1,FALSE)</f>
        <v>129.489411237967</v>
      </c>
      <c r="AG24" s="67">
        <f>VLOOKUP($A24,'ADR Raw Data'!$B$6:$BE$43,'ADR Raw Data'!R$1,FALSE)</f>
        <v>114.926050143266</v>
      </c>
      <c r="AH24" s="63"/>
      <c r="AI24" s="59">
        <f>VLOOKUP($A24,'ADR Raw Data'!$B$6:$BE$43,'ADR Raw Data'!T$1,FALSE)</f>
        <v>9.9471287143957792</v>
      </c>
      <c r="AJ24" s="60">
        <f>VLOOKUP($A24,'ADR Raw Data'!$B$6:$BE$43,'ADR Raw Data'!U$1,FALSE)</f>
        <v>12.6892376372397</v>
      </c>
      <c r="AK24" s="60">
        <f>VLOOKUP($A24,'ADR Raw Data'!$B$6:$BE$43,'ADR Raw Data'!V$1,FALSE)</f>
        <v>15.5546443999409</v>
      </c>
      <c r="AL24" s="60">
        <f>VLOOKUP($A24,'ADR Raw Data'!$B$6:$BE$43,'ADR Raw Data'!W$1,FALSE)</f>
        <v>12.050827632435601</v>
      </c>
      <c r="AM24" s="60">
        <f>VLOOKUP($A24,'ADR Raw Data'!$B$6:$BE$43,'ADR Raw Data'!X$1,FALSE)</f>
        <v>4.7099035653393502</v>
      </c>
      <c r="AN24" s="61">
        <f>VLOOKUP($A24,'ADR Raw Data'!$B$6:$BE$43,'ADR Raw Data'!Y$1,FALSE)</f>
        <v>11.094338433049201</v>
      </c>
      <c r="AO24" s="60">
        <f>VLOOKUP($A24,'ADR Raw Data'!$B$6:$BE$43,'ADR Raw Data'!AA$1,FALSE)</f>
        <v>2.0686916423730599</v>
      </c>
      <c r="AP24" s="60">
        <f>VLOOKUP($A24,'ADR Raw Data'!$B$6:$BE$43,'ADR Raw Data'!AB$1,FALSE)</f>
        <v>-3.21809734834464</v>
      </c>
      <c r="AQ24" s="61">
        <f>VLOOKUP($A24,'ADR Raw Data'!$B$6:$BE$43,'ADR Raw Data'!AC$1,FALSE)</f>
        <v>-0.75507941021012104</v>
      </c>
      <c r="AR24" s="62">
        <f>VLOOKUP($A24,'ADR Raw Data'!$B$6:$BE$43,'ADR Raw Data'!AE$1,FALSE)</f>
        <v>4.5799335194806901</v>
      </c>
      <c r="AS24" s="50"/>
      <c r="AT24" s="64">
        <f>VLOOKUP($A24,'RevPAR Raw Data'!$B$6:$BE$43,'RevPAR Raw Data'!G$1,FALSE)</f>
        <v>41.988005206638398</v>
      </c>
      <c r="AU24" s="65">
        <f>VLOOKUP($A24,'RevPAR Raw Data'!$B$6:$BE$43,'RevPAR Raw Data'!H$1,FALSE)</f>
        <v>72.243553530751697</v>
      </c>
      <c r="AV24" s="65">
        <f>VLOOKUP($A24,'RevPAR Raw Data'!$B$6:$BE$43,'RevPAR Raw Data'!I$1,FALSE)</f>
        <v>79.615366091767001</v>
      </c>
      <c r="AW24" s="65">
        <f>VLOOKUP($A24,'RevPAR Raw Data'!$B$6:$BE$43,'RevPAR Raw Data'!J$1,FALSE)</f>
        <v>70.794253172795294</v>
      </c>
      <c r="AX24" s="65">
        <f>VLOOKUP($A24,'RevPAR Raw Data'!$B$6:$BE$43,'RevPAR Raw Data'!K$1,FALSE)</f>
        <v>69.214487471526098</v>
      </c>
      <c r="AY24" s="66">
        <f>VLOOKUP($A24,'RevPAR Raw Data'!$B$6:$BE$43,'RevPAR Raw Data'!L$1,FALSE)</f>
        <v>66.771133094695699</v>
      </c>
      <c r="AZ24" s="65">
        <f>VLOOKUP($A24,'RevPAR Raw Data'!$B$6:$BE$43,'RevPAR Raw Data'!N$1,FALSE)</f>
        <v>86.1382199804751</v>
      </c>
      <c r="BA24" s="65">
        <f>VLOOKUP($A24,'RevPAR Raw Data'!$B$6:$BE$43,'RevPAR Raw Data'!O$1,FALSE)</f>
        <v>102.091262609827</v>
      </c>
      <c r="BB24" s="66">
        <f>VLOOKUP($A24,'RevPAR Raw Data'!$B$6:$BE$43,'RevPAR Raw Data'!P$1,FALSE)</f>
        <v>94.114741295151305</v>
      </c>
      <c r="BC24" s="67">
        <f>VLOOKUP($A24,'RevPAR Raw Data'!$B$6:$BE$43,'RevPAR Raw Data'!R$1,FALSE)</f>
        <v>74.583592580540099</v>
      </c>
      <c r="BD24" s="63"/>
      <c r="BE24" s="59">
        <f>VLOOKUP($A24,'RevPAR Raw Data'!$B$6:$BE$43,'RevPAR Raw Data'!T$1,FALSE)</f>
        <v>25.726124409861999</v>
      </c>
      <c r="BF24" s="60">
        <f>VLOOKUP($A24,'RevPAR Raw Data'!$B$6:$BE$43,'RevPAR Raw Data'!U$1,FALSE)</f>
        <v>51.030745706539903</v>
      </c>
      <c r="BG24" s="60">
        <f>VLOOKUP($A24,'RevPAR Raw Data'!$B$6:$BE$43,'RevPAR Raw Data'!V$1,FALSE)</f>
        <v>53.7766782991432</v>
      </c>
      <c r="BH24" s="60">
        <f>VLOOKUP($A24,'RevPAR Raw Data'!$B$6:$BE$43,'RevPAR Raw Data'!W$1,FALSE)</f>
        <v>38.954843541105703</v>
      </c>
      <c r="BI24" s="60">
        <f>VLOOKUP($A24,'RevPAR Raw Data'!$B$6:$BE$43,'RevPAR Raw Data'!X$1,FALSE)</f>
        <v>25.963093523156001</v>
      </c>
      <c r="BJ24" s="61">
        <f>VLOOKUP($A24,'RevPAR Raw Data'!$B$6:$BE$43,'RevPAR Raw Data'!Y$1,FALSE)</f>
        <v>39.747419078684999</v>
      </c>
      <c r="BK24" s="60">
        <f>VLOOKUP($A24,'RevPAR Raw Data'!$B$6:$BE$43,'RevPAR Raw Data'!AA$1,FALSE)</f>
        <v>-7.1951968298175499</v>
      </c>
      <c r="BL24" s="60">
        <f>VLOOKUP($A24,'RevPAR Raw Data'!$B$6:$BE$43,'RevPAR Raw Data'!AB$1,FALSE)</f>
        <v>-1.39581701667631</v>
      </c>
      <c r="BM24" s="61">
        <f>VLOOKUP($A24,'RevPAR Raw Data'!$B$6:$BE$43,'RevPAR Raw Data'!AC$1,FALSE)</f>
        <v>-4.1371984062715903</v>
      </c>
      <c r="BN24" s="62">
        <f>VLOOKUP($A24,'RevPAR Raw Data'!$B$6:$BE$43,'RevPAR Raw Data'!AE$1,FALSE)</f>
        <v>19.949992740841701</v>
      </c>
    </row>
    <row r="25" spans="1:66" x14ac:dyDescent="0.35">
      <c r="A25" s="78" t="s">
        <v>52</v>
      </c>
      <c r="B25" s="59">
        <f>VLOOKUP($A25,'Occupancy Raw Data'!$B$8:$BE$45,'Occupancy Raw Data'!G$3,FALSE)</f>
        <v>40.627435697583699</v>
      </c>
      <c r="C25" s="60">
        <f>VLOOKUP($A25,'Occupancy Raw Data'!$B$8:$BE$45,'Occupancy Raw Data'!H$3,FALSE)</f>
        <v>49.649259547934498</v>
      </c>
      <c r="D25" s="60">
        <f>VLOOKUP($A25,'Occupancy Raw Data'!$B$8:$BE$45,'Occupancy Raw Data'!I$3,FALSE)</f>
        <v>57.540919719407597</v>
      </c>
      <c r="E25" s="60">
        <f>VLOOKUP($A25,'Occupancy Raw Data'!$B$8:$BE$45,'Occupancy Raw Data'!J$3,FALSE)</f>
        <v>55.806703039750502</v>
      </c>
      <c r="F25" s="60">
        <f>VLOOKUP($A25,'Occupancy Raw Data'!$B$8:$BE$45,'Occupancy Raw Data'!K$3,FALSE)</f>
        <v>59.762275915822201</v>
      </c>
      <c r="G25" s="61">
        <f>VLOOKUP($A25,'Occupancy Raw Data'!$B$8:$BE$45,'Occupancy Raw Data'!L$3,FALSE)</f>
        <v>52.677318784099697</v>
      </c>
      <c r="H25" s="60">
        <f>VLOOKUP($A25,'Occupancy Raw Data'!$B$8:$BE$45,'Occupancy Raw Data'!N$3,FALSE)</f>
        <v>63.8347622759158</v>
      </c>
      <c r="I25" s="60">
        <f>VLOOKUP($A25,'Occupancy Raw Data'!$B$8:$BE$45,'Occupancy Raw Data'!O$3,FALSE)</f>
        <v>61.886204208885403</v>
      </c>
      <c r="J25" s="61">
        <f>VLOOKUP($A25,'Occupancy Raw Data'!$B$8:$BE$45,'Occupancy Raw Data'!P$3,FALSE)</f>
        <v>62.860483242400598</v>
      </c>
      <c r="K25" s="62">
        <f>VLOOKUP($A25,'Occupancy Raw Data'!$B$8:$BE$45,'Occupancy Raw Data'!R$3,FALSE)</f>
        <v>55.586794343614201</v>
      </c>
      <c r="L25" s="63"/>
      <c r="M25" s="59">
        <f>VLOOKUP($A25,'Occupancy Raw Data'!$B$8:$BE$45,'Occupancy Raw Data'!T$3,FALSE)</f>
        <v>11.676486341724599</v>
      </c>
      <c r="N25" s="60">
        <f>VLOOKUP($A25,'Occupancy Raw Data'!$B$8:$BE$45,'Occupancy Raw Data'!U$3,FALSE)</f>
        <v>3.5772357723577199</v>
      </c>
      <c r="O25" s="60">
        <f>VLOOKUP($A25,'Occupancy Raw Data'!$B$8:$BE$45,'Occupancy Raw Data'!V$3,FALSE)</f>
        <v>15.4417513682564</v>
      </c>
      <c r="P25" s="60">
        <f>VLOOKUP($A25,'Occupancy Raw Data'!$B$8:$BE$45,'Occupancy Raw Data'!W$3,FALSE)</f>
        <v>7.2659176029962502</v>
      </c>
      <c r="Q25" s="60">
        <f>VLOOKUP($A25,'Occupancy Raw Data'!$B$8:$BE$45,'Occupancy Raw Data'!X$3,FALSE)</f>
        <v>14.014869888475801</v>
      </c>
      <c r="R25" s="61">
        <f>VLOOKUP($A25,'Occupancy Raw Data'!$B$8:$BE$45,'Occupancy Raw Data'!Y$3,FALSE)</f>
        <v>10.387913434054701</v>
      </c>
      <c r="S25" s="60">
        <f>VLOOKUP($A25,'Occupancy Raw Data'!$B$8:$BE$45,'Occupancy Raw Data'!AA$3,FALSE)</f>
        <v>-8.0550098231827096</v>
      </c>
      <c r="T25" s="60">
        <f>VLOOKUP($A25,'Occupancy Raw Data'!$B$8:$BE$45,'Occupancy Raw Data'!AB$3,FALSE)</f>
        <v>-17.741517741517701</v>
      </c>
      <c r="U25" s="61">
        <f>VLOOKUP($A25,'Occupancy Raw Data'!$B$8:$BE$45,'Occupancy Raw Data'!AC$3,FALSE)</f>
        <v>-13.0926724137931</v>
      </c>
      <c r="V25" s="62">
        <f>VLOOKUP($A25,'Occupancy Raw Data'!$B$8:$BE$45,'Occupancy Raw Data'!AE$3,FALSE)</f>
        <v>1.5252427678072</v>
      </c>
      <c r="W25" s="63"/>
      <c r="X25" s="64">
        <f>VLOOKUP($A25,'ADR Raw Data'!$B$6:$BE$43,'ADR Raw Data'!G$1,FALSE)</f>
        <v>92.667630695443606</v>
      </c>
      <c r="Y25" s="65">
        <f>VLOOKUP($A25,'ADR Raw Data'!$B$6:$BE$43,'ADR Raw Data'!H$1,FALSE)</f>
        <v>91.527354788069005</v>
      </c>
      <c r="Z25" s="65">
        <f>VLOOKUP($A25,'ADR Raw Data'!$B$6:$BE$43,'ADR Raw Data'!I$1,FALSE)</f>
        <v>98.679292245174295</v>
      </c>
      <c r="AA25" s="65">
        <f>VLOOKUP($A25,'ADR Raw Data'!$B$6:$BE$43,'ADR Raw Data'!J$1,FALSE)</f>
        <v>95.202000698323999</v>
      </c>
      <c r="AB25" s="65">
        <f>VLOOKUP($A25,'ADR Raw Data'!$B$6:$BE$43,'ADR Raw Data'!K$1,FALSE)</f>
        <v>100.02680143462599</v>
      </c>
      <c r="AC25" s="66">
        <f>VLOOKUP($A25,'ADR Raw Data'!$B$6:$BE$43,'ADR Raw Data'!L$1,FALSE)</f>
        <v>95.972803876599798</v>
      </c>
      <c r="AD25" s="65">
        <f>VLOOKUP($A25,'ADR Raw Data'!$B$6:$BE$43,'ADR Raw Data'!N$1,FALSE)</f>
        <v>131.46721916971899</v>
      </c>
      <c r="AE25" s="65">
        <f>VLOOKUP($A25,'ADR Raw Data'!$B$6:$BE$43,'ADR Raw Data'!O$1,FALSE)</f>
        <v>134.65374685138499</v>
      </c>
      <c r="AF25" s="66">
        <f>VLOOKUP($A25,'ADR Raw Data'!$B$6:$BE$43,'ADR Raw Data'!P$1,FALSE)</f>
        <v>133.03578890266499</v>
      </c>
      <c r="AG25" s="67">
        <f>VLOOKUP($A25,'ADR Raw Data'!$B$6:$BE$43,'ADR Raw Data'!R$1,FALSE)</f>
        <v>107.947884220541</v>
      </c>
      <c r="AH25" s="63"/>
      <c r="AI25" s="59">
        <f>VLOOKUP($A25,'ADR Raw Data'!$B$6:$BE$43,'ADR Raw Data'!T$1,FALSE)</f>
        <v>8.3780406475711597</v>
      </c>
      <c r="AJ25" s="60">
        <f>VLOOKUP($A25,'ADR Raw Data'!$B$6:$BE$43,'ADR Raw Data'!U$1,FALSE)</f>
        <v>7.6718877250515396</v>
      </c>
      <c r="AK25" s="60">
        <f>VLOOKUP($A25,'ADR Raw Data'!$B$6:$BE$43,'ADR Raw Data'!V$1,FALSE)</f>
        <v>14.879168103590301</v>
      </c>
      <c r="AL25" s="60">
        <f>VLOOKUP($A25,'ADR Raw Data'!$B$6:$BE$43,'ADR Raw Data'!W$1,FALSE)</f>
        <v>11.38015608972</v>
      </c>
      <c r="AM25" s="60">
        <f>VLOOKUP($A25,'ADR Raw Data'!$B$6:$BE$43,'ADR Raw Data'!X$1,FALSE)</f>
        <v>13.2009323655237</v>
      </c>
      <c r="AN25" s="61">
        <f>VLOOKUP($A25,'ADR Raw Data'!$B$6:$BE$43,'ADR Raw Data'!Y$1,FALSE)</f>
        <v>11.456538223150901</v>
      </c>
      <c r="AO25" s="60">
        <f>VLOOKUP($A25,'ADR Raw Data'!$B$6:$BE$43,'ADR Raw Data'!AA$1,FALSE)</f>
        <v>7.3189150874862099</v>
      </c>
      <c r="AP25" s="60">
        <f>VLOOKUP($A25,'ADR Raw Data'!$B$6:$BE$43,'ADR Raw Data'!AB$1,FALSE)</f>
        <v>2.3233419859816302</v>
      </c>
      <c r="AQ25" s="61">
        <f>VLOOKUP($A25,'ADR Raw Data'!$B$6:$BE$43,'ADR Raw Data'!AC$1,FALSE)</f>
        <v>4.5620619794895196</v>
      </c>
      <c r="AR25" s="62">
        <f>VLOOKUP($A25,'ADR Raw Data'!$B$6:$BE$43,'ADR Raw Data'!AE$1,FALSE)</f>
        <v>6.2167727730603097</v>
      </c>
      <c r="AS25" s="50"/>
      <c r="AT25" s="64">
        <f>VLOOKUP($A25,'RevPAR Raw Data'!$B$6:$BE$43,'RevPAR Raw Data'!G$1,FALSE)</f>
        <v>37.648482073265697</v>
      </c>
      <c r="AU25" s="65">
        <f>VLOOKUP($A25,'RevPAR Raw Data'!$B$6:$BE$43,'RevPAR Raw Data'!H$1,FALSE)</f>
        <v>45.442653936087197</v>
      </c>
      <c r="AV25" s="65">
        <f>VLOOKUP($A25,'RevPAR Raw Data'!$B$6:$BE$43,'RevPAR Raw Data'!I$1,FALSE)</f>
        <v>56.7809723304754</v>
      </c>
      <c r="AW25" s="65">
        <f>VLOOKUP($A25,'RevPAR Raw Data'!$B$6:$BE$43,'RevPAR Raw Data'!J$1,FALSE)</f>
        <v>53.129097817614898</v>
      </c>
      <c r="AX25" s="65">
        <f>VLOOKUP($A25,'RevPAR Raw Data'!$B$6:$BE$43,'RevPAR Raw Data'!K$1,FALSE)</f>
        <v>59.778293063133198</v>
      </c>
      <c r="AY25" s="66">
        <f>VLOOKUP($A25,'RevPAR Raw Data'!$B$6:$BE$43,'RevPAR Raw Data'!L$1,FALSE)</f>
        <v>50.555899844115302</v>
      </c>
      <c r="AZ25" s="65">
        <f>VLOOKUP($A25,'RevPAR Raw Data'!$B$6:$BE$43,'RevPAR Raw Data'!N$1,FALSE)</f>
        <v>83.921786827747397</v>
      </c>
      <c r="BA25" s="65">
        <f>VLOOKUP($A25,'RevPAR Raw Data'!$B$6:$BE$43,'RevPAR Raw Data'!O$1,FALSE)</f>
        <v>83.332092751363902</v>
      </c>
      <c r="BB25" s="66">
        <f>VLOOKUP($A25,'RevPAR Raw Data'!$B$6:$BE$43,'RevPAR Raw Data'!P$1,FALSE)</f>
        <v>83.626939789555706</v>
      </c>
      <c r="BC25" s="67">
        <f>VLOOKUP($A25,'RevPAR Raw Data'!$B$6:$BE$43,'RevPAR Raw Data'!R$1,FALSE)</f>
        <v>60.004768399955402</v>
      </c>
      <c r="BD25" s="63"/>
      <c r="BE25" s="59">
        <f>VLOOKUP($A25,'RevPAR Raw Data'!$B$6:$BE$43,'RevPAR Raw Data'!T$1,FALSE)</f>
        <v>21.032787761213601</v>
      </c>
      <c r="BF25" s="60">
        <f>VLOOKUP($A25,'RevPAR Raw Data'!$B$6:$BE$43,'RevPAR Raw Data'!U$1,FALSE)</f>
        <v>11.5235650095249</v>
      </c>
      <c r="BG25" s="60">
        <f>VLOOKUP($A25,'RevPAR Raw Data'!$B$6:$BE$43,'RevPAR Raw Data'!V$1,FALSE)</f>
        <v>32.618523616068103</v>
      </c>
      <c r="BH25" s="60">
        <f>VLOOKUP($A25,'RevPAR Raw Data'!$B$6:$BE$43,'RevPAR Raw Data'!W$1,FALSE)</f>
        <v>19.472946457287701</v>
      </c>
      <c r="BI25" s="60">
        <f>VLOOKUP($A25,'RevPAR Raw Data'!$B$6:$BE$43,'RevPAR Raw Data'!X$1,FALSE)</f>
        <v>29.0658957490934</v>
      </c>
      <c r="BJ25" s="61">
        <f>VLOOKUP($A25,'RevPAR Raw Data'!$B$6:$BE$43,'RevPAR Raw Data'!Y$1,FALSE)</f>
        <v>23.034546930365899</v>
      </c>
      <c r="BK25" s="60">
        <f>VLOOKUP($A25,'RevPAR Raw Data'!$B$6:$BE$43,'RevPAR Raw Data'!AA$1,FALSE)</f>
        <v>-1.32563406494391</v>
      </c>
      <c r="BL25" s="60">
        <f>VLOOKUP($A25,'RevPAR Raw Data'!$B$6:$BE$43,'RevPAR Raw Data'!AB$1,FALSE)</f>
        <v>-15.830371886175101</v>
      </c>
      <c r="BM25" s="61">
        <f>VLOOKUP($A25,'RevPAR Raw Data'!$B$6:$BE$43,'RevPAR Raw Data'!AC$1,FALSE)</f>
        <v>-9.1279062645923403</v>
      </c>
      <c r="BN25" s="62">
        <f>VLOOKUP($A25,'RevPAR Raw Data'!$B$6:$BE$43,'RevPAR Raw Data'!AE$1,FALSE)</f>
        <v>7.8368364179796304</v>
      </c>
    </row>
    <row r="26" spans="1:66" x14ac:dyDescent="0.35">
      <c r="A26" s="78" t="s">
        <v>51</v>
      </c>
      <c r="B26" s="59">
        <f>VLOOKUP($A26,'Occupancy Raw Data'!$B$8:$BE$45,'Occupancy Raw Data'!G$3,FALSE)</f>
        <v>52.451941938014897</v>
      </c>
      <c r="C26" s="60">
        <f>VLOOKUP($A26,'Occupancy Raw Data'!$B$8:$BE$45,'Occupancy Raw Data'!H$3,FALSE)</f>
        <v>59.395841506473097</v>
      </c>
      <c r="D26" s="60">
        <f>VLOOKUP($A26,'Occupancy Raw Data'!$B$8:$BE$45,'Occupancy Raw Data'!I$3,FALSE)</f>
        <v>63.770105923891698</v>
      </c>
      <c r="E26" s="60">
        <f>VLOOKUP($A26,'Occupancy Raw Data'!$B$8:$BE$45,'Occupancy Raw Data'!J$3,FALSE)</f>
        <v>67.104746959591907</v>
      </c>
      <c r="F26" s="60">
        <f>VLOOKUP($A26,'Occupancy Raw Data'!$B$8:$BE$45,'Occupancy Raw Data'!K$3,FALSE)</f>
        <v>70.282463711259297</v>
      </c>
      <c r="G26" s="61">
        <f>VLOOKUP($A26,'Occupancy Raw Data'!$B$8:$BE$45,'Occupancy Raw Data'!L$3,FALSE)</f>
        <v>62.601020007846202</v>
      </c>
      <c r="H26" s="60">
        <f>VLOOKUP($A26,'Occupancy Raw Data'!$B$8:$BE$45,'Occupancy Raw Data'!N$3,FALSE)</f>
        <v>87.622597096900705</v>
      </c>
      <c r="I26" s="60">
        <f>VLOOKUP($A26,'Occupancy Raw Data'!$B$8:$BE$45,'Occupancy Raw Data'!O$3,FALSE)</f>
        <v>85.955276579050604</v>
      </c>
      <c r="J26" s="61">
        <f>VLOOKUP($A26,'Occupancy Raw Data'!$B$8:$BE$45,'Occupancy Raw Data'!P$3,FALSE)</f>
        <v>86.788936837975598</v>
      </c>
      <c r="K26" s="62">
        <f>VLOOKUP($A26,'Occupancy Raw Data'!$B$8:$BE$45,'Occupancy Raw Data'!R$3,FALSE)</f>
        <v>69.511853387883207</v>
      </c>
      <c r="L26" s="63"/>
      <c r="M26" s="59">
        <f>VLOOKUP($A26,'Occupancy Raw Data'!$B$8:$BE$45,'Occupancy Raw Data'!T$3,FALSE)</f>
        <v>10.359772974022</v>
      </c>
      <c r="N26" s="60">
        <f>VLOOKUP($A26,'Occupancy Raw Data'!$B$8:$BE$45,'Occupancy Raw Data'!U$3,FALSE)</f>
        <v>3.23217161586108</v>
      </c>
      <c r="O26" s="60">
        <f>VLOOKUP($A26,'Occupancy Raw Data'!$B$8:$BE$45,'Occupancy Raw Data'!V$3,FALSE)</f>
        <v>9.0729499811256904</v>
      </c>
      <c r="P26" s="60">
        <f>VLOOKUP($A26,'Occupancy Raw Data'!$B$8:$BE$45,'Occupancy Raw Data'!W$3,FALSE)</f>
        <v>10.232443124977999</v>
      </c>
      <c r="Q26" s="60">
        <f>VLOOKUP($A26,'Occupancy Raw Data'!$B$8:$BE$45,'Occupancy Raw Data'!X$3,FALSE)</f>
        <v>15.7579843924446</v>
      </c>
      <c r="R26" s="61">
        <f>VLOOKUP($A26,'Occupancy Raw Data'!$B$8:$BE$45,'Occupancy Raw Data'!Y$3,FALSE)</f>
        <v>9.7778332259060292</v>
      </c>
      <c r="S26" s="60">
        <f>VLOOKUP($A26,'Occupancy Raw Data'!$B$8:$BE$45,'Occupancy Raw Data'!AA$3,FALSE)</f>
        <v>11.2657258213386</v>
      </c>
      <c r="T26" s="60">
        <f>VLOOKUP($A26,'Occupancy Raw Data'!$B$8:$BE$45,'Occupancy Raw Data'!AB$3,FALSE)</f>
        <v>-2.3565315794905302</v>
      </c>
      <c r="U26" s="61">
        <f>VLOOKUP($A26,'Occupancy Raw Data'!$B$8:$BE$45,'Occupancy Raw Data'!AC$3,FALSE)</f>
        <v>4.07565426692699</v>
      </c>
      <c r="V26" s="62">
        <f>VLOOKUP($A26,'Occupancy Raw Data'!$B$8:$BE$45,'Occupancy Raw Data'!AE$3,FALSE)</f>
        <v>7.6712252748173499</v>
      </c>
      <c r="W26" s="63"/>
      <c r="X26" s="64">
        <f>VLOOKUP($A26,'ADR Raw Data'!$B$6:$BE$43,'ADR Raw Data'!G$1,FALSE)</f>
        <v>89.862370979805505</v>
      </c>
      <c r="Y26" s="65">
        <f>VLOOKUP($A26,'ADR Raw Data'!$B$6:$BE$43,'ADR Raw Data'!H$1,FALSE)</f>
        <v>92.002437252311694</v>
      </c>
      <c r="Z26" s="65">
        <f>VLOOKUP($A26,'ADR Raw Data'!$B$6:$BE$43,'ADR Raw Data'!I$1,FALSE)</f>
        <v>92.684287911411801</v>
      </c>
      <c r="AA26" s="65">
        <f>VLOOKUP($A26,'ADR Raw Data'!$B$6:$BE$43,'ADR Raw Data'!J$1,FALSE)</f>
        <v>93.742750657702402</v>
      </c>
      <c r="AB26" s="65">
        <f>VLOOKUP($A26,'ADR Raw Data'!$B$6:$BE$43,'ADR Raw Data'!K$1,FALSE)</f>
        <v>102.98936924365</v>
      </c>
      <c r="AC26" s="66">
        <f>VLOOKUP($A26,'ADR Raw Data'!$B$6:$BE$43,'ADR Raw Data'!L$1,FALSE)</f>
        <v>94.622851413172896</v>
      </c>
      <c r="AD26" s="65">
        <f>VLOOKUP($A26,'ADR Raw Data'!$B$6:$BE$43,'ADR Raw Data'!N$1,FALSE)</f>
        <v>212.32491157376299</v>
      </c>
      <c r="AE26" s="65">
        <f>VLOOKUP($A26,'ADR Raw Data'!$B$6:$BE$43,'ADR Raw Data'!O$1,FALSE)</f>
        <v>220.74332040164299</v>
      </c>
      <c r="AF26" s="66">
        <f>VLOOKUP($A26,'ADR Raw Data'!$B$6:$BE$43,'ADR Raw Data'!P$1,FALSE)</f>
        <v>216.493684032094</v>
      </c>
      <c r="AG26" s="67">
        <f>VLOOKUP($A26,'ADR Raw Data'!$B$6:$BE$43,'ADR Raw Data'!R$1,FALSE)</f>
        <v>138.09761549625</v>
      </c>
      <c r="AH26" s="63"/>
      <c r="AI26" s="59">
        <f>VLOOKUP($A26,'ADR Raw Data'!$B$6:$BE$43,'ADR Raw Data'!T$1,FALSE)</f>
        <v>1.9234195777346801</v>
      </c>
      <c r="AJ26" s="60">
        <f>VLOOKUP($A26,'ADR Raw Data'!$B$6:$BE$43,'ADR Raw Data'!U$1,FALSE)</f>
        <v>2.0018104742471201</v>
      </c>
      <c r="AK26" s="60">
        <f>VLOOKUP($A26,'ADR Raw Data'!$B$6:$BE$43,'ADR Raw Data'!V$1,FALSE)</f>
        <v>-1.4333520562936699</v>
      </c>
      <c r="AL26" s="60">
        <f>VLOOKUP($A26,'ADR Raw Data'!$B$6:$BE$43,'ADR Raw Data'!W$1,FALSE)</f>
        <v>-1.37989800298564</v>
      </c>
      <c r="AM26" s="60">
        <f>VLOOKUP($A26,'ADR Raw Data'!$B$6:$BE$43,'ADR Raw Data'!X$1,FALSE)</f>
        <v>7.6255786907212197</v>
      </c>
      <c r="AN26" s="61">
        <f>VLOOKUP($A26,'ADR Raw Data'!$B$6:$BE$43,'ADR Raw Data'!Y$1,FALSE)</f>
        <v>1.90607801941809</v>
      </c>
      <c r="AO26" s="60">
        <f>VLOOKUP($A26,'ADR Raw Data'!$B$6:$BE$43,'ADR Raw Data'!AA$1,FALSE)</f>
        <v>72.515858640528606</v>
      </c>
      <c r="AP26" s="60">
        <f>VLOOKUP($A26,'ADR Raw Data'!$B$6:$BE$43,'ADR Raw Data'!AB$1,FALSE)</f>
        <v>67.969444142821004</v>
      </c>
      <c r="AQ26" s="61">
        <f>VLOOKUP($A26,'ADR Raw Data'!$B$6:$BE$43,'ADR Raw Data'!AC$1,FALSE)</f>
        <v>69.826603428308104</v>
      </c>
      <c r="AR26" s="62">
        <f>VLOOKUP($A26,'ADR Raw Data'!$B$6:$BE$43,'ADR Raw Data'!AE$1,FALSE)</f>
        <v>30.7320414171142</v>
      </c>
      <c r="AS26" s="50"/>
      <c r="AT26" s="64">
        <f>VLOOKUP($A26,'RevPAR Raw Data'!$B$6:$BE$43,'RevPAR Raw Data'!G$1,FALSE)</f>
        <v>47.134558650451098</v>
      </c>
      <c r="AU26" s="65">
        <f>VLOOKUP($A26,'RevPAR Raw Data'!$B$6:$BE$43,'RevPAR Raw Data'!H$1,FALSE)</f>
        <v>54.645621812475397</v>
      </c>
      <c r="AV26" s="65">
        <f>VLOOKUP($A26,'RevPAR Raw Data'!$B$6:$BE$43,'RevPAR Raw Data'!I$1,FALSE)</f>
        <v>59.1048685759121</v>
      </c>
      <c r="AW26" s="65">
        <f>VLOOKUP($A26,'RevPAR Raw Data'!$B$6:$BE$43,'RevPAR Raw Data'!J$1,FALSE)</f>
        <v>62.9058356218124</v>
      </c>
      <c r="AX26" s="65">
        <f>VLOOKUP($A26,'RevPAR Raw Data'!$B$6:$BE$43,'RevPAR Raw Data'!K$1,FALSE)</f>
        <v>72.3834660651235</v>
      </c>
      <c r="AY26" s="66">
        <f>VLOOKUP($A26,'RevPAR Raw Data'!$B$6:$BE$43,'RevPAR Raw Data'!L$1,FALSE)</f>
        <v>59.2348701451549</v>
      </c>
      <c r="AZ26" s="65">
        <f>VLOOKUP($A26,'RevPAR Raw Data'!$B$6:$BE$43,'RevPAR Raw Data'!N$1,FALSE)</f>
        <v>186.044601804629</v>
      </c>
      <c r="BA26" s="65">
        <f>VLOOKUP($A26,'RevPAR Raw Data'!$B$6:$BE$43,'RevPAR Raw Data'!O$1,FALSE)</f>
        <v>189.74053158101199</v>
      </c>
      <c r="BB26" s="66">
        <f>VLOOKUP($A26,'RevPAR Raw Data'!$B$6:$BE$43,'RevPAR Raw Data'!P$1,FALSE)</f>
        <v>187.89256669282</v>
      </c>
      <c r="BC26" s="67">
        <f>VLOOKUP($A26,'RevPAR Raw Data'!$B$6:$BE$43,'RevPAR Raw Data'!R$1,FALSE)</f>
        <v>95.994212015916602</v>
      </c>
      <c r="BD26" s="63"/>
      <c r="BE26" s="59">
        <f>VLOOKUP($A26,'RevPAR Raw Data'!$B$6:$BE$43,'RevPAR Raw Data'!T$1,FALSE)</f>
        <v>12.4824544533479</v>
      </c>
      <c r="BF26" s="60">
        <f>VLOOKUP($A26,'RevPAR Raw Data'!$B$6:$BE$43,'RevPAR Raw Data'!U$1,FALSE)</f>
        <v>5.2986840400601496</v>
      </c>
      <c r="BG26" s="60">
        <f>VLOOKUP($A26,'RevPAR Raw Data'!$B$6:$BE$43,'RevPAR Raw Data'!V$1,FALSE)</f>
        <v>7.5095506097110496</v>
      </c>
      <c r="BH26" s="60">
        <f>VLOOKUP($A26,'RevPAR Raw Data'!$B$6:$BE$43,'RevPAR Raw Data'!W$1,FALSE)</f>
        <v>8.7113478436542096</v>
      </c>
      <c r="BI26" s="60">
        <f>VLOOKUP($A26,'RevPAR Raw Data'!$B$6:$BE$43,'RevPAR Raw Data'!X$1,FALSE)</f>
        <v>24.5852005830832</v>
      </c>
      <c r="BJ26" s="61">
        <f>VLOOKUP($A26,'RevPAR Raw Data'!$B$6:$BE$43,'RevPAR Raw Data'!Y$1,FALSE)</f>
        <v>11.8702843752184</v>
      </c>
      <c r="BK26" s="60">
        <f>VLOOKUP($A26,'RevPAR Raw Data'!$B$6:$BE$43,'RevPAR Raw Data'!AA$1,FALSE)</f>
        <v>91.951022273298705</v>
      </c>
      <c r="BL26" s="60">
        <f>VLOOKUP($A26,'RevPAR Raw Data'!$B$6:$BE$43,'RevPAR Raw Data'!AB$1,FALSE)</f>
        <v>64.0111911477007</v>
      </c>
      <c r="BM26" s="61">
        <f>VLOOKUP($A26,'RevPAR Raw Data'!$B$6:$BE$43,'RevPAR Raw Data'!AC$1,FALSE)</f>
        <v>76.748148637311104</v>
      </c>
      <c r="BN26" s="62">
        <f>VLOOKUP($A26,'RevPAR Raw Data'!$B$6:$BE$43,'RevPAR Raw Data'!AE$1,FALSE)</f>
        <v>40.760790820588603</v>
      </c>
    </row>
    <row r="27" spans="1:66" x14ac:dyDescent="0.35">
      <c r="A27" s="78" t="s">
        <v>48</v>
      </c>
      <c r="B27" s="59">
        <f>VLOOKUP($A27,'Occupancy Raw Data'!$B$8:$BE$45,'Occupancy Raw Data'!G$3,FALSE)</f>
        <v>47.304653204565398</v>
      </c>
      <c r="C27" s="60">
        <f>VLOOKUP($A27,'Occupancy Raw Data'!$B$8:$BE$45,'Occupancy Raw Data'!H$3,FALSE)</f>
        <v>57.225636523265997</v>
      </c>
      <c r="D27" s="60">
        <f>VLOOKUP($A27,'Occupancy Raw Data'!$B$8:$BE$45,'Occupancy Raw Data'!I$3,FALSE)</f>
        <v>61.8086040386303</v>
      </c>
      <c r="E27" s="60">
        <f>VLOOKUP($A27,'Occupancy Raw Data'!$B$8:$BE$45,'Occupancy Raw Data'!J$3,FALSE)</f>
        <v>63.617208077260699</v>
      </c>
      <c r="F27" s="60">
        <f>VLOOKUP($A27,'Occupancy Raw Data'!$B$8:$BE$45,'Occupancy Raw Data'!K$3,FALSE)</f>
        <v>61.8964003511852</v>
      </c>
      <c r="G27" s="61">
        <f>VLOOKUP($A27,'Occupancy Raw Data'!$B$8:$BE$45,'Occupancy Raw Data'!L$3,FALSE)</f>
        <v>58.370500438981502</v>
      </c>
      <c r="H27" s="60">
        <f>VLOOKUP($A27,'Occupancy Raw Data'!$B$8:$BE$45,'Occupancy Raw Data'!N$3,FALSE)</f>
        <v>62.914837576821697</v>
      </c>
      <c r="I27" s="60">
        <f>VLOOKUP($A27,'Occupancy Raw Data'!$B$8:$BE$45,'Occupancy Raw Data'!O$3,FALSE)</f>
        <v>65.583845478489906</v>
      </c>
      <c r="J27" s="61">
        <f>VLOOKUP($A27,'Occupancy Raw Data'!$B$8:$BE$45,'Occupancy Raw Data'!P$3,FALSE)</f>
        <v>64.249341527655801</v>
      </c>
      <c r="K27" s="62">
        <f>VLOOKUP($A27,'Occupancy Raw Data'!$B$8:$BE$45,'Occupancy Raw Data'!R$3,FALSE)</f>
        <v>60.050169321459897</v>
      </c>
      <c r="L27" s="63"/>
      <c r="M27" s="59">
        <f>VLOOKUP($A27,'Occupancy Raw Data'!$B$8:$BE$45,'Occupancy Raw Data'!T$3,FALSE)</f>
        <v>7.4089506594405501</v>
      </c>
      <c r="N27" s="60">
        <f>VLOOKUP($A27,'Occupancy Raw Data'!$B$8:$BE$45,'Occupancy Raw Data'!U$3,FALSE)</f>
        <v>12.1747006312916</v>
      </c>
      <c r="O27" s="60">
        <f>VLOOKUP($A27,'Occupancy Raw Data'!$B$8:$BE$45,'Occupancy Raw Data'!V$3,FALSE)</f>
        <v>18.617377590780301</v>
      </c>
      <c r="P27" s="60">
        <f>VLOOKUP($A27,'Occupancy Raw Data'!$B$8:$BE$45,'Occupancy Raw Data'!W$3,FALSE)</f>
        <v>18.422087363709402</v>
      </c>
      <c r="Q27" s="60">
        <f>VLOOKUP($A27,'Occupancy Raw Data'!$B$8:$BE$45,'Occupancy Raw Data'!X$3,FALSE)</f>
        <v>2.6266172058046999</v>
      </c>
      <c r="R27" s="61">
        <f>VLOOKUP($A27,'Occupancy Raw Data'!$B$8:$BE$45,'Occupancy Raw Data'!Y$3,FALSE)</f>
        <v>11.736596835811101</v>
      </c>
      <c r="S27" s="60">
        <f>VLOOKUP($A27,'Occupancy Raw Data'!$B$8:$BE$45,'Occupancy Raw Data'!AA$3,FALSE)</f>
        <v>-16.137794536328801</v>
      </c>
      <c r="T27" s="60">
        <f>VLOOKUP($A27,'Occupancy Raw Data'!$B$8:$BE$45,'Occupancy Raw Data'!AB$3,FALSE)</f>
        <v>-19.896002291632499</v>
      </c>
      <c r="U27" s="61">
        <f>VLOOKUP($A27,'Occupancy Raw Data'!$B$8:$BE$45,'Occupancy Raw Data'!AC$3,FALSE)</f>
        <v>-18.098959887907998</v>
      </c>
      <c r="V27" s="62">
        <f>VLOOKUP($A27,'Occupancy Raw Data'!$B$8:$BE$45,'Occupancy Raw Data'!AE$3,FALSE)</f>
        <v>0.54037186107602198</v>
      </c>
      <c r="W27" s="63"/>
      <c r="X27" s="64">
        <f>VLOOKUP($A27,'ADR Raw Data'!$B$6:$BE$43,'ADR Raw Data'!G$1,FALSE)</f>
        <v>98.365404602821002</v>
      </c>
      <c r="Y27" s="65">
        <f>VLOOKUP($A27,'ADR Raw Data'!$B$6:$BE$43,'ADR Raw Data'!H$1,FALSE)</f>
        <v>101.119030377416</v>
      </c>
      <c r="Z27" s="65">
        <f>VLOOKUP($A27,'ADR Raw Data'!$B$6:$BE$43,'ADR Raw Data'!I$1,FALSE)</f>
        <v>102.49267045454501</v>
      </c>
      <c r="AA27" s="65">
        <f>VLOOKUP($A27,'ADR Raw Data'!$B$6:$BE$43,'ADR Raw Data'!J$1,FALSE)</f>
        <v>103.326676787192</v>
      </c>
      <c r="AB27" s="65">
        <f>VLOOKUP($A27,'ADR Raw Data'!$B$6:$BE$43,'ADR Raw Data'!K$1,FALSE)</f>
        <v>98.7258127659574</v>
      </c>
      <c r="AC27" s="66">
        <f>VLOOKUP($A27,'ADR Raw Data'!$B$6:$BE$43,'ADR Raw Data'!L$1,FALSE)</f>
        <v>100.937281752</v>
      </c>
      <c r="AD27" s="65">
        <f>VLOOKUP($A27,'ADR Raw Data'!$B$6:$BE$43,'ADR Raw Data'!N$1,FALSE)</f>
        <v>110.712631872732</v>
      </c>
      <c r="AE27" s="65">
        <f>VLOOKUP($A27,'ADR Raw Data'!$B$6:$BE$43,'ADR Raw Data'!O$1,FALSE)</f>
        <v>112.593472556894</v>
      </c>
      <c r="AF27" s="66">
        <f>VLOOKUP($A27,'ADR Raw Data'!$B$6:$BE$43,'ADR Raw Data'!P$1,FALSE)</f>
        <v>111.672585405848</v>
      </c>
      <c r="AG27" s="67">
        <f>VLOOKUP($A27,'ADR Raw Data'!$B$6:$BE$43,'ADR Raw Data'!R$1,FALSE)</f>
        <v>104.218995780943</v>
      </c>
      <c r="AH27" s="63"/>
      <c r="AI27" s="59">
        <f>VLOOKUP($A27,'ADR Raw Data'!$B$6:$BE$43,'ADR Raw Data'!T$1,FALSE)</f>
        <v>29.675190875345301</v>
      </c>
      <c r="AJ27" s="60">
        <f>VLOOKUP($A27,'ADR Raw Data'!$B$6:$BE$43,'ADR Raw Data'!U$1,FALSE)</f>
        <v>25.7056756844873</v>
      </c>
      <c r="AK27" s="60">
        <f>VLOOKUP($A27,'ADR Raw Data'!$B$6:$BE$43,'ADR Raw Data'!V$1,FALSE)</f>
        <v>21.646590196922801</v>
      </c>
      <c r="AL27" s="60">
        <f>VLOOKUP($A27,'ADR Raw Data'!$B$6:$BE$43,'ADR Raw Data'!W$1,FALSE)</f>
        <v>23.867336890335501</v>
      </c>
      <c r="AM27" s="60">
        <f>VLOOKUP($A27,'ADR Raw Data'!$B$6:$BE$43,'ADR Raw Data'!X$1,FALSE)</f>
        <v>16.197852572418601</v>
      </c>
      <c r="AN27" s="61">
        <f>VLOOKUP($A27,'ADR Raw Data'!$B$6:$BE$43,'ADR Raw Data'!Y$1,FALSE)</f>
        <v>22.966832206014399</v>
      </c>
      <c r="AO27" s="60">
        <f>VLOOKUP($A27,'ADR Raw Data'!$B$6:$BE$43,'ADR Raw Data'!AA$1,FALSE)</f>
        <v>3.7740786300659002</v>
      </c>
      <c r="AP27" s="60">
        <f>VLOOKUP($A27,'ADR Raw Data'!$B$6:$BE$43,'ADR Raw Data'!AB$1,FALSE)</f>
        <v>0.63024996187193605</v>
      </c>
      <c r="AQ27" s="61">
        <f>VLOOKUP($A27,'ADR Raw Data'!$B$6:$BE$43,'ADR Raw Data'!AC$1,FALSE)</f>
        <v>2.0765314969132</v>
      </c>
      <c r="AR27" s="62">
        <f>VLOOKUP($A27,'ADR Raw Data'!$B$6:$BE$43,'ADR Raw Data'!AE$1,FALSE)</f>
        <v>12.869733876557801</v>
      </c>
      <c r="AS27" s="50"/>
      <c r="AT27" s="64">
        <f>VLOOKUP($A27,'RevPAR Raw Data'!$B$6:$BE$43,'RevPAR Raw Data'!G$1,FALSE)</f>
        <v>46.5314135206321</v>
      </c>
      <c r="AU27" s="65">
        <f>VLOOKUP($A27,'RevPAR Raw Data'!$B$6:$BE$43,'RevPAR Raw Data'!H$1,FALSE)</f>
        <v>57.866008779631201</v>
      </c>
      <c r="AV27" s="65">
        <f>VLOOKUP($A27,'RevPAR Raw Data'!$B$6:$BE$43,'RevPAR Raw Data'!I$1,FALSE)</f>
        <v>63.349288849868302</v>
      </c>
      <c r="AW27" s="65">
        <f>VLOOKUP($A27,'RevPAR Raw Data'!$B$6:$BE$43,'RevPAR Raw Data'!J$1,FALSE)</f>
        <v>65.733546971027195</v>
      </c>
      <c r="AX27" s="65">
        <f>VLOOKUP($A27,'RevPAR Raw Data'!$B$6:$BE$43,'RevPAR Raw Data'!K$1,FALSE)</f>
        <v>61.107724319578502</v>
      </c>
      <c r="AY27" s="66">
        <f>VLOOKUP($A27,'RevPAR Raw Data'!$B$6:$BE$43,'RevPAR Raw Data'!L$1,FALSE)</f>
        <v>58.917596488147403</v>
      </c>
      <c r="AZ27" s="65">
        <f>VLOOKUP($A27,'RevPAR Raw Data'!$B$6:$BE$43,'RevPAR Raw Data'!N$1,FALSE)</f>
        <v>69.654672519754101</v>
      </c>
      <c r="BA27" s="65">
        <f>VLOOKUP($A27,'RevPAR Raw Data'!$B$6:$BE$43,'RevPAR Raw Data'!O$1,FALSE)</f>
        <v>73.8431290605794</v>
      </c>
      <c r="BB27" s="66">
        <f>VLOOKUP($A27,'RevPAR Raw Data'!$B$6:$BE$43,'RevPAR Raw Data'!P$1,FALSE)</f>
        <v>71.7489007901668</v>
      </c>
      <c r="BC27" s="67">
        <f>VLOOKUP($A27,'RevPAR Raw Data'!$B$6:$BE$43,'RevPAR Raw Data'!R$1,FALSE)</f>
        <v>62.583683431581498</v>
      </c>
      <c r="BD27" s="63"/>
      <c r="BE27" s="59">
        <f>VLOOKUP($A27,'RevPAR Raw Data'!$B$6:$BE$43,'RevPAR Raw Data'!T$1,FALSE)</f>
        <v>39.282761784835003</v>
      </c>
      <c r="BF27" s="60">
        <f>VLOOKUP($A27,'RevPAR Raw Data'!$B$6:$BE$43,'RevPAR Raw Data'!U$1,FALSE)</f>
        <v>41.009965375615998</v>
      </c>
      <c r="BG27" s="60">
        <f>VLOOKUP($A27,'RevPAR Raw Data'!$B$6:$BE$43,'RevPAR Raw Data'!V$1,FALSE)</f>
        <v>44.293995220193104</v>
      </c>
      <c r="BH27" s="60">
        <f>VLOOKUP($A27,'RevPAR Raw Data'!$B$6:$BE$43,'RevPAR Raw Data'!W$1,FALSE)</f>
        <v>46.686285907373502</v>
      </c>
      <c r="BI27" s="60">
        <f>VLOOKUP($A27,'RevPAR Raw Data'!$B$6:$BE$43,'RevPAR Raw Data'!X$1,FALSE)</f>
        <v>19.2499253608614</v>
      </c>
      <c r="BJ27" s="61">
        <f>VLOOKUP($A27,'RevPAR Raw Data'!$B$6:$BE$43,'RevPAR Raw Data'!Y$1,FALSE)</f>
        <v>37.398953543802698</v>
      </c>
      <c r="BK27" s="60">
        <f>VLOOKUP($A27,'RevPAR Raw Data'!$B$6:$BE$43,'RevPAR Raw Data'!AA$1,FALSE)</f>
        <v>-12.972768961222499</v>
      </c>
      <c r="BL27" s="60">
        <f>VLOOKUP($A27,'RevPAR Raw Data'!$B$6:$BE$43,'RevPAR Raw Data'!AB$1,FALSE)</f>
        <v>-19.391146876617601</v>
      </c>
      <c r="BM27" s="61">
        <f>VLOOKUP($A27,'RevPAR Raw Data'!$B$6:$BE$43,'RevPAR Raw Data'!AC$1,FALSE)</f>
        <v>-16.398258993680901</v>
      </c>
      <c r="BN27" s="62">
        <f>VLOOKUP($A27,'RevPAR Raw Data'!$B$6:$BE$43,'RevPAR Raw Data'!AE$1,FALSE)</f>
        <v>13.479650158098201</v>
      </c>
    </row>
    <row r="28" spans="1:66" x14ac:dyDescent="0.35">
      <c r="A28" s="78" t="s">
        <v>49</v>
      </c>
      <c r="B28" s="59">
        <f>VLOOKUP($A28,'Occupancy Raw Data'!$B$8:$BE$45,'Occupancy Raw Data'!G$3,FALSE)</f>
        <v>49.893035417161798</v>
      </c>
      <c r="C28" s="60">
        <f>VLOOKUP($A28,'Occupancy Raw Data'!$B$8:$BE$45,'Occupancy Raw Data'!H$3,FALSE)</f>
        <v>59.448538150701197</v>
      </c>
      <c r="D28" s="60">
        <f>VLOOKUP($A28,'Occupancy Raw Data'!$B$8:$BE$45,'Occupancy Raw Data'!I$3,FALSE)</f>
        <v>64.107439980983997</v>
      </c>
      <c r="E28" s="60">
        <f>VLOOKUP($A28,'Occupancy Raw Data'!$B$8:$BE$45,'Occupancy Raw Data'!J$3,FALSE)</f>
        <v>67.863085333967106</v>
      </c>
      <c r="F28" s="60">
        <f>VLOOKUP($A28,'Occupancy Raw Data'!$B$8:$BE$45,'Occupancy Raw Data'!K$3,FALSE)</f>
        <v>73.829332065604902</v>
      </c>
      <c r="G28" s="61">
        <f>VLOOKUP($A28,'Occupancy Raw Data'!$B$8:$BE$45,'Occupancy Raw Data'!L$3,FALSE)</f>
        <v>63.028286189683797</v>
      </c>
      <c r="H28" s="60">
        <f>VLOOKUP($A28,'Occupancy Raw Data'!$B$8:$BE$45,'Occupancy Raw Data'!N$3,FALSE)</f>
        <v>86.831471357261705</v>
      </c>
      <c r="I28" s="60">
        <f>VLOOKUP($A28,'Occupancy Raw Data'!$B$8:$BE$45,'Occupancy Raw Data'!O$3,FALSE)</f>
        <v>77.608747325885403</v>
      </c>
      <c r="J28" s="61">
        <f>VLOOKUP($A28,'Occupancy Raw Data'!$B$8:$BE$45,'Occupancy Raw Data'!P$3,FALSE)</f>
        <v>82.220109341573504</v>
      </c>
      <c r="K28" s="62">
        <f>VLOOKUP($A28,'Occupancy Raw Data'!$B$8:$BE$45,'Occupancy Raw Data'!R$3,FALSE)</f>
        <v>68.511664233080893</v>
      </c>
      <c r="L28" s="63"/>
      <c r="M28" s="59">
        <f>VLOOKUP($A28,'Occupancy Raw Data'!$B$8:$BE$45,'Occupancy Raw Data'!T$3,FALSE)</f>
        <v>-6.5310120063584698</v>
      </c>
      <c r="N28" s="60">
        <f>VLOOKUP($A28,'Occupancy Raw Data'!$B$8:$BE$45,'Occupancy Raw Data'!U$3,FALSE)</f>
        <v>4.2476377857332004</v>
      </c>
      <c r="O28" s="60">
        <f>VLOOKUP($A28,'Occupancy Raw Data'!$B$8:$BE$45,'Occupancy Raw Data'!V$3,FALSE)</f>
        <v>7.3751696563171896</v>
      </c>
      <c r="P28" s="60">
        <f>VLOOKUP($A28,'Occupancy Raw Data'!$B$8:$BE$45,'Occupancy Raw Data'!W$3,FALSE)</f>
        <v>9.5025339895001508</v>
      </c>
      <c r="Q28" s="60">
        <f>VLOOKUP($A28,'Occupancy Raw Data'!$B$8:$BE$45,'Occupancy Raw Data'!X$3,FALSE)</f>
        <v>7.0975993448897396</v>
      </c>
      <c r="R28" s="61">
        <f>VLOOKUP($A28,'Occupancy Raw Data'!$B$8:$BE$45,'Occupancy Raw Data'!Y$3,FALSE)</f>
        <v>4.6911421459588301</v>
      </c>
      <c r="S28" s="60">
        <f>VLOOKUP($A28,'Occupancy Raw Data'!$B$8:$BE$45,'Occupancy Raw Data'!AA$3,FALSE)</f>
        <v>-2.33926275471616</v>
      </c>
      <c r="T28" s="60">
        <f>VLOOKUP($A28,'Occupancy Raw Data'!$B$8:$BE$45,'Occupancy Raw Data'!AB$3,FALSE)</f>
        <v>-17.070706973500499</v>
      </c>
      <c r="U28" s="61">
        <f>VLOOKUP($A28,'Occupancy Raw Data'!$B$8:$BE$45,'Occupancy Raw Data'!AC$3,FALSE)</f>
        <v>-9.8935881291931391</v>
      </c>
      <c r="V28" s="62">
        <f>VLOOKUP($A28,'Occupancy Raw Data'!$B$8:$BE$45,'Occupancy Raw Data'!AE$3,FALSE)</f>
        <v>-0.90148545895069598</v>
      </c>
      <c r="W28" s="63"/>
      <c r="X28" s="64">
        <f>VLOOKUP($A28,'ADR Raw Data'!$B$6:$BE$43,'ADR Raw Data'!G$1,FALSE)</f>
        <v>148.22743211052801</v>
      </c>
      <c r="Y28" s="65">
        <f>VLOOKUP($A28,'ADR Raw Data'!$B$6:$BE$43,'ADR Raw Data'!H$1,FALSE)</f>
        <v>136.94550979608101</v>
      </c>
      <c r="Z28" s="65">
        <f>VLOOKUP($A28,'ADR Raw Data'!$B$6:$BE$43,'ADR Raw Data'!I$1,FALSE)</f>
        <v>135.93336299592099</v>
      </c>
      <c r="AA28" s="65">
        <f>VLOOKUP($A28,'ADR Raw Data'!$B$6:$BE$43,'ADR Raw Data'!J$1,FALSE)</f>
        <v>136.381495621716</v>
      </c>
      <c r="AB28" s="65">
        <f>VLOOKUP($A28,'ADR Raw Data'!$B$6:$BE$43,'ADR Raw Data'!K$1,FALSE)</f>
        <v>158.12298132646399</v>
      </c>
      <c r="AC28" s="66">
        <f>VLOOKUP($A28,'ADR Raw Data'!$B$6:$BE$43,'ADR Raw Data'!L$1,FALSE)</f>
        <v>143.365630562679</v>
      </c>
      <c r="AD28" s="65">
        <f>VLOOKUP($A28,'ADR Raw Data'!$B$6:$BE$43,'ADR Raw Data'!N$1,FALSE)</f>
        <v>242.46360799343</v>
      </c>
      <c r="AE28" s="65">
        <f>VLOOKUP($A28,'ADR Raw Data'!$B$6:$BE$43,'ADR Raw Data'!O$1,FALSE)</f>
        <v>240.157831546707</v>
      </c>
      <c r="AF28" s="66">
        <f>VLOOKUP($A28,'ADR Raw Data'!$B$6:$BE$43,'ADR Raw Data'!P$1,FALSE)</f>
        <v>241.375380167678</v>
      </c>
      <c r="AG28" s="67">
        <f>VLOOKUP($A28,'ADR Raw Data'!$B$6:$BE$43,'ADR Raw Data'!R$1,FALSE)</f>
        <v>176.971471550356</v>
      </c>
      <c r="AH28" s="63"/>
      <c r="AI28" s="59">
        <f>VLOOKUP($A28,'ADR Raw Data'!$B$6:$BE$43,'ADR Raw Data'!T$1,FALSE)</f>
        <v>15.768983947105999</v>
      </c>
      <c r="AJ28" s="60">
        <f>VLOOKUP($A28,'ADR Raw Data'!$B$6:$BE$43,'ADR Raw Data'!U$1,FALSE)</f>
        <v>16.736869721987599</v>
      </c>
      <c r="AK28" s="60">
        <f>VLOOKUP($A28,'ADR Raw Data'!$B$6:$BE$43,'ADR Raw Data'!V$1,FALSE)</f>
        <v>18.4064736115469</v>
      </c>
      <c r="AL28" s="60">
        <f>VLOOKUP($A28,'ADR Raw Data'!$B$6:$BE$43,'ADR Raw Data'!W$1,FALSE)</f>
        <v>13.6305621599369</v>
      </c>
      <c r="AM28" s="60">
        <f>VLOOKUP($A28,'ADR Raw Data'!$B$6:$BE$43,'ADR Raw Data'!X$1,FALSE)</f>
        <v>14.108113257472199</v>
      </c>
      <c r="AN28" s="61">
        <f>VLOOKUP($A28,'ADR Raw Data'!$B$6:$BE$43,'ADR Raw Data'!Y$1,FALSE)</f>
        <v>15.4844118732036</v>
      </c>
      <c r="AO28" s="60">
        <f>VLOOKUP($A28,'ADR Raw Data'!$B$6:$BE$43,'ADR Raw Data'!AA$1,FALSE)</f>
        <v>15.8401618803682</v>
      </c>
      <c r="AP28" s="60">
        <f>VLOOKUP($A28,'ADR Raw Data'!$B$6:$BE$43,'ADR Raw Data'!AB$1,FALSE)</f>
        <v>11.758822828177999</v>
      </c>
      <c r="AQ28" s="61">
        <f>VLOOKUP($A28,'ADR Raw Data'!$B$6:$BE$43,'ADR Raw Data'!AC$1,FALSE)</f>
        <v>13.764809346885601</v>
      </c>
      <c r="AR28" s="62">
        <f>VLOOKUP($A28,'ADR Raw Data'!$B$6:$BE$43,'ADR Raw Data'!AE$1,FALSE)</f>
        <v>12.3148716563022</v>
      </c>
      <c r="AS28" s="50"/>
      <c r="AT28" s="64">
        <f>VLOOKUP($A28,'RevPAR Raw Data'!$B$6:$BE$43,'RevPAR Raw Data'!G$1,FALSE)</f>
        <v>73.955165200855703</v>
      </c>
      <c r="AU28" s="65">
        <f>VLOOKUP($A28,'RevPAR Raw Data'!$B$6:$BE$43,'RevPAR Raw Data'!H$1,FALSE)</f>
        <v>81.412103636795806</v>
      </c>
      <c r="AV28" s="65">
        <f>VLOOKUP($A28,'RevPAR Raw Data'!$B$6:$BE$43,'RevPAR Raw Data'!I$1,FALSE)</f>
        <v>87.143399096743494</v>
      </c>
      <c r="AW28" s="65">
        <f>VLOOKUP($A28,'RevPAR Raw Data'!$B$6:$BE$43,'RevPAR Raw Data'!J$1,FALSE)</f>
        <v>92.552690753505999</v>
      </c>
      <c r="AX28" s="65">
        <f>VLOOKUP($A28,'RevPAR Raw Data'!$B$6:$BE$43,'RevPAR Raw Data'!K$1,FALSE)</f>
        <v>116.74114095554999</v>
      </c>
      <c r="AY28" s="66">
        <f>VLOOKUP($A28,'RevPAR Raw Data'!$B$6:$BE$43,'RevPAR Raw Data'!L$1,FALSE)</f>
        <v>90.360899928690202</v>
      </c>
      <c r="AZ28" s="65">
        <f>VLOOKUP($A28,'RevPAR Raw Data'!$B$6:$BE$43,'RevPAR Raw Data'!N$1,FALSE)</f>
        <v>210.53471832659801</v>
      </c>
      <c r="BA28" s="65">
        <f>VLOOKUP($A28,'RevPAR Raw Data'!$B$6:$BE$43,'RevPAR Raw Data'!O$1,FALSE)</f>
        <v>186.38348466840901</v>
      </c>
      <c r="BB28" s="66">
        <f>VLOOKUP($A28,'RevPAR Raw Data'!$B$6:$BE$43,'RevPAR Raw Data'!P$1,FALSE)</f>
        <v>198.45910149750401</v>
      </c>
      <c r="BC28" s="67">
        <f>VLOOKUP($A28,'RevPAR Raw Data'!$B$6:$BE$43,'RevPAR Raw Data'!R$1,FALSE)</f>
        <v>121.246100376922</v>
      </c>
      <c r="BD28" s="63"/>
      <c r="BE28" s="59">
        <f>VLOOKUP($A28,'RevPAR Raw Data'!$B$6:$BE$43,'RevPAR Raw Data'!T$1,FALSE)</f>
        <v>8.2080977058812898</v>
      </c>
      <c r="BF28" s="60">
        <f>VLOOKUP($A28,'RevPAR Raw Data'!$B$6:$BE$43,'RevPAR Raw Data'!U$1,FALSE)</f>
        <v>21.6954291101809</v>
      </c>
      <c r="BG28" s="60">
        <f>VLOOKUP($A28,'RevPAR Raw Data'!$B$6:$BE$43,'RevPAR Raw Data'!V$1,FALSE)</f>
        <v>27.139151924461</v>
      </c>
      <c r="BH28" s="60">
        <f>VLOOKUP($A28,'RevPAR Raw Data'!$B$6:$BE$43,'RevPAR Raw Data'!W$1,FALSE)</f>
        <v>24.428344951644998</v>
      </c>
      <c r="BI28" s="60">
        <f>VLOOKUP($A28,'RevPAR Raw Data'!$B$6:$BE$43,'RevPAR Raw Data'!X$1,FALSE)</f>
        <v>22.207049956500601</v>
      </c>
      <c r="BJ28" s="61">
        <f>VLOOKUP($A28,'RevPAR Raw Data'!$B$6:$BE$43,'RevPAR Raw Data'!Y$1,FALSE)</f>
        <v>20.901949790600199</v>
      </c>
      <c r="BK28" s="60">
        <f>VLOOKUP($A28,'RevPAR Raw Data'!$B$6:$BE$43,'RevPAR Raw Data'!AA$1,FALSE)</f>
        <v>13.130356118497801</v>
      </c>
      <c r="BL28" s="60">
        <f>VLOOKUP($A28,'RevPAR Raw Data'!$B$6:$BE$43,'RevPAR Raw Data'!AB$1,FALSE)</f>
        <v>-7.3191983338538602</v>
      </c>
      <c r="BM28" s="61">
        <f>VLOOKUP($A28,'RevPAR Raw Data'!$B$6:$BE$43,'RevPAR Raw Data'!AC$1,FALSE)</f>
        <v>2.5093876741429502</v>
      </c>
      <c r="BN28" s="62">
        <f>VLOOKUP($A28,'RevPAR Raw Data'!$B$6:$BE$43,'RevPAR Raw Data'!AE$1,FALSE)</f>
        <v>11.302369420081501</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Data'!$B$8:$BE$45,'Occupancy Raw Data'!G$3,FALSE)</f>
        <v>53.441355730637703</v>
      </c>
      <c r="C30" s="60">
        <f>VLOOKUP($A30,'Occupancy Raw Data'!$B$8:$BE$45,'Occupancy Raw Data'!H$3,FALSE)</f>
        <v>65.660770031217396</v>
      </c>
      <c r="D30" s="60">
        <f>VLOOKUP($A30,'Occupancy Raw Data'!$B$8:$BE$45,'Occupancy Raw Data'!I$3,FALSE)</f>
        <v>68.306823249591105</v>
      </c>
      <c r="E30" s="60">
        <f>VLOOKUP($A30,'Occupancy Raw Data'!$B$8:$BE$45,'Occupancy Raw Data'!J$3,FALSE)</f>
        <v>68.797383677716596</v>
      </c>
      <c r="F30" s="60">
        <f>VLOOKUP($A30,'Occupancy Raw Data'!$B$8:$BE$45,'Occupancy Raw Data'!K$3,FALSE)</f>
        <v>74.148951984539906</v>
      </c>
      <c r="G30" s="61">
        <f>VLOOKUP($A30,'Occupancy Raw Data'!$B$8:$BE$45,'Occupancy Raw Data'!L$3,FALSE)</f>
        <v>66.071056934740497</v>
      </c>
      <c r="H30" s="60">
        <f>VLOOKUP($A30,'Occupancy Raw Data'!$B$8:$BE$45,'Occupancy Raw Data'!N$3,FALSE)</f>
        <v>93.340270551508794</v>
      </c>
      <c r="I30" s="60">
        <f>VLOOKUP($A30,'Occupancy Raw Data'!$B$8:$BE$45,'Occupancy Raw Data'!O$3,FALSE)</f>
        <v>92.686189980674797</v>
      </c>
      <c r="J30" s="61">
        <f>VLOOKUP($A30,'Occupancy Raw Data'!$B$8:$BE$45,'Occupancy Raw Data'!P$3,FALSE)</f>
        <v>93.013230266091796</v>
      </c>
      <c r="K30" s="62">
        <f>VLOOKUP($A30,'Occupancy Raw Data'!$B$8:$BE$45,'Occupancy Raw Data'!R$3,FALSE)</f>
        <v>73.7688207436981</v>
      </c>
      <c r="L30" s="63"/>
      <c r="M30" s="59">
        <f>VLOOKUP($A30,'Occupancy Raw Data'!$B$8:$BE$45,'Occupancy Raw Data'!T$3,FALSE)</f>
        <v>21.869100314048399</v>
      </c>
      <c r="N30" s="60">
        <f>VLOOKUP($A30,'Occupancy Raw Data'!$B$8:$BE$45,'Occupancy Raw Data'!U$3,FALSE)</f>
        <v>17.185283466465599</v>
      </c>
      <c r="O30" s="60">
        <f>VLOOKUP($A30,'Occupancy Raw Data'!$B$8:$BE$45,'Occupancy Raw Data'!V$3,FALSE)</f>
        <v>18.958585231462699</v>
      </c>
      <c r="P30" s="60">
        <f>VLOOKUP($A30,'Occupancy Raw Data'!$B$8:$BE$45,'Occupancy Raw Data'!W$3,FALSE)</f>
        <v>18.395900093584299</v>
      </c>
      <c r="Q30" s="60">
        <f>VLOOKUP($A30,'Occupancy Raw Data'!$B$8:$BE$45,'Occupancy Raw Data'!X$3,FALSE)</f>
        <v>22.164462207243599</v>
      </c>
      <c r="R30" s="61">
        <f>VLOOKUP($A30,'Occupancy Raw Data'!$B$8:$BE$45,'Occupancy Raw Data'!Y$3,FALSE)</f>
        <v>19.647290784486199</v>
      </c>
      <c r="S30" s="60">
        <f>VLOOKUP($A30,'Occupancy Raw Data'!$B$8:$BE$45,'Occupancy Raw Data'!AA$3,FALSE)</f>
        <v>26.851391147974901</v>
      </c>
      <c r="T30" s="60">
        <f>VLOOKUP($A30,'Occupancy Raw Data'!$B$8:$BE$45,'Occupancy Raw Data'!AB$3,FALSE)</f>
        <v>25.227932933873799</v>
      </c>
      <c r="U30" s="61">
        <f>VLOOKUP($A30,'Occupancy Raw Data'!$B$8:$BE$45,'Occupancy Raw Data'!AC$3,FALSE)</f>
        <v>26.037288324668999</v>
      </c>
      <c r="V30" s="62">
        <f>VLOOKUP($A30,'Occupancy Raw Data'!$B$8:$BE$45,'Occupancy Raw Data'!AE$3,FALSE)</f>
        <v>22.007994391825399</v>
      </c>
      <c r="W30" s="63"/>
      <c r="X30" s="64">
        <f>VLOOKUP($A30,'ADR Raw Data'!$B$6:$BE$43,'ADR Raw Data'!G$1,FALSE)</f>
        <v>97.492826147426896</v>
      </c>
      <c r="Y30" s="65">
        <f>VLOOKUP($A30,'ADR Raw Data'!$B$6:$BE$43,'ADR Raw Data'!H$1,FALSE)</f>
        <v>97.980742585465194</v>
      </c>
      <c r="Z30" s="65">
        <f>VLOOKUP($A30,'ADR Raw Data'!$B$6:$BE$43,'ADR Raw Data'!I$1,FALSE)</f>
        <v>100.118417845484</v>
      </c>
      <c r="AA30" s="65">
        <f>VLOOKUP($A30,'ADR Raw Data'!$B$6:$BE$43,'ADR Raw Data'!J$1,FALSE)</f>
        <v>100.413204407951</v>
      </c>
      <c r="AB30" s="65">
        <f>VLOOKUP($A30,'ADR Raw Data'!$B$6:$BE$43,'ADR Raw Data'!K$1,FALSE)</f>
        <v>106.642730553327</v>
      </c>
      <c r="AC30" s="66">
        <f>VLOOKUP($A30,'ADR Raw Data'!$B$6:$BE$43,'ADR Raw Data'!L$1,FALSE)</f>
        <v>100.794583539576</v>
      </c>
      <c r="AD30" s="65">
        <f>VLOOKUP($A30,'ADR Raw Data'!$B$6:$BE$43,'ADR Raw Data'!N$1,FALSE)</f>
        <v>164.79610766045499</v>
      </c>
      <c r="AE30" s="65">
        <f>VLOOKUP($A30,'ADR Raw Data'!$B$6:$BE$43,'ADR Raw Data'!O$1,FALSE)</f>
        <v>166.26963432237301</v>
      </c>
      <c r="AF30" s="66">
        <f>VLOOKUP($A30,'ADR Raw Data'!$B$6:$BE$43,'ADR Raw Data'!P$1,FALSE)</f>
        <v>165.530280485855</v>
      </c>
      <c r="AG30" s="67">
        <f>VLOOKUP($A30,'ADR Raw Data'!$B$6:$BE$43,'ADR Raw Data'!R$1,FALSE)</f>
        <v>124.115610444194</v>
      </c>
      <c r="AH30" s="80"/>
      <c r="AI30" s="59">
        <f>VLOOKUP($A30,'ADR Raw Data'!$B$6:$BE$43,'ADR Raw Data'!T$1,FALSE)</f>
        <v>18.182475267428799</v>
      </c>
      <c r="AJ30" s="60">
        <f>VLOOKUP($A30,'ADR Raw Data'!$B$6:$BE$43,'ADR Raw Data'!U$1,FALSE)</f>
        <v>11.377182545080499</v>
      </c>
      <c r="AK30" s="60">
        <f>VLOOKUP($A30,'ADR Raw Data'!$B$6:$BE$43,'ADR Raw Data'!V$1,FALSE)</f>
        <v>12.706451286620799</v>
      </c>
      <c r="AL30" s="60">
        <f>VLOOKUP($A30,'ADR Raw Data'!$B$6:$BE$43,'ADR Raw Data'!W$1,FALSE)</f>
        <v>10.5562967327325</v>
      </c>
      <c r="AM30" s="60">
        <f>VLOOKUP($A30,'ADR Raw Data'!$B$6:$BE$43,'ADR Raw Data'!X$1,FALSE)</f>
        <v>17.983827170174301</v>
      </c>
      <c r="AN30" s="61">
        <f>VLOOKUP($A30,'ADR Raw Data'!$B$6:$BE$43,'ADR Raw Data'!Y$1,FALSE)</f>
        <v>14.005427826488299</v>
      </c>
      <c r="AO30" s="60">
        <f>VLOOKUP($A30,'ADR Raw Data'!$B$6:$BE$43,'ADR Raw Data'!AA$1,FALSE)</f>
        <v>60.274338703625503</v>
      </c>
      <c r="AP30" s="60">
        <f>VLOOKUP($A30,'ADR Raw Data'!$B$6:$BE$43,'ADR Raw Data'!AB$1,FALSE)</f>
        <v>55.2518626193161</v>
      </c>
      <c r="AQ30" s="61">
        <f>VLOOKUP($A30,'ADR Raw Data'!$B$6:$BE$43,'ADR Raw Data'!AC$1,FALSE)</f>
        <v>57.700093186732303</v>
      </c>
      <c r="AR30" s="62">
        <f>VLOOKUP($A30,'ADR Raw Data'!$B$6:$BE$43,'ADR Raw Data'!AE$1,FALSE)</f>
        <v>31.880738723957698</v>
      </c>
      <c r="AS30" s="50"/>
      <c r="AT30" s="64">
        <f>VLOOKUP($A30,'RevPAR Raw Data'!$B$6:$BE$43,'RevPAR Raw Data'!G$1,FALSE)</f>
        <v>52.101488033298601</v>
      </c>
      <c r="AU30" s="65">
        <f>VLOOKUP($A30,'RevPAR Raw Data'!$B$6:$BE$43,'RevPAR Raw Data'!H$1,FALSE)</f>
        <v>64.334910063921498</v>
      </c>
      <c r="AV30" s="65">
        <f>VLOOKUP($A30,'RevPAR Raw Data'!$B$6:$BE$43,'RevPAR Raw Data'!I$1,FALSE)</f>
        <v>68.387710718001998</v>
      </c>
      <c r="AW30" s="65">
        <f>VLOOKUP($A30,'RevPAR Raw Data'!$B$6:$BE$43,'RevPAR Raw Data'!J$1,FALSE)</f>
        <v>69.081657499628307</v>
      </c>
      <c r="AX30" s="65">
        <f>VLOOKUP($A30,'RevPAR Raw Data'!$B$6:$BE$43,'RevPAR Raw Data'!K$1,FALSE)</f>
        <v>79.074467072989407</v>
      </c>
      <c r="AY30" s="66">
        <f>VLOOKUP($A30,'RevPAR Raw Data'!$B$6:$BE$43,'RevPAR Raw Data'!L$1,FALSE)</f>
        <v>66.596046677567998</v>
      </c>
      <c r="AZ30" s="65">
        <f>VLOOKUP($A30,'RevPAR Raw Data'!$B$6:$BE$43,'RevPAR Raw Data'!N$1,FALSE)</f>
        <v>153.821132748624</v>
      </c>
      <c r="BA30" s="65">
        <f>VLOOKUP($A30,'RevPAR Raw Data'!$B$6:$BE$43,'RevPAR Raw Data'!O$1,FALSE)</f>
        <v>154.108989148208</v>
      </c>
      <c r="BB30" s="66">
        <f>VLOOKUP($A30,'RevPAR Raw Data'!$B$6:$BE$43,'RevPAR Raw Data'!P$1,FALSE)</f>
        <v>153.96506094841601</v>
      </c>
      <c r="BC30" s="67">
        <f>VLOOKUP($A30,'RevPAR Raw Data'!$B$6:$BE$43,'RevPAR Raw Data'!R$1,FALSE)</f>
        <v>91.558622183524804</v>
      </c>
      <c r="BD30" s="63"/>
      <c r="BE30" s="59">
        <f>VLOOKUP($A30,'RevPAR Raw Data'!$B$6:$BE$43,'RevPAR Raw Data'!T$1,FALSE)</f>
        <v>44.027919337288402</v>
      </c>
      <c r="BF30" s="60">
        <f>VLOOKUP($A30,'RevPAR Raw Data'!$B$6:$BE$43,'RevPAR Raw Data'!U$1,FALSE)</f>
        <v>30.5176670824155</v>
      </c>
      <c r="BG30" s="60">
        <f>VLOOKUP($A30,'RevPAR Raw Data'!$B$6:$BE$43,'RevPAR Raw Data'!V$1,FALSE)</f>
        <v>34.073999915151902</v>
      </c>
      <c r="BH30" s="60">
        <f>VLOOKUP($A30,'RevPAR Raw Data'!$B$6:$BE$43,'RevPAR Raw Data'!W$1,FALSE)</f>
        <v>30.894122626852699</v>
      </c>
      <c r="BI30" s="60">
        <f>VLOOKUP($A30,'RevPAR Raw Data'!$B$6:$BE$43,'RevPAR Raw Data'!X$1,FALSE)</f>
        <v>44.134307953967301</v>
      </c>
      <c r="BJ30" s="61">
        <f>VLOOKUP($A30,'RevPAR Raw Data'!$B$6:$BE$43,'RevPAR Raw Data'!Y$1,FALSE)</f>
        <v>36.404405741656099</v>
      </c>
      <c r="BK30" s="60">
        <f>VLOOKUP($A30,'RevPAR Raw Data'!$B$6:$BE$43,'RevPAR Raw Data'!AA$1,FALSE)</f>
        <v>103.31022829876601</v>
      </c>
      <c r="BL30" s="60">
        <f>VLOOKUP($A30,'RevPAR Raw Data'!$B$6:$BE$43,'RevPAR Raw Data'!AB$1,FALSE)</f>
        <v>94.418698399507093</v>
      </c>
      <c r="BM30" s="61">
        <f>VLOOKUP($A30,'RevPAR Raw Data'!$B$6:$BE$43,'RevPAR Raw Data'!AC$1,FALSE)</f>
        <v>98.760921138033495</v>
      </c>
      <c r="BN30" s="62">
        <f>VLOOKUP($A30,'RevPAR Raw Data'!$B$6:$BE$43,'RevPAR Raw Data'!AE$1,FALSE)</f>
        <v>60.905044306224198</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Data'!$B$8:$BE$45,'Occupancy Raw Data'!G$3,FALSE)</f>
        <v>53.296728025563702</v>
      </c>
      <c r="C32" s="60">
        <f>VLOOKUP($A32,'Occupancy Raw Data'!$B$8:$BE$45,'Occupancy Raw Data'!H$3,FALSE)</f>
        <v>65.137945002025205</v>
      </c>
      <c r="D32" s="60">
        <f>VLOOKUP($A32,'Occupancy Raw Data'!$B$8:$BE$45,'Occupancy Raw Data'!I$3,FALSE)</f>
        <v>72.631531572077904</v>
      </c>
      <c r="E32" s="60">
        <f>VLOOKUP($A32,'Occupancy Raw Data'!$B$8:$BE$45,'Occupancy Raw Data'!J$3,FALSE)</f>
        <v>71.2498312255277</v>
      </c>
      <c r="F32" s="60">
        <f>VLOOKUP($A32,'Occupancy Raw Data'!$B$8:$BE$45,'Occupancy Raw Data'!K$3,FALSE)</f>
        <v>66.182096403978505</v>
      </c>
      <c r="G32" s="61">
        <f>VLOOKUP($A32,'Occupancy Raw Data'!$B$8:$BE$45,'Occupancy Raw Data'!L$3,FALSE)</f>
        <v>65.699626445834596</v>
      </c>
      <c r="H32" s="60">
        <f>VLOOKUP($A32,'Occupancy Raw Data'!$B$8:$BE$45,'Occupancy Raw Data'!N$3,FALSE)</f>
        <v>65.349475673972705</v>
      </c>
      <c r="I32" s="60">
        <f>VLOOKUP($A32,'Occupancy Raw Data'!$B$8:$BE$45,'Occupancy Raw Data'!O$3,FALSE)</f>
        <v>64.215311220126907</v>
      </c>
      <c r="J32" s="61">
        <f>VLOOKUP($A32,'Occupancy Raw Data'!$B$8:$BE$45,'Occupancy Raw Data'!P$3,FALSE)</f>
        <v>64.782393447049799</v>
      </c>
      <c r="K32" s="62">
        <f>VLOOKUP($A32,'Occupancy Raw Data'!$B$8:$BE$45,'Occupancy Raw Data'!R$3,FALSE)</f>
        <v>65.437559874753205</v>
      </c>
      <c r="L32" s="63"/>
      <c r="M32" s="59">
        <f>VLOOKUP($A32,'Occupancy Raw Data'!$B$8:$BE$45,'Occupancy Raw Data'!T$3,FALSE)</f>
        <v>-5.56755453231251</v>
      </c>
      <c r="N32" s="60">
        <f>VLOOKUP($A32,'Occupancy Raw Data'!$B$8:$BE$45,'Occupancy Raw Data'!U$3,FALSE)</f>
        <v>0.72319544836832095</v>
      </c>
      <c r="O32" s="60">
        <f>VLOOKUP($A32,'Occupancy Raw Data'!$B$8:$BE$45,'Occupancy Raw Data'!V$3,FALSE)</f>
        <v>9.9888680244424997</v>
      </c>
      <c r="P32" s="60">
        <f>VLOOKUP($A32,'Occupancy Raw Data'!$B$8:$BE$45,'Occupancy Raw Data'!W$3,FALSE)</f>
        <v>9.26521670611044</v>
      </c>
      <c r="Q32" s="60">
        <f>VLOOKUP($A32,'Occupancy Raw Data'!$B$8:$BE$45,'Occupancy Raw Data'!X$3,FALSE)</f>
        <v>0.11258247830550799</v>
      </c>
      <c r="R32" s="61">
        <f>VLOOKUP($A32,'Occupancy Raw Data'!$B$8:$BE$45,'Occupancy Raw Data'!Y$3,FALSE)</f>
        <v>3.1519478135210601</v>
      </c>
      <c r="S32" s="60">
        <f>VLOOKUP($A32,'Occupancy Raw Data'!$B$8:$BE$45,'Occupancy Raw Data'!AA$3,FALSE)</f>
        <v>-17.514323595863601</v>
      </c>
      <c r="T32" s="60">
        <f>VLOOKUP($A32,'Occupancy Raw Data'!$B$8:$BE$45,'Occupancy Raw Data'!AB$3,FALSE)</f>
        <v>-24.861938429001501</v>
      </c>
      <c r="U32" s="61">
        <f>VLOOKUP($A32,'Occupancy Raw Data'!$B$8:$BE$45,'Occupancy Raw Data'!AC$3,FALSE)</f>
        <v>-21.327282745288201</v>
      </c>
      <c r="V32" s="62">
        <f>VLOOKUP($A32,'Occupancy Raw Data'!$B$8:$BE$45,'Occupancy Raw Data'!AE$3,FALSE)</f>
        <v>-5.1921565787779</v>
      </c>
      <c r="W32" s="63"/>
      <c r="X32" s="64">
        <f>VLOOKUP($A32,'ADR Raw Data'!$B$6:$BE$43,'ADR Raw Data'!G$1,FALSE)</f>
        <v>95.937511644992298</v>
      </c>
      <c r="Y32" s="65">
        <f>VLOOKUP($A32,'ADR Raw Data'!$B$6:$BE$43,'ADR Raw Data'!H$1,FALSE)</f>
        <v>104.065689635873</v>
      </c>
      <c r="Z32" s="65">
        <f>VLOOKUP($A32,'ADR Raw Data'!$B$6:$BE$43,'ADR Raw Data'!I$1,FALSE)</f>
        <v>111.676583616309</v>
      </c>
      <c r="AA32" s="65">
        <f>VLOOKUP($A32,'ADR Raw Data'!$B$6:$BE$43,'ADR Raw Data'!J$1,FALSE)</f>
        <v>109.738049693639</v>
      </c>
      <c r="AB32" s="65">
        <f>VLOOKUP($A32,'ADR Raw Data'!$B$6:$BE$43,'ADR Raw Data'!K$1,FALSE)</f>
        <v>103.67938305338301</v>
      </c>
      <c r="AC32" s="66">
        <f>VLOOKUP($A32,'ADR Raw Data'!$B$6:$BE$43,'ADR Raw Data'!L$1,FALSE)</f>
        <v>105.582208797216</v>
      </c>
      <c r="AD32" s="65">
        <f>VLOOKUP($A32,'ADR Raw Data'!$B$6:$BE$43,'ADR Raw Data'!N$1,FALSE)</f>
        <v>111.36877155647301</v>
      </c>
      <c r="AE32" s="65">
        <f>VLOOKUP($A32,'ADR Raw Data'!$B$6:$BE$43,'ADR Raw Data'!O$1,FALSE)</f>
        <v>111.59610140874599</v>
      </c>
      <c r="AF32" s="66">
        <f>VLOOKUP($A32,'ADR Raw Data'!$B$6:$BE$43,'ADR Raw Data'!P$1,FALSE)</f>
        <v>111.48144149993</v>
      </c>
      <c r="AG32" s="67">
        <f>VLOOKUP($A32,'ADR Raw Data'!$B$6:$BE$43,'ADR Raw Data'!R$1,FALSE)</f>
        <v>107.250828534934</v>
      </c>
      <c r="AH32" s="63"/>
      <c r="AI32" s="59">
        <f>VLOOKUP($A32,'ADR Raw Data'!$B$6:$BE$43,'ADR Raw Data'!T$1,FALSE)</f>
        <v>8.2573813522075294</v>
      </c>
      <c r="AJ32" s="60">
        <f>VLOOKUP($A32,'ADR Raw Data'!$B$6:$BE$43,'ADR Raw Data'!U$1,FALSE)</f>
        <v>13.4160963916501</v>
      </c>
      <c r="AK32" s="60">
        <f>VLOOKUP($A32,'ADR Raw Data'!$B$6:$BE$43,'ADR Raw Data'!V$1,FALSE)</f>
        <v>19.669750454643999</v>
      </c>
      <c r="AL32" s="60">
        <f>VLOOKUP($A32,'ADR Raw Data'!$B$6:$BE$43,'ADR Raw Data'!W$1,FALSE)</f>
        <v>18.844144544736</v>
      </c>
      <c r="AM32" s="60">
        <f>VLOOKUP($A32,'ADR Raw Data'!$B$6:$BE$43,'ADR Raw Data'!X$1,FALSE)</f>
        <v>11.027373030158399</v>
      </c>
      <c r="AN32" s="61">
        <f>VLOOKUP($A32,'ADR Raw Data'!$B$6:$BE$43,'ADR Raw Data'!Y$1,FALSE)</f>
        <v>14.786738616625801</v>
      </c>
      <c r="AO32" s="60">
        <f>VLOOKUP($A32,'ADR Raw Data'!$B$6:$BE$43,'ADR Raw Data'!AA$1,FALSE)</f>
        <v>-1.92108071665548</v>
      </c>
      <c r="AP32" s="60">
        <f>VLOOKUP($A32,'ADR Raw Data'!$B$6:$BE$43,'ADR Raw Data'!AB$1,FALSE)</f>
        <v>-5.3208013097951996</v>
      </c>
      <c r="AQ32" s="61">
        <f>VLOOKUP($A32,'ADR Raw Data'!$B$6:$BE$43,'ADR Raw Data'!AC$1,FALSE)</f>
        <v>-3.7215491036310402</v>
      </c>
      <c r="AR32" s="62">
        <f>VLOOKUP($A32,'ADR Raw Data'!$B$6:$BE$43,'ADR Raw Data'!AE$1,FALSE)</f>
        <v>7.1469038181021096</v>
      </c>
      <c r="AS32" s="50"/>
      <c r="AT32" s="64">
        <f>VLOOKUP($A32,'RevPAR Raw Data'!$B$6:$BE$43,'RevPAR Raw Data'!G$1,FALSE)</f>
        <v>51.1315546559251</v>
      </c>
      <c r="AU32" s="65">
        <f>VLOOKUP($A32,'RevPAR Raw Data'!$B$6:$BE$43,'RevPAR Raw Data'!H$1,FALSE)</f>
        <v>67.786251680993701</v>
      </c>
      <c r="AV32" s="65">
        <f>VLOOKUP($A32,'RevPAR Raw Data'!$B$6:$BE$43,'RevPAR Raw Data'!I$1,FALSE)</f>
        <v>81.112413087897707</v>
      </c>
      <c r="AW32" s="65">
        <f>VLOOKUP($A32,'RevPAR Raw Data'!$B$6:$BE$43,'RevPAR Raw Data'!J$1,FALSE)</f>
        <v>78.188175196903501</v>
      </c>
      <c r="AX32" s="65">
        <f>VLOOKUP($A32,'RevPAR Raw Data'!$B$6:$BE$43,'RevPAR Raw Data'!K$1,FALSE)</f>
        <v>68.617189243440194</v>
      </c>
      <c r="AY32" s="66">
        <f>VLOOKUP($A32,'RevPAR Raw Data'!$B$6:$BE$43,'RevPAR Raw Data'!L$1,FALSE)</f>
        <v>69.367116773031995</v>
      </c>
      <c r="AZ32" s="65">
        <f>VLOOKUP($A32,'RevPAR Raw Data'!$B$6:$BE$43,'RevPAR Raw Data'!N$1,FALSE)</f>
        <v>72.778908276700093</v>
      </c>
      <c r="BA32" s="65">
        <f>VLOOKUP($A32,'RevPAR Raw Data'!$B$6:$BE$43,'RevPAR Raw Data'!O$1,FALSE)</f>
        <v>71.661783829155198</v>
      </c>
      <c r="BB32" s="66">
        <f>VLOOKUP($A32,'RevPAR Raw Data'!$B$6:$BE$43,'RevPAR Raw Data'!P$1,FALSE)</f>
        <v>72.220346052927596</v>
      </c>
      <c r="BC32" s="67">
        <f>VLOOKUP($A32,'RevPAR Raw Data'!$B$6:$BE$43,'RevPAR Raw Data'!R$1,FALSE)</f>
        <v>70.182325138716493</v>
      </c>
      <c r="BD32" s="80"/>
      <c r="BE32" s="59">
        <f>VLOOKUP($A32,'RevPAR Raw Data'!$B$6:$BE$43,'RevPAR Raw Data'!T$1,FALSE)</f>
        <v>2.2300926101698502</v>
      </c>
      <c r="BF32" s="60">
        <f>VLOOKUP($A32,'RevPAR Raw Data'!$B$6:$BE$43,'RevPAR Raw Data'!U$1,FALSE)</f>
        <v>14.2363164384715</v>
      </c>
      <c r="BG32" s="60">
        <f>VLOOKUP($A32,'RevPAR Raw Data'!$B$6:$BE$43,'RevPAR Raw Data'!V$1,FALSE)</f>
        <v>31.6234038927381</v>
      </c>
      <c r="BH32" s="60">
        <f>VLOOKUP($A32,'RevPAR Raw Data'!$B$6:$BE$43,'RevPAR Raw Data'!W$1,FALSE)</f>
        <v>29.855312079329</v>
      </c>
      <c r="BI32" s="60">
        <f>VLOOKUP($A32,'RevPAR Raw Data'!$B$6:$BE$43,'RevPAR Raw Data'!X$1,FALSE)</f>
        <v>11.1523703983133</v>
      </c>
      <c r="BJ32" s="61">
        <f>VLOOKUP($A32,'RevPAR Raw Data'!$B$6:$BE$43,'RevPAR Raw Data'!Y$1,FALSE)</f>
        <v>18.4047567146646</v>
      </c>
      <c r="BK32" s="60">
        <f>VLOOKUP($A32,'RevPAR Raw Data'!$B$6:$BE$43,'RevPAR Raw Data'!AA$1,FALSE)</f>
        <v>-19.098940019266301</v>
      </c>
      <c r="BL32" s="60">
        <f>VLOOKUP($A32,'RevPAR Raw Data'!$B$6:$BE$43,'RevPAR Raw Data'!AB$1,FALSE)</f>
        <v>-28.859885393225898</v>
      </c>
      <c r="BM32" s="61">
        <f>VLOOKUP($A32,'RevPAR Raw Data'!$B$6:$BE$43,'RevPAR Raw Data'!AC$1,FALSE)</f>
        <v>-24.255126549083101</v>
      </c>
      <c r="BN32" s="62">
        <f>VLOOKUP($A32,'RevPAR Raw Data'!$B$6:$BE$43,'RevPAR Raw Data'!AE$1,FALSE)</f>
        <v>1.58366880255369</v>
      </c>
    </row>
    <row r="33" spans="1:66" x14ac:dyDescent="0.35">
      <c r="A33" s="78" t="s">
        <v>46</v>
      </c>
      <c r="B33" s="59">
        <f>VLOOKUP($A33,'Occupancy Raw Data'!$B$8:$BE$45,'Occupancy Raw Data'!G$3,FALSE)</f>
        <v>58.815714556841897</v>
      </c>
      <c r="C33" s="60">
        <f>VLOOKUP($A33,'Occupancy Raw Data'!$B$8:$BE$45,'Occupancy Raw Data'!H$3,FALSE)</f>
        <v>65.970772442588697</v>
      </c>
      <c r="D33" s="60">
        <f>VLOOKUP($A33,'Occupancy Raw Data'!$B$8:$BE$45,'Occupancy Raw Data'!I$3,FALSE)</f>
        <v>67.659897513759702</v>
      </c>
      <c r="E33" s="60">
        <f>VLOOKUP($A33,'Occupancy Raw Data'!$B$8:$BE$45,'Occupancy Raw Data'!J$3,FALSE)</f>
        <v>68.324160182197701</v>
      </c>
      <c r="F33" s="60">
        <f>VLOOKUP($A33,'Occupancy Raw Data'!$B$8:$BE$45,'Occupancy Raw Data'!K$3,FALSE)</f>
        <v>63.3327007022205</v>
      </c>
      <c r="G33" s="61">
        <f>VLOOKUP($A33,'Occupancy Raw Data'!$B$8:$BE$45,'Occupancy Raw Data'!L$3,FALSE)</f>
        <v>64.820649079521701</v>
      </c>
      <c r="H33" s="60">
        <f>VLOOKUP($A33,'Occupancy Raw Data'!$B$8:$BE$45,'Occupancy Raw Data'!N$3,FALSE)</f>
        <v>63.256784968684698</v>
      </c>
      <c r="I33" s="60">
        <f>VLOOKUP($A33,'Occupancy Raw Data'!$B$8:$BE$45,'Occupancy Raw Data'!O$3,FALSE)</f>
        <v>60.106282026949998</v>
      </c>
      <c r="J33" s="61">
        <f>VLOOKUP($A33,'Occupancy Raw Data'!$B$8:$BE$45,'Occupancy Raw Data'!P$3,FALSE)</f>
        <v>61.681533497817398</v>
      </c>
      <c r="K33" s="62">
        <f>VLOOKUP($A33,'Occupancy Raw Data'!$B$8:$BE$45,'Occupancy Raw Data'!R$3,FALSE)</f>
        <v>63.923758913320398</v>
      </c>
      <c r="L33" s="63"/>
      <c r="M33" s="59">
        <f>VLOOKUP($A33,'Occupancy Raw Data'!$B$8:$BE$45,'Occupancy Raw Data'!T$3,FALSE)</f>
        <v>-16.443697812844199</v>
      </c>
      <c r="N33" s="60">
        <f>VLOOKUP($A33,'Occupancy Raw Data'!$B$8:$BE$45,'Occupancy Raw Data'!U$3,FALSE)</f>
        <v>-15.366010527915201</v>
      </c>
      <c r="O33" s="60">
        <f>VLOOKUP($A33,'Occupancy Raw Data'!$B$8:$BE$45,'Occupancy Raw Data'!V$3,FALSE)</f>
        <v>-15.3511199554396</v>
      </c>
      <c r="P33" s="60">
        <f>VLOOKUP($A33,'Occupancy Raw Data'!$B$8:$BE$45,'Occupancy Raw Data'!W$3,FALSE)</f>
        <v>-14.2908963056856</v>
      </c>
      <c r="Q33" s="60">
        <f>VLOOKUP($A33,'Occupancy Raw Data'!$B$8:$BE$45,'Occupancy Raw Data'!X$3,FALSE)</f>
        <v>-18.649011601115699</v>
      </c>
      <c r="R33" s="61">
        <f>VLOOKUP($A33,'Occupancy Raw Data'!$B$8:$BE$45,'Occupancy Raw Data'!Y$3,FALSE)</f>
        <v>-15.9998285884741</v>
      </c>
      <c r="S33" s="60">
        <f>VLOOKUP($A33,'Occupancy Raw Data'!$B$8:$BE$45,'Occupancy Raw Data'!AA$3,FALSE)</f>
        <v>-16.452996604100399</v>
      </c>
      <c r="T33" s="60">
        <f>VLOOKUP($A33,'Occupancy Raw Data'!$B$8:$BE$45,'Occupancy Raw Data'!AB$3,FALSE)</f>
        <v>-26.498685295150299</v>
      </c>
      <c r="U33" s="61">
        <f>VLOOKUP($A33,'Occupancy Raw Data'!$B$8:$BE$45,'Occupancy Raw Data'!AC$3,FALSE)</f>
        <v>-21.669170265663301</v>
      </c>
      <c r="V33" s="62">
        <f>VLOOKUP($A33,'Occupancy Raw Data'!$B$8:$BE$45,'Occupancy Raw Data'!AE$3,FALSE)</f>
        <v>-17.6431571647407</v>
      </c>
      <c r="W33" s="63"/>
      <c r="X33" s="64">
        <f>VLOOKUP($A33,'ADR Raw Data'!$B$6:$BE$43,'ADR Raw Data'!G$1,FALSE)</f>
        <v>82.197866376250403</v>
      </c>
      <c r="Y33" s="65">
        <f>VLOOKUP($A33,'ADR Raw Data'!$B$6:$BE$43,'ADR Raw Data'!H$1,FALSE)</f>
        <v>87.046721864211705</v>
      </c>
      <c r="Z33" s="65">
        <f>VLOOKUP($A33,'ADR Raw Data'!$B$6:$BE$43,'ADR Raw Data'!I$1,FALSE)</f>
        <v>87.676824572230004</v>
      </c>
      <c r="AA33" s="65">
        <f>VLOOKUP($A33,'ADR Raw Data'!$B$6:$BE$43,'ADR Raw Data'!J$1,FALSE)</f>
        <v>87.546642805555507</v>
      </c>
      <c r="AB33" s="65">
        <f>VLOOKUP($A33,'ADR Raw Data'!$B$6:$BE$43,'ADR Raw Data'!K$1,FALSE)</f>
        <v>85.658665897512705</v>
      </c>
      <c r="AC33" s="66">
        <f>VLOOKUP($A33,'ADR Raw Data'!$B$6:$BE$43,'ADR Raw Data'!L$1,FALSE)</f>
        <v>86.132479645136698</v>
      </c>
      <c r="AD33" s="65">
        <f>VLOOKUP($A33,'ADR Raw Data'!$B$6:$BE$43,'ADR Raw Data'!N$1,FALSE)</f>
        <v>90.484278997899693</v>
      </c>
      <c r="AE33" s="65">
        <f>VLOOKUP($A33,'ADR Raw Data'!$B$6:$BE$43,'ADR Raw Data'!O$1,FALSE)</f>
        <v>87.437850931480796</v>
      </c>
      <c r="AF33" s="66">
        <f>VLOOKUP($A33,'ADR Raw Data'!$B$6:$BE$43,'ADR Raw Data'!P$1,FALSE)</f>
        <v>88.999965507692295</v>
      </c>
      <c r="AG33" s="67">
        <f>VLOOKUP($A33,'ADR Raw Data'!$B$6:$BE$43,'ADR Raw Data'!R$1,FALSE)</f>
        <v>86.923023739237294</v>
      </c>
      <c r="AH33" s="63"/>
      <c r="AI33" s="59">
        <f>VLOOKUP($A33,'ADR Raw Data'!$B$6:$BE$43,'ADR Raw Data'!T$1,FALSE)</f>
        <v>-1.90467780278198</v>
      </c>
      <c r="AJ33" s="60">
        <f>VLOOKUP($A33,'ADR Raw Data'!$B$6:$BE$43,'ADR Raw Data'!U$1,FALSE)</f>
        <v>-0.15317853007978699</v>
      </c>
      <c r="AK33" s="60">
        <f>VLOOKUP($A33,'ADR Raw Data'!$B$6:$BE$43,'ADR Raw Data'!V$1,FALSE)</f>
        <v>-0.25810165786921102</v>
      </c>
      <c r="AL33" s="60">
        <f>VLOOKUP($A33,'ADR Raw Data'!$B$6:$BE$43,'ADR Raw Data'!W$1,FALSE)</f>
        <v>0.78482038981180602</v>
      </c>
      <c r="AM33" s="60">
        <f>VLOOKUP($A33,'ADR Raw Data'!$B$6:$BE$43,'ADR Raw Data'!X$1,FALSE)</f>
        <v>-3.1009645909243801E-2</v>
      </c>
      <c r="AN33" s="61">
        <f>VLOOKUP($A33,'ADR Raw Data'!$B$6:$BE$43,'ADR Raw Data'!Y$1,FALSE)</f>
        <v>-0.24673206997784</v>
      </c>
      <c r="AO33" s="60">
        <f>VLOOKUP($A33,'ADR Raw Data'!$B$6:$BE$43,'ADR Raw Data'!AA$1,FALSE)</f>
        <v>1.1705845898588201</v>
      </c>
      <c r="AP33" s="60">
        <f>VLOOKUP($A33,'ADR Raw Data'!$B$6:$BE$43,'ADR Raw Data'!AB$1,FALSE)</f>
        <v>-4.4621020632984401</v>
      </c>
      <c r="AQ33" s="61">
        <f>VLOOKUP($A33,'ADR Raw Data'!$B$6:$BE$43,'ADR Raw Data'!AC$1,FALSE)</f>
        <v>-1.67879269574482</v>
      </c>
      <c r="AR33" s="62">
        <f>VLOOKUP($A33,'ADR Raw Data'!$B$6:$BE$43,'ADR Raw Data'!AE$1,FALSE)</f>
        <v>-0.72229284973473495</v>
      </c>
      <c r="AS33" s="50"/>
      <c r="AT33" s="64">
        <f>VLOOKUP($A33,'RevPAR Raw Data'!$B$6:$BE$43,'RevPAR Raw Data'!G$1,FALSE)</f>
        <v>48.345262459669698</v>
      </c>
      <c r="AU33" s="65">
        <f>VLOOKUP($A33,'RevPAR Raw Data'!$B$6:$BE$43,'RevPAR Raw Data'!H$1,FALSE)</f>
        <v>57.425394799772199</v>
      </c>
      <c r="AV33" s="65">
        <f>VLOOKUP($A33,'RevPAR Raw Data'!$B$6:$BE$43,'RevPAR Raw Data'!I$1,FALSE)</f>
        <v>59.322049648889703</v>
      </c>
      <c r="AW33" s="65">
        <f>VLOOKUP($A33,'RevPAR Raw Data'!$B$6:$BE$43,'RevPAR Raw Data'!J$1,FALSE)</f>
        <v>59.8155084646042</v>
      </c>
      <c r="AX33" s="65">
        <f>VLOOKUP($A33,'RevPAR Raw Data'!$B$6:$BE$43,'RevPAR Raw Data'!K$1,FALSE)</f>
        <v>54.249946498386699</v>
      </c>
      <c r="AY33" s="66">
        <f>VLOOKUP($A33,'RevPAR Raw Data'!$B$6:$BE$43,'RevPAR Raw Data'!L$1,FALSE)</f>
        <v>55.831632374264501</v>
      </c>
      <c r="AZ33" s="65">
        <f>VLOOKUP($A33,'RevPAR Raw Data'!$B$6:$BE$43,'RevPAR Raw Data'!N$1,FALSE)</f>
        <v>57.237445796166199</v>
      </c>
      <c r="BA33" s="65">
        <f>VLOOKUP($A33,'RevPAR Raw Data'!$B$6:$BE$43,'RevPAR Raw Data'!O$1,FALSE)</f>
        <v>52.555641279180101</v>
      </c>
      <c r="BB33" s="66">
        <f>VLOOKUP($A33,'RevPAR Raw Data'!$B$6:$BE$43,'RevPAR Raw Data'!P$1,FALSE)</f>
        <v>54.896543537673097</v>
      </c>
      <c r="BC33" s="67">
        <f>VLOOKUP($A33,'RevPAR Raw Data'!$B$6:$BE$43,'RevPAR Raw Data'!R$1,FALSE)</f>
        <v>55.564464135238403</v>
      </c>
      <c r="BD33" s="63"/>
      <c r="BE33" s="59">
        <f>VLOOKUP($A33,'RevPAR Raw Data'!$B$6:$BE$43,'RevPAR Raw Data'!T$1,FALSE)</f>
        <v>-18.035176153428399</v>
      </c>
      <c r="BF33" s="60">
        <f>VLOOKUP($A33,'RevPAR Raw Data'!$B$6:$BE$43,'RevPAR Raw Data'!U$1,FALSE)</f>
        <v>-15.4956516289364</v>
      </c>
      <c r="BG33" s="60">
        <f>VLOOKUP($A33,'RevPAR Raw Data'!$B$6:$BE$43,'RevPAR Raw Data'!V$1,FALSE)</f>
        <v>-15.569600118202301</v>
      </c>
      <c r="BH33" s="60">
        <f>VLOOKUP($A33,'RevPAR Raw Data'!$B$6:$BE$43,'RevPAR Raw Data'!W$1,FALSE)</f>
        <v>-13.6182337839677</v>
      </c>
      <c r="BI33" s="60">
        <f>VLOOKUP($A33,'RevPAR Raw Data'!$B$6:$BE$43,'RevPAR Raw Data'!X$1,FALSE)</f>
        <v>-18.674238254561899</v>
      </c>
      <c r="BJ33" s="61">
        <f>VLOOKUP($A33,'RevPAR Raw Data'!$B$6:$BE$43,'RevPAR Raw Data'!Y$1,FALSE)</f>
        <v>-16.2070839501827</v>
      </c>
      <c r="BK33" s="60">
        <f>VLOOKUP($A33,'RevPAR Raw Data'!$B$6:$BE$43,'RevPAR Raw Data'!AA$1,FALSE)</f>
        <v>-15.4750082570592</v>
      </c>
      <c r="BL33" s="60">
        <f>VLOOKUP($A33,'RevPAR Raw Data'!$B$6:$BE$43,'RevPAR Raw Data'!AB$1,FALSE)</f>
        <v>-29.7783889751469</v>
      </c>
      <c r="BM33" s="61">
        <f>VLOOKUP($A33,'RevPAR Raw Data'!$B$6:$BE$43,'RevPAR Raw Data'!AC$1,FALSE)</f>
        <v>-22.984182513759698</v>
      </c>
      <c r="BN33" s="62">
        <f>VLOOKUP($A33,'RevPAR Raw Data'!$B$6:$BE$43,'RevPAR Raw Data'!AE$1,FALSE)</f>
        <v>-18.2380147518071</v>
      </c>
    </row>
    <row r="34" spans="1:66" x14ac:dyDescent="0.35">
      <c r="A34" s="78" t="s">
        <v>95</v>
      </c>
      <c r="B34" s="59">
        <f>VLOOKUP($A34,'Occupancy Raw Data'!$B$8:$BE$45,'Occupancy Raw Data'!G$3,FALSE)</f>
        <v>49.145709349203301</v>
      </c>
      <c r="C34" s="60">
        <f>VLOOKUP($A34,'Occupancy Raw Data'!$B$8:$BE$45,'Occupancy Raw Data'!H$3,FALSE)</f>
        <v>64.868496832405398</v>
      </c>
      <c r="D34" s="60">
        <f>VLOOKUP($A34,'Occupancy Raw Data'!$B$8:$BE$45,'Occupancy Raw Data'!I$3,FALSE)</f>
        <v>80.168938375887805</v>
      </c>
      <c r="E34" s="60">
        <f>VLOOKUP($A34,'Occupancy Raw Data'!$B$8:$BE$45,'Occupancy Raw Data'!J$3,FALSE)</f>
        <v>78.805912843155994</v>
      </c>
      <c r="F34" s="60">
        <f>VLOOKUP($A34,'Occupancy Raw Data'!$B$8:$BE$45,'Occupancy Raw Data'!K$3,FALSE)</f>
        <v>70.128623536187305</v>
      </c>
      <c r="G34" s="61">
        <f>VLOOKUP($A34,'Occupancy Raw Data'!$B$8:$BE$45,'Occupancy Raw Data'!L$3,FALSE)</f>
        <v>68.623536187368003</v>
      </c>
      <c r="H34" s="60">
        <f>VLOOKUP($A34,'Occupancy Raw Data'!$B$8:$BE$45,'Occupancy Raw Data'!N$3,FALSE)</f>
        <v>63.236705701670097</v>
      </c>
      <c r="I34" s="60">
        <f>VLOOKUP($A34,'Occupancy Raw Data'!$B$8:$BE$45,'Occupancy Raw Data'!O$3,FALSE)</f>
        <v>60.9138030332117</v>
      </c>
      <c r="J34" s="61">
        <f>VLOOKUP($A34,'Occupancy Raw Data'!$B$8:$BE$45,'Occupancy Raw Data'!P$3,FALSE)</f>
        <v>62.075254367440898</v>
      </c>
      <c r="K34" s="62">
        <f>VLOOKUP($A34,'Occupancy Raw Data'!$B$8:$BE$45,'Occupancy Raw Data'!R$3,FALSE)</f>
        <v>66.752598524531706</v>
      </c>
      <c r="L34" s="63"/>
      <c r="M34" s="59">
        <f>VLOOKUP($A34,'Occupancy Raw Data'!$B$8:$BE$45,'Occupancy Raw Data'!T$3,FALSE)</f>
        <v>1.50619874592597</v>
      </c>
      <c r="N34" s="60">
        <f>VLOOKUP($A34,'Occupancy Raw Data'!$B$8:$BE$45,'Occupancy Raw Data'!U$3,FALSE)</f>
        <v>15.2076738960168</v>
      </c>
      <c r="O34" s="60">
        <f>VLOOKUP($A34,'Occupancy Raw Data'!$B$8:$BE$45,'Occupancy Raw Data'!V$3,FALSE)</f>
        <v>39.056188176334402</v>
      </c>
      <c r="P34" s="60">
        <f>VLOOKUP($A34,'Occupancy Raw Data'!$B$8:$BE$45,'Occupancy Raw Data'!W$3,FALSE)</f>
        <v>40.007944212251303</v>
      </c>
      <c r="Q34" s="60">
        <f>VLOOKUP($A34,'Occupancy Raw Data'!$B$8:$BE$45,'Occupancy Raw Data'!X$3,FALSE)</f>
        <v>20.373773407003899</v>
      </c>
      <c r="R34" s="61">
        <f>VLOOKUP($A34,'Occupancy Raw Data'!$B$8:$BE$45,'Occupancy Raw Data'!Y$3,FALSE)</f>
        <v>23.904912448976599</v>
      </c>
      <c r="S34" s="60">
        <f>VLOOKUP($A34,'Occupancy Raw Data'!$B$8:$BE$45,'Occupancy Raw Data'!AA$3,FALSE)</f>
        <v>-19.203501535035802</v>
      </c>
      <c r="T34" s="60">
        <f>VLOOKUP($A34,'Occupancy Raw Data'!$B$8:$BE$45,'Occupancy Raw Data'!AB$3,FALSE)</f>
        <v>-29.157811337863698</v>
      </c>
      <c r="U34" s="61">
        <f>VLOOKUP($A34,'Occupancy Raw Data'!$B$8:$BE$45,'Occupancy Raw Data'!AC$3,FALSE)</f>
        <v>-24.414544214405598</v>
      </c>
      <c r="V34" s="62">
        <f>VLOOKUP($A34,'Occupancy Raw Data'!$B$8:$BE$45,'Occupancy Raw Data'!AE$3,FALSE)</f>
        <v>5.9151942629493197</v>
      </c>
      <c r="W34" s="63"/>
      <c r="X34" s="64">
        <f>VLOOKUP($A34,'ADR Raw Data'!$B$6:$BE$43,'ADR Raw Data'!G$1,FALSE)</f>
        <v>124.88268749999899</v>
      </c>
      <c r="Y34" s="65">
        <f>VLOOKUP($A34,'ADR Raw Data'!$B$6:$BE$43,'ADR Raw Data'!H$1,FALSE)</f>
        <v>138.62028410772399</v>
      </c>
      <c r="Z34" s="65">
        <f>VLOOKUP($A34,'ADR Raw Data'!$B$6:$BE$43,'ADR Raw Data'!I$1,FALSE)</f>
        <v>150.35473180076599</v>
      </c>
      <c r="AA34" s="65">
        <f>VLOOKUP($A34,'ADR Raw Data'!$B$6:$BE$43,'ADR Raw Data'!J$1,FALSE)</f>
        <v>149.33718879415301</v>
      </c>
      <c r="AB34" s="65">
        <f>VLOOKUP($A34,'ADR Raw Data'!$B$6:$BE$43,'ADR Raw Data'!K$1,FALSE)</f>
        <v>135.271229126745</v>
      </c>
      <c r="AC34" s="66">
        <f>VLOOKUP($A34,'ADR Raw Data'!$B$6:$BE$43,'ADR Raw Data'!L$1,FALSE)</f>
        <v>141.17126056062199</v>
      </c>
      <c r="AD34" s="65">
        <f>VLOOKUP($A34,'ADR Raw Data'!$B$6:$BE$43,'ADR Raw Data'!N$1,FALSE)</f>
        <v>143.36754098360601</v>
      </c>
      <c r="AE34" s="65">
        <f>VLOOKUP($A34,'ADR Raw Data'!$B$6:$BE$43,'ADR Raw Data'!O$1,FALSE)</f>
        <v>144.49066498581701</v>
      </c>
      <c r="AF34" s="66">
        <f>VLOOKUP($A34,'ADR Raw Data'!$B$6:$BE$43,'ADR Raw Data'!P$1,FALSE)</f>
        <v>143.91859594866199</v>
      </c>
      <c r="AG34" s="67">
        <f>VLOOKUP($A34,'ADR Raw Data'!$B$6:$BE$43,'ADR Raw Data'!R$1,FALSE)</f>
        <v>141.90121199671299</v>
      </c>
      <c r="AH34" s="63"/>
      <c r="AI34" s="59">
        <f>VLOOKUP($A34,'ADR Raw Data'!$B$6:$BE$43,'ADR Raw Data'!T$1,FALSE)</f>
        <v>12.679227082152099</v>
      </c>
      <c r="AJ34" s="60">
        <f>VLOOKUP($A34,'ADR Raw Data'!$B$6:$BE$43,'ADR Raw Data'!U$1,FALSE)</f>
        <v>23.960570884616001</v>
      </c>
      <c r="AK34" s="60">
        <f>VLOOKUP($A34,'ADR Raw Data'!$B$6:$BE$43,'ADR Raw Data'!V$1,FALSE)</f>
        <v>30.957511911459601</v>
      </c>
      <c r="AL34" s="60">
        <f>VLOOKUP($A34,'ADR Raw Data'!$B$6:$BE$43,'ADR Raw Data'!W$1,FALSE)</f>
        <v>32.041323596437003</v>
      </c>
      <c r="AM34" s="60">
        <f>VLOOKUP($A34,'ADR Raw Data'!$B$6:$BE$43,'ADR Raw Data'!X$1,FALSE)</f>
        <v>12.4812926360446</v>
      </c>
      <c r="AN34" s="61">
        <f>VLOOKUP($A34,'ADR Raw Data'!$B$6:$BE$43,'ADR Raw Data'!Y$1,FALSE)</f>
        <v>23.5020012719725</v>
      </c>
      <c r="AO34" s="60">
        <f>VLOOKUP($A34,'ADR Raw Data'!$B$6:$BE$43,'ADR Raw Data'!AA$1,FALSE)</f>
        <v>-7.6004611062167404</v>
      </c>
      <c r="AP34" s="60">
        <f>VLOOKUP($A34,'ADR Raw Data'!$B$6:$BE$43,'ADR Raw Data'!AB$1,FALSE)</f>
        <v>-10.9074900180782</v>
      </c>
      <c r="AQ34" s="61">
        <f>VLOOKUP($A34,'ADR Raw Data'!$B$6:$BE$43,'ADR Raw Data'!AC$1,FALSE)</f>
        <v>-9.3913665189185203</v>
      </c>
      <c r="AR34" s="62">
        <f>VLOOKUP($A34,'ADR Raw Data'!$B$6:$BE$43,'ADR Raw Data'!AE$1,FALSE)</f>
        <v>8.4165497271463305</v>
      </c>
      <c r="AS34" s="50"/>
      <c r="AT34" s="64">
        <f>VLOOKUP($A34,'RevPAR Raw Data'!$B$6:$BE$43,'RevPAR Raw Data'!G$1,FALSE)</f>
        <v>61.374482626223802</v>
      </c>
      <c r="AU34" s="65">
        <f>VLOOKUP($A34,'RevPAR Raw Data'!$B$6:$BE$43,'RevPAR Raw Data'!H$1,FALSE)</f>
        <v>89.920894605490403</v>
      </c>
      <c r="AV34" s="65">
        <f>VLOOKUP($A34,'RevPAR Raw Data'!$B$6:$BE$43,'RevPAR Raw Data'!I$1,FALSE)</f>
        <v>120.53779228258701</v>
      </c>
      <c r="AW34" s="65">
        <f>VLOOKUP($A34,'RevPAR Raw Data'!$B$6:$BE$43,'RevPAR Raw Data'!J$1,FALSE)</f>
        <v>117.68653484354</v>
      </c>
      <c r="AX34" s="65">
        <f>VLOOKUP($A34,'RevPAR Raw Data'!$B$6:$BE$43,'RevPAR Raw Data'!K$1,FALSE)</f>
        <v>94.863851027068506</v>
      </c>
      <c r="AY34" s="66">
        <f>VLOOKUP($A34,'RevPAR Raw Data'!$B$6:$BE$43,'RevPAR Raw Data'!L$1,FALSE)</f>
        <v>96.876711076982104</v>
      </c>
      <c r="AZ34" s="65">
        <f>VLOOKUP($A34,'RevPAR Raw Data'!$B$6:$BE$43,'RevPAR Raw Data'!N$1,FALSE)</f>
        <v>90.660909963524603</v>
      </c>
      <c r="BA34" s="65">
        <f>VLOOKUP($A34,'RevPAR Raw Data'!$B$6:$BE$43,'RevPAR Raw Data'!O$1,FALSE)</f>
        <v>88.014759070838906</v>
      </c>
      <c r="BB34" s="66">
        <f>VLOOKUP($A34,'RevPAR Raw Data'!$B$6:$BE$43,'RevPAR Raw Data'!P$1,FALSE)</f>
        <v>89.337834517181804</v>
      </c>
      <c r="BC34" s="67">
        <f>VLOOKUP($A34,'RevPAR Raw Data'!$B$6:$BE$43,'RevPAR Raw Data'!R$1,FALSE)</f>
        <v>94.722746345610602</v>
      </c>
      <c r="BD34" s="63"/>
      <c r="BE34" s="59">
        <f>VLOOKUP($A34,'RevPAR Raw Data'!$B$6:$BE$43,'RevPAR Raw Data'!T$1,FALSE)</f>
        <v>14.376400187382499</v>
      </c>
      <c r="BF34" s="60">
        <f>VLOOKUP($A34,'RevPAR Raw Data'!$B$6:$BE$43,'RevPAR Raw Data'!U$1,FALSE)</f>
        <v>42.812090264389198</v>
      </c>
      <c r="BG34" s="60">
        <f>VLOOKUP($A34,'RevPAR Raw Data'!$B$6:$BE$43,'RevPAR Raw Data'!V$1,FALSE)</f>
        <v>82.104524194644995</v>
      </c>
      <c r="BH34" s="60">
        <f>VLOOKUP($A34,'RevPAR Raw Data'!$B$6:$BE$43,'RevPAR Raw Data'!W$1,FALSE)</f>
        <v>84.868342678017797</v>
      </c>
      <c r="BI34" s="60">
        <f>VLOOKUP($A34,'RevPAR Raw Data'!$B$6:$BE$43,'RevPAR Raw Data'!X$1,FALSE)</f>
        <v>35.3979763229814</v>
      </c>
      <c r="BJ34" s="61">
        <f>VLOOKUP($A34,'RevPAR Raw Data'!$B$6:$BE$43,'RevPAR Raw Data'!Y$1,FALSE)</f>
        <v>53.025046548771599</v>
      </c>
      <c r="BK34" s="60">
        <f>VLOOKUP($A34,'RevPAR Raw Data'!$B$6:$BE$43,'RevPAR Raw Data'!AA$1,FALSE)</f>
        <v>-25.344407976050402</v>
      </c>
      <c r="BL34" s="60">
        <f>VLOOKUP($A34,'RevPAR Raw Data'!$B$6:$BE$43,'RevPAR Raw Data'!AB$1,FALSE)</f>
        <v>-36.884915994774403</v>
      </c>
      <c r="BM34" s="61">
        <f>VLOOKUP($A34,'RevPAR Raw Data'!$B$6:$BE$43,'RevPAR Raw Data'!AC$1,FALSE)</f>
        <v>-31.513051402225901</v>
      </c>
      <c r="BN34" s="62">
        <f>VLOOKUP($A34,'RevPAR Raw Data'!$B$6:$BE$43,'RevPAR Raw Data'!AE$1,FALSE)</f>
        <v>14.829599256693999</v>
      </c>
    </row>
    <row r="35" spans="1:66" x14ac:dyDescent="0.35">
      <c r="A35" s="78" t="s">
        <v>96</v>
      </c>
      <c r="B35" s="59">
        <f>VLOOKUP($A35,'Occupancy Raw Data'!$B$8:$BE$45,'Occupancy Raw Data'!G$3,FALSE)</f>
        <v>52.7777777777777</v>
      </c>
      <c r="C35" s="60">
        <f>VLOOKUP($A35,'Occupancy Raw Data'!$B$8:$BE$45,'Occupancy Raw Data'!H$3,FALSE)</f>
        <v>64.6567299006323</v>
      </c>
      <c r="D35" s="60">
        <f>VLOOKUP($A35,'Occupancy Raw Data'!$B$8:$BE$45,'Occupancy Raw Data'!I$3,FALSE)</f>
        <v>72.041553748870797</v>
      </c>
      <c r="E35" s="60">
        <f>VLOOKUP($A35,'Occupancy Raw Data'!$B$8:$BE$45,'Occupancy Raw Data'!J$3,FALSE)</f>
        <v>70.652664859981897</v>
      </c>
      <c r="F35" s="60">
        <f>VLOOKUP($A35,'Occupancy Raw Data'!$B$8:$BE$45,'Occupancy Raw Data'!K$3,FALSE)</f>
        <v>66.350496838301694</v>
      </c>
      <c r="G35" s="61">
        <f>VLOOKUP($A35,'Occupancy Raw Data'!$B$8:$BE$45,'Occupancy Raw Data'!L$3,FALSE)</f>
        <v>65.295844625112906</v>
      </c>
      <c r="H35" s="60">
        <f>VLOOKUP($A35,'Occupancy Raw Data'!$B$8:$BE$45,'Occupancy Raw Data'!N$3,FALSE)</f>
        <v>67.682926829268197</v>
      </c>
      <c r="I35" s="60">
        <f>VLOOKUP($A35,'Occupancy Raw Data'!$B$8:$BE$45,'Occupancy Raw Data'!O$3,FALSE)</f>
        <v>68.202348690153499</v>
      </c>
      <c r="J35" s="61">
        <f>VLOOKUP($A35,'Occupancy Raw Data'!$B$8:$BE$45,'Occupancy Raw Data'!P$3,FALSE)</f>
        <v>67.942637759710905</v>
      </c>
      <c r="K35" s="62">
        <f>VLOOKUP($A35,'Occupancy Raw Data'!$B$8:$BE$45,'Occupancy Raw Data'!R$3,FALSE)</f>
        <v>66.052071234997996</v>
      </c>
      <c r="L35" s="63"/>
      <c r="M35" s="59">
        <f>VLOOKUP($A35,'Occupancy Raw Data'!$B$8:$BE$45,'Occupancy Raw Data'!T$3,FALSE)</f>
        <v>-0.40777991773069799</v>
      </c>
      <c r="N35" s="60">
        <f>VLOOKUP($A35,'Occupancy Raw Data'!$B$8:$BE$45,'Occupancy Raw Data'!U$3,FALSE)</f>
        <v>6.6884439116347201</v>
      </c>
      <c r="O35" s="60">
        <f>VLOOKUP($A35,'Occupancy Raw Data'!$B$8:$BE$45,'Occupancy Raw Data'!V$3,FALSE)</f>
        <v>18.2543598208382</v>
      </c>
      <c r="P35" s="60">
        <f>VLOOKUP($A35,'Occupancy Raw Data'!$B$8:$BE$45,'Occupancy Raw Data'!W$3,FALSE)</f>
        <v>17.196237534860899</v>
      </c>
      <c r="Q35" s="60">
        <f>VLOOKUP($A35,'Occupancy Raw Data'!$B$8:$BE$45,'Occupancy Raw Data'!X$3,FALSE)</f>
        <v>5.6289368333895098</v>
      </c>
      <c r="R35" s="61">
        <f>VLOOKUP($A35,'Occupancy Raw Data'!$B$8:$BE$45,'Occupancy Raw Data'!Y$3,FALSE)</f>
        <v>9.6972180125448997</v>
      </c>
      <c r="S35" s="60">
        <f>VLOOKUP($A35,'Occupancy Raw Data'!$B$8:$BE$45,'Occupancy Raw Data'!AA$3,FALSE)</f>
        <v>-17.222184635161099</v>
      </c>
      <c r="T35" s="60">
        <f>VLOOKUP($A35,'Occupancy Raw Data'!$B$8:$BE$45,'Occupancy Raw Data'!AB$3,FALSE)</f>
        <v>-21.2300837262902</v>
      </c>
      <c r="U35" s="61">
        <f>VLOOKUP($A35,'Occupancy Raw Data'!$B$8:$BE$45,'Occupancy Raw Data'!AC$3,FALSE)</f>
        <v>-19.283505589069499</v>
      </c>
      <c r="V35" s="62">
        <f>VLOOKUP($A35,'Occupancy Raw Data'!$B$8:$BE$45,'Occupancy Raw Data'!AE$3,FALSE)</f>
        <v>-0.77319601227845602</v>
      </c>
      <c r="W35" s="63"/>
      <c r="X35" s="64">
        <f>VLOOKUP($A35,'ADR Raw Data'!$B$6:$BE$43,'ADR Raw Data'!G$1,FALSE)</f>
        <v>93.059897304236202</v>
      </c>
      <c r="Y35" s="65">
        <f>VLOOKUP($A35,'ADR Raw Data'!$B$6:$BE$43,'ADR Raw Data'!H$1,FALSE)</f>
        <v>99.626446035626898</v>
      </c>
      <c r="Z35" s="65">
        <f>VLOOKUP($A35,'ADR Raw Data'!$B$6:$BE$43,'ADR Raw Data'!I$1,FALSE)</f>
        <v>106.58948119122201</v>
      </c>
      <c r="AA35" s="65">
        <f>VLOOKUP($A35,'ADR Raw Data'!$B$6:$BE$43,'ADR Raw Data'!J$1,FALSE)</f>
        <v>103.097460444302</v>
      </c>
      <c r="AB35" s="65">
        <f>VLOOKUP($A35,'ADR Raw Data'!$B$6:$BE$43,'ADR Raw Data'!K$1,FALSE)</f>
        <v>99.362243022464199</v>
      </c>
      <c r="AC35" s="66">
        <f>VLOOKUP($A35,'ADR Raw Data'!$B$6:$BE$43,'ADR Raw Data'!L$1,FALSE)</f>
        <v>100.798852765192</v>
      </c>
      <c r="AD35" s="65">
        <f>VLOOKUP($A35,'ADR Raw Data'!$B$6:$BE$43,'ADR Raw Data'!N$1,FALSE)</f>
        <v>109.216815148481</v>
      </c>
      <c r="AE35" s="65">
        <f>VLOOKUP($A35,'ADR Raw Data'!$B$6:$BE$43,'ADR Raw Data'!O$1,FALSE)</f>
        <v>111.61584602649</v>
      </c>
      <c r="AF35" s="66">
        <f>VLOOKUP($A35,'ADR Raw Data'!$B$6:$BE$43,'ADR Raw Data'!P$1,FALSE)</f>
        <v>110.42091573874001</v>
      </c>
      <c r="AG35" s="67">
        <f>VLOOKUP($A35,'ADR Raw Data'!$B$6:$BE$43,'ADR Raw Data'!R$1,FALSE)</f>
        <v>103.626701101423</v>
      </c>
      <c r="AH35" s="63"/>
      <c r="AI35" s="59">
        <f>VLOOKUP($A35,'ADR Raw Data'!$B$6:$BE$43,'ADR Raw Data'!T$1,FALSE)</f>
        <v>13.247991792346401</v>
      </c>
      <c r="AJ35" s="60">
        <f>VLOOKUP($A35,'ADR Raw Data'!$B$6:$BE$43,'ADR Raw Data'!U$1,FALSE)</f>
        <v>15.186333232574899</v>
      </c>
      <c r="AK35" s="60">
        <f>VLOOKUP($A35,'ADR Raw Data'!$B$6:$BE$43,'ADR Raw Data'!V$1,FALSE)</f>
        <v>21.053013810499099</v>
      </c>
      <c r="AL35" s="60">
        <f>VLOOKUP($A35,'ADR Raw Data'!$B$6:$BE$43,'ADR Raw Data'!W$1,FALSE)</f>
        <v>17.802852326811699</v>
      </c>
      <c r="AM35" s="60">
        <f>VLOOKUP($A35,'ADR Raw Data'!$B$6:$BE$43,'ADR Raw Data'!X$1,FALSE)</f>
        <v>14.2052420444373</v>
      </c>
      <c r="AN35" s="61">
        <f>VLOOKUP($A35,'ADR Raw Data'!$B$6:$BE$43,'ADR Raw Data'!Y$1,FALSE)</f>
        <v>16.722373595185701</v>
      </c>
      <c r="AO35" s="60">
        <f>VLOOKUP($A35,'ADR Raw Data'!$B$6:$BE$43,'ADR Raw Data'!AA$1,FALSE)</f>
        <v>0.85988732833950299</v>
      </c>
      <c r="AP35" s="60">
        <f>VLOOKUP($A35,'ADR Raw Data'!$B$6:$BE$43,'ADR Raw Data'!AB$1,FALSE)</f>
        <v>0.14295906742702999</v>
      </c>
      <c r="AQ35" s="61">
        <f>VLOOKUP($A35,'ADR Raw Data'!$B$6:$BE$43,'ADR Raw Data'!AC$1,FALSE)</f>
        <v>0.45892304537894002</v>
      </c>
      <c r="AR35" s="62">
        <f>VLOOKUP($A35,'ADR Raw Data'!$B$6:$BE$43,'ADR Raw Data'!AE$1,FALSE)</f>
        <v>9.2310404425892791</v>
      </c>
      <c r="AS35" s="50"/>
      <c r="AT35" s="64">
        <f>VLOOKUP($A35,'RevPAR Raw Data'!$B$6:$BE$43,'RevPAR Raw Data'!G$1,FALSE)</f>
        <v>49.1149457994579</v>
      </c>
      <c r="AU35" s="65">
        <f>VLOOKUP($A35,'RevPAR Raw Data'!$B$6:$BE$43,'RevPAR Raw Data'!H$1,FALSE)</f>
        <v>64.415202122854495</v>
      </c>
      <c r="AV35" s="65">
        <f>VLOOKUP($A35,'RevPAR Raw Data'!$B$6:$BE$43,'RevPAR Raw Data'!I$1,FALSE)</f>
        <v>76.788718383017098</v>
      </c>
      <c r="AW35" s="65">
        <f>VLOOKUP($A35,'RevPAR Raw Data'!$B$6:$BE$43,'RevPAR Raw Data'!J$1,FALSE)</f>
        <v>72.841103206865398</v>
      </c>
      <c r="AX35" s="65">
        <f>VLOOKUP($A35,'RevPAR Raw Data'!$B$6:$BE$43,'RevPAR Raw Data'!K$1,FALSE)</f>
        <v>65.927341915085805</v>
      </c>
      <c r="AY35" s="66">
        <f>VLOOKUP($A35,'RevPAR Raw Data'!$B$6:$BE$43,'RevPAR Raw Data'!L$1,FALSE)</f>
        <v>65.817462285456102</v>
      </c>
      <c r="AZ35" s="65">
        <f>VLOOKUP($A35,'RevPAR Raw Data'!$B$6:$BE$43,'RevPAR Raw Data'!N$1,FALSE)</f>
        <v>73.921137082204098</v>
      </c>
      <c r="BA35" s="65">
        <f>VLOOKUP($A35,'RevPAR Raw Data'!$B$6:$BE$43,'RevPAR Raw Data'!O$1,FALSE)</f>
        <v>76.124628500451607</v>
      </c>
      <c r="BB35" s="66">
        <f>VLOOKUP($A35,'RevPAR Raw Data'!$B$6:$BE$43,'RevPAR Raw Data'!P$1,FALSE)</f>
        <v>75.022882791327902</v>
      </c>
      <c r="BC35" s="67">
        <f>VLOOKUP($A35,'RevPAR Raw Data'!$B$6:$BE$43,'RevPAR Raw Data'!R$1,FALSE)</f>
        <v>68.447582429990902</v>
      </c>
      <c r="BD35" s="63"/>
      <c r="BE35" s="59">
        <f>VLOOKUP($A35,'RevPAR Raw Data'!$B$6:$BE$43,'RevPAR Raw Data'!T$1,FALSE)</f>
        <v>12.7861892245839</v>
      </c>
      <c r="BF35" s="60">
        <f>VLOOKUP($A35,'RevPAR Raw Data'!$B$6:$BE$43,'RevPAR Raw Data'!U$1,FALSE)</f>
        <v>22.8905065247043</v>
      </c>
      <c r="BG35" s="60">
        <f>VLOOKUP($A35,'RevPAR Raw Data'!$B$6:$BE$43,'RevPAR Raw Data'!V$1,FALSE)</f>
        <v>43.150466525436698</v>
      </c>
      <c r="BH35" s="60">
        <f>VLOOKUP($A35,'RevPAR Raw Data'!$B$6:$BE$43,'RevPAR Raw Data'!W$1,FALSE)</f>
        <v>38.0605106357716</v>
      </c>
      <c r="BI35" s="60">
        <f>VLOOKUP($A35,'RevPAR Raw Data'!$B$6:$BE$43,'RevPAR Raw Data'!X$1,FALSE)</f>
        <v>20.633782979538299</v>
      </c>
      <c r="BJ35" s="61">
        <f>VLOOKUP($A35,'RevPAR Raw Data'!$B$6:$BE$43,'RevPAR Raw Data'!Y$1,FALSE)</f>
        <v>28.041196632127999</v>
      </c>
      <c r="BK35" s="60">
        <f>VLOOKUP($A35,'RevPAR Raw Data'!$B$6:$BE$43,'RevPAR Raw Data'!AA$1,FALSE)</f>
        <v>-16.5103886901626</v>
      </c>
      <c r="BL35" s="60">
        <f>VLOOKUP($A35,'RevPAR Raw Data'!$B$6:$BE$43,'RevPAR Raw Data'!AB$1,FALSE)</f>
        <v>-21.117474988572202</v>
      </c>
      <c r="BM35" s="61">
        <f>VLOOKUP($A35,'RevPAR Raw Data'!$B$6:$BE$43,'RevPAR Raw Data'!AC$1,FALSE)</f>
        <v>-18.9130789947958</v>
      </c>
      <c r="BN35" s="62">
        <f>VLOOKUP($A35,'RevPAR Raw Data'!$B$6:$BE$43,'RevPAR Raw Data'!AE$1,FALSE)</f>
        <v>8.3864703937169107</v>
      </c>
    </row>
    <row r="36" spans="1:66" x14ac:dyDescent="0.35">
      <c r="A36" s="78" t="s">
        <v>45</v>
      </c>
      <c r="B36" s="59">
        <f>VLOOKUP($A36,'Occupancy Raw Data'!$B$8:$BE$45,'Occupancy Raw Data'!G$3,FALSE)</f>
        <v>52.305025996533701</v>
      </c>
      <c r="C36" s="60">
        <f>VLOOKUP($A36,'Occupancy Raw Data'!$B$8:$BE$45,'Occupancy Raw Data'!H$3,FALSE)</f>
        <v>65.580589254765997</v>
      </c>
      <c r="D36" s="60">
        <f>VLOOKUP($A36,'Occupancy Raw Data'!$B$8:$BE$45,'Occupancy Raw Data'!I$3,FALSE)</f>
        <v>69.913344887348302</v>
      </c>
      <c r="E36" s="60">
        <f>VLOOKUP($A36,'Occupancy Raw Data'!$B$8:$BE$45,'Occupancy Raw Data'!J$3,FALSE)</f>
        <v>64.783362218370797</v>
      </c>
      <c r="F36" s="60">
        <f>VLOOKUP($A36,'Occupancy Raw Data'!$B$8:$BE$45,'Occupancy Raw Data'!K$3,FALSE)</f>
        <v>63.743500866551102</v>
      </c>
      <c r="G36" s="61">
        <f>VLOOKUP($A36,'Occupancy Raw Data'!$B$8:$BE$45,'Occupancy Raw Data'!L$3,FALSE)</f>
        <v>63.265164644713998</v>
      </c>
      <c r="H36" s="60">
        <f>VLOOKUP($A36,'Occupancy Raw Data'!$B$8:$BE$45,'Occupancy Raw Data'!N$3,FALSE)</f>
        <v>65.823223570190606</v>
      </c>
      <c r="I36" s="60">
        <f>VLOOKUP($A36,'Occupancy Raw Data'!$B$8:$BE$45,'Occupancy Raw Data'!O$3,FALSE)</f>
        <v>65.441941074523299</v>
      </c>
      <c r="J36" s="61">
        <f>VLOOKUP($A36,'Occupancy Raw Data'!$B$8:$BE$45,'Occupancy Raw Data'!P$3,FALSE)</f>
        <v>65.632582322356996</v>
      </c>
      <c r="K36" s="62">
        <f>VLOOKUP($A36,'Occupancy Raw Data'!$B$8:$BE$45,'Occupancy Raw Data'!R$3,FALSE)</f>
        <v>63.941569695469099</v>
      </c>
      <c r="L36" s="63"/>
      <c r="M36" s="59">
        <f>VLOOKUP($A36,'Occupancy Raw Data'!$B$8:$BE$45,'Occupancy Raw Data'!T$3,FALSE)</f>
        <v>-7.8191814294441002</v>
      </c>
      <c r="N36" s="60">
        <f>VLOOKUP($A36,'Occupancy Raw Data'!$B$8:$BE$45,'Occupancy Raw Data'!U$3,FALSE)</f>
        <v>-4.5408678102926299</v>
      </c>
      <c r="O36" s="60">
        <f>VLOOKUP($A36,'Occupancy Raw Data'!$B$8:$BE$45,'Occupancy Raw Data'!V$3,FALSE)</f>
        <v>-3.1685069611137702</v>
      </c>
      <c r="P36" s="60">
        <f>VLOOKUP($A36,'Occupancy Raw Data'!$B$8:$BE$45,'Occupancy Raw Data'!W$3,FALSE)</f>
        <v>-8.3374203040706192</v>
      </c>
      <c r="Q36" s="60">
        <f>VLOOKUP($A36,'Occupancy Raw Data'!$B$8:$BE$45,'Occupancy Raw Data'!X$3,FALSE)</f>
        <v>-8.3707025411061196</v>
      </c>
      <c r="R36" s="61">
        <f>VLOOKUP($A36,'Occupancy Raw Data'!$B$8:$BE$45,'Occupancy Raw Data'!Y$3,FALSE)</f>
        <v>-6.3807960607304004</v>
      </c>
      <c r="S36" s="60">
        <f>VLOOKUP($A36,'Occupancy Raw Data'!$B$8:$BE$45,'Occupancy Raw Data'!AA$3,FALSE)</f>
        <v>-17.182730047972001</v>
      </c>
      <c r="T36" s="60">
        <f>VLOOKUP($A36,'Occupancy Raw Data'!$B$8:$BE$45,'Occupancy Raw Data'!AB$3,FALSE)</f>
        <v>-25.345986555950901</v>
      </c>
      <c r="U36" s="61">
        <f>VLOOKUP($A36,'Occupancy Raw Data'!$B$8:$BE$45,'Occupancy Raw Data'!AC$3,FALSE)</f>
        <v>-21.4641227706345</v>
      </c>
      <c r="V36" s="62">
        <f>VLOOKUP($A36,'Occupancy Raw Data'!$B$8:$BE$45,'Occupancy Raw Data'!AE$3,FALSE)</f>
        <v>-11.372683596430999</v>
      </c>
      <c r="W36" s="63"/>
      <c r="X36" s="64">
        <f>VLOOKUP($A36,'ADR Raw Data'!$B$6:$BE$43,'ADR Raw Data'!G$1,FALSE)</f>
        <v>83.962349237905798</v>
      </c>
      <c r="Y36" s="65">
        <f>VLOOKUP($A36,'ADR Raw Data'!$B$6:$BE$43,'ADR Raw Data'!H$1,FALSE)</f>
        <v>87.055682293868898</v>
      </c>
      <c r="Z36" s="65">
        <f>VLOOKUP($A36,'ADR Raw Data'!$B$6:$BE$43,'ADR Raw Data'!I$1,FALSE)</f>
        <v>90.107375706494693</v>
      </c>
      <c r="AA36" s="65">
        <f>VLOOKUP($A36,'ADR Raw Data'!$B$6:$BE$43,'ADR Raw Data'!J$1,FALSE)</f>
        <v>87.739529481005803</v>
      </c>
      <c r="AB36" s="65">
        <f>VLOOKUP($A36,'ADR Raw Data'!$B$6:$BE$43,'ADR Raw Data'!K$1,FALSE)</f>
        <v>87.419260304513301</v>
      </c>
      <c r="AC36" s="66">
        <f>VLOOKUP($A36,'ADR Raw Data'!$B$6:$BE$43,'ADR Raw Data'!L$1,FALSE)</f>
        <v>87.431986960333106</v>
      </c>
      <c r="AD36" s="65">
        <f>VLOOKUP($A36,'ADR Raw Data'!$B$6:$BE$43,'ADR Raw Data'!N$1,FALSE)</f>
        <v>99.311317061611305</v>
      </c>
      <c r="AE36" s="65">
        <f>VLOOKUP($A36,'ADR Raw Data'!$B$6:$BE$43,'ADR Raw Data'!O$1,FALSE)</f>
        <v>96.773787605932199</v>
      </c>
      <c r="AF36" s="66">
        <f>VLOOKUP($A36,'ADR Raw Data'!$B$6:$BE$43,'ADR Raw Data'!P$1,FALSE)</f>
        <v>98.046237681542095</v>
      </c>
      <c r="AG36" s="67">
        <f>VLOOKUP($A36,'ADR Raw Data'!$B$6:$BE$43,'ADR Raw Data'!R$1,FALSE)</f>
        <v>90.544831960040199</v>
      </c>
      <c r="AH36" s="63"/>
      <c r="AI36" s="59">
        <f>VLOOKUP($A36,'ADR Raw Data'!$B$6:$BE$43,'ADR Raw Data'!T$1,FALSE)</f>
        <v>1.0818031953265099</v>
      </c>
      <c r="AJ36" s="60">
        <f>VLOOKUP($A36,'ADR Raw Data'!$B$6:$BE$43,'ADR Raw Data'!U$1,FALSE)</f>
        <v>2.2433812566364999</v>
      </c>
      <c r="AK36" s="60">
        <f>VLOOKUP($A36,'ADR Raw Data'!$B$6:$BE$43,'ADR Raw Data'!V$1,FALSE)</f>
        <v>4.4816838797815102</v>
      </c>
      <c r="AL36" s="60">
        <f>VLOOKUP($A36,'ADR Raw Data'!$B$6:$BE$43,'ADR Raw Data'!W$1,FALSE)</f>
        <v>2.38076246141621</v>
      </c>
      <c r="AM36" s="60">
        <f>VLOOKUP($A36,'ADR Raw Data'!$B$6:$BE$43,'ADR Raw Data'!X$1,FALSE)</f>
        <v>2.59332819861533</v>
      </c>
      <c r="AN36" s="61">
        <f>VLOOKUP($A36,'ADR Raw Data'!$B$6:$BE$43,'ADR Raw Data'!Y$1,FALSE)</f>
        <v>2.6687676432224698</v>
      </c>
      <c r="AO36" s="60">
        <f>VLOOKUP($A36,'ADR Raw Data'!$B$6:$BE$43,'ADR Raw Data'!AA$1,FALSE)</f>
        <v>3.2422488003210601</v>
      </c>
      <c r="AP36" s="60">
        <f>VLOOKUP($A36,'ADR Raw Data'!$B$6:$BE$43,'ADR Raw Data'!AB$1,FALSE)</f>
        <v>-4.7743020998940997</v>
      </c>
      <c r="AQ36" s="61">
        <f>VLOOKUP($A36,'ADR Raw Data'!$B$6:$BE$43,'ADR Raw Data'!AC$1,FALSE)</f>
        <v>-1.00546156731449</v>
      </c>
      <c r="AR36" s="62">
        <f>VLOOKUP($A36,'ADR Raw Data'!$B$6:$BE$43,'ADR Raw Data'!AE$1,FALSE)</f>
        <v>0.88128287667867</v>
      </c>
      <c r="AS36" s="50"/>
      <c r="AT36" s="64">
        <f>VLOOKUP($A36,'RevPAR Raw Data'!$B$6:$BE$43,'RevPAR Raw Data'!G$1,FALSE)</f>
        <v>43.916528596187099</v>
      </c>
      <c r="AU36" s="65">
        <f>VLOOKUP($A36,'RevPAR Raw Data'!$B$6:$BE$43,'RevPAR Raw Data'!H$1,FALSE)</f>
        <v>57.091629428076203</v>
      </c>
      <c r="AV36" s="65">
        <f>VLOOKUP($A36,'RevPAR Raw Data'!$B$6:$BE$43,'RevPAR Raw Data'!I$1,FALSE)</f>
        <v>62.9970803466204</v>
      </c>
      <c r="AW36" s="65">
        <f>VLOOKUP($A36,'RevPAR Raw Data'!$B$6:$BE$43,'RevPAR Raw Data'!J$1,FALSE)</f>
        <v>56.840617192374303</v>
      </c>
      <c r="AX36" s="65">
        <f>VLOOKUP($A36,'RevPAR Raw Data'!$B$6:$BE$43,'RevPAR Raw Data'!K$1,FALSE)</f>
        <v>55.724096949740002</v>
      </c>
      <c r="AY36" s="66">
        <f>VLOOKUP($A36,'RevPAR Raw Data'!$B$6:$BE$43,'RevPAR Raw Data'!L$1,FALSE)</f>
        <v>55.313990502599601</v>
      </c>
      <c r="AZ36" s="65">
        <f>VLOOKUP($A36,'RevPAR Raw Data'!$B$6:$BE$43,'RevPAR Raw Data'!N$1,FALSE)</f>
        <v>65.369910259965295</v>
      </c>
      <c r="BA36" s="65">
        <f>VLOOKUP($A36,'RevPAR Raw Data'!$B$6:$BE$43,'RevPAR Raw Data'!O$1,FALSE)</f>
        <v>63.330645060658497</v>
      </c>
      <c r="BB36" s="66">
        <f>VLOOKUP($A36,'RevPAR Raw Data'!$B$6:$BE$43,'RevPAR Raw Data'!P$1,FALSE)</f>
        <v>64.350277660311903</v>
      </c>
      <c r="BC36" s="67">
        <f>VLOOKUP($A36,'RevPAR Raw Data'!$B$6:$BE$43,'RevPAR Raw Data'!R$1,FALSE)</f>
        <v>57.895786833374501</v>
      </c>
      <c r="BD36" s="63"/>
      <c r="BE36" s="59">
        <f>VLOOKUP($A36,'RevPAR Raw Data'!$B$6:$BE$43,'RevPAR Raw Data'!T$1,FALSE)</f>
        <v>-6.82196638866969</v>
      </c>
      <c r="BF36" s="60">
        <f>VLOOKUP($A36,'RevPAR Raw Data'!$B$6:$BE$43,'RevPAR Raw Data'!U$1,FALSE)</f>
        <v>-2.3993555310008601</v>
      </c>
      <c r="BG36" s="60">
        <f>VLOOKUP($A36,'RevPAR Raw Data'!$B$6:$BE$43,'RevPAR Raw Data'!V$1,FALSE)</f>
        <v>1.1711744529617401</v>
      </c>
      <c r="BH36" s="60">
        <f>VLOOKUP($A36,'RevPAR Raw Data'!$B$6:$BE$43,'RevPAR Raw Data'!W$1,FALSE)</f>
        <v>-6.1551520155042097</v>
      </c>
      <c r="BI36" s="60">
        <f>VLOOKUP($A36,'RevPAR Raw Data'!$B$6:$BE$43,'RevPAR Raw Data'!X$1,FALSE)</f>
        <v>-5.9944541319114997</v>
      </c>
      <c r="BJ36" s="61">
        <f>VLOOKUP($A36,'RevPAR Raw Data'!$B$6:$BE$43,'RevPAR Raw Data'!Y$1,FALSE)</f>
        <v>-3.8823170381567098</v>
      </c>
      <c r="BK36" s="60">
        <f>VLOOKUP($A36,'RevPAR Raw Data'!$B$6:$BE$43,'RevPAR Raw Data'!AA$1,FALSE)</f>
        <v>-14.497588106493801</v>
      </c>
      <c r="BL36" s="60">
        <f>VLOOKUP($A36,'RevPAR Raw Data'!$B$6:$BE$43,'RevPAR Raw Data'!AB$1,FALSE)</f>
        <v>-28.910194687465399</v>
      </c>
      <c r="BM36" s="61">
        <f>VLOOKUP($A36,'RevPAR Raw Data'!$B$6:$BE$43,'RevPAR Raw Data'!AC$1,FALSE)</f>
        <v>-22.253770832729099</v>
      </c>
      <c r="BN36" s="62">
        <f>VLOOKUP($A36,'RevPAR Raw Data'!$B$6:$BE$43,'RevPAR Raw Data'!AE$1,FALSE)</f>
        <v>-10.591626232906499</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Data'!$B$8:$BE$45,'Occupancy Raw Data'!G$3,FALSE)</f>
        <v>51.538461538461497</v>
      </c>
      <c r="C39" s="60">
        <f>VLOOKUP($A39,'Occupancy Raw Data'!$B$8:$BE$45,'Occupancy Raw Data'!H$3,FALSE)</f>
        <v>64.470310391363</v>
      </c>
      <c r="D39" s="60">
        <f>VLOOKUP($A39,'Occupancy Raw Data'!$B$8:$BE$45,'Occupancy Raw Data'!I$3,FALSE)</f>
        <v>70.725371120107894</v>
      </c>
      <c r="E39" s="60">
        <f>VLOOKUP($A39,'Occupancy Raw Data'!$B$8:$BE$45,'Occupancy Raw Data'!J$3,FALSE)</f>
        <v>69.878542510121406</v>
      </c>
      <c r="F39" s="60">
        <f>VLOOKUP($A39,'Occupancy Raw Data'!$B$8:$BE$45,'Occupancy Raw Data'!K$3,FALSE)</f>
        <v>66.912955465587004</v>
      </c>
      <c r="G39" s="61">
        <f>VLOOKUP($A39,'Occupancy Raw Data'!$B$8:$BE$45,'Occupancy Raw Data'!L$3,FALSE)</f>
        <v>64.705128205128204</v>
      </c>
      <c r="H39" s="60">
        <f>VLOOKUP($A39,'Occupancy Raw Data'!$B$8:$BE$45,'Occupancy Raw Data'!N$3,FALSE)</f>
        <v>68.890013495276605</v>
      </c>
      <c r="I39" s="60">
        <f>VLOOKUP($A39,'Occupancy Raw Data'!$B$8:$BE$45,'Occupancy Raw Data'!O$3,FALSE)</f>
        <v>68.093792172739498</v>
      </c>
      <c r="J39" s="61">
        <f>VLOOKUP($A39,'Occupancy Raw Data'!$B$8:$BE$45,'Occupancy Raw Data'!P$3,FALSE)</f>
        <v>68.491902834008002</v>
      </c>
      <c r="K39" s="62">
        <f>VLOOKUP($A39,'Occupancy Raw Data'!$B$8:$BE$45,'Occupancy Raw Data'!R$3,FALSE)</f>
        <v>65.787063813379604</v>
      </c>
      <c r="L39" s="63"/>
      <c r="M39" s="59">
        <f>VLOOKUP($A39,'Occupancy Raw Data'!$B$8:$BE$45,'Occupancy Raw Data'!T$3,FALSE)</f>
        <v>-4.9001017526175099</v>
      </c>
      <c r="N39" s="60">
        <f>VLOOKUP($A39,'Occupancy Raw Data'!$B$8:$BE$45,'Occupancy Raw Data'!U$3,FALSE)</f>
        <v>2.82458224090233</v>
      </c>
      <c r="O39" s="60">
        <f>VLOOKUP($A39,'Occupancy Raw Data'!$B$8:$BE$45,'Occupancy Raw Data'!V$3,FALSE)</f>
        <v>9.8545074497873397</v>
      </c>
      <c r="P39" s="60">
        <f>VLOOKUP($A39,'Occupancy Raw Data'!$B$8:$BE$45,'Occupancy Raw Data'!W$3,FALSE)</f>
        <v>9.1125772053638308</v>
      </c>
      <c r="Q39" s="60">
        <f>VLOOKUP($A39,'Occupancy Raw Data'!$B$8:$BE$45,'Occupancy Raw Data'!X$3,FALSE)</f>
        <v>1.5498498504679401</v>
      </c>
      <c r="R39" s="61">
        <f>VLOOKUP($A39,'Occupancy Raw Data'!$B$8:$BE$45,'Occupancy Raw Data'!Y$3,FALSE)</f>
        <v>3.9577989267985099</v>
      </c>
      <c r="S39" s="60">
        <f>VLOOKUP($A39,'Occupancy Raw Data'!$B$8:$BE$45,'Occupancy Raw Data'!AA$3,FALSE)</f>
        <v>-14.6406954618488</v>
      </c>
      <c r="T39" s="60">
        <f>VLOOKUP($A39,'Occupancy Raw Data'!$B$8:$BE$45,'Occupancy Raw Data'!AB$3,FALSE)</f>
        <v>-21.019656653349401</v>
      </c>
      <c r="U39" s="61">
        <f>VLOOKUP($A39,'Occupancy Raw Data'!$B$8:$BE$45,'Occupancy Raw Data'!AC$3,FALSE)</f>
        <v>-17.935462862184899</v>
      </c>
      <c r="V39" s="62">
        <f>VLOOKUP($A39,'Occupancy Raw Data'!$B$8:$BE$45,'Occupancy Raw Data'!AE$3,FALSE)</f>
        <v>-3.6932118102953702</v>
      </c>
      <c r="W39" s="63"/>
      <c r="X39" s="64">
        <f>VLOOKUP($A39,'ADR Raw Data'!$B$6:$BE$43,'ADR Raw Data'!G$1,FALSE)</f>
        <v>103.79345967530701</v>
      </c>
      <c r="Y39" s="65">
        <f>VLOOKUP($A39,'ADR Raw Data'!$B$6:$BE$43,'ADR Raw Data'!H$1,FALSE)</f>
        <v>108.631821654717</v>
      </c>
      <c r="Z39" s="65">
        <f>VLOOKUP($A39,'ADR Raw Data'!$B$6:$BE$43,'ADR Raw Data'!I$1,FALSE)</f>
        <v>114.159648428182</v>
      </c>
      <c r="AA39" s="65">
        <f>VLOOKUP($A39,'ADR Raw Data'!$B$6:$BE$43,'ADR Raw Data'!J$1,FALSE)</f>
        <v>112.73996378910699</v>
      </c>
      <c r="AB39" s="65">
        <f>VLOOKUP($A39,'ADR Raw Data'!$B$6:$BE$43,'ADR Raw Data'!K$1,FALSE)</f>
        <v>112.802224070992</v>
      </c>
      <c r="AC39" s="66">
        <f>VLOOKUP($A39,'ADR Raw Data'!$B$6:$BE$43,'ADR Raw Data'!L$1,FALSE)</f>
        <v>110.819347814751</v>
      </c>
      <c r="AD39" s="65">
        <f>VLOOKUP($A39,'ADR Raw Data'!$B$6:$BE$43,'ADR Raw Data'!N$1,FALSE)</f>
        <v>138.23212547137399</v>
      </c>
      <c r="AE39" s="65">
        <f>VLOOKUP($A39,'ADR Raw Data'!$B$6:$BE$43,'ADR Raw Data'!O$1,FALSE)</f>
        <v>136.086004062825</v>
      </c>
      <c r="AF39" s="66">
        <f>VLOOKUP($A39,'ADR Raw Data'!$B$6:$BE$43,'ADR Raw Data'!P$1,FALSE)</f>
        <v>137.165301955568</v>
      </c>
      <c r="AG39" s="67">
        <f>VLOOKUP($A39,'ADR Raw Data'!$B$6:$BE$43,'ADR Raw Data'!R$1,FALSE)</f>
        <v>118.65625341587599</v>
      </c>
      <c r="AH39" s="63"/>
      <c r="AI39" s="59">
        <f>VLOOKUP($A39,'ADR Raw Data'!$B$6:$BE$43,'ADR Raw Data'!T$1,FALSE)</f>
        <v>9.6863675699707592</v>
      </c>
      <c r="AJ39" s="60">
        <f>VLOOKUP($A39,'ADR Raw Data'!$B$6:$BE$43,'ADR Raw Data'!U$1,FALSE)</f>
        <v>13.815808534767999</v>
      </c>
      <c r="AK39" s="60">
        <f>VLOOKUP($A39,'ADR Raw Data'!$B$6:$BE$43,'ADR Raw Data'!V$1,FALSE)</f>
        <v>18.257159636405301</v>
      </c>
      <c r="AL39" s="60">
        <f>VLOOKUP($A39,'ADR Raw Data'!$B$6:$BE$43,'ADR Raw Data'!W$1,FALSE)</f>
        <v>16.314180903438299</v>
      </c>
      <c r="AM39" s="60">
        <f>VLOOKUP($A39,'ADR Raw Data'!$B$6:$BE$43,'ADR Raw Data'!X$1,FALSE)</f>
        <v>11.0958199516507</v>
      </c>
      <c r="AN39" s="61">
        <f>VLOOKUP($A39,'ADR Raw Data'!$B$6:$BE$43,'ADR Raw Data'!Y$1,FALSE)</f>
        <v>14.102257126507499</v>
      </c>
      <c r="AO39" s="60">
        <f>VLOOKUP($A39,'ADR Raw Data'!$B$6:$BE$43,'ADR Raw Data'!AA$1,FALSE)</f>
        <v>5.6579418636146501</v>
      </c>
      <c r="AP39" s="60">
        <f>VLOOKUP($A39,'ADR Raw Data'!$B$6:$BE$43,'ADR Raw Data'!AB$1,FALSE)</f>
        <v>0.67941912412368</v>
      </c>
      <c r="AQ39" s="61">
        <f>VLOOKUP($A39,'ADR Raw Data'!$B$6:$BE$43,'ADR Raw Data'!AC$1,FALSE)</f>
        <v>3.0772868236848701</v>
      </c>
      <c r="AR39" s="62">
        <f>VLOOKUP($A39,'ADR Raw Data'!$B$6:$BE$43,'ADR Raw Data'!AE$1,FALSE)</f>
        <v>8.1810762771346308</v>
      </c>
      <c r="AS39" s="50"/>
      <c r="AT39" s="64">
        <f>VLOOKUP($A39,'RevPAR Raw Data'!$B$6:$BE$43,'RevPAR Raw Data'!G$1,FALSE)</f>
        <v>53.493552294197002</v>
      </c>
      <c r="AU39" s="65">
        <f>VLOOKUP($A39,'RevPAR Raw Data'!$B$6:$BE$43,'RevPAR Raw Data'!H$1,FALSE)</f>
        <v>70.0352726045883</v>
      </c>
      <c r="AV39" s="65">
        <f>VLOOKUP($A39,'RevPAR Raw Data'!$B$6:$BE$43,'RevPAR Raw Data'!I$1,FALSE)</f>
        <v>80.739835020242893</v>
      </c>
      <c r="AW39" s="65">
        <f>VLOOKUP($A39,'RevPAR Raw Data'!$B$6:$BE$43,'RevPAR Raw Data'!J$1,FALSE)</f>
        <v>78.781043522267197</v>
      </c>
      <c r="AX39" s="65">
        <f>VLOOKUP($A39,'RevPAR Raw Data'!$B$6:$BE$43,'RevPAR Raw Data'!K$1,FALSE)</f>
        <v>75.479301956815107</v>
      </c>
      <c r="AY39" s="66">
        <f>VLOOKUP($A39,'RevPAR Raw Data'!$B$6:$BE$43,'RevPAR Raw Data'!L$1,FALSE)</f>
        <v>71.705801079622105</v>
      </c>
      <c r="AZ39" s="65">
        <f>VLOOKUP($A39,'RevPAR Raw Data'!$B$6:$BE$43,'RevPAR Raw Data'!N$1,FALSE)</f>
        <v>95.2281298920377</v>
      </c>
      <c r="BA39" s="65">
        <f>VLOOKUP($A39,'RevPAR Raw Data'!$B$6:$BE$43,'RevPAR Raw Data'!O$1,FALSE)</f>
        <v>92.666120782725997</v>
      </c>
      <c r="BB39" s="66">
        <f>VLOOKUP($A39,'RevPAR Raw Data'!$B$6:$BE$43,'RevPAR Raw Data'!P$1,FALSE)</f>
        <v>93.947125337381905</v>
      </c>
      <c r="BC39" s="67">
        <f>VLOOKUP($A39,'RevPAR Raw Data'!$B$6:$BE$43,'RevPAR Raw Data'!R$1,FALSE)</f>
        <v>78.0604651532677</v>
      </c>
      <c r="BD39" s="63"/>
      <c r="BE39" s="59">
        <f>VLOOKUP($A39,'RevPAR Raw Data'!$B$6:$BE$43,'RevPAR Raw Data'!T$1,FALSE)</f>
        <v>4.3116239502921401</v>
      </c>
      <c r="BF39" s="60">
        <f>VLOOKUP($A39,'RevPAR Raw Data'!$B$6:$BE$43,'RevPAR Raw Data'!U$1,FALSE)</f>
        <v>17.030629649980401</v>
      </c>
      <c r="BG39" s="60">
        <f>VLOOKUP($A39,'RevPAR Raw Data'!$B$6:$BE$43,'RevPAR Raw Data'!V$1,FALSE)</f>
        <v>29.910820242681801</v>
      </c>
      <c r="BH39" s="60">
        <f>VLOOKUP($A39,'RevPAR Raw Data'!$B$6:$BE$43,'RevPAR Raw Data'!W$1,FALSE)</f>
        <v>26.913400439050701</v>
      </c>
      <c r="BI39" s="60">
        <f>VLOOKUP($A39,'RevPAR Raw Data'!$B$6:$BE$43,'RevPAR Raw Data'!X$1,FALSE)</f>
        <v>12.817638351047499</v>
      </c>
      <c r="BJ39" s="61">
        <f>VLOOKUP($A39,'RevPAR Raw Data'!$B$6:$BE$43,'RevPAR Raw Data'!Y$1,FALSE)</f>
        <v>18.618195034513299</v>
      </c>
      <c r="BK39" s="60">
        <f>VLOOKUP($A39,'RevPAR Raw Data'!$B$6:$BE$43,'RevPAR Raw Data'!AA$1,FALSE)</f>
        <v>-9.8111156358945095</v>
      </c>
      <c r="BL39" s="60">
        <f>VLOOKUP($A39,'RevPAR Raw Data'!$B$6:$BE$43,'RevPAR Raw Data'!AB$1,FALSE)</f>
        <v>-20.4830490963537</v>
      </c>
      <c r="BM39" s="61">
        <f>VLOOKUP($A39,'RevPAR Raw Data'!$B$6:$BE$43,'RevPAR Raw Data'!AC$1,FALSE)</f>
        <v>-15.410101673925</v>
      </c>
      <c r="BN39" s="62">
        <f>VLOOKUP($A39,'RevPAR Raw Data'!$B$6:$BE$43,'RevPAR Raw Data'!AE$1,FALSE)</f>
        <v>4.1857199915628396</v>
      </c>
    </row>
    <row r="40" spans="1:66" x14ac:dyDescent="0.35">
      <c r="A40" s="81" t="s">
        <v>79</v>
      </c>
      <c r="B40" s="59">
        <f>VLOOKUP($A40,'Occupancy Raw Data'!$B$8:$BE$45,'Occupancy Raw Data'!G$3,FALSE)</f>
        <v>45.032497678737201</v>
      </c>
      <c r="C40" s="60">
        <f>VLOOKUP($A40,'Occupancy Raw Data'!$B$8:$BE$45,'Occupancy Raw Data'!H$3,FALSE)</f>
        <v>61.745589600742797</v>
      </c>
      <c r="D40" s="60">
        <f>VLOOKUP($A40,'Occupancy Raw Data'!$B$8:$BE$45,'Occupancy Raw Data'!I$3,FALSE)</f>
        <v>67.780872794800302</v>
      </c>
      <c r="E40" s="60">
        <f>VLOOKUP($A40,'Occupancy Raw Data'!$B$8:$BE$45,'Occupancy Raw Data'!J$3,FALSE)</f>
        <v>73.444753946146704</v>
      </c>
      <c r="F40" s="60">
        <f>VLOOKUP($A40,'Occupancy Raw Data'!$B$8:$BE$45,'Occupancy Raw Data'!K$3,FALSE)</f>
        <v>56.360259981429799</v>
      </c>
      <c r="G40" s="61">
        <f>VLOOKUP($A40,'Occupancy Raw Data'!$B$8:$BE$45,'Occupancy Raw Data'!L$3,FALSE)</f>
        <v>60.872794800371402</v>
      </c>
      <c r="H40" s="60">
        <f>VLOOKUP($A40,'Occupancy Raw Data'!$B$8:$BE$45,'Occupancy Raw Data'!N$3,FALSE)</f>
        <v>56.731662024141102</v>
      </c>
      <c r="I40" s="60">
        <f>VLOOKUP($A40,'Occupancy Raw Data'!$B$8:$BE$45,'Occupancy Raw Data'!O$3,FALSE)</f>
        <v>61.4670380687093</v>
      </c>
      <c r="J40" s="61">
        <f>VLOOKUP($A40,'Occupancy Raw Data'!$B$8:$BE$45,'Occupancy Raw Data'!P$3,FALSE)</f>
        <v>59.099350046425201</v>
      </c>
      <c r="K40" s="62">
        <f>VLOOKUP($A40,'Occupancy Raw Data'!$B$8:$BE$45,'Occupancy Raw Data'!R$3,FALSE)</f>
        <v>60.3660962992439</v>
      </c>
      <c r="L40" s="63"/>
      <c r="M40" s="59">
        <f>VLOOKUP($A40,'Occupancy Raw Data'!$B$8:$BE$45,'Occupancy Raw Data'!T$3,FALSE)</f>
        <v>0</v>
      </c>
      <c r="N40" s="60">
        <f>VLOOKUP($A40,'Occupancy Raw Data'!$B$8:$BE$45,'Occupancy Raw Data'!U$3,FALSE)</f>
        <v>0.60514372163388797</v>
      </c>
      <c r="O40" s="60">
        <f>VLOOKUP($A40,'Occupancy Raw Data'!$B$8:$BE$45,'Occupancy Raw Data'!V$3,FALSE)</f>
        <v>0.82872928176795502</v>
      </c>
      <c r="P40" s="60">
        <f>VLOOKUP($A40,'Occupancy Raw Data'!$B$8:$BE$45,'Occupancy Raw Data'!W$3,FALSE)</f>
        <v>10.474860335195499</v>
      </c>
      <c r="Q40" s="60">
        <f>VLOOKUP($A40,'Occupancy Raw Data'!$B$8:$BE$45,'Occupancy Raw Data'!X$3,FALSE)</f>
        <v>-9.2675635276532091</v>
      </c>
      <c r="R40" s="61">
        <f>VLOOKUP($A40,'Occupancy Raw Data'!$B$8:$BE$45,'Occupancy Raw Data'!Y$3,FALSE)</f>
        <v>0.70660522273425397</v>
      </c>
      <c r="S40" s="60">
        <f>VLOOKUP($A40,'Occupancy Raw Data'!$B$8:$BE$45,'Occupancy Raw Data'!AA$3,FALSE)</f>
        <v>-25.396825396825299</v>
      </c>
      <c r="T40" s="60">
        <f>VLOOKUP($A40,'Occupancy Raw Data'!$B$8:$BE$45,'Occupancy Raw Data'!AB$3,FALSE)</f>
        <v>-24.9433106575963</v>
      </c>
      <c r="U40" s="61">
        <f>VLOOKUP($A40,'Occupancy Raw Data'!$B$8:$BE$45,'Occupancy Raw Data'!AC$3,FALSE)</f>
        <v>-25.161669606114</v>
      </c>
      <c r="V40" s="62">
        <f>VLOOKUP($A40,'Occupancy Raw Data'!$B$8:$BE$45,'Occupancy Raw Data'!AE$3,FALSE)</f>
        <v>-8.1719128329297792</v>
      </c>
      <c r="W40" s="63"/>
      <c r="X40" s="64">
        <f>VLOOKUP($A40,'ADR Raw Data'!$B$6:$BE$43,'ADR Raw Data'!G$1,FALSE)</f>
        <v>105.800474226804</v>
      </c>
      <c r="Y40" s="65">
        <f>VLOOKUP($A40,'ADR Raw Data'!$B$6:$BE$43,'ADR Raw Data'!H$1,FALSE)</f>
        <v>106.170180451127</v>
      </c>
      <c r="Z40" s="65">
        <f>VLOOKUP($A40,'ADR Raw Data'!$B$6:$BE$43,'ADR Raw Data'!I$1,FALSE)</f>
        <v>109.46309589041</v>
      </c>
      <c r="AA40" s="65">
        <f>VLOOKUP($A40,'ADR Raw Data'!$B$6:$BE$43,'ADR Raw Data'!J$1,FALSE)</f>
        <v>106.84402022755999</v>
      </c>
      <c r="AB40" s="65">
        <f>VLOOKUP($A40,'ADR Raw Data'!$B$6:$BE$43,'ADR Raw Data'!K$1,FALSE)</f>
        <v>99.851268533772597</v>
      </c>
      <c r="AC40" s="66">
        <f>VLOOKUP($A40,'ADR Raw Data'!$B$6:$BE$43,'ADR Raw Data'!L$1,FALSE)</f>
        <v>105.84130567419101</v>
      </c>
      <c r="AD40" s="65">
        <f>VLOOKUP($A40,'ADR Raw Data'!$B$6:$BE$43,'ADR Raw Data'!N$1,FALSE)</f>
        <v>120.679869067103</v>
      </c>
      <c r="AE40" s="65">
        <f>VLOOKUP($A40,'ADR Raw Data'!$B$6:$BE$43,'ADR Raw Data'!O$1,FALSE)</f>
        <v>124.622643504531</v>
      </c>
      <c r="AF40" s="66">
        <f>VLOOKUP($A40,'ADR Raw Data'!$B$6:$BE$43,'ADR Raw Data'!P$1,FALSE)</f>
        <v>122.730235663786</v>
      </c>
      <c r="AG40" s="67">
        <f>VLOOKUP($A40,'ADR Raw Data'!$B$6:$BE$43,'ADR Raw Data'!R$1,FALSE)</f>
        <v>110.56545594374801</v>
      </c>
      <c r="AH40" s="63"/>
      <c r="AI40" s="59">
        <f>VLOOKUP($A40,'ADR Raw Data'!$B$6:$BE$43,'ADR Raw Data'!T$1,FALSE)</f>
        <v>-10.0286887142995</v>
      </c>
      <c r="AJ40" s="60">
        <f>VLOOKUP($A40,'ADR Raw Data'!$B$6:$BE$43,'ADR Raw Data'!U$1,FALSE)</f>
        <v>-8.9817548739575201</v>
      </c>
      <c r="AK40" s="60">
        <f>VLOOKUP($A40,'ADR Raw Data'!$B$6:$BE$43,'ADR Raw Data'!V$1,FALSE)</f>
        <v>-5.4915369192891204</v>
      </c>
      <c r="AL40" s="60">
        <f>VLOOKUP($A40,'ADR Raw Data'!$B$6:$BE$43,'ADR Raw Data'!W$1,FALSE)</f>
        <v>0.22283239934295501</v>
      </c>
      <c r="AM40" s="60">
        <f>VLOOKUP($A40,'ADR Raw Data'!$B$6:$BE$43,'ADR Raw Data'!X$1,FALSE)</f>
        <v>-5.5021678474178302</v>
      </c>
      <c r="AN40" s="61">
        <f>VLOOKUP($A40,'ADR Raw Data'!$B$6:$BE$43,'ADR Raw Data'!Y$1,FALSE)</f>
        <v>-5.6161486658045403</v>
      </c>
      <c r="AO40" s="60">
        <f>VLOOKUP($A40,'ADR Raw Data'!$B$6:$BE$43,'ADR Raw Data'!AA$1,FALSE)</f>
        <v>-9.9390175583051104</v>
      </c>
      <c r="AP40" s="60">
        <f>VLOOKUP($A40,'ADR Raw Data'!$B$6:$BE$43,'ADR Raw Data'!AB$1,FALSE)</f>
        <v>-9.8741718812340409</v>
      </c>
      <c r="AQ40" s="61">
        <f>VLOOKUP($A40,'ADR Raw Data'!$B$6:$BE$43,'ADR Raw Data'!AC$1,FALSE)</f>
        <v>-9.9005063080048004</v>
      </c>
      <c r="AR40" s="62">
        <f>VLOOKUP($A40,'ADR Raw Data'!$B$6:$BE$43,'ADR Raw Data'!AE$1,FALSE)</f>
        <v>-8.1704928334773594</v>
      </c>
      <c r="AS40" s="50"/>
      <c r="AT40" s="64">
        <f>VLOOKUP($A40,'RevPAR Raw Data'!$B$6:$BE$43,'RevPAR Raw Data'!G$1,FALSE)</f>
        <v>47.644596100278498</v>
      </c>
      <c r="AU40" s="65">
        <f>VLOOKUP($A40,'RevPAR Raw Data'!$B$6:$BE$43,'RevPAR Raw Data'!H$1,FALSE)</f>
        <v>65.555403899721398</v>
      </c>
      <c r="AV40" s="65">
        <f>VLOOKUP($A40,'RevPAR Raw Data'!$B$6:$BE$43,'RevPAR Raw Data'!I$1,FALSE)</f>
        <v>74.195041782729803</v>
      </c>
      <c r="AW40" s="65">
        <f>VLOOKUP($A40,'RevPAR Raw Data'!$B$6:$BE$43,'RevPAR Raw Data'!J$1,FALSE)</f>
        <v>78.471327762302593</v>
      </c>
      <c r="AX40" s="65">
        <f>VLOOKUP($A40,'RevPAR Raw Data'!$B$6:$BE$43,'RevPAR Raw Data'!K$1,FALSE)</f>
        <v>56.2764345403899</v>
      </c>
      <c r="AY40" s="66">
        <f>VLOOKUP($A40,'RevPAR Raw Data'!$B$6:$BE$43,'RevPAR Raw Data'!L$1,FALSE)</f>
        <v>64.428560817084403</v>
      </c>
      <c r="AZ40" s="65">
        <f>VLOOKUP($A40,'RevPAR Raw Data'!$B$6:$BE$43,'RevPAR Raw Data'!N$1,FALSE)</f>
        <v>68.463695450324906</v>
      </c>
      <c r="BA40" s="65">
        <f>VLOOKUP($A40,'RevPAR Raw Data'!$B$6:$BE$43,'RevPAR Raw Data'!O$1,FALSE)</f>
        <v>76.601847725162401</v>
      </c>
      <c r="BB40" s="66">
        <f>VLOOKUP($A40,'RevPAR Raw Data'!$B$6:$BE$43,'RevPAR Raw Data'!P$1,FALSE)</f>
        <v>72.532771587743696</v>
      </c>
      <c r="BC40" s="67">
        <f>VLOOKUP($A40,'RevPAR Raw Data'!$B$6:$BE$43,'RevPAR Raw Data'!R$1,FALSE)</f>
        <v>66.744049608701403</v>
      </c>
      <c r="BD40" s="63"/>
      <c r="BE40" s="59">
        <f>VLOOKUP($A40,'RevPAR Raw Data'!$B$6:$BE$43,'RevPAR Raw Data'!T$1,FALSE)</f>
        <v>-10.0286887142995</v>
      </c>
      <c r="BF40" s="60">
        <f>VLOOKUP($A40,'RevPAR Raw Data'!$B$6:$BE$43,'RevPAR Raw Data'!U$1,FALSE)</f>
        <v>-8.4309636780359298</v>
      </c>
      <c r="BG40" s="60">
        <f>VLOOKUP($A40,'RevPAR Raw Data'!$B$6:$BE$43,'RevPAR Raw Data'!V$1,FALSE)</f>
        <v>-4.7083176119904104</v>
      </c>
      <c r="BH40" s="60">
        <f>VLOOKUP($A40,'RevPAR Raw Data'!$B$6:$BE$43,'RevPAR Raw Data'!W$1,FALSE)</f>
        <v>10.7210341171512</v>
      </c>
      <c r="BI40" s="60">
        <f>VLOOKUP($A40,'RevPAR Raw Data'!$B$6:$BE$43,'RevPAR Raw Data'!X$1,FALSE)</f>
        <v>-14.2598144744134</v>
      </c>
      <c r="BJ40" s="61">
        <f>VLOOKUP($A40,'RevPAR Raw Data'!$B$6:$BE$43,'RevPAR Raw Data'!Y$1,FALSE)</f>
        <v>-4.9492274428593799</v>
      </c>
      <c r="BK40" s="60">
        <f>VLOOKUP($A40,'RevPAR Raw Data'!$B$6:$BE$43,'RevPAR Raw Data'!AA$1,FALSE)</f>
        <v>-32.811648019687901</v>
      </c>
      <c r="BL40" s="60">
        <f>VLOOKUP($A40,'RevPAR Raw Data'!$B$6:$BE$43,'RevPAR Raw Data'!AB$1,FALSE)</f>
        <v>-32.354537171629097</v>
      </c>
      <c r="BM40" s="61">
        <f>VLOOKUP($A40,'RevPAR Raw Data'!$B$6:$BE$43,'RevPAR Raw Data'!AC$1,FALSE)</f>
        <v>-32.5710432275662</v>
      </c>
      <c r="BN40" s="62">
        <f>VLOOKUP($A40,'RevPAR Raw Data'!$B$6:$BE$43,'RevPAR Raw Data'!AE$1,FALSE)</f>
        <v>-15.674720114034599</v>
      </c>
    </row>
    <row r="41" spans="1:66" x14ac:dyDescent="0.35">
      <c r="A41" s="81" t="s">
        <v>80</v>
      </c>
      <c r="B41" s="59">
        <f>VLOOKUP($A41,'Occupancy Raw Data'!$B$8:$BE$45,'Occupancy Raw Data'!G$3,FALSE)</f>
        <v>52.635277582572002</v>
      </c>
      <c r="C41" s="60">
        <f>VLOOKUP($A41,'Occupancy Raw Data'!$B$8:$BE$45,'Occupancy Raw Data'!H$3,FALSE)</f>
        <v>62.192550948699903</v>
      </c>
      <c r="D41" s="60">
        <f>VLOOKUP($A41,'Occupancy Raw Data'!$B$8:$BE$45,'Occupancy Raw Data'!I$3,FALSE)</f>
        <v>65.495432185523498</v>
      </c>
      <c r="E41" s="60">
        <f>VLOOKUP($A41,'Occupancy Raw Data'!$B$8:$BE$45,'Occupancy Raw Data'!J$3,FALSE)</f>
        <v>65.635980323260696</v>
      </c>
      <c r="F41" s="60">
        <f>VLOOKUP($A41,'Occupancy Raw Data'!$B$8:$BE$45,'Occupancy Raw Data'!K$3,FALSE)</f>
        <v>59.381588193956397</v>
      </c>
      <c r="G41" s="61">
        <f>VLOOKUP($A41,'Occupancy Raw Data'!$B$8:$BE$45,'Occupancy Raw Data'!L$3,FALSE)</f>
        <v>61.068165846802501</v>
      </c>
      <c r="H41" s="60">
        <f>VLOOKUP($A41,'Occupancy Raw Data'!$B$8:$BE$45,'Occupancy Raw Data'!N$3,FALSE)</f>
        <v>64.300773014757496</v>
      </c>
      <c r="I41" s="60">
        <f>VLOOKUP($A41,'Occupancy Raw Data'!$B$8:$BE$45,'Occupancy Raw Data'!O$3,FALSE)</f>
        <v>58.116654954321803</v>
      </c>
      <c r="J41" s="61">
        <f>VLOOKUP($A41,'Occupancy Raw Data'!$B$8:$BE$45,'Occupancy Raw Data'!P$3,FALSE)</f>
        <v>61.208713984539699</v>
      </c>
      <c r="K41" s="62">
        <f>VLOOKUP($A41,'Occupancy Raw Data'!$B$8:$BE$45,'Occupancy Raw Data'!R$3,FALSE)</f>
        <v>61.108322457584499</v>
      </c>
      <c r="L41" s="63"/>
      <c r="M41" s="59">
        <f>VLOOKUP($A41,'Occupancy Raw Data'!$B$8:$BE$45,'Occupancy Raw Data'!T$3,FALSE)</f>
        <v>5.4780529742737798</v>
      </c>
      <c r="N41" s="60">
        <f>VLOOKUP($A41,'Occupancy Raw Data'!$B$8:$BE$45,'Occupancy Raw Data'!U$3,FALSE)</f>
        <v>5.1481598633784804</v>
      </c>
      <c r="O41" s="60">
        <f>VLOOKUP($A41,'Occupancy Raw Data'!$B$8:$BE$45,'Occupancy Raw Data'!V$3,FALSE)</f>
        <v>10.121867787126099</v>
      </c>
      <c r="P41" s="60">
        <f>VLOOKUP($A41,'Occupancy Raw Data'!$B$8:$BE$45,'Occupancy Raw Data'!W$3,FALSE)</f>
        <v>12.5926546602616</v>
      </c>
      <c r="Q41" s="60">
        <f>VLOOKUP($A41,'Occupancy Raw Data'!$B$8:$BE$45,'Occupancy Raw Data'!X$3,FALSE)</f>
        <v>-2.1006248694231799</v>
      </c>
      <c r="R41" s="61">
        <f>VLOOKUP($A41,'Occupancy Raw Data'!$B$8:$BE$45,'Occupancy Raw Data'!Y$3,FALSE)</f>
        <v>6.2145904611928104</v>
      </c>
      <c r="S41" s="60">
        <f>VLOOKUP($A41,'Occupancy Raw Data'!$B$8:$BE$45,'Occupancy Raw Data'!AA$3,FALSE)</f>
        <v>-17.873803310296999</v>
      </c>
      <c r="T41" s="60">
        <f>VLOOKUP($A41,'Occupancy Raw Data'!$B$8:$BE$45,'Occupancy Raw Data'!AB$3,FALSE)</f>
        <v>-28.0033315959863</v>
      </c>
      <c r="U41" s="61">
        <f>VLOOKUP($A41,'Occupancy Raw Data'!$B$8:$BE$45,'Occupancy Raw Data'!AC$3,FALSE)</f>
        <v>-23.0158442668675</v>
      </c>
      <c r="V41" s="62">
        <f>VLOOKUP($A41,'Occupancy Raw Data'!$B$8:$BE$45,'Occupancy Raw Data'!AE$3,FALSE)</f>
        <v>-4.1957200418981602</v>
      </c>
      <c r="W41" s="63"/>
      <c r="X41" s="64">
        <f>VLOOKUP($A41,'ADR Raw Data'!$B$6:$BE$43,'ADR Raw Data'!G$1,FALSE)</f>
        <v>122.546221628838</v>
      </c>
      <c r="Y41" s="65">
        <f>VLOOKUP($A41,'ADR Raw Data'!$B$6:$BE$43,'ADR Raw Data'!H$1,FALSE)</f>
        <v>121.04955932203301</v>
      </c>
      <c r="Z41" s="65">
        <f>VLOOKUP($A41,'ADR Raw Data'!$B$6:$BE$43,'ADR Raw Data'!I$1,FALSE)</f>
        <v>119.00850858369</v>
      </c>
      <c r="AA41" s="65">
        <f>VLOOKUP($A41,'ADR Raw Data'!$B$6:$BE$43,'ADR Raw Data'!J$1,FALSE)</f>
        <v>118.77745182012799</v>
      </c>
      <c r="AB41" s="65">
        <f>VLOOKUP($A41,'ADR Raw Data'!$B$6:$BE$43,'ADR Raw Data'!K$1,FALSE)</f>
        <v>118.372461538461</v>
      </c>
      <c r="AC41" s="66">
        <f>VLOOKUP($A41,'ADR Raw Data'!$B$6:$BE$43,'ADR Raw Data'!L$1,FALSE)</f>
        <v>119.860708860759</v>
      </c>
      <c r="AD41" s="65">
        <f>VLOOKUP($A41,'ADR Raw Data'!$B$6:$BE$43,'ADR Raw Data'!N$1,FALSE)</f>
        <v>148.29561748633799</v>
      </c>
      <c r="AE41" s="65">
        <f>VLOOKUP($A41,'ADR Raw Data'!$B$6:$BE$43,'ADR Raw Data'!O$1,FALSE)</f>
        <v>145.72107617896</v>
      </c>
      <c r="AF41" s="66">
        <f>VLOOKUP($A41,'ADR Raw Data'!$B$6:$BE$43,'ADR Raw Data'!P$1,FALSE)</f>
        <v>147.07337543053899</v>
      </c>
      <c r="AG41" s="67">
        <f>VLOOKUP($A41,'ADR Raw Data'!$B$6:$BE$43,'ADR Raw Data'!R$1,FALSE)</f>
        <v>127.64852965335901</v>
      </c>
      <c r="AH41" s="63"/>
      <c r="AI41" s="59">
        <f>VLOOKUP($A41,'ADR Raw Data'!$B$6:$BE$43,'ADR Raw Data'!T$1,FALSE)</f>
        <v>8.7673557531692197</v>
      </c>
      <c r="AJ41" s="60">
        <f>VLOOKUP($A41,'ADR Raw Data'!$B$6:$BE$43,'ADR Raw Data'!U$1,FALSE)</f>
        <v>5.35083641429551</v>
      </c>
      <c r="AK41" s="60">
        <f>VLOOKUP($A41,'ADR Raw Data'!$B$6:$BE$43,'ADR Raw Data'!V$1,FALSE)</f>
        <v>7.4873357034107304</v>
      </c>
      <c r="AL41" s="60">
        <f>VLOOKUP($A41,'ADR Raw Data'!$B$6:$BE$43,'ADR Raw Data'!W$1,FALSE)</f>
        <v>7.7995968157183402</v>
      </c>
      <c r="AM41" s="60">
        <f>VLOOKUP($A41,'ADR Raw Data'!$B$6:$BE$43,'ADR Raw Data'!X$1,FALSE)</f>
        <v>4.7976332382612599</v>
      </c>
      <c r="AN41" s="61">
        <f>VLOOKUP($A41,'ADR Raw Data'!$B$6:$BE$43,'ADR Raw Data'!Y$1,FALSE)</f>
        <v>6.7509842731634002</v>
      </c>
      <c r="AO41" s="60">
        <f>VLOOKUP($A41,'ADR Raw Data'!$B$6:$BE$43,'ADR Raw Data'!AA$1,FALSE)</f>
        <v>3.17558579531747</v>
      </c>
      <c r="AP41" s="60">
        <f>VLOOKUP($A41,'ADR Raw Data'!$B$6:$BE$43,'ADR Raw Data'!AB$1,FALSE)</f>
        <v>1.1276227659851099</v>
      </c>
      <c r="AQ41" s="61">
        <f>VLOOKUP($A41,'ADR Raw Data'!$B$6:$BE$43,'ADR Raw Data'!AC$1,FALSE)</f>
        <v>2.1935150787155901</v>
      </c>
      <c r="AR41" s="62">
        <f>VLOOKUP($A41,'ADR Raw Data'!$B$6:$BE$43,'ADR Raw Data'!AE$1,FALSE)</f>
        <v>3.3192596862173902</v>
      </c>
      <c r="AS41" s="50"/>
      <c r="AT41" s="64">
        <f>VLOOKUP($A41,'RevPAR Raw Data'!$B$6:$BE$43,'RevPAR Raw Data'!G$1,FALSE)</f>
        <v>64.502543921292997</v>
      </c>
      <c r="AU41" s="65">
        <f>VLOOKUP($A41,'RevPAR Raw Data'!$B$6:$BE$43,'RevPAR Raw Data'!H$1,FALSE)</f>
        <v>75.283808854532595</v>
      </c>
      <c r="AV41" s="65">
        <f>VLOOKUP($A41,'RevPAR Raw Data'!$B$6:$BE$43,'RevPAR Raw Data'!I$1,FALSE)</f>
        <v>77.945137034434197</v>
      </c>
      <c r="AW41" s="65">
        <f>VLOOKUP($A41,'RevPAR Raw Data'!$B$6:$BE$43,'RevPAR Raw Data'!J$1,FALSE)</f>
        <v>77.960744905129999</v>
      </c>
      <c r="AX41" s="65">
        <f>VLOOKUP($A41,'RevPAR Raw Data'!$B$6:$BE$43,'RevPAR Raw Data'!K$1,FALSE)</f>
        <v>70.291447645818593</v>
      </c>
      <c r="AY41" s="66">
        <f>VLOOKUP($A41,'RevPAR Raw Data'!$B$6:$BE$43,'RevPAR Raw Data'!L$1,FALSE)</f>
        <v>73.196736472241696</v>
      </c>
      <c r="AZ41" s="65">
        <f>VLOOKUP($A41,'RevPAR Raw Data'!$B$6:$BE$43,'RevPAR Raw Data'!N$1,FALSE)</f>
        <v>95.355228390723795</v>
      </c>
      <c r="BA41" s="65">
        <f>VLOOKUP($A41,'RevPAR Raw Data'!$B$6:$BE$43,'RevPAR Raw Data'!O$1,FALSE)</f>
        <v>84.688215038650696</v>
      </c>
      <c r="BB41" s="66">
        <f>VLOOKUP($A41,'RevPAR Raw Data'!$B$6:$BE$43,'RevPAR Raw Data'!P$1,FALSE)</f>
        <v>90.021721714687203</v>
      </c>
      <c r="BC41" s="67">
        <f>VLOOKUP($A41,'RevPAR Raw Data'!$B$6:$BE$43,'RevPAR Raw Data'!R$1,FALSE)</f>
        <v>78.003875112940406</v>
      </c>
      <c r="BD41" s="63"/>
      <c r="BE41" s="59">
        <f>VLOOKUP($A41,'RevPAR Raw Data'!$B$6:$BE$43,'RevPAR Raw Data'!T$1,FALSE)</f>
        <v>14.725689120044599</v>
      </c>
      <c r="BF41" s="60">
        <f>VLOOKUP($A41,'RevPAR Raw Data'!$B$6:$BE$43,'RevPAR Raw Data'!U$1,FALSE)</f>
        <v>10.774465890309701</v>
      </c>
      <c r="BG41" s="60">
        <f>VLOOKUP($A41,'RevPAR Raw Data'!$B$6:$BE$43,'RevPAR Raw Data'!V$1,FALSE)</f>
        <v>18.367061711214301</v>
      </c>
      <c r="BH41" s="60">
        <f>VLOOKUP($A41,'RevPAR Raw Data'!$B$6:$BE$43,'RevPAR Raw Data'!W$1,FALSE)</f>
        <v>21.374427767876099</v>
      </c>
      <c r="BI41" s="60">
        <f>VLOOKUP($A41,'RevPAR Raw Data'!$B$6:$BE$43,'RevPAR Raw Data'!X$1,FALSE)</f>
        <v>2.59622809189145</v>
      </c>
      <c r="BJ41" s="61">
        <f>VLOOKUP($A41,'RevPAR Raw Data'!$B$6:$BE$43,'RevPAR Raw Data'!Y$1,FALSE)</f>
        <v>13.3851207590328</v>
      </c>
      <c r="BK41" s="60">
        <f>VLOOKUP($A41,'RevPAR Raw Data'!$B$6:$BE$43,'RevPAR Raw Data'!AA$1,FALSE)</f>
        <v>-15.265815473984301</v>
      </c>
      <c r="BL41" s="60">
        <f>VLOOKUP($A41,'RevPAR Raw Data'!$B$6:$BE$43,'RevPAR Raw Data'!AB$1,FALSE)</f>
        <v>-27.191480772311799</v>
      </c>
      <c r="BM41" s="61">
        <f>VLOOKUP($A41,'RevPAR Raw Data'!$B$6:$BE$43,'RevPAR Raw Data'!AC$1,FALSE)</f>
        <v>-21.327185202639399</v>
      </c>
      <c r="BN41" s="62">
        <f>VLOOKUP($A41,'RevPAR Raw Data'!$B$6:$BE$43,'RevPAR Raw Data'!AE$1,FALSE)</f>
        <v>-1.0157271995780399</v>
      </c>
    </row>
    <row r="42" spans="1:66" x14ac:dyDescent="0.35">
      <c r="A42" s="81" t="s">
        <v>81</v>
      </c>
      <c r="B42" s="59">
        <f>VLOOKUP($A42,'Occupancy Raw Data'!$B$8:$BE$45,'Occupancy Raw Data'!G$3,FALSE)</f>
        <v>54.146852583219101</v>
      </c>
      <c r="C42" s="60">
        <f>VLOOKUP($A42,'Occupancy Raw Data'!$B$8:$BE$45,'Occupancy Raw Data'!H$3,FALSE)</f>
        <v>58.751779909191001</v>
      </c>
      <c r="D42" s="60">
        <f>VLOOKUP($A42,'Occupancy Raw Data'!$B$8:$BE$45,'Occupancy Raw Data'!I$3,FALSE)</f>
        <v>63.689852502619402</v>
      </c>
      <c r="E42" s="60">
        <f>VLOOKUP($A42,'Occupancy Raw Data'!$B$8:$BE$45,'Occupancy Raw Data'!J$3,FALSE)</f>
        <v>62.373391365089503</v>
      </c>
      <c r="F42" s="60">
        <f>VLOOKUP($A42,'Occupancy Raw Data'!$B$8:$BE$45,'Occupancy Raw Data'!K$3,FALSE)</f>
        <v>59.3240375057091</v>
      </c>
      <c r="G42" s="61">
        <f>VLOOKUP($A42,'Occupancy Raw Data'!$B$8:$BE$45,'Occupancy Raw Data'!L$3,FALSE)</f>
        <v>59.657182773165601</v>
      </c>
      <c r="H42" s="60">
        <f>VLOOKUP($A42,'Occupancy Raw Data'!$B$8:$BE$45,'Occupancy Raw Data'!N$3,FALSE)</f>
        <v>57.883990220574397</v>
      </c>
      <c r="I42" s="60">
        <f>VLOOKUP($A42,'Occupancy Raw Data'!$B$8:$BE$45,'Occupancy Raw Data'!O$3,FALSE)</f>
        <v>59.404637167190501</v>
      </c>
      <c r="J42" s="61">
        <f>VLOOKUP($A42,'Occupancy Raw Data'!$B$8:$BE$45,'Occupancy Raw Data'!P$3,FALSE)</f>
        <v>58.644313693882403</v>
      </c>
      <c r="K42" s="62">
        <f>VLOOKUP($A42,'Occupancy Raw Data'!$B$8:$BE$45,'Occupancy Raw Data'!R$3,FALSE)</f>
        <v>59.367791607656201</v>
      </c>
      <c r="L42" s="63"/>
      <c r="M42" s="59">
        <f>VLOOKUP($A42,'Occupancy Raw Data'!$B$8:$BE$45,'Occupancy Raw Data'!T$3,FALSE)</f>
        <v>6.8658571472615897</v>
      </c>
      <c r="N42" s="60">
        <f>VLOOKUP($A42,'Occupancy Raw Data'!$B$8:$BE$45,'Occupancy Raw Data'!U$3,FALSE)</f>
        <v>11.0352561871495</v>
      </c>
      <c r="O42" s="60">
        <f>VLOOKUP($A42,'Occupancy Raw Data'!$B$8:$BE$45,'Occupancy Raw Data'!V$3,FALSE)</f>
        <v>17.195341513154599</v>
      </c>
      <c r="P42" s="60">
        <f>VLOOKUP($A42,'Occupancy Raw Data'!$B$8:$BE$45,'Occupancy Raw Data'!W$3,FALSE)</f>
        <v>15.2034475921417</v>
      </c>
      <c r="Q42" s="60">
        <f>VLOOKUP($A42,'Occupancy Raw Data'!$B$8:$BE$45,'Occupancy Raw Data'!X$3,FALSE)</f>
        <v>2.9122998117303598</v>
      </c>
      <c r="R42" s="61">
        <f>VLOOKUP($A42,'Occupancy Raw Data'!$B$8:$BE$45,'Occupancy Raw Data'!Y$3,FALSE)</f>
        <v>10.593820281843501</v>
      </c>
      <c r="S42" s="60">
        <f>VLOOKUP($A42,'Occupancy Raw Data'!$B$8:$BE$45,'Occupancy Raw Data'!AA$3,FALSE)</f>
        <v>-20.0015328289427</v>
      </c>
      <c r="T42" s="60">
        <f>VLOOKUP($A42,'Occupancy Raw Data'!$B$8:$BE$45,'Occupancy Raw Data'!AB$3,FALSE)</f>
        <v>-24.743918580233402</v>
      </c>
      <c r="U42" s="61">
        <f>VLOOKUP($A42,'Occupancy Raw Data'!$B$8:$BE$45,'Occupancy Raw Data'!AC$3,FALSE)</f>
        <v>-22.4758575318934</v>
      </c>
      <c r="V42" s="62">
        <f>VLOOKUP($A42,'Occupancy Raw Data'!$B$8:$BE$45,'Occupancy Raw Data'!AE$3,FALSE)</f>
        <v>-1.2769046966367401</v>
      </c>
      <c r="W42" s="63"/>
      <c r="X42" s="64">
        <f>VLOOKUP($A42,'ADR Raw Data'!$B$6:$BE$43,'ADR Raw Data'!G$1,FALSE)</f>
        <v>105.987060136945</v>
      </c>
      <c r="Y42" s="65">
        <f>VLOOKUP($A42,'ADR Raw Data'!$B$6:$BE$43,'ADR Raw Data'!H$1,FALSE)</f>
        <v>104.587989756722</v>
      </c>
      <c r="Z42" s="65">
        <f>VLOOKUP($A42,'ADR Raw Data'!$B$6:$BE$43,'ADR Raw Data'!I$1,FALSE)</f>
        <v>109.004627098624</v>
      </c>
      <c r="AA42" s="65">
        <f>VLOOKUP($A42,'ADR Raw Data'!$B$6:$BE$43,'ADR Raw Data'!J$1,FALSE)</f>
        <v>108.03813533769799</v>
      </c>
      <c r="AB42" s="65">
        <f>VLOOKUP($A42,'ADR Raw Data'!$B$6:$BE$43,'ADR Raw Data'!K$1,FALSE)</f>
        <v>109.038279063448</v>
      </c>
      <c r="AC42" s="66">
        <f>VLOOKUP($A42,'ADR Raw Data'!$B$6:$BE$43,'ADR Raw Data'!L$1,FALSE)</f>
        <v>107.391530285971</v>
      </c>
      <c r="AD42" s="65">
        <f>VLOOKUP($A42,'ADR Raw Data'!$B$6:$BE$43,'ADR Raw Data'!N$1,FALSE)</f>
        <v>123.75832165235499</v>
      </c>
      <c r="AE42" s="65">
        <f>VLOOKUP($A42,'ADR Raw Data'!$B$6:$BE$43,'ADR Raw Data'!O$1,FALSE)</f>
        <v>128.149985075301</v>
      </c>
      <c r="AF42" s="66">
        <f>VLOOKUP($A42,'ADR Raw Data'!$B$6:$BE$43,'ADR Raw Data'!P$1,FALSE)</f>
        <v>125.98262231995599</v>
      </c>
      <c r="AG42" s="67">
        <f>VLOOKUP($A42,'ADR Raw Data'!$B$6:$BE$43,'ADR Raw Data'!R$1,FALSE)</f>
        <v>112.63854002754</v>
      </c>
      <c r="AH42" s="63"/>
      <c r="AI42" s="59">
        <f>VLOOKUP($A42,'ADR Raw Data'!$B$6:$BE$43,'ADR Raw Data'!T$1,FALSE)</f>
        <v>5.5459115143295099</v>
      </c>
      <c r="AJ42" s="60">
        <f>VLOOKUP($A42,'ADR Raw Data'!$B$6:$BE$43,'ADR Raw Data'!U$1,FALSE)</f>
        <v>7.4767287661048396</v>
      </c>
      <c r="AK42" s="60">
        <f>VLOOKUP($A42,'ADR Raw Data'!$B$6:$BE$43,'ADR Raw Data'!V$1,FALSE)</f>
        <v>10.465487407095001</v>
      </c>
      <c r="AL42" s="60">
        <f>VLOOKUP($A42,'ADR Raw Data'!$B$6:$BE$43,'ADR Raw Data'!W$1,FALSE)</f>
        <v>9.63003530696996</v>
      </c>
      <c r="AM42" s="60">
        <f>VLOOKUP($A42,'ADR Raw Data'!$B$6:$BE$43,'ADR Raw Data'!X$1,FALSE)</f>
        <v>6.23597669943371</v>
      </c>
      <c r="AN42" s="61">
        <f>VLOOKUP($A42,'ADR Raw Data'!$B$6:$BE$43,'ADR Raw Data'!Y$1,FALSE)</f>
        <v>7.8693390258248304</v>
      </c>
      <c r="AO42" s="60">
        <f>VLOOKUP($A42,'ADR Raw Data'!$B$6:$BE$43,'ADR Raw Data'!AA$1,FALSE)</f>
        <v>-2.0315759917265299</v>
      </c>
      <c r="AP42" s="60">
        <f>VLOOKUP($A42,'ADR Raw Data'!$B$6:$BE$43,'ADR Raw Data'!AB$1,FALSE)</f>
        <v>-3.55676127158373</v>
      </c>
      <c r="AQ42" s="61">
        <f>VLOOKUP($A42,'ADR Raw Data'!$B$6:$BE$43,'ADR Raw Data'!AC$1,FALSE)</f>
        <v>-2.8982218837837399</v>
      </c>
      <c r="AR42" s="62">
        <f>VLOOKUP($A42,'ADR Raw Data'!$B$6:$BE$43,'ADR Raw Data'!AE$1,FALSE)</f>
        <v>2.0350505259498699</v>
      </c>
      <c r="AS42" s="50"/>
      <c r="AT42" s="64">
        <f>VLOOKUP($A42,'RevPAR Raw Data'!$B$6:$BE$43,'RevPAR Raw Data'!G$1,FALSE)</f>
        <v>57.388657209639703</v>
      </c>
      <c r="AU42" s="65">
        <f>VLOOKUP($A42,'RevPAR Raw Data'!$B$6:$BE$43,'RevPAR Raw Data'!H$1,FALSE)</f>
        <v>61.447305553316603</v>
      </c>
      <c r="AV42" s="65">
        <f>VLOOKUP($A42,'RevPAR Raw Data'!$B$6:$BE$43,'RevPAR Raw Data'!I$1,FALSE)</f>
        <v>69.424886220144501</v>
      </c>
      <c r="AW42" s="65">
        <f>VLOOKUP($A42,'RevPAR Raw Data'!$B$6:$BE$43,'RevPAR Raw Data'!J$1,FALSE)</f>
        <v>67.387048977727602</v>
      </c>
      <c r="AX42" s="65">
        <f>VLOOKUP($A42,'RevPAR Raw Data'!$B$6:$BE$43,'RevPAR Raw Data'!K$1,FALSE)</f>
        <v>64.685909567179806</v>
      </c>
      <c r="AY42" s="66">
        <f>VLOOKUP($A42,'RevPAR Raw Data'!$B$6:$BE$43,'RevPAR Raw Data'!L$1,FALSE)</f>
        <v>64.066761505601605</v>
      </c>
      <c r="AZ42" s="65">
        <f>VLOOKUP($A42,'RevPAR Raw Data'!$B$6:$BE$43,'RevPAR Raw Data'!N$1,FALSE)</f>
        <v>71.636254802396394</v>
      </c>
      <c r="BA42" s="65">
        <f>VLOOKUP($A42,'RevPAR Raw Data'!$B$6:$BE$43,'RevPAR Raw Data'!O$1,FALSE)</f>
        <v>76.127033663791906</v>
      </c>
      <c r="BB42" s="66">
        <f>VLOOKUP($A42,'RevPAR Raw Data'!$B$6:$BE$43,'RevPAR Raw Data'!P$1,FALSE)</f>
        <v>73.881644233094207</v>
      </c>
      <c r="BC42" s="67">
        <f>VLOOKUP($A42,'RevPAR Raw Data'!$B$6:$BE$43,'RevPAR Raw Data'!R$1,FALSE)</f>
        <v>66.871013713456605</v>
      </c>
      <c r="BD42" s="63"/>
      <c r="BE42" s="59">
        <f>VLOOKUP($A42,'RevPAR Raw Data'!$B$6:$BE$43,'RevPAR Raw Data'!T$1,FALSE)</f>
        <v>12.792543023678499</v>
      </c>
      <c r="BF42" s="60">
        <f>VLOOKUP($A42,'RevPAR Raw Data'!$B$6:$BE$43,'RevPAR Raw Data'!U$1,FALSE)</f>
        <v>19.337061127012301</v>
      </c>
      <c r="BG42" s="60">
        <f>VLOOKUP($A42,'RevPAR Raw Data'!$B$6:$BE$43,'RevPAR Raw Data'!V$1,FALSE)</f>
        <v>29.460405220915799</v>
      </c>
      <c r="BH42" s="60">
        <f>VLOOKUP($A42,'RevPAR Raw Data'!$B$6:$BE$43,'RevPAR Raw Data'!W$1,FALSE)</f>
        <v>26.297580270111499</v>
      </c>
      <c r="BI42" s="60">
        <f>VLOOKUP($A42,'RevPAR Raw Data'!$B$6:$BE$43,'RevPAR Raw Data'!X$1,FALSE)</f>
        <v>9.3298868488412392</v>
      </c>
      <c r="BJ42" s="61">
        <f>VLOOKUP($A42,'RevPAR Raw Data'!$B$6:$BE$43,'RevPAR Raw Data'!Y$1,FALSE)</f>
        <v>19.296822941433199</v>
      </c>
      <c r="BK42" s="60">
        <f>VLOOKUP($A42,'RevPAR Raw Data'!$B$6:$BE$43,'RevPAR Raw Data'!AA$1,FALSE)</f>
        <v>-21.6267624817391</v>
      </c>
      <c r="BL42" s="60">
        <f>VLOOKUP($A42,'RevPAR Raw Data'!$B$6:$BE$43,'RevPAR Raw Data'!AB$1,FALSE)</f>
        <v>-27.420597738683199</v>
      </c>
      <c r="BM42" s="61">
        <f>VLOOKUP($A42,'RevPAR Raw Data'!$B$6:$BE$43,'RevPAR Raw Data'!AC$1,FALSE)</f>
        <v>-24.722679194119799</v>
      </c>
      <c r="BN42" s="62">
        <f>VLOOKUP($A42,'RevPAR Raw Data'!$B$6:$BE$43,'RevPAR Raw Data'!AE$1,FALSE)</f>
        <v>0.73216017356834096</v>
      </c>
    </row>
    <row r="43" spans="1:66" x14ac:dyDescent="0.35">
      <c r="A43" s="82" t="s">
        <v>82</v>
      </c>
      <c r="B43" s="59">
        <f>VLOOKUP($A43,'Occupancy Raw Data'!$B$8:$BE$45,'Occupancy Raw Data'!G$3,FALSE)</f>
        <v>55.343186879935203</v>
      </c>
      <c r="C43" s="60">
        <f>VLOOKUP($A43,'Occupancy Raw Data'!$B$8:$BE$45,'Occupancy Raw Data'!H$3,FALSE)</f>
        <v>66.995343186879893</v>
      </c>
      <c r="D43" s="60">
        <f>VLOOKUP($A43,'Occupancy Raw Data'!$B$8:$BE$45,'Occupancy Raw Data'!I$3,FALSE)</f>
        <v>73.907673618141303</v>
      </c>
      <c r="E43" s="60">
        <f>VLOOKUP($A43,'Occupancy Raw Data'!$B$8:$BE$45,'Occupancy Raw Data'!J$3,FALSE)</f>
        <v>75.590200445434206</v>
      </c>
      <c r="F43" s="60">
        <f>VLOOKUP($A43,'Occupancy Raw Data'!$B$8:$BE$45,'Occupancy Raw Data'!K$3,FALSE)</f>
        <v>69.465478841870805</v>
      </c>
      <c r="G43" s="61">
        <f>VLOOKUP($A43,'Occupancy Raw Data'!$B$8:$BE$45,'Occupancy Raw Data'!L$3,FALSE)</f>
        <v>68.260376594452296</v>
      </c>
      <c r="H43" s="60">
        <f>VLOOKUP($A43,'Occupancy Raw Data'!$B$8:$BE$45,'Occupancy Raw Data'!N$3,FALSE)</f>
        <v>69.429034217452894</v>
      </c>
      <c r="I43" s="60">
        <f>VLOOKUP($A43,'Occupancy Raw Data'!$B$8:$BE$45,'Occupancy Raw Data'!O$3,FALSE)</f>
        <v>68.489572788013703</v>
      </c>
      <c r="J43" s="61">
        <f>VLOOKUP($A43,'Occupancy Raw Data'!$B$8:$BE$45,'Occupancy Raw Data'!P$3,FALSE)</f>
        <v>68.959303502733306</v>
      </c>
      <c r="K43" s="62">
        <f>VLOOKUP($A43,'Occupancy Raw Data'!$B$8:$BE$45,'Occupancy Raw Data'!R$3,FALSE)</f>
        <v>68.460069996818305</v>
      </c>
      <c r="L43" s="63"/>
      <c r="M43" s="59">
        <f>VLOOKUP($A43,'Occupancy Raw Data'!$B$8:$BE$45,'Occupancy Raw Data'!T$3,FALSE)</f>
        <v>19.250362399069498</v>
      </c>
      <c r="N43" s="60">
        <f>VLOOKUP($A43,'Occupancy Raw Data'!$B$8:$BE$45,'Occupancy Raw Data'!U$3,FALSE)</f>
        <v>30.250667802142701</v>
      </c>
      <c r="O43" s="60">
        <f>VLOOKUP($A43,'Occupancy Raw Data'!$B$8:$BE$45,'Occupancy Raw Data'!V$3,FALSE)</f>
        <v>37.133723708212699</v>
      </c>
      <c r="P43" s="60">
        <f>VLOOKUP($A43,'Occupancy Raw Data'!$B$8:$BE$45,'Occupancy Raw Data'!W$3,FALSE)</f>
        <v>39.801503164628997</v>
      </c>
      <c r="Q43" s="60">
        <f>VLOOKUP($A43,'Occupancy Raw Data'!$B$8:$BE$45,'Occupancy Raw Data'!X$3,FALSE)</f>
        <v>26.450529358062099</v>
      </c>
      <c r="R43" s="61">
        <f>VLOOKUP($A43,'Occupancy Raw Data'!$B$8:$BE$45,'Occupancy Raw Data'!Y$3,FALSE)</f>
        <v>30.895337917862602</v>
      </c>
      <c r="S43" s="60">
        <f>VLOOKUP($A43,'Occupancy Raw Data'!$B$8:$BE$45,'Occupancy Raw Data'!AA$3,FALSE)</f>
        <v>2.2739044225852298</v>
      </c>
      <c r="T43" s="60">
        <f>VLOOKUP($A43,'Occupancy Raw Data'!$B$8:$BE$45,'Occupancy Raw Data'!AB$3,FALSE)</f>
        <v>-7.9700879046662001</v>
      </c>
      <c r="U43" s="61">
        <f>VLOOKUP($A43,'Occupancy Raw Data'!$B$8:$BE$45,'Occupancy Raw Data'!AC$3,FALSE)</f>
        <v>-3.0833260887605198</v>
      </c>
      <c r="V43" s="62">
        <f>VLOOKUP($A43,'Occupancy Raw Data'!$B$8:$BE$45,'Occupancy Raw Data'!AE$3,FALSE)</f>
        <v>18.8983779176809</v>
      </c>
      <c r="W43" s="63"/>
      <c r="X43" s="64">
        <f>VLOOKUP($A43,'ADR Raw Data'!$B$6:$BE$43,'ADR Raw Data'!G$1,FALSE)</f>
        <v>129.490221336064</v>
      </c>
      <c r="Y43" s="65">
        <f>VLOOKUP($A43,'ADR Raw Data'!$B$6:$BE$43,'ADR Raw Data'!H$1,FALSE)</f>
        <v>147.77689020520401</v>
      </c>
      <c r="Z43" s="65">
        <f>VLOOKUP($A43,'ADR Raw Data'!$B$6:$BE$43,'ADR Raw Data'!I$1,FALSE)</f>
        <v>157.78848861737299</v>
      </c>
      <c r="AA43" s="65">
        <f>VLOOKUP($A43,'ADR Raw Data'!$B$6:$BE$43,'ADR Raw Data'!J$1,FALSE)</f>
        <v>156.98427117372901</v>
      </c>
      <c r="AB43" s="65">
        <f>VLOOKUP($A43,'ADR Raw Data'!$B$6:$BE$43,'ADR Raw Data'!K$1,FALSE)</f>
        <v>144.25904514850299</v>
      </c>
      <c r="AC43" s="66">
        <f>VLOOKUP($A43,'ADR Raw Data'!$B$6:$BE$43,'ADR Raw Data'!L$1,FALSE)</f>
        <v>148.302848032556</v>
      </c>
      <c r="AD43" s="65">
        <f>VLOOKUP($A43,'ADR Raw Data'!$B$6:$BE$43,'ADR Raw Data'!N$1,FALSE)</f>
        <v>129.46819777784199</v>
      </c>
      <c r="AE43" s="65">
        <f>VLOOKUP($A43,'ADR Raw Data'!$B$6:$BE$43,'ADR Raw Data'!O$1,FALSE)</f>
        <v>129.3050081296</v>
      </c>
      <c r="AF43" s="66">
        <f>VLOOKUP($A43,'ADR Raw Data'!$B$6:$BE$43,'ADR Raw Data'!P$1,FALSE)</f>
        <v>129.387158753927</v>
      </c>
      <c r="AG43" s="67">
        <f>VLOOKUP($A43,'ADR Raw Data'!$B$6:$BE$43,'ADR Raw Data'!R$1,FALSE)</f>
        <v>142.85895410394301</v>
      </c>
      <c r="AH43" s="63"/>
      <c r="AI43" s="59">
        <f>VLOOKUP($A43,'ADR Raw Data'!$B$6:$BE$43,'ADR Raw Data'!T$1,FALSE)</f>
        <v>19.6581660220426</v>
      </c>
      <c r="AJ43" s="60">
        <f>VLOOKUP($A43,'ADR Raw Data'!$B$6:$BE$43,'ADR Raw Data'!U$1,FALSE)</f>
        <v>25.694950157723699</v>
      </c>
      <c r="AK43" s="60">
        <f>VLOOKUP($A43,'ADR Raw Data'!$B$6:$BE$43,'ADR Raw Data'!V$1,FALSE)</f>
        <v>31.402149571368501</v>
      </c>
      <c r="AL43" s="60">
        <f>VLOOKUP($A43,'ADR Raw Data'!$B$6:$BE$43,'ADR Raw Data'!W$1,FALSE)</f>
        <v>33.011811433307798</v>
      </c>
      <c r="AM43" s="60">
        <f>VLOOKUP($A43,'ADR Raw Data'!$B$6:$BE$43,'ADR Raw Data'!X$1,FALSE)</f>
        <v>30.669470474774499</v>
      </c>
      <c r="AN43" s="61">
        <f>VLOOKUP($A43,'ADR Raw Data'!$B$6:$BE$43,'ADR Raw Data'!Y$1,FALSE)</f>
        <v>28.951114598780499</v>
      </c>
      <c r="AO43" s="60">
        <f>VLOOKUP($A43,'ADR Raw Data'!$B$6:$BE$43,'ADR Raw Data'!AA$1,FALSE)</f>
        <v>13.3213483173952</v>
      </c>
      <c r="AP43" s="60">
        <f>VLOOKUP($A43,'ADR Raw Data'!$B$6:$BE$43,'ADR Raw Data'!AB$1,FALSE)</f>
        <v>11.8525175279491</v>
      </c>
      <c r="AQ43" s="61">
        <f>VLOOKUP($A43,'ADR Raw Data'!$B$6:$BE$43,'ADR Raw Data'!AC$1,FALSE)</f>
        <v>12.5526299649812</v>
      </c>
      <c r="AR43" s="62">
        <f>VLOOKUP($A43,'ADR Raw Data'!$B$6:$BE$43,'ADR Raw Data'!AE$1,FALSE)</f>
        <v>24.236654519899599</v>
      </c>
      <c r="AS43" s="50"/>
      <c r="AT43" s="64">
        <f>VLOOKUP($A43,'RevPAR Raw Data'!$B$6:$BE$43,'RevPAR Raw Data'!G$1,FALSE)</f>
        <v>71.664015185260098</v>
      </c>
      <c r="AU43" s="65">
        <f>VLOOKUP($A43,'RevPAR Raw Data'!$B$6:$BE$43,'RevPAR Raw Data'!H$1,FALSE)</f>
        <v>99.003634743875196</v>
      </c>
      <c r="AV43" s="65">
        <f>VLOOKUP($A43,'RevPAR Raw Data'!$B$6:$BE$43,'RevPAR Raw Data'!I$1,FALSE)</f>
        <v>116.617801174326</v>
      </c>
      <c r="AW43" s="65">
        <f>VLOOKUP($A43,'RevPAR Raw Data'!$B$6:$BE$43,'RevPAR Raw Data'!J$1,FALSE)</f>
        <v>118.66472524802499</v>
      </c>
      <c r="AX43" s="65">
        <f>VLOOKUP($A43,'RevPAR Raw Data'!$B$6:$BE$43,'RevPAR Raw Data'!K$1,FALSE)</f>
        <v>100.210236485118</v>
      </c>
      <c r="AY43" s="66">
        <f>VLOOKUP($A43,'RevPAR Raw Data'!$B$6:$BE$43,'RevPAR Raw Data'!L$1,FALSE)</f>
        <v>101.232082567321</v>
      </c>
      <c r="AZ43" s="65">
        <f>VLOOKUP($A43,'RevPAR Raw Data'!$B$6:$BE$43,'RevPAR Raw Data'!N$1,FALSE)</f>
        <v>89.888519335897897</v>
      </c>
      <c r="BA43" s="65">
        <f>VLOOKUP($A43,'RevPAR Raw Data'!$B$6:$BE$43,'RevPAR Raw Data'!O$1,FALSE)</f>
        <v>88.560447661469894</v>
      </c>
      <c r="BB43" s="66">
        <f>VLOOKUP($A43,'RevPAR Raw Data'!$B$6:$BE$43,'RevPAR Raw Data'!P$1,FALSE)</f>
        <v>89.224483498683895</v>
      </c>
      <c r="BC43" s="67">
        <f>VLOOKUP($A43,'RevPAR Raw Data'!$B$6:$BE$43,'RevPAR Raw Data'!R$1,FALSE)</f>
        <v>97.801339976281994</v>
      </c>
      <c r="BD43" s="63"/>
      <c r="BE43" s="59">
        <f>VLOOKUP($A43,'RevPAR Raw Data'!$B$6:$BE$43,'RevPAR Raw Data'!T$1,FALSE)</f>
        <v>42.692796621366099</v>
      </c>
      <c r="BF43" s="60">
        <f>VLOOKUP($A43,'RevPAR Raw Data'!$B$6:$BE$43,'RevPAR Raw Data'!U$1,FALSE)</f>
        <v>63.718511974005501</v>
      </c>
      <c r="BG43" s="60">
        <f>VLOOKUP($A43,'RevPAR Raw Data'!$B$6:$BE$43,'RevPAR Raw Data'!V$1,FALSE)</f>
        <v>80.196660739852902</v>
      </c>
      <c r="BH43" s="60">
        <f>VLOOKUP($A43,'RevPAR Raw Data'!$B$6:$BE$43,'RevPAR Raw Data'!W$1,FALSE)</f>
        <v>85.952511770266298</v>
      </c>
      <c r="BI43" s="60">
        <f>VLOOKUP($A43,'RevPAR Raw Data'!$B$6:$BE$43,'RevPAR Raw Data'!X$1,FALSE)</f>
        <v>65.232237124729096</v>
      </c>
      <c r="BJ43" s="61">
        <f>VLOOKUP($A43,'RevPAR Raw Data'!$B$6:$BE$43,'RevPAR Raw Data'!Y$1,FALSE)</f>
        <v>68.790997202924103</v>
      </c>
      <c r="BK43" s="60">
        <f>VLOOKUP($A43,'RevPAR Raw Data'!$B$6:$BE$43,'RevPAR Raw Data'!AA$1,FALSE)</f>
        <v>15.898167468517601</v>
      </c>
      <c r="BL43" s="60">
        <f>VLOOKUP($A43,'RevPAR Raw Data'!$B$6:$BE$43,'RevPAR Raw Data'!AB$1,FALSE)</f>
        <v>2.9377735573894102</v>
      </c>
      <c r="BM43" s="61">
        <f>VLOOKUP($A43,'RevPAR Raw Data'!$B$6:$BE$43,'RevPAR Raw Data'!AC$1,FALSE)</f>
        <v>9.0822653616848701</v>
      </c>
      <c r="BN43" s="62">
        <f>VLOOKUP($A43,'RevPAR Raw Data'!$B$6:$BE$43,'RevPAR Raw Data'!AE$1,FALSE)</f>
        <v>47.715367003353897</v>
      </c>
    </row>
    <row r="44" spans="1:66" x14ac:dyDescent="0.35">
      <c r="A44" s="81" t="s">
        <v>83</v>
      </c>
      <c r="B44" s="59">
        <f>VLOOKUP($A44,'Occupancy Raw Data'!$B$8:$BE$45,'Occupancy Raw Data'!G$3,FALSE)</f>
        <v>49.729679343773299</v>
      </c>
      <c r="C44" s="60">
        <f>VLOOKUP($A44,'Occupancy Raw Data'!$B$8:$BE$45,'Occupancy Raw Data'!H$3,FALSE)</f>
        <v>58.557046979865703</v>
      </c>
      <c r="D44" s="60">
        <f>VLOOKUP($A44,'Occupancy Raw Data'!$B$8:$BE$45,'Occupancy Raw Data'!I$3,FALSE)</f>
        <v>61.735645041014102</v>
      </c>
      <c r="E44" s="60">
        <f>VLOOKUP($A44,'Occupancy Raw Data'!$B$8:$BE$45,'Occupancy Raw Data'!J$3,FALSE)</f>
        <v>63.581282624906699</v>
      </c>
      <c r="F44" s="60">
        <f>VLOOKUP($A44,'Occupancy Raw Data'!$B$8:$BE$45,'Occupancy Raw Data'!K$3,FALSE)</f>
        <v>67.142058165547994</v>
      </c>
      <c r="G44" s="61">
        <f>VLOOKUP($A44,'Occupancy Raw Data'!$B$8:$BE$45,'Occupancy Raw Data'!L$3,FALSE)</f>
        <v>60.149142431021602</v>
      </c>
      <c r="H44" s="60">
        <f>VLOOKUP($A44,'Occupancy Raw Data'!$B$8:$BE$45,'Occupancy Raw Data'!N$3,FALSE)</f>
        <v>83.230797912005897</v>
      </c>
      <c r="I44" s="60">
        <f>VLOOKUP($A44,'Occupancy Raw Data'!$B$8:$BE$45,'Occupancy Raw Data'!O$3,FALSE)</f>
        <v>81.180089485458595</v>
      </c>
      <c r="J44" s="61">
        <f>VLOOKUP($A44,'Occupancy Raw Data'!$B$8:$BE$45,'Occupancy Raw Data'!P$3,FALSE)</f>
        <v>82.205443698732196</v>
      </c>
      <c r="K44" s="62">
        <f>VLOOKUP($A44,'Occupancy Raw Data'!$B$8:$BE$45,'Occupancy Raw Data'!R$3,FALSE)</f>
        <v>66.450942793224598</v>
      </c>
      <c r="L44" s="63"/>
      <c r="M44" s="59">
        <f>VLOOKUP($A44,'Occupancy Raw Data'!$B$8:$BE$45,'Occupancy Raw Data'!T$3,FALSE)</f>
        <v>-1.17373132623943</v>
      </c>
      <c r="N44" s="60">
        <f>VLOOKUP($A44,'Occupancy Raw Data'!$B$8:$BE$45,'Occupancy Raw Data'!U$3,FALSE)</f>
        <v>1.6467289315284801</v>
      </c>
      <c r="O44" s="60">
        <f>VLOOKUP($A44,'Occupancy Raw Data'!$B$8:$BE$45,'Occupancy Raw Data'!V$3,FALSE)</f>
        <v>5.1770777469776403</v>
      </c>
      <c r="P44" s="60">
        <f>VLOOKUP($A44,'Occupancy Raw Data'!$B$8:$BE$45,'Occupancy Raw Data'!W$3,FALSE)</f>
        <v>3.63460499254851</v>
      </c>
      <c r="Q44" s="60">
        <f>VLOOKUP($A44,'Occupancy Raw Data'!$B$8:$BE$45,'Occupancy Raw Data'!X$3,FALSE)</f>
        <v>-4.30379058152255E-2</v>
      </c>
      <c r="R44" s="61">
        <f>VLOOKUP($A44,'Occupancy Raw Data'!$B$8:$BE$45,'Occupancy Raw Data'!Y$3,FALSE)</f>
        <v>1.8956286295303999</v>
      </c>
      <c r="S44" s="60">
        <f>VLOOKUP($A44,'Occupancy Raw Data'!$B$8:$BE$45,'Occupancy Raw Data'!AA$3,FALSE)</f>
        <v>-0.37455652661345601</v>
      </c>
      <c r="T44" s="60">
        <f>VLOOKUP($A44,'Occupancy Raw Data'!$B$8:$BE$45,'Occupancy Raw Data'!AB$3,FALSE)</f>
        <v>-8.2423117796547292</v>
      </c>
      <c r="U44" s="61">
        <f>VLOOKUP($A44,'Occupancy Raw Data'!$B$8:$BE$45,'Occupancy Raw Data'!AC$3,FALSE)</f>
        <v>-4.4211460195174297</v>
      </c>
      <c r="V44" s="62">
        <f>VLOOKUP($A44,'Occupancy Raw Data'!$B$8:$BE$45,'Occupancy Raw Data'!AE$3,FALSE)</f>
        <v>-0.43119279296908303</v>
      </c>
      <c r="W44" s="63"/>
      <c r="X44" s="64">
        <f>VLOOKUP($A44,'ADR Raw Data'!$B$6:$BE$43,'ADR Raw Data'!G$1,FALSE)</f>
        <v>93.950732895970006</v>
      </c>
      <c r="Y44" s="65">
        <f>VLOOKUP($A44,'ADR Raw Data'!$B$6:$BE$43,'ADR Raw Data'!H$1,FALSE)</f>
        <v>95.592777777777698</v>
      </c>
      <c r="Z44" s="65">
        <f>VLOOKUP($A44,'ADR Raw Data'!$B$6:$BE$43,'ADR Raw Data'!I$1,FALSE)</f>
        <v>95.691416276611804</v>
      </c>
      <c r="AA44" s="65">
        <f>VLOOKUP($A44,'ADR Raw Data'!$B$6:$BE$43,'ADR Raw Data'!J$1,FALSE)</f>
        <v>97.530139275766004</v>
      </c>
      <c r="AB44" s="65">
        <f>VLOOKUP($A44,'ADR Raw Data'!$B$6:$BE$43,'ADR Raw Data'!K$1,FALSE)</f>
        <v>105.834641121754</v>
      </c>
      <c r="AC44" s="66">
        <f>VLOOKUP($A44,'ADR Raw Data'!$B$6:$BE$43,'ADR Raw Data'!L$1,FALSE)</f>
        <v>98.037603520952104</v>
      </c>
      <c r="AD44" s="65">
        <f>VLOOKUP($A44,'ADR Raw Data'!$B$6:$BE$43,'ADR Raw Data'!N$1,FALSE)</f>
        <v>175.490929555381</v>
      </c>
      <c r="AE44" s="65">
        <f>VLOOKUP($A44,'ADR Raw Data'!$B$6:$BE$43,'ADR Raw Data'!O$1,FALSE)</f>
        <v>179.38116775749199</v>
      </c>
      <c r="AF44" s="66">
        <f>VLOOKUP($A44,'ADR Raw Data'!$B$6:$BE$43,'ADR Raw Data'!P$1,FALSE)</f>
        <v>177.411787050686</v>
      </c>
      <c r="AG44" s="67">
        <f>VLOOKUP($A44,'ADR Raw Data'!$B$6:$BE$43,'ADR Raw Data'!R$1,FALSE)</f>
        <v>126.092628351569</v>
      </c>
      <c r="AH44" s="63"/>
      <c r="AI44" s="59">
        <f>VLOOKUP($A44,'ADR Raw Data'!$B$6:$BE$43,'ADR Raw Data'!T$1,FALSE)</f>
        <v>3.2411297755094699</v>
      </c>
      <c r="AJ44" s="60">
        <f>VLOOKUP($A44,'ADR Raw Data'!$B$6:$BE$43,'ADR Raw Data'!U$1,FALSE)</f>
        <v>4.30699974746131</v>
      </c>
      <c r="AK44" s="60">
        <f>VLOOKUP($A44,'ADR Raw Data'!$B$6:$BE$43,'ADR Raw Data'!V$1,FALSE)</f>
        <v>3.6794151811925402</v>
      </c>
      <c r="AL44" s="60">
        <f>VLOOKUP($A44,'ADR Raw Data'!$B$6:$BE$43,'ADR Raw Data'!W$1,FALSE)</f>
        <v>1.3965619910654099</v>
      </c>
      <c r="AM44" s="60">
        <f>VLOOKUP($A44,'ADR Raw Data'!$B$6:$BE$43,'ADR Raw Data'!X$1,FALSE)</f>
        <v>1.6516645893250601</v>
      </c>
      <c r="AN44" s="61">
        <f>VLOOKUP($A44,'ADR Raw Data'!$B$6:$BE$43,'ADR Raw Data'!Y$1,FALSE)</f>
        <v>2.7139463415285201</v>
      </c>
      <c r="AO44" s="60">
        <f>VLOOKUP($A44,'ADR Raw Data'!$B$6:$BE$43,'ADR Raw Data'!AA$1,FALSE)</f>
        <v>31.395593236856101</v>
      </c>
      <c r="AP44" s="60">
        <f>VLOOKUP($A44,'ADR Raw Data'!$B$6:$BE$43,'ADR Raw Data'!AB$1,FALSE)</f>
        <v>30.882688968631701</v>
      </c>
      <c r="AQ44" s="61">
        <f>VLOOKUP($A44,'ADR Raw Data'!$B$6:$BE$43,'ADR Raw Data'!AC$1,FALSE)</f>
        <v>31.069387260201601</v>
      </c>
      <c r="AR44" s="62">
        <f>VLOOKUP($A44,'ADR Raw Data'!$B$6:$BE$43,'ADR Raw Data'!AE$1,FALSE)</f>
        <v>14.4802849681215</v>
      </c>
      <c r="AS44" s="50"/>
      <c r="AT44" s="64">
        <f>VLOOKUP($A44,'RevPAR Raw Data'!$B$6:$BE$43,'RevPAR Raw Data'!G$1,FALSE)</f>
        <v>46.721398210290801</v>
      </c>
      <c r="AU44" s="65">
        <f>VLOOKUP($A44,'RevPAR Raw Data'!$B$6:$BE$43,'RevPAR Raw Data'!H$1,FALSE)</f>
        <v>55.976307792691998</v>
      </c>
      <c r="AV44" s="65">
        <f>VLOOKUP($A44,'RevPAR Raw Data'!$B$6:$BE$43,'RevPAR Raw Data'!I$1,FALSE)</f>
        <v>59.075713087248303</v>
      </c>
      <c r="AW44" s="65">
        <f>VLOOKUP($A44,'RevPAR Raw Data'!$B$6:$BE$43,'RevPAR Raw Data'!J$1,FALSE)</f>
        <v>62.01091349739</v>
      </c>
      <c r="AX44" s="65">
        <f>VLOOKUP($A44,'RevPAR Raw Data'!$B$6:$BE$43,'RevPAR Raw Data'!K$1,FALSE)</f>
        <v>71.059556301267705</v>
      </c>
      <c r="AY44" s="66">
        <f>VLOOKUP($A44,'RevPAR Raw Data'!$B$6:$BE$43,'RevPAR Raw Data'!L$1,FALSE)</f>
        <v>58.968777777777703</v>
      </c>
      <c r="AZ44" s="65">
        <f>VLOOKUP($A44,'RevPAR Raw Data'!$B$6:$BE$43,'RevPAR Raw Data'!N$1,FALSE)</f>
        <v>146.06250093214001</v>
      </c>
      <c r="BA44" s="65">
        <f>VLOOKUP($A44,'RevPAR Raw Data'!$B$6:$BE$43,'RevPAR Raw Data'!O$1,FALSE)</f>
        <v>145.621792505592</v>
      </c>
      <c r="BB44" s="66">
        <f>VLOOKUP($A44,'RevPAR Raw Data'!$B$6:$BE$43,'RevPAR Raw Data'!P$1,FALSE)</f>
        <v>145.84214671886599</v>
      </c>
      <c r="BC44" s="67">
        <f>VLOOKUP($A44,'RevPAR Raw Data'!$B$6:$BE$43,'RevPAR Raw Data'!R$1,FALSE)</f>
        <v>83.789740332374507</v>
      </c>
      <c r="BD44" s="63"/>
      <c r="BE44" s="59">
        <f>VLOOKUP($A44,'RevPAR Raw Data'!$B$6:$BE$43,'RevPAR Raw Data'!T$1,FALSE)</f>
        <v>2.0293562937708001</v>
      </c>
      <c r="BF44" s="60">
        <f>VLOOKUP($A44,'RevPAR Raw Data'!$B$6:$BE$43,'RevPAR Raw Data'!U$1,FALSE)</f>
        <v>6.0246532899121004</v>
      </c>
      <c r="BG44" s="60">
        <f>VLOOKUP($A44,'RevPAR Raw Data'!$B$6:$BE$43,'RevPAR Raw Data'!V$1,FALSE)</f>
        <v>9.0469791127346308</v>
      </c>
      <c r="BH44" s="60">
        <f>VLOOKUP($A44,'RevPAR Raw Data'!$B$6:$BE$43,'RevPAR Raw Data'!W$1,FALSE)</f>
        <v>5.0819264954652299</v>
      </c>
      <c r="BI44" s="60">
        <f>VLOOKUP($A44,'RevPAR Raw Data'!$B$6:$BE$43,'RevPAR Raw Data'!X$1,FALSE)</f>
        <v>1.6079158416595001</v>
      </c>
      <c r="BJ44" s="61">
        <f>VLOOKUP($A44,'RevPAR Raw Data'!$B$6:$BE$43,'RevPAR Raw Data'!Y$1,FALSE)</f>
        <v>4.6610213148990303</v>
      </c>
      <c r="BK44" s="60">
        <f>VLOOKUP($A44,'RevPAR Raw Data'!$B$6:$BE$43,'RevPAR Raw Data'!AA$1,FALSE)</f>
        <v>30.903442466704998</v>
      </c>
      <c r="BL44" s="60">
        <f>VLOOKUP($A44,'RevPAR Raw Data'!$B$6:$BE$43,'RevPAR Raw Data'!AB$1,FALSE)</f>
        <v>20.0949296782413</v>
      </c>
      <c r="BM44" s="61">
        <f>VLOOKUP($A44,'RevPAR Raw Data'!$B$6:$BE$43,'RevPAR Raw Data'!AC$1,FALSE)</f>
        <v>25.274618262541299</v>
      </c>
      <c r="BN44" s="62">
        <f>VLOOKUP($A44,'RevPAR Raw Data'!$B$6:$BE$43,'RevPAR Raw Data'!AE$1,FALSE)</f>
        <v>13.986654229968501</v>
      </c>
    </row>
    <row r="45" spans="1:66" x14ac:dyDescent="0.35">
      <c r="A45" s="83" t="s">
        <v>84</v>
      </c>
      <c r="B45" s="59">
        <f>VLOOKUP($A45,'Occupancy Raw Data'!$B$8:$BE$45,'Occupancy Raw Data'!G$3,FALSE)</f>
        <v>51.566447700859001</v>
      </c>
      <c r="C45" s="60">
        <f>VLOOKUP($A45,'Occupancy Raw Data'!$B$8:$BE$45,'Occupancy Raw Data'!H$3,FALSE)</f>
        <v>64.477008590197002</v>
      </c>
      <c r="D45" s="60">
        <f>VLOOKUP($A45,'Occupancy Raw Data'!$B$8:$BE$45,'Occupancy Raw Data'!I$3,FALSE)</f>
        <v>69.302678120262698</v>
      </c>
      <c r="E45" s="60">
        <f>VLOOKUP($A45,'Occupancy Raw Data'!$B$8:$BE$45,'Occupancy Raw Data'!J$3,FALSE)</f>
        <v>69.075290550783194</v>
      </c>
      <c r="F45" s="60">
        <f>VLOOKUP($A45,'Occupancy Raw Data'!$B$8:$BE$45,'Occupancy Raw Data'!K$3,FALSE)</f>
        <v>62.405255179383502</v>
      </c>
      <c r="G45" s="61">
        <f>VLOOKUP($A45,'Occupancy Raw Data'!$B$8:$BE$45,'Occupancy Raw Data'!L$3,FALSE)</f>
        <v>63.365336028297101</v>
      </c>
      <c r="H45" s="60">
        <f>VLOOKUP($A45,'Occupancy Raw Data'!$B$8:$BE$45,'Occupancy Raw Data'!N$3,FALSE)</f>
        <v>62.683173319858497</v>
      </c>
      <c r="I45" s="60">
        <f>VLOOKUP($A45,'Occupancy Raw Data'!$B$8:$BE$45,'Occupancy Raw Data'!O$3,FALSE)</f>
        <v>63.921172309246998</v>
      </c>
      <c r="J45" s="61">
        <f>VLOOKUP($A45,'Occupancy Raw Data'!$B$8:$BE$45,'Occupancy Raw Data'!P$3,FALSE)</f>
        <v>63.302172814552797</v>
      </c>
      <c r="K45" s="62">
        <f>VLOOKUP($A45,'Occupancy Raw Data'!$B$8:$BE$45,'Occupancy Raw Data'!R$3,FALSE)</f>
        <v>63.347289395798697</v>
      </c>
      <c r="L45" s="63"/>
      <c r="M45" s="59">
        <f>VLOOKUP($A45,'Occupancy Raw Data'!$B$8:$BE$45,'Occupancy Raw Data'!T$3,FALSE)</f>
        <v>12.480201899559701</v>
      </c>
      <c r="N45" s="60">
        <f>VLOOKUP($A45,'Occupancy Raw Data'!$B$8:$BE$45,'Occupancy Raw Data'!U$3,FALSE)</f>
        <v>16.029307731177301</v>
      </c>
      <c r="O45" s="60">
        <f>VLOOKUP($A45,'Occupancy Raw Data'!$B$8:$BE$45,'Occupancy Raw Data'!V$3,FALSE)</f>
        <v>16.110580904832901</v>
      </c>
      <c r="P45" s="60">
        <f>VLOOKUP($A45,'Occupancy Raw Data'!$B$8:$BE$45,'Occupancy Raw Data'!W$3,FALSE)</f>
        <v>20.790227601833301</v>
      </c>
      <c r="Q45" s="60">
        <f>VLOOKUP($A45,'Occupancy Raw Data'!$B$8:$BE$45,'Occupancy Raw Data'!X$3,FALSE)</f>
        <v>5.8083106017898798</v>
      </c>
      <c r="R45" s="61">
        <f>VLOOKUP($A45,'Occupancy Raw Data'!$B$8:$BE$45,'Occupancy Raw Data'!Y$3,FALSE)</f>
        <v>14.267725852249299</v>
      </c>
      <c r="S45" s="60">
        <f>VLOOKUP($A45,'Occupancy Raw Data'!$B$8:$BE$45,'Occupancy Raw Data'!AA$3,FALSE)</f>
        <v>-13.502027475315399</v>
      </c>
      <c r="T45" s="60">
        <f>VLOOKUP($A45,'Occupancy Raw Data'!$B$8:$BE$45,'Occupancy Raw Data'!AB$3,FALSE)</f>
        <v>-17.863057068383799</v>
      </c>
      <c r="U45" s="61">
        <f>VLOOKUP($A45,'Occupancy Raw Data'!$B$8:$BE$45,'Occupancy Raw Data'!AC$3,FALSE)</f>
        <v>-15.7602345637598</v>
      </c>
      <c r="V45" s="62">
        <f>VLOOKUP($A45,'Occupancy Raw Data'!$B$8:$BE$45,'Occupancy Raw Data'!AE$3,FALSE)</f>
        <v>3.7126148180877001</v>
      </c>
      <c r="W45" s="63"/>
      <c r="X45" s="64">
        <f>VLOOKUP($A45,'ADR Raw Data'!$B$6:$BE$43,'ADR Raw Data'!G$1,FALSE)</f>
        <v>96.221195492405599</v>
      </c>
      <c r="Y45" s="65">
        <f>VLOOKUP($A45,'ADR Raw Data'!$B$6:$BE$43,'ADR Raw Data'!H$1,FALSE)</f>
        <v>100.818797021943</v>
      </c>
      <c r="Z45" s="65">
        <f>VLOOKUP($A45,'ADR Raw Data'!$B$6:$BE$43,'ADR Raw Data'!I$1,FALSE)</f>
        <v>102.02836310608799</v>
      </c>
      <c r="AA45" s="65">
        <f>VLOOKUP($A45,'ADR Raw Data'!$B$6:$BE$43,'ADR Raw Data'!J$1,FALSE)</f>
        <v>102.19152158010201</v>
      </c>
      <c r="AB45" s="65">
        <f>VLOOKUP($A45,'ADR Raw Data'!$B$6:$BE$43,'ADR Raw Data'!K$1,FALSE)</f>
        <v>102.202781376518</v>
      </c>
      <c r="AC45" s="66">
        <f>VLOOKUP($A45,'ADR Raw Data'!$B$6:$BE$43,'ADR Raw Data'!L$1,FALSE)</f>
        <v>100.906963317384</v>
      </c>
      <c r="AD45" s="65">
        <f>VLOOKUP($A45,'ADR Raw Data'!$B$6:$BE$43,'ADR Raw Data'!N$1,FALSE)</f>
        <v>117.94316001612199</v>
      </c>
      <c r="AE45" s="65">
        <f>VLOOKUP($A45,'ADR Raw Data'!$B$6:$BE$43,'ADR Raw Data'!O$1,FALSE)</f>
        <v>116.536059288537</v>
      </c>
      <c r="AF45" s="66">
        <f>VLOOKUP($A45,'ADR Raw Data'!$B$6:$BE$43,'ADR Raw Data'!P$1,FALSE)</f>
        <v>117.232729994013</v>
      </c>
      <c r="AG45" s="67">
        <f>VLOOKUP($A45,'ADR Raw Data'!$B$6:$BE$43,'ADR Raw Data'!R$1,FALSE)</f>
        <v>105.56814597458801</v>
      </c>
      <c r="AH45" s="63"/>
      <c r="AI45" s="59">
        <f>VLOOKUP($A45,'ADR Raw Data'!$B$6:$BE$43,'ADR Raw Data'!T$1,FALSE)</f>
        <v>15.538470181855899</v>
      </c>
      <c r="AJ45" s="60">
        <f>VLOOKUP($A45,'ADR Raw Data'!$B$6:$BE$43,'ADR Raw Data'!U$1,FALSE)</f>
        <v>19.1387840990527</v>
      </c>
      <c r="AK45" s="60">
        <f>VLOOKUP($A45,'ADR Raw Data'!$B$6:$BE$43,'ADR Raw Data'!V$1,FALSE)</f>
        <v>19.078975758644901</v>
      </c>
      <c r="AL45" s="60">
        <f>VLOOKUP($A45,'ADR Raw Data'!$B$6:$BE$43,'ADR Raw Data'!W$1,FALSE)</f>
        <v>18.153471008554501</v>
      </c>
      <c r="AM45" s="60">
        <f>VLOOKUP($A45,'ADR Raw Data'!$B$6:$BE$43,'ADR Raw Data'!X$1,FALSE)</f>
        <v>16.530731363276299</v>
      </c>
      <c r="AN45" s="61">
        <f>VLOOKUP($A45,'ADR Raw Data'!$B$6:$BE$43,'ADR Raw Data'!Y$1,FALSE)</f>
        <v>17.786292751109499</v>
      </c>
      <c r="AO45" s="60">
        <f>VLOOKUP($A45,'ADR Raw Data'!$B$6:$BE$43,'ADR Raw Data'!AA$1,FALSE)</f>
        <v>11.870247189219</v>
      </c>
      <c r="AP45" s="60">
        <f>VLOOKUP($A45,'ADR Raw Data'!$B$6:$BE$43,'ADR Raw Data'!AB$1,FALSE)</f>
        <v>9.0055980670569298</v>
      </c>
      <c r="AQ45" s="61">
        <f>VLOOKUP($A45,'ADR Raw Data'!$B$6:$BE$43,'ADR Raw Data'!AC$1,FALSE)</f>
        <v>10.394048739508801</v>
      </c>
      <c r="AR45" s="62">
        <f>VLOOKUP($A45,'ADR Raw Data'!$B$6:$BE$43,'ADR Raw Data'!AE$1,FALSE)</f>
        <v>13.6554680975515</v>
      </c>
      <c r="AS45" s="50"/>
      <c r="AT45" s="64">
        <f>VLOOKUP($A45,'RevPAR Raw Data'!$B$6:$BE$43,'RevPAR Raw Data'!G$1,FALSE)</f>
        <v>49.617852450732599</v>
      </c>
      <c r="AU45" s="65">
        <f>VLOOKUP($A45,'RevPAR Raw Data'!$B$6:$BE$43,'RevPAR Raw Data'!H$1,FALSE)</f>
        <v>65.004944416371899</v>
      </c>
      <c r="AV45" s="65">
        <f>VLOOKUP($A45,'RevPAR Raw Data'!$B$6:$BE$43,'RevPAR Raw Data'!I$1,FALSE)</f>
        <v>70.708388074785205</v>
      </c>
      <c r="AW45" s="65">
        <f>VLOOKUP($A45,'RevPAR Raw Data'!$B$6:$BE$43,'RevPAR Raw Data'!J$1,FALSE)</f>
        <v>70.589090449721994</v>
      </c>
      <c r="AX45" s="65">
        <f>VLOOKUP($A45,'RevPAR Raw Data'!$B$6:$BE$43,'RevPAR Raw Data'!K$1,FALSE)</f>
        <v>63.779906518443603</v>
      </c>
      <c r="AY45" s="66">
        <f>VLOOKUP($A45,'RevPAR Raw Data'!$B$6:$BE$43,'RevPAR Raw Data'!L$1,FALSE)</f>
        <v>63.940036382011101</v>
      </c>
      <c r="AZ45" s="65">
        <f>VLOOKUP($A45,'RevPAR Raw Data'!$B$6:$BE$43,'RevPAR Raw Data'!N$1,FALSE)</f>
        <v>73.930515411824103</v>
      </c>
      <c r="BA45" s="65">
        <f>VLOOKUP($A45,'RevPAR Raw Data'!$B$6:$BE$43,'RevPAR Raw Data'!O$1,FALSE)</f>
        <v>74.491215260232394</v>
      </c>
      <c r="BB45" s="66">
        <f>VLOOKUP($A45,'RevPAR Raw Data'!$B$6:$BE$43,'RevPAR Raw Data'!P$1,FALSE)</f>
        <v>74.210865336028206</v>
      </c>
      <c r="BC45" s="67">
        <f>VLOOKUP($A45,'RevPAR Raw Data'!$B$6:$BE$43,'RevPAR Raw Data'!R$1,FALSE)</f>
        <v>66.874558940301696</v>
      </c>
      <c r="BD45" s="63"/>
      <c r="BE45" s="59">
        <f>VLOOKUP($A45,'RevPAR Raw Data'!$B$6:$BE$43,'RevPAR Raw Data'!T$1,FALSE)</f>
        <v>29.957904532214201</v>
      </c>
      <c r="BF45" s="60">
        <f>VLOOKUP($A45,'RevPAR Raw Data'!$B$6:$BE$43,'RevPAR Raw Data'!U$1,FALSE)</f>
        <v>38.235906429472898</v>
      </c>
      <c r="BG45" s="60">
        <f>VLOOKUP($A45,'RevPAR Raw Data'!$B$6:$BE$43,'RevPAR Raw Data'!V$1,FALSE)</f>
        <v>38.263290488887797</v>
      </c>
      <c r="BH45" s="60">
        <f>VLOOKUP($A45,'RevPAR Raw Data'!$B$6:$BE$43,'RevPAR Raw Data'!W$1,FALSE)</f>
        <v>42.7178465506992</v>
      </c>
      <c r="BI45" s="60">
        <f>VLOOKUP($A45,'RevPAR Raw Data'!$B$6:$BE$43,'RevPAR Raw Data'!X$1,FALSE)</f>
        <v>23.299198187392701</v>
      </c>
      <c r="BJ45" s="61">
        <f>VLOOKUP($A45,'RevPAR Raw Data'!$B$6:$BE$43,'RevPAR Raw Data'!Y$1,FALSE)</f>
        <v>34.591718092365703</v>
      </c>
      <c r="BK45" s="60">
        <f>VLOOKUP($A45,'RevPAR Raw Data'!$B$6:$BE$43,'RevPAR Raw Data'!AA$1,FALSE)</f>
        <v>-3.23450432297264</v>
      </c>
      <c r="BL45" s="60">
        <f>VLOOKUP($A45,'RevPAR Raw Data'!$B$6:$BE$43,'RevPAR Raw Data'!AB$1,FALSE)</f>
        <v>-10.4661341233946</v>
      </c>
      <c r="BM45" s="61">
        <f>VLOOKUP($A45,'RevPAR Raw Data'!$B$6:$BE$43,'RevPAR Raw Data'!AC$1,FALSE)</f>
        <v>-7.0043122862690401</v>
      </c>
      <c r="BN45" s="62">
        <f>VLOOKUP($A45,'RevPAR Raw Data'!$B$6:$BE$43,'RevPAR Raw Data'!AE$1,FALSE)</f>
        <v>17.875057847708099</v>
      </c>
    </row>
    <row r="46" spans="1:66" x14ac:dyDescent="0.35">
      <c r="A46" s="84" t="s">
        <v>85</v>
      </c>
      <c r="B46" s="59">
        <f>VLOOKUP($A46,'Occupancy Raw Data'!$B$8:$BE$45,'Occupancy Raw Data'!G$3,FALSE)</f>
        <v>43.091689820661699</v>
      </c>
      <c r="C46" s="60">
        <f>VLOOKUP($A46,'Occupancy Raw Data'!$B$8:$BE$45,'Occupancy Raw Data'!H$3,FALSE)</f>
        <v>51.730234907804999</v>
      </c>
      <c r="D46" s="60">
        <f>VLOOKUP($A46,'Occupancy Raw Data'!$B$8:$BE$45,'Occupancy Raw Data'!I$3,FALSE)</f>
        <v>56.769386208638501</v>
      </c>
      <c r="E46" s="60">
        <f>VLOOKUP($A46,'Occupancy Raw Data'!$B$8:$BE$45,'Occupancy Raw Data'!J$3,FALSE)</f>
        <v>56.756756756756701</v>
      </c>
      <c r="F46" s="60">
        <f>VLOOKUP($A46,'Occupancy Raw Data'!$B$8:$BE$45,'Occupancy Raw Data'!K$3,FALSE)</f>
        <v>63.374589542813801</v>
      </c>
      <c r="G46" s="61">
        <f>VLOOKUP($A46,'Occupancy Raw Data'!$B$8:$BE$45,'Occupancy Raw Data'!L$3,FALSE)</f>
        <v>54.3445314473351</v>
      </c>
      <c r="H46" s="60">
        <f>VLOOKUP($A46,'Occupancy Raw Data'!$B$8:$BE$45,'Occupancy Raw Data'!N$3,FALSE)</f>
        <v>70.497600404142403</v>
      </c>
      <c r="I46" s="60">
        <f>VLOOKUP($A46,'Occupancy Raw Data'!$B$8:$BE$45,'Occupancy Raw Data'!O$3,FALSE)</f>
        <v>68.451629199292697</v>
      </c>
      <c r="J46" s="61">
        <f>VLOOKUP($A46,'Occupancy Raw Data'!$B$8:$BE$45,'Occupancy Raw Data'!P$3,FALSE)</f>
        <v>69.474614801717607</v>
      </c>
      <c r="K46" s="62">
        <f>VLOOKUP($A46,'Occupancy Raw Data'!$B$8:$BE$45,'Occupancy Raw Data'!R$3,FALSE)</f>
        <v>58.667412405730097</v>
      </c>
      <c r="L46" s="63"/>
      <c r="M46" s="59">
        <f>VLOOKUP($A46,'Occupancy Raw Data'!$B$8:$BE$45,'Occupancy Raw Data'!T$3,FALSE)</f>
        <v>11.031565245688199</v>
      </c>
      <c r="N46" s="60">
        <f>VLOOKUP($A46,'Occupancy Raw Data'!$B$8:$BE$45,'Occupancy Raw Data'!U$3,FALSE)</f>
        <v>6.8057366362451104</v>
      </c>
      <c r="O46" s="60">
        <f>VLOOKUP($A46,'Occupancy Raw Data'!$B$8:$BE$45,'Occupancy Raw Data'!V$3,FALSE)</f>
        <v>13.452801615345701</v>
      </c>
      <c r="P46" s="60">
        <f>VLOOKUP($A46,'Occupancy Raw Data'!$B$8:$BE$45,'Occupancy Raw Data'!W$3,FALSE)</f>
        <v>8.1328200192492694</v>
      </c>
      <c r="Q46" s="60">
        <f>VLOOKUP($A46,'Occupancy Raw Data'!$B$8:$BE$45,'Occupancy Raw Data'!X$3,FALSE)</f>
        <v>18.938136999288901</v>
      </c>
      <c r="R46" s="61">
        <f>VLOOKUP($A46,'Occupancy Raw Data'!$B$8:$BE$45,'Occupancy Raw Data'!Y$3,FALSE)</f>
        <v>11.7952714990906</v>
      </c>
      <c r="S46" s="60">
        <f>VLOOKUP($A46,'Occupancy Raw Data'!$B$8:$BE$45,'Occupancy Raw Data'!AA$3,FALSE)</f>
        <v>1.56477438136826</v>
      </c>
      <c r="T46" s="60">
        <f>VLOOKUP($A46,'Occupancy Raw Data'!$B$8:$BE$45,'Occupancy Raw Data'!AB$3,FALSE)</f>
        <v>-5.8210251954821803</v>
      </c>
      <c r="U46" s="61">
        <f>VLOOKUP($A46,'Occupancy Raw Data'!$B$8:$BE$45,'Occupancy Raw Data'!AC$3,FALSE)</f>
        <v>-2.2131366100791001</v>
      </c>
      <c r="V46" s="62">
        <f>VLOOKUP($A46,'Occupancy Raw Data'!$B$8:$BE$45,'Occupancy Raw Data'!AE$3,FALSE)</f>
        <v>6.6270986358866697</v>
      </c>
      <c r="W46" s="63"/>
      <c r="X46" s="64">
        <f>VLOOKUP($A46,'ADR Raw Data'!$B$6:$BE$43,'ADR Raw Data'!G$1,FALSE)</f>
        <v>108.352121922626</v>
      </c>
      <c r="Y46" s="65">
        <f>VLOOKUP($A46,'ADR Raw Data'!$B$6:$BE$43,'ADR Raw Data'!H$1,FALSE)</f>
        <v>103.32682861328099</v>
      </c>
      <c r="Z46" s="65">
        <f>VLOOKUP($A46,'ADR Raw Data'!$B$6:$BE$43,'ADR Raw Data'!I$1,FALSE)</f>
        <v>104.8988676307</v>
      </c>
      <c r="AA46" s="65">
        <f>VLOOKUP($A46,'ADR Raw Data'!$B$6:$BE$43,'ADR Raw Data'!J$1,FALSE)</f>
        <v>102.93030040053399</v>
      </c>
      <c r="AB46" s="65">
        <f>VLOOKUP($A46,'ADR Raw Data'!$B$6:$BE$43,'ADR Raw Data'!K$1,FALSE)</f>
        <v>110.87382024711</v>
      </c>
      <c r="AC46" s="66">
        <f>VLOOKUP($A46,'ADR Raw Data'!$B$6:$BE$43,'ADR Raw Data'!L$1,FALSE)</f>
        <v>106.12959051824301</v>
      </c>
      <c r="AD46" s="65">
        <f>VLOOKUP($A46,'ADR Raw Data'!$B$6:$BE$43,'ADR Raw Data'!N$1,FALSE)</f>
        <v>150.73737011823701</v>
      </c>
      <c r="AE46" s="65">
        <f>VLOOKUP($A46,'ADR Raw Data'!$B$6:$BE$43,'ADR Raw Data'!O$1,FALSE)</f>
        <v>151.501680811808</v>
      </c>
      <c r="AF46" s="66">
        <f>VLOOKUP($A46,'ADR Raw Data'!$B$6:$BE$43,'ADR Raw Data'!P$1,FALSE)</f>
        <v>151.11389838211201</v>
      </c>
      <c r="AG46" s="67">
        <f>VLOOKUP($A46,'ADR Raw Data'!$B$6:$BE$43,'ADR Raw Data'!R$1,FALSE)</f>
        <v>121.34985546022</v>
      </c>
      <c r="AH46" s="63"/>
      <c r="AI46" s="59">
        <f>VLOOKUP($A46,'ADR Raw Data'!$B$6:$BE$43,'ADR Raw Data'!T$1,FALSE)</f>
        <v>7.0315724421965804</v>
      </c>
      <c r="AJ46" s="60">
        <f>VLOOKUP($A46,'ADR Raw Data'!$B$6:$BE$43,'ADR Raw Data'!U$1,FALSE)</f>
        <v>6.0621365443103299</v>
      </c>
      <c r="AK46" s="60">
        <f>VLOOKUP($A46,'ADR Raw Data'!$B$6:$BE$43,'ADR Raw Data'!V$1,FALSE)</f>
        <v>4.3814706529473399</v>
      </c>
      <c r="AL46" s="60">
        <f>VLOOKUP($A46,'ADR Raw Data'!$B$6:$BE$43,'ADR Raw Data'!W$1,FALSE)</f>
        <v>5.00174789998003</v>
      </c>
      <c r="AM46" s="60">
        <f>VLOOKUP($A46,'ADR Raw Data'!$B$6:$BE$43,'ADR Raw Data'!X$1,FALSE)</f>
        <v>11.9176332240559</v>
      </c>
      <c r="AN46" s="61">
        <f>VLOOKUP($A46,'ADR Raw Data'!$B$6:$BE$43,'ADR Raw Data'!Y$1,FALSE)</f>
        <v>7.0344058261821596</v>
      </c>
      <c r="AO46" s="60">
        <f>VLOOKUP($A46,'ADR Raw Data'!$B$6:$BE$43,'ADR Raw Data'!AA$1,FALSE)</f>
        <v>22.416574118010701</v>
      </c>
      <c r="AP46" s="60">
        <f>VLOOKUP($A46,'ADR Raw Data'!$B$6:$BE$43,'ADR Raw Data'!AB$1,FALSE)</f>
        <v>16.502610358279501</v>
      </c>
      <c r="AQ46" s="61">
        <f>VLOOKUP($A46,'ADR Raw Data'!$B$6:$BE$43,'ADR Raw Data'!AC$1,FALSE)</f>
        <v>19.299560981028399</v>
      </c>
      <c r="AR46" s="62">
        <f>VLOOKUP($A46,'ADR Raw Data'!$B$6:$BE$43,'ADR Raw Data'!AE$1,FALSE)</f>
        <v>11.0193851750495</v>
      </c>
      <c r="AS46" s="50"/>
      <c r="AT46" s="64">
        <f>VLOOKUP($A46,'RevPAR Raw Data'!$B$6:$BE$43,'RevPAR Raw Data'!G$1,FALSE)</f>
        <v>46.690760293003201</v>
      </c>
      <c r="AU46" s="65">
        <f>VLOOKUP($A46,'RevPAR Raw Data'!$B$6:$BE$43,'RevPAR Raw Data'!H$1,FALSE)</f>
        <v>53.451211164435399</v>
      </c>
      <c r="AV46" s="65">
        <f>VLOOKUP($A46,'RevPAR Raw Data'!$B$6:$BE$43,'RevPAR Raw Data'!I$1,FALSE)</f>
        <v>59.550443293760999</v>
      </c>
      <c r="AW46" s="65">
        <f>VLOOKUP($A46,'RevPAR Raw Data'!$B$6:$BE$43,'RevPAR Raw Data'!J$1,FALSE)</f>
        <v>58.419900227330103</v>
      </c>
      <c r="AX46" s="65">
        <f>VLOOKUP($A46,'RevPAR Raw Data'!$B$6:$BE$43,'RevPAR Raw Data'!K$1,FALSE)</f>
        <v>70.265828492043397</v>
      </c>
      <c r="AY46" s="66">
        <f>VLOOKUP($A46,'RevPAR Raw Data'!$B$6:$BE$43,'RevPAR Raw Data'!L$1,FALSE)</f>
        <v>57.6756286941146</v>
      </c>
      <c r="AZ46" s="65">
        <f>VLOOKUP($A46,'RevPAR Raw Data'!$B$6:$BE$43,'RevPAR Raw Data'!N$1,FALSE)</f>
        <v>106.266228845668</v>
      </c>
      <c r="BA46" s="65">
        <f>VLOOKUP($A46,'RevPAR Raw Data'!$B$6:$BE$43,'RevPAR Raw Data'!O$1,FALSE)</f>
        <v>103.705368779994</v>
      </c>
      <c r="BB46" s="66">
        <f>VLOOKUP($A46,'RevPAR Raw Data'!$B$6:$BE$43,'RevPAR Raw Data'!P$1,FALSE)</f>
        <v>104.98579881283101</v>
      </c>
      <c r="BC46" s="67">
        <f>VLOOKUP($A46,'RevPAR Raw Data'!$B$6:$BE$43,'RevPAR Raw Data'!R$1,FALSE)</f>
        <v>71.192820156605194</v>
      </c>
      <c r="BD46" s="63"/>
      <c r="BE46" s="59">
        <f>VLOOKUP($A46,'RevPAR Raw Data'!$B$6:$BE$43,'RevPAR Raw Data'!T$1,FALSE)</f>
        <v>18.838830189643499</v>
      </c>
      <c r="BF46" s="60">
        <f>VLOOKUP($A46,'RevPAR Raw Data'!$B$6:$BE$43,'RevPAR Raw Data'!U$1,FALSE)</f>
        <v>13.2804462282907</v>
      </c>
      <c r="BG46" s="60">
        <f>VLOOKUP($A46,'RevPAR Raw Data'!$B$6:$BE$43,'RevPAR Raw Data'!V$1,FALSE)</f>
        <v>18.423702823068702</v>
      </c>
      <c r="BH46" s="60">
        <f>VLOOKUP($A46,'RevPAR Raw Data'!$B$6:$BE$43,'RevPAR Raw Data'!W$1,FALSE)</f>
        <v>13.5413510737512</v>
      </c>
      <c r="BI46" s="60">
        <f>VLOOKUP($A46,'RevPAR Raw Data'!$B$6:$BE$43,'RevPAR Raw Data'!X$1,FALSE)</f>
        <v>33.112747930389403</v>
      </c>
      <c r="BJ46" s="61">
        <f>VLOOKUP($A46,'RevPAR Raw Data'!$B$6:$BE$43,'RevPAR Raw Data'!Y$1,FALSE)</f>
        <v>19.659404590818799</v>
      </c>
      <c r="BK46" s="60">
        <f>VLOOKUP($A46,'RevPAR Raw Data'!$B$6:$BE$43,'RevPAR Raw Data'!AA$1,FALSE)</f>
        <v>24.332117308358001</v>
      </c>
      <c r="BL46" s="60">
        <f>VLOOKUP($A46,'RevPAR Raw Data'!$B$6:$BE$43,'RevPAR Raw Data'!AB$1,FALSE)</f>
        <v>9.7209640559296098</v>
      </c>
      <c r="BM46" s="61">
        <f>VLOOKUP($A46,'RevPAR Raw Data'!$B$6:$BE$43,'RevPAR Raw Data'!AC$1,FALSE)</f>
        <v>16.659298721293599</v>
      </c>
      <c r="BN46" s="62">
        <f>VLOOKUP($A46,'RevPAR Raw Data'!$B$6:$BE$43,'RevPAR Raw Data'!AE$1,FALSE)</f>
        <v>18.376749335555001</v>
      </c>
    </row>
    <row r="47" spans="1:66" x14ac:dyDescent="0.35">
      <c r="A47" s="81" t="s">
        <v>86</v>
      </c>
      <c r="B47" s="59">
        <f>VLOOKUP($A47,'Occupancy Raw Data'!$B$8:$BE$45,'Occupancy Raw Data'!G$3,FALSE)</f>
        <v>53.324555628703003</v>
      </c>
      <c r="C47" s="60">
        <f>VLOOKUP($A47,'Occupancy Raw Data'!$B$8:$BE$45,'Occupancy Raw Data'!H$3,FALSE)</f>
        <v>71.626069782751799</v>
      </c>
      <c r="D47" s="60">
        <f>VLOOKUP($A47,'Occupancy Raw Data'!$B$8:$BE$45,'Occupancy Raw Data'!I$3,FALSE)</f>
        <v>75.312705727452197</v>
      </c>
      <c r="E47" s="60">
        <f>VLOOKUP($A47,'Occupancy Raw Data'!$B$8:$BE$45,'Occupancy Raw Data'!J$3,FALSE)</f>
        <v>73.140223831468006</v>
      </c>
      <c r="F47" s="60">
        <f>VLOOKUP($A47,'Occupancy Raw Data'!$B$8:$BE$45,'Occupancy Raw Data'!K$3,FALSE)</f>
        <v>68.071099407504903</v>
      </c>
      <c r="G47" s="61">
        <f>VLOOKUP($A47,'Occupancy Raw Data'!$B$8:$BE$45,'Occupancy Raw Data'!L$3,FALSE)</f>
        <v>68.294930875576</v>
      </c>
      <c r="H47" s="60">
        <f>VLOOKUP($A47,'Occupancy Raw Data'!$B$8:$BE$45,'Occupancy Raw Data'!N$3,FALSE)</f>
        <v>74.3252139565503</v>
      </c>
      <c r="I47" s="60">
        <f>VLOOKUP($A47,'Occupancy Raw Data'!$B$8:$BE$45,'Occupancy Raw Data'!O$3,FALSE)</f>
        <v>69.848584595128301</v>
      </c>
      <c r="J47" s="61">
        <f>VLOOKUP($A47,'Occupancy Raw Data'!$B$8:$BE$45,'Occupancy Raw Data'!P$3,FALSE)</f>
        <v>72.086899275839301</v>
      </c>
      <c r="K47" s="62">
        <f>VLOOKUP($A47,'Occupancy Raw Data'!$B$8:$BE$45,'Occupancy Raw Data'!R$3,FALSE)</f>
        <v>69.378350418508404</v>
      </c>
      <c r="L47" s="63"/>
      <c r="M47" s="59">
        <f>VLOOKUP($A47,'Occupancy Raw Data'!$B$8:$BE$45,'Occupancy Raw Data'!T$3,FALSE)</f>
        <v>18.768328445747802</v>
      </c>
      <c r="N47" s="60">
        <f>VLOOKUP($A47,'Occupancy Raw Data'!$B$8:$BE$45,'Occupancy Raw Data'!U$3,FALSE)</f>
        <v>24.627720504009101</v>
      </c>
      <c r="O47" s="60">
        <f>VLOOKUP($A47,'Occupancy Raw Data'!$B$8:$BE$45,'Occupancy Raw Data'!V$3,FALSE)</f>
        <v>25.0273224043715</v>
      </c>
      <c r="P47" s="60">
        <f>VLOOKUP($A47,'Occupancy Raw Data'!$B$8:$BE$45,'Occupancy Raw Data'!W$3,FALSE)</f>
        <v>16.7016806722689</v>
      </c>
      <c r="Q47" s="60">
        <f>VLOOKUP($A47,'Occupancy Raw Data'!$B$8:$BE$45,'Occupancy Raw Data'!X$3,FALSE)</f>
        <v>7.7083333333333304</v>
      </c>
      <c r="R47" s="61">
        <f>VLOOKUP($A47,'Occupancy Raw Data'!$B$8:$BE$45,'Occupancy Raw Data'!Y$3,FALSE)</f>
        <v>18.370607028753899</v>
      </c>
      <c r="S47" s="60">
        <f>VLOOKUP($A47,'Occupancy Raw Data'!$B$8:$BE$45,'Occupancy Raw Data'!AA$3,FALSE)</f>
        <v>1.3464991023339301</v>
      </c>
      <c r="T47" s="60">
        <f>VLOOKUP($A47,'Occupancy Raw Data'!$B$8:$BE$45,'Occupancy Raw Data'!AB$3,FALSE)</f>
        <v>-3.4576888080072701</v>
      </c>
      <c r="U47" s="61">
        <f>VLOOKUP($A47,'Occupancy Raw Data'!$B$8:$BE$45,'Occupancy Raw Data'!AC$3,FALSE)</f>
        <v>-1.03931314957071</v>
      </c>
      <c r="V47" s="62">
        <f>VLOOKUP($A47,'Occupancy Raw Data'!$B$8:$BE$45,'Occupancy Raw Data'!AE$3,FALSE)</f>
        <v>11.8574677786201</v>
      </c>
      <c r="W47" s="63"/>
      <c r="X47" s="64">
        <f>VLOOKUP($A47,'ADR Raw Data'!$B$6:$BE$43,'ADR Raw Data'!G$1,FALSE)</f>
        <v>85.5706543209876</v>
      </c>
      <c r="Y47" s="65">
        <f>VLOOKUP($A47,'ADR Raw Data'!$B$6:$BE$43,'ADR Raw Data'!H$1,FALSE)</f>
        <v>88.906093749999997</v>
      </c>
      <c r="Z47" s="65">
        <f>VLOOKUP($A47,'ADR Raw Data'!$B$6:$BE$43,'ADR Raw Data'!I$1,FALSE)</f>
        <v>88.359020979020897</v>
      </c>
      <c r="AA47" s="65">
        <f>VLOOKUP($A47,'ADR Raw Data'!$B$6:$BE$43,'ADR Raw Data'!J$1,FALSE)</f>
        <v>90.724293429342893</v>
      </c>
      <c r="AB47" s="65">
        <f>VLOOKUP($A47,'ADR Raw Data'!$B$6:$BE$43,'ADR Raw Data'!K$1,FALSE)</f>
        <v>90.503230174081196</v>
      </c>
      <c r="AC47" s="66">
        <f>VLOOKUP($A47,'ADR Raw Data'!$B$6:$BE$43,'ADR Raw Data'!L$1,FALSE)</f>
        <v>88.972394447657607</v>
      </c>
      <c r="AD47" s="65">
        <f>VLOOKUP($A47,'ADR Raw Data'!$B$6:$BE$43,'ADR Raw Data'!N$1,FALSE)</f>
        <v>109.80067316209001</v>
      </c>
      <c r="AE47" s="65">
        <f>VLOOKUP($A47,'ADR Raw Data'!$B$6:$BE$43,'ADR Raw Data'!O$1,FALSE)</f>
        <v>109.366616399622</v>
      </c>
      <c r="AF47" s="66">
        <f>VLOOKUP($A47,'ADR Raw Data'!$B$6:$BE$43,'ADR Raw Data'!P$1,FALSE)</f>
        <v>109.59038356164299</v>
      </c>
      <c r="AG47" s="67">
        <f>VLOOKUP($A47,'ADR Raw Data'!$B$6:$BE$43,'ADR Raw Data'!R$1,FALSE)</f>
        <v>95.093228954859597</v>
      </c>
      <c r="AH47" s="63"/>
      <c r="AI47" s="59">
        <f>VLOOKUP($A47,'ADR Raw Data'!$B$6:$BE$43,'ADR Raw Data'!T$1,FALSE)</f>
        <v>8.8319521470527</v>
      </c>
      <c r="AJ47" s="60">
        <f>VLOOKUP($A47,'ADR Raw Data'!$B$6:$BE$43,'ADR Raw Data'!U$1,FALSE)</f>
        <v>7.1427464920991897</v>
      </c>
      <c r="AK47" s="60">
        <f>VLOOKUP($A47,'ADR Raw Data'!$B$6:$BE$43,'ADR Raw Data'!V$1,FALSE)</f>
        <v>7.4498680220142601</v>
      </c>
      <c r="AL47" s="60">
        <f>VLOOKUP($A47,'ADR Raw Data'!$B$6:$BE$43,'ADR Raw Data'!W$1,FALSE)</f>
        <v>11.2979253715227</v>
      </c>
      <c r="AM47" s="60">
        <f>VLOOKUP($A47,'ADR Raw Data'!$B$6:$BE$43,'ADR Raw Data'!X$1,FALSE)</f>
        <v>7.2615117964538403</v>
      </c>
      <c r="AN47" s="61">
        <f>VLOOKUP($A47,'ADR Raw Data'!$B$6:$BE$43,'ADR Raw Data'!Y$1,FALSE)</f>
        <v>8.3261789951849696</v>
      </c>
      <c r="AO47" s="60">
        <f>VLOOKUP($A47,'ADR Raw Data'!$B$6:$BE$43,'ADR Raw Data'!AA$1,FALSE)</f>
        <v>10.859028584715199</v>
      </c>
      <c r="AP47" s="60">
        <f>VLOOKUP($A47,'ADR Raw Data'!$B$6:$BE$43,'ADR Raw Data'!AB$1,FALSE)</f>
        <v>9.6571729853676604</v>
      </c>
      <c r="AQ47" s="61">
        <f>VLOOKUP($A47,'ADR Raw Data'!$B$6:$BE$43,'ADR Raw Data'!AC$1,FALSE)</f>
        <v>10.2653891103813</v>
      </c>
      <c r="AR47" s="62">
        <f>VLOOKUP($A47,'ADR Raw Data'!$B$6:$BE$43,'ADR Raw Data'!AE$1,FALSE)</f>
        <v>8.1544974041809901</v>
      </c>
      <c r="AS47" s="50"/>
      <c r="AT47" s="64">
        <f>VLOOKUP($A47,'RevPAR Raw Data'!$B$6:$BE$43,'RevPAR Raw Data'!G$1,FALSE)</f>
        <v>45.630171165240199</v>
      </c>
      <c r="AU47" s="65">
        <f>VLOOKUP($A47,'RevPAR Raw Data'!$B$6:$BE$43,'RevPAR Raw Data'!H$1,FALSE)</f>
        <v>63.679940750493699</v>
      </c>
      <c r="AV47" s="65">
        <f>VLOOKUP($A47,'RevPAR Raw Data'!$B$6:$BE$43,'RevPAR Raw Data'!I$1,FALSE)</f>
        <v>66.545569453587802</v>
      </c>
      <c r="AW47" s="65">
        <f>VLOOKUP($A47,'RevPAR Raw Data'!$B$6:$BE$43,'RevPAR Raw Data'!J$1,FALSE)</f>
        <v>66.355951283739302</v>
      </c>
      <c r="AX47" s="65">
        <f>VLOOKUP($A47,'RevPAR Raw Data'!$B$6:$BE$43,'RevPAR Raw Data'!K$1,FALSE)</f>
        <v>61.6065437788018</v>
      </c>
      <c r="AY47" s="66">
        <f>VLOOKUP($A47,'RevPAR Raw Data'!$B$6:$BE$43,'RevPAR Raw Data'!L$1,FALSE)</f>
        <v>60.763635286372597</v>
      </c>
      <c r="AZ47" s="65">
        <f>VLOOKUP($A47,'RevPAR Raw Data'!$B$6:$BE$43,'RevPAR Raw Data'!N$1,FALSE)</f>
        <v>81.609585253456203</v>
      </c>
      <c r="BA47" s="65">
        <f>VLOOKUP($A47,'RevPAR Raw Data'!$B$6:$BE$43,'RevPAR Raw Data'!O$1,FALSE)</f>
        <v>76.391033574720197</v>
      </c>
      <c r="BB47" s="66">
        <f>VLOOKUP($A47,'RevPAR Raw Data'!$B$6:$BE$43,'RevPAR Raw Data'!P$1,FALSE)</f>
        <v>79.000309414088207</v>
      </c>
      <c r="BC47" s="67">
        <f>VLOOKUP($A47,'RevPAR Raw Data'!$B$6:$BE$43,'RevPAR Raw Data'!R$1,FALSE)</f>
        <v>65.974113608576999</v>
      </c>
      <c r="BD47" s="63"/>
      <c r="BE47" s="59">
        <f>VLOOKUP($A47,'RevPAR Raw Data'!$B$6:$BE$43,'RevPAR Raw Data'!T$1,FALSE)</f>
        <v>29.2578903799306</v>
      </c>
      <c r="BF47" s="60">
        <f>VLOOKUP($A47,'RevPAR Raw Data'!$B$6:$BE$43,'RevPAR Raw Data'!U$1,FALSE)</f>
        <v>33.529562638492401</v>
      </c>
      <c r="BG47" s="60">
        <f>VLOOKUP($A47,'RevPAR Raw Data'!$B$6:$BE$43,'RevPAR Raw Data'!V$1,FALSE)</f>
        <v>34.341692914955502</v>
      </c>
      <c r="BH47" s="60">
        <f>VLOOKUP($A47,'RevPAR Raw Data'!$B$6:$BE$43,'RevPAR Raw Data'!W$1,FALSE)</f>
        <v>29.886549461934599</v>
      </c>
      <c r="BI47" s="60">
        <f>VLOOKUP($A47,'RevPAR Raw Data'!$B$6:$BE$43,'RevPAR Raw Data'!X$1,FALSE)</f>
        <v>15.529586664097099</v>
      </c>
      <c r="BJ47" s="61">
        <f>VLOOKUP($A47,'RevPAR Raw Data'!$B$6:$BE$43,'RevPAR Raw Data'!Y$1,FALSE)</f>
        <v>28.226355647655001</v>
      </c>
      <c r="BK47" s="60">
        <f>VLOOKUP($A47,'RevPAR Raw Data'!$B$6:$BE$43,'RevPAR Raw Data'!AA$1,FALSE)</f>
        <v>12.3517444094645</v>
      </c>
      <c r="BL47" s="60">
        <f>VLOOKUP($A47,'RevPAR Raw Data'!$B$6:$BE$43,'RevPAR Raw Data'!AB$1,FALSE)</f>
        <v>5.8655691878754199</v>
      </c>
      <c r="BM47" s="61">
        <f>VLOOKUP($A47,'RevPAR Raw Data'!$B$6:$BE$43,'RevPAR Raw Data'!AC$1,FALSE)</f>
        <v>9.1193864219318499</v>
      </c>
      <c r="BN47" s="62">
        <f>VLOOKUP($A47,'RevPAR Raw Data'!$B$6:$BE$43,'RevPAR Raw Data'!AE$1,FALSE)</f>
        <v>20.978882085010301</v>
      </c>
    </row>
    <row r="48" spans="1:66" ht="15.6" thickBot="1" x14ac:dyDescent="0.4">
      <c r="A48" s="81" t="s">
        <v>87</v>
      </c>
      <c r="B48" s="85">
        <f>VLOOKUP($A48,'Occupancy Raw Data'!$B$8:$BE$45,'Occupancy Raw Data'!G$3,FALSE)</f>
        <v>43.885888381110597</v>
      </c>
      <c r="C48" s="86">
        <f>VLOOKUP($A48,'Occupancy Raw Data'!$B$8:$BE$45,'Occupancy Raw Data'!H$3,FALSE)</f>
        <v>54.867746849466798</v>
      </c>
      <c r="D48" s="86">
        <f>VLOOKUP($A48,'Occupancy Raw Data'!$B$8:$BE$45,'Occupancy Raw Data'!I$3,FALSE)</f>
        <v>59.756266445090702</v>
      </c>
      <c r="E48" s="86">
        <f>VLOOKUP($A48,'Occupancy Raw Data'!$B$8:$BE$45,'Occupancy Raw Data'!J$3,FALSE)</f>
        <v>60.781055255504697</v>
      </c>
      <c r="F48" s="86">
        <f>VLOOKUP($A48,'Occupancy Raw Data'!$B$8:$BE$45,'Occupancy Raw Data'!K$3,FALSE)</f>
        <v>58.440659188478001</v>
      </c>
      <c r="G48" s="87">
        <f>VLOOKUP($A48,'Occupancy Raw Data'!$B$8:$BE$45,'Occupancy Raw Data'!L$3,FALSE)</f>
        <v>55.546323223930202</v>
      </c>
      <c r="H48" s="86">
        <f>VLOOKUP($A48,'Occupancy Raw Data'!$B$8:$BE$45,'Occupancy Raw Data'!N$3,FALSE)</f>
        <v>59.825508932280798</v>
      </c>
      <c r="I48" s="86">
        <f>VLOOKUP($A48,'Occupancy Raw Data'!$B$8:$BE$45,'Occupancy Raw Data'!O$3,FALSE)</f>
        <v>64.007755158565203</v>
      </c>
      <c r="J48" s="87">
        <f>VLOOKUP($A48,'Occupancy Raw Data'!$B$8:$BE$45,'Occupancy Raw Data'!P$3,FALSE)</f>
        <v>61.916632045423</v>
      </c>
      <c r="K48" s="88">
        <f>VLOOKUP($A48,'Occupancy Raw Data'!$B$8:$BE$45,'Occupancy Raw Data'!R$3,FALSE)</f>
        <v>57.366411458642403</v>
      </c>
      <c r="L48" s="63"/>
      <c r="M48" s="85">
        <f>VLOOKUP($A48,'Occupancy Raw Data'!$B$8:$BE$45,'Occupancy Raw Data'!T$3,FALSE)</f>
        <v>2.66336171904093</v>
      </c>
      <c r="N48" s="86">
        <f>VLOOKUP($A48,'Occupancy Raw Data'!$B$8:$BE$45,'Occupancy Raw Data'!U$3,FALSE)</f>
        <v>7.5605037339706502</v>
      </c>
      <c r="O48" s="86">
        <f>VLOOKUP($A48,'Occupancy Raw Data'!$B$8:$BE$45,'Occupancy Raw Data'!V$3,FALSE)</f>
        <v>15.255326180364699</v>
      </c>
      <c r="P48" s="86">
        <f>VLOOKUP($A48,'Occupancy Raw Data'!$B$8:$BE$45,'Occupancy Raw Data'!W$3,FALSE)</f>
        <v>16.958201786078899</v>
      </c>
      <c r="Q48" s="86">
        <f>VLOOKUP($A48,'Occupancy Raw Data'!$B$8:$BE$45,'Occupancy Raw Data'!X$3,FALSE)</f>
        <v>3.1436616369569701</v>
      </c>
      <c r="R48" s="87">
        <f>VLOOKUP($A48,'Occupancy Raw Data'!$B$8:$BE$45,'Occupancy Raw Data'!Y$3,FALSE)</f>
        <v>9.2429677276404494</v>
      </c>
      <c r="S48" s="86">
        <f>VLOOKUP($A48,'Occupancy Raw Data'!$B$8:$BE$45,'Occupancy Raw Data'!AA$3,FALSE)</f>
        <v>-16.045095486254301</v>
      </c>
      <c r="T48" s="86">
        <f>VLOOKUP($A48,'Occupancy Raw Data'!$B$8:$BE$45,'Occupancy Raw Data'!AB$3,FALSE)</f>
        <v>-16.962307141266599</v>
      </c>
      <c r="U48" s="61">
        <f>VLOOKUP($A48,'Occupancy Raw Data'!$B$8:$BE$45,'Occupancy Raw Data'!AC$3,FALSE)</f>
        <v>-16.5217054683845</v>
      </c>
      <c r="V48" s="88">
        <f>VLOOKUP($A48,'Occupancy Raw Data'!$B$8:$BE$45,'Occupancy Raw Data'!AE$3,FALSE)</f>
        <v>-0.25086959108368401</v>
      </c>
      <c r="W48" s="63"/>
      <c r="X48" s="89">
        <f>VLOOKUP($A48,'ADR Raw Data'!$B$6:$BE$43,'ADR Raw Data'!G$1,FALSE)</f>
        <v>102.167008520037</v>
      </c>
      <c r="Y48" s="90">
        <f>VLOOKUP($A48,'ADR Raw Data'!$B$6:$BE$43,'ADR Raw Data'!H$1,FALSE)</f>
        <v>104.828185259969</v>
      </c>
      <c r="Z48" s="90">
        <f>VLOOKUP($A48,'ADR Raw Data'!$B$6:$BE$43,'ADR Raw Data'!I$1,FALSE)</f>
        <v>106.925200463499</v>
      </c>
      <c r="AA48" s="90">
        <f>VLOOKUP($A48,'ADR Raw Data'!$B$6:$BE$43,'ADR Raw Data'!J$1,FALSE)</f>
        <v>107.74098883572501</v>
      </c>
      <c r="AB48" s="90">
        <f>VLOOKUP($A48,'ADR Raw Data'!$B$6:$BE$43,'ADR Raw Data'!K$1,FALSE)</f>
        <v>105.4255</v>
      </c>
      <c r="AC48" s="91">
        <f>VLOOKUP($A48,'ADR Raw Data'!$B$6:$BE$43,'ADR Raw Data'!L$1,FALSE)</f>
        <v>105.622017950635</v>
      </c>
      <c r="AD48" s="90">
        <f>VLOOKUP($A48,'ADR Raw Data'!$B$6:$BE$43,'ADR Raw Data'!N$1,FALSE)</f>
        <v>123.515125</v>
      </c>
      <c r="AE48" s="90">
        <f>VLOOKUP($A48,'ADR Raw Data'!$B$6:$BE$43,'ADR Raw Data'!O$1,FALSE)</f>
        <v>122.44697533535199</v>
      </c>
      <c r="AF48" s="91">
        <f>VLOOKUP($A48,'ADR Raw Data'!$B$6:$BE$43,'ADR Raw Data'!P$1,FALSE)</f>
        <v>122.96301274882499</v>
      </c>
      <c r="AG48" s="92">
        <f>VLOOKUP($A48,'ADR Raw Data'!$B$6:$BE$43,'ADR Raw Data'!R$1,FALSE)</f>
        <v>110.969577197641</v>
      </c>
      <c r="AH48" s="63"/>
      <c r="AI48" s="85">
        <f>VLOOKUP($A48,'ADR Raw Data'!$B$6:$BE$43,'ADR Raw Data'!T$1,FALSE)</f>
        <v>15.1537392888441</v>
      </c>
      <c r="AJ48" s="86">
        <f>VLOOKUP($A48,'ADR Raw Data'!$B$6:$BE$43,'ADR Raw Data'!U$1,FALSE)</f>
        <v>12.2897787399748</v>
      </c>
      <c r="AK48" s="86">
        <f>VLOOKUP($A48,'ADR Raw Data'!$B$6:$BE$43,'ADR Raw Data'!V$1,FALSE)</f>
        <v>12.427734160185601</v>
      </c>
      <c r="AL48" s="86">
        <f>VLOOKUP($A48,'ADR Raw Data'!$B$6:$BE$43,'ADR Raw Data'!W$1,FALSE)</f>
        <v>16.448114950564801</v>
      </c>
      <c r="AM48" s="86">
        <f>VLOOKUP($A48,'ADR Raw Data'!$B$6:$BE$43,'ADR Raw Data'!X$1,FALSE)</f>
        <v>10.683677826473801</v>
      </c>
      <c r="AN48" s="87">
        <f>VLOOKUP($A48,'ADR Raw Data'!$B$6:$BE$43,'ADR Raw Data'!Y$1,FALSE)</f>
        <v>13.346410226490301</v>
      </c>
      <c r="AO48" s="86">
        <f>VLOOKUP($A48,'ADR Raw Data'!$B$6:$BE$43,'ADR Raw Data'!AA$1,FALSE)</f>
        <v>0.16083096059589</v>
      </c>
      <c r="AP48" s="86">
        <f>VLOOKUP($A48,'ADR Raw Data'!$B$6:$BE$43,'ADR Raw Data'!AB$1,FALSE)</f>
        <v>-2.6496570524365799</v>
      </c>
      <c r="AQ48" s="87">
        <f>VLOOKUP($A48,'ADR Raw Data'!$B$6:$BE$43,'ADR Raw Data'!AC$1,FALSE)</f>
        <v>-1.31109692637228</v>
      </c>
      <c r="AR48" s="88">
        <f>VLOOKUP($A48,'ADR Raw Data'!$B$6:$BE$43,'ADR Raw Data'!AE$1,FALSE)</f>
        <v>5.9277118168801204</v>
      </c>
      <c r="AS48" s="50"/>
      <c r="AT48" s="89">
        <f>VLOOKUP($A48,'RevPAR Raw Data'!$B$6:$BE$43,'RevPAR Raw Data'!G$1,FALSE)</f>
        <v>44.836899321423601</v>
      </c>
      <c r="AU48" s="90">
        <f>VLOOKUP($A48,'RevPAR Raw Data'!$B$6:$BE$43,'RevPAR Raw Data'!H$1,FALSE)</f>
        <v>57.516863315330198</v>
      </c>
      <c r="AV48" s="90">
        <f>VLOOKUP($A48,'RevPAR Raw Data'!$B$6:$BE$43,'RevPAR Raw Data'!I$1,FALSE)</f>
        <v>63.894507685915997</v>
      </c>
      <c r="AW48" s="90">
        <f>VLOOKUP($A48,'RevPAR Raw Data'!$B$6:$BE$43,'RevPAR Raw Data'!J$1,FALSE)</f>
        <v>65.486109957069601</v>
      </c>
      <c r="AX48" s="90">
        <f>VLOOKUP($A48,'RevPAR Raw Data'!$B$6:$BE$43,'RevPAR Raw Data'!K$1,FALSE)</f>
        <v>61.611357152748901</v>
      </c>
      <c r="AY48" s="91">
        <f>VLOOKUP($A48,'RevPAR Raw Data'!$B$6:$BE$43,'RevPAR Raw Data'!L$1,FALSE)</f>
        <v>58.6691474864977</v>
      </c>
      <c r="AZ48" s="90">
        <f>VLOOKUP($A48,'RevPAR Raw Data'!$B$6:$BE$43,'RevPAR Raw Data'!N$1,FALSE)</f>
        <v>73.893552139592799</v>
      </c>
      <c r="BA48" s="90">
        <f>VLOOKUP($A48,'RevPAR Raw Data'!$B$6:$BE$43,'RevPAR Raw Data'!O$1,FALSE)</f>
        <v>78.375560171721304</v>
      </c>
      <c r="BB48" s="91">
        <f>VLOOKUP($A48,'RevPAR Raw Data'!$B$6:$BE$43,'RevPAR Raw Data'!P$1,FALSE)</f>
        <v>76.134556155657094</v>
      </c>
      <c r="BC48" s="92">
        <f>VLOOKUP($A48,'RevPAR Raw Data'!$B$6:$BE$43,'RevPAR Raw Data'!R$1,FALSE)</f>
        <v>63.659264249114599</v>
      </c>
      <c r="BD48" s="63"/>
      <c r="BE48" s="85">
        <f>VLOOKUP($A48,'RevPAR Raw Data'!$B$6:$BE$43,'RevPAR Raw Data'!T$1,FALSE)</f>
        <v>18.220699899107299</v>
      </c>
      <c r="BF48" s="86">
        <f>VLOOKUP($A48,'RevPAR Raw Data'!$B$6:$BE$43,'RevPAR Raw Data'!U$1,FALSE)</f>
        <v>20.779451654477999</v>
      </c>
      <c r="BG48" s="86">
        <f>VLOOKUP($A48,'RevPAR Raw Data'!$B$6:$BE$43,'RevPAR Raw Data'!V$1,FALSE)</f>
        <v>29.578951723515299</v>
      </c>
      <c r="BH48" s="86">
        <f>VLOOKUP($A48,'RevPAR Raw Data'!$B$6:$BE$43,'RevPAR Raw Data'!W$1,FALSE)</f>
        <v>36.1956212599667</v>
      </c>
      <c r="BI48" s="86">
        <f>VLOOKUP($A48,'RevPAR Raw Data'!$B$6:$BE$43,'RevPAR Raw Data'!X$1,FALSE)</f>
        <v>14.1631981446778</v>
      </c>
      <c r="BJ48" s="87">
        <f>VLOOKUP($A48,'RevPAR Raw Data'!$B$6:$BE$43,'RevPAR Raw Data'!Y$1,FALSE)</f>
        <v>23.822982344163702</v>
      </c>
      <c r="BK48" s="86">
        <f>VLOOKUP($A48,'RevPAR Raw Data'!$B$6:$BE$43,'RevPAR Raw Data'!AA$1,FALSE)</f>
        <v>-15.910070006857501</v>
      </c>
      <c r="BL48" s="86">
        <f>VLOOKUP($A48,'RevPAR Raw Data'!$B$6:$BE$43,'RevPAR Raw Data'!AB$1,FALSE)</f>
        <v>-19.162521226278599</v>
      </c>
      <c r="BM48" s="87">
        <f>VLOOKUP($A48,'RevPAR Raw Data'!$B$6:$BE$43,'RevPAR Raw Data'!AC$1,FALSE)</f>
        <v>-17.616186822176498</v>
      </c>
      <c r="BN48" s="88">
        <f>VLOOKUP($A48,'RevPAR Raw Data'!$B$6:$BE$43,'RevPAR Raw Data'!AE$1,FALSE)</f>
        <v>5.6619713994008096</v>
      </c>
    </row>
    <row r="49" spans="1:45" ht="14.25" customHeight="1" x14ac:dyDescent="0.35">
      <c r="A49" s="188" t="s">
        <v>109</v>
      </c>
      <c r="B49" s="188"/>
      <c r="C49" s="188"/>
      <c r="D49" s="188"/>
      <c r="E49" s="188"/>
      <c r="F49" s="188"/>
      <c r="G49" s="188"/>
      <c r="H49" s="188"/>
      <c r="I49" s="188"/>
      <c r="J49" s="188"/>
      <c r="K49" s="188"/>
      <c r="AS49" s="50"/>
    </row>
    <row r="50" spans="1:45" x14ac:dyDescent="0.35">
      <c r="A50" s="188"/>
      <c r="B50" s="188"/>
      <c r="C50" s="188"/>
      <c r="D50" s="188"/>
      <c r="E50" s="188"/>
      <c r="F50" s="188"/>
      <c r="G50" s="188"/>
      <c r="H50" s="188"/>
      <c r="I50" s="188"/>
      <c r="J50" s="188"/>
      <c r="K50" s="188"/>
      <c r="AS50" s="50"/>
    </row>
    <row r="51" spans="1:45" x14ac:dyDescent="0.35">
      <c r="A51" s="188"/>
      <c r="B51" s="188"/>
      <c r="C51" s="188"/>
      <c r="D51" s="188"/>
      <c r="E51" s="188"/>
      <c r="F51" s="188"/>
      <c r="G51" s="188"/>
      <c r="H51" s="188"/>
      <c r="I51" s="188"/>
      <c r="J51" s="188"/>
      <c r="K51" s="188"/>
      <c r="AS51" s="50"/>
    </row>
    <row r="52" spans="1:45" x14ac:dyDescent="0.35">
      <c r="AS52" s="50"/>
    </row>
    <row r="53" spans="1:45" x14ac:dyDescent="0.35">
      <c r="AS53" s="50"/>
    </row>
    <row r="54" spans="1:45" x14ac:dyDescent="0.35">
      <c r="AS54" s="50"/>
    </row>
    <row r="55" spans="1:45" x14ac:dyDescent="0.35">
      <c r="AS55" s="50"/>
    </row>
    <row r="56" spans="1:45" x14ac:dyDescent="0.35">
      <c r="AS56" s="50"/>
    </row>
    <row r="57" spans="1:45" x14ac:dyDescent="0.35">
      <c r="AS57" s="50"/>
    </row>
    <row r="58" spans="1:45" x14ac:dyDescent="0.35">
      <c r="AS58" s="50"/>
    </row>
    <row r="59" spans="1:45" x14ac:dyDescent="0.35">
      <c r="AS59" s="50"/>
    </row>
    <row r="60" spans="1:45" x14ac:dyDescent="0.35">
      <c r="AS60" s="50"/>
    </row>
    <row r="61" spans="1:45" x14ac:dyDescent="0.35">
      <c r="AS61" s="50"/>
    </row>
    <row r="62" spans="1:45" x14ac:dyDescent="0.35">
      <c r="AS62" s="50"/>
    </row>
    <row r="63" spans="1:45" x14ac:dyDescent="0.35">
      <c r="AS63" s="50"/>
    </row>
    <row r="64" spans="1: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5ocFD/zD2ffCAFZoCQwZk4QMhDswaDZUBJvGL0bVBWuUj+SodPPSMx2bySUf4dfuTuqtKkxgo+jcRkymGGunWw==" saltValue="0cxb26tS65WJTsv1zCeTZ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sqref="A1:A3"/>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5" t="str">
        <f>'Occupancy Raw Data'!B2</f>
        <v>September 04, 2022 - October 01, 2022
Rolling-28 Day Period</v>
      </c>
      <c r="B1" s="192" t="s">
        <v>67</v>
      </c>
      <c r="C1" s="193"/>
      <c r="D1" s="193"/>
      <c r="E1" s="193"/>
      <c r="F1" s="193"/>
      <c r="G1" s="193"/>
      <c r="H1" s="193"/>
      <c r="I1" s="193"/>
      <c r="J1" s="193"/>
      <c r="K1" s="194"/>
      <c r="L1" s="50"/>
      <c r="M1" s="192" t="s">
        <v>74</v>
      </c>
      <c r="N1" s="193"/>
      <c r="O1" s="193"/>
      <c r="P1" s="193"/>
      <c r="Q1" s="193"/>
      <c r="R1" s="193"/>
      <c r="S1" s="193"/>
      <c r="T1" s="193"/>
      <c r="U1" s="193"/>
      <c r="V1" s="194"/>
      <c r="X1" s="192" t="s">
        <v>68</v>
      </c>
      <c r="Y1" s="193"/>
      <c r="Z1" s="193"/>
      <c r="AA1" s="193"/>
      <c r="AB1" s="193"/>
      <c r="AC1" s="193"/>
      <c r="AD1" s="193"/>
      <c r="AE1" s="193"/>
      <c r="AF1" s="193"/>
      <c r="AG1" s="194"/>
      <c r="AI1" s="192" t="s">
        <v>75</v>
      </c>
      <c r="AJ1" s="193"/>
      <c r="AK1" s="193"/>
      <c r="AL1" s="193"/>
      <c r="AM1" s="193"/>
      <c r="AN1" s="193"/>
      <c r="AO1" s="193"/>
      <c r="AP1" s="193"/>
      <c r="AQ1" s="193"/>
      <c r="AR1" s="194"/>
      <c r="AS1" s="50"/>
      <c r="AT1" s="192" t="s">
        <v>69</v>
      </c>
      <c r="AU1" s="193"/>
      <c r="AV1" s="193"/>
      <c r="AW1" s="193"/>
      <c r="AX1" s="193"/>
      <c r="AY1" s="193"/>
      <c r="AZ1" s="193"/>
      <c r="BA1" s="193"/>
      <c r="BB1" s="193"/>
      <c r="BC1" s="194"/>
      <c r="BE1" s="192" t="s">
        <v>76</v>
      </c>
      <c r="BF1" s="193"/>
      <c r="BG1" s="193"/>
      <c r="BH1" s="193"/>
      <c r="BI1" s="193"/>
      <c r="BJ1" s="193"/>
      <c r="BK1" s="193"/>
      <c r="BL1" s="193"/>
      <c r="BM1" s="193"/>
      <c r="BN1" s="194"/>
    </row>
    <row r="2" spans="1:66" x14ac:dyDescent="0.35">
      <c r="A2" s="195"/>
      <c r="B2" s="52"/>
      <c r="C2" s="53"/>
      <c r="D2" s="53"/>
      <c r="E2" s="53"/>
      <c r="F2" s="53"/>
      <c r="G2" s="190" t="s">
        <v>65</v>
      </c>
      <c r="H2" s="53"/>
      <c r="I2" s="53"/>
      <c r="J2" s="190" t="s">
        <v>66</v>
      </c>
      <c r="K2" s="191" t="s">
        <v>57</v>
      </c>
      <c r="L2" s="55"/>
      <c r="M2" s="52"/>
      <c r="N2" s="53"/>
      <c r="O2" s="53"/>
      <c r="P2" s="53"/>
      <c r="Q2" s="53"/>
      <c r="R2" s="190" t="s">
        <v>65</v>
      </c>
      <c r="S2" s="53"/>
      <c r="T2" s="53"/>
      <c r="U2" s="190" t="s">
        <v>66</v>
      </c>
      <c r="V2" s="191" t="s">
        <v>57</v>
      </c>
      <c r="X2" s="52"/>
      <c r="Y2" s="53"/>
      <c r="Z2" s="53"/>
      <c r="AA2" s="53"/>
      <c r="AB2" s="53"/>
      <c r="AC2" s="190" t="s">
        <v>65</v>
      </c>
      <c r="AD2" s="53"/>
      <c r="AE2" s="53"/>
      <c r="AF2" s="190" t="s">
        <v>66</v>
      </c>
      <c r="AG2" s="191" t="s">
        <v>57</v>
      </c>
      <c r="AI2" s="52"/>
      <c r="AJ2" s="53"/>
      <c r="AK2" s="53"/>
      <c r="AL2" s="53"/>
      <c r="AM2" s="53"/>
      <c r="AN2" s="190" t="s">
        <v>65</v>
      </c>
      <c r="AO2" s="53"/>
      <c r="AP2" s="53"/>
      <c r="AQ2" s="190" t="s">
        <v>66</v>
      </c>
      <c r="AR2" s="191" t="s">
        <v>57</v>
      </c>
      <c r="AS2" s="55"/>
      <c r="AT2" s="52"/>
      <c r="AU2" s="53"/>
      <c r="AV2" s="53"/>
      <c r="AW2" s="53"/>
      <c r="AX2" s="53"/>
      <c r="AY2" s="190" t="s">
        <v>65</v>
      </c>
      <c r="AZ2" s="53"/>
      <c r="BA2" s="53"/>
      <c r="BB2" s="190" t="s">
        <v>66</v>
      </c>
      <c r="BC2" s="191" t="s">
        <v>57</v>
      </c>
      <c r="BE2" s="52"/>
      <c r="BF2" s="53"/>
      <c r="BG2" s="53"/>
      <c r="BH2" s="53"/>
      <c r="BI2" s="53"/>
      <c r="BJ2" s="190" t="s">
        <v>65</v>
      </c>
      <c r="BK2" s="53"/>
      <c r="BL2" s="53"/>
      <c r="BM2" s="190" t="s">
        <v>66</v>
      </c>
      <c r="BN2" s="191" t="s">
        <v>57</v>
      </c>
    </row>
    <row r="3" spans="1:66" x14ac:dyDescent="0.35">
      <c r="A3" s="195"/>
      <c r="B3" s="56" t="s">
        <v>58</v>
      </c>
      <c r="C3" s="57" t="s">
        <v>59</v>
      </c>
      <c r="D3" s="57" t="s">
        <v>60</v>
      </c>
      <c r="E3" s="57" t="s">
        <v>61</v>
      </c>
      <c r="F3" s="57" t="s">
        <v>62</v>
      </c>
      <c r="G3" s="190"/>
      <c r="H3" s="57" t="s">
        <v>63</v>
      </c>
      <c r="I3" s="57" t="s">
        <v>64</v>
      </c>
      <c r="J3" s="190"/>
      <c r="K3" s="191"/>
      <c r="L3" s="55"/>
      <c r="M3" s="56" t="s">
        <v>58</v>
      </c>
      <c r="N3" s="57" t="s">
        <v>59</v>
      </c>
      <c r="O3" s="57" t="s">
        <v>60</v>
      </c>
      <c r="P3" s="57" t="s">
        <v>61</v>
      </c>
      <c r="Q3" s="57" t="s">
        <v>62</v>
      </c>
      <c r="R3" s="190"/>
      <c r="S3" s="57" t="s">
        <v>63</v>
      </c>
      <c r="T3" s="57" t="s">
        <v>64</v>
      </c>
      <c r="U3" s="190"/>
      <c r="V3" s="191"/>
      <c r="X3" s="56" t="s">
        <v>58</v>
      </c>
      <c r="Y3" s="57" t="s">
        <v>59</v>
      </c>
      <c r="Z3" s="57" t="s">
        <v>60</v>
      </c>
      <c r="AA3" s="57" t="s">
        <v>61</v>
      </c>
      <c r="AB3" s="57" t="s">
        <v>62</v>
      </c>
      <c r="AC3" s="190"/>
      <c r="AD3" s="57" t="s">
        <v>63</v>
      </c>
      <c r="AE3" s="57" t="s">
        <v>64</v>
      </c>
      <c r="AF3" s="190"/>
      <c r="AG3" s="191"/>
      <c r="AI3" s="56" t="s">
        <v>58</v>
      </c>
      <c r="AJ3" s="57" t="s">
        <v>59</v>
      </c>
      <c r="AK3" s="57" t="s">
        <v>60</v>
      </c>
      <c r="AL3" s="57" t="s">
        <v>61</v>
      </c>
      <c r="AM3" s="57" t="s">
        <v>62</v>
      </c>
      <c r="AN3" s="190"/>
      <c r="AO3" s="57" t="s">
        <v>63</v>
      </c>
      <c r="AP3" s="57" t="s">
        <v>64</v>
      </c>
      <c r="AQ3" s="190"/>
      <c r="AR3" s="191"/>
      <c r="AS3" s="55"/>
      <c r="AT3" s="56" t="s">
        <v>58</v>
      </c>
      <c r="AU3" s="57" t="s">
        <v>59</v>
      </c>
      <c r="AV3" s="57" t="s">
        <v>60</v>
      </c>
      <c r="AW3" s="57" t="s">
        <v>61</v>
      </c>
      <c r="AX3" s="57" t="s">
        <v>62</v>
      </c>
      <c r="AY3" s="190"/>
      <c r="AZ3" s="57" t="s">
        <v>63</v>
      </c>
      <c r="BA3" s="57" t="s">
        <v>64</v>
      </c>
      <c r="BB3" s="190"/>
      <c r="BC3" s="191"/>
      <c r="BE3" s="56" t="s">
        <v>58</v>
      </c>
      <c r="BF3" s="57" t="s">
        <v>59</v>
      </c>
      <c r="BG3" s="57" t="s">
        <v>60</v>
      </c>
      <c r="BH3" s="57" t="s">
        <v>61</v>
      </c>
      <c r="BI3" s="57" t="s">
        <v>62</v>
      </c>
      <c r="BJ3" s="190"/>
      <c r="BK3" s="57" t="s">
        <v>63</v>
      </c>
      <c r="BL3" s="57" t="s">
        <v>64</v>
      </c>
      <c r="BM3" s="190"/>
      <c r="BN3" s="191"/>
    </row>
    <row r="4" spans="1:66" x14ac:dyDescent="0.35">
      <c r="A4" s="58" t="s">
        <v>15</v>
      </c>
      <c r="B4" s="59">
        <f>VLOOKUP($A4,'Occupancy Raw Data'!$B$8:$BE$45,'Occupancy Raw Data'!AG$3,FALSE)</f>
        <v>57.114374518361402</v>
      </c>
      <c r="C4" s="60">
        <f>VLOOKUP($A4,'Occupancy Raw Data'!$B$8:$BE$45,'Occupancy Raw Data'!AH$3,FALSE)</f>
        <v>59.193886899838198</v>
      </c>
      <c r="D4" s="60">
        <f>VLOOKUP($A4,'Occupancy Raw Data'!$B$8:$BE$45,'Occupancy Raw Data'!AI$3,FALSE)</f>
        <v>66.349375551032693</v>
      </c>
      <c r="E4" s="60">
        <f>VLOOKUP($A4,'Occupancy Raw Data'!$B$8:$BE$45,'Occupancy Raw Data'!AJ$3,FALSE)</f>
        <v>68.360419722922501</v>
      </c>
      <c r="F4" s="60">
        <f>VLOOKUP($A4,'Occupancy Raw Data'!$B$8:$BE$45,'Occupancy Raw Data'!AK$3,FALSE)</f>
        <v>66.921303920404398</v>
      </c>
      <c r="G4" s="61">
        <f>VLOOKUP($A4,'Occupancy Raw Data'!$B$8:$BE$45,'Occupancy Raw Data'!AL$3,FALSE)</f>
        <v>63.587880122653402</v>
      </c>
      <c r="H4" s="60">
        <f>VLOOKUP($A4,'Occupancy Raw Data'!$B$8:$BE$45,'Occupancy Raw Data'!AN$3,FALSE)</f>
        <v>73.1998794157997</v>
      </c>
      <c r="I4" s="60">
        <f>VLOOKUP($A4,'Occupancy Raw Data'!$B$8:$BE$45,'Occupancy Raw Data'!AO$3,FALSE)</f>
        <v>76.749649971658499</v>
      </c>
      <c r="J4" s="61">
        <f>VLOOKUP($A4,'Occupancy Raw Data'!$B$8:$BE$45,'Occupancy Raw Data'!AP$3,FALSE)</f>
        <v>74.974140889445906</v>
      </c>
      <c r="K4" s="62">
        <f>VLOOKUP($A4,'Occupancy Raw Data'!$B$8:$BE$45,'Occupancy Raw Data'!AR$3,FALSE)</f>
        <v>66.840346006005802</v>
      </c>
      <c r="M4" s="59">
        <f>VLOOKUP($A4,'Occupancy Raw Data'!$B$8:$BE$45,'Occupancy Raw Data'!AT$3,FALSE)</f>
        <v>3.9218248826141302</v>
      </c>
      <c r="N4" s="60">
        <f>VLOOKUP($A4,'Occupancy Raw Data'!$B$8:$BE$45,'Occupancy Raw Data'!AU$3,FALSE)</f>
        <v>11.2680159056519</v>
      </c>
      <c r="O4" s="60">
        <f>VLOOKUP($A4,'Occupancy Raw Data'!$B$8:$BE$45,'Occupancy Raw Data'!AV$3,FALSE)</f>
        <v>16.271510852321999</v>
      </c>
      <c r="P4" s="60">
        <f>VLOOKUP($A4,'Occupancy Raw Data'!$B$8:$BE$45,'Occupancy Raw Data'!AW$3,FALSE)</f>
        <v>16.202440916034401</v>
      </c>
      <c r="Q4" s="60">
        <f>VLOOKUP($A4,'Occupancy Raw Data'!$B$8:$BE$45,'Occupancy Raw Data'!AX$3,FALSE)</f>
        <v>10.0897155459045</v>
      </c>
      <c r="R4" s="61">
        <f>VLOOKUP($A4,'Occupancy Raw Data'!$B$8:$BE$45,'Occupancy Raw Data'!AY$3,FALSE)</f>
        <v>11.620678917464801</v>
      </c>
      <c r="S4" s="60">
        <f>VLOOKUP($A4,'Occupancy Raw Data'!$B$8:$BE$45,'Occupancy Raw Data'!BA$3,FALSE)</f>
        <v>1.8838606488782099</v>
      </c>
      <c r="T4" s="60">
        <f>VLOOKUP($A4,'Occupancy Raw Data'!$B$8:$BE$45,'Occupancy Raw Data'!BB$3,FALSE)</f>
        <v>0.39405019067223601</v>
      </c>
      <c r="U4" s="61">
        <f>VLOOKUP($A4,'Occupancy Raw Data'!$B$8:$BE$45,'Occupancy Raw Data'!BC$3,FALSE)</f>
        <v>1.1150010526402001</v>
      </c>
      <c r="V4" s="62">
        <f>VLOOKUP($A4,'Occupancy Raw Data'!$B$8:$BE$45,'Occupancy Raw Data'!BE$3,FALSE)</f>
        <v>8.0237663406066009</v>
      </c>
      <c r="X4" s="64">
        <f>VLOOKUP($A4,'ADR Raw Data'!$B$6:$BE$43,'ADR Raw Data'!AG$1,FALSE)</f>
        <v>145.32903714529701</v>
      </c>
      <c r="Y4" s="65">
        <f>VLOOKUP($A4,'ADR Raw Data'!$B$6:$BE$43,'ADR Raw Data'!AH$1,FALSE)</f>
        <v>143.83242454042301</v>
      </c>
      <c r="Z4" s="65">
        <f>VLOOKUP($A4,'ADR Raw Data'!$B$6:$BE$43,'ADR Raw Data'!AI$1,FALSE)</f>
        <v>148.68481675802801</v>
      </c>
      <c r="AA4" s="65">
        <f>VLOOKUP($A4,'ADR Raw Data'!$B$6:$BE$43,'ADR Raw Data'!AJ$1,FALSE)</f>
        <v>149.798140542336</v>
      </c>
      <c r="AB4" s="65">
        <f>VLOOKUP($A4,'ADR Raw Data'!$B$6:$BE$43,'ADR Raw Data'!AK$1,FALSE)</f>
        <v>147.957000645119</v>
      </c>
      <c r="AC4" s="66">
        <f>VLOOKUP($A4,'ADR Raw Data'!$B$6:$BE$43,'ADR Raw Data'!AL$1,FALSE)</f>
        <v>147.26475472002599</v>
      </c>
      <c r="AD4" s="65">
        <f>VLOOKUP($A4,'ADR Raw Data'!$B$6:$BE$43,'ADR Raw Data'!AN$1,FALSE)</f>
        <v>162.634899700239</v>
      </c>
      <c r="AE4" s="65">
        <f>VLOOKUP($A4,'ADR Raw Data'!$B$6:$BE$43,'ADR Raw Data'!AO$1,FALSE)</f>
        <v>167.70530925784999</v>
      </c>
      <c r="AF4" s="66">
        <f>VLOOKUP($A4,'ADR Raw Data'!$B$6:$BE$43,'ADR Raw Data'!AP$1,FALSE)</f>
        <v>165.229230105672</v>
      </c>
      <c r="AG4" s="67">
        <f>VLOOKUP($A4,'ADR Raw Data'!$B$6:$BE$43,'ADR Raw Data'!AR$1,FALSE)</f>
        <v>153.02073068304301</v>
      </c>
      <c r="AI4" s="59">
        <f>VLOOKUP($A4,'ADR Raw Data'!$B$6:$BE$43,'ADR Raw Data'!AT$1,FALSE)</f>
        <v>11.9694313316028</v>
      </c>
      <c r="AJ4" s="60">
        <f>VLOOKUP($A4,'ADR Raw Data'!$B$6:$BE$43,'ADR Raw Data'!AU$1,FALSE)</f>
        <v>19.006571218745599</v>
      </c>
      <c r="AK4" s="60">
        <f>VLOOKUP($A4,'ADR Raw Data'!$B$6:$BE$43,'ADR Raw Data'!AV$1,FALSE)</f>
        <v>22.451261351045599</v>
      </c>
      <c r="AL4" s="60">
        <f>VLOOKUP($A4,'ADR Raw Data'!$B$6:$BE$43,'ADR Raw Data'!AW$1,FALSE)</f>
        <v>22.595154184405501</v>
      </c>
      <c r="AM4" s="60">
        <f>VLOOKUP($A4,'ADR Raw Data'!$B$6:$BE$43,'ADR Raw Data'!AX$1,FALSE)</f>
        <v>18.0863369174475</v>
      </c>
      <c r="AN4" s="61">
        <f>VLOOKUP($A4,'ADR Raw Data'!$B$6:$BE$43,'ADR Raw Data'!AY$1,FALSE)</f>
        <v>18.840540114087801</v>
      </c>
      <c r="AO4" s="60">
        <f>VLOOKUP($A4,'ADR Raw Data'!$B$6:$BE$43,'ADR Raw Data'!BA$1,FALSE)</f>
        <v>11.806613489843</v>
      </c>
      <c r="AP4" s="60">
        <f>VLOOKUP($A4,'ADR Raw Data'!$B$6:$BE$43,'ADR Raw Data'!BB$1,FALSE)</f>
        <v>10.854084371937001</v>
      </c>
      <c r="AQ4" s="61">
        <f>VLOOKUP($A4,'ADR Raw Data'!$B$6:$BE$43,'ADR Raw Data'!BC$1,FALSE)</f>
        <v>11.293071562405</v>
      </c>
      <c r="AR4" s="62">
        <f>VLOOKUP($A4,'ADR Raw Data'!$B$6:$BE$43,'ADR Raw Data'!BE$1,FALSE)</f>
        <v>15.643948016510301</v>
      </c>
      <c r="AT4" s="64">
        <f>VLOOKUP($A4,'RevPAR Raw Data'!$B$6:$BE$43,'RevPAR Raw Data'!AG$1,FALSE)</f>
        <v>83.003770559093496</v>
      </c>
      <c r="AU4" s="65">
        <f>VLOOKUP($A4,'RevPAR Raw Data'!$B$6:$BE$43,'RevPAR Raw Data'!AH$1,FALSE)</f>
        <v>85.140002707753197</v>
      </c>
      <c r="AV4" s="65">
        <f>VLOOKUP($A4,'RevPAR Raw Data'!$B$6:$BE$43,'RevPAR Raw Data'!AI$1,FALSE)</f>
        <v>98.651447458149093</v>
      </c>
      <c r="AW4" s="65">
        <f>VLOOKUP($A4,'RevPAR Raw Data'!$B$6:$BE$43,'RevPAR Raw Data'!AJ$1,FALSE)</f>
        <v>102.402637611874</v>
      </c>
      <c r="AX4" s="65">
        <f>VLOOKUP($A4,'RevPAR Raw Data'!$B$6:$BE$43,'RevPAR Raw Data'!AK$1,FALSE)</f>
        <v>99.014754073235494</v>
      </c>
      <c r="AY4" s="66">
        <f>VLOOKUP($A4,'RevPAR Raw Data'!$B$6:$BE$43,'RevPAR Raw Data'!AL$1,FALSE)</f>
        <v>93.642535694289904</v>
      </c>
      <c r="AZ4" s="65">
        <f>VLOOKUP($A4,'RevPAR Raw Data'!$B$6:$BE$43,'RevPAR Raw Data'!AN$1,FALSE)</f>
        <v>119.04855046858199</v>
      </c>
      <c r="BA4" s="65">
        <f>VLOOKUP($A4,'RevPAR Raw Data'!$B$6:$BE$43,'RevPAR Raw Data'!AO$1,FALSE)</f>
        <v>128.71323783928699</v>
      </c>
      <c r="BB4" s="66">
        <f>VLOOKUP($A4,'RevPAR Raw Data'!$B$6:$BE$43,'RevPAR Raw Data'!AP$1,FALSE)</f>
        <v>123.87919576997299</v>
      </c>
      <c r="BC4" s="67">
        <f>VLOOKUP($A4,'RevPAR Raw Data'!$B$6:$BE$43,'RevPAR Raw Data'!AR$1,FALSE)</f>
        <v>102.279585849464</v>
      </c>
      <c r="BE4" s="59">
        <f>VLOOKUP($A4,'RevPAR Raw Data'!$B$6:$BE$43,'RevPAR Raw Data'!AT$1,FALSE)</f>
        <v>16.3606763504871</v>
      </c>
      <c r="BF4" s="60">
        <f>VLOOKUP($A4,'RevPAR Raw Data'!$B$6:$BE$43,'RevPAR Raw Data'!AU$1,FALSE)</f>
        <v>32.416250592444896</v>
      </c>
      <c r="BG4" s="60">
        <f>VLOOKUP($A4,'RevPAR Raw Data'!$B$6:$BE$43,'RevPAR Raw Data'!AV$1,FALSE)</f>
        <v>42.375931630586201</v>
      </c>
      <c r="BH4" s="60">
        <f>VLOOKUP($A4,'RevPAR Raw Data'!$B$6:$BE$43,'RevPAR Raw Data'!AW$1,FALSE)</f>
        <v>42.458561607055103</v>
      </c>
      <c r="BI4" s="60">
        <f>VLOOKUP($A4,'RevPAR Raw Data'!$B$6:$BE$43,'RevPAR Raw Data'!AX$1,FALSE)</f>
        <v>30.000912410996399</v>
      </c>
      <c r="BJ4" s="61">
        <f>VLOOKUP($A4,'RevPAR Raw Data'!$B$6:$BE$43,'RevPAR Raw Data'!AY$1,FALSE)</f>
        <v>32.650617704527001</v>
      </c>
      <c r="BK4" s="60">
        <f>VLOOKUP($A4,'RevPAR Raw Data'!$B$6:$BE$43,'RevPAR Raw Data'!BA$1,FALSE)</f>
        <v>13.912894284221601</v>
      </c>
      <c r="BL4" s="60">
        <f>VLOOKUP($A4,'RevPAR Raw Data'!$B$6:$BE$43,'RevPAR Raw Data'!BB$1,FALSE)</f>
        <v>11.2909051027726</v>
      </c>
      <c r="BM4" s="61">
        <f>VLOOKUP($A4,'RevPAR Raw Data'!$B$6:$BE$43,'RevPAR Raw Data'!BC$1,FALSE)</f>
        <v>12.5339904818414</v>
      </c>
      <c r="BN4" s="62">
        <f>VLOOKUP($A4,'RevPAR Raw Data'!$B$6:$BE$43,'RevPAR Raw Data'!BE$1,FALSE)</f>
        <v>24.922948192407699</v>
      </c>
    </row>
    <row r="5" spans="1:66" x14ac:dyDescent="0.35">
      <c r="A5" s="58" t="s">
        <v>70</v>
      </c>
      <c r="B5" s="59">
        <f>VLOOKUP($A5,'Occupancy Raw Data'!$B$8:$BE$45,'Occupancy Raw Data'!AG$3,FALSE)</f>
        <v>54.810153176209901</v>
      </c>
      <c r="C5" s="60">
        <f>VLOOKUP($A5,'Occupancy Raw Data'!$B$8:$BE$45,'Occupancy Raw Data'!AH$3,FALSE)</f>
        <v>59.292912894559201</v>
      </c>
      <c r="D5" s="60">
        <f>VLOOKUP($A5,'Occupancy Raw Data'!$B$8:$BE$45,'Occupancy Raw Data'!AI$3,FALSE)</f>
        <v>66.857977768440307</v>
      </c>
      <c r="E5" s="60">
        <f>VLOOKUP($A5,'Occupancy Raw Data'!$B$8:$BE$45,'Occupancy Raw Data'!AJ$3,FALSE)</f>
        <v>68.366661573525803</v>
      </c>
      <c r="F5" s="60">
        <f>VLOOKUP($A5,'Occupancy Raw Data'!$B$8:$BE$45,'Occupancy Raw Data'!AK$3,FALSE)</f>
        <v>65.937074245260106</v>
      </c>
      <c r="G5" s="61">
        <f>VLOOKUP($A5,'Occupancy Raw Data'!$B$8:$BE$45,'Occupancy Raw Data'!AL$3,FALSE)</f>
        <v>63.052955931599101</v>
      </c>
      <c r="H5" s="60">
        <f>VLOOKUP($A5,'Occupancy Raw Data'!$B$8:$BE$45,'Occupancy Raw Data'!AN$3,FALSE)</f>
        <v>71.333097775570707</v>
      </c>
      <c r="I5" s="60">
        <f>VLOOKUP($A5,'Occupancy Raw Data'!$B$8:$BE$45,'Occupancy Raw Data'!AO$3,FALSE)</f>
        <v>74.143079058278204</v>
      </c>
      <c r="J5" s="61">
        <f>VLOOKUP($A5,'Occupancy Raw Data'!$B$8:$BE$45,'Occupancy Raw Data'!AP$3,FALSE)</f>
        <v>72.738088416924498</v>
      </c>
      <c r="K5" s="62">
        <f>VLOOKUP($A5,'Occupancy Raw Data'!$B$8:$BE$45,'Occupancy Raw Data'!AR$3,FALSE)</f>
        <v>65.820136641692002</v>
      </c>
      <c r="M5" s="59">
        <f>VLOOKUP($A5,'Occupancy Raw Data'!$B$8:$BE$45,'Occupancy Raw Data'!AT$3,FALSE)</f>
        <v>2.0681609978215598</v>
      </c>
      <c r="N5" s="60">
        <f>VLOOKUP($A5,'Occupancy Raw Data'!$B$8:$BE$45,'Occupancy Raw Data'!AU$3,FALSE)</f>
        <v>11.3824688143674</v>
      </c>
      <c r="O5" s="60">
        <f>VLOOKUP($A5,'Occupancy Raw Data'!$B$8:$BE$45,'Occupancy Raw Data'!AV$3,FALSE)</f>
        <v>16.604522355908301</v>
      </c>
      <c r="P5" s="60">
        <f>VLOOKUP($A5,'Occupancy Raw Data'!$B$8:$BE$45,'Occupancy Raw Data'!AW$3,FALSE)</f>
        <v>15.8292752799849</v>
      </c>
      <c r="Q5" s="60">
        <f>VLOOKUP($A5,'Occupancy Raw Data'!$B$8:$BE$45,'Occupancy Raw Data'!AX$3,FALSE)</f>
        <v>9.0539458025169797</v>
      </c>
      <c r="R5" s="61">
        <f>VLOOKUP($A5,'Occupancy Raw Data'!$B$8:$BE$45,'Occupancy Raw Data'!AY$3,FALSE)</f>
        <v>11.103768561565699</v>
      </c>
      <c r="S5" s="60">
        <f>VLOOKUP($A5,'Occupancy Raw Data'!$B$8:$BE$45,'Occupancy Raw Data'!BA$3,FALSE)</f>
        <v>-2.3217707753316499</v>
      </c>
      <c r="T5" s="60">
        <f>VLOOKUP($A5,'Occupancy Raw Data'!$B$8:$BE$45,'Occupancy Raw Data'!BB$3,FALSE)</f>
        <v>-4.27641912573685</v>
      </c>
      <c r="U5" s="61">
        <f>VLOOKUP($A5,'Occupancy Raw Data'!$B$8:$BE$45,'Occupancy Raw Data'!BC$3,FALSE)</f>
        <v>-3.3278445796375902</v>
      </c>
      <c r="V5" s="62">
        <f>VLOOKUP($A5,'Occupancy Raw Data'!$B$8:$BE$45,'Occupancy Raw Data'!BE$3,FALSE)</f>
        <v>6.1028389789791904</v>
      </c>
      <c r="X5" s="64">
        <f>VLOOKUP($A5,'ADR Raw Data'!$B$6:$BE$43,'ADR Raw Data'!AG$1,FALSE)</f>
        <v>118.65254929552501</v>
      </c>
      <c r="Y5" s="65">
        <f>VLOOKUP($A5,'ADR Raw Data'!$B$6:$BE$43,'ADR Raw Data'!AH$1,FALSE)</f>
        <v>120.353896805937</v>
      </c>
      <c r="Z5" s="65">
        <f>VLOOKUP($A5,'ADR Raw Data'!$B$6:$BE$43,'ADR Raw Data'!AI$1,FALSE)</f>
        <v>125.82868239681299</v>
      </c>
      <c r="AA5" s="65">
        <f>VLOOKUP($A5,'ADR Raw Data'!$B$6:$BE$43,'ADR Raw Data'!AJ$1,FALSE)</f>
        <v>125.543769546147</v>
      </c>
      <c r="AB5" s="65">
        <f>VLOOKUP($A5,'ADR Raw Data'!$B$6:$BE$43,'ADR Raw Data'!AK$1,FALSE)</f>
        <v>122.807639125229</v>
      </c>
      <c r="AC5" s="66">
        <f>VLOOKUP($A5,'ADR Raw Data'!$B$6:$BE$43,'ADR Raw Data'!AL$1,FALSE)</f>
        <v>122.857788421271</v>
      </c>
      <c r="AD5" s="65">
        <f>VLOOKUP($A5,'ADR Raw Data'!$B$6:$BE$43,'ADR Raw Data'!AN$1,FALSE)</f>
        <v>137.16396634521999</v>
      </c>
      <c r="AE5" s="65">
        <f>VLOOKUP($A5,'ADR Raw Data'!$B$6:$BE$43,'ADR Raw Data'!AO$1,FALSE)</f>
        <v>139.98362293909</v>
      </c>
      <c r="AF5" s="66">
        <f>VLOOKUP($A5,'ADR Raw Data'!$B$6:$BE$43,'ADR Raw Data'!AP$1,FALSE)</f>
        <v>138.601026531337</v>
      </c>
      <c r="AG5" s="67">
        <f>VLOOKUP($A5,'ADR Raw Data'!$B$6:$BE$43,'ADR Raw Data'!AR$1,FALSE)</f>
        <v>127.828620857518</v>
      </c>
      <c r="AI5" s="59">
        <f>VLOOKUP($A5,'ADR Raw Data'!$B$6:$BE$43,'ADR Raw Data'!AT$1,FALSE)</f>
        <v>9.3143378881477599</v>
      </c>
      <c r="AJ5" s="60">
        <f>VLOOKUP($A5,'ADR Raw Data'!$B$6:$BE$43,'ADR Raw Data'!AU$1,FALSE)</f>
        <v>17.335818028223901</v>
      </c>
      <c r="AK5" s="60">
        <f>VLOOKUP($A5,'ADR Raw Data'!$B$6:$BE$43,'ADR Raw Data'!AV$1,FALSE)</f>
        <v>20.618458557213302</v>
      </c>
      <c r="AL5" s="60">
        <f>VLOOKUP($A5,'ADR Raw Data'!$B$6:$BE$43,'ADR Raw Data'!AW$1,FALSE)</f>
        <v>19.730720760058901</v>
      </c>
      <c r="AM5" s="60">
        <f>VLOOKUP($A5,'ADR Raw Data'!$B$6:$BE$43,'ADR Raw Data'!AX$1,FALSE)</f>
        <v>16.5470246929765</v>
      </c>
      <c r="AN5" s="61">
        <f>VLOOKUP($A5,'ADR Raw Data'!$B$6:$BE$43,'ADR Raw Data'!AY$1,FALSE)</f>
        <v>16.8665951330869</v>
      </c>
      <c r="AO5" s="60">
        <f>VLOOKUP($A5,'ADR Raw Data'!$B$6:$BE$43,'ADR Raw Data'!BA$1,FALSE)</f>
        <v>9.90738928984673</v>
      </c>
      <c r="AP5" s="60">
        <f>VLOOKUP($A5,'ADR Raw Data'!$B$6:$BE$43,'ADR Raw Data'!BB$1,FALSE)</f>
        <v>9.2254622612711596</v>
      </c>
      <c r="AQ5" s="61">
        <f>VLOOKUP($A5,'ADR Raw Data'!$B$6:$BE$43,'ADR Raw Data'!BC$1,FALSE)</f>
        <v>9.5406168679364693</v>
      </c>
      <c r="AR5" s="62">
        <f>VLOOKUP($A5,'ADR Raw Data'!$B$6:$BE$43,'ADR Raw Data'!BE$1,FALSE)</f>
        <v>13.5816655970021</v>
      </c>
      <c r="AT5" s="64">
        <f>VLOOKUP($A5,'RevPAR Raw Data'!$B$6:$BE$43,'RevPAR Raw Data'!AG$1,FALSE)</f>
        <v>65.033644016355296</v>
      </c>
      <c r="AU5" s="65">
        <f>VLOOKUP($A5,'RevPAR Raw Data'!$B$6:$BE$43,'RevPAR Raw Data'!AH$1,FALSE)</f>
        <v>71.361331198352303</v>
      </c>
      <c r="AV5" s="65">
        <f>VLOOKUP($A5,'RevPAR Raw Data'!$B$6:$BE$43,'RevPAR Raw Data'!AI$1,FALSE)</f>
        <v>84.126512503183207</v>
      </c>
      <c r="AW5" s="65">
        <f>VLOOKUP($A5,'RevPAR Raw Data'!$B$6:$BE$43,'RevPAR Raw Data'!AJ$1,FALSE)</f>
        <v>85.830084052261896</v>
      </c>
      <c r="AX5" s="65">
        <f>VLOOKUP($A5,'RevPAR Raw Data'!$B$6:$BE$43,'RevPAR Raw Data'!AK$1,FALSE)</f>
        <v>80.975764188853603</v>
      </c>
      <c r="AY5" s="66">
        <f>VLOOKUP($A5,'RevPAR Raw Data'!$B$6:$BE$43,'RevPAR Raw Data'!AL$1,FALSE)</f>
        <v>77.465467191801295</v>
      </c>
      <c r="AZ5" s="65">
        <f>VLOOKUP($A5,'RevPAR Raw Data'!$B$6:$BE$43,'RevPAR Raw Data'!AN$1,FALSE)</f>
        <v>97.843306225887105</v>
      </c>
      <c r="BA5" s="65">
        <f>VLOOKUP($A5,'RevPAR Raw Data'!$B$6:$BE$43,'RevPAR Raw Data'!AO$1,FALSE)</f>
        <v>103.78816822437101</v>
      </c>
      <c r="BB5" s="66">
        <f>VLOOKUP($A5,'RevPAR Raw Data'!$B$6:$BE$43,'RevPAR Raw Data'!AP$1,FALSE)</f>
        <v>100.815737225129</v>
      </c>
      <c r="BC5" s="67">
        <f>VLOOKUP($A5,'RevPAR Raw Data'!$B$6:$BE$43,'RevPAR Raw Data'!AR$1,FALSE)</f>
        <v>84.136972915609306</v>
      </c>
      <c r="BE5" s="59">
        <f>VLOOKUP($A5,'RevPAR Raw Data'!$B$6:$BE$43,'RevPAR Raw Data'!AT$1,FALSE)</f>
        <v>11.5751343893773</v>
      </c>
      <c r="BF5" s="60">
        <f>VLOOKUP($A5,'RevPAR Raw Data'!$B$6:$BE$43,'RevPAR Raw Data'!AU$1,FALSE)</f>
        <v>30.691530923369399</v>
      </c>
      <c r="BG5" s="60">
        <f>VLOOKUP($A5,'RevPAR Raw Data'!$B$6:$BE$43,'RevPAR Raw Data'!AV$1,FALSE)</f>
        <v>40.646577473697803</v>
      </c>
      <c r="BH5" s="60">
        <f>VLOOKUP($A5,'RevPAR Raw Data'!$B$6:$BE$43,'RevPAR Raw Data'!AW$1,FALSE)</f>
        <v>38.683226143878699</v>
      </c>
      <c r="BI5" s="60">
        <f>VLOOKUP($A5,'RevPAR Raw Data'!$B$6:$BE$43,'RevPAR Raw Data'!AX$1,FALSE)</f>
        <v>27.099129143124699</v>
      </c>
      <c r="BJ5" s="61">
        <f>VLOOKUP($A5,'RevPAR Raw Data'!$B$6:$BE$43,'RevPAR Raw Data'!AY$1,FALSE)</f>
        <v>29.8431913824469</v>
      </c>
      <c r="BK5" s="60">
        <f>VLOOKUP($A5,'RevPAR Raw Data'!$B$6:$BE$43,'RevPAR Raw Data'!BA$1,FALSE)</f>
        <v>7.3555916453850703</v>
      </c>
      <c r="BL5" s="60">
        <f>VLOOKUP($A5,'RevPAR Raw Data'!$B$6:$BE$43,'RevPAR Raw Data'!BB$1,FALSE)</f>
        <v>4.5545237029556596</v>
      </c>
      <c r="BM5" s="61">
        <f>VLOOKUP($A5,'RevPAR Raw Data'!$B$6:$BE$43,'RevPAR Raw Data'!BC$1,FALSE)</f>
        <v>5.8952753869952597</v>
      </c>
      <c r="BN5" s="62">
        <f>VLOOKUP($A5,'RevPAR Raw Data'!$B$6:$BE$43,'RevPAR Raw Data'!BE$1,FALSE)</f>
        <v>20.513371758029699</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Data'!$B$8:$BE$45,'Occupancy Raw Data'!AG$3,FALSE)</f>
        <v>56.380239924518101</v>
      </c>
      <c r="C7" s="60">
        <f>VLOOKUP($A7,'Occupancy Raw Data'!$B$8:$BE$45,'Occupancy Raw Data'!AH$3,FALSE)</f>
        <v>62.5800871635889</v>
      </c>
      <c r="D7" s="60">
        <f>VLOOKUP($A7,'Occupancy Raw Data'!$B$8:$BE$45,'Occupancy Raw Data'!AI$3,FALSE)</f>
        <v>73.155636428988601</v>
      </c>
      <c r="E7" s="60">
        <f>VLOOKUP($A7,'Occupancy Raw Data'!$B$8:$BE$45,'Occupancy Raw Data'!AJ$3,FALSE)</f>
        <v>74.996854922046893</v>
      </c>
      <c r="F7" s="60">
        <f>VLOOKUP($A7,'Occupancy Raw Data'!$B$8:$BE$45,'Occupancy Raw Data'!AK$3,FALSE)</f>
        <v>69.201824145212697</v>
      </c>
      <c r="G7" s="61">
        <f>VLOOKUP($A7,'Occupancy Raw Data'!$B$8:$BE$45,'Occupancy Raw Data'!AL$3,FALSE)</f>
        <v>67.262928516871</v>
      </c>
      <c r="H7" s="60">
        <f>VLOOKUP($A7,'Occupancy Raw Data'!$B$8:$BE$45,'Occupancy Raw Data'!AN$3,FALSE)</f>
        <v>69.511165026733096</v>
      </c>
      <c r="I7" s="60">
        <f>VLOOKUP($A7,'Occupancy Raw Data'!$B$8:$BE$45,'Occupancy Raw Data'!AO$3,FALSE)</f>
        <v>72.490452441928298</v>
      </c>
      <c r="J7" s="61">
        <f>VLOOKUP($A7,'Occupancy Raw Data'!$B$8:$BE$45,'Occupancy Raw Data'!AP$3,FALSE)</f>
        <v>71.000808734330704</v>
      </c>
      <c r="K7" s="62">
        <f>VLOOKUP($A7,'Occupancy Raw Data'!$B$8:$BE$45,'Occupancy Raw Data'!AR$3,FALSE)</f>
        <v>68.330894293288097</v>
      </c>
      <c r="M7" s="59">
        <f>VLOOKUP($A7,'Occupancy Raw Data'!$B$8:$BE$45,'Occupancy Raw Data'!AT$3,FALSE)</f>
        <v>19.555578090682602</v>
      </c>
      <c r="N7" s="60">
        <f>VLOOKUP($A7,'Occupancy Raw Data'!$B$8:$BE$45,'Occupancy Raw Data'!AU$3,FALSE)</f>
        <v>38.728971449495504</v>
      </c>
      <c r="O7" s="60">
        <f>VLOOKUP($A7,'Occupancy Raw Data'!$B$8:$BE$45,'Occupancy Raw Data'!AV$3,FALSE)</f>
        <v>50.499859065049201</v>
      </c>
      <c r="P7" s="60">
        <f>VLOOKUP($A7,'Occupancy Raw Data'!$B$8:$BE$45,'Occupancy Raw Data'!AW$3,FALSE)</f>
        <v>51.019840282705204</v>
      </c>
      <c r="Q7" s="60">
        <f>VLOOKUP($A7,'Occupancy Raw Data'!$B$8:$BE$45,'Occupancy Raw Data'!AX$3,FALSE)</f>
        <v>36.009757208087002</v>
      </c>
      <c r="R7" s="61">
        <f>VLOOKUP($A7,'Occupancy Raw Data'!$B$8:$BE$45,'Occupancy Raw Data'!AY$3,FALSE)</f>
        <v>39.3088869195375</v>
      </c>
      <c r="S7" s="60">
        <f>VLOOKUP($A7,'Occupancy Raw Data'!$B$8:$BE$45,'Occupancy Raw Data'!BA$3,FALSE)</f>
        <v>11.755123449115001</v>
      </c>
      <c r="T7" s="60">
        <f>VLOOKUP($A7,'Occupancy Raw Data'!$B$8:$BE$45,'Occupancy Raw Data'!BB$3,FALSE)</f>
        <v>7.1997075120390202</v>
      </c>
      <c r="U7" s="61">
        <f>VLOOKUP($A7,'Occupancy Raw Data'!$B$8:$BE$45,'Occupancy Raw Data'!BC$3,FALSE)</f>
        <v>9.3822808495254595</v>
      </c>
      <c r="V7" s="62">
        <f>VLOOKUP($A7,'Occupancy Raw Data'!$B$8:$BE$45,'Occupancy Raw Data'!BE$3,FALSE)</f>
        <v>28.843599679234199</v>
      </c>
      <c r="X7" s="64">
        <f>VLOOKUP($A7,'ADR Raw Data'!$B$6:$BE$43,'ADR Raw Data'!AG$1,FALSE)</f>
        <v>161.17573859131099</v>
      </c>
      <c r="Y7" s="65">
        <f>VLOOKUP($A7,'ADR Raw Data'!$B$6:$BE$43,'ADR Raw Data'!AH$1,FALSE)</f>
        <v>187.18555269968999</v>
      </c>
      <c r="Z7" s="65">
        <f>VLOOKUP($A7,'ADR Raw Data'!$B$6:$BE$43,'ADR Raw Data'!AI$1,FALSE)</f>
        <v>203.710688971118</v>
      </c>
      <c r="AA7" s="65">
        <f>VLOOKUP($A7,'ADR Raw Data'!$B$6:$BE$43,'ADR Raw Data'!AJ$1,FALSE)</f>
        <v>203.359480141744</v>
      </c>
      <c r="AB7" s="65">
        <f>VLOOKUP($A7,'ADR Raw Data'!$B$6:$BE$43,'ADR Raw Data'!AK$1,FALSE)</f>
        <v>185.99137762339899</v>
      </c>
      <c r="AC7" s="66">
        <f>VLOOKUP($A7,'ADR Raw Data'!$B$6:$BE$43,'ADR Raw Data'!AL$1,FALSE)</f>
        <v>189.78080662840901</v>
      </c>
      <c r="AD7" s="65">
        <f>VLOOKUP($A7,'ADR Raw Data'!$B$6:$BE$43,'ADR Raw Data'!AN$1,FALSE)</f>
        <v>165.03886717815701</v>
      </c>
      <c r="AE7" s="65">
        <f>VLOOKUP($A7,'ADR Raw Data'!$B$6:$BE$43,'ADR Raw Data'!AO$1,FALSE)</f>
        <v>163.62286803808001</v>
      </c>
      <c r="AF7" s="66">
        <f>VLOOKUP($A7,'ADR Raw Data'!$B$6:$BE$43,'ADR Raw Data'!AP$1,FALSE)</f>
        <v>164.31601331105799</v>
      </c>
      <c r="AG7" s="67">
        <f>VLOOKUP($A7,'ADR Raw Data'!$B$6:$BE$43,'ADR Raw Data'!AR$1,FALSE)</f>
        <v>182.22086743845099</v>
      </c>
      <c r="AI7" s="59">
        <f>VLOOKUP($A7,'ADR Raw Data'!$B$6:$BE$43,'ADR Raw Data'!AT$1,FALSE)</f>
        <v>25.683889041908898</v>
      </c>
      <c r="AJ7" s="60">
        <f>VLOOKUP($A7,'ADR Raw Data'!$B$6:$BE$43,'ADR Raw Data'!AU$1,FALSE)</f>
        <v>36.959491627475501</v>
      </c>
      <c r="AK7" s="60">
        <f>VLOOKUP($A7,'ADR Raw Data'!$B$6:$BE$43,'ADR Raw Data'!AV$1,FALSE)</f>
        <v>44.2436588124297</v>
      </c>
      <c r="AL7" s="60">
        <f>VLOOKUP($A7,'ADR Raw Data'!$B$6:$BE$43,'ADR Raw Data'!AW$1,FALSE)</f>
        <v>45.474280430915698</v>
      </c>
      <c r="AM7" s="60">
        <f>VLOOKUP($A7,'ADR Raw Data'!$B$6:$BE$43,'ADR Raw Data'!AX$1,FALSE)</f>
        <v>38.482805897784303</v>
      </c>
      <c r="AN7" s="61">
        <f>VLOOKUP($A7,'ADR Raw Data'!$B$6:$BE$43,'ADR Raw Data'!AY$1,FALSE)</f>
        <v>39.457755672209302</v>
      </c>
      <c r="AO7" s="60">
        <f>VLOOKUP($A7,'ADR Raw Data'!$B$6:$BE$43,'ADR Raw Data'!BA$1,FALSE)</f>
        <v>21.7314818420707</v>
      </c>
      <c r="AP7" s="60">
        <f>VLOOKUP($A7,'ADR Raw Data'!$B$6:$BE$43,'ADR Raw Data'!BB$1,FALSE)</f>
        <v>18.573245625735101</v>
      </c>
      <c r="AQ7" s="61">
        <f>VLOOKUP($A7,'ADR Raw Data'!$B$6:$BE$43,'ADR Raw Data'!BC$1,FALSE)</f>
        <v>20.0832413974092</v>
      </c>
      <c r="AR7" s="62">
        <f>VLOOKUP($A7,'ADR Raw Data'!$B$6:$BE$43,'ADR Raw Data'!BE$1,FALSE)</f>
        <v>33.644769051458098</v>
      </c>
      <c r="AT7" s="64">
        <f>VLOOKUP($A7,'RevPAR Raw Data'!$B$6:$BE$43,'RevPAR Raw Data'!AG$1,FALSE)</f>
        <v>90.871268117895397</v>
      </c>
      <c r="AU7" s="65">
        <f>VLOOKUP($A7,'RevPAR Raw Data'!$B$6:$BE$43,'RevPAR Raw Data'!AH$1,FALSE)</f>
        <v>117.140882037111</v>
      </c>
      <c r="AV7" s="65">
        <f>VLOOKUP($A7,'RevPAR Raw Data'!$B$6:$BE$43,'RevPAR Raw Data'!AI$1,FALSE)</f>
        <v>149.02585099069901</v>
      </c>
      <c r="AW7" s="65">
        <f>VLOOKUP($A7,'RevPAR Raw Data'!$B$6:$BE$43,'RevPAR Raw Data'!AJ$1,FALSE)</f>
        <v>152.51321429213201</v>
      </c>
      <c r="AX7" s="65">
        <f>VLOOKUP($A7,'RevPAR Raw Data'!$B$6:$BE$43,'RevPAR Raw Data'!AK$1,FALSE)</f>
        <v>128.70942606820299</v>
      </c>
      <c r="AY7" s="66">
        <f>VLOOKUP($A7,'RevPAR Raw Data'!$B$6:$BE$43,'RevPAR Raw Data'!AL$1,FALSE)</f>
        <v>127.65212830120799</v>
      </c>
      <c r="AZ7" s="65">
        <f>VLOOKUP($A7,'RevPAR Raw Data'!$B$6:$BE$43,'RevPAR Raw Data'!AN$1,FALSE)</f>
        <v>114.72043932246</v>
      </c>
      <c r="BA7" s="65">
        <f>VLOOKUP($A7,'RevPAR Raw Data'!$B$6:$BE$43,'RevPAR Raw Data'!AO$1,FALSE)</f>
        <v>118.610957339264</v>
      </c>
      <c r="BB7" s="66">
        <f>VLOOKUP($A7,'RevPAR Raw Data'!$B$6:$BE$43,'RevPAR Raw Data'!AP$1,FALSE)</f>
        <v>116.665698330862</v>
      </c>
      <c r="BC7" s="67">
        <f>VLOOKUP($A7,'RevPAR Raw Data'!$B$6:$BE$43,'RevPAR Raw Data'!AR$1,FALSE)</f>
        <v>124.513148309681</v>
      </c>
      <c r="BE7" s="59">
        <f>VLOOKUP($A7,'RevPAR Raw Data'!$B$6:$BE$43,'RevPAR Raw Data'!AT$1,FALSE)</f>
        <v>50.262100110906403</v>
      </c>
      <c r="BF7" s="60">
        <f>VLOOKUP($A7,'RevPAR Raw Data'!$B$6:$BE$43,'RevPAR Raw Data'!AU$1,FALSE)</f>
        <v>90.002494037254806</v>
      </c>
      <c r="BG7" s="60">
        <f>VLOOKUP($A7,'RevPAR Raw Data'!$B$6:$BE$43,'RevPAR Raw Data'!AV$1,FALSE)</f>
        <v>117.086503222977</v>
      </c>
      <c r="BH7" s="60">
        <f>VLOOKUP($A7,'RevPAR Raw Data'!$B$6:$BE$43,'RevPAR Raw Data'!AW$1,FALSE)</f>
        <v>119.695025959183</v>
      </c>
      <c r="BI7" s="60">
        <f>VLOOKUP($A7,'RevPAR Raw Data'!$B$6:$BE$43,'RevPAR Raw Data'!AX$1,FALSE)</f>
        <v>88.350128076522907</v>
      </c>
      <c r="BJ7" s="61">
        <f>VLOOKUP($A7,'RevPAR Raw Data'!$B$6:$BE$43,'RevPAR Raw Data'!AY$1,FALSE)</f>
        <v>94.277047149923106</v>
      </c>
      <c r="BK7" s="60">
        <f>VLOOKUP($A7,'RevPAR Raw Data'!$B$6:$BE$43,'RevPAR Raw Data'!BA$1,FALSE)</f>
        <v>36.041167809043202</v>
      </c>
      <c r="BL7" s="60">
        <f>VLOOKUP($A7,'RevPAR Raw Data'!$B$6:$BE$43,'RevPAR Raw Data'!BB$1,FALSE)</f>
        <v>27.110172498319599</v>
      </c>
      <c r="BM7" s="61">
        <f>VLOOKUP($A7,'RevPAR Raw Data'!$B$6:$BE$43,'RevPAR Raw Data'!BC$1,FALSE)</f>
        <v>31.3497883585277</v>
      </c>
      <c r="BN7" s="62">
        <f>VLOOKUP($A7,'RevPAR Raw Data'!$B$6:$BE$43,'RevPAR Raw Data'!BE$1,FALSE)</f>
        <v>72.192731228897898</v>
      </c>
    </row>
    <row r="8" spans="1:66" x14ac:dyDescent="0.35">
      <c r="A8" s="76" t="s">
        <v>89</v>
      </c>
      <c r="B8" s="59">
        <f>VLOOKUP($A8,'Occupancy Raw Data'!$B$8:$BE$45,'Occupancy Raw Data'!AG$3,FALSE)</f>
        <v>58.701223977403401</v>
      </c>
      <c r="C8" s="60">
        <f>VLOOKUP($A8,'Occupancy Raw Data'!$B$8:$BE$45,'Occupancy Raw Data'!AH$3,FALSE)</f>
        <v>70.8311538863897</v>
      </c>
      <c r="D8" s="60">
        <f>VLOOKUP($A8,'Occupancy Raw Data'!$B$8:$BE$45,'Occupancy Raw Data'!AI$3,FALSE)</f>
        <v>81.389266659692396</v>
      </c>
      <c r="E8" s="60">
        <f>VLOOKUP($A8,'Occupancy Raw Data'!$B$8:$BE$45,'Occupancy Raw Data'!AJ$3,FALSE)</f>
        <v>83.400460299194407</v>
      </c>
      <c r="F8" s="60">
        <f>VLOOKUP($A8,'Occupancy Raw Data'!$B$8:$BE$45,'Occupancy Raw Data'!AK$3,FALSE)</f>
        <v>74.748927712103693</v>
      </c>
      <c r="G8" s="61">
        <f>VLOOKUP($A8,'Occupancy Raw Data'!$B$8:$BE$45,'Occupancy Raw Data'!AL$3,FALSE)</f>
        <v>73.814206506956694</v>
      </c>
      <c r="H8" s="60">
        <f>VLOOKUP($A8,'Occupancy Raw Data'!$B$8:$BE$45,'Occupancy Raw Data'!AN$3,FALSE)</f>
        <v>67.514907417093795</v>
      </c>
      <c r="I8" s="60">
        <f>VLOOKUP($A8,'Occupancy Raw Data'!$B$8:$BE$45,'Occupancy Raw Data'!AO$3,FALSE)</f>
        <v>66.806151271053395</v>
      </c>
      <c r="J8" s="61">
        <f>VLOOKUP($A8,'Occupancy Raw Data'!$B$8:$BE$45,'Occupancy Raw Data'!AP$3,FALSE)</f>
        <v>67.160529344073595</v>
      </c>
      <c r="K8" s="62">
        <f>VLOOKUP($A8,'Occupancy Raw Data'!$B$8:$BE$45,'Occupancy Raw Data'!AR$3,FALSE)</f>
        <v>71.913155888990104</v>
      </c>
      <c r="M8" s="59">
        <f>VLOOKUP($A8,'Occupancy Raw Data'!$B$8:$BE$45,'Occupancy Raw Data'!AT$3,FALSE)</f>
        <v>35.041578366577603</v>
      </c>
      <c r="N8" s="60">
        <f>VLOOKUP($A8,'Occupancy Raw Data'!$B$8:$BE$45,'Occupancy Raw Data'!AU$3,FALSE)</f>
        <v>74.350856209010004</v>
      </c>
      <c r="O8" s="60">
        <f>VLOOKUP($A8,'Occupancy Raw Data'!$B$8:$BE$45,'Occupancy Raw Data'!AV$3,FALSE)</f>
        <v>80.995088922838207</v>
      </c>
      <c r="P8" s="60">
        <f>VLOOKUP($A8,'Occupancy Raw Data'!$B$8:$BE$45,'Occupancy Raw Data'!AW$3,FALSE)</f>
        <v>81.025407282293202</v>
      </c>
      <c r="Q8" s="60">
        <f>VLOOKUP($A8,'Occupancy Raw Data'!$B$8:$BE$45,'Occupancy Raw Data'!AX$3,FALSE)</f>
        <v>58.762534206423901</v>
      </c>
      <c r="R8" s="61">
        <f>VLOOKUP($A8,'Occupancy Raw Data'!$B$8:$BE$45,'Occupancy Raw Data'!AY$3,FALSE)</f>
        <v>66.086866095590395</v>
      </c>
      <c r="S8" s="60">
        <f>VLOOKUP($A8,'Occupancy Raw Data'!$B$8:$BE$45,'Occupancy Raw Data'!BA$3,FALSE)</f>
        <v>18.121533346622002</v>
      </c>
      <c r="T8" s="60">
        <f>VLOOKUP($A8,'Occupancy Raw Data'!$B$8:$BE$45,'Occupancy Raw Data'!BB$3,FALSE)</f>
        <v>10.1134465244231</v>
      </c>
      <c r="U8" s="61">
        <f>VLOOKUP($A8,'Occupancy Raw Data'!$B$8:$BE$45,'Occupancy Raw Data'!BC$3,FALSE)</f>
        <v>13.998105520194301</v>
      </c>
      <c r="V8" s="62">
        <f>VLOOKUP($A8,'Occupancy Raw Data'!$B$8:$BE$45,'Occupancy Raw Data'!BE$3,FALSE)</f>
        <v>48.0377261054063</v>
      </c>
      <c r="X8" s="64">
        <f>VLOOKUP($A8,'ADR Raw Data'!$B$6:$BE$43,'ADR Raw Data'!AG$1,FALSE)</f>
        <v>172.42593316997099</v>
      </c>
      <c r="Y8" s="65">
        <f>VLOOKUP($A8,'ADR Raw Data'!$B$6:$BE$43,'ADR Raw Data'!AH$1,FALSE)</f>
        <v>207.662846065797</v>
      </c>
      <c r="Z8" s="65">
        <f>VLOOKUP($A8,'ADR Raw Data'!$B$6:$BE$43,'ADR Raw Data'!AI$1,FALSE)</f>
        <v>219.655437339331</v>
      </c>
      <c r="AA8" s="65">
        <f>VLOOKUP($A8,'ADR Raw Data'!$B$6:$BE$43,'ADR Raw Data'!AJ$1,FALSE)</f>
        <v>216.75580952679601</v>
      </c>
      <c r="AB8" s="65">
        <f>VLOOKUP($A8,'ADR Raw Data'!$B$6:$BE$43,'ADR Raw Data'!AK$1,FALSE)</f>
        <v>192.81462195164599</v>
      </c>
      <c r="AC8" s="66">
        <f>VLOOKUP($A8,'ADR Raw Data'!$B$6:$BE$43,'ADR Raw Data'!AL$1,FALSE)</f>
        <v>203.75055527997799</v>
      </c>
      <c r="AD8" s="65">
        <f>VLOOKUP($A8,'ADR Raw Data'!$B$6:$BE$43,'ADR Raw Data'!AN$1,FALSE)</f>
        <v>154.58324849893401</v>
      </c>
      <c r="AE8" s="65">
        <f>VLOOKUP($A8,'ADR Raw Data'!$B$6:$BE$43,'ADR Raw Data'!AO$1,FALSE)</f>
        <v>151.26232148449699</v>
      </c>
      <c r="AF8" s="66">
        <f>VLOOKUP($A8,'ADR Raw Data'!$B$6:$BE$43,'ADR Raw Data'!AP$1,FALSE)</f>
        <v>152.93154656438</v>
      </c>
      <c r="AG8" s="67">
        <f>VLOOKUP($A8,'ADR Raw Data'!$B$6:$BE$43,'ADR Raw Data'!AR$1,FALSE)</f>
        <v>190.19042358307701</v>
      </c>
      <c r="AI8" s="59">
        <f>VLOOKUP($A8,'ADR Raw Data'!$B$6:$BE$43,'ADR Raw Data'!AT$1,FALSE)</f>
        <v>30.241710970268699</v>
      </c>
      <c r="AJ8" s="60">
        <f>VLOOKUP($A8,'ADR Raw Data'!$B$6:$BE$43,'ADR Raw Data'!AU$1,FALSE)</f>
        <v>34.651108464556998</v>
      </c>
      <c r="AK8" s="60">
        <f>VLOOKUP($A8,'ADR Raw Data'!$B$6:$BE$43,'ADR Raw Data'!AV$1,FALSE)</f>
        <v>35.020426272953699</v>
      </c>
      <c r="AL8" s="60">
        <f>VLOOKUP($A8,'ADR Raw Data'!$B$6:$BE$43,'ADR Raw Data'!AW$1,FALSE)</f>
        <v>34.289532749101802</v>
      </c>
      <c r="AM8" s="60">
        <f>VLOOKUP($A8,'ADR Raw Data'!$B$6:$BE$43,'ADR Raw Data'!AX$1,FALSE)</f>
        <v>31.669780356210801</v>
      </c>
      <c r="AN8" s="61">
        <f>VLOOKUP($A8,'ADR Raw Data'!$B$6:$BE$43,'ADR Raw Data'!AY$1,FALSE)</f>
        <v>34.484924287182999</v>
      </c>
      <c r="AO8" s="60">
        <f>VLOOKUP($A8,'ADR Raw Data'!$B$6:$BE$43,'ADR Raw Data'!BA$1,FALSE)</f>
        <v>28.577344250604099</v>
      </c>
      <c r="AP8" s="60">
        <f>VLOOKUP($A8,'ADR Raw Data'!$B$6:$BE$43,'ADR Raw Data'!BB$1,FALSE)</f>
        <v>26.2520552745594</v>
      </c>
      <c r="AQ8" s="61">
        <f>VLOOKUP($A8,'ADR Raw Data'!$B$6:$BE$43,'ADR Raw Data'!BC$1,FALSE)</f>
        <v>27.430601654230198</v>
      </c>
      <c r="AR8" s="62">
        <f>VLOOKUP($A8,'ADR Raw Data'!$B$6:$BE$43,'ADR Raw Data'!BE$1,FALSE)</f>
        <v>35.278352360542598</v>
      </c>
      <c r="AT8" s="64">
        <f>VLOOKUP($A8,'RevPAR Raw Data'!$B$6:$BE$43,'RevPAR Raw Data'!AG$1,FALSE)</f>
        <v>101.216133225232</v>
      </c>
      <c r="AU8" s="65">
        <f>VLOOKUP($A8,'RevPAR Raw Data'!$B$6:$BE$43,'RevPAR Raw Data'!AH$1,FALSE)</f>
        <v>147.08999006172101</v>
      </c>
      <c r="AV8" s="65">
        <f>VLOOKUP($A8,'RevPAR Raw Data'!$B$6:$BE$43,'RevPAR Raw Data'!AI$1,FALSE)</f>
        <v>178.77594962862199</v>
      </c>
      <c r="AW8" s="65">
        <f>VLOOKUP($A8,'RevPAR Raw Data'!$B$6:$BE$43,'RevPAR Raw Data'!AJ$1,FALSE)</f>
        <v>180.77534287059299</v>
      </c>
      <c r="AX8" s="65">
        <f>VLOOKUP($A8,'RevPAR Raw Data'!$B$6:$BE$43,'RevPAR Raw Data'!AK$1,FALSE)</f>
        <v>144.12686238100201</v>
      </c>
      <c r="AY8" s="66">
        <f>VLOOKUP($A8,'RevPAR Raw Data'!$B$6:$BE$43,'RevPAR Raw Data'!AL$1,FALSE)</f>
        <v>150.396855633434</v>
      </c>
      <c r="AZ8" s="65">
        <f>VLOOKUP($A8,'RevPAR Raw Data'!$B$6:$BE$43,'RevPAR Raw Data'!AN$1,FALSE)</f>
        <v>104.366737106391</v>
      </c>
      <c r="BA8" s="65">
        <f>VLOOKUP($A8,'RevPAR Raw Data'!$B$6:$BE$43,'RevPAR Raw Data'!AO$1,FALSE)</f>
        <v>101.05253530704</v>
      </c>
      <c r="BB8" s="66">
        <f>VLOOKUP($A8,'RevPAR Raw Data'!$B$6:$BE$43,'RevPAR Raw Data'!AP$1,FALSE)</f>
        <v>102.709636206716</v>
      </c>
      <c r="BC8" s="67">
        <f>VLOOKUP($A8,'RevPAR Raw Data'!$B$6:$BE$43,'RevPAR Raw Data'!AR$1,FALSE)</f>
        <v>136.77193579722899</v>
      </c>
      <c r="BE8" s="59">
        <f>VLOOKUP($A8,'RevPAR Raw Data'!$B$6:$BE$43,'RevPAR Raw Data'!AT$1,FALSE)</f>
        <v>75.880462185886998</v>
      </c>
      <c r="BF8" s="60">
        <f>VLOOKUP($A8,'RevPAR Raw Data'!$B$6:$BE$43,'RevPAR Raw Data'!AU$1,FALSE)</f>
        <v>134.765360502878</v>
      </c>
      <c r="BG8" s="60">
        <f>VLOOKUP($A8,'RevPAR Raw Data'!$B$6:$BE$43,'RevPAR Raw Data'!AV$1,FALSE)</f>
        <v>144.380340596727</v>
      </c>
      <c r="BH8" s="60">
        <f>VLOOKUP($A8,'RevPAR Raw Data'!$B$6:$BE$43,'RevPAR Raw Data'!AW$1,FALSE)</f>
        <v>143.09817359655</v>
      </c>
      <c r="BI8" s="60">
        <f>VLOOKUP($A8,'RevPAR Raw Data'!$B$6:$BE$43,'RevPAR Raw Data'!AX$1,FALSE)</f>
        <v>109.04228007755199</v>
      </c>
      <c r="BJ8" s="61">
        <f>VLOOKUP($A8,'RevPAR Raw Data'!$B$6:$BE$43,'RevPAR Raw Data'!AY$1,FALSE)</f>
        <v>123.361796119609</v>
      </c>
      <c r="BK8" s="60">
        <f>VLOOKUP($A8,'RevPAR Raw Data'!$B$6:$BE$43,'RevPAR Raw Data'!BA$1,FALSE)</f>
        <v>51.877530565178297</v>
      </c>
      <c r="BL8" s="60">
        <f>VLOOKUP($A8,'RevPAR Raw Data'!$B$6:$BE$43,'RevPAR Raw Data'!BB$1,FALSE)</f>
        <v>39.020489370737103</v>
      </c>
      <c r="BM8" s="61">
        <f>VLOOKUP($A8,'RevPAR Raw Data'!$B$6:$BE$43,'RevPAR Raw Data'!BC$1,FALSE)</f>
        <v>45.268471738807897</v>
      </c>
      <c r="BN8" s="62">
        <f>VLOOKUP($A8,'RevPAR Raw Data'!$B$6:$BE$43,'RevPAR Raw Data'!BE$1,FALSE)</f>
        <v>100.26299674740601</v>
      </c>
    </row>
    <row r="9" spans="1:66" x14ac:dyDescent="0.35">
      <c r="A9" s="76" t="s">
        <v>90</v>
      </c>
      <c r="B9" s="59">
        <f>VLOOKUP($A9,'Occupancy Raw Data'!$B$8:$BE$45,'Occupancy Raw Data'!AG$3,FALSE)</f>
        <v>60.786362550752301</v>
      </c>
      <c r="C9" s="60">
        <f>VLOOKUP($A9,'Occupancy Raw Data'!$B$8:$BE$45,'Occupancy Raw Data'!AH$3,FALSE)</f>
        <v>64.936111774540194</v>
      </c>
      <c r="D9" s="60">
        <f>VLOOKUP($A9,'Occupancy Raw Data'!$B$8:$BE$45,'Occupancy Raw Data'!AI$3,FALSE)</f>
        <v>73.304275137329796</v>
      </c>
      <c r="E9" s="60">
        <f>VLOOKUP($A9,'Occupancy Raw Data'!$B$8:$BE$45,'Occupancy Raw Data'!AJ$3,FALSE)</f>
        <v>74.113326964413602</v>
      </c>
      <c r="F9" s="60">
        <f>VLOOKUP($A9,'Occupancy Raw Data'!$B$8:$BE$45,'Occupancy Raw Data'!AK$3,FALSE)</f>
        <v>66.682588965846605</v>
      </c>
      <c r="G9" s="61">
        <f>VLOOKUP($A9,'Occupancy Raw Data'!$B$8:$BE$45,'Occupancy Raw Data'!AL$3,FALSE)</f>
        <v>67.964533078576494</v>
      </c>
      <c r="H9" s="60">
        <f>VLOOKUP($A9,'Occupancy Raw Data'!$B$8:$BE$45,'Occupancy Raw Data'!AN$3,FALSE)</f>
        <v>69.557559111535696</v>
      </c>
      <c r="I9" s="60">
        <f>VLOOKUP($A9,'Occupancy Raw Data'!$B$8:$BE$45,'Occupancy Raw Data'!AO$3,FALSE)</f>
        <v>75.137329830427504</v>
      </c>
      <c r="J9" s="61">
        <f>VLOOKUP($A9,'Occupancy Raw Data'!$B$8:$BE$45,'Occupancy Raw Data'!AP$3,FALSE)</f>
        <v>72.3474444709816</v>
      </c>
      <c r="K9" s="62">
        <f>VLOOKUP($A9,'Occupancy Raw Data'!$B$8:$BE$45,'Occupancy Raw Data'!AR$3,FALSE)</f>
        <v>69.216793476406494</v>
      </c>
      <c r="M9" s="59">
        <f>VLOOKUP($A9,'Occupancy Raw Data'!$B$8:$BE$45,'Occupancy Raw Data'!AT$3,FALSE)</f>
        <v>19.625302779566599</v>
      </c>
      <c r="N9" s="60">
        <f>VLOOKUP($A9,'Occupancy Raw Data'!$B$8:$BE$45,'Occupancy Raw Data'!AU$3,FALSE)</f>
        <v>31.6650482805697</v>
      </c>
      <c r="O9" s="60">
        <f>VLOOKUP($A9,'Occupancy Raw Data'!$B$8:$BE$45,'Occupancy Raw Data'!AV$3,FALSE)</f>
        <v>39.083688410751797</v>
      </c>
      <c r="P9" s="60">
        <f>VLOOKUP($A9,'Occupancy Raw Data'!$B$8:$BE$45,'Occupancy Raw Data'!AW$3,FALSE)</f>
        <v>40.103948605419397</v>
      </c>
      <c r="Q9" s="60">
        <f>VLOOKUP($A9,'Occupancy Raw Data'!$B$8:$BE$45,'Occupancy Raw Data'!AX$3,FALSE)</f>
        <v>31.127347384463899</v>
      </c>
      <c r="R9" s="61">
        <f>VLOOKUP($A9,'Occupancy Raw Data'!$B$8:$BE$45,'Occupancy Raw Data'!AY$3,FALSE)</f>
        <v>32.437786809877402</v>
      </c>
      <c r="S9" s="60">
        <f>VLOOKUP($A9,'Occupancy Raw Data'!$B$8:$BE$45,'Occupancy Raw Data'!BA$3,FALSE)</f>
        <v>11.491813634592599</v>
      </c>
      <c r="T9" s="60">
        <f>VLOOKUP($A9,'Occupancy Raw Data'!$B$8:$BE$45,'Occupancy Raw Data'!BB$3,FALSE)</f>
        <v>8.1176677944863709</v>
      </c>
      <c r="U9" s="61">
        <f>VLOOKUP($A9,'Occupancy Raw Data'!$B$8:$BE$45,'Occupancy Raw Data'!BC$3,FALSE)</f>
        <v>9.7138164449696092</v>
      </c>
      <c r="V9" s="62">
        <f>VLOOKUP($A9,'Occupancy Raw Data'!$B$8:$BE$45,'Occupancy Raw Data'!BE$3,FALSE)</f>
        <v>24.723180916928101</v>
      </c>
      <c r="X9" s="64">
        <f>VLOOKUP($A9,'ADR Raw Data'!$B$6:$BE$43,'ADR Raw Data'!AG$1,FALSE)</f>
        <v>141.84559943028299</v>
      </c>
      <c r="Y9" s="65">
        <f>VLOOKUP($A9,'ADR Raw Data'!$B$6:$BE$43,'ADR Raw Data'!AH$1,FALSE)</f>
        <v>159.52791044089901</v>
      </c>
      <c r="Z9" s="65">
        <f>VLOOKUP($A9,'ADR Raw Data'!$B$6:$BE$43,'ADR Raw Data'!AI$1,FALSE)</f>
        <v>166.75995520078101</v>
      </c>
      <c r="AA9" s="65">
        <f>VLOOKUP($A9,'ADR Raw Data'!$B$6:$BE$43,'ADR Raw Data'!AJ$1,FALSE)</f>
        <v>162.718289224572</v>
      </c>
      <c r="AB9" s="65">
        <f>VLOOKUP($A9,'ADR Raw Data'!$B$6:$BE$43,'ADR Raw Data'!AK$1,FALSE)</f>
        <v>148.82295710959801</v>
      </c>
      <c r="AC9" s="66">
        <f>VLOOKUP($A9,'ADR Raw Data'!$B$6:$BE$43,'ADR Raw Data'!AL$1,FALSE)</f>
        <v>156.52020056752701</v>
      </c>
      <c r="AD9" s="65">
        <f>VLOOKUP($A9,'ADR Raw Data'!$B$6:$BE$43,'ADR Raw Data'!AN$1,FALSE)</f>
        <v>136.05820378556999</v>
      </c>
      <c r="AE9" s="65">
        <f>VLOOKUP($A9,'ADR Raw Data'!$B$6:$BE$43,'ADR Raw Data'!AO$1,FALSE)</f>
        <v>137.33544024157601</v>
      </c>
      <c r="AF9" s="66">
        <f>VLOOKUP($A9,'ADR Raw Data'!$B$6:$BE$43,'ADR Raw Data'!AP$1,FALSE)</f>
        <v>136.72144861452099</v>
      </c>
      <c r="AG9" s="67">
        <f>VLOOKUP($A9,'ADR Raw Data'!$B$6:$BE$43,'ADR Raw Data'!AR$1,FALSE)</f>
        <v>150.6075598605</v>
      </c>
      <c r="AI9" s="59">
        <f>VLOOKUP($A9,'ADR Raw Data'!$B$6:$BE$43,'ADR Raw Data'!AT$1,FALSE)</f>
        <v>18.058184314539599</v>
      </c>
      <c r="AJ9" s="60">
        <f>VLOOKUP($A9,'ADR Raw Data'!$B$6:$BE$43,'ADR Raw Data'!AU$1,FALSE)</f>
        <v>20.9340288174891</v>
      </c>
      <c r="AK9" s="60">
        <f>VLOOKUP($A9,'ADR Raw Data'!$B$6:$BE$43,'ADR Raw Data'!AV$1,FALSE)</f>
        <v>24.3850415404501</v>
      </c>
      <c r="AL9" s="60">
        <f>VLOOKUP($A9,'ADR Raw Data'!$B$6:$BE$43,'ADR Raw Data'!AW$1,FALSE)</f>
        <v>23.725261127224499</v>
      </c>
      <c r="AM9" s="60">
        <f>VLOOKUP($A9,'ADR Raw Data'!$B$6:$BE$43,'ADR Raw Data'!AX$1,FALSE)</f>
        <v>22.587816412719398</v>
      </c>
      <c r="AN9" s="61">
        <f>VLOOKUP($A9,'ADR Raw Data'!$B$6:$BE$43,'ADR Raw Data'!AY$1,FALSE)</f>
        <v>22.414672029110701</v>
      </c>
      <c r="AO9" s="60">
        <f>VLOOKUP($A9,'ADR Raw Data'!$B$6:$BE$43,'ADR Raw Data'!BA$1,FALSE)</f>
        <v>17.141456243921699</v>
      </c>
      <c r="AP9" s="60">
        <f>VLOOKUP($A9,'ADR Raw Data'!$B$6:$BE$43,'ADR Raw Data'!BB$1,FALSE)</f>
        <v>15.2140017531342</v>
      </c>
      <c r="AQ9" s="61">
        <f>VLOOKUP($A9,'ADR Raw Data'!$B$6:$BE$43,'ADR Raw Data'!BC$1,FALSE)</f>
        <v>16.105022932740098</v>
      </c>
      <c r="AR9" s="62">
        <f>VLOOKUP($A9,'ADR Raw Data'!$B$6:$BE$43,'ADR Raw Data'!BE$1,FALSE)</f>
        <v>21.037548975562999</v>
      </c>
      <c r="AT9" s="64">
        <f>VLOOKUP($A9,'RevPAR Raw Data'!$B$6:$BE$43,'RevPAR Raw Data'!AG$1,FALSE)</f>
        <v>86.222780331979905</v>
      </c>
      <c r="AU9" s="65">
        <f>VLOOKUP($A9,'RevPAR Raw Data'!$B$6:$BE$43,'RevPAR Raw Data'!AH$1,FALSE)</f>
        <v>103.59122223548999</v>
      </c>
      <c r="AV9" s="65">
        <f>VLOOKUP($A9,'RevPAR Raw Data'!$B$6:$BE$43,'RevPAR Raw Data'!AI$1,FALSE)</f>
        <v>122.242176379269</v>
      </c>
      <c r="AW9" s="65">
        <f>VLOOKUP($A9,'RevPAR Raw Data'!$B$6:$BE$43,'RevPAR Raw Data'!AJ$1,FALSE)</f>
        <v>120.595937723907</v>
      </c>
      <c r="AX9" s="65">
        <f>VLOOKUP($A9,'RevPAR Raw Data'!$B$6:$BE$43,'RevPAR Raw Data'!AK$1,FALSE)</f>
        <v>99.239000776211995</v>
      </c>
      <c r="AY9" s="66">
        <f>VLOOKUP($A9,'RevPAR Raw Data'!$B$6:$BE$43,'RevPAR Raw Data'!AL$1,FALSE)</f>
        <v>106.378223489371</v>
      </c>
      <c r="AZ9" s="65">
        <f>VLOOKUP($A9,'RevPAR Raw Data'!$B$6:$BE$43,'RevPAR Raw Data'!AN$1,FALSE)</f>
        <v>94.638765524241705</v>
      </c>
      <c r="BA9" s="65">
        <f>VLOOKUP($A9,'RevPAR Raw Data'!$B$6:$BE$43,'RevPAR Raw Data'!AO$1,FALSE)</f>
        <v>103.19018270838301</v>
      </c>
      <c r="BB9" s="66">
        <f>VLOOKUP($A9,'RevPAR Raw Data'!$B$6:$BE$43,'RevPAR Raw Data'!AP$1,FALSE)</f>
        <v>98.914474116312306</v>
      </c>
      <c r="BC9" s="67">
        <f>VLOOKUP($A9,'RevPAR Raw Data'!$B$6:$BE$43,'RevPAR Raw Data'!AR$1,FALSE)</f>
        <v>104.24572366849701</v>
      </c>
      <c r="BE9" s="59">
        <f>VLOOKUP($A9,'RevPAR Raw Data'!$B$6:$BE$43,'RevPAR Raw Data'!AT$1,FALSE)</f>
        <v>41.227460442326901</v>
      </c>
      <c r="BF9" s="60">
        <f>VLOOKUP($A9,'RevPAR Raw Data'!$B$6:$BE$43,'RevPAR Raw Data'!AU$1,FALSE)</f>
        <v>59.227847430185101</v>
      </c>
      <c r="BG9" s="60">
        <f>VLOOKUP($A9,'RevPAR Raw Data'!$B$6:$BE$43,'RevPAR Raw Data'!AV$1,FALSE)</f>
        <v>72.999303605704</v>
      </c>
      <c r="BH9" s="60">
        <f>VLOOKUP($A9,'RevPAR Raw Data'!$B$6:$BE$43,'RevPAR Raw Data'!AW$1,FALSE)</f>
        <v>73.343976261607594</v>
      </c>
      <c r="BI9" s="60">
        <f>VLOOKUP($A9,'RevPAR Raw Data'!$B$6:$BE$43,'RevPAR Raw Data'!AX$1,FALSE)</f>
        <v>60.7461518785354</v>
      </c>
      <c r="BJ9" s="61">
        <f>VLOOKUP($A9,'RevPAR Raw Data'!$B$6:$BE$43,'RevPAR Raw Data'!AY$1,FALSE)</f>
        <v>62.123282365924403</v>
      </c>
      <c r="BK9" s="60">
        <f>VLOOKUP($A9,'RevPAR Raw Data'!$B$6:$BE$43,'RevPAR Raw Data'!BA$1,FALSE)</f>
        <v>30.603134084321098</v>
      </c>
      <c r="BL9" s="60">
        <f>VLOOKUP($A9,'RevPAR Raw Data'!$B$6:$BE$43,'RevPAR Raw Data'!BB$1,FALSE)</f>
        <v>24.5666916681873</v>
      </c>
      <c r="BM9" s="61">
        <f>VLOOKUP($A9,'RevPAR Raw Data'!$B$6:$BE$43,'RevPAR Raw Data'!BC$1,FALSE)</f>
        <v>27.383251743816299</v>
      </c>
      <c r="BN9" s="62">
        <f>VLOOKUP($A9,'RevPAR Raw Data'!$B$6:$BE$43,'RevPAR Raw Data'!BE$1,FALSE)</f>
        <v>50.961881186207002</v>
      </c>
    </row>
    <row r="10" spans="1:66" x14ac:dyDescent="0.35">
      <c r="A10" s="76" t="s">
        <v>26</v>
      </c>
      <c r="B10" s="59">
        <f>VLOOKUP($A10,'Occupancy Raw Data'!$B$8:$BE$45,'Occupancy Raw Data'!AG$3,FALSE)</f>
        <v>50.114181319936002</v>
      </c>
      <c r="C10" s="60">
        <f>VLOOKUP($A10,'Occupancy Raw Data'!$B$8:$BE$45,'Occupancy Raw Data'!AH$3,FALSE)</f>
        <v>59.765357387531303</v>
      </c>
      <c r="D10" s="60">
        <f>VLOOKUP($A10,'Occupancy Raw Data'!$B$8:$BE$45,'Occupancy Raw Data'!AI$3,FALSE)</f>
        <v>71.411852021009295</v>
      </c>
      <c r="E10" s="60">
        <f>VLOOKUP($A10,'Occupancy Raw Data'!$B$8:$BE$45,'Occupancy Raw Data'!AJ$3,FALSE)</f>
        <v>70.957981274263503</v>
      </c>
      <c r="F10" s="60">
        <f>VLOOKUP($A10,'Occupancy Raw Data'!$B$8:$BE$45,'Occupancy Raw Data'!AK$3,FALSE)</f>
        <v>60.333409454213196</v>
      </c>
      <c r="G10" s="61">
        <f>VLOOKUP($A10,'Occupancy Raw Data'!$B$8:$BE$45,'Occupancy Raw Data'!AL$3,FALSE)</f>
        <v>62.5165562913907</v>
      </c>
      <c r="H10" s="60">
        <f>VLOOKUP($A10,'Occupancy Raw Data'!$B$8:$BE$45,'Occupancy Raw Data'!AN$3,FALSE)</f>
        <v>62.194564969170997</v>
      </c>
      <c r="I10" s="60">
        <f>VLOOKUP($A10,'Occupancy Raw Data'!$B$8:$BE$45,'Occupancy Raw Data'!AO$3,FALSE)</f>
        <v>66.4078556748116</v>
      </c>
      <c r="J10" s="61">
        <f>VLOOKUP($A10,'Occupancy Raw Data'!$B$8:$BE$45,'Occupancy Raw Data'!AP$3,FALSE)</f>
        <v>64.301210321991306</v>
      </c>
      <c r="K10" s="62">
        <f>VLOOKUP($A10,'Occupancy Raw Data'!$B$8:$BE$45,'Occupancy Raw Data'!AR$3,FALSE)</f>
        <v>63.026457442990797</v>
      </c>
      <c r="M10" s="59">
        <f>VLOOKUP($A10,'Occupancy Raw Data'!$B$8:$BE$45,'Occupancy Raw Data'!AT$3,FALSE)</f>
        <v>9.1793525771021596</v>
      </c>
      <c r="N10" s="60">
        <f>VLOOKUP($A10,'Occupancy Raw Data'!$B$8:$BE$45,'Occupancy Raw Data'!AU$3,FALSE)</f>
        <v>27.7278662269545</v>
      </c>
      <c r="O10" s="60">
        <f>VLOOKUP($A10,'Occupancy Raw Data'!$B$8:$BE$45,'Occupancy Raw Data'!AV$3,FALSE)</f>
        <v>39.147117958134103</v>
      </c>
      <c r="P10" s="60">
        <f>VLOOKUP($A10,'Occupancy Raw Data'!$B$8:$BE$45,'Occupancy Raw Data'!AW$3,FALSE)</f>
        <v>37.634770003326402</v>
      </c>
      <c r="Q10" s="60">
        <f>VLOOKUP($A10,'Occupancy Raw Data'!$B$8:$BE$45,'Occupancy Raw Data'!AX$3,FALSE)</f>
        <v>22.278726262019301</v>
      </c>
      <c r="R10" s="61">
        <f>VLOOKUP($A10,'Occupancy Raw Data'!$B$8:$BE$45,'Occupancy Raw Data'!AY$3,FALSE)</f>
        <v>27.6320964147232</v>
      </c>
      <c r="S10" s="60">
        <f>VLOOKUP($A10,'Occupancy Raw Data'!$B$8:$BE$45,'Occupancy Raw Data'!BA$3,FALSE)</f>
        <v>8.9885709935949691</v>
      </c>
      <c r="T10" s="60">
        <f>VLOOKUP($A10,'Occupancy Raw Data'!$B$8:$BE$45,'Occupancy Raw Data'!BB$3,FALSE)</f>
        <v>8.7577191318569607</v>
      </c>
      <c r="U10" s="61">
        <f>VLOOKUP($A10,'Occupancy Raw Data'!$B$8:$BE$45,'Occupancy Raw Data'!BC$3,FALSE)</f>
        <v>8.8692412245276202</v>
      </c>
      <c r="V10" s="62">
        <f>VLOOKUP($A10,'Occupancy Raw Data'!$B$8:$BE$45,'Occupancy Raw Data'!BE$3,FALSE)</f>
        <v>21.526970728657901</v>
      </c>
      <c r="X10" s="64">
        <f>VLOOKUP($A10,'ADR Raw Data'!$B$6:$BE$43,'ADR Raw Data'!AG$1,FALSE)</f>
        <v>137.48545169742499</v>
      </c>
      <c r="Y10" s="65">
        <f>VLOOKUP($A10,'ADR Raw Data'!$B$6:$BE$43,'ADR Raw Data'!AH$1,FALSE)</f>
        <v>163.39501695562799</v>
      </c>
      <c r="Z10" s="65">
        <f>VLOOKUP($A10,'ADR Raw Data'!$B$6:$BE$43,'ADR Raw Data'!AI$1,FALSE)</f>
        <v>178.21590078746399</v>
      </c>
      <c r="AA10" s="65">
        <f>VLOOKUP($A10,'ADR Raw Data'!$B$6:$BE$43,'ADR Raw Data'!AJ$1,FALSE)</f>
        <v>174.52660069193001</v>
      </c>
      <c r="AB10" s="65">
        <f>VLOOKUP($A10,'ADR Raw Data'!$B$6:$BE$43,'ADR Raw Data'!AK$1,FALSE)</f>
        <v>154.279395817562</v>
      </c>
      <c r="AC10" s="66">
        <f>VLOOKUP($A10,'ADR Raw Data'!$B$6:$BE$43,'ADR Raw Data'!AL$1,FALSE)</f>
        <v>163.394531706604</v>
      </c>
      <c r="AD10" s="65">
        <f>VLOOKUP($A10,'ADR Raw Data'!$B$6:$BE$43,'ADR Raw Data'!AN$1,FALSE)</f>
        <v>128.43267440792999</v>
      </c>
      <c r="AE10" s="65">
        <f>VLOOKUP($A10,'ADR Raw Data'!$B$6:$BE$43,'ADR Raw Data'!AO$1,FALSE)</f>
        <v>127.941112878266</v>
      </c>
      <c r="AF10" s="66">
        <f>VLOOKUP($A10,'ADR Raw Data'!$B$6:$BE$43,'ADR Raw Data'!AP$1,FALSE)</f>
        <v>128.178841338897</v>
      </c>
      <c r="AG10" s="67">
        <f>VLOOKUP($A10,'ADR Raw Data'!$B$6:$BE$43,'ADR Raw Data'!AR$1,FALSE)</f>
        <v>153.129402676052</v>
      </c>
      <c r="AI10" s="59">
        <f>VLOOKUP($A10,'ADR Raw Data'!$B$6:$BE$43,'ADR Raw Data'!AT$1,FALSE)</f>
        <v>21.324774026803201</v>
      </c>
      <c r="AJ10" s="60">
        <f>VLOOKUP($A10,'ADR Raw Data'!$B$6:$BE$43,'ADR Raw Data'!AU$1,FALSE)</f>
        <v>30.598808032970101</v>
      </c>
      <c r="AK10" s="60">
        <f>VLOOKUP($A10,'ADR Raw Data'!$B$6:$BE$43,'ADR Raw Data'!AV$1,FALSE)</f>
        <v>36.939296085604603</v>
      </c>
      <c r="AL10" s="60">
        <f>VLOOKUP($A10,'ADR Raw Data'!$B$6:$BE$43,'ADR Raw Data'!AW$1,FALSE)</f>
        <v>36.919791795305301</v>
      </c>
      <c r="AM10" s="60">
        <f>VLOOKUP($A10,'ADR Raw Data'!$B$6:$BE$43,'ADR Raw Data'!AX$1,FALSE)</f>
        <v>33.298948815147199</v>
      </c>
      <c r="AN10" s="61">
        <f>VLOOKUP($A10,'ADR Raw Data'!$B$6:$BE$43,'ADR Raw Data'!AY$1,FALSE)</f>
        <v>33.314235367592801</v>
      </c>
      <c r="AO10" s="60">
        <f>VLOOKUP($A10,'ADR Raw Data'!$B$6:$BE$43,'ADR Raw Data'!BA$1,FALSE)</f>
        <v>14.663428682232601</v>
      </c>
      <c r="AP10" s="60">
        <f>VLOOKUP($A10,'ADR Raw Data'!$B$6:$BE$43,'ADR Raw Data'!BB$1,FALSE)</f>
        <v>14.171076718385599</v>
      </c>
      <c r="AQ10" s="61">
        <f>VLOOKUP($A10,'ADR Raw Data'!$B$6:$BE$43,'ADR Raw Data'!BC$1,FALSE)</f>
        <v>14.4091014795963</v>
      </c>
      <c r="AR10" s="62">
        <f>VLOOKUP($A10,'ADR Raw Data'!$B$6:$BE$43,'ADR Raw Data'!BE$1,FALSE)</f>
        <v>28.531290511380099</v>
      </c>
      <c r="AT10" s="64">
        <f>VLOOKUP($A10,'RevPAR Raw Data'!$B$6:$BE$43,'RevPAR Raw Data'!AG$1,FALSE)</f>
        <v>68.899708552180797</v>
      </c>
      <c r="AU10" s="65">
        <f>VLOOKUP($A10,'RevPAR Raw Data'!$B$6:$BE$43,'RevPAR Raw Data'!AH$1,FALSE)</f>
        <v>97.653615836949001</v>
      </c>
      <c r="AV10" s="65">
        <f>VLOOKUP($A10,'RevPAR Raw Data'!$B$6:$BE$43,'RevPAR Raw Data'!AI$1,FALSE)</f>
        <v>127.26727534825299</v>
      </c>
      <c r="AW10" s="65">
        <f>VLOOKUP($A10,'RevPAR Raw Data'!$B$6:$BE$43,'RevPAR Raw Data'!AJ$1,FALSE)</f>
        <v>123.840552637588</v>
      </c>
      <c r="AX10" s="65">
        <f>VLOOKUP($A10,'RevPAR Raw Data'!$B$6:$BE$43,'RevPAR Raw Data'!AK$1,FALSE)</f>
        <v>93.082019582096294</v>
      </c>
      <c r="AY10" s="66">
        <f>VLOOKUP($A10,'RevPAR Raw Data'!$B$6:$BE$43,'RevPAR Raw Data'!AL$1,FALSE)</f>
        <v>102.148634391413</v>
      </c>
      <c r="AZ10" s="65">
        <f>VLOOKUP($A10,'RevPAR Raw Data'!$B$6:$BE$43,'RevPAR Raw Data'!AN$1,FALSE)</f>
        <v>79.878143126284499</v>
      </c>
      <c r="BA10" s="65">
        <f>VLOOKUP($A10,'RevPAR Raw Data'!$B$6:$BE$43,'RevPAR Raw Data'!AO$1,FALSE)</f>
        <v>84.962949588947197</v>
      </c>
      <c r="BB10" s="66">
        <f>VLOOKUP($A10,'RevPAR Raw Data'!$B$6:$BE$43,'RevPAR Raw Data'!AP$1,FALSE)</f>
        <v>82.420546357615805</v>
      </c>
      <c r="BC10" s="67">
        <f>VLOOKUP($A10,'RevPAR Raw Data'!$B$6:$BE$43,'RevPAR Raw Data'!AR$1,FALSE)</f>
        <v>96.512037810328493</v>
      </c>
      <c r="BE10" s="59">
        <f>VLOOKUP($A10,'RevPAR Raw Data'!$B$6:$BE$43,'RevPAR Raw Data'!AT$1,FALSE)</f>
        <v>32.461602798096003</v>
      </c>
      <c r="BF10" s="60">
        <f>VLOOKUP($A10,'RevPAR Raw Data'!$B$6:$BE$43,'RevPAR Raw Data'!AU$1,FALSE)</f>
        <v>66.811070818349194</v>
      </c>
      <c r="BG10" s="60">
        <f>VLOOKUP($A10,'RevPAR Raw Data'!$B$6:$BE$43,'RevPAR Raw Data'!AV$1,FALSE)</f>
        <v>90.547083855274806</v>
      </c>
      <c r="BH10" s="60">
        <f>VLOOKUP($A10,'RevPAR Raw Data'!$B$6:$BE$43,'RevPAR Raw Data'!AW$1,FALSE)</f>
        <v>88.449240526501896</v>
      </c>
      <c r="BI10" s="60">
        <f>VLOOKUP($A10,'RevPAR Raw Data'!$B$6:$BE$43,'RevPAR Raw Data'!AX$1,FALSE)</f>
        <v>62.996256731823202</v>
      </c>
      <c r="BJ10" s="61">
        <f>VLOOKUP($A10,'RevPAR Raw Data'!$B$6:$BE$43,'RevPAR Raw Data'!AY$1,FALSE)</f>
        <v>70.151753418917096</v>
      </c>
      <c r="BK10" s="60">
        <f>VLOOKUP($A10,'RevPAR Raw Data'!$B$6:$BE$43,'RevPAR Raw Data'!BA$1,FALSE)</f>
        <v>24.970032373025202</v>
      </c>
      <c r="BL10" s="60">
        <f>VLOOKUP($A10,'RevPAR Raw Data'!$B$6:$BE$43,'RevPAR Raw Data'!BB$1,FALSE)</f>
        <v>24.169858947198801</v>
      </c>
      <c r="BM10" s="61">
        <f>VLOOKUP($A10,'RevPAR Raw Data'!$B$6:$BE$43,'RevPAR Raw Data'!BC$1,FALSE)</f>
        <v>24.556320672636399</v>
      </c>
      <c r="BN10" s="62">
        <f>VLOOKUP($A10,'RevPAR Raw Data'!$B$6:$BE$43,'RevPAR Raw Data'!BE$1,FALSE)</f>
        <v>56.200183796931199</v>
      </c>
    </row>
    <row r="11" spans="1:66" x14ac:dyDescent="0.35">
      <c r="A11" s="76" t="s">
        <v>24</v>
      </c>
      <c r="B11" s="59">
        <f>VLOOKUP($A11,'Occupancy Raw Data'!$B$8:$BE$45,'Occupancy Raw Data'!AG$3,FALSE)</f>
        <v>58.669100098273098</v>
      </c>
      <c r="C11" s="60">
        <f>VLOOKUP($A11,'Occupancy Raw Data'!$B$8:$BE$45,'Occupancy Raw Data'!AH$3,FALSE)</f>
        <v>62.768496420047697</v>
      </c>
      <c r="D11" s="60">
        <f>VLOOKUP($A11,'Occupancy Raw Data'!$B$8:$BE$45,'Occupancy Raw Data'!AI$3,FALSE)</f>
        <v>69.149234872946707</v>
      </c>
      <c r="E11" s="60">
        <f>VLOOKUP($A11,'Occupancy Raw Data'!$B$8:$BE$45,'Occupancy Raw Data'!AJ$3,FALSE)</f>
        <v>70.367120595254804</v>
      </c>
      <c r="F11" s="60">
        <f>VLOOKUP($A11,'Occupancy Raw Data'!$B$8:$BE$45,'Occupancy Raw Data'!AK$3,FALSE)</f>
        <v>69.559876456549205</v>
      </c>
      <c r="G11" s="61">
        <f>VLOOKUP($A11,'Occupancy Raw Data'!$B$8:$BE$45,'Occupancy Raw Data'!AL$3,FALSE)</f>
        <v>66.102765688614298</v>
      </c>
      <c r="H11" s="60">
        <f>VLOOKUP($A11,'Occupancy Raw Data'!$B$8:$BE$45,'Occupancy Raw Data'!AN$3,FALSE)</f>
        <v>77.962235013336993</v>
      </c>
      <c r="I11" s="60">
        <f>VLOOKUP($A11,'Occupancy Raw Data'!$B$8:$BE$45,'Occupancy Raw Data'!AO$3,FALSE)</f>
        <v>82.310824090972901</v>
      </c>
      <c r="J11" s="61">
        <f>VLOOKUP($A11,'Occupancy Raw Data'!$B$8:$BE$45,'Occupancy Raw Data'!AP$3,FALSE)</f>
        <v>80.136529552154897</v>
      </c>
      <c r="K11" s="62">
        <f>VLOOKUP($A11,'Occupancy Raw Data'!$B$8:$BE$45,'Occupancy Raw Data'!AR$3,FALSE)</f>
        <v>70.112412506768806</v>
      </c>
      <c r="M11" s="59">
        <f>VLOOKUP($A11,'Occupancy Raw Data'!$B$8:$BE$45,'Occupancy Raw Data'!AT$3,FALSE)</f>
        <v>2.3170329254795701</v>
      </c>
      <c r="N11" s="60">
        <f>VLOOKUP($A11,'Occupancy Raw Data'!$B$8:$BE$45,'Occupancy Raw Data'!AU$3,FALSE)</f>
        <v>10.6279880050114</v>
      </c>
      <c r="O11" s="60">
        <f>VLOOKUP($A11,'Occupancy Raw Data'!$B$8:$BE$45,'Occupancy Raw Data'!AV$3,FALSE)</f>
        <v>14.6256106562423</v>
      </c>
      <c r="P11" s="60">
        <f>VLOOKUP($A11,'Occupancy Raw Data'!$B$8:$BE$45,'Occupancy Raw Data'!AW$3,FALSE)</f>
        <v>12.1340338478186</v>
      </c>
      <c r="Q11" s="60">
        <f>VLOOKUP($A11,'Occupancy Raw Data'!$B$8:$BE$45,'Occupancy Raw Data'!AX$3,FALSE)</f>
        <v>10.4690660939049</v>
      </c>
      <c r="R11" s="61">
        <f>VLOOKUP($A11,'Occupancy Raw Data'!$B$8:$BE$45,'Occupancy Raw Data'!AY$3,FALSE)</f>
        <v>10.1252261725885</v>
      </c>
      <c r="S11" s="60">
        <f>VLOOKUP($A11,'Occupancy Raw Data'!$B$8:$BE$45,'Occupancy Raw Data'!BA$3,FALSE)</f>
        <v>0.77006702418006601</v>
      </c>
      <c r="T11" s="60">
        <f>VLOOKUP($A11,'Occupancy Raw Data'!$B$8:$BE$45,'Occupancy Raw Data'!BB$3,FALSE)</f>
        <v>-0.97743395171611702</v>
      </c>
      <c r="U11" s="61">
        <f>VLOOKUP($A11,'Occupancy Raw Data'!$B$8:$BE$45,'Occupancy Raw Data'!BC$3,FALSE)</f>
        <v>-0.13502527657744201</v>
      </c>
      <c r="V11" s="62">
        <f>VLOOKUP($A11,'Occupancy Raw Data'!$B$8:$BE$45,'Occupancy Raw Data'!BE$3,FALSE)</f>
        <v>6.5426394605942804</v>
      </c>
      <c r="X11" s="64">
        <f>VLOOKUP($A11,'ADR Raw Data'!$B$6:$BE$43,'ADR Raw Data'!AG$1,FALSE)</f>
        <v>125.867891241923</v>
      </c>
      <c r="Y11" s="65">
        <f>VLOOKUP($A11,'ADR Raw Data'!$B$6:$BE$43,'ADR Raw Data'!AH$1,FALSE)</f>
        <v>117.188973943189</v>
      </c>
      <c r="Z11" s="65">
        <f>VLOOKUP($A11,'ADR Raw Data'!$B$6:$BE$43,'ADR Raw Data'!AI$1,FALSE)</f>
        <v>122.25580296416599</v>
      </c>
      <c r="AA11" s="65">
        <f>VLOOKUP($A11,'ADR Raw Data'!$B$6:$BE$43,'ADR Raw Data'!AJ$1,FALSE)</f>
        <v>122.49606713551699</v>
      </c>
      <c r="AB11" s="65">
        <f>VLOOKUP($A11,'ADR Raw Data'!$B$6:$BE$43,'ADR Raw Data'!AK$1,FALSE)</f>
        <v>128.81590393057101</v>
      </c>
      <c r="AC11" s="66">
        <f>VLOOKUP($A11,'ADR Raw Data'!$B$6:$BE$43,'ADR Raw Data'!AL$1,FALSE)</f>
        <v>123.36651969841699</v>
      </c>
      <c r="AD11" s="65">
        <f>VLOOKUP($A11,'ADR Raw Data'!$B$6:$BE$43,'ADR Raw Data'!AN$1,FALSE)</f>
        <v>157.131524782784</v>
      </c>
      <c r="AE11" s="65">
        <f>VLOOKUP($A11,'ADR Raw Data'!$B$6:$BE$43,'ADR Raw Data'!AO$1,FALSE)</f>
        <v>161.400197850929</v>
      </c>
      <c r="AF11" s="66">
        <f>VLOOKUP($A11,'ADR Raw Data'!$B$6:$BE$43,'ADR Raw Data'!AP$1,FALSE)</f>
        <v>159.32377094054499</v>
      </c>
      <c r="AG11" s="67">
        <f>VLOOKUP($A11,'ADR Raw Data'!$B$6:$BE$43,'ADR Raw Data'!AR$1,FALSE)</f>
        <v>135.108843708656</v>
      </c>
      <c r="AI11" s="59">
        <f>VLOOKUP($A11,'ADR Raw Data'!$B$6:$BE$43,'ADR Raw Data'!AT$1,FALSE)</f>
        <v>4.8646491230619402</v>
      </c>
      <c r="AJ11" s="60">
        <f>VLOOKUP($A11,'ADR Raw Data'!$B$6:$BE$43,'ADR Raw Data'!AU$1,FALSE)</f>
        <v>8.9028146914888193</v>
      </c>
      <c r="AK11" s="60">
        <f>VLOOKUP($A11,'ADR Raw Data'!$B$6:$BE$43,'ADR Raw Data'!AV$1,FALSE)</f>
        <v>16.386205495317601</v>
      </c>
      <c r="AL11" s="60">
        <f>VLOOKUP($A11,'ADR Raw Data'!$B$6:$BE$43,'ADR Raw Data'!AW$1,FALSE)</f>
        <v>14.790625743491701</v>
      </c>
      <c r="AM11" s="60">
        <f>VLOOKUP($A11,'ADR Raw Data'!$B$6:$BE$43,'ADR Raw Data'!AX$1,FALSE)</f>
        <v>12.852135555715099</v>
      </c>
      <c r="AN11" s="61">
        <f>VLOOKUP($A11,'ADR Raw Data'!$B$6:$BE$43,'ADR Raw Data'!AY$1,FALSE)</f>
        <v>11.4924380370047</v>
      </c>
      <c r="AO11" s="60">
        <f>VLOOKUP($A11,'ADR Raw Data'!$B$6:$BE$43,'ADR Raw Data'!BA$1,FALSE)</f>
        <v>9.7370993674246105</v>
      </c>
      <c r="AP11" s="60">
        <f>VLOOKUP($A11,'ADR Raw Data'!$B$6:$BE$43,'ADR Raw Data'!BB$1,FALSE)</f>
        <v>9.7642950685548904</v>
      </c>
      <c r="AQ11" s="61">
        <f>VLOOKUP($A11,'ADR Raw Data'!$B$6:$BE$43,'ADR Raw Data'!BC$1,FALSE)</f>
        <v>9.7385195402856208</v>
      </c>
      <c r="AR11" s="62">
        <f>VLOOKUP($A11,'ADR Raw Data'!$B$6:$BE$43,'ADR Raw Data'!BE$1,FALSE)</f>
        <v>10.120437439299399</v>
      </c>
      <c r="AT11" s="64">
        <f>VLOOKUP($A11,'RevPAR Raw Data'!$B$6:$BE$43,'RevPAR Raw Data'!AG$1,FALSE)</f>
        <v>73.845559104309899</v>
      </c>
      <c r="AU11" s="65">
        <f>VLOOKUP($A11,'RevPAR Raw Data'!$B$6:$BE$43,'RevPAR Raw Data'!AH$1,FALSE)</f>
        <v>73.5577569142215</v>
      </c>
      <c r="AV11" s="65">
        <f>VLOOKUP($A11,'RevPAR Raw Data'!$B$6:$BE$43,'RevPAR Raw Data'!AI$1,FALSE)</f>
        <v>84.538952337498202</v>
      </c>
      <c r="AW11" s="65">
        <f>VLOOKUP($A11,'RevPAR Raw Data'!$B$6:$BE$43,'RevPAR Raw Data'!AJ$1,FALSE)</f>
        <v>86.196955285694202</v>
      </c>
      <c r="AX11" s="65">
        <f>VLOOKUP($A11,'RevPAR Raw Data'!$B$6:$BE$43,'RevPAR Raw Data'!AK$1,FALSE)</f>
        <v>89.604183630492699</v>
      </c>
      <c r="AY11" s="66">
        <f>VLOOKUP($A11,'RevPAR Raw Data'!$B$6:$BE$43,'RevPAR Raw Data'!AL$1,FALSE)</f>
        <v>81.548681454443297</v>
      </c>
      <c r="AZ11" s="65">
        <f>VLOOKUP($A11,'RevPAR Raw Data'!$B$6:$BE$43,'RevPAR Raw Data'!AN$1,FALSE)</f>
        <v>122.503248631194</v>
      </c>
      <c r="BA11" s="65">
        <f>VLOOKUP($A11,'RevPAR Raw Data'!$B$6:$BE$43,'RevPAR Raw Data'!AO$1,FALSE)</f>
        <v>132.84983293555999</v>
      </c>
      <c r="BB11" s="66">
        <f>VLOOKUP($A11,'RevPAR Raw Data'!$B$6:$BE$43,'RevPAR Raw Data'!AP$1,FALSE)</f>
        <v>127.67654078337701</v>
      </c>
      <c r="BC11" s="67">
        <f>VLOOKUP($A11,'RevPAR Raw Data'!$B$6:$BE$43,'RevPAR Raw Data'!AR$1,FALSE)</f>
        <v>94.728069834138907</v>
      </c>
      <c r="BE11" s="59">
        <f>VLOOKUP($A11,'RevPAR Raw Data'!$B$6:$BE$43,'RevPAR Raw Data'!AT$1,FALSE)</f>
        <v>7.2943975704319097</v>
      </c>
      <c r="BF11" s="60">
        <f>VLOOKUP($A11,'RevPAR Raw Data'!$B$6:$BE$43,'RevPAR Raw Data'!AU$1,FALSE)</f>
        <v>20.476992774020101</v>
      </c>
      <c r="BG11" s="60">
        <f>VLOOKUP($A11,'RevPAR Raw Data'!$B$6:$BE$43,'RevPAR Raw Data'!AV$1,FALSE)</f>
        <v>33.4083987686369</v>
      </c>
      <c r="BH11" s="60">
        <f>VLOOKUP($A11,'RevPAR Raw Data'!$B$6:$BE$43,'RevPAR Raw Data'!AW$1,FALSE)</f>
        <v>28.719359125329799</v>
      </c>
      <c r="BI11" s="60">
        <f>VLOOKUP($A11,'RevPAR Raw Data'!$B$6:$BE$43,'RevPAR Raw Data'!AX$1,FALSE)</f>
        <v>24.6667002154262</v>
      </c>
      <c r="BJ11" s="61">
        <f>VLOOKUP($A11,'RevPAR Raw Data'!$B$6:$BE$43,'RevPAR Raw Data'!AY$1,FALSE)</f>
        <v>22.781299553584599</v>
      </c>
      <c r="BK11" s="60">
        <f>VLOOKUP($A11,'RevPAR Raw Data'!$B$6:$BE$43,'RevPAR Raw Data'!BA$1,FALSE)</f>
        <v>10.5821485829448</v>
      </c>
      <c r="BL11" s="60">
        <f>VLOOKUP($A11,'RevPAR Raw Data'!$B$6:$BE$43,'RevPAR Raw Data'!BB$1,FALSE)</f>
        <v>8.6914215816929694</v>
      </c>
      <c r="BM11" s="61">
        <f>VLOOKUP($A11,'RevPAR Raw Data'!$B$6:$BE$43,'RevPAR Raw Data'!BC$1,FALSE)</f>
        <v>9.5903448007643597</v>
      </c>
      <c r="BN11" s="62">
        <f>VLOOKUP($A11,'RevPAR Raw Data'!$B$6:$BE$43,'RevPAR Raw Data'!BE$1,FALSE)</f>
        <v>17.325220633382099</v>
      </c>
    </row>
    <row r="12" spans="1:66" x14ac:dyDescent="0.35">
      <c r="A12" s="76" t="s">
        <v>27</v>
      </c>
      <c r="B12" s="59">
        <f>VLOOKUP($A12,'Occupancy Raw Data'!$B$8:$BE$45,'Occupancy Raw Data'!AG$3,FALSE)</f>
        <v>57.234518483635497</v>
      </c>
      <c r="C12" s="60">
        <f>VLOOKUP($A12,'Occupancy Raw Data'!$B$8:$BE$45,'Occupancy Raw Data'!AH$3,FALSE)</f>
        <v>59.315399105250698</v>
      </c>
      <c r="D12" s="60">
        <f>VLOOKUP($A12,'Occupancy Raw Data'!$B$8:$BE$45,'Occupancy Raw Data'!AI$3,FALSE)</f>
        <v>63.518365905344901</v>
      </c>
      <c r="E12" s="60">
        <f>VLOOKUP($A12,'Occupancy Raw Data'!$B$8:$BE$45,'Occupancy Raw Data'!AJ$3,FALSE)</f>
        <v>66.043677890275404</v>
      </c>
      <c r="F12" s="60">
        <f>VLOOKUP($A12,'Occupancy Raw Data'!$B$8:$BE$45,'Occupancy Raw Data'!AK$3,FALSE)</f>
        <v>65.278431834235903</v>
      </c>
      <c r="G12" s="61">
        <f>VLOOKUP($A12,'Occupancy Raw Data'!$B$8:$BE$45,'Occupancy Raw Data'!AL$3,FALSE)</f>
        <v>62.278078643748501</v>
      </c>
      <c r="H12" s="60">
        <f>VLOOKUP($A12,'Occupancy Raw Data'!$B$8:$BE$45,'Occupancy Raw Data'!AN$3,FALSE)</f>
        <v>72.421709441958996</v>
      </c>
      <c r="I12" s="60">
        <f>VLOOKUP($A12,'Occupancy Raw Data'!$B$8:$BE$45,'Occupancy Raw Data'!AO$3,FALSE)</f>
        <v>73.690251942547604</v>
      </c>
      <c r="J12" s="61">
        <f>VLOOKUP($A12,'Occupancy Raw Data'!$B$8:$BE$45,'Occupancy Raw Data'!AP$3,FALSE)</f>
        <v>73.0559806922533</v>
      </c>
      <c r="K12" s="62">
        <f>VLOOKUP($A12,'Occupancy Raw Data'!$B$8:$BE$45,'Occupancy Raw Data'!AR$3,FALSE)</f>
        <v>65.357479229035604</v>
      </c>
      <c r="M12" s="59">
        <f>VLOOKUP($A12,'Occupancy Raw Data'!$B$8:$BE$45,'Occupancy Raw Data'!AT$3,FALSE)</f>
        <v>-2.5429351800647999</v>
      </c>
      <c r="N12" s="60">
        <f>VLOOKUP($A12,'Occupancy Raw Data'!$B$8:$BE$45,'Occupancy Raw Data'!AU$3,FALSE)</f>
        <v>3.04668837601377</v>
      </c>
      <c r="O12" s="60">
        <f>VLOOKUP($A12,'Occupancy Raw Data'!$B$8:$BE$45,'Occupancy Raw Data'!AV$3,FALSE)</f>
        <v>2.8195095506818699</v>
      </c>
      <c r="P12" s="60">
        <f>VLOOKUP($A12,'Occupancy Raw Data'!$B$8:$BE$45,'Occupancy Raw Data'!AW$3,FALSE)</f>
        <v>3.6461609166103202</v>
      </c>
      <c r="Q12" s="60">
        <f>VLOOKUP($A12,'Occupancy Raw Data'!$B$8:$BE$45,'Occupancy Raw Data'!AX$3,FALSE)</f>
        <v>-0.62713758508144102</v>
      </c>
      <c r="R12" s="61">
        <f>VLOOKUP($A12,'Occupancy Raw Data'!$B$8:$BE$45,'Occupancy Raw Data'!AY$3,FALSE)</f>
        <v>1.27277347376868</v>
      </c>
      <c r="S12" s="60">
        <f>VLOOKUP($A12,'Occupancy Raw Data'!$B$8:$BE$45,'Occupancy Raw Data'!BA$3,FALSE)</f>
        <v>-6.4351224112268204</v>
      </c>
      <c r="T12" s="60">
        <f>VLOOKUP($A12,'Occupancy Raw Data'!$B$8:$BE$45,'Occupancy Raw Data'!BB$3,FALSE)</f>
        <v>-7.4693202870718096</v>
      </c>
      <c r="U12" s="61">
        <f>VLOOKUP($A12,'Occupancy Raw Data'!$B$8:$BE$45,'Occupancy Raw Data'!BC$3,FALSE)</f>
        <v>-6.9595841404369496</v>
      </c>
      <c r="V12" s="62">
        <f>VLOOKUP($A12,'Occupancy Raw Data'!$B$8:$BE$45,'Occupancy Raw Data'!BE$3,FALSE)</f>
        <v>-1.5103695818276499</v>
      </c>
      <c r="X12" s="64">
        <f>VLOOKUP($A12,'ADR Raw Data'!$B$6:$BE$43,'ADR Raw Data'!AG$1,FALSE)</f>
        <v>89.055676745860296</v>
      </c>
      <c r="Y12" s="65">
        <f>VLOOKUP($A12,'ADR Raw Data'!$B$6:$BE$43,'ADR Raw Data'!AH$1,FALSE)</f>
        <v>90.295410608842303</v>
      </c>
      <c r="Z12" s="65">
        <f>VLOOKUP($A12,'ADR Raw Data'!$B$6:$BE$43,'ADR Raw Data'!AI$1,FALSE)</f>
        <v>92.551691765905105</v>
      </c>
      <c r="AA12" s="65">
        <f>VLOOKUP($A12,'ADR Raw Data'!$B$6:$BE$43,'ADR Raw Data'!AJ$1,FALSE)</f>
        <v>92.951783056285905</v>
      </c>
      <c r="AB12" s="65">
        <f>VLOOKUP($A12,'ADR Raw Data'!$B$6:$BE$43,'ADR Raw Data'!AK$1,FALSE)</f>
        <v>92.7326101266964</v>
      </c>
      <c r="AC12" s="66">
        <f>VLOOKUP($A12,'ADR Raw Data'!$B$6:$BE$43,'ADR Raw Data'!AL$1,FALSE)</f>
        <v>91.602107601277893</v>
      </c>
      <c r="AD12" s="65">
        <f>VLOOKUP($A12,'ADR Raw Data'!$B$6:$BE$43,'ADR Raw Data'!AN$1,FALSE)</f>
        <v>102.52677720881</v>
      </c>
      <c r="AE12" s="65">
        <f>VLOOKUP($A12,'ADR Raw Data'!$B$6:$BE$43,'ADR Raw Data'!AO$1,FALSE)</f>
        <v>103.90773135759</v>
      </c>
      <c r="AF12" s="66">
        <f>VLOOKUP($A12,'ADR Raw Data'!$B$6:$BE$43,'ADR Raw Data'!AP$1,FALSE)</f>
        <v>103.223248997844</v>
      </c>
      <c r="AG12" s="67">
        <f>VLOOKUP($A12,'ADR Raw Data'!$B$6:$BE$43,'ADR Raw Data'!AR$1,FALSE)</f>
        <v>95.313537162009993</v>
      </c>
      <c r="AI12" s="59">
        <f>VLOOKUP($A12,'ADR Raw Data'!$B$6:$BE$43,'ADR Raw Data'!AT$1,FALSE)</f>
        <v>6.9907294266795601</v>
      </c>
      <c r="AJ12" s="60">
        <f>VLOOKUP($A12,'ADR Raw Data'!$B$6:$BE$43,'ADR Raw Data'!AU$1,FALSE)</f>
        <v>9.4454270521310804</v>
      </c>
      <c r="AK12" s="60">
        <f>VLOOKUP($A12,'ADR Raw Data'!$B$6:$BE$43,'ADR Raw Data'!AV$1,FALSE)</f>
        <v>10.514420108164799</v>
      </c>
      <c r="AL12" s="60">
        <f>VLOOKUP($A12,'ADR Raw Data'!$B$6:$BE$43,'ADR Raw Data'!AW$1,FALSE)</f>
        <v>9.5088731488267193</v>
      </c>
      <c r="AM12" s="60">
        <f>VLOOKUP($A12,'ADR Raw Data'!$B$6:$BE$43,'ADR Raw Data'!AX$1,FALSE)</f>
        <v>9.0826757386043795</v>
      </c>
      <c r="AN12" s="61">
        <f>VLOOKUP($A12,'ADR Raw Data'!$B$6:$BE$43,'ADR Raw Data'!AY$1,FALSE)</f>
        <v>9.1521406715249505</v>
      </c>
      <c r="AO12" s="60">
        <f>VLOOKUP($A12,'ADR Raw Data'!$B$6:$BE$43,'ADR Raw Data'!BA$1,FALSE)</f>
        <v>8.1811503229368991</v>
      </c>
      <c r="AP12" s="60">
        <f>VLOOKUP($A12,'ADR Raw Data'!$B$6:$BE$43,'ADR Raw Data'!BB$1,FALSE)</f>
        <v>7.7375235211973301</v>
      </c>
      <c r="AQ12" s="61">
        <f>VLOOKUP($A12,'ADR Raw Data'!$B$6:$BE$43,'ADR Raw Data'!BC$1,FALSE)</f>
        <v>7.95022724319481</v>
      </c>
      <c r="AR12" s="62">
        <f>VLOOKUP($A12,'ADR Raw Data'!$B$6:$BE$43,'ADR Raw Data'!BE$1,FALSE)</f>
        <v>8.4626366142647793</v>
      </c>
      <c r="AT12" s="64">
        <f>VLOOKUP($A12,'RevPAR Raw Data'!$B$6:$BE$43,'RevPAR Raw Data'!AG$1,FALSE)</f>
        <v>50.970587767836101</v>
      </c>
      <c r="AU12" s="65">
        <f>VLOOKUP($A12,'RevPAR Raw Data'!$B$6:$BE$43,'RevPAR Raw Data'!AH$1,FALSE)</f>
        <v>53.5590831763597</v>
      </c>
      <c r="AV12" s="65">
        <f>VLOOKUP($A12,'RevPAR Raw Data'!$B$6:$BE$43,'RevPAR Raw Data'!AI$1,FALSE)</f>
        <v>58.787322227454602</v>
      </c>
      <c r="AW12" s="65">
        <f>VLOOKUP($A12,'RevPAR Raw Data'!$B$6:$BE$43,'RevPAR Raw Data'!AJ$1,FALSE)</f>
        <v>61.388776194961103</v>
      </c>
      <c r="AX12" s="65">
        <f>VLOOKUP($A12,'RevPAR Raw Data'!$B$6:$BE$43,'RevPAR Raw Data'!AK$1,FALSE)</f>
        <v>60.534393689663197</v>
      </c>
      <c r="AY12" s="66">
        <f>VLOOKUP($A12,'RevPAR Raw Data'!$B$6:$BE$43,'RevPAR Raw Data'!AL$1,FALSE)</f>
        <v>57.048032611255003</v>
      </c>
      <c r="AZ12" s="65">
        <f>VLOOKUP($A12,'RevPAR Raw Data'!$B$6:$BE$43,'RevPAR Raw Data'!AN$1,FALSE)</f>
        <v>74.251644690369602</v>
      </c>
      <c r="BA12" s="65">
        <f>VLOOKUP($A12,'RevPAR Raw Data'!$B$6:$BE$43,'RevPAR Raw Data'!AO$1,FALSE)</f>
        <v>76.569869025194194</v>
      </c>
      <c r="BB12" s="66">
        <f>VLOOKUP($A12,'RevPAR Raw Data'!$B$6:$BE$43,'RevPAR Raw Data'!AP$1,FALSE)</f>
        <v>75.410756857781905</v>
      </c>
      <c r="BC12" s="67">
        <f>VLOOKUP($A12,'RevPAR Raw Data'!$B$6:$BE$43,'RevPAR Raw Data'!AR$1,FALSE)</f>
        <v>62.294525253119801</v>
      </c>
      <c r="BE12" s="59">
        <f>VLOOKUP($A12,'RevPAR Raw Data'!$B$6:$BE$43,'RevPAR Raw Data'!AT$1,FALSE)</f>
        <v>4.2700245286805796</v>
      </c>
      <c r="BF12" s="60">
        <f>VLOOKUP($A12,'RevPAR Raw Data'!$B$6:$BE$43,'RevPAR Raw Data'!AU$1,FALSE)</f>
        <v>12.7798881562069</v>
      </c>
      <c r="BG12" s="60">
        <f>VLOOKUP($A12,'RevPAR Raw Data'!$B$6:$BE$43,'RevPAR Raw Data'!AV$1,FALSE)</f>
        <v>13.630384737995101</v>
      </c>
      <c r="BH12" s="60">
        <f>VLOOKUP($A12,'RevPAR Raw Data'!$B$6:$BE$43,'RevPAR Raw Data'!AW$1,FALSE)</f>
        <v>13.501742881799601</v>
      </c>
      <c r="BI12" s="60">
        <f>VLOOKUP($A12,'RevPAR Raw Data'!$B$6:$BE$43,'RevPAR Raw Data'!AX$1,FALSE)</f>
        <v>8.3985772802350809</v>
      </c>
      <c r="BJ12" s="61">
        <f>VLOOKUP($A12,'RevPAR Raw Data'!$B$6:$BE$43,'RevPAR Raw Data'!AY$1,FALSE)</f>
        <v>10.5414001640428</v>
      </c>
      <c r="BK12" s="60">
        <f>VLOOKUP($A12,'RevPAR Raw Data'!$B$6:$BE$43,'RevPAR Raw Data'!BA$1,FALSE)</f>
        <v>1.2195608737826</v>
      </c>
      <c r="BL12" s="60">
        <f>VLOOKUP($A12,'RevPAR Raw Data'!$B$6:$BE$43,'RevPAR Raw Data'!BB$1,FALSE)</f>
        <v>-0.30973717996022399</v>
      </c>
      <c r="BM12" s="61">
        <f>VLOOKUP($A12,'RevPAR Raw Data'!$B$6:$BE$43,'RevPAR Raw Data'!BC$1,FALSE)</f>
        <v>0.43734034841177</v>
      </c>
      <c r="BN12" s="62">
        <f>VLOOKUP($A12,'RevPAR Raw Data'!$B$6:$BE$43,'RevPAR Raw Data'!BE$1,FALSE)</f>
        <v>6.8244499431946499</v>
      </c>
    </row>
    <row r="13" spans="1:66" x14ac:dyDescent="0.35">
      <c r="A13" s="76" t="s">
        <v>91</v>
      </c>
      <c r="B13" s="59">
        <f>VLOOKUP($A13,'Occupancy Raw Data'!$B$8:$BE$45,'Occupancy Raw Data'!AG$3,FALSE)</f>
        <v>57.3017453993549</v>
      </c>
      <c r="C13" s="60">
        <f>VLOOKUP($A13,'Occupancy Raw Data'!$B$8:$BE$45,'Occupancy Raw Data'!AH$3,FALSE)</f>
        <v>69.512426484537997</v>
      </c>
      <c r="D13" s="60">
        <f>VLOOKUP($A13,'Occupancy Raw Data'!$B$8:$BE$45,'Occupancy Raw Data'!AI$3,FALSE)</f>
        <v>78.765888825649697</v>
      </c>
      <c r="E13" s="60">
        <f>VLOOKUP($A13,'Occupancy Raw Data'!$B$8:$BE$45,'Occupancy Raw Data'!AJ$3,FALSE)</f>
        <v>78.893948017453894</v>
      </c>
      <c r="F13" s="60">
        <f>VLOOKUP($A13,'Occupancy Raw Data'!$B$8:$BE$45,'Occupancy Raw Data'!AK$3,FALSE)</f>
        <v>71.675203946120206</v>
      </c>
      <c r="G13" s="61">
        <f>VLOOKUP($A13,'Occupancy Raw Data'!$B$8:$BE$45,'Occupancy Raw Data'!AL$3,FALSE)</f>
        <v>71.229842534623401</v>
      </c>
      <c r="H13" s="60">
        <f>VLOOKUP($A13,'Occupancy Raw Data'!$B$8:$BE$45,'Occupancy Raw Data'!AN$3,FALSE)</f>
        <v>69.5835704799848</v>
      </c>
      <c r="I13" s="60">
        <f>VLOOKUP($A13,'Occupancy Raw Data'!$B$8:$BE$45,'Occupancy Raw Data'!AO$3,FALSE)</f>
        <v>70.838076266363103</v>
      </c>
      <c r="J13" s="61">
        <f>VLOOKUP($A13,'Occupancy Raw Data'!$B$8:$BE$45,'Occupancy Raw Data'!AP$3,FALSE)</f>
        <v>70.210823373173895</v>
      </c>
      <c r="K13" s="62">
        <f>VLOOKUP($A13,'Occupancy Raw Data'!$B$8:$BE$45,'Occupancy Raw Data'!AR$3,FALSE)</f>
        <v>70.938694202780695</v>
      </c>
      <c r="M13" s="59">
        <f>VLOOKUP($A13,'Occupancy Raw Data'!$B$8:$BE$45,'Occupancy Raw Data'!AT$3,FALSE)</f>
        <v>1.5286972975262201</v>
      </c>
      <c r="N13" s="60">
        <f>VLOOKUP($A13,'Occupancy Raw Data'!$B$8:$BE$45,'Occupancy Raw Data'!AU$3,FALSE)</f>
        <v>16.531166850772198</v>
      </c>
      <c r="O13" s="60">
        <f>VLOOKUP($A13,'Occupancy Raw Data'!$B$8:$BE$45,'Occupancy Raw Data'!AV$3,FALSE)</f>
        <v>24.6079245664477</v>
      </c>
      <c r="P13" s="60">
        <f>VLOOKUP($A13,'Occupancy Raw Data'!$B$8:$BE$45,'Occupancy Raw Data'!AW$3,FALSE)</f>
        <v>22.3239034340572</v>
      </c>
      <c r="Q13" s="60">
        <f>VLOOKUP($A13,'Occupancy Raw Data'!$B$8:$BE$45,'Occupancy Raw Data'!AX$3,FALSE)</f>
        <v>14.3389515152397</v>
      </c>
      <c r="R13" s="61">
        <f>VLOOKUP($A13,'Occupancy Raw Data'!$B$8:$BE$45,'Occupancy Raw Data'!AY$3,FALSE)</f>
        <v>16.204889811634999</v>
      </c>
      <c r="S13" s="60">
        <f>VLOOKUP($A13,'Occupancy Raw Data'!$B$8:$BE$45,'Occupancy Raw Data'!BA$3,FALSE)</f>
        <v>4.1392123812442501</v>
      </c>
      <c r="T13" s="60">
        <f>VLOOKUP($A13,'Occupancy Raw Data'!$B$8:$BE$45,'Occupancy Raw Data'!BB$3,FALSE)</f>
        <v>0.39504542088741901</v>
      </c>
      <c r="U13" s="61">
        <f>VLOOKUP($A13,'Occupancy Raw Data'!$B$8:$BE$45,'Occupancy Raw Data'!BC$3,FALSE)</f>
        <v>2.2161423083457001</v>
      </c>
      <c r="V13" s="62">
        <f>VLOOKUP($A13,'Occupancy Raw Data'!$B$8:$BE$45,'Occupancy Raw Data'!BE$3,FALSE)</f>
        <v>11.8753034882231</v>
      </c>
      <c r="X13" s="64">
        <f>VLOOKUP($A13,'ADR Raw Data'!$B$6:$BE$43,'ADR Raw Data'!AG$1,FALSE)</f>
        <v>113.81047883127</v>
      </c>
      <c r="Y13" s="65">
        <f>VLOOKUP($A13,'ADR Raw Data'!$B$6:$BE$43,'ADR Raw Data'!AH$1,FALSE)</f>
        <v>131.576626296397</v>
      </c>
      <c r="Z13" s="65">
        <f>VLOOKUP($A13,'ADR Raw Data'!$B$6:$BE$43,'ADR Raw Data'!AI$1,FALSE)</f>
        <v>139.862862949358</v>
      </c>
      <c r="AA13" s="65">
        <f>VLOOKUP($A13,'ADR Raw Data'!$B$6:$BE$43,'ADR Raw Data'!AJ$1,FALSE)</f>
        <v>138.04410965492301</v>
      </c>
      <c r="AB13" s="65">
        <f>VLOOKUP($A13,'ADR Raw Data'!$B$6:$BE$43,'ADR Raw Data'!AK$1,FALSE)</f>
        <v>125.684057702488</v>
      </c>
      <c r="AC13" s="66">
        <f>VLOOKUP($A13,'ADR Raw Data'!$B$6:$BE$43,'ADR Raw Data'!AL$1,FALSE)</f>
        <v>130.79755894553901</v>
      </c>
      <c r="AD13" s="65">
        <f>VLOOKUP($A13,'ADR Raw Data'!$B$6:$BE$43,'ADR Raw Data'!AN$1,FALSE)</f>
        <v>111.326206461727</v>
      </c>
      <c r="AE13" s="65">
        <f>VLOOKUP($A13,'ADR Raw Data'!$B$6:$BE$43,'ADR Raw Data'!AO$1,FALSE)</f>
        <v>110.02206487897899</v>
      </c>
      <c r="AF13" s="66">
        <f>VLOOKUP($A13,'ADR Raw Data'!$B$6:$BE$43,'ADR Raw Data'!AP$1,FALSE)</f>
        <v>110.668310168375</v>
      </c>
      <c r="AG13" s="67">
        <f>VLOOKUP($A13,'ADR Raw Data'!$B$6:$BE$43,'ADR Raw Data'!AR$1,FALSE)</f>
        <v>125.10535569309501</v>
      </c>
      <c r="AI13" s="59">
        <f>VLOOKUP($A13,'ADR Raw Data'!$B$6:$BE$43,'ADR Raw Data'!AT$1,FALSE)</f>
        <v>16.097835034212501</v>
      </c>
      <c r="AJ13" s="60">
        <f>VLOOKUP($A13,'ADR Raw Data'!$B$6:$BE$43,'ADR Raw Data'!AU$1,FALSE)</f>
        <v>25.96653406759</v>
      </c>
      <c r="AK13" s="60">
        <f>VLOOKUP($A13,'ADR Raw Data'!$B$6:$BE$43,'ADR Raw Data'!AV$1,FALSE)</f>
        <v>29.468134411038601</v>
      </c>
      <c r="AL13" s="60">
        <f>VLOOKUP($A13,'ADR Raw Data'!$B$6:$BE$43,'ADR Raw Data'!AW$1,FALSE)</f>
        <v>27.671040322024002</v>
      </c>
      <c r="AM13" s="60">
        <f>VLOOKUP($A13,'ADR Raw Data'!$B$6:$BE$43,'ADR Raw Data'!AX$1,FALSE)</f>
        <v>23.445930741889001</v>
      </c>
      <c r="AN13" s="61">
        <f>VLOOKUP($A13,'ADR Raw Data'!$B$6:$BE$43,'ADR Raw Data'!AY$1,FALSE)</f>
        <v>25.476697227090298</v>
      </c>
      <c r="AO13" s="60">
        <f>VLOOKUP($A13,'ADR Raw Data'!$B$6:$BE$43,'ADR Raw Data'!BA$1,FALSE)</f>
        <v>13.483442947514</v>
      </c>
      <c r="AP13" s="60">
        <f>VLOOKUP($A13,'ADR Raw Data'!$B$6:$BE$43,'ADR Raw Data'!BB$1,FALSE)</f>
        <v>11.57416527839</v>
      </c>
      <c r="AQ13" s="61">
        <f>VLOOKUP($A13,'ADR Raw Data'!$B$6:$BE$43,'ADR Raw Data'!BC$1,FALSE)</f>
        <v>12.5124647184614</v>
      </c>
      <c r="AR13" s="62">
        <f>VLOOKUP($A13,'ADR Raw Data'!$B$6:$BE$43,'ADR Raw Data'!BE$1,FALSE)</f>
        <v>22.148438366837301</v>
      </c>
      <c r="AT13" s="64">
        <f>VLOOKUP($A13,'RevPAR Raw Data'!$B$6:$BE$43,'RevPAR Raw Data'!AG$1,FALSE)</f>
        <v>65.215390817681595</v>
      </c>
      <c r="AU13" s="65">
        <f>VLOOKUP($A13,'RevPAR Raw Data'!$B$6:$BE$43,'RevPAR Raw Data'!AH$1,FALSE)</f>
        <v>91.462105625118497</v>
      </c>
      <c r="AV13" s="65">
        <f>VLOOKUP($A13,'RevPAR Raw Data'!$B$6:$BE$43,'RevPAR Raw Data'!AI$1,FALSE)</f>
        <v>110.16422713906201</v>
      </c>
      <c r="AW13" s="65">
        <f>VLOOKUP($A13,'RevPAR Raw Data'!$B$6:$BE$43,'RevPAR Raw Data'!AJ$1,FALSE)</f>
        <v>108.908448112312</v>
      </c>
      <c r="AX13" s="65">
        <f>VLOOKUP($A13,'RevPAR Raw Data'!$B$6:$BE$43,'RevPAR Raw Data'!AK$1,FALSE)</f>
        <v>90.084304686017802</v>
      </c>
      <c r="AY13" s="66">
        <f>VLOOKUP($A13,'RevPAR Raw Data'!$B$6:$BE$43,'RevPAR Raw Data'!AL$1,FALSE)</f>
        <v>93.166895276038701</v>
      </c>
      <c r="AZ13" s="65">
        <f>VLOOKUP($A13,'RevPAR Raw Data'!$B$6:$BE$43,'RevPAR Raw Data'!AN$1,FALSE)</f>
        <v>77.464749335989296</v>
      </c>
      <c r="BA13" s="65">
        <f>VLOOKUP($A13,'RevPAR Raw Data'!$B$6:$BE$43,'RevPAR Raw Data'!AO$1,FALSE)</f>
        <v>77.937514228799003</v>
      </c>
      <c r="BB13" s="66">
        <f>VLOOKUP($A13,'RevPAR Raw Data'!$B$6:$BE$43,'RevPAR Raw Data'!AP$1,FALSE)</f>
        <v>77.701131782394199</v>
      </c>
      <c r="BC13" s="67">
        <f>VLOOKUP($A13,'RevPAR Raw Data'!$B$6:$BE$43,'RevPAR Raw Data'!AR$1,FALSE)</f>
        <v>88.748105706425903</v>
      </c>
      <c r="BE13" s="59">
        <f>VLOOKUP($A13,'RevPAR Raw Data'!$B$6:$BE$43,'RevPAR Raw Data'!AT$1,FALSE)</f>
        <v>17.872619500867</v>
      </c>
      <c r="BF13" s="60">
        <f>VLOOKUP($A13,'RevPAR Raw Data'!$B$6:$BE$43,'RevPAR Raw Data'!AU$1,FALSE)</f>
        <v>46.7902719904381</v>
      </c>
      <c r="BG13" s="60">
        <f>VLOOKUP($A13,'RevPAR Raw Data'!$B$6:$BE$43,'RevPAR Raw Data'!AV$1,FALSE)</f>
        <v>61.327555264494301</v>
      </c>
      <c r="BH13" s="60">
        <f>VLOOKUP($A13,'RevPAR Raw Data'!$B$6:$BE$43,'RevPAR Raw Data'!AW$1,FALSE)</f>
        <v>56.172200076768902</v>
      </c>
      <c r="BI13" s="60">
        <f>VLOOKUP($A13,'RevPAR Raw Data'!$B$6:$BE$43,'RevPAR Raw Data'!AX$1,FALSE)</f>
        <v>41.146782898504902</v>
      </c>
      <c r="BJ13" s="61">
        <f>VLOOKUP($A13,'RevPAR Raw Data'!$B$6:$BE$43,'RevPAR Raw Data'!AY$1,FALSE)</f>
        <v>45.810057752019297</v>
      </c>
      <c r="BK13" s="60">
        <f>VLOOKUP($A13,'RevPAR Raw Data'!$B$6:$BE$43,'RevPAR Raw Data'!BA$1,FALSE)</f>
        <v>18.1807636686598</v>
      </c>
      <c r="BL13" s="60">
        <f>VLOOKUP($A13,'RevPAR Raw Data'!$B$6:$BE$43,'RevPAR Raw Data'!BB$1,FALSE)</f>
        <v>12.0149339092156</v>
      </c>
      <c r="BM13" s="61">
        <f>VLOOKUP($A13,'RevPAR Raw Data'!$B$6:$BE$43,'RevPAR Raw Data'!BC$1,FALSE)</f>
        <v>15.005901051249801</v>
      </c>
      <c r="BN13" s="62">
        <f>VLOOKUP($A13,'RevPAR Raw Data'!$B$6:$BE$43,'RevPAR Raw Data'!BE$1,FALSE)</f>
        <v>36.653936129024402</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Data'!$B$8:$BE$45,'Occupancy Raw Data'!AG$3,FALSE)</f>
        <v>59.954819277108399</v>
      </c>
      <c r="C15" s="60">
        <f>VLOOKUP($A15,'Occupancy Raw Data'!$B$8:$BE$45,'Occupancy Raw Data'!AH$3,FALSE)</f>
        <v>58.556181246725998</v>
      </c>
      <c r="D15" s="60">
        <f>VLOOKUP($A15,'Occupancy Raw Data'!$B$8:$BE$45,'Occupancy Raw Data'!AI$3,FALSE)</f>
        <v>64.293478260869506</v>
      </c>
      <c r="E15" s="60">
        <f>VLOOKUP($A15,'Occupancy Raw Data'!$B$8:$BE$45,'Occupancy Raw Data'!AJ$3,FALSE)</f>
        <v>64.880172865374504</v>
      </c>
      <c r="F15" s="60">
        <f>VLOOKUP($A15,'Occupancy Raw Data'!$B$8:$BE$45,'Occupancy Raw Data'!AK$3,FALSE)</f>
        <v>63.409507595599699</v>
      </c>
      <c r="G15" s="61">
        <f>VLOOKUP($A15,'Occupancy Raw Data'!$B$8:$BE$45,'Occupancy Raw Data'!AL$3,FALSE)</f>
        <v>62.218831849135597</v>
      </c>
      <c r="H15" s="60">
        <f>VLOOKUP($A15,'Occupancy Raw Data'!$B$8:$BE$45,'Occupancy Raw Data'!AN$3,FALSE)</f>
        <v>72.059979046621194</v>
      </c>
      <c r="I15" s="60">
        <f>VLOOKUP($A15,'Occupancy Raw Data'!$B$8:$BE$45,'Occupancy Raw Data'!AO$3,FALSE)</f>
        <v>75.850576217915105</v>
      </c>
      <c r="J15" s="61">
        <f>VLOOKUP($A15,'Occupancy Raw Data'!$B$8:$BE$45,'Occupancy Raw Data'!AP$3,FALSE)</f>
        <v>73.955277632268206</v>
      </c>
      <c r="K15" s="62">
        <f>VLOOKUP($A15,'Occupancy Raw Data'!$B$8:$BE$45,'Occupancy Raw Data'!AR$3,FALSE)</f>
        <v>65.572102072887802</v>
      </c>
      <c r="M15" s="59">
        <f>VLOOKUP($A15,'Occupancy Raw Data'!$B$8:$BE$45,'Occupancy Raw Data'!AT$3,FALSE)</f>
        <v>1.6815040786755</v>
      </c>
      <c r="N15" s="60">
        <f>VLOOKUP($A15,'Occupancy Raw Data'!$B$8:$BE$45,'Occupancy Raw Data'!AU$3,FALSE)</f>
        <v>7.3926047556493897</v>
      </c>
      <c r="O15" s="60">
        <f>VLOOKUP($A15,'Occupancy Raw Data'!$B$8:$BE$45,'Occupancy Raw Data'!AV$3,FALSE)</f>
        <v>12.355343111576699</v>
      </c>
      <c r="P15" s="60">
        <f>VLOOKUP($A15,'Occupancy Raw Data'!$B$8:$BE$45,'Occupancy Raw Data'!AW$3,FALSE)</f>
        <v>10.6099713101632</v>
      </c>
      <c r="Q15" s="60">
        <f>VLOOKUP($A15,'Occupancy Raw Data'!$B$8:$BE$45,'Occupancy Raw Data'!AX$3,FALSE)</f>
        <v>4.1109467045864898</v>
      </c>
      <c r="R15" s="61">
        <f>VLOOKUP($A15,'Occupancy Raw Data'!$B$8:$BE$45,'Occupancy Raw Data'!AY$3,FALSE)</f>
        <v>7.1724037090097603</v>
      </c>
      <c r="S15" s="60">
        <f>VLOOKUP($A15,'Occupancy Raw Data'!$B$8:$BE$45,'Occupancy Raw Data'!BA$3,FALSE)</f>
        <v>-4.1904435032857101</v>
      </c>
      <c r="T15" s="60">
        <f>VLOOKUP($A15,'Occupancy Raw Data'!$B$8:$BE$45,'Occupancy Raw Data'!BB$3,FALSE)</f>
        <v>-5.9931062241463797</v>
      </c>
      <c r="U15" s="61">
        <f>VLOOKUP($A15,'Occupancy Raw Data'!$B$8:$BE$45,'Occupancy Raw Data'!BC$3,FALSE)</f>
        <v>-5.1234259776083197</v>
      </c>
      <c r="V15" s="62">
        <f>VLOOKUP($A15,'Occupancy Raw Data'!$B$8:$BE$45,'Occupancy Raw Data'!BE$3,FALSE)</f>
        <v>2.87891935013428</v>
      </c>
      <c r="X15" s="64">
        <f>VLOOKUP($A15,'ADR Raw Data'!$B$6:$BE$43,'ADR Raw Data'!AG$1,FALSE)</f>
        <v>124.48315296134901</v>
      </c>
      <c r="Y15" s="65">
        <f>VLOOKUP($A15,'ADR Raw Data'!$B$6:$BE$43,'ADR Raw Data'!AH$1,FALSE)</f>
        <v>107.59395590369699</v>
      </c>
      <c r="Z15" s="65">
        <f>VLOOKUP($A15,'ADR Raw Data'!$B$6:$BE$43,'ADR Raw Data'!AI$1,FALSE)</f>
        <v>110.982083869883</v>
      </c>
      <c r="AA15" s="65">
        <f>VLOOKUP($A15,'ADR Raw Data'!$B$6:$BE$43,'ADR Raw Data'!AJ$1,FALSE)</f>
        <v>111.134313643841</v>
      </c>
      <c r="AB15" s="65">
        <f>VLOOKUP($A15,'ADR Raw Data'!$B$6:$BE$43,'ADR Raw Data'!AK$1,FALSE)</f>
        <v>110.93793985894099</v>
      </c>
      <c r="AC15" s="66">
        <f>VLOOKUP($A15,'ADR Raw Data'!$B$6:$BE$43,'ADR Raw Data'!AL$1,FALSE)</f>
        <v>112.969057420601</v>
      </c>
      <c r="AD15" s="65">
        <f>VLOOKUP($A15,'ADR Raw Data'!$B$6:$BE$43,'ADR Raw Data'!AN$1,FALSE)</f>
        <v>137.43724530395201</v>
      </c>
      <c r="AE15" s="65">
        <f>VLOOKUP($A15,'ADR Raw Data'!$B$6:$BE$43,'ADR Raw Data'!AO$1,FALSE)</f>
        <v>145.02237304793701</v>
      </c>
      <c r="AF15" s="66">
        <f>VLOOKUP($A15,'ADR Raw Data'!$B$6:$BE$43,'ADR Raw Data'!AP$1,FALSE)</f>
        <v>141.32700360442499</v>
      </c>
      <c r="AG15" s="67">
        <f>VLOOKUP($A15,'ADR Raw Data'!$B$6:$BE$43,'ADR Raw Data'!AR$1,FALSE)</f>
        <v>122.107176123122</v>
      </c>
      <c r="AI15" s="59">
        <f>VLOOKUP($A15,'ADR Raw Data'!$B$6:$BE$43,'ADR Raw Data'!AT$1,FALSE)</f>
        <v>0.60844274829369205</v>
      </c>
      <c r="AJ15" s="60">
        <f>VLOOKUP($A15,'ADR Raw Data'!$B$6:$BE$43,'ADR Raw Data'!AU$1,FALSE)</f>
        <v>5.6935041849450903</v>
      </c>
      <c r="AK15" s="60">
        <f>VLOOKUP($A15,'ADR Raw Data'!$B$6:$BE$43,'ADR Raw Data'!AV$1,FALSE)</f>
        <v>8.4016585260649901</v>
      </c>
      <c r="AL15" s="60">
        <f>VLOOKUP($A15,'ADR Raw Data'!$B$6:$BE$43,'ADR Raw Data'!AW$1,FALSE)</f>
        <v>6.7416564845489297</v>
      </c>
      <c r="AM15" s="60">
        <f>VLOOKUP($A15,'ADR Raw Data'!$B$6:$BE$43,'ADR Raw Data'!AX$1,FALSE)</f>
        <v>4.5211767643472296</v>
      </c>
      <c r="AN15" s="61">
        <f>VLOOKUP($A15,'ADR Raw Data'!$B$6:$BE$43,'ADR Raw Data'!AY$1,FALSE)</f>
        <v>4.8465382605095604</v>
      </c>
      <c r="AO15" s="60">
        <f>VLOOKUP($A15,'ADR Raw Data'!$B$6:$BE$43,'ADR Raw Data'!BA$1,FALSE)</f>
        <v>1.8769785659322999</v>
      </c>
      <c r="AP15" s="60">
        <f>VLOOKUP($A15,'ADR Raw Data'!$B$6:$BE$43,'ADR Raw Data'!BB$1,FALSE)</f>
        <v>2.5553138808481699</v>
      </c>
      <c r="AQ15" s="61">
        <f>VLOOKUP($A15,'ADR Raw Data'!$B$6:$BE$43,'ADR Raw Data'!BC$1,FALSE)</f>
        <v>2.20999825225599</v>
      </c>
      <c r="AR15" s="62">
        <f>VLOOKUP($A15,'ADR Raw Data'!$B$6:$BE$43,'ADR Raw Data'!BE$1,FALSE)</f>
        <v>3.1227300743293198</v>
      </c>
      <c r="AT15" s="64">
        <f>VLOOKUP($A15,'RevPAR Raw Data'!$B$6:$BE$43,'RevPAR Raw Data'!AG$1,FALSE)</f>
        <v>74.633649388423194</v>
      </c>
      <c r="AU15" s="65">
        <f>VLOOKUP($A15,'RevPAR Raw Data'!$B$6:$BE$43,'RevPAR Raw Data'!AH$1,FALSE)</f>
        <v>63.002911829491801</v>
      </c>
      <c r="AV15" s="65">
        <f>VLOOKUP($A15,'RevPAR Raw Data'!$B$6:$BE$43,'RevPAR Raw Data'!AI$1,FALSE)</f>
        <v>71.354241966343594</v>
      </c>
      <c r="AW15" s="65">
        <f>VLOOKUP($A15,'RevPAR Raw Data'!$B$6:$BE$43,'RevPAR Raw Data'!AJ$1,FALSE)</f>
        <v>72.104134804871606</v>
      </c>
      <c r="AX15" s="65">
        <f>VLOOKUP($A15,'RevPAR Raw Data'!$B$6:$BE$43,'RevPAR Raw Data'!AK$1,FALSE)</f>
        <v>70.345201401257199</v>
      </c>
      <c r="AY15" s="66">
        <f>VLOOKUP($A15,'RevPAR Raw Data'!$B$6:$BE$43,'RevPAR Raw Data'!AL$1,FALSE)</f>
        <v>70.2880278780775</v>
      </c>
      <c r="AZ15" s="65">
        <f>VLOOKUP($A15,'RevPAR Raw Data'!$B$6:$BE$43,'RevPAR Raw Data'!AN$1,FALSE)</f>
        <v>99.037250168281801</v>
      </c>
      <c r="BA15" s="65">
        <f>VLOOKUP($A15,'RevPAR Raw Data'!$B$6:$BE$43,'RevPAR Raw Data'!AO$1,FALSE)</f>
        <v>110.00030560175399</v>
      </c>
      <c r="BB15" s="66">
        <f>VLOOKUP($A15,'RevPAR Raw Data'!$B$6:$BE$43,'RevPAR Raw Data'!AP$1,FALSE)</f>
        <v>104.518777885018</v>
      </c>
      <c r="BC15" s="67">
        <f>VLOOKUP($A15,'RevPAR Raw Data'!$B$6:$BE$43,'RevPAR Raw Data'!AR$1,FALSE)</f>
        <v>80.068242165774905</v>
      </c>
      <c r="BE15" s="59">
        <f>VLOOKUP($A15,'RevPAR Raw Data'!$B$6:$BE$43,'RevPAR Raw Data'!AT$1,FALSE)</f>
        <v>2.3001778165981501</v>
      </c>
      <c r="BF15" s="60">
        <f>VLOOKUP($A15,'RevPAR Raw Data'!$B$6:$BE$43,'RevPAR Raw Data'!AU$1,FALSE)</f>
        <v>13.507007201733799</v>
      </c>
      <c r="BG15" s="60">
        <f>VLOOKUP($A15,'RevPAR Raw Data'!$B$6:$BE$43,'RevPAR Raw Data'!AV$1,FALSE)</f>
        <v>21.7950553756001</v>
      </c>
      <c r="BH15" s="60">
        <f>VLOOKUP($A15,'RevPAR Raw Data'!$B$6:$BE$43,'RevPAR Raw Data'!AW$1,FALSE)</f>
        <v>18.066915613552499</v>
      </c>
      <c r="BI15" s="60">
        <f>VLOOKUP($A15,'RevPAR Raw Data'!$B$6:$BE$43,'RevPAR Raw Data'!AX$1,FALSE)</f>
        <v>8.8179866361361903</v>
      </c>
      <c r="BJ15" s="61">
        <f>VLOOKUP($A15,'RevPAR Raw Data'!$B$6:$BE$43,'RevPAR Raw Data'!AY$1,FALSE)</f>
        <v>12.3665552594746</v>
      </c>
      <c r="BK15" s="60">
        <f>VLOOKUP($A15,'RevPAR Raw Data'!$B$6:$BE$43,'RevPAR Raw Data'!BA$1,FALSE)</f>
        <v>-2.39211866372758</v>
      </c>
      <c r="BL15" s="60">
        <f>VLOOKUP($A15,'RevPAR Raw Data'!$B$6:$BE$43,'RevPAR Raw Data'!BB$1,FALSE)</f>
        <v>-3.59093501853779</v>
      </c>
      <c r="BM15" s="61">
        <f>VLOOKUP($A15,'RevPAR Raw Data'!$B$6:$BE$43,'RevPAR Raw Data'!BC$1,FALSE)</f>
        <v>-3.0266553499131001</v>
      </c>
      <c r="BN15" s="62">
        <f>VLOOKUP($A15,'RevPAR Raw Data'!$B$6:$BE$43,'RevPAR Raw Data'!BE$1,FALSE)</f>
        <v>6.0915503048259296</v>
      </c>
    </row>
    <row r="16" spans="1:66" x14ac:dyDescent="0.35">
      <c r="A16" s="76" t="s">
        <v>92</v>
      </c>
      <c r="B16" s="59">
        <f>VLOOKUP($A16,'Occupancy Raw Data'!$B$8:$BE$45,'Occupancy Raw Data'!AG$3,FALSE)</f>
        <v>65.703056768558895</v>
      </c>
      <c r="C16" s="60">
        <f>VLOOKUP($A16,'Occupancy Raw Data'!$B$8:$BE$45,'Occupancy Raw Data'!AH$3,FALSE)</f>
        <v>71.951965065502094</v>
      </c>
      <c r="D16" s="60">
        <f>VLOOKUP($A16,'Occupancy Raw Data'!$B$8:$BE$45,'Occupancy Raw Data'!AI$3,FALSE)</f>
        <v>79.375545851528301</v>
      </c>
      <c r="E16" s="60">
        <f>VLOOKUP($A16,'Occupancy Raw Data'!$B$8:$BE$45,'Occupancy Raw Data'!AJ$3,FALSE)</f>
        <v>79.737991266375502</v>
      </c>
      <c r="F16" s="60">
        <f>VLOOKUP($A16,'Occupancy Raw Data'!$B$8:$BE$45,'Occupancy Raw Data'!AK$3,FALSE)</f>
        <v>76.052401746724797</v>
      </c>
      <c r="G16" s="61">
        <f>VLOOKUP($A16,'Occupancy Raw Data'!$B$8:$BE$45,'Occupancy Raw Data'!AL$3,FALSE)</f>
        <v>74.564192139737898</v>
      </c>
      <c r="H16" s="60">
        <f>VLOOKUP($A16,'Occupancy Raw Data'!$B$8:$BE$45,'Occupancy Raw Data'!AN$3,FALSE)</f>
        <v>77.663755458515197</v>
      </c>
      <c r="I16" s="60">
        <f>VLOOKUP($A16,'Occupancy Raw Data'!$B$8:$BE$45,'Occupancy Raw Data'!AO$3,FALSE)</f>
        <v>79.659388646288207</v>
      </c>
      <c r="J16" s="61">
        <f>VLOOKUP($A16,'Occupancy Raw Data'!$B$8:$BE$45,'Occupancy Raw Data'!AP$3,FALSE)</f>
        <v>78.661572052401695</v>
      </c>
      <c r="K16" s="62">
        <f>VLOOKUP($A16,'Occupancy Raw Data'!$B$8:$BE$45,'Occupancy Raw Data'!AR$3,FALSE)</f>
        <v>75.734872114784693</v>
      </c>
      <c r="M16" s="59">
        <f>VLOOKUP($A16,'Occupancy Raw Data'!$B$8:$BE$45,'Occupancy Raw Data'!AT$3,FALSE)</f>
        <v>0.447292876694038</v>
      </c>
      <c r="N16" s="60">
        <f>VLOOKUP($A16,'Occupancy Raw Data'!$B$8:$BE$45,'Occupancy Raw Data'!AU$3,FALSE)</f>
        <v>3.47924386108145</v>
      </c>
      <c r="O16" s="60">
        <f>VLOOKUP($A16,'Occupancy Raw Data'!$B$8:$BE$45,'Occupancy Raw Data'!AV$3,FALSE)</f>
        <v>4.8511767420396801</v>
      </c>
      <c r="P16" s="60">
        <f>VLOOKUP($A16,'Occupancy Raw Data'!$B$8:$BE$45,'Occupancy Raw Data'!AW$3,FALSE)</f>
        <v>5.3117250129765203</v>
      </c>
      <c r="Q16" s="60">
        <f>VLOOKUP($A16,'Occupancy Raw Data'!$B$8:$BE$45,'Occupancy Raw Data'!AX$3,FALSE)</f>
        <v>3.96370582617</v>
      </c>
      <c r="R16" s="61">
        <f>VLOOKUP($A16,'Occupancy Raw Data'!$B$8:$BE$45,'Occupancy Raw Data'!AY$3,FALSE)</f>
        <v>3.7010045063100399</v>
      </c>
      <c r="S16" s="60">
        <f>VLOOKUP($A16,'Occupancy Raw Data'!$B$8:$BE$45,'Occupancy Raw Data'!BA$3,FALSE)</f>
        <v>-1.2821936056838299</v>
      </c>
      <c r="T16" s="60">
        <f>VLOOKUP($A16,'Occupancy Raw Data'!$B$8:$BE$45,'Occupancy Raw Data'!BB$3,FALSE)</f>
        <v>-3.7209056842771902</v>
      </c>
      <c r="U16" s="61">
        <f>VLOOKUP($A16,'Occupancy Raw Data'!$B$8:$BE$45,'Occupancy Raw Data'!BC$3,FALSE)</f>
        <v>-2.5322619917214499</v>
      </c>
      <c r="V16" s="62">
        <f>VLOOKUP($A16,'Occupancy Raw Data'!$B$8:$BE$45,'Occupancy Raw Data'!BE$3,FALSE)</f>
        <v>1.7696073500318501</v>
      </c>
      <c r="X16" s="64">
        <f>VLOOKUP($A16,'ADR Raw Data'!$B$6:$BE$43,'ADR Raw Data'!AG$1,FALSE)</f>
        <v>91.982782686428195</v>
      </c>
      <c r="Y16" s="65">
        <f>VLOOKUP($A16,'ADR Raw Data'!$B$6:$BE$43,'ADR Raw Data'!AH$1,FALSE)</f>
        <v>91.066647083813805</v>
      </c>
      <c r="Z16" s="65">
        <f>VLOOKUP($A16,'ADR Raw Data'!$B$6:$BE$43,'ADR Raw Data'!AI$1,FALSE)</f>
        <v>93.912216317323995</v>
      </c>
      <c r="AA16" s="65">
        <f>VLOOKUP($A16,'ADR Raw Data'!$B$6:$BE$43,'ADR Raw Data'!AJ$1,FALSE)</f>
        <v>94.239111248630806</v>
      </c>
      <c r="AB16" s="65">
        <f>VLOOKUP($A16,'ADR Raw Data'!$B$6:$BE$43,'ADR Raw Data'!AK$1,FALSE)</f>
        <v>93.269370222783607</v>
      </c>
      <c r="AC16" s="66">
        <f>VLOOKUP($A16,'ADR Raw Data'!$B$6:$BE$43,'ADR Raw Data'!AL$1,FALSE)</f>
        <v>92.961792207411904</v>
      </c>
      <c r="AD16" s="65">
        <f>VLOOKUP($A16,'ADR Raw Data'!$B$6:$BE$43,'ADR Raw Data'!AN$1,FALSE)</f>
        <v>102.63819002530199</v>
      </c>
      <c r="AE16" s="65">
        <f>VLOOKUP($A16,'ADR Raw Data'!$B$6:$BE$43,'ADR Raw Data'!AO$1,FALSE)</f>
        <v>104.695984184848</v>
      </c>
      <c r="AF16" s="66">
        <f>VLOOKUP($A16,'ADR Raw Data'!$B$6:$BE$43,'ADR Raw Data'!AP$1,FALSE)</f>
        <v>103.68013859327699</v>
      </c>
      <c r="AG16" s="67">
        <f>VLOOKUP($A16,'ADR Raw Data'!$B$6:$BE$43,'ADR Raw Data'!AR$1,FALSE)</f>
        <v>96.142519744981499</v>
      </c>
      <c r="AI16" s="59">
        <f>VLOOKUP($A16,'ADR Raw Data'!$B$6:$BE$43,'ADR Raw Data'!AT$1,FALSE)</f>
        <v>7.5975043471796004</v>
      </c>
      <c r="AJ16" s="60">
        <f>VLOOKUP($A16,'ADR Raw Data'!$B$6:$BE$43,'ADR Raw Data'!AU$1,FALSE)</f>
        <v>10.9443389872973</v>
      </c>
      <c r="AK16" s="60">
        <f>VLOOKUP($A16,'ADR Raw Data'!$B$6:$BE$43,'ADR Raw Data'!AV$1,FALSE)</f>
        <v>8.1709176008508599</v>
      </c>
      <c r="AL16" s="60">
        <f>VLOOKUP($A16,'ADR Raw Data'!$B$6:$BE$43,'ADR Raw Data'!AW$1,FALSE)</f>
        <v>10.816512746791201</v>
      </c>
      <c r="AM16" s="60">
        <f>VLOOKUP($A16,'ADR Raw Data'!$B$6:$BE$43,'ADR Raw Data'!AX$1,FALSE)</f>
        <v>12.4704754564818</v>
      </c>
      <c r="AN16" s="61">
        <f>VLOOKUP($A16,'ADR Raw Data'!$B$6:$BE$43,'ADR Raw Data'!AY$1,FALSE)</f>
        <v>10.021175385692599</v>
      </c>
      <c r="AO16" s="60">
        <f>VLOOKUP($A16,'ADR Raw Data'!$B$6:$BE$43,'ADR Raw Data'!BA$1,FALSE)</f>
        <v>9.67264872104478</v>
      </c>
      <c r="AP16" s="60">
        <f>VLOOKUP($A16,'ADR Raw Data'!$B$6:$BE$43,'ADR Raw Data'!BB$1,FALSE)</f>
        <v>9.0178137211382392</v>
      </c>
      <c r="AQ16" s="61">
        <f>VLOOKUP($A16,'ADR Raw Data'!$B$6:$BE$43,'ADR Raw Data'!BC$1,FALSE)</f>
        <v>9.3191952565411302</v>
      </c>
      <c r="AR16" s="62">
        <f>VLOOKUP($A16,'ADR Raw Data'!$B$6:$BE$43,'ADR Raw Data'!BE$1,FALSE)</f>
        <v>9.6258798028736798</v>
      </c>
      <c r="AT16" s="64">
        <f>VLOOKUP($A16,'RevPAR Raw Data'!$B$6:$BE$43,'RevPAR Raw Data'!AG$1,FALSE)</f>
        <v>60.435499925764098</v>
      </c>
      <c r="AU16" s="65">
        <f>VLOOKUP($A16,'RevPAR Raw Data'!$B$6:$BE$43,'RevPAR Raw Data'!AH$1,FALSE)</f>
        <v>65.524242096069798</v>
      </c>
      <c r="AV16" s="65">
        <f>VLOOKUP($A16,'RevPAR Raw Data'!$B$6:$BE$43,'RevPAR Raw Data'!AI$1,FALSE)</f>
        <v>74.543334323144094</v>
      </c>
      <c r="AW16" s="65">
        <f>VLOOKUP($A16,'RevPAR Raw Data'!$B$6:$BE$43,'RevPAR Raw Data'!AJ$1,FALSE)</f>
        <v>75.144374296943198</v>
      </c>
      <c r="AX16" s="65">
        <f>VLOOKUP($A16,'RevPAR Raw Data'!$B$6:$BE$43,'RevPAR Raw Data'!AK$1,FALSE)</f>
        <v>70.933596148471594</v>
      </c>
      <c r="AY16" s="66">
        <f>VLOOKUP($A16,'RevPAR Raw Data'!$B$6:$BE$43,'RevPAR Raw Data'!AL$1,FALSE)</f>
        <v>69.316209358078595</v>
      </c>
      <c r="AZ16" s="65">
        <f>VLOOKUP($A16,'RevPAR Raw Data'!$B$6:$BE$43,'RevPAR Raw Data'!AN$1,FALSE)</f>
        <v>79.712672908296895</v>
      </c>
      <c r="BA16" s="65">
        <f>VLOOKUP($A16,'RevPAR Raw Data'!$B$6:$BE$43,'RevPAR Raw Data'!AO$1,FALSE)</f>
        <v>83.400180938864594</v>
      </c>
      <c r="BB16" s="66">
        <f>VLOOKUP($A16,'RevPAR Raw Data'!$B$6:$BE$43,'RevPAR Raw Data'!AP$1,FALSE)</f>
        <v>81.556426923580702</v>
      </c>
      <c r="BC16" s="67">
        <f>VLOOKUP($A16,'RevPAR Raw Data'!$B$6:$BE$43,'RevPAR Raw Data'!AR$1,FALSE)</f>
        <v>72.813414376793503</v>
      </c>
      <c r="BE16" s="59">
        <f>VLOOKUP($A16,'RevPAR Raw Data'!$B$6:$BE$43,'RevPAR Raw Data'!AT$1,FALSE)</f>
        <v>8.0787803196250891</v>
      </c>
      <c r="BF16" s="60">
        <f>VLOOKUP($A16,'RevPAR Raw Data'!$B$6:$BE$43,'RevPAR Raw Data'!AU$1,FALSE)</f>
        <v>14.8043630907303</v>
      </c>
      <c r="BG16" s="60">
        <f>VLOOKUP($A16,'RevPAR Raw Data'!$B$6:$BE$43,'RevPAR Raw Data'!AV$1,FALSE)</f>
        <v>13.418479997154201</v>
      </c>
      <c r="BH16" s="60">
        <f>VLOOKUP($A16,'RevPAR Raw Data'!$B$6:$BE$43,'RevPAR Raw Data'!AW$1,FALSE)</f>
        <v>16.7027811728708</v>
      </c>
      <c r="BI16" s="60">
        <f>VLOOKUP($A16,'RevPAR Raw Data'!$B$6:$BE$43,'RevPAR Raw Data'!AX$1,FALSE)</f>
        <v>16.928474244871499</v>
      </c>
      <c r="BJ16" s="61">
        <f>VLOOKUP($A16,'RevPAR Raw Data'!$B$6:$BE$43,'RevPAR Raw Data'!AY$1,FALSE)</f>
        <v>14.0930640446123</v>
      </c>
      <c r="BK16" s="60">
        <f>VLOOKUP($A16,'RevPAR Raw Data'!$B$6:$BE$43,'RevPAR Raw Data'!BA$1,FALSE)</f>
        <v>8.2664330319594406</v>
      </c>
      <c r="BL16" s="60">
        <f>VLOOKUP($A16,'RevPAR Raw Data'!$B$6:$BE$43,'RevPAR Raw Data'!BB$1,FALSE)</f>
        <v>4.9613636935136904</v>
      </c>
      <c r="BM16" s="61">
        <f>VLOOKUP($A16,'RevPAR Raw Data'!$B$6:$BE$43,'RevPAR Raw Data'!BC$1,FALSE)</f>
        <v>6.5509468254039804</v>
      </c>
      <c r="BN16" s="62">
        <f>VLOOKUP($A16,'RevPAR Raw Data'!$B$6:$BE$43,'RevPAR Raw Data'!BE$1,FALSE)</f>
        <v>11.5658274294024</v>
      </c>
    </row>
    <row r="17" spans="1:66" x14ac:dyDescent="0.35">
      <c r="A17" s="78" t="s">
        <v>32</v>
      </c>
      <c r="B17" s="59">
        <f>VLOOKUP($A17,'Occupancy Raw Data'!$B$8:$BE$45,'Occupancy Raw Data'!AG$3,FALSE)</f>
        <v>58.180637714615401</v>
      </c>
      <c r="C17" s="60">
        <f>VLOOKUP($A17,'Occupancy Raw Data'!$B$8:$BE$45,'Occupancy Raw Data'!AH$3,FALSE)</f>
        <v>61.549559948059397</v>
      </c>
      <c r="D17" s="60">
        <f>VLOOKUP($A17,'Occupancy Raw Data'!$B$8:$BE$45,'Occupancy Raw Data'!AI$3,FALSE)</f>
        <v>67.461405280623197</v>
      </c>
      <c r="E17" s="60">
        <f>VLOOKUP($A17,'Occupancy Raw Data'!$B$8:$BE$45,'Occupancy Raw Data'!AJ$3,FALSE)</f>
        <v>67.508296061174406</v>
      </c>
      <c r="F17" s="60">
        <f>VLOOKUP($A17,'Occupancy Raw Data'!$B$8:$BE$45,'Occupancy Raw Data'!AK$3,FALSE)</f>
        <v>64.882412350310204</v>
      </c>
      <c r="G17" s="61">
        <f>VLOOKUP($A17,'Occupancy Raw Data'!$B$8:$BE$45,'Occupancy Raw Data'!AL$3,FALSE)</f>
        <v>63.916462270956501</v>
      </c>
      <c r="H17" s="60">
        <f>VLOOKUP($A17,'Occupancy Raw Data'!$B$8:$BE$45,'Occupancy Raw Data'!AN$3,FALSE)</f>
        <v>71.255951522146802</v>
      </c>
      <c r="I17" s="60">
        <f>VLOOKUP($A17,'Occupancy Raw Data'!$B$8:$BE$45,'Occupancy Raw Data'!AO$3,FALSE)</f>
        <v>75.393161160005704</v>
      </c>
      <c r="J17" s="61">
        <f>VLOOKUP($A17,'Occupancy Raw Data'!$B$8:$BE$45,'Occupancy Raw Data'!AP$3,FALSE)</f>
        <v>73.324556341076303</v>
      </c>
      <c r="K17" s="62">
        <f>VLOOKUP($A17,'Occupancy Raw Data'!$B$8:$BE$45,'Occupancy Raw Data'!AR$3,FALSE)</f>
        <v>66.604489148133595</v>
      </c>
      <c r="M17" s="59">
        <f>VLOOKUP($A17,'Occupancy Raw Data'!$B$8:$BE$45,'Occupancy Raw Data'!AT$3,FALSE)</f>
        <v>-1.99032953447788</v>
      </c>
      <c r="N17" s="60">
        <f>VLOOKUP($A17,'Occupancy Raw Data'!$B$8:$BE$45,'Occupancy Raw Data'!AU$3,FALSE)</f>
        <v>4.6669278363839002</v>
      </c>
      <c r="O17" s="60">
        <f>VLOOKUP($A17,'Occupancy Raw Data'!$B$8:$BE$45,'Occupancy Raw Data'!AV$3,FALSE)</f>
        <v>9.1870746468884406</v>
      </c>
      <c r="P17" s="60">
        <f>VLOOKUP($A17,'Occupancy Raw Data'!$B$8:$BE$45,'Occupancy Raw Data'!AW$3,FALSE)</f>
        <v>7.6557959590622797</v>
      </c>
      <c r="Q17" s="60">
        <f>VLOOKUP($A17,'Occupancy Raw Data'!$B$8:$BE$45,'Occupancy Raw Data'!AX$3,FALSE)</f>
        <v>2.95572164661922</v>
      </c>
      <c r="R17" s="61">
        <f>VLOOKUP($A17,'Occupancy Raw Data'!$B$8:$BE$45,'Occupancy Raw Data'!AY$3,FALSE)</f>
        <v>4.5480902044753497</v>
      </c>
      <c r="S17" s="60">
        <f>VLOOKUP($A17,'Occupancy Raw Data'!$B$8:$BE$45,'Occupancy Raw Data'!BA$3,FALSE)</f>
        <v>-2.71890533703316</v>
      </c>
      <c r="T17" s="60">
        <f>VLOOKUP($A17,'Occupancy Raw Data'!$B$8:$BE$45,'Occupancy Raw Data'!BB$3,FALSE)</f>
        <v>-2.07435136032427</v>
      </c>
      <c r="U17" s="61">
        <f>VLOOKUP($A17,'Occupancy Raw Data'!$B$8:$BE$45,'Occupancy Raw Data'!BC$3,FALSE)</f>
        <v>-2.3885997713164602</v>
      </c>
      <c r="V17" s="62">
        <f>VLOOKUP($A17,'Occupancy Raw Data'!$B$8:$BE$45,'Occupancy Raw Data'!BE$3,FALSE)</f>
        <v>2.2622545462217101</v>
      </c>
      <c r="X17" s="64">
        <f>VLOOKUP($A17,'ADR Raw Data'!$B$6:$BE$43,'ADR Raw Data'!AG$1,FALSE)</f>
        <v>78.190616391816405</v>
      </c>
      <c r="Y17" s="65">
        <f>VLOOKUP($A17,'ADR Raw Data'!$B$6:$BE$43,'ADR Raw Data'!AH$1,FALSE)</f>
        <v>78.596489861697094</v>
      </c>
      <c r="Z17" s="65">
        <f>VLOOKUP($A17,'ADR Raw Data'!$B$6:$BE$43,'ADR Raw Data'!AI$1,FALSE)</f>
        <v>80.340819301716294</v>
      </c>
      <c r="AA17" s="65">
        <f>VLOOKUP($A17,'ADR Raw Data'!$B$6:$BE$43,'ADR Raw Data'!AJ$1,FALSE)</f>
        <v>80.022432127591301</v>
      </c>
      <c r="AB17" s="65">
        <f>VLOOKUP($A17,'ADR Raw Data'!$B$6:$BE$43,'ADR Raw Data'!AK$1,FALSE)</f>
        <v>80.011017572826304</v>
      </c>
      <c r="AC17" s="66">
        <f>VLOOKUP($A17,'ADR Raw Data'!$B$6:$BE$43,'ADR Raw Data'!AL$1,FALSE)</f>
        <v>79.479210309138693</v>
      </c>
      <c r="AD17" s="65">
        <f>VLOOKUP($A17,'ADR Raw Data'!$B$6:$BE$43,'ADR Raw Data'!AN$1,FALSE)</f>
        <v>94.433132427233602</v>
      </c>
      <c r="AE17" s="65">
        <f>VLOOKUP($A17,'ADR Raw Data'!$B$6:$BE$43,'ADR Raw Data'!AO$1,FALSE)</f>
        <v>98.1044206056836</v>
      </c>
      <c r="AF17" s="66">
        <f>VLOOKUP($A17,'ADR Raw Data'!$B$6:$BE$43,'ADR Raw Data'!AP$1,FALSE)</f>
        <v>96.320563017438502</v>
      </c>
      <c r="AG17" s="67">
        <f>VLOOKUP($A17,'ADR Raw Data'!$B$6:$BE$43,'ADR Raw Data'!AR$1,FALSE)</f>
        <v>84.776513973603102</v>
      </c>
      <c r="AI17" s="59">
        <f>VLOOKUP($A17,'ADR Raw Data'!$B$6:$BE$43,'ADR Raw Data'!AT$1,FALSE)</f>
        <v>2.75750184274409</v>
      </c>
      <c r="AJ17" s="60">
        <f>VLOOKUP($A17,'ADR Raw Data'!$B$6:$BE$43,'ADR Raw Data'!AU$1,FALSE)</f>
        <v>6.54463964201382</v>
      </c>
      <c r="AK17" s="60">
        <f>VLOOKUP($A17,'ADR Raw Data'!$B$6:$BE$43,'ADR Raw Data'!AV$1,FALSE)</f>
        <v>6.31901492460109</v>
      </c>
      <c r="AL17" s="60">
        <f>VLOOKUP($A17,'ADR Raw Data'!$B$6:$BE$43,'ADR Raw Data'!AW$1,FALSE)</f>
        <v>4.56703634061759</v>
      </c>
      <c r="AM17" s="60">
        <f>VLOOKUP($A17,'ADR Raw Data'!$B$6:$BE$43,'ADR Raw Data'!AX$1,FALSE)</f>
        <v>4.7485793071787201</v>
      </c>
      <c r="AN17" s="61">
        <f>VLOOKUP($A17,'ADR Raw Data'!$B$6:$BE$43,'ADR Raw Data'!AY$1,FALSE)</f>
        <v>5.0086630838185204</v>
      </c>
      <c r="AO17" s="60">
        <f>VLOOKUP($A17,'ADR Raw Data'!$B$6:$BE$43,'ADR Raw Data'!BA$1,FALSE)</f>
        <v>4.5256996972894799</v>
      </c>
      <c r="AP17" s="60">
        <f>VLOOKUP($A17,'ADR Raw Data'!$B$6:$BE$43,'ADR Raw Data'!BB$1,FALSE)</f>
        <v>4.5134195250446298</v>
      </c>
      <c r="AQ17" s="61">
        <f>VLOOKUP($A17,'ADR Raw Data'!$B$6:$BE$43,'ADR Raw Data'!BC$1,FALSE)</f>
        <v>4.5258621682416997</v>
      </c>
      <c r="AR17" s="62">
        <f>VLOOKUP($A17,'ADR Raw Data'!$B$6:$BE$43,'ADR Raw Data'!BE$1,FALSE)</f>
        <v>4.5167482728300898</v>
      </c>
      <c r="AT17" s="64">
        <f>VLOOKUP($A17,'RevPAR Raw Data'!$B$6:$BE$43,'RevPAR Raw Data'!AG$1,FALSE)</f>
        <v>45.491799249747501</v>
      </c>
      <c r="AU17" s="65">
        <f>VLOOKUP($A17,'RevPAR Raw Data'!$B$6:$BE$43,'RevPAR Raw Data'!AH$1,FALSE)</f>
        <v>48.375793644495701</v>
      </c>
      <c r="AV17" s="65">
        <f>VLOOKUP($A17,'RevPAR Raw Data'!$B$6:$BE$43,'RevPAR Raw Data'!AI$1,FALSE)</f>
        <v>54.199045714904003</v>
      </c>
      <c r="AW17" s="65">
        <f>VLOOKUP($A17,'RevPAR Raw Data'!$B$6:$BE$43,'RevPAR Raw Data'!AJ$1,FALSE)</f>
        <v>54.021780396046701</v>
      </c>
      <c r="AX17" s="65">
        <f>VLOOKUP($A17,'RevPAR Raw Data'!$B$6:$BE$43,'RevPAR Raw Data'!AK$1,FALSE)</f>
        <v>51.913078347280297</v>
      </c>
      <c r="AY17" s="66">
        <f>VLOOKUP($A17,'RevPAR Raw Data'!$B$6:$BE$43,'RevPAR Raw Data'!AL$1,FALSE)</f>
        <v>50.800299470494799</v>
      </c>
      <c r="AZ17" s="65">
        <f>VLOOKUP($A17,'RevPAR Raw Data'!$B$6:$BE$43,'RevPAR Raw Data'!AN$1,FALSE)</f>
        <v>67.289227063194303</v>
      </c>
      <c r="BA17" s="65">
        <f>VLOOKUP($A17,'RevPAR Raw Data'!$B$6:$BE$43,'RevPAR Raw Data'!AO$1,FALSE)</f>
        <v>73.964023932332907</v>
      </c>
      <c r="BB17" s="66">
        <f>VLOOKUP($A17,'RevPAR Raw Data'!$B$6:$BE$43,'RevPAR Raw Data'!AP$1,FALSE)</f>
        <v>70.626625497763598</v>
      </c>
      <c r="BC17" s="67">
        <f>VLOOKUP($A17,'RevPAR Raw Data'!$B$6:$BE$43,'RevPAR Raw Data'!AR$1,FALSE)</f>
        <v>56.464964049714503</v>
      </c>
      <c r="BE17" s="59">
        <f>VLOOKUP($A17,'RevPAR Raw Data'!$B$6:$BE$43,'RevPAR Raw Data'!AT$1,FALSE)</f>
        <v>0.71228893467629995</v>
      </c>
      <c r="BF17" s="60">
        <f>VLOOKUP($A17,'RevPAR Raw Data'!$B$6:$BE$43,'RevPAR Raw Data'!AU$1,FALSE)</f>
        <v>11.5170010876418</v>
      </c>
      <c r="BG17" s="60">
        <f>VLOOKUP($A17,'RevPAR Raw Data'!$B$6:$BE$43,'RevPAR Raw Data'!AV$1,FALSE)</f>
        <v>16.0866221895606</v>
      </c>
      <c r="BH17" s="60">
        <f>VLOOKUP($A17,'RevPAR Raw Data'!$B$6:$BE$43,'RevPAR Raw Data'!AW$1,FALSE)</f>
        <v>12.5724752832937</v>
      </c>
      <c r="BI17" s="60">
        <f>VLOOKUP($A17,'RevPAR Raw Data'!$B$6:$BE$43,'RevPAR Raw Data'!AX$1,FALSE)</f>
        <v>7.8446557402871102</v>
      </c>
      <c r="BJ17" s="61">
        <f>VLOOKUP($A17,'RevPAR Raw Data'!$B$6:$BE$43,'RevPAR Raw Data'!AY$1,FALSE)</f>
        <v>9.7845518033842005</v>
      </c>
      <c r="BK17" s="60">
        <f>VLOOKUP($A17,'RevPAR Raw Data'!$B$6:$BE$43,'RevPAR Raw Data'!BA$1,FALSE)</f>
        <v>1.6837448696486099</v>
      </c>
      <c r="BL17" s="60">
        <f>VLOOKUP($A17,'RevPAR Raw Data'!$B$6:$BE$43,'RevPAR Raw Data'!BB$1,FALSE)</f>
        <v>2.3454439854054598</v>
      </c>
      <c r="BM17" s="61">
        <f>VLOOKUP($A17,'RevPAR Raw Data'!$B$6:$BE$43,'RevPAR Raw Data'!BC$1,FALSE)</f>
        <v>2.0291576635245101</v>
      </c>
      <c r="BN17" s="62">
        <f>VLOOKUP($A17,'RevPAR Raw Data'!$B$6:$BE$43,'RevPAR Raw Data'!BE$1,FALSE)</f>
        <v>6.8811831621952999</v>
      </c>
    </row>
    <row r="18" spans="1:66" x14ac:dyDescent="0.35">
      <c r="A18" s="78" t="s">
        <v>93</v>
      </c>
      <c r="B18" s="59">
        <f>VLOOKUP($A18,'Occupancy Raw Data'!$B$8:$BE$45,'Occupancy Raw Data'!AG$3,FALSE)</f>
        <v>64.453330989629094</v>
      </c>
      <c r="C18" s="60">
        <f>VLOOKUP($A18,'Occupancy Raw Data'!$B$8:$BE$45,'Occupancy Raw Data'!AH$3,FALSE)</f>
        <v>68.439092986465099</v>
      </c>
      <c r="D18" s="60">
        <f>VLOOKUP($A18,'Occupancy Raw Data'!$B$8:$BE$45,'Occupancy Raw Data'!AI$3,FALSE)</f>
        <v>76.124978027772798</v>
      </c>
      <c r="E18" s="60">
        <f>VLOOKUP($A18,'Occupancy Raw Data'!$B$8:$BE$45,'Occupancy Raw Data'!AJ$3,FALSE)</f>
        <v>74.257338723852996</v>
      </c>
      <c r="F18" s="60">
        <f>VLOOKUP($A18,'Occupancy Raw Data'!$B$8:$BE$45,'Occupancy Raw Data'!AK$3,FALSE)</f>
        <v>72.266654948145501</v>
      </c>
      <c r="G18" s="61">
        <f>VLOOKUP($A18,'Occupancy Raw Data'!$B$8:$BE$45,'Occupancy Raw Data'!AL$3,FALSE)</f>
        <v>71.108279135173106</v>
      </c>
      <c r="H18" s="60">
        <f>VLOOKUP($A18,'Occupancy Raw Data'!$B$8:$BE$45,'Occupancy Raw Data'!AN$3,FALSE)</f>
        <v>76.744594832132094</v>
      </c>
      <c r="I18" s="60">
        <f>VLOOKUP($A18,'Occupancy Raw Data'!$B$8:$BE$45,'Occupancy Raw Data'!AO$3,FALSE)</f>
        <v>78.493584109685301</v>
      </c>
      <c r="J18" s="61">
        <f>VLOOKUP($A18,'Occupancy Raw Data'!$B$8:$BE$45,'Occupancy Raw Data'!AP$3,FALSE)</f>
        <v>77.619089470908705</v>
      </c>
      <c r="K18" s="62">
        <f>VLOOKUP($A18,'Occupancy Raw Data'!$B$8:$BE$45,'Occupancy Raw Data'!AR$3,FALSE)</f>
        <v>72.968510659668993</v>
      </c>
      <c r="M18" s="59">
        <f>VLOOKUP($A18,'Occupancy Raw Data'!$B$8:$BE$45,'Occupancy Raw Data'!AT$3,FALSE)</f>
        <v>7.6998032584009497</v>
      </c>
      <c r="N18" s="60">
        <f>VLOOKUP($A18,'Occupancy Raw Data'!$B$8:$BE$45,'Occupancy Raw Data'!AU$3,FALSE)</f>
        <v>21.476187972389098</v>
      </c>
      <c r="O18" s="60">
        <f>VLOOKUP($A18,'Occupancy Raw Data'!$B$8:$BE$45,'Occupancy Raw Data'!AV$3,FALSE)</f>
        <v>27.6432228263842</v>
      </c>
      <c r="P18" s="60">
        <f>VLOOKUP($A18,'Occupancy Raw Data'!$B$8:$BE$45,'Occupancy Raw Data'!AW$3,FALSE)</f>
        <v>14.2907258119104</v>
      </c>
      <c r="Q18" s="60">
        <f>VLOOKUP($A18,'Occupancy Raw Data'!$B$8:$BE$45,'Occupancy Raw Data'!AX$3,FALSE)</f>
        <v>10.6280949428103</v>
      </c>
      <c r="R18" s="61">
        <f>VLOOKUP($A18,'Occupancy Raw Data'!$B$8:$BE$45,'Occupancy Raw Data'!AY$3,FALSE)</f>
        <v>16.144236925581701</v>
      </c>
      <c r="S18" s="60">
        <f>VLOOKUP($A18,'Occupancy Raw Data'!$B$8:$BE$45,'Occupancy Raw Data'!BA$3,FALSE)</f>
        <v>0.72589803133405495</v>
      </c>
      <c r="T18" s="60">
        <f>VLOOKUP($A18,'Occupancy Raw Data'!$B$8:$BE$45,'Occupancy Raw Data'!BB$3,FALSE)</f>
        <v>-2.5784297101195501</v>
      </c>
      <c r="U18" s="61">
        <f>VLOOKUP($A18,'Occupancy Raw Data'!$B$8:$BE$45,'Occupancy Raw Data'!BC$3,FALSE)</f>
        <v>-0.97242291000990899</v>
      </c>
      <c r="V18" s="62">
        <f>VLOOKUP($A18,'Occupancy Raw Data'!$B$8:$BE$45,'Occupancy Raw Data'!BE$3,FALSE)</f>
        <v>10.346797832773101</v>
      </c>
      <c r="X18" s="64">
        <f>VLOOKUP($A18,'ADR Raw Data'!$B$6:$BE$43,'ADR Raw Data'!AG$1,FALSE)</f>
        <v>103.524233612872</v>
      </c>
      <c r="Y18" s="65">
        <f>VLOOKUP($A18,'ADR Raw Data'!$B$6:$BE$43,'ADR Raw Data'!AH$1,FALSE)</f>
        <v>106.417021009374</v>
      </c>
      <c r="Z18" s="65">
        <f>VLOOKUP($A18,'ADR Raw Data'!$B$6:$BE$43,'ADR Raw Data'!AI$1,FALSE)</f>
        <v>110.418734174219</v>
      </c>
      <c r="AA18" s="65">
        <f>VLOOKUP($A18,'ADR Raw Data'!$B$6:$BE$43,'ADR Raw Data'!AJ$1,FALSE)</f>
        <v>109.546222878447</v>
      </c>
      <c r="AB18" s="65">
        <f>VLOOKUP($A18,'ADR Raw Data'!$B$6:$BE$43,'ADR Raw Data'!AK$1,FALSE)</f>
        <v>107.608948239586</v>
      </c>
      <c r="AC18" s="66">
        <f>VLOOKUP($A18,'ADR Raw Data'!$B$6:$BE$43,'ADR Raw Data'!AL$1,FALSE)</f>
        <v>107.645241817148</v>
      </c>
      <c r="AD18" s="65">
        <f>VLOOKUP($A18,'ADR Raw Data'!$B$6:$BE$43,'ADR Raw Data'!AN$1,FALSE)</f>
        <v>119.188798648648</v>
      </c>
      <c r="AE18" s="65">
        <f>VLOOKUP($A18,'ADR Raw Data'!$B$6:$BE$43,'ADR Raw Data'!AO$1,FALSE)</f>
        <v>123.584582807076</v>
      </c>
      <c r="AF18" s="66">
        <f>VLOOKUP($A18,'ADR Raw Data'!$B$6:$BE$43,'ADR Raw Data'!AP$1,FALSE)</f>
        <v>121.411453255392</v>
      </c>
      <c r="AG18" s="67">
        <f>VLOOKUP($A18,'ADR Raw Data'!$B$6:$BE$43,'ADR Raw Data'!AR$1,FALSE)</f>
        <v>111.829124064594</v>
      </c>
      <c r="AI18" s="59">
        <f>VLOOKUP($A18,'ADR Raw Data'!$B$6:$BE$43,'ADR Raw Data'!AT$1,FALSE)</f>
        <v>3.3008784358155001</v>
      </c>
      <c r="AJ18" s="60">
        <f>VLOOKUP($A18,'ADR Raw Data'!$B$6:$BE$43,'ADR Raw Data'!AU$1,FALSE)</f>
        <v>14.9776787457244</v>
      </c>
      <c r="AK18" s="60">
        <f>VLOOKUP($A18,'ADR Raw Data'!$B$6:$BE$43,'ADR Raw Data'!AV$1,FALSE)</f>
        <v>15.2813087980118</v>
      </c>
      <c r="AL18" s="60">
        <f>VLOOKUP($A18,'ADR Raw Data'!$B$6:$BE$43,'ADR Raw Data'!AW$1,FALSE)</f>
        <v>10.480571007326599</v>
      </c>
      <c r="AM18" s="60">
        <f>VLOOKUP($A18,'ADR Raw Data'!$B$6:$BE$43,'ADR Raw Data'!AX$1,FALSE)</f>
        <v>9.0027726823952303</v>
      </c>
      <c r="AN18" s="61">
        <f>VLOOKUP($A18,'ADR Raw Data'!$B$6:$BE$43,'ADR Raw Data'!AY$1,FALSE)</f>
        <v>10.5211297268057</v>
      </c>
      <c r="AO18" s="60">
        <f>VLOOKUP($A18,'ADR Raw Data'!$B$6:$BE$43,'ADR Raw Data'!BA$1,FALSE)</f>
        <v>7.0135745156913103</v>
      </c>
      <c r="AP18" s="60">
        <f>VLOOKUP($A18,'ADR Raw Data'!$B$6:$BE$43,'ADR Raw Data'!BB$1,FALSE)</f>
        <v>5.0021080778210498</v>
      </c>
      <c r="AQ18" s="61">
        <f>VLOOKUP($A18,'ADR Raw Data'!$B$6:$BE$43,'ADR Raw Data'!BC$1,FALSE)</f>
        <v>5.9200738772745796</v>
      </c>
      <c r="AR18" s="62">
        <f>VLOOKUP($A18,'ADR Raw Data'!$B$6:$BE$43,'ADR Raw Data'!BE$1,FALSE)</f>
        <v>8.3272261375074503</v>
      </c>
      <c r="AT18" s="64">
        <f>VLOOKUP($A18,'RevPAR Raw Data'!$B$6:$BE$43,'RevPAR Raw Data'!AG$1,FALSE)</f>
        <v>66.724816944981498</v>
      </c>
      <c r="AU18" s="65">
        <f>VLOOKUP($A18,'RevPAR Raw Data'!$B$6:$BE$43,'RevPAR Raw Data'!AH$1,FALSE)</f>
        <v>72.830843962031906</v>
      </c>
      <c r="AV18" s="65">
        <f>VLOOKUP($A18,'RevPAR Raw Data'!$B$6:$BE$43,'RevPAR Raw Data'!AI$1,FALSE)</f>
        <v>84.056237128669295</v>
      </c>
      <c r="AW18" s="65">
        <f>VLOOKUP($A18,'RevPAR Raw Data'!$B$6:$BE$43,'RevPAR Raw Data'!AJ$1,FALSE)</f>
        <v>81.346109782035498</v>
      </c>
      <c r="AX18" s="65">
        <f>VLOOKUP($A18,'RevPAR Raw Data'!$B$6:$BE$43,'RevPAR Raw Data'!AK$1,FALSE)</f>
        <v>77.765387317630498</v>
      </c>
      <c r="AY18" s="66">
        <f>VLOOKUP($A18,'RevPAR Raw Data'!$B$6:$BE$43,'RevPAR Raw Data'!AL$1,FALSE)</f>
        <v>76.544679027069705</v>
      </c>
      <c r="AZ18" s="65">
        <f>VLOOKUP($A18,'RevPAR Raw Data'!$B$6:$BE$43,'RevPAR Raw Data'!AN$1,FALSE)</f>
        <v>91.470960608191206</v>
      </c>
      <c r="BA18" s="65">
        <f>VLOOKUP($A18,'RevPAR Raw Data'!$B$6:$BE$43,'RevPAR Raw Data'!AO$1,FALSE)</f>
        <v>97.005968452276306</v>
      </c>
      <c r="BB18" s="66">
        <f>VLOOKUP($A18,'RevPAR Raw Data'!$B$6:$BE$43,'RevPAR Raw Data'!AP$1,FALSE)</f>
        <v>94.238464530233699</v>
      </c>
      <c r="BC18" s="67">
        <f>VLOOKUP($A18,'RevPAR Raw Data'!$B$6:$BE$43,'RevPAR Raw Data'!AR$1,FALSE)</f>
        <v>81.600046313687997</v>
      </c>
      <c r="BE18" s="59">
        <f>VLOOKUP($A18,'RevPAR Raw Data'!$B$6:$BE$43,'RevPAR Raw Data'!AT$1,FALSE)</f>
        <v>11.2548428395732</v>
      </c>
      <c r="BF18" s="60">
        <f>VLOOKUP($A18,'RevPAR Raw Data'!$B$6:$BE$43,'RevPAR Raw Data'!AU$1,FALSE)</f>
        <v>39.670501159445998</v>
      </c>
      <c r="BG18" s="60">
        <f>VLOOKUP($A18,'RevPAR Raw Data'!$B$6:$BE$43,'RevPAR Raw Data'!AV$1,FALSE)</f>
        <v>47.148777866218303</v>
      </c>
      <c r="BH18" s="60">
        <f>VLOOKUP($A18,'RevPAR Raw Data'!$B$6:$BE$43,'RevPAR Raw Data'!AW$1,FALSE)</f>
        <v>26.269046485416698</v>
      </c>
      <c r="BI18" s="60">
        <f>VLOOKUP($A18,'RevPAR Raw Data'!$B$6:$BE$43,'RevPAR Raw Data'!AX$1,FALSE)</f>
        <v>20.5876908533759</v>
      </c>
      <c r="BJ18" s="61">
        <f>VLOOKUP($A18,'RevPAR Raw Data'!$B$6:$BE$43,'RevPAR Raw Data'!AY$1,FALSE)</f>
        <v>28.363922762730699</v>
      </c>
      <c r="BK18" s="60">
        <f>VLOOKUP($A18,'RevPAR Raw Data'!$B$6:$BE$43,'RevPAR Raw Data'!BA$1,FALSE)</f>
        <v>7.7903839463609197</v>
      </c>
      <c r="BL18" s="60">
        <f>VLOOKUP($A18,'RevPAR Raw Data'!$B$6:$BE$43,'RevPAR Raw Data'!BB$1,FALSE)</f>
        <v>2.2947025268906698</v>
      </c>
      <c r="BM18" s="61">
        <f>VLOOKUP($A18,'RevPAR Raw Data'!$B$6:$BE$43,'RevPAR Raw Data'!BC$1,FALSE)</f>
        <v>4.8900828125925404</v>
      </c>
      <c r="BN18" s="62">
        <f>VLOOKUP($A18,'RevPAR Raw Data'!$B$6:$BE$43,'RevPAR Raw Data'!BE$1,FALSE)</f>
        <v>19.535625223806299</v>
      </c>
    </row>
    <row r="19" spans="1:66" x14ac:dyDescent="0.35">
      <c r="A19" s="78" t="s">
        <v>94</v>
      </c>
      <c r="B19" s="59">
        <f>VLOOKUP($A19,'Occupancy Raw Data'!$B$8:$BE$45,'Occupancy Raw Data'!AG$3,FALSE)</f>
        <v>64.927999352803099</v>
      </c>
      <c r="C19" s="60">
        <f>VLOOKUP($A19,'Occupancy Raw Data'!$B$8:$BE$45,'Occupancy Raw Data'!AH$3,FALSE)</f>
        <v>59.4308712887306</v>
      </c>
      <c r="D19" s="60">
        <f>VLOOKUP($A19,'Occupancy Raw Data'!$B$8:$BE$45,'Occupancy Raw Data'!AI$3,FALSE)</f>
        <v>66.163740797670002</v>
      </c>
      <c r="E19" s="60">
        <f>VLOOKUP($A19,'Occupancy Raw Data'!$B$8:$BE$45,'Occupancy Raw Data'!AJ$3,FALSE)</f>
        <v>66.849364938111805</v>
      </c>
      <c r="F19" s="60">
        <f>VLOOKUP($A19,'Occupancy Raw Data'!$B$8:$BE$45,'Occupancy Raw Data'!AK$3,FALSE)</f>
        <v>63.6154032845239</v>
      </c>
      <c r="G19" s="61">
        <f>VLOOKUP($A19,'Occupancy Raw Data'!$B$8:$BE$45,'Occupancy Raw Data'!AL$3,FALSE)</f>
        <v>64.197475932367894</v>
      </c>
      <c r="H19" s="60">
        <f>VLOOKUP($A19,'Occupancy Raw Data'!$B$8:$BE$45,'Occupancy Raw Data'!AN$3,FALSE)</f>
        <v>73.481109942561204</v>
      </c>
      <c r="I19" s="60">
        <f>VLOOKUP($A19,'Occupancy Raw Data'!$B$8:$BE$45,'Occupancy Raw Data'!AO$3,FALSE)</f>
        <v>77.619124666289096</v>
      </c>
      <c r="J19" s="61">
        <f>VLOOKUP($A19,'Occupancy Raw Data'!$B$8:$BE$45,'Occupancy Raw Data'!AP$3,FALSE)</f>
        <v>75.5501173044252</v>
      </c>
      <c r="K19" s="62">
        <f>VLOOKUP($A19,'Occupancy Raw Data'!$B$8:$BE$45,'Occupancy Raw Data'!AR$3,FALSE)</f>
        <v>67.441087752955696</v>
      </c>
      <c r="M19" s="59">
        <f>VLOOKUP($A19,'Occupancy Raw Data'!$B$8:$BE$45,'Occupancy Raw Data'!AT$3,FALSE)</f>
        <v>-1.3524871711554001</v>
      </c>
      <c r="N19" s="60">
        <f>VLOOKUP($A19,'Occupancy Raw Data'!$B$8:$BE$45,'Occupancy Raw Data'!AU$3,FALSE)</f>
        <v>4.0835927910900596</v>
      </c>
      <c r="O19" s="60">
        <f>VLOOKUP($A19,'Occupancy Raw Data'!$B$8:$BE$45,'Occupancy Raw Data'!AV$3,FALSE)</f>
        <v>12.075212774550501</v>
      </c>
      <c r="P19" s="60">
        <f>VLOOKUP($A19,'Occupancy Raw Data'!$B$8:$BE$45,'Occupancy Raw Data'!AW$3,FALSE)</f>
        <v>9.3816518933269499</v>
      </c>
      <c r="Q19" s="60">
        <f>VLOOKUP($A19,'Occupancy Raw Data'!$B$8:$BE$45,'Occupancy Raw Data'!AX$3,FALSE)</f>
        <v>-4.0904115200773399</v>
      </c>
      <c r="R19" s="61">
        <f>VLOOKUP($A19,'Occupancy Raw Data'!$B$8:$BE$45,'Occupancy Raw Data'!AY$3,FALSE)</f>
        <v>3.74622148965621</v>
      </c>
      <c r="S19" s="60">
        <f>VLOOKUP($A19,'Occupancy Raw Data'!$B$8:$BE$45,'Occupancy Raw Data'!BA$3,FALSE)</f>
        <v>-10.054729498698901</v>
      </c>
      <c r="T19" s="60">
        <f>VLOOKUP($A19,'Occupancy Raw Data'!$B$8:$BE$45,'Occupancy Raw Data'!BB$3,FALSE)</f>
        <v>-11.1842720383748</v>
      </c>
      <c r="U19" s="61">
        <f>VLOOKUP($A19,'Occupancy Raw Data'!$B$8:$BE$45,'Occupancy Raw Data'!BC$3,FALSE)</f>
        <v>-10.6385328775517</v>
      </c>
      <c r="V19" s="62">
        <f>VLOOKUP($A19,'Occupancy Raw Data'!$B$8:$BE$45,'Occupancy Raw Data'!BE$3,FALSE)</f>
        <v>-1.32772627891495</v>
      </c>
      <c r="X19" s="64">
        <f>VLOOKUP($A19,'ADR Raw Data'!$B$6:$BE$43,'ADR Raw Data'!AG$1,FALSE)</f>
        <v>170.483790284397</v>
      </c>
      <c r="Y19" s="65">
        <f>VLOOKUP($A19,'ADR Raw Data'!$B$6:$BE$43,'ADR Raw Data'!AH$1,FALSE)</f>
        <v>135.57717721286301</v>
      </c>
      <c r="Z19" s="65">
        <f>VLOOKUP($A19,'ADR Raw Data'!$B$6:$BE$43,'ADR Raw Data'!AI$1,FALSE)</f>
        <v>140.50143001772901</v>
      </c>
      <c r="AA19" s="65">
        <f>VLOOKUP($A19,'ADR Raw Data'!$B$6:$BE$43,'ADR Raw Data'!AJ$1,FALSE)</f>
        <v>139.50870305569799</v>
      </c>
      <c r="AB19" s="65">
        <f>VLOOKUP($A19,'ADR Raw Data'!$B$6:$BE$43,'ADR Raw Data'!AK$1,FALSE)</f>
        <v>137.380064802568</v>
      </c>
      <c r="AC19" s="66">
        <f>VLOOKUP($A19,'ADR Raw Data'!$B$6:$BE$43,'ADR Raw Data'!AL$1,FALSE)</f>
        <v>144.82905174816801</v>
      </c>
      <c r="AD19" s="65">
        <f>VLOOKUP($A19,'ADR Raw Data'!$B$6:$BE$43,'ADR Raw Data'!AN$1,FALSE)</f>
        <v>178.15342770560301</v>
      </c>
      <c r="AE19" s="65">
        <f>VLOOKUP($A19,'ADR Raw Data'!$B$6:$BE$43,'ADR Raw Data'!AO$1,FALSE)</f>
        <v>187.33435719422499</v>
      </c>
      <c r="AF19" s="66">
        <f>VLOOKUP($A19,'ADR Raw Data'!$B$6:$BE$43,'ADR Raw Data'!AP$1,FALSE)</f>
        <v>182.86960642216499</v>
      </c>
      <c r="AG19" s="67">
        <f>VLOOKUP($A19,'ADR Raw Data'!$B$6:$BE$43,'ADR Raw Data'!AR$1,FALSE)</f>
        <v>157.00462374399601</v>
      </c>
      <c r="AI19" s="59">
        <f>VLOOKUP($A19,'ADR Raw Data'!$B$6:$BE$43,'ADR Raw Data'!AT$1,FALSE)</f>
        <v>-1.6787546730570899</v>
      </c>
      <c r="AJ19" s="60">
        <f>VLOOKUP($A19,'ADR Raw Data'!$B$6:$BE$43,'ADR Raw Data'!AU$1,FALSE)</f>
        <v>3.6694940042196</v>
      </c>
      <c r="AK19" s="60">
        <f>VLOOKUP($A19,'ADR Raw Data'!$B$6:$BE$43,'ADR Raw Data'!AV$1,FALSE)</f>
        <v>8.5567536748532707</v>
      </c>
      <c r="AL19" s="60">
        <f>VLOOKUP($A19,'ADR Raw Data'!$B$6:$BE$43,'ADR Raw Data'!AW$1,FALSE)</f>
        <v>5.2573126344818499</v>
      </c>
      <c r="AM19" s="60">
        <f>VLOOKUP($A19,'ADR Raw Data'!$B$6:$BE$43,'ADR Raw Data'!AX$1,FALSE)</f>
        <v>1.4093662738833901</v>
      </c>
      <c r="AN19" s="61">
        <f>VLOOKUP($A19,'ADR Raw Data'!$B$6:$BE$43,'ADR Raw Data'!AY$1,FALSE)</f>
        <v>2.7591463608329798</v>
      </c>
      <c r="AO19" s="60">
        <f>VLOOKUP($A19,'ADR Raw Data'!$B$6:$BE$43,'ADR Raw Data'!BA$1,FALSE)</f>
        <v>-1.1058776702553701</v>
      </c>
      <c r="AP19" s="60">
        <f>VLOOKUP($A19,'ADR Raw Data'!$B$6:$BE$43,'ADR Raw Data'!BB$1,FALSE)</f>
        <v>0.29396601109499199</v>
      </c>
      <c r="AQ19" s="61">
        <f>VLOOKUP($A19,'ADR Raw Data'!$B$6:$BE$43,'ADR Raw Data'!BC$1,FALSE)</f>
        <v>-0.385512035960074</v>
      </c>
      <c r="AR19" s="62">
        <f>VLOOKUP($A19,'ADR Raw Data'!$B$6:$BE$43,'ADR Raw Data'!BE$1,FALSE)</f>
        <v>0.64797750287579703</v>
      </c>
      <c r="AT19" s="64">
        <f>VLOOKUP($A19,'RevPAR Raw Data'!$B$6:$BE$43,'RevPAR Raw Data'!AG$1,FALSE)</f>
        <v>110.691714252487</v>
      </c>
      <c r="AU19" s="65">
        <f>VLOOKUP($A19,'RevPAR Raw Data'!$B$6:$BE$43,'RevPAR Raw Data'!AH$1,FALSE)</f>
        <v>80.574697686271307</v>
      </c>
      <c r="AV19" s="65">
        <f>VLOOKUP($A19,'RevPAR Raw Data'!$B$6:$BE$43,'RevPAR Raw Data'!AI$1,FALSE)</f>
        <v>92.961001973950303</v>
      </c>
      <c r="AW19" s="65">
        <f>VLOOKUP($A19,'RevPAR Raw Data'!$B$6:$BE$43,'RevPAR Raw Data'!AJ$1,FALSE)</f>
        <v>93.260682026130496</v>
      </c>
      <c r="AX19" s="65">
        <f>VLOOKUP($A19,'RevPAR Raw Data'!$B$6:$BE$43,'RevPAR Raw Data'!AK$1,FALSE)</f>
        <v>87.394882256694402</v>
      </c>
      <c r="AY19" s="66">
        <f>VLOOKUP($A19,'RevPAR Raw Data'!$B$6:$BE$43,'RevPAR Raw Data'!AL$1,FALSE)</f>
        <v>92.976595639106804</v>
      </c>
      <c r="AZ19" s="65">
        <f>VLOOKUP($A19,'RevPAR Raw Data'!$B$6:$BE$43,'RevPAR Raw Data'!AN$1,FALSE)</f>
        <v>130.90911607879599</v>
      </c>
      <c r="BA19" s="65">
        <f>VLOOKUP($A19,'RevPAR Raw Data'!$B$6:$BE$43,'RevPAR Raw Data'!AO$1,FALSE)</f>
        <v>145.407288253377</v>
      </c>
      <c r="BB19" s="66">
        <f>VLOOKUP($A19,'RevPAR Raw Data'!$B$6:$BE$43,'RevPAR Raw Data'!AP$1,FALSE)</f>
        <v>138.158202166086</v>
      </c>
      <c r="BC19" s="67">
        <f>VLOOKUP($A19,'RevPAR Raw Data'!$B$6:$BE$43,'RevPAR Raw Data'!AR$1,FALSE)</f>
        <v>105.885626075386</v>
      </c>
      <c r="BE19" s="59">
        <f>VLOOKUP($A19,'RevPAR Raw Data'!$B$6:$BE$43,'RevPAR Raw Data'!AT$1,FALSE)</f>
        <v>-3.0085369026242299</v>
      </c>
      <c r="BF19" s="60">
        <f>VLOOKUP($A19,'RevPAR Raw Data'!$B$6:$BE$43,'RevPAR Raw Data'!AU$1,FALSE)</f>
        <v>7.9029339879354596</v>
      </c>
      <c r="BG19" s="60">
        <f>VLOOKUP($A19,'RevPAR Raw Data'!$B$6:$BE$43,'RevPAR Raw Data'!AV$1,FALSE)</f>
        <v>21.665212662236499</v>
      </c>
      <c r="BH19" s="60">
        <f>VLOOKUP($A19,'RevPAR Raw Data'!$B$6:$BE$43,'RevPAR Raw Data'!AW$1,FALSE)</f>
        <v>15.1321872981197</v>
      </c>
      <c r="BI19" s="60">
        <f>VLOOKUP($A19,'RevPAR Raw Data'!$B$6:$BE$43,'RevPAR Raw Data'!AX$1,FALSE)</f>
        <v>-2.7386941266209601</v>
      </c>
      <c r="BJ19" s="61">
        <f>VLOOKUP($A19,'RevPAR Raw Data'!$B$6:$BE$43,'RevPAR Raw Data'!AY$1,FALSE)</f>
        <v>6.6087315843897896</v>
      </c>
      <c r="BK19" s="60">
        <f>VLOOKUP($A19,'RevPAR Raw Data'!$B$6:$BE$43,'RevPAR Raw Data'!BA$1,FALSE)</f>
        <v>-11.0494141606236</v>
      </c>
      <c r="BL19" s="60">
        <f>VLOOKUP($A19,'RevPAR Raw Data'!$B$6:$BE$43,'RevPAR Raw Data'!BB$1,FALSE)</f>
        <v>-10.923183985661</v>
      </c>
      <c r="BM19" s="61">
        <f>VLOOKUP($A19,'RevPAR Raw Data'!$B$6:$BE$43,'RevPAR Raw Data'!BC$1,FALSE)</f>
        <v>-10.9830320888193</v>
      </c>
      <c r="BN19" s="62">
        <f>VLOOKUP($A19,'RevPAR Raw Data'!$B$6:$BE$43,'RevPAR Raw Data'!BE$1,FALSE)</f>
        <v>-0.68835214362629604</v>
      </c>
    </row>
    <row r="20" spans="1:66" x14ac:dyDescent="0.35">
      <c r="A20" s="78" t="s">
        <v>29</v>
      </c>
      <c r="B20" s="59">
        <f>VLOOKUP($A20,'Occupancy Raw Data'!$B$8:$BE$45,'Occupancy Raw Data'!AG$3,FALSE)</f>
        <v>45.547899384532997</v>
      </c>
      <c r="C20" s="60">
        <f>VLOOKUP($A20,'Occupancy Raw Data'!$B$8:$BE$45,'Occupancy Raw Data'!AH$3,FALSE)</f>
        <v>36.550040139148997</v>
      </c>
      <c r="D20" s="60">
        <f>VLOOKUP($A20,'Occupancy Raw Data'!$B$8:$BE$45,'Occupancy Raw Data'!AI$3,FALSE)</f>
        <v>37.704040674337698</v>
      </c>
      <c r="E20" s="60">
        <f>VLOOKUP($A20,'Occupancy Raw Data'!$B$8:$BE$45,'Occupancy Raw Data'!AJ$3,FALSE)</f>
        <v>40.667647845865602</v>
      </c>
      <c r="F20" s="60">
        <f>VLOOKUP($A20,'Occupancy Raw Data'!$B$8:$BE$45,'Occupancy Raw Data'!AK$3,FALSE)</f>
        <v>45.276960128445197</v>
      </c>
      <c r="G20" s="61">
        <f>VLOOKUP($A20,'Occupancy Raw Data'!$B$8:$BE$45,'Occupancy Raw Data'!AL$3,FALSE)</f>
        <v>41.149317634466101</v>
      </c>
      <c r="H20" s="60">
        <f>VLOOKUP($A20,'Occupancy Raw Data'!$B$8:$BE$45,'Occupancy Raw Data'!AN$3,FALSE)</f>
        <v>62.597002943537497</v>
      </c>
      <c r="I20" s="60">
        <f>VLOOKUP($A20,'Occupancy Raw Data'!$B$8:$BE$45,'Occupancy Raw Data'!AO$3,FALSE)</f>
        <v>68.4205244848809</v>
      </c>
      <c r="J20" s="61">
        <f>VLOOKUP($A20,'Occupancy Raw Data'!$B$8:$BE$45,'Occupancy Raw Data'!AP$3,FALSE)</f>
        <v>65.508763714209195</v>
      </c>
      <c r="K20" s="62">
        <f>VLOOKUP($A20,'Occupancy Raw Data'!$B$8:$BE$45,'Occupancy Raw Data'!AR$3,FALSE)</f>
        <v>48.109159371535597</v>
      </c>
      <c r="M20" s="59">
        <f>VLOOKUP($A20,'Occupancy Raw Data'!$B$8:$BE$45,'Occupancy Raw Data'!AT$3,FALSE)</f>
        <v>8.5347565984495599</v>
      </c>
      <c r="N20" s="60">
        <f>VLOOKUP($A20,'Occupancy Raw Data'!$B$8:$BE$45,'Occupancy Raw Data'!AU$3,FALSE)</f>
        <v>8.9323156220145403</v>
      </c>
      <c r="O20" s="60">
        <f>VLOOKUP($A20,'Occupancy Raw Data'!$B$8:$BE$45,'Occupancy Raw Data'!AV$3,FALSE)</f>
        <v>10.529855042195001</v>
      </c>
      <c r="P20" s="60">
        <f>VLOOKUP($A20,'Occupancy Raw Data'!$B$8:$BE$45,'Occupancy Raw Data'!AW$3,FALSE)</f>
        <v>22.824553469953901</v>
      </c>
      <c r="Q20" s="60">
        <f>VLOOKUP($A20,'Occupancy Raw Data'!$B$8:$BE$45,'Occupancy Raw Data'!AX$3,FALSE)</f>
        <v>20.7171338011999</v>
      </c>
      <c r="R20" s="61">
        <f>VLOOKUP($A20,'Occupancy Raw Data'!$B$8:$BE$45,'Occupancy Raw Data'!AY$3,FALSE)</f>
        <v>14.1462211074794</v>
      </c>
      <c r="S20" s="60">
        <f>VLOOKUP($A20,'Occupancy Raw Data'!$B$8:$BE$45,'Occupancy Raw Data'!BA$3,FALSE)</f>
        <v>-1.0253239082604799</v>
      </c>
      <c r="T20" s="60">
        <f>VLOOKUP($A20,'Occupancy Raw Data'!$B$8:$BE$45,'Occupancy Raw Data'!BB$3,FALSE)</f>
        <v>-4.8238544640663896</v>
      </c>
      <c r="U20" s="61">
        <f>VLOOKUP($A20,'Occupancy Raw Data'!$B$8:$BE$45,'Occupancy Raw Data'!BC$3,FALSE)</f>
        <v>-3.0460617123723699</v>
      </c>
      <c r="V20" s="62">
        <f>VLOOKUP($A20,'Occupancy Raw Data'!$B$8:$BE$45,'Occupancy Raw Data'!BE$3,FALSE)</f>
        <v>6.7797326633108197</v>
      </c>
      <c r="X20" s="64">
        <f>VLOOKUP($A20,'ADR Raw Data'!$B$6:$BE$43,'ADR Raw Data'!AG$1,FALSE)</f>
        <v>129.35538591466499</v>
      </c>
      <c r="Y20" s="65">
        <f>VLOOKUP($A20,'ADR Raw Data'!$B$6:$BE$43,'ADR Raw Data'!AH$1,FALSE)</f>
        <v>104.223941612519</v>
      </c>
      <c r="Z20" s="65">
        <f>VLOOKUP($A20,'ADR Raw Data'!$B$6:$BE$43,'ADR Raw Data'!AI$1,FALSE)</f>
        <v>104.54361426543601</v>
      </c>
      <c r="AA20" s="65">
        <f>VLOOKUP($A20,'ADR Raw Data'!$B$6:$BE$43,'ADR Raw Data'!AJ$1,FALSE)</f>
        <v>109.470654712946</v>
      </c>
      <c r="AB20" s="65">
        <f>VLOOKUP($A20,'ADR Raw Data'!$B$6:$BE$43,'ADR Raw Data'!AK$1,FALSE)</f>
        <v>117.36996971040099</v>
      </c>
      <c r="AC20" s="66">
        <f>VLOOKUP($A20,'ADR Raw Data'!$B$6:$BE$43,'ADR Raw Data'!AL$1,FALSE)</f>
        <v>113.776086002276</v>
      </c>
      <c r="AD20" s="65">
        <f>VLOOKUP($A20,'ADR Raw Data'!$B$6:$BE$43,'ADR Raw Data'!AN$1,FALSE)</f>
        <v>153.88685422678199</v>
      </c>
      <c r="AE20" s="65">
        <f>VLOOKUP($A20,'ADR Raw Data'!$B$6:$BE$43,'ADR Raw Data'!AO$1,FALSE)</f>
        <v>168.26292593497899</v>
      </c>
      <c r="AF20" s="66">
        <f>VLOOKUP($A20,'ADR Raw Data'!$B$6:$BE$43,'ADR Raw Data'!AP$1,FALSE)</f>
        <v>161.39438688758901</v>
      </c>
      <c r="AG20" s="67">
        <f>VLOOKUP($A20,'ADR Raw Data'!$B$6:$BE$43,'ADR Raw Data'!AR$1,FALSE)</f>
        <v>132.30190794505299</v>
      </c>
      <c r="AI20" s="59">
        <f>VLOOKUP($A20,'ADR Raw Data'!$B$6:$BE$43,'ADR Raw Data'!AT$1,FALSE)</f>
        <v>-2.2314857830789898</v>
      </c>
      <c r="AJ20" s="60">
        <f>VLOOKUP($A20,'ADR Raw Data'!$B$6:$BE$43,'ADR Raw Data'!AU$1,FALSE)</f>
        <v>-6.38945436585644</v>
      </c>
      <c r="AK20" s="60">
        <f>VLOOKUP($A20,'ADR Raw Data'!$B$6:$BE$43,'ADR Raw Data'!AV$1,FALSE)</f>
        <v>-2.84645408814227</v>
      </c>
      <c r="AL20" s="60">
        <f>VLOOKUP($A20,'ADR Raw Data'!$B$6:$BE$43,'ADR Raw Data'!AW$1,FALSE)</f>
        <v>0.217289846199444</v>
      </c>
      <c r="AM20" s="60">
        <f>VLOOKUP($A20,'ADR Raw Data'!$B$6:$BE$43,'ADR Raw Data'!AX$1,FALSE)</f>
        <v>3.1569727188435701</v>
      </c>
      <c r="AN20" s="61">
        <f>VLOOKUP($A20,'ADR Raw Data'!$B$6:$BE$43,'ADR Raw Data'!AY$1,FALSE)</f>
        <v>-1.60773132253894</v>
      </c>
      <c r="AO20" s="60">
        <f>VLOOKUP($A20,'ADR Raw Data'!$B$6:$BE$43,'ADR Raw Data'!BA$1,FALSE)</f>
        <v>2.6144275301736402</v>
      </c>
      <c r="AP20" s="60">
        <f>VLOOKUP($A20,'ADR Raw Data'!$B$6:$BE$43,'ADR Raw Data'!BB$1,FALSE)</f>
        <v>4.9181855267344297</v>
      </c>
      <c r="AQ20" s="61">
        <f>VLOOKUP($A20,'ADR Raw Data'!$B$6:$BE$43,'ADR Raw Data'!BC$1,FALSE)</f>
        <v>3.7881932430468601</v>
      </c>
      <c r="AR20" s="62">
        <f>VLOOKUP($A20,'ADR Raw Data'!$B$6:$BE$43,'ADR Raw Data'!BE$1,FALSE)</f>
        <v>-0.31341733352042001</v>
      </c>
      <c r="AT20" s="64">
        <f>VLOOKUP($A20,'RevPAR Raw Data'!$B$6:$BE$43,'RevPAR Raw Data'!AG$1,FALSE)</f>
        <v>58.918661024886198</v>
      </c>
      <c r="AU20" s="65">
        <f>VLOOKUP($A20,'RevPAR Raw Data'!$B$6:$BE$43,'RevPAR Raw Data'!AH$1,FALSE)</f>
        <v>38.093892493979098</v>
      </c>
      <c r="AV20" s="65">
        <f>VLOOKUP($A20,'RevPAR Raw Data'!$B$6:$BE$43,'RevPAR Raw Data'!AI$1,FALSE)</f>
        <v>39.417166845062802</v>
      </c>
      <c r="AW20" s="65">
        <f>VLOOKUP($A20,'RevPAR Raw Data'!$B$6:$BE$43,'RevPAR Raw Data'!AJ$1,FALSE)</f>
        <v>44.5191403532245</v>
      </c>
      <c r="AX20" s="65">
        <f>VLOOKUP($A20,'RevPAR Raw Data'!$B$6:$BE$43,'RevPAR Raw Data'!AK$1,FALSE)</f>
        <v>53.141554388546901</v>
      </c>
      <c r="AY20" s="66">
        <f>VLOOKUP($A20,'RevPAR Raw Data'!$B$6:$BE$43,'RevPAR Raw Data'!AL$1,FALSE)</f>
        <v>46.818083021139898</v>
      </c>
      <c r="AZ20" s="65">
        <f>VLOOKUP($A20,'RevPAR Raw Data'!$B$6:$BE$43,'RevPAR Raw Data'!AN$1,FALSE)</f>
        <v>96.328558670056097</v>
      </c>
      <c r="BA20" s="65">
        <f>VLOOKUP($A20,'RevPAR Raw Data'!$B$6:$BE$43,'RevPAR Raw Data'!AO$1,FALSE)</f>
        <v>115.126376438319</v>
      </c>
      <c r="BB20" s="66">
        <f>VLOOKUP($A20,'RevPAR Raw Data'!$B$6:$BE$43,'RevPAR Raw Data'!AP$1,FALSE)</f>
        <v>105.727467554187</v>
      </c>
      <c r="BC20" s="67">
        <f>VLOOKUP($A20,'RevPAR Raw Data'!$B$6:$BE$43,'RevPAR Raw Data'!AR$1,FALSE)</f>
        <v>63.649335744867898</v>
      </c>
      <c r="BE20" s="59">
        <f>VLOOKUP($A20,'RevPAR Raw Data'!$B$6:$BE$43,'RevPAR Raw Data'!AT$1,FALSE)</f>
        <v>6.1128189352557696</v>
      </c>
      <c r="BF20" s="60">
        <f>VLOOKUP($A20,'RevPAR Raw Data'!$B$6:$BE$43,'RevPAR Raw Data'!AU$1,FALSE)</f>
        <v>1.9721350256752099</v>
      </c>
      <c r="BG20" s="60">
        <f>VLOOKUP($A20,'RevPAR Raw Data'!$B$6:$BE$43,'RevPAR Raw Data'!AV$1,FALSE)</f>
        <v>7.3836734647287603</v>
      </c>
      <c r="BH20" s="60">
        <f>VLOOKUP($A20,'RevPAR Raw Data'!$B$6:$BE$43,'RevPAR Raw Data'!AW$1,FALSE)</f>
        <v>23.091438753283899</v>
      </c>
      <c r="BI20" s="60">
        <f>VLOOKUP($A20,'RevPAR Raw Data'!$B$6:$BE$43,'RevPAR Raw Data'!AX$1,FALSE)</f>
        <v>24.528140782273699</v>
      </c>
      <c r="BJ20" s="61">
        <f>VLOOKUP($A20,'RevPAR Raw Data'!$B$6:$BE$43,'RevPAR Raw Data'!AY$1,FALSE)</f>
        <v>12.311056557239899</v>
      </c>
      <c r="BK20" s="60">
        <f>VLOOKUP($A20,'RevPAR Raw Data'!$B$6:$BE$43,'RevPAR Raw Data'!BA$1,FALSE)</f>
        <v>1.5622972713821399</v>
      </c>
      <c r="BL20" s="60">
        <f>VLOOKUP($A20,'RevPAR Raw Data'!$B$6:$BE$43,'RevPAR Raw Data'!BB$1,FALSE)</f>
        <v>-0.1429150494144</v>
      </c>
      <c r="BM20" s="61">
        <f>VLOOKUP($A20,'RevPAR Raw Data'!$B$6:$BE$43,'RevPAR Raw Data'!BC$1,FALSE)</f>
        <v>0.62674082670735898</v>
      </c>
      <c r="BN20" s="62">
        <f>VLOOKUP($A20,'RevPAR Raw Data'!$B$6:$BE$43,'RevPAR Raw Data'!BE$1,FALSE)</f>
        <v>6.4450664724572402</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Data'!$B$8:$BE$45,'Occupancy Raw Data'!AG$3,FALSE)</f>
        <v>48.535689293212002</v>
      </c>
      <c r="C22" s="60">
        <f>VLOOKUP($A22,'Occupancy Raw Data'!$B$8:$BE$45,'Occupancy Raw Data'!AH$3,FALSE)</f>
        <v>52.772918124562601</v>
      </c>
      <c r="D22" s="60">
        <f>VLOOKUP($A22,'Occupancy Raw Data'!$B$8:$BE$45,'Occupancy Raw Data'!AI$3,FALSE)</f>
        <v>60.133543270352199</v>
      </c>
      <c r="E22" s="60">
        <f>VLOOKUP($A22,'Occupancy Raw Data'!$B$8:$BE$45,'Occupancy Raw Data'!AJ$3,FALSE)</f>
        <v>63.382318637742003</v>
      </c>
      <c r="F22" s="60">
        <f>VLOOKUP($A22,'Occupancy Raw Data'!$B$8:$BE$45,'Occupancy Raw Data'!AK$3,FALSE)</f>
        <v>65.395964543970095</v>
      </c>
      <c r="G22" s="61">
        <f>VLOOKUP($A22,'Occupancy Raw Data'!$B$8:$BE$45,'Occupancy Raw Data'!AL$3,FALSE)</f>
        <v>58.044086773967798</v>
      </c>
      <c r="H22" s="60">
        <f>VLOOKUP($A22,'Occupancy Raw Data'!$B$8:$BE$45,'Occupancy Raw Data'!AN$3,FALSE)</f>
        <v>73.638908327501696</v>
      </c>
      <c r="I22" s="60">
        <f>VLOOKUP($A22,'Occupancy Raw Data'!$B$8:$BE$45,'Occupancy Raw Data'!AO$3,FALSE)</f>
        <v>75.791345929554396</v>
      </c>
      <c r="J22" s="61">
        <f>VLOOKUP($A22,'Occupancy Raw Data'!$B$8:$BE$45,'Occupancy Raw Data'!AP$3,FALSE)</f>
        <v>74.715127128528096</v>
      </c>
      <c r="K22" s="62">
        <f>VLOOKUP($A22,'Occupancy Raw Data'!$B$8:$BE$45,'Occupancy Raw Data'!AR$3,FALSE)</f>
        <v>62.807241160985001</v>
      </c>
      <c r="M22" s="59">
        <f>VLOOKUP($A22,'Occupancy Raw Data'!$B$8:$BE$45,'Occupancy Raw Data'!AT$3,FALSE)</f>
        <v>-1.65973730878951</v>
      </c>
      <c r="N22" s="60">
        <f>VLOOKUP($A22,'Occupancy Raw Data'!$B$8:$BE$45,'Occupancy Raw Data'!AU$3,FALSE)</f>
        <v>4.2829072683228997</v>
      </c>
      <c r="O22" s="60">
        <f>VLOOKUP($A22,'Occupancy Raw Data'!$B$8:$BE$45,'Occupancy Raw Data'!AV$3,FALSE)</f>
        <v>8.2951943600580904</v>
      </c>
      <c r="P22" s="60">
        <f>VLOOKUP($A22,'Occupancy Raw Data'!$B$8:$BE$45,'Occupancy Raw Data'!AW$3,FALSE)</f>
        <v>8.7436824034898599</v>
      </c>
      <c r="Q22" s="60">
        <f>VLOOKUP($A22,'Occupancy Raw Data'!$B$8:$BE$45,'Occupancy Raw Data'!AX$3,FALSE)</f>
        <v>6.2850974512295199</v>
      </c>
      <c r="R22" s="61">
        <f>VLOOKUP($A22,'Occupancy Raw Data'!$B$8:$BE$45,'Occupancy Raw Data'!AY$3,FALSE)</f>
        <v>5.4186310102192303</v>
      </c>
      <c r="S22" s="60">
        <f>VLOOKUP($A22,'Occupancy Raw Data'!$B$8:$BE$45,'Occupancy Raw Data'!BA$3,FALSE)</f>
        <v>-4.2579289257519699</v>
      </c>
      <c r="T22" s="60">
        <f>VLOOKUP($A22,'Occupancy Raw Data'!$B$8:$BE$45,'Occupancy Raw Data'!BB$3,FALSE)</f>
        <v>-5.2165495605503001</v>
      </c>
      <c r="U22" s="61">
        <f>VLOOKUP($A22,'Occupancy Raw Data'!$B$8:$BE$45,'Occupancy Raw Data'!BC$3,FALSE)</f>
        <v>-4.7465543241061798</v>
      </c>
      <c r="V22" s="62">
        <f>VLOOKUP($A22,'Occupancy Raw Data'!$B$8:$BE$45,'Occupancy Raw Data'!BE$3,FALSE)</f>
        <v>1.72695473329965</v>
      </c>
      <c r="X22" s="64">
        <f>VLOOKUP($A22,'ADR Raw Data'!$B$6:$BE$43,'ADR Raw Data'!AG$1,FALSE)</f>
        <v>107.709846087301</v>
      </c>
      <c r="Y22" s="65">
        <f>VLOOKUP($A22,'ADR Raw Data'!$B$6:$BE$43,'ADR Raw Data'!AH$1,FALSE)</f>
        <v>102.784857726946</v>
      </c>
      <c r="Z22" s="65">
        <f>VLOOKUP($A22,'ADR Raw Data'!$B$6:$BE$43,'ADR Raw Data'!AI$1,FALSE)</f>
        <v>103.65728531667899</v>
      </c>
      <c r="AA22" s="65">
        <f>VLOOKUP($A22,'ADR Raw Data'!$B$6:$BE$43,'ADR Raw Data'!AJ$1,FALSE)</f>
        <v>106.521184583394</v>
      </c>
      <c r="AB22" s="65">
        <f>VLOOKUP($A22,'ADR Raw Data'!$B$6:$BE$43,'ADR Raw Data'!AK$1,FALSE)</f>
        <v>117.242470282947</v>
      </c>
      <c r="AC22" s="66">
        <f>VLOOKUP($A22,'ADR Raw Data'!$B$6:$BE$43,'ADR Raw Data'!AL$1,FALSE)</f>
        <v>107.86301995298</v>
      </c>
      <c r="AD22" s="65">
        <f>VLOOKUP($A22,'ADR Raw Data'!$B$6:$BE$43,'ADR Raw Data'!AN$1,FALSE)</f>
        <v>152.55203395736299</v>
      </c>
      <c r="AE22" s="65">
        <f>VLOOKUP($A22,'ADR Raw Data'!$B$6:$BE$43,'ADR Raw Data'!AO$1,FALSE)</f>
        <v>154.411216385697</v>
      </c>
      <c r="AF22" s="66">
        <f>VLOOKUP($A22,'ADR Raw Data'!$B$6:$BE$43,'ADR Raw Data'!AP$1,FALSE)</f>
        <v>153.49501527846601</v>
      </c>
      <c r="AG22" s="67">
        <f>VLOOKUP($A22,'ADR Raw Data'!$B$6:$BE$43,'ADR Raw Data'!AR$1,FALSE)</f>
        <v>123.372607104533</v>
      </c>
      <c r="AH22" s="94"/>
      <c r="AI22" s="59">
        <f>VLOOKUP($A22,'ADR Raw Data'!$B$6:$BE$43,'ADR Raw Data'!AT$1,FALSE)</f>
        <v>5.1639206205559898</v>
      </c>
      <c r="AJ22" s="60">
        <f>VLOOKUP($A22,'ADR Raw Data'!$B$6:$BE$43,'ADR Raw Data'!AU$1,FALSE)</f>
        <v>8.2112463402045499</v>
      </c>
      <c r="AK22" s="60">
        <f>VLOOKUP($A22,'ADR Raw Data'!$B$6:$BE$43,'ADR Raw Data'!AV$1,FALSE)</f>
        <v>8.4399331644357893</v>
      </c>
      <c r="AL22" s="60">
        <f>VLOOKUP($A22,'ADR Raw Data'!$B$6:$BE$43,'ADR Raw Data'!AW$1,FALSE)</f>
        <v>9.9053048173759102</v>
      </c>
      <c r="AM22" s="60">
        <f>VLOOKUP($A22,'ADR Raw Data'!$B$6:$BE$43,'ADR Raw Data'!AX$1,FALSE)</f>
        <v>14.1355726871475</v>
      </c>
      <c r="AN22" s="61">
        <f>VLOOKUP($A22,'ADR Raw Data'!$B$6:$BE$43,'ADR Raw Data'!AY$1,FALSE)</f>
        <v>9.4176841562059792</v>
      </c>
      <c r="AO22" s="60">
        <f>VLOOKUP($A22,'ADR Raw Data'!$B$6:$BE$43,'ADR Raw Data'!BA$1,FALSE)</f>
        <v>12.649788183798099</v>
      </c>
      <c r="AP22" s="60">
        <f>VLOOKUP($A22,'ADR Raw Data'!$B$6:$BE$43,'ADR Raw Data'!BB$1,FALSE)</f>
        <v>12.424855631721201</v>
      </c>
      <c r="AQ22" s="61">
        <f>VLOOKUP($A22,'ADR Raw Data'!$B$6:$BE$43,'ADR Raw Data'!BC$1,FALSE)</f>
        <v>12.5309150375712</v>
      </c>
      <c r="AR22" s="62">
        <f>VLOOKUP($A22,'ADR Raw Data'!$B$6:$BE$43,'ADR Raw Data'!BE$1,FALSE)</f>
        <v>9.8494184183567501</v>
      </c>
      <c r="AT22" s="64">
        <f>VLOOKUP($A22,'RevPAR Raw Data'!$B$6:$BE$43,'RevPAR Raw Data'!AG$1,FALSE)</f>
        <v>52.277716235129397</v>
      </c>
      <c r="AU22" s="65">
        <f>VLOOKUP($A22,'RevPAR Raw Data'!$B$6:$BE$43,'RevPAR Raw Data'!AH$1,FALSE)</f>
        <v>54.242568812689498</v>
      </c>
      <c r="AV22" s="65">
        <f>VLOOKUP($A22,'RevPAR Raw Data'!$B$6:$BE$43,'RevPAR Raw Data'!AI$1,FALSE)</f>
        <v>62.3327985187777</v>
      </c>
      <c r="AW22" s="65">
        <f>VLOOKUP($A22,'RevPAR Raw Data'!$B$6:$BE$43,'RevPAR Raw Data'!AJ$1,FALSE)</f>
        <v>67.5155966293445</v>
      </c>
      <c r="AX22" s="65">
        <f>VLOOKUP($A22,'RevPAR Raw Data'!$B$6:$BE$43,'RevPAR Raw Data'!AK$1,FALSE)</f>
        <v>76.671844296710901</v>
      </c>
      <c r="AY22" s="66">
        <f>VLOOKUP($A22,'RevPAR Raw Data'!$B$6:$BE$43,'RevPAR Raw Data'!AL$1,FALSE)</f>
        <v>62.608104898530399</v>
      </c>
      <c r="AZ22" s="65">
        <f>VLOOKUP($A22,'RevPAR Raw Data'!$B$6:$BE$43,'RevPAR Raw Data'!AN$1,FALSE)</f>
        <v>112.337652437602</v>
      </c>
      <c r="BA22" s="65">
        <f>VLOOKUP($A22,'RevPAR Raw Data'!$B$6:$BE$43,'RevPAR Raw Data'!AO$1,FALSE)</f>
        <v>117.030339164917</v>
      </c>
      <c r="BB22" s="66">
        <f>VLOOKUP($A22,'RevPAR Raw Data'!$B$6:$BE$43,'RevPAR Raw Data'!AP$1,FALSE)</f>
        <v>114.683995801259</v>
      </c>
      <c r="BC22" s="67">
        <f>VLOOKUP($A22,'RevPAR Raw Data'!$B$6:$BE$43,'RevPAR Raw Data'!AR$1,FALSE)</f>
        <v>77.486930870738703</v>
      </c>
      <c r="BE22" s="59">
        <f>VLOOKUP($A22,'RevPAR Raw Data'!$B$6:$BE$43,'RevPAR Raw Data'!AT$1,FALSE)</f>
        <v>3.4184757946308402</v>
      </c>
      <c r="BF22" s="60">
        <f>VLOOKUP($A22,'RevPAR Raw Data'!$B$6:$BE$43,'RevPAR Raw Data'!AU$1,FALSE)</f>
        <v>12.8458336748519</v>
      </c>
      <c r="BG22" s="60">
        <f>VLOOKUP($A22,'RevPAR Raw Data'!$B$6:$BE$43,'RevPAR Raw Data'!AV$1,FALSE)</f>
        <v>17.435236384342801</v>
      </c>
      <c r="BH22" s="60">
        <f>VLOOKUP($A22,'RevPAR Raw Data'!$B$6:$BE$43,'RevPAR Raw Data'!AW$1,FALSE)</f>
        <v>19.5150756151947</v>
      </c>
      <c r="BI22" s="60">
        <f>VLOOKUP($A22,'RevPAR Raw Data'!$B$6:$BE$43,'RevPAR Raw Data'!AX$1,FALSE)</f>
        <v>21.309104657053599</v>
      </c>
      <c r="BJ22" s="61">
        <f>VLOOKUP($A22,'RevPAR Raw Data'!$B$6:$BE$43,'RevPAR Raw Data'!AY$1,FALSE)</f>
        <v>15.3466247205579</v>
      </c>
      <c r="BK22" s="60">
        <f>VLOOKUP($A22,'RevPAR Raw Data'!$B$6:$BE$43,'RevPAR Raw Data'!BA$1,FALSE)</f>
        <v>7.8532402679218301</v>
      </c>
      <c r="BL22" s="60">
        <f>VLOOKUP($A22,'RevPAR Raw Data'!$B$6:$BE$43,'RevPAR Raw Data'!BB$1,FALSE)</f>
        <v>6.5601573193154001</v>
      </c>
      <c r="BM22" s="61">
        <f>VLOOKUP($A22,'RevPAR Raw Data'!$B$6:$BE$43,'RevPAR Raw Data'!BC$1,FALSE)</f>
        <v>7.1895740238991603</v>
      </c>
      <c r="BN22" s="62">
        <f>VLOOKUP($A22,'RevPAR Raw Data'!$B$6:$BE$43,'RevPAR Raw Data'!BE$1,FALSE)</f>
        <v>11.746468149234699</v>
      </c>
    </row>
    <row r="23" spans="1:66" x14ac:dyDescent="0.35">
      <c r="A23" s="78" t="s">
        <v>71</v>
      </c>
      <c r="B23" s="59">
        <f>VLOOKUP($A23,'Occupancy Raw Data'!$B$8:$BE$45,'Occupancy Raw Data'!AG$3,FALSE)</f>
        <v>48.937198067632799</v>
      </c>
      <c r="C23" s="60">
        <f>VLOOKUP($A23,'Occupancy Raw Data'!$B$8:$BE$45,'Occupancy Raw Data'!AH$3,FALSE)</f>
        <v>52.491736587846397</v>
      </c>
      <c r="D23" s="60">
        <f>VLOOKUP($A23,'Occupancy Raw Data'!$B$8:$BE$45,'Occupancy Raw Data'!AI$3,FALSE)</f>
        <v>58.947368421052602</v>
      </c>
      <c r="E23" s="60">
        <f>VLOOKUP($A23,'Occupancy Raw Data'!$B$8:$BE$45,'Occupancy Raw Data'!AJ$3,FALSE)</f>
        <v>61.577676074243499</v>
      </c>
      <c r="F23" s="60">
        <f>VLOOKUP($A23,'Occupancy Raw Data'!$B$8:$BE$45,'Occupancy Raw Data'!AK$3,FALSE)</f>
        <v>61.870073735062199</v>
      </c>
      <c r="G23" s="61">
        <f>VLOOKUP($A23,'Occupancy Raw Data'!$B$8:$BE$45,'Occupancy Raw Data'!AL$3,FALSE)</f>
        <v>56.764810577167502</v>
      </c>
      <c r="H23" s="60">
        <f>VLOOKUP($A23,'Occupancy Raw Data'!$B$8:$BE$45,'Occupancy Raw Data'!AN$3,FALSE)</f>
        <v>70.429697431985701</v>
      </c>
      <c r="I23" s="60">
        <f>VLOOKUP($A23,'Occupancy Raw Data'!$B$8:$BE$45,'Occupancy Raw Data'!AO$3,FALSE)</f>
        <v>72.269260106788707</v>
      </c>
      <c r="J23" s="61">
        <f>VLOOKUP($A23,'Occupancy Raw Data'!$B$8:$BE$45,'Occupancy Raw Data'!AP$3,FALSE)</f>
        <v>71.349478769387204</v>
      </c>
      <c r="K23" s="62">
        <f>VLOOKUP($A23,'Occupancy Raw Data'!$B$8:$BE$45,'Occupancy Raw Data'!AR$3,FALSE)</f>
        <v>60.931858632087398</v>
      </c>
      <c r="M23" s="59">
        <f>VLOOKUP($A23,'Occupancy Raw Data'!$B$8:$BE$45,'Occupancy Raw Data'!AT$3,FALSE)</f>
        <v>-6.3336825834043102</v>
      </c>
      <c r="N23" s="60">
        <f>VLOOKUP($A23,'Occupancy Raw Data'!$B$8:$BE$45,'Occupancy Raw Data'!AU$3,FALSE)</f>
        <v>-1.4496468463674299</v>
      </c>
      <c r="O23" s="60">
        <f>VLOOKUP($A23,'Occupancy Raw Data'!$B$8:$BE$45,'Occupancy Raw Data'!AV$3,FALSE)</f>
        <v>1.9850303379246199</v>
      </c>
      <c r="P23" s="60">
        <f>VLOOKUP($A23,'Occupancy Raw Data'!$B$8:$BE$45,'Occupancy Raw Data'!AW$3,FALSE)</f>
        <v>2.3038463047782498</v>
      </c>
      <c r="Q23" s="60">
        <f>VLOOKUP($A23,'Occupancy Raw Data'!$B$8:$BE$45,'Occupancy Raw Data'!AX$3,FALSE)</f>
        <v>-1.9337177015490199</v>
      </c>
      <c r="R23" s="61">
        <f>VLOOKUP($A23,'Occupancy Raw Data'!$B$8:$BE$45,'Occupancy Raw Data'!AY$3,FALSE)</f>
        <v>-0.96555011940290503</v>
      </c>
      <c r="S23" s="60">
        <f>VLOOKUP($A23,'Occupancy Raw Data'!$B$8:$BE$45,'Occupancy Raw Data'!BA$3,FALSE)</f>
        <v>-6.27767537657025</v>
      </c>
      <c r="T23" s="60">
        <f>VLOOKUP($A23,'Occupancy Raw Data'!$B$8:$BE$45,'Occupancy Raw Data'!BB$3,FALSE)</f>
        <v>-7.2910570312925698</v>
      </c>
      <c r="U23" s="61">
        <f>VLOOKUP($A23,'Occupancy Raw Data'!$B$8:$BE$45,'Occupancy Raw Data'!BC$3,FALSE)</f>
        <v>-6.7936516244806402</v>
      </c>
      <c r="V23" s="62">
        <f>VLOOKUP($A23,'Occupancy Raw Data'!$B$8:$BE$45,'Occupancy Raw Data'!BE$3,FALSE)</f>
        <v>-2.99488894902187</v>
      </c>
      <c r="X23" s="64">
        <f>VLOOKUP($A23,'ADR Raw Data'!$B$6:$BE$43,'ADR Raw Data'!AG$1,FALSE)</f>
        <v>110.727032524549</v>
      </c>
      <c r="Y23" s="65">
        <f>VLOOKUP($A23,'ADR Raw Data'!$B$6:$BE$43,'ADR Raw Data'!AH$1,FALSE)</f>
        <v>103.671176071688</v>
      </c>
      <c r="Z23" s="65">
        <f>VLOOKUP($A23,'ADR Raw Data'!$B$6:$BE$43,'ADR Raw Data'!AI$1,FALSE)</f>
        <v>103.428132763975</v>
      </c>
      <c r="AA23" s="65">
        <f>VLOOKUP($A23,'ADR Raw Data'!$B$6:$BE$43,'ADR Raw Data'!AJ$1,FALSE)</f>
        <v>104.581132811693</v>
      </c>
      <c r="AB23" s="65">
        <f>VLOOKUP($A23,'ADR Raw Data'!$B$6:$BE$43,'ADR Raw Data'!AK$1,FALSE)</f>
        <v>111.573027924466</v>
      </c>
      <c r="AC23" s="66">
        <f>VLOOKUP($A23,'ADR Raw Data'!$B$6:$BE$43,'ADR Raw Data'!AL$1,FALSE)</f>
        <v>106.75720155337299</v>
      </c>
      <c r="AD23" s="65">
        <f>VLOOKUP($A23,'ADR Raw Data'!$B$6:$BE$43,'ADR Raw Data'!AN$1,FALSE)</f>
        <v>134.838095306859</v>
      </c>
      <c r="AE23" s="65">
        <f>VLOOKUP($A23,'ADR Raw Data'!$B$6:$BE$43,'ADR Raw Data'!AO$1,FALSE)</f>
        <v>136.131857441905</v>
      </c>
      <c r="AF23" s="66">
        <f>VLOOKUP($A23,'ADR Raw Data'!$B$6:$BE$43,'ADR Raw Data'!AP$1,FALSE)</f>
        <v>135.49331545609201</v>
      </c>
      <c r="AG23" s="67">
        <f>VLOOKUP($A23,'ADR Raw Data'!$B$6:$BE$43,'ADR Raw Data'!AR$1,FALSE)</f>
        <v>116.371251434413</v>
      </c>
      <c r="AH23" s="94"/>
      <c r="AI23" s="59">
        <f>VLOOKUP($A23,'ADR Raw Data'!$B$6:$BE$43,'ADR Raw Data'!AT$1,FALSE)</f>
        <v>3.0707668349668098</v>
      </c>
      <c r="AJ23" s="60">
        <f>VLOOKUP($A23,'ADR Raw Data'!$B$6:$BE$43,'ADR Raw Data'!AU$1,FALSE)</f>
        <v>5.7278000264967401</v>
      </c>
      <c r="AK23" s="60">
        <f>VLOOKUP($A23,'ADR Raw Data'!$B$6:$BE$43,'ADR Raw Data'!AV$1,FALSE)</f>
        <v>5.8490240334227197</v>
      </c>
      <c r="AL23" s="60">
        <f>VLOOKUP($A23,'ADR Raw Data'!$B$6:$BE$43,'ADR Raw Data'!AW$1,FALSE)</f>
        <v>5.5951158282275699</v>
      </c>
      <c r="AM23" s="60">
        <f>VLOOKUP($A23,'ADR Raw Data'!$B$6:$BE$43,'ADR Raw Data'!AX$1,FALSE)</f>
        <v>7.2854272369309099</v>
      </c>
      <c r="AN23" s="61">
        <f>VLOOKUP($A23,'ADR Raw Data'!$B$6:$BE$43,'ADR Raw Data'!AY$1,FALSE)</f>
        <v>5.4814238755230296</v>
      </c>
      <c r="AO23" s="60">
        <f>VLOOKUP($A23,'ADR Raw Data'!$B$6:$BE$43,'ADR Raw Data'!BA$1,FALSE)</f>
        <v>6.4310033694021902</v>
      </c>
      <c r="AP23" s="60">
        <f>VLOOKUP($A23,'ADR Raw Data'!$B$6:$BE$43,'ADR Raw Data'!BB$1,FALSE)</f>
        <v>6.5440209227331696</v>
      </c>
      <c r="AQ23" s="61">
        <f>VLOOKUP($A23,'ADR Raw Data'!$B$6:$BE$43,'ADR Raw Data'!BC$1,FALSE)</f>
        <v>6.4860246140375502</v>
      </c>
      <c r="AR23" s="62">
        <f>VLOOKUP($A23,'ADR Raw Data'!$B$6:$BE$43,'ADR Raw Data'!BE$1,FALSE)</f>
        <v>5.5297160992074499</v>
      </c>
      <c r="AT23" s="64">
        <f>VLOOKUP($A23,'RevPAR Raw Data'!$B$6:$BE$43,'RevPAR Raw Data'!AG$1,FALSE)</f>
        <v>54.1867072209509</v>
      </c>
      <c r="AU23" s="65">
        <f>VLOOKUP($A23,'RevPAR Raw Data'!$B$6:$BE$43,'RevPAR Raw Data'!AH$1,FALSE)</f>
        <v>54.4188006610729</v>
      </c>
      <c r="AV23" s="65">
        <f>VLOOKUP($A23,'RevPAR Raw Data'!$B$6:$BE$43,'RevPAR Raw Data'!AI$1,FALSE)</f>
        <v>60.9681624713958</v>
      </c>
      <c r="AW23" s="65">
        <f>VLOOKUP($A23,'RevPAR Raw Data'!$B$6:$BE$43,'RevPAR Raw Data'!AJ$1,FALSE)</f>
        <v>64.398631197559098</v>
      </c>
      <c r="AX23" s="65">
        <f>VLOOKUP($A23,'RevPAR Raw Data'!$B$6:$BE$43,'RevPAR Raw Data'!AK$1,FALSE)</f>
        <v>69.030314645308906</v>
      </c>
      <c r="AY23" s="66">
        <f>VLOOKUP($A23,'RevPAR Raw Data'!$B$6:$BE$43,'RevPAR Raw Data'!AL$1,FALSE)</f>
        <v>60.600523239257498</v>
      </c>
      <c r="AZ23" s="65">
        <f>VLOOKUP($A23,'RevPAR Raw Data'!$B$6:$BE$43,'RevPAR Raw Data'!AN$1,FALSE)</f>
        <v>94.966062547673502</v>
      </c>
      <c r="BA23" s="65">
        <f>VLOOKUP($A23,'RevPAR Raw Data'!$B$6:$BE$43,'RevPAR Raw Data'!AO$1,FALSE)</f>
        <v>98.381486142893394</v>
      </c>
      <c r="BB23" s="66">
        <f>VLOOKUP($A23,'RevPAR Raw Data'!$B$6:$BE$43,'RevPAR Raw Data'!AP$1,FALSE)</f>
        <v>96.673774345283405</v>
      </c>
      <c r="BC23" s="67">
        <f>VLOOKUP($A23,'RevPAR Raw Data'!$B$6:$BE$43,'RevPAR Raw Data'!AR$1,FALSE)</f>
        <v>70.907166412407804</v>
      </c>
      <c r="BE23" s="59">
        <f>VLOOKUP($A23,'RevPAR Raw Data'!$B$6:$BE$43,'RevPAR Raw Data'!AT$1,FALSE)</f>
        <v>-3.4574083726407401</v>
      </c>
      <c r="BF23" s="60">
        <f>VLOOKUP($A23,'RevPAR Raw Data'!$B$6:$BE$43,'RevPAR Raw Data'!AU$1,FALSE)</f>
        <v>4.1951203076789598</v>
      </c>
      <c r="BG23" s="60">
        <f>VLOOKUP($A23,'RevPAR Raw Data'!$B$6:$BE$43,'RevPAR Raw Data'!AV$1,FALSE)</f>
        <v>7.9501592728832797</v>
      </c>
      <c r="BH23" s="60">
        <f>VLOOKUP($A23,'RevPAR Raw Data'!$B$6:$BE$43,'RevPAR Raw Data'!AW$1,FALSE)</f>
        <v>8.0278650022625104</v>
      </c>
      <c r="BI23" s="60">
        <f>VLOOKUP($A23,'RevPAR Raw Data'!$B$6:$BE$43,'RevPAR Raw Data'!AX$1,FALSE)</f>
        <v>5.2108299392678701</v>
      </c>
      <c r="BJ23" s="61">
        <f>VLOOKUP($A23,'RevPAR Raw Data'!$B$6:$BE$43,'RevPAR Raw Data'!AY$1,FALSE)</f>
        <v>4.4629478613450297</v>
      </c>
      <c r="BK23" s="60">
        <f>VLOOKUP($A23,'RevPAR Raw Data'!$B$6:$BE$43,'RevPAR Raw Data'!BA$1,FALSE)</f>
        <v>-0.25038952215543198</v>
      </c>
      <c r="BL23" s="60">
        <f>VLOOKUP($A23,'RevPAR Raw Data'!$B$6:$BE$43,'RevPAR Raw Data'!BB$1,FALSE)</f>
        <v>-1.2241644061755901</v>
      </c>
      <c r="BM23" s="61">
        <f>VLOOKUP($A23,'RevPAR Raw Data'!$B$6:$BE$43,'RevPAR Raw Data'!BC$1,FALSE)</f>
        <v>-0.74826492699886504</v>
      </c>
      <c r="BN23" s="62">
        <f>VLOOKUP($A23,'RevPAR Raw Data'!$B$6:$BE$43,'RevPAR Raw Data'!BE$1,FALSE)</f>
        <v>2.3692182938181201</v>
      </c>
    </row>
    <row r="24" spans="1:66" x14ac:dyDescent="0.35">
      <c r="A24" s="78" t="s">
        <v>53</v>
      </c>
      <c r="B24" s="59">
        <f>VLOOKUP($A24,'Occupancy Raw Data'!$B$8:$BE$45,'Occupancy Raw Data'!AG$3,FALSE)</f>
        <v>44.288968434754302</v>
      </c>
      <c r="C24" s="60">
        <f>VLOOKUP($A24,'Occupancy Raw Data'!$B$8:$BE$45,'Occupancy Raw Data'!AH$3,FALSE)</f>
        <v>54.718516108037697</v>
      </c>
      <c r="D24" s="60">
        <f>VLOOKUP($A24,'Occupancy Raw Data'!$B$8:$BE$45,'Occupancy Raw Data'!AI$3,FALSE)</f>
        <v>63.333875691506599</v>
      </c>
      <c r="E24" s="60">
        <f>VLOOKUP($A24,'Occupancy Raw Data'!$B$8:$BE$45,'Occupancy Raw Data'!AJ$3,FALSE)</f>
        <v>65.253823625121996</v>
      </c>
      <c r="F24" s="60">
        <f>VLOOKUP($A24,'Occupancy Raw Data'!$B$8:$BE$45,'Occupancy Raw Data'!AK$3,FALSE)</f>
        <v>70.314025382362502</v>
      </c>
      <c r="G24" s="61">
        <f>VLOOKUP($A24,'Occupancy Raw Data'!$B$8:$BE$45,'Occupancy Raw Data'!AL$3,FALSE)</f>
        <v>59.581841848356603</v>
      </c>
      <c r="H24" s="60">
        <f>VLOOKUP($A24,'Occupancy Raw Data'!$B$8:$BE$45,'Occupancy Raw Data'!AN$3,FALSE)</f>
        <v>78.205336804425599</v>
      </c>
      <c r="I24" s="60">
        <f>VLOOKUP($A24,'Occupancy Raw Data'!$B$8:$BE$45,'Occupancy Raw Data'!AO$3,FALSE)</f>
        <v>82.0370972990562</v>
      </c>
      <c r="J24" s="61">
        <f>VLOOKUP($A24,'Occupancy Raw Data'!$B$8:$BE$45,'Occupancy Raw Data'!AP$3,FALSE)</f>
        <v>80.121217051740899</v>
      </c>
      <c r="K24" s="62">
        <f>VLOOKUP($A24,'Occupancy Raw Data'!$B$8:$BE$45,'Occupancy Raw Data'!AR$3,FALSE)</f>
        <v>65.450234763609302</v>
      </c>
      <c r="M24" s="59">
        <f>VLOOKUP($A24,'Occupancy Raw Data'!$B$8:$BE$45,'Occupancy Raw Data'!AT$3,FALSE)</f>
        <v>-2.3922734496191298</v>
      </c>
      <c r="N24" s="60">
        <f>VLOOKUP($A24,'Occupancy Raw Data'!$B$8:$BE$45,'Occupancy Raw Data'!AU$3,FALSE)</f>
        <v>20.751049568008501</v>
      </c>
      <c r="O24" s="60">
        <f>VLOOKUP($A24,'Occupancy Raw Data'!$B$8:$BE$45,'Occupancy Raw Data'!AV$3,FALSE)</f>
        <v>17.4352919670978</v>
      </c>
      <c r="P24" s="60">
        <f>VLOOKUP($A24,'Occupancy Raw Data'!$B$8:$BE$45,'Occupancy Raw Data'!AW$3,FALSE)</f>
        <v>11.2765290480988</v>
      </c>
      <c r="Q24" s="60">
        <f>VLOOKUP($A24,'Occupancy Raw Data'!$B$8:$BE$45,'Occupancy Raw Data'!AX$3,FALSE)</f>
        <v>17.412187807809701</v>
      </c>
      <c r="R24" s="61">
        <f>VLOOKUP($A24,'Occupancy Raw Data'!$B$8:$BE$45,'Occupancy Raw Data'!AY$3,FALSE)</f>
        <v>13.209719460756199</v>
      </c>
      <c r="S24" s="60">
        <f>VLOOKUP($A24,'Occupancy Raw Data'!$B$8:$BE$45,'Occupancy Raw Data'!BA$3,FALSE)</f>
        <v>3.8865401349808999</v>
      </c>
      <c r="T24" s="60">
        <f>VLOOKUP($A24,'Occupancy Raw Data'!$B$8:$BE$45,'Occupancy Raw Data'!BB$3,FALSE)</f>
        <v>1.7618638627638199</v>
      </c>
      <c r="U24" s="61">
        <f>VLOOKUP($A24,'Occupancy Raw Data'!$B$8:$BE$45,'Occupancy Raw Data'!BC$3,FALSE)</f>
        <v>2.7878324180796001</v>
      </c>
      <c r="V24" s="62">
        <f>VLOOKUP($A24,'Occupancy Raw Data'!$B$8:$BE$45,'Occupancy Raw Data'!BE$3,FALSE)</f>
        <v>9.3324841914828998</v>
      </c>
      <c r="X24" s="64">
        <f>VLOOKUP($A24,'ADR Raw Data'!$B$6:$BE$43,'ADR Raw Data'!AG$1,FALSE)</f>
        <v>98.594041146216</v>
      </c>
      <c r="Y24" s="65">
        <f>VLOOKUP($A24,'ADR Raw Data'!$B$6:$BE$43,'ADR Raw Data'!AH$1,FALSE)</f>
        <v>103.534668450787</v>
      </c>
      <c r="Z24" s="65">
        <f>VLOOKUP($A24,'ADR Raw Data'!$B$6:$BE$43,'ADR Raw Data'!AI$1,FALSE)</f>
        <v>106.333854849068</v>
      </c>
      <c r="AA24" s="65">
        <f>VLOOKUP($A24,'ADR Raw Data'!$B$6:$BE$43,'ADR Raw Data'!AJ$1,FALSE)</f>
        <v>105.875056726094</v>
      </c>
      <c r="AB24" s="65">
        <f>VLOOKUP($A24,'ADR Raw Data'!$B$6:$BE$43,'ADR Raw Data'!AK$1,FALSE)</f>
        <v>111.024233483744</v>
      </c>
      <c r="AC24" s="66">
        <f>VLOOKUP($A24,'ADR Raw Data'!$B$6:$BE$43,'ADR Raw Data'!AL$1,FALSE)</f>
        <v>105.675618667904</v>
      </c>
      <c r="AD24" s="65">
        <f>VLOOKUP($A24,'ADR Raw Data'!$B$6:$BE$43,'ADR Raw Data'!AN$1,FALSE)</f>
        <v>135.42261728908699</v>
      </c>
      <c r="AE24" s="65">
        <f>VLOOKUP($A24,'ADR Raw Data'!$B$6:$BE$43,'ADR Raw Data'!AO$1,FALSE)</f>
        <v>139.61946251487501</v>
      </c>
      <c r="AF24" s="66">
        <f>VLOOKUP($A24,'ADR Raw Data'!$B$6:$BE$43,'ADR Raw Data'!AP$1,FALSE)</f>
        <v>137.57121795197199</v>
      </c>
      <c r="AG24" s="67">
        <f>VLOOKUP($A24,'ADR Raw Data'!$B$6:$BE$43,'ADR Raw Data'!AR$1,FALSE)</f>
        <v>116.83137580794001</v>
      </c>
      <c r="AH24" s="94"/>
      <c r="AI24" s="59">
        <f>VLOOKUP($A24,'ADR Raw Data'!$B$6:$BE$43,'ADR Raw Data'!AT$1,FALSE)</f>
        <v>1.3793887458949099</v>
      </c>
      <c r="AJ24" s="60">
        <f>VLOOKUP($A24,'ADR Raw Data'!$B$6:$BE$43,'ADR Raw Data'!AU$1,FALSE)</f>
        <v>8.6525658690596305</v>
      </c>
      <c r="AK24" s="60">
        <f>VLOOKUP($A24,'ADR Raw Data'!$B$6:$BE$43,'ADR Raw Data'!AV$1,FALSE)</f>
        <v>8.0992725317638694</v>
      </c>
      <c r="AL24" s="60">
        <f>VLOOKUP($A24,'ADR Raw Data'!$B$6:$BE$43,'ADR Raw Data'!AW$1,FALSE)</f>
        <v>6.3237962929882796</v>
      </c>
      <c r="AM24" s="60">
        <f>VLOOKUP($A24,'ADR Raw Data'!$B$6:$BE$43,'ADR Raw Data'!AX$1,FALSE)</f>
        <v>5.7535421684706396</v>
      </c>
      <c r="AN24" s="61">
        <f>VLOOKUP($A24,'ADR Raw Data'!$B$6:$BE$43,'ADR Raw Data'!AY$1,FALSE)</f>
        <v>6.2914768641032603</v>
      </c>
      <c r="AO24" s="60">
        <f>VLOOKUP($A24,'ADR Raw Data'!$B$6:$BE$43,'ADR Raw Data'!BA$1,FALSE)</f>
        <v>6.6307509507111302</v>
      </c>
      <c r="AP24" s="60">
        <f>VLOOKUP($A24,'ADR Raw Data'!$B$6:$BE$43,'ADR Raw Data'!BB$1,FALSE)</f>
        <v>4.44377322730102</v>
      </c>
      <c r="AQ24" s="61">
        <f>VLOOKUP($A24,'ADR Raw Data'!$B$6:$BE$43,'ADR Raw Data'!BC$1,FALSE)</f>
        <v>5.4552672978948697</v>
      </c>
      <c r="AR24" s="62">
        <f>VLOOKUP($A24,'ADR Raw Data'!$B$6:$BE$43,'ADR Raw Data'!BE$1,FALSE)</f>
        <v>5.28563905119272</v>
      </c>
      <c r="AT24" s="64">
        <f>VLOOKUP($A24,'RevPAR Raw Data'!$B$6:$BE$43,'RevPAR Raw Data'!AG$1,FALSE)</f>
        <v>43.666283761796201</v>
      </c>
      <c r="AU24" s="65">
        <f>VLOOKUP($A24,'RevPAR Raw Data'!$B$6:$BE$43,'RevPAR Raw Data'!AH$1,FALSE)</f>
        <v>56.652634233647902</v>
      </c>
      <c r="AV24" s="65">
        <f>VLOOKUP($A24,'RevPAR Raw Data'!$B$6:$BE$43,'RevPAR Raw Data'!AI$1,FALSE)</f>
        <v>67.345351448096295</v>
      </c>
      <c r="AW24" s="65">
        <f>VLOOKUP($A24,'RevPAR Raw Data'!$B$6:$BE$43,'RevPAR Raw Data'!AJ$1,FALSE)</f>
        <v>69.087522779043198</v>
      </c>
      <c r="AX24" s="65">
        <f>VLOOKUP($A24,'RevPAR Raw Data'!$B$6:$BE$43,'RevPAR Raw Data'!AK$1,FALSE)</f>
        <v>78.065607712333204</v>
      </c>
      <c r="AY24" s="66">
        <f>VLOOKUP($A24,'RevPAR Raw Data'!$B$6:$BE$43,'RevPAR Raw Data'!AL$1,FALSE)</f>
        <v>62.963479986983401</v>
      </c>
      <c r="AZ24" s="65">
        <f>VLOOKUP($A24,'RevPAR Raw Data'!$B$6:$BE$43,'RevPAR Raw Data'!AN$1,FALSE)</f>
        <v>105.90771396029901</v>
      </c>
      <c r="BA24" s="65">
        <f>VLOOKUP($A24,'RevPAR Raw Data'!$B$6:$BE$43,'RevPAR Raw Data'!AO$1,FALSE)</f>
        <v>114.539754311747</v>
      </c>
      <c r="BB24" s="66">
        <f>VLOOKUP($A24,'RevPAR Raw Data'!$B$6:$BE$43,'RevPAR Raw Data'!AP$1,FALSE)</f>
        <v>110.223734136023</v>
      </c>
      <c r="BC24" s="67">
        <f>VLOOKUP($A24,'RevPAR Raw Data'!$B$6:$BE$43,'RevPAR Raw Data'!AR$1,FALSE)</f>
        <v>76.466409743851898</v>
      </c>
      <c r="BE24" s="59">
        <f>VLOOKUP($A24,'RevPAR Raw Data'!$B$6:$BE$43,'RevPAR Raw Data'!AT$1,FALSE)</f>
        <v>-1.0458834544593001</v>
      </c>
      <c r="BF24" s="60">
        <f>VLOOKUP($A24,'RevPAR Raw Data'!$B$6:$BE$43,'RevPAR Raw Data'!AU$1,FALSE)</f>
        <v>31.199113669461301</v>
      </c>
      <c r="BG24" s="60">
        <f>VLOOKUP($A24,'RevPAR Raw Data'!$B$6:$BE$43,'RevPAR Raw Data'!AV$1,FALSE)</f>
        <v>26.946696311985601</v>
      </c>
      <c r="BH24" s="60">
        <f>VLOOKUP($A24,'RevPAR Raw Data'!$B$6:$BE$43,'RevPAR Raw Data'!AW$1,FALSE)</f>
        <v>18.3134300670085</v>
      </c>
      <c r="BI24" s="60">
        <f>VLOOKUP($A24,'RevPAR Raw Data'!$B$6:$BE$43,'RevPAR Raw Data'!AX$1,FALSE)</f>
        <v>24.167547544255999</v>
      </c>
      <c r="BJ24" s="61">
        <f>VLOOKUP($A24,'RevPAR Raw Data'!$B$6:$BE$43,'RevPAR Raw Data'!AY$1,FALSE)</f>
        <v>20.332282768545902</v>
      </c>
      <c r="BK24" s="60">
        <f>VLOOKUP($A24,'RevPAR Raw Data'!$B$6:$BE$43,'RevPAR Raw Data'!BA$1,FALSE)</f>
        <v>10.774997882641999</v>
      </c>
      <c r="BL24" s="60">
        <f>VLOOKUP($A24,'RevPAR Raw Data'!$B$6:$BE$43,'RevPAR Raw Data'!BB$1,FALSE)</f>
        <v>6.2839303246998401</v>
      </c>
      <c r="BM24" s="61">
        <f>VLOOKUP($A24,'RevPAR Raw Data'!$B$6:$BE$43,'RevPAR Raw Data'!BC$1,FALSE)</f>
        <v>8.3951834261980807</v>
      </c>
      <c r="BN24" s="62">
        <f>VLOOKUP($A24,'RevPAR Raw Data'!$B$6:$BE$43,'RevPAR Raw Data'!BE$1,FALSE)</f>
        <v>15.111404671547</v>
      </c>
    </row>
    <row r="25" spans="1:66" x14ac:dyDescent="0.35">
      <c r="A25" s="78" t="s">
        <v>52</v>
      </c>
      <c r="B25" s="59">
        <f>VLOOKUP($A25,'Occupancy Raw Data'!$B$8:$BE$45,'Occupancy Raw Data'!AG$3,FALSE)</f>
        <v>42.814692127825403</v>
      </c>
      <c r="C25" s="60">
        <f>VLOOKUP($A25,'Occupancy Raw Data'!$B$8:$BE$45,'Occupancy Raw Data'!AH$3,FALSE)</f>
        <v>48.7334372564302</v>
      </c>
      <c r="D25" s="60">
        <f>VLOOKUP($A25,'Occupancy Raw Data'!$B$8:$BE$45,'Occupancy Raw Data'!AI$3,FALSE)</f>
        <v>58.948752922837102</v>
      </c>
      <c r="E25" s="60">
        <f>VLOOKUP($A25,'Occupancy Raw Data'!$B$8:$BE$45,'Occupancy Raw Data'!AJ$3,FALSE)</f>
        <v>62.977396726422398</v>
      </c>
      <c r="F25" s="60">
        <f>VLOOKUP($A25,'Occupancy Raw Data'!$B$8:$BE$45,'Occupancy Raw Data'!AK$3,FALSE)</f>
        <v>67.001169134840197</v>
      </c>
      <c r="G25" s="61">
        <f>VLOOKUP($A25,'Occupancy Raw Data'!$B$8:$BE$45,'Occupancy Raw Data'!AL$3,FALSE)</f>
        <v>56.095089633671002</v>
      </c>
      <c r="H25" s="60">
        <f>VLOOKUP($A25,'Occupancy Raw Data'!$B$8:$BE$45,'Occupancy Raw Data'!AN$3,FALSE)</f>
        <v>72.349961028838607</v>
      </c>
      <c r="I25" s="60">
        <f>VLOOKUP($A25,'Occupancy Raw Data'!$B$8:$BE$45,'Occupancy Raw Data'!AO$3,FALSE)</f>
        <v>75.087685113016306</v>
      </c>
      <c r="J25" s="61">
        <f>VLOOKUP($A25,'Occupancy Raw Data'!$B$8:$BE$45,'Occupancy Raw Data'!AP$3,FALSE)</f>
        <v>73.718823070927499</v>
      </c>
      <c r="K25" s="62">
        <f>VLOOKUP($A25,'Occupancy Raw Data'!$B$8:$BE$45,'Occupancy Raw Data'!AR$3,FALSE)</f>
        <v>61.1304420443157</v>
      </c>
      <c r="M25" s="59">
        <f>VLOOKUP($A25,'Occupancy Raw Data'!$B$8:$BE$45,'Occupancy Raw Data'!AT$3,FALSE)</f>
        <v>11.7482517482517</v>
      </c>
      <c r="N25" s="60">
        <f>VLOOKUP($A25,'Occupancy Raw Data'!$B$8:$BE$45,'Occupancy Raw Data'!AU$3,FALSE)</f>
        <v>12.9629629629629</v>
      </c>
      <c r="O25" s="60">
        <f>VLOOKUP($A25,'Occupancy Raw Data'!$B$8:$BE$45,'Occupancy Raw Data'!AV$3,FALSE)</f>
        <v>21.605868756908801</v>
      </c>
      <c r="P25" s="60">
        <f>VLOOKUP($A25,'Occupancy Raw Data'!$B$8:$BE$45,'Occupancy Raw Data'!AW$3,FALSE)</f>
        <v>23.890752275994199</v>
      </c>
      <c r="Q25" s="60">
        <f>VLOOKUP($A25,'Occupancy Raw Data'!$B$8:$BE$45,'Occupancy Raw Data'!AX$3,FALSE)</f>
        <v>23.476075051620398</v>
      </c>
      <c r="R25" s="61">
        <f>VLOOKUP($A25,'Occupancy Raw Data'!$B$8:$BE$45,'Occupancy Raw Data'!AY$3,FALSE)</f>
        <v>19.3383907474194</v>
      </c>
      <c r="S25" s="60">
        <f>VLOOKUP($A25,'Occupancy Raw Data'!$B$8:$BE$45,'Occupancy Raw Data'!BA$3,FALSE)</f>
        <v>-2.7628649993452901</v>
      </c>
      <c r="T25" s="60">
        <f>VLOOKUP($A25,'Occupancy Raw Data'!$B$8:$BE$45,'Occupancy Raw Data'!BB$3,FALSE)</f>
        <v>-1.7277653809372</v>
      </c>
      <c r="U25" s="61">
        <f>VLOOKUP($A25,'Occupancy Raw Data'!$B$8:$BE$45,'Occupancy Raw Data'!BC$3,FALSE)</f>
        <v>-2.2384443941987699</v>
      </c>
      <c r="V25" s="62">
        <f>VLOOKUP($A25,'Occupancy Raw Data'!$B$8:$BE$45,'Occupancy Raw Data'!BE$3,FALSE)</f>
        <v>10.9046146076636</v>
      </c>
      <c r="X25" s="64">
        <f>VLOOKUP($A25,'ADR Raw Data'!$B$6:$BE$43,'ADR Raw Data'!AG$1,FALSE)</f>
        <v>94.658151097963298</v>
      </c>
      <c r="Y25" s="65">
        <f>VLOOKUP($A25,'ADR Raw Data'!$B$6:$BE$43,'ADR Raw Data'!AH$1,FALSE)</f>
        <v>95.702686925229898</v>
      </c>
      <c r="Z25" s="65">
        <f>VLOOKUP($A25,'ADR Raw Data'!$B$6:$BE$43,'ADR Raw Data'!AI$1,FALSE)</f>
        <v>100.19606644079001</v>
      </c>
      <c r="AA25" s="65">
        <f>VLOOKUP($A25,'ADR Raw Data'!$B$6:$BE$43,'ADR Raw Data'!AJ$1,FALSE)</f>
        <v>109.98687190594001</v>
      </c>
      <c r="AB25" s="65">
        <f>VLOOKUP($A25,'ADR Raw Data'!$B$6:$BE$43,'ADR Raw Data'!AK$1,FALSE)</f>
        <v>137.83240875381699</v>
      </c>
      <c r="AC25" s="66">
        <f>VLOOKUP($A25,'ADR Raw Data'!$B$6:$BE$43,'ADR Raw Data'!AL$1,FALSE)</f>
        <v>109.759101014311</v>
      </c>
      <c r="AD25" s="65">
        <f>VLOOKUP($A25,'ADR Raw Data'!$B$6:$BE$43,'ADR Raw Data'!AN$1,FALSE)</f>
        <v>186.66886075949299</v>
      </c>
      <c r="AE25" s="65">
        <f>VLOOKUP($A25,'ADR Raw Data'!$B$6:$BE$43,'ADR Raw Data'!AO$1,FALSE)</f>
        <v>181.785018165304</v>
      </c>
      <c r="AF25" s="66">
        <f>VLOOKUP($A25,'ADR Raw Data'!$B$6:$BE$43,'ADR Raw Data'!AP$1,FALSE)</f>
        <v>184.18159618053201</v>
      </c>
      <c r="AG25" s="67">
        <f>VLOOKUP($A25,'ADR Raw Data'!$B$6:$BE$43,'ADR Raw Data'!AR$1,FALSE)</f>
        <v>135.40140468113199</v>
      </c>
      <c r="AI25" s="59">
        <f>VLOOKUP($A25,'ADR Raw Data'!$B$6:$BE$43,'ADR Raw Data'!AT$1,FALSE)</f>
        <v>8.1860076250374796</v>
      </c>
      <c r="AJ25" s="60">
        <f>VLOOKUP($A25,'ADR Raw Data'!$B$6:$BE$43,'ADR Raw Data'!AU$1,FALSE)</f>
        <v>12.025706448803801</v>
      </c>
      <c r="AK25" s="60">
        <f>VLOOKUP($A25,'ADR Raw Data'!$B$6:$BE$43,'ADR Raw Data'!AV$1,FALSE)</f>
        <v>16.182534500722898</v>
      </c>
      <c r="AL25" s="60">
        <f>VLOOKUP($A25,'ADR Raw Data'!$B$6:$BE$43,'ADR Raw Data'!AW$1,FALSE)</f>
        <v>27.5042019516676</v>
      </c>
      <c r="AM25" s="60">
        <f>VLOOKUP($A25,'ADR Raw Data'!$B$6:$BE$43,'ADR Raw Data'!AX$1,FALSE)</f>
        <v>51.123306746089</v>
      </c>
      <c r="AN25" s="61">
        <f>VLOOKUP($A25,'ADR Raw Data'!$B$6:$BE$43,'ADR Raw Data'!AY$1,FALSE)</f>
        <v>25.515105440325499</v>
      </c>
      <c r="AO25" s="60">
        <f>VLOOKUP($A25,'ADR Raw Data'!$B$6:$BE$43,'ADR Raw Data'!BA$1,FALSE)</f>
        <v>28.925559118138398</v>
      </c>
      <c r="AP25" s="60">
        <f>VLOOKUP($A25,'ADR Raw Data'!$B$6:$BE$43,'ADR Raw Data'!BB$1,FALSE)</f>
        <v>21.793306082767099</v>
      </c>
      <c r="AQ25" s="61">
        <f>VLOOKUP($A25,'ADR Raw Data'!$B$6:$BE$43,'ADR Raw Data'!BC$1,FALSE)</f>
        <v>25.2491230414117</v>
      </c>
      <c r="AR25" s="62">
        <f>VLOOKUP($A25,'ADR Raw Data'!$B$6:$BE$43,'ADR Raw Data'!BE$1,FALSE)</f>
        <v>22.264182446466499</v>
      </c>
      <c r="AT25" s="64">
        <f>VLOOKUP($A25,'RevPAR Raw Data'!$B$6:$BE$43,'RevPAR Raw Data'!AG$1,FALSE)</f>
        <v>40.527595966484803</v>
      </c>
      <c r="AU25" s="65">
        <f>VLOOKUP($A25,'RevPAR Raw Data'!$B$6:$BE$43,'RevPAR Raw Data'!AH$1,FALSE)</f>
        <v>46.639208885424701</v>
      </c>
      <c r="AV25" s="65">
        <f>VLOOKUP($A25,'RevPAR Raw Data'!$B$6:$BE$43,'RevPAR Raw Data'!AI$1,FALSE)</f>
        <v>59.064331644583</v>
      </c>
      <c r="AW25" s="65">
        <f>VLOOKUP($A25,'RevPAR Raw Data'!$B$6:$BE$43,'RevPAR Raw Data'!AJ$1,FALSE)</f>
        <v>69.266868667186202</v>
      </c>
      <c r="AX25" s="65">
        <f>VLOOKUP($A25,'RevPAR Raw Data'!$B$6:$BE$43,'RevPAR Raw Data'!AK$1,FALSE)</f>
        <v>92.349325311769206</v>
      </c>
      <c r="AY25" s="66">
        <f>VLOOKUP($A25,'RevPAR Raw Data'!$B$6:$BE$43,'RevPAR Raw Data'!AL$1,FALSE)</f>
        <v>61.569466095089602</v>
      </c>
      <c r="AZ25" s="65">
        <f>VLOOKUP($A25,'RevPAR Raw Data'!$B$6:$BE$43,'RevPAR Raw Data'!AN$1,FALSE)</f>
        <v>135.05484801246999</v>
      </c>
      <c r="BA25" s="65">
        <f>VLOOKUP($A25,'RevPAR Raw Data'!$B$6:$BE$43,'RevPAR Raw Data'!AO$1,FALSE)</f>
        <v>136.498162022603</v>
      </c>
      <c r="BB25" s="66">
        <f>VLOOKUP($A25,'RevPAR Raw Data'!$B$6:$BE$43,'RevPAR Raw Data'!AP$1,FALSE)</f>
        <v>135.776505017537</v>
      </c>
      <c r="BC25" s="67">
        <f>VLOOKUP($A25,'RevPAR Raw Data'!$B$6:$BE$43,'RevPAR Raw Data'!AR$1,FALSE)</f>
        <v>82.771477215788806</v>
      </c>
      <c r="BE25" s="59">
        <f>VLOOKUP($A25,'RevPAR Raw Data'!$B$6:$BE$43,'RevPAR Raw Data'!AT$1,FALSE)</f>
        <v>20.895972157209702</v>
      </c>
      <c r="BF25" s="60">
        <f>VLOOKUP($A25,'RevPAR Raw Data'!$B$6:$BE$43,'RevPAR Raw Data'!AU$1,FALSE)</f>
        <v>26.5475572847599</v>
      </c>
      <c r="BG25" s="60">
        <f>VLOOKUP($A25,'RevPAR Raw Data'!$B$6:$BE$43,'RevPAR Raw Data'!AV$1,FALSE)</f>
        <v>41.284780423399397</v>
      </c>
      <c r="BH25" s="60">
        <f>VLOOKUP($A25,'RevPAR Raw Data'!$B$6:$BE$43,'RevPAR Raw Data'!AW$1,FALSE)</f>
        <v>57.9659149814239</v>
      </c>
      <c r="BI25" s="60">
        <f>VLOOKUP($A25,'RevPAR Raw Data'!$B$6:$BE$43,'RevPAR Raw Data'!AX$1,FALSE)</f>
        <v>86.601127658291503</v>
      </c>
      <c r="BJ25" s="61">
        <f>VLOOKUP($A25,'RevPAR Raw Data'!$B$6:$BE$43,'RevPAR Raw Data'!AY$1,FALSE)</f>
        <v>49.787706977411197</v>
      </c>
      <c r="BK25" s="60">
        <f>VLOOKUP($A25,'RevPAR Raw Data'!$B$6:$BE$43,'RevPAR Raw Data'!BA$1,FALSE)</f>
        <v>25.363519970053101</v>
      </c>
      <c r="BL25" s="60">
        <f>VLOOKUP($A25,'RevPAR Raw Data'!$B$6:$BE$43,'RevPAR Raw Data'!BB$1,FALSE)</f>
        <v>19.689003503970099</v>
      </c>
      <c r="BM25" s="61">
        <f>VLOOKUP($A25,'RevPAR Raw Data'!$B$6:$BE$43,'RevPAR Raw Data'!BC$1,FALSE)</f>
        <v>22.445491067908101</v>
      </c>
      <c r="BN25" s="62">
        <f>VLOOKUP($A25,'RevPAR Raw Data'!$B$6:$BE$43,'RevPAR Raw Data'!BE$1,FALSE)</f>
        <v>35.596620345464402</v>
      </c>
    </row>
    <row r="26" spans="1:66" x14ac:dyDescent="0.35">
      <c r="A26" s="78" t="s">
        <v>51</v>
      </c>
      <c r="B26" s="59">
        <f>VLOOKUP($A26,'Occupancy Raw Data'!$B$8:$BE$45,'Occupancy Raw Data'!AG$3,FALSE)</f>
        <v>52.481365241271</v>
      </c>
      <c r="C26" s="60">
        <f>VLOOKUP($A26,'Occupancy Raw Data'!$B$8:$BE$45,'Occupancy Raw Data'!AH$3,FALSE)</f>
        <v>56.296586896822198</v>
      </c>
      <c r="D26" s="60">
        <f>VLOOKUP($A26,'Occupancy Raw Data'!$B$8:$BE$45,'Occupancy Raw Data'!AI$3,FALSE)</f>
        <v>62.9658689682228</v>
      </c>
      <c r="E26" s="60">
        <f>VLOOKUP($A26,'Occupancy Raw Data'!$B$8:$BE$45,'Occupancy Raw Data'!AJ$3,FALSE)</f>
        <v>67.3744605727736</v>
      </c>
      <c r="F26" s="60">
        <f>VLOOKUP($A26,'Occupancy Raw Data'!$B$8:$BE$45,'Occupancy Raw Data'!AK$3,FALSE)</f>
        <v>69.046684974499797</v>
      </c>
      <c r="G26" s="61">
        <f>VLOOKUP($A26,'Occupancy Raw Data'!$B$8:$BE$45,'Occupancy Raw Data'!AL$3,FALSE)</f>
        <v>61.632993330717902</v>
      </c>
      <c r="H26" s="60">
        <f>VLOOKUP($A26,'Occupancy Raw Data'!$B$8:$BE$45,'Occupancy Raw Data'!AN$3,FALSE)</f>
        <v>82.591212240094094</v>
      </c>
      <c r="I26" s="60">
        <f>VLOOKUP($A26,'Occupancy Raw Data'!$B$8:$BE$45,'Occupancy Raw Data'!AO$3,FALSE)</f>
        <v>83.831894860729605</v>
      </c>
      <c r="J26" s="61">
        <f>VLOOKUP($A26,'Occupancy Raw Data'!$B$8:$BE$45,'Occupancy Raw Data'!AP$3,FALSE)</f>
        <v>83.211553550411907</v>
      </c>
      <c r="K26" s="62">
        <f>VLOOKUP($A26,'Occupancy Raw Data'!$B$8:$BE$45,'Occupancy Raw Data'!AR$3,FALSE)</f>
        <v>67.798296250630401</v>
      </c>
      <c r="M26" s="59">
        <f>VLOOKUP($A26,'Occupancy Raw Data'!$B$8:$BE$45,'Occupancy Raw Data'!AT$3,FALSE)</f>
        <v>5.3756777728497598</v>
      </c>
      <c r="N26" s="60">
        <f>VLOOKUP($A26,'Occupancy Raw Data'!$B$8:$BE$45,'Occupancy Raw Data'!AU$3,FALSE)</f>
        <v>10.647503267932301</v>
      </c>
      <c r="O26" s="60">
        <f>VLOOKUP($A26,'Occupancy Raw Data'!$B$8:$BE$45,'Occupancy Raw Data'!AV$3,FALSE)</f>
        <v>13.630818017442801</v>
      </c>
      <c r="P26" s="60">
        <f>VLOOKUP($A26,'Occupancy Raw Data'!$B$8:$BE$45,'Occupancy Raw Data'!AW$3,FALSE)</f>
        <v>14.156386639050501</v>
      </c>
      <c r="Q26" s="60">
        <f>VLOOKUP($A26,'Occupancy Raw Data'!$B$8:$BE$45,'Occupancy Raw Data'!AX$3,FALSE)</f>
        <v>14.076882545220901</v>
      </c>
      <c r="R26" s="61">
        <f>VLOOKUP($A26,'Occupancy Raw Data'!$B$8:$BE$45,'Occupancy Raw Data'!AY$3,FALSE)</f>
        <v>11.7984689572076</v>
      </c>
      <c r="S26" s="60">
        <f>VLOOKUP($A26,'Occupancy Raw Data'!$B$8:$BE$45,'Occupancy Raw Data'!BA$3,FALSE)</f>
        <v>5.3397784510221804</v>
      </c>
      <c r="T26" s="60">
        <f>VLOOKUP($A26,'Occupancy Raw Data'!$B$8:$BE$45,'Occupancy Raw Data'!BB$3,FALSE)</f>
        <v>-0.66419458377701801</v>
      </c>
      <c r="U26" s="61">
        <f>VLOOKUP($A26,'Occupancy Raw Data'!$B$8:$BE$45,'Occupancy Raw Data'!BC$3,FALSE)</f>
        <v>2.2273757422889502</v>
      </c>
      <c r="V26" s="62">
        <f>VLOOKUP($A26,'Occupancy Raw Data'!$B$8:$BE$45,'Occupancy Raw Data'!BE$3,FALSE)</f>
        <v>8.2440734036642596</v>
      </c>
      <c r="X26" s="64">
        <f>VLOOKUP($A26,'ADR Raw Data'!$B$6:$BE$43,'ADR Raw Data'!AG$1,FALSE)</f>
        <v>90.468201270790502</v>
      </c>
      <c r="Y26" s="65">
        <f>VLOOKUP($A26,'ADR Raw Data'!$B$6:$BE$43,'ADR Raw Data'!AH$1,FALSE)</f>
        <v>90.265630662020897</v>
      </c>
      <c r="Z26" s="65">
        <f>VLOOKUP($A26,'ADR Raw Data'!$B$6:$BE$43,'ADR Raw Data'!AI$1,FALSE)</f>
        <v>91.286133177569994</v>
      </c>
      <c r="AA26" s="65">
        <f>VLOOKUP($A26,'ADR Raw Data'!$B$6:$BE$43,'ADR Raw Data'!AJ$1,FALSE)</f>
        <v>93.380170318072601</v>
      </c>
      <c r="AB26" s="65">
        <f>VLOOKUP($A26,'ADR Raw Data'!$B$6:$BE$43,'ADR Raw Data'!AK$1,FALSE)</f>
        <v>97.702196732954505</v>
      </c>
      <c r="AC26" s="66">
        <f>VLOOKUP($A26,'ADR Raw Data'!$B$6:$BE$43,'ADR Raw Data'!AL$1,FALSE)</f>
        <v>92.855797488900507</v>
      </c>
      <c r="AD26" s="65">
        <f>VLOOKUP($A26,'ADR Raw Data'!$B$6:$BE$43,'ADR Raw Data'!AN$1,FALSE)</f>
        <v>148.64859755373399</v>
      </c>
      <c r="AE26" s="65">
        <f>VLOOKUP($A26,'ADR Raw Data'!$B$6:$BE$43,'ADR Raw Data'!AO$1,FALSE)</f>
        <v>153.86308335770599</v>
      </c>
      <c r="AF26" s="66">
        <f>VLOOKUP($A26,'ADR Raw Data'!$B$6:$BE$43,'ADR Raw Data'!AP$1,FALSE)</f>
        <v>151.27527742581799</v>
      </c>
      <c r="AG26" s="67">
        <f>VLOOKUP($A26,'ADR Raw Data'!$B$6:$BE$43,'ADR Raw Data'!AR$1,FALSE)</f>
        <v>113.34167124759701</v>
      </c>
      <c r="AI26" s="59">
        <f>VLOOKUP($A26,'ADR Raw Data'!$B$6:$BE$43,'ADR Raw Data'!AT$1,FALSE)</f>
        <v>0.30033008183537102</v>
      </c>
      <c r="AJ26" s="60">
        <f>VLOOKUP($A26,'ADR Raw Data'!$B$6:$BE$43,'ADR Raw Data'!AU$1,FALSE)</f>
        <v>1.3372343541374201</v>
      </c>
      <c r="AK26" s="60">
        <f>VLOOKUP($A26,'ADR Raw Data'!$B$6:$BE$43,'ADR Raw Data'!AV$1,FALSE)</f>
        <v>0.53427583444111004</v>
      </c>
      <c r="AL26" s="60">
        <f>VLOOKUP($A26,'ADR Raw Data'!$B$6:$BE$43,'ADR Raw Data'!AW$1,FALSE)</f>
        <v>1.2457976946941201</v>
      </c>
      <c r="AM26" s="60">
        <f>VLOOKUP($A26,'ADR Raw Data'!$B$6:$BE$43,'ADR Raw Data'!AX$1,FALSE)</f>
        <v>4.09157684801652</v>
      </c>
      <c r="AN26" s="61">
        <f>VLOOKUP($A26,'ADR Raw Data'!$B$6:$BE$43,'ADR Raw Data'!AY$1,FALSE)</f>
        <v>1.6465485051461299</v>
      </c>
      <c r="AO26" s="60">
        <f>VLOOKUP($A26,'ADR Raw Data'!$B$6:$BE$43,'ADR Raw Data'!BA$1,FALSE)</f>
        <v>24.775585656800398</v>
      </c>
      <c r="AP26" s="60">
        <f>VLOOKUP($A26,'ADR Raw Data'!$B$6:$BE$43,'ADR Raw Data'!BB$1,FALSE)</f>
        <v>22.432203530766898</v>
      </c>
      <c r="AQ26" s="61">
        <f>VLOOKUP($A26,'ADR Raw Data'!$B$6:$BE$43,'ADR Raw Data'!BC$1,FALSE)</f>
        <v>23.467168096173001</v>
      </c>
      <c r="AR26" s="62">
        <f>VLOOKUP($A26,'ADR Raw Data'!$B$6:$BE$43,'ADR Raw Data'!BE$1,FALSE)</f>
        <v>10.119377055410901</v>
      </c>
      <c r="AT26" s="64">
        <f>VLOOKUP($A26,'RevPAR Raw Data'!$B$6:$BE$43,'RevPAR Raw Data'!AG$1,FALSE)</f>
        <v>47.478947136131801</v>
      </c>
      <c r="AU26" s="65">
        <f>VLOOKUP($A26,'RevPAR Raw Data'!$B$6:$BE$43,'RevPAR Raw Data'!AH$1,FALSE)</f>
        <v>50.816469203609202</v>
      </c>
      <c r="AV26" s="65">
        <f>VLOOKUP($A26,'RevPAR Raw Data'!$B$6:$BE$43,'RevPAR Raw Data'!AI$1,FALSE)</f>
        <v>57.479107002746098</v>
      </c>
      <c r="AW26" s="65">
        <f>VLOOKUP($A26,'RevPAR Raw Data'!$B$6:$BE$43,'RevPAR Raw Data'!AJ$1,FALSE)</f>
        <v>62.914386033738701</v>
      </c>
      <c r="AX26" s="65">
        <f>VLOOKUP($A26,'RevPAR Raw Data'!$B$6:$BE$43,'RevPAR Raw Data'!AK$1,FALSE)</f>
        <v>67.460127991369106</v>
      </c>
      <c r="AY26" s="66">
        <f>VLOOKUP($A26,'RevPAR Raw Data'!$B$6:$BE$43,'RevPAR Raw Data'!AL$1,FALSE)</f>
        <v>57.229807473519003</v>
      </c>
      <c r="AZ26" s="65">
        <f>VLOOKUP($A26,'RevPAR Raw Data'!$B$6:$BE$43,'RevPAR Raw Data'!AN$1,FALSE)</f>
        <v>122.770678697528</v>
      </c>
      <c r="BA26" s="65">
        <f>VLOOKUP($A26,'RevPAR Raw Data'!$B$6:$BE$43,'RevPAR Raw Data'!AO$1,FALSE)</f>
        <v>128.986338269909</v>
      </c>
      <c r="BB26" s="66">
        <f>VLOOKUP($A26,'RevPAR Raw Data'!$B$6:$BE$43,'RevPAR Raw Data'!AP$1,FALSE)</f>
        <v>125.878508483719</v>
      </c>
      <c r="BC26" s="67">
        <f>VLOOKUP($A26,'RevPAR Raw Data'!$B$6:$BE$43,'RevPAR Raw Data'!AR$1,FALSE)</f>
        <v>76.843722047861903</v>
      </c>
      <c r="BE26" s="59">
        <f>VLOOKUP($A26,'RevPAR Raw Data'!$B$6:$BE$43,'RevPAR Raw Data'!AT$1,FALSE)</f>
        <v>5.6921526321395399</v>
      </c>
      <c r="BF26" s="60">
        <f>VLOOKUP($A26,'RevPAR Raw Data'!$B$6:$BE$43,'RevPAR Raw Data'!AU$1,FALSE)</f>
        <v>12.127119693626399</v>
      </c>
      <c r="BG26" s="60">
        <f>VLOOKUP($A26,'RevPAR Raw Data'!$B$6:$BE$43,'RevPAR Raw Data'!AV$1,FALSE)</f>
        <v>14.237920018587699</v>
      </c>
      <c r="BH26" s="60">
        <f>VLOOKUP($A26,'RevPAR Raw Data'!$B$6:$BE$43,'RevPAR Raw Data'!AW$1,FALSE)</f>
        <v>15.5785442721459</v>
      </c>
      <c r="BI26" s="60">
        <f>VLOOKUP($A26,'RevPAR Raw Data'!$B$6:$BE$43,'RevPAR Raw Data'!AX$1,FALSE)</f>
        <v>18.744425860380201</v>
      </c>
      <c r="BJ26" s="61">
        <f>VLOOKUP($A26,'RevPAR Raw Data'!$B$6:$BE$43,'RevPAR Raw Data'!AY$1,FALSE)</f>
        <v>13.639284976598701</v>
      </c>
      <c r="BK26" s="60">
        <f>VLOOKUP($A26,'RevPAR Raw Data'!$B$6:$BE$43,'RevPAR Raw Data'!BA$1,FALSE)</f>
        <v>31.438325491838999</v>
      </c>
      <c r="BL26" s="60">
        <f>VLOOKUP($A26,'RevPAR Raw Data'!$B$6:$BE$43,'RevPAR Raw Data'!BB$1,FALSE)</f>
        <v>21.6190154661167</v>
      </c>
      <c r="BM26" s="61">
        <f>VLOOKUP($A26,'RevPAR Raw Data'!$B$6:$BE$43,'RevPAR Raw Data'!BC$1,FALSE)</f>
        <v>26.217245848038299</v>
      </c>
      <c r="BN26" s="62">
        <f>VLOOKUP($A26,'RevPAR Raw Data'!$B$6:$BE$43,'RevPAR Raw Data'!BE$1,FALSE)</f>
        <v>19.197699331516802</v>
      </c>
    </row>
    <row r="27" spans="1:66" x14ac:dyDescent="0.35">
      <c r="A27" s="78" t="s">
        <v>48</v>
      </c>
      <c r="B27" s="59">
        <f>VLOOKUP($A27,'Occupancy Raw Data'!$B$8:$BE$45,'Occupancy Raw Data'!AG$3,FALSE)</f>
        <v>47.168568920105301</v>
      </c>
      <c r="C27" s="60">
        <f>VLOOKUP($A27,'Occupancy Raw Data'!$B$8:$BE$45,'Occupancy Raw Data'!AH$3,FALSE)</f>
        <v>51.755926251097399</v>
      </c>
      <c r="D27" s="60">
        <f>VLOOKUP($A27,'Occupancy Raw Data'!$B$8:$BE$45,'Occupancy Raw Data'!AI$3,FALSE)</f>
        <v>60.065847234416097</v>
      </c>
      <c r="E27" s="60">
        <f>VLOOKUP($A27,'Occupancy Raw Data'!$B$8:$BE$45,'Occupancy Raw Data'!AJ$3,FALSE)</f>
        <v>63.072870939420497</v>
      </c>
      <c r="F27" s="60">
        <f>VLOOKUP($A27,'Occupancy Raw Data'!$B$8:$BE$45,'Occupancy Raw Data'!AK$3,FALSE)</f>
        <v>64.8244073748902</v>
      </c>
      <c r="G27" s="61">
        <f>VLOOKUP($A27,'Occupancy Raw Data'!$B$8:$BE$45,'Occupancy Raw Data'!AL$3,FALSE)</f>
        <v>57.377524143985902</v>
      </c>
      <c r="H27" s="60">
        <f>VLOOKUP($A27,'Occupancy Raw Data'!$B$8:$BE$45,'Occupancy Raw Data'!AN$3,FALSE)</f>
        <v>70.588235294117595</v>
      </c>
      <c r="I27" s="60">
        <f>VLOOKUP($A27,'Occupancy Raw Data'!$B$8:$BE$45,'Occupancy Raw Data'!AO$3,FALSE)</f>
        <v>74.284460052677701</v>
      </c>
      <c r="J27" s="61">
        <f>VLOOKUP($A27,'Occupancy Raw Data'!$B$8:$BE$45,'Occupancy Raw Data'!AP$3,FALSE)</f>
        <v>72.436347673397705</v>
      </c>
      <c r="K27" s="62">
        <f>VLOOKUP($A27,'Occupancy Raw Data'!$B$8:$BE$45,'Occupancy Raw Data'!AR$3,FALSE)</f>
        <v>61.680045152389297</v>
      </c>
      <c r="M27" s="59">
        <f>VLOOKUP($A27,'Occupancy Raw Data'!$B$8:$BE$45,'Occupancy Raw Data'!AT$3,FALSE)</f>
        <v>0.53675933983080604</v>
      </c>
      <c r="N27" s="60">
        <f>VLOOKUP($A27,'Occupancy Raw Data'!$B$8:$BE$45,'Occupancy Raw Data'!AU$3,FALSE)</f>
        <v>3.4849266756530999</v>
      </c>
      <c r="O27" s="60">
        <f>VLOOKUP($A27,'Occupancy Raw Data'!$B$8:$BE$45,'Occupancy Raw Data'!AV$3,FALSE)</f>
        <v>9.9213107868928194</v>
      </c>
      <c r="P27" s="60">
        <f>VLOOKUP($A27,'Occupancy Raw Data'!$B$8:$BE$45,'Occupancy Raw Data'!AW$3,FALSE)</f>
        <v>12.3308931003272</v>
      </c>
      <c r="Q27" s="60">
        <f>VLOOKUP($A27,'Occupancy Raw Data'!$B$8:$BE$45,'Occupancy Raw Data'!AX$3,FALSE)</f>
        <v>10.3129535875558</v>
      </c>
      <c r="R27" s="61">
        <f>VLOOKUP($A27,'Occupancy Raw Data'!$B$8:$BE$45,'Occupancy Raw Data'!AY$3,FALSE)</f>
        <v>7.65521925733223</v>
      </c>
      <c r="S27" s="60">
        <f>VLOOKUP($A27,'Occupancy Raw Data'!$B$8:$BE$45,'Occupancy Raw Data'!BA$3,FALSE)</f>
        <v>-7.4239489346327101</v>
      </c>
      <c r="T27" s="60">
        <f>VLOOKUP($A27,'Occupancy Raw Data'!$B$8:$BE$45,'Occupancy Raw Data'!BB$3,FALSE)</f>
        <v>-6.8211679278312696</v>
      </c>
      <c r="U27" s="61">
        <f>VLOOKUP($A27,'Occupancy Raw Data'!$B$8:$BE$45,'Occupancy Raw Data'!BC$3,FALSE)</f>
        <v>-7.1158463397808296</v>
      </c>
      <c r="V27" s="62">
        <f>VLOOKUP($A27,'Occupancy Raw Data'!$B$8:$BE$45,'Occupancy Raw Data'!BE$3,FALSE)</f>
        <v>2.2017562128402299</v>
      </c>
      <c r="X27" s="64">
        <f>VLOOKUP($A27,'ADR Raw Data'!$B$6:$BE$43,'ADR Raw Data'!AG$1,FALSE)</f>
        <v>95.427483480688593</v>
      </c>
      <c r="Y27" s="65">
        <f>VLOOKUP($A27,'ADR Raw Data'!$B$6:$BE$43,'ADR Raw Data'!AH$1,FALSE)</f>
        <v>96.100042408820997</v>
      </c>
      <c r="Z27" s="65">
        <f>VLOOKUP($A27,'ADR Raw Data'!$B$6:$BE$43,'ADR Raw Data'!AI$1,FALSE)</f>
        <v>98.769180004385007</v>
      </c>
      <c r="AA27" s="65">
        <f>VLOOKUP($A27,'ADR Raw Data'!$B$6:$BE$43,'ADR Raw Data'!AJ$1,FALSE)</f>
        <v>102.897456848552</v>
      </c>
      <c r="AB27" s="65">
        <f>VLOOKUP($A27,'ADR Raw Data'!$B$6:$BE$43,'ADR Raw Data'!AK$1,FALSE)</f>
        <v>110.721783029728</v>
      </c>
      <c r="AC27" s="66">
        <f>VLOOKUP($A27,'ADR Raw Data'!$B$6:$BE$43,'ADR Raw Data'!AL$1,FALSE)</f>
        <v>101.346621119152</v>
      </c>
      <c r="AD27" s="65">
        <f>VLOOKUP($A27,'ADR Raw Data'!$B$6:$BE$43,'ADR Raw Data'!AN$1,FALSE)</f>
        <v>126.682308457711</v>
      </c>
      <c r="AE27" s="65">
        <f>VLOOKUP($A27,'ADR Raw Data'!$B$6:$BE$43,'ADR Raw Data'!AO$1,FALSE)</f>
        <v>131.71260371114499</v>
      </c>
      <c r="AF27" s="66">
        <f>VLOOKUP($A27,'ADR Raw Data'!$B$6:$BE$43,'ADR Raw Data'!AP$1,FALSE)</f>
        <v>129.261626568086</v>
      </c>
      <c r="AG27" s="67">
        <f>VLOOKUP($A27,'ADR Raw Data'!$B$6:$BE$43,'ADR Raw Data'!AR$1,FALSE)</f>
        <v>110.713211631335</v>
      </c>
      <c r="AI27" s="59">
        <f>VLOOKUP($A27,'ADR Raw Data'!$B$6:$BE$43,'ADR Raw Data'!AT$1,FALSE)</f>
        <v>17.094752026171001</v>
      </c>
      <c r="AJ27" s="60">
        <f>VLOOKUP($A27,'ADR Raw Data'!$B$6:$BE$43,'ADR Raw Data'!AU$1,FALSE)</f>
        <v>16.9017998516129</v>
      </c>
      <c r="AK27" s="60">
        <f>VLOOKUP($A27,'ADR Raw Data'!$B$6:$BE$43,'ADR Raw Data'!AV$1,FALSE)</f>
        <v>14.5035276424417</v>
      </c>
      <c r="AL27" s="60">
        <f>VLOOKUP($A27,'ADR Raw Data'!$B$6:$BE$43,'ADR Raw Data'!AW$1,FALSE)</f>
        <v>20.470117909540601</v>
      </c>
      <c r="AM27" s="60">
        <f>VLOOKUP($A27,'ADR Raw Data'!$B$6:$BE$43,'ADR Raw Data'!AX$1,FALSE)</f>
        <v>27.158414213055401</v>
      </c>
      <c r="AN27" s="61">
        <f>VLOOKUP($A27,'ADR Raw Data'!$B$6:$BE$43,'ADR Raw Data'!AY$1,FALSE)</f>
        <v>19.708502444457</v>
      </c>
      <c r="AO27" s="60">
        <f>VLOOKUP($A27,'ADR Raw Data'!$B$6:$BE$43,'ADR Raw Data'!BA$1,FALSE)</f>
        <v>14.224478672899799</v>
      </c>
      <c r="AP27" s="60">
        <f>VLOOKUP($A27,'ADR Raw Data'!$B$6:$BE$43,'ADR Raw Data'!BB$1,FALSE)</f>
        <v>16.253190115294601</v>
      </c>
      <c r="AQ27" s="61">
        <f>VLOOKUP($A27,'ADR Raw Data'!$B$6:$BE$43,'ADR Raw Data'!BC$1,FALSE)</f>
        <v>15.2795115661474</v>
      </c>
      <c r="AR27" s="62">
        <f>VLOOKUP($A27,'ADR Raw Data'!$B$6:$BE$43,'ADR Raw Data'!BE$1,FALSE)</f>
        <v>16.7833491216368</v>
      </c>
      <c r="AT27" s="64">
        <f>VLOOKUP($A27,'RevPAR Raw Data'!$B$6:$BE$43,'RevPAR Raw Data'!AG$1,FALSE)</f>
        <v>45.011778314310703</v>
      </c>
      <c r="AU27" s="65">
        <f>VLOOKUP($A27,'RevPAR Raw Data'!$B$6:$BE$43,'RevPAR Raw Data'!AH$1,FALSE)</f>
        <v>49.7374670763827</v>
      </c>
      <c r="AV27" s="65">
        <f>VLOOKUP($A27,'RevPAR Raw Data'!$B$6:$BE$43,'RevPAR Raw Data'!AI$1,FALSE)</f>
        <v>59.326544776119398</v>
      </c>
      <c r="AW27" s="65">
        <f>VLOOKUP($A27,'RevPAR Raw Data'!$B$6:$BE$43,'RevPAR Raw Data'!AJ$1,FALSE)</f>
        <v>64.9003801580333</v>
      </c>
      <c r="AX27" s="65">
        <f>VLOOKUP($A27,'RevPAR Raw Data'!$B$6:$BE$43,'RevPAR Raw Data'!AK$1,FALSE)</f>
        <v>71.774739683933205</v>
      </c>
      <c r="AY27" s="66">
        <f>VLOOKUP($A27,'RevPAR Raw Data'!$B$6:$BE$43,'RevPAR Raw Data'!AL$1,FALSE)</f>
        <v>58.150182001755901</v>
      </c>
      <c r="AZ27" s="65">
        <f>VLOOKUP($A27,'RevPAR Raw Data'!$B$6:$BE$43,'RevPAR Raw Data'!AN$1,FALSE)</f>
        <v>89.422805970149199</v>
      </c>
      <c r="BA27" s="65">
        <f>VLOOKUP($A27,'RevPAR Raw Data'!$B$6:$BE$43,'RevPAR Raw Data'!AO$1,FALSE)</f>
        <v>97.841996488147402</v>
      </c>
      <c r="BB27" s="66">
        <f>VLOOKUP($A27,'RevPAR Raw Data'!$B$6:$BE$43,'RevPAR Raw Data'!AP$1,FALSE)</f>
        <v>93.6324012291483</v>
      </c>
      <c r="BC27" s="67">
        <f>VLOOKUP($A27,'RevPAR Raw Data'!$B$6:$BE$43,'RevPAR Raw Data'!AR$1,FALSE)</f>
        <v>68.287958923868004</v>
      </c>
      <c r="BE27" s="59">
        <f>VLOOKUP($A27,'RevPAR Raw Data'!$B$6:$BE$43,'RevPAR Raw Data'!AT$1,FALSE)</f>
        <v>17.723269044123199</v>
      </c>
      <c r="BF27" s="60">
        <f>VLOOKUP($A27,'RevPAR Raw Data'!$B$6:$BE$43,'RevPAR Raw Data'!AU$1,FALSE)</f>
        <v>20.975741858960401</v>
      </c>
      <c r="BG27" s="60">
        <f>VLOOKUP($A27,'RevPAR Raw Data'!$B$6:$BE$43,'RevPAR Raw Data'!AV$1,FALSE)</f>
        <v>25.863778481804101</v>
      </c>
      <c r="BH27" s="60">
        <f>VLOOKUP($A27,'RevPAR Raw Data'!$B$6:$BE$43,'RevPAR Raw Data'!AW$1,FALSE)</f>
        <v>35.3251593668043</v>
      </c>
      <c r="BI27" s="60">
        <f>VLOOKUP($A27,'RevPAR Raw Data'!$B$6:$BE$43,'RevPAR Raw Data'!AX$1,FALSE)</f>
        <v>40.272202453519803</v>
      </c>
      <c r="BJ27" s="61">
        <f>VLOOKUP($A27,'RevPAR Raw Data'!$B$6:$BE$43,'RevPAR Raw Data'!AY$1,FALSE)</f>
        <v>28.872450776249199</v>
      </c>
      <c r="BK27" s="60">
        <f>VLOOKUP($A27,'RevPAR Raw Data'!$B$6:$BE$43,'RevPAR Raw Data'!BA$1,FALSE)</f>
        <v>5.7445117053733199</v>
      </c>
      <c r="BL27" s="60">
        <f>VLOOKUP($A27,'RevPAR Raw Data'!$B$6:$BE$43,'RevPAR Raw Data'!BB$1,FALSE)</f>
        <v>8.3233647960694501</v>
      </c>
      <c r="BM27" s="61">
        <f>VLOOKUP($A27,'RevPAR Raw Data'!$B$6:$BE$43,'RevPAR Raw Data'!BC$1,FALSE)</f>
        <v>7.0763986618505603</v>
      </c>
      <c r="BN27" s="62">
        <f>VLOOKUP($A27,'RevPAR Raw Data'!$B$6:$BE$43,'RevPAR Raw Data'!BE$1,FALSE)</f>
        <v>19.3546337664853</v>
      </c>
    </row>
    <row r="28" spans="1:66" x14ac:dyDescent="0.35">
      <c r="A28" s="78" t="s">
        <v>49</v>
      </c>
      <c r="B28" s="59">
        <f>VLOOKUP($A28,'Occupancy Raw Data'!$B$8:$BE$45,'Occupancy Raw Data'!AG$3,FALSE)</f>
        <v>53.809127644402103</v>
      </c>
      <c r="C28" s="60">
        <f>VLOOKUP($A28,'Occupancy Raw Data'!$B$8:$BE$45,'Occupancy Raw Data'!AH$3,FALSE)</f>
        <v>54.700499168053199</v>
      </c>
      <c r="D28" s="60">
        <f>VLOOKUP($A28,'Occupancy Raw Data'!$B$8:$BE$45,'Occupancy Raw Data'!AI$3,FALSE)</f>
        <v>61.4452103636795</v>
      </c>
      <c r="E28" s="60">
        <f>VLOOKUP($A28,'Occupancy Raw Data'!$B$8:$BE$45,'Occupancy Raw Data'!AJ$3,FALSE)</f>
        <v>66.526028048490602</v>
      </c>
      <c r="F28" s="60">
        <f>VLOOKUP($A28,'Occupancy Raw Data'!$B$8:$BE$45,'Occupancy Raw Data'!AK$3,FALSE)</f>
        <v>72.676491561682894</v>
      </c>
      <c r="G28" s="61">
        <f>VLOOKUP($A28,'Occupancy Raw Data'!$B$8:$BE$45,'Occupancy Raw Data'!AL$3,FALSE)</f>
        <v>61.831471357261698</v>
      </c>
      <c r="H28" s="60">
        <f>VLOOKUP($A28,'Occupancy Raw Data'!$B$8:$BE$45,'Occupancy Raw Data'!AN$3,FALSE)</f>
        <v>80.158069883527403</v>
      </c>
      <c r="I28" s="60">
        <f>VLOOKUP($A28,'Occupancy Raw Data'!$B$8:$BE$45,'Occupancy Raw Data'!AO$3,FALSE)</f>
        <v>80.847397195150904</v>
      </c>
      <c r="J28" s="61">
        <f>VLOOKUP($A28,'Occupancy Raw Data'!$B$8:$BE$45,'Occupancy Raw Data'!AP$3,FALSE)</f>
        <v>80.502733539339104</v>
      </c>
      <c r="K28" s="62">
        <f>VLOOKUP($A28,'Occupancy Raw Data'!$B$8:$BE$45,'Occupancy Raw Data'!AR$3,FALSE)</f>
        <v>67.166117694998107</v>
      </c>
      <c r="M28" s="59">
        <f>VLOOKUP($A28,'Occupancy Raw Data'!$B$8:$BE$45,'Occupancy Raw Data'!AT$3,FALSE)</f>
        <v>-2.8946774853522101</v>
      </c>
      <c r="N28" s="60">
        <f>VLOOKUP($A28,'Occupancy Raw Data'!$B$8:$BE$45,'Occupancy Raw Data'!AU$3,FALSE)</f>
        <v>5.9294516547409604</v>
      </c>
      <c r="O28" s="60">
        <f>VLOOKUP($A28,'Occupancy Raw Data'!$B$8:$BE$45,'Occupancy Raw Data'!AV$3,FALSE)</f>
        <v>9.5619235270521301</v>
      </c>
      <c r="P28" s="60">
        <f>VLOOKUP($A28,'Occupancy Raw Data'!$B$8:$BE$45,'Occupancy Raw Data'!AW$3,FALSE)</f>
        <v>9.96988026059514</v>
      </c>
      <c r="Q28" s="60">
        <f>VLOOKUP($A28,'Occupancy Raw Data'!$B$8:$BE$45,'Occupancy Raw Data'!AX$3,FALSE)</f>
        <v>4.0681177443106602</v>
      </c>
      <c r="R28" s="61">
        <f>VLOOKUP($A28,'Occupancy Raw Data'!$B$8:$BE$45,'Occupancy Raw Data'!AY$3,FALSE)</f>
        <v>5.3473827065953197</v>
      </c>
      <c r="S28" s="60">
        <f>VLOOKUP($A28,'Occupancy Raw Data'!$B$8:$BE$45,'Occupancy Raw Data'!BA$3,FALSE)</f>
        <v>-10.219763859170801</v>
      </c>
      <c r="T28" s="60">
        <f>VLOOKUP($A28,'Occupancy Raw Data'!$B$8:$BE$45,'Occupancy Raw Data'!BB$3,FALSE)</f>
        <v>-9.0003738042552204</v>
      </c>
      <c r="U28" s="61">
        <f>VLOOKUP($A28,'Occupancy Raw Data'!$B$8:$BE$45,'Occupancy Raw Data'!BC$3,FALSE)</f>
        <v>-9.6115710262102496</v>
      </c>
      <c r="V28" s="62">
        <f>VLOOKUP($A28,'Occupancy Raw Data'!$B$8:$BE$45,'Occupancy Raw Data'!BE$3,FALSE)</f>
        <v>-0.32501682457214598</v>
      </c>
      <c r="X28" s="64">
        <f>VLOOKUP($A28,'ADR Raw Data'!$B$6:$BE$43,'ADR Raw Data'!AG$1,FALSE)</f>
        <v>147.984642738818</v>
      </c>
      <c r="Y28" s="65">
        <f>VLOOKUP($A28,'ADR Raw Data'!$B$6:$BE$43,'ADR Raw Data'!AH$1,FALSE)</f>
        <v>130.13362737642501</v>
      </c>
      <c r="Z28" s="65">
        <f>VLOOKUP($A28,'ADR Raw Data'!$B$6:$BE$43,'ADR Raw Data'!AI$1,FALSE)</f>
        <v>128.55109574468</v>
      </c>
      <c r="AA28" s="65">
        <f>VLOOKUP($A28,'ADR Raw Data'!$B$6:$BE$43,'ADR Raw Data'!AJ$1,FALSE)</f>
        <v>132.15393032603799</v>
      </c>
      <c r="AB28" s="65">
        <f>VLOOKUP($A28,'ADR Raw Data'!$B$6:$BE$43,'ADR Raw Data'!AK$1,FALSE)</f>
        <v>151.41115372035901</v>
      </c>
      <c r="AC28" s="66">
        <f>VLOOKUP($A28,'ADR Raw Data'!$B$6:$BE$43,'ADR Raw Data'!AL$1,FALSE)</f>
        <v>138.362728880345</v>
      </c>
      <c r="AD28" s="65">
        <f>VLOOKUP($A28,'ADR Raw Data'!$B$6:$BE$43,'ADR Raw Data'!AN$1,FALSE)</f>
        <v>235.659828008006</v>
      </c>
      <c r="AE28" s="65">
        <f>VLOOKUP($A28,'ADR Raw Data'!$B$6:$BE$43,'ADR Raw Data'!AO$1,FALSE)</f>
        <v>239.66099522234401</v>
      </c>
      <c r="AF28" s="66">
        <f>VLOOKUP($A28,'ADR Raw Data'!$B$6:$BE$43,'ADR Raw Data'!AP$1,FALSE)</f>
        <v>237.668976895253</v>
      </c>
      <c r="AG28" s="67">
        <f>VLOOKUP($A28,'ADR Raw Data'!$B$6:$BE$43,'ADR Raw Data'!AR$1,FALSE)</f>
        <v>172.369775022434</v>
      </c>
      <c r="AI28" s="59">
        <f>VLOOKUP($A28,'ADR Raw Data'!$B$6:$BE$43,'ADR Raw Data'!AT$1,FALSE)</f>
        <v>9.1445745110811192</v>
      </c>
      <c r="AJ28" s="60">
        <f>VLOOKUP($A28,'ADR Raw Data'!$B$6:$BE$43,'ADR Raw Data'!AU$1,FALSE)</f>
        <v>13.108807771067999</v>
      </c>
      <c r="AK28" s="60">
        <f>VLOOKUP($A28,'ADR Raw Data'!$B$6:$BE$43,'ADR Raw Data'!AV$1,FALSE)</f>
        <v>14.1373034855061</v>
      </c>
      <c r="AL28" s="60">
        <f>VLOOKUP($A28,'ADR Raw Data'!$B$6:$BE$43,'ADR Raw Data'!AW$1,FALSE)</f>
        <v>12.2656794718183</v>
      </c>
      <c r="AM28" s="60">
        <f>VLOOKUP($A28,'ADR Raw Data'!$B$6:$BE$43,'ADR Raw Data'!AX$1,FALSE)</f>
        <v>11.048534578729599</v>
      </c>
      <c r="AN28" s="61">
        <f>VLOOKUP($A28,'ADR Raw Data'!$B$6:$BE$43,'ADR Raw Data'!AY$1,FALSE)</f>
        <v>11.5085474520122</v>
      </c>
      <c r="AO28" s="60">
        <f>VLOOKUP($A28,'ADR Raw Data'!$B$6:$BE$43,'ADR Raw Data'!BA$1,FALSE)</f>
        <v>9.1537391910536101</v>
      </c>
      <c r="AP28" s="60">
        <f>VLOOKUP($A28,'ADR Raw Data'!$B$6:$BE$43,'ADR Raw Data'!BB$1,FALSE)</f>
        <v>12.036731898362699</v>
      </c>
      <c r="AQ28" s="61">
        <f>VLOOKUP($A28,'ADR Raw Data'!$B$6:$BE$43,'ADR Raw Data'!BC$1,FALSE)</f>
        <v>10.5913083030953</v>
      </c>
      <c r="AR28" s="62">
        <f>VLOOKUP($A28,'ADR Raw Data'!$B$6:$BE$43,'ADR Raw Data'!BE$1,FALSE)</f>
        <v>8.7917899393216494</v>
      </c>
      <c r="AT28" s="64">
        <f>VLOOKUP($A28,'RevPAR Raw Data'!$B$6:$BE$43,'RevPAR Raw Data'!AG$1,FALSE)</f>
        <v>79.629245305443305</v>
      </c>
      <c r="AU28" s="65">
        <f>VLOOKUP($A28,'RevPAR Raw Data'!$B$6:$BE$43,'RevPAR Raw Data'!AH$1,FALSE)</f>
        <v>71.183743760399295</v>
      </c>
      <c r="AV28" s="65">
        <f>VLOOKUP($A28,'RevPAR Raw Data'!$B$6:$BE$43,'RevPAR Raw Data'!AI$1,FALSE)</f>
        <v>78.988491205134196</v>
      </c>
      <c r="AW28" s="65">
        <f>VLOOKUP($A28,'RevPAR Raw Data'!$B$6:$BE$43,'RevPAR Raw Data'!AJ$1,FALSE)</f>
        <v>87.916760755883004</v>
      </c>
      <c r="AX28" s="65">
        <f>VLOOKUP($A28,'RevPAR Raw Data'!$B$6:$BE$43,'RevPAR Raw Data'!AK$1,FALSE)</f>
        <v>110.040314357024</v>
      </c>
      <c r="AY28" s="66">
        <f>VLOOKUP($A28,'RevPAR Raw Data'!$B$6:$BE$43,'RevPAR Raw Data'!AL$1,FALSE)</f>
        <v>85.551711076776797</v>
      </c>
      <c r="AZ28" s="65">
        <f>VLOOKUP($A28,'RevPAR Raw Data'!$B$6:$BE$43,'RevPAR Raw Data'!AN$1,FALSE)</f>
        <v>188.90036962205801</v>
      </c>
      <c r="BA28" s="65">
        <f>VLOOKUP($A28,'RevPAR Raw Data'!$B$6:$BE$43,'RevPAR Raw Data'!AO$1,FALSE)</f>
        <v>193.75967672926001</v>
      </c>
      <c r="BB28" s="66">
        <f>VLOOKUP($A28,'RevPAR Raw Data'!$B$6:$BE$43,'RevPAR Raw Data'!AP$1,FALSE)</f>
        <v>191.33002317565899</v>
      </c>
      <c r="BC28" s="67">
        <f>VLOOKUP($A28,'RevPAR Raw Data'!$B$6:$BE$43,'RevPAR Raw Data'!AR$1,FALSE)</f>
        <v>115.774085962171</v>
      </c>
      <c r="BE28" s="59">
        <f>VLOOKUP($A28,'RevPAR Raw Data'!$B$6:$BE$43,'RevPAR Raw Data'!AT$1,FALSE)</f>
        <v>5.9851910862253899</v>
      </c>
      <c r="BF28" s="60">
        <f>VLOOKUP($A28,'RevPAR Raw Data'!$B$6:$BE$43,'RevPAR Raw Data'!AU$1,FALSE)</f>
        <v>19.815539845107399</v>
      </c>
      <c r="BG28" s="60">
        <f>VLOOKUP($A28,'RevPAR Raw Data'!$B$6:$BE$43,'RevPAR Raw Data'!AV$1,FALSE)</f>
        <v>25.051025160629699</v>
      </c>
      <c r="BH28" s="60">
        <f>VLOOKUP($A28,'RevPAR Raw Data'!$B$6:$BE$43,'RevPAR Raw Data'!AW$1,FALSE)</f>
        <v>23.458433288902199</v>
      </c>
      <c r="BI28" s="60">
        <f>VLOOKUP($A28,'RevPAR Raw Data'!$B$6:$BE$43,'RevPAR Raw Data'!AX$1,FALSE)</f>
        <v>15.5661197187239</v>
      </c>
      <c r="BJ28" s="61">
        <f>VLOOKUP($A28,'RevPAR Raw Data'!$B$6:$BE$43,'RevPAR Raw Data'!AY$1,FALSE)</f>
        <v>17.471336234836699</v>
      </c>
      <c r="BK28" s="60">
        <f>VLOOKUP($A28,'RevPAR Raw Data'!$B$6:$BE$43,'RevPAR Raw Data'!BA$1,FALSE)</f>
        <v>-2.00151519772729</v>
      </c>
      <c r="BL28" s="60">
        <f>VLOOKUP($A28,'RevPAR Raw Data'!$B$6:$BE$43,'RevPAR Raw Data'!BB$1,FALSE)</f>
        <v>1.9530072294388501</v>
      </c>
      <c r="BM28" s="61">
        <f>VLOOKUP($A28,'RevPAR Raw Data'!$B$6:$BE$43,'RevPAR Raw Data'!BC$1,FALSE)</f>
        <v>-3.8253843271849899E-2</v>
      </c>
      <c r="BN28" s="62">
        <f>VLOOKUP($A28,'RevPAR Raw Data'!$B$6:$BE$43,'RevPAR Raw Data'!BE$1,FALSE)</f>
        <v>8.4381983182656697</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Data'!$B$8:$BE$45,'Occupancy Raw Data'!AG$3,FALSE)</f>
        <v>55.139735394678098</v>
      </c>
      <c r="C30" s="60">
        <f>VLOOKUP($A30,'Occupancy Raw Data'!$B$8:$BE$45,'Occupancy Raw Data'!AH$3,FALSE)</f>
        <v>58.588523859075302</v>
      </c>
      <c r="D30" s="60">
        <f>VLOOKUP($A30,'Occupancy Raw Data'!$B$8:$BE$45,'Occupancy Raw Data'!AI$3,FALSE)</f>
        <v>68.180466775680003</v>
      </c>
      <c r="E30" s="60">
        <f>VLOOKUP($A30,'Occupancy Raw Data'!$B$8:$BE$45,'Occupancy Raw Data'!AJ$3,FALSE)</f>
        <v>71.673851642634105</v>
      </c>
      <c r="F30" s="60">
        <f>VLOOKUP($A30,'Occupancy Raw Data'!$B$8:$BE$45,'Occupancy Raw Data'!AK$3,FALSE)</f>
        <v>75.769287944105798</v>
      </c>
      <c r="G30" s="61">
        <f>VLOOKUP($A30,'Occupancy Raw Data'!$B$8:$BE$45,'Occupancy Raw Data'!AL$3,FALSE)</f>
        <v>65.8703731232347</v>
      </c>
      <c r="H30" s="60">
        <f>VLOOKUP($A30,'Occupancy Raw Data'!$B$8:$BE$45,'Occupancy Raw Data'!AN$3,FALSE)</f>
        <v>85.718002081165395</v>
      </c>
      <c r="I30" s="60">
        <f>VLOOKUP($A30,'Occupancy Raw Data'!$B$8:$BE$45,'Occupancy Raw Data'!AO$3,FALSE)</f>
        <v>86.944403151479094</v>
      </c>
      <c r="J30" s="61">
        <f>VLOOKUP($A30,'Occupancy Raw Data'!$B$8:$BE$45,'Occupancy Raw Data'!AP$3,FALSE)</f>
        <v>86.331202616322201</v>
      </c>
      <c r="K30" s="62">
        <f>VLOOKUP($A30,'Occupancy Raw Data'!$B$8:$BE$45,'Occupancy Raw Data'!AR$3,FALSE)</f>
        <v>71.716324406973996</v>
      </c>
      <c r="M30" s="59">
        <f>VLOOKUP($A30,'Occupancy Raw Data'!$B$8:$BE$45,'Occupancy Raw Data'!AT$3,FALSE)</f>
        <v>18.1670663107572</v>
      </c>
      <c r="N30" s="60">
        <f>VLOOKUP($A30,'Occupancy Raw Data'!$B$8:$BE$45,'Occupancy Raw Data'!AU$3,FALSE)</f>
        <v>16.335026398262698</v>
      </c>
      <c r="O30" s="60">
        <f>VLOOKUP($A30,'Occupancy Raw Data'!$B$8:$BE$45,'Occupancy Raw Data'!AV$3,FALSE)</f>
        <v>25.7259756734415</v>
      </c>
      <c r="P30" s="60">
        <f>VLOOKUP($A30,'Occupancy Raw Data'!$B$8:$BE$45,'Occupancy Raw Data'!AW$3,FALSE)</f>
        <v>24.592354675980101</v>
      </c>
      <c r="Q30" s="60">
        <f>VLOOKUP($A30,'Occupancy Raw Data'!$B$8:$BE$45,'Occupancy Raw Data'!AX$3,FALSE)</f>
        <v>20.887941269039899</v>
      </c>
      <c r="R30" s="61">
        <f>VLOOKUP($A30,'Occupancy Raw Data'!$B$8:$BE$45,'Occupancy Raw Data'!AY$3,FALSE)</f>
        <v>21.327089089631599</v>
      </c>
      <c r="S30" s="60">
        <f>VLOOKUP($A30,'Occupancy Raw Data'!$B$8:$BE$45,'Occupancy Raw Data'!BA$3,FALSE)</f>
        <v>13.2868548467887</v>
      </c>
      <c r="T30" s="60">
        <f>VLOOKUP($A30,'Occupancy Raw Data'!$B$8:$BE$45,'Occupancy Raw Data'!BB$3,FALSE)</f>
        <v>10.1864857025585</v>
      </c>
      <c r="U30" s="61">
        <f>VLOOKUP($A30,'Occupancy Raw Data'!$B$8:$BE$45,'Occupancy Raw Data'!BC$3,FALSE)</f>
        <v>11.7041561299866</v>
      </c>
      <c r="V30" s="62">
        <f>VLOOKUP($A30,'Occupancy Raw Data'!$B$8:$BE$45,'Occupancy Raw Data'!BE$3,FALSE)</f>
        <v>17.8756303808265</v>
      </c>
      <c r="X30" s="64">
        <f>VLOOKUP($A30,'ADR Raw Data'!$B$6:$BE$43,'ADR Raw Data'!AG$1,FALSE)</f>
        <v>99.801070971220497</v>
      </c>
      <c r="Y30" s="65">
        <f>VLOOKUP($A30,'ADR Raw Data'!$B$6:$BE$43,'ADR Raw Data'!AH$1,FALSE)</f>
        <v>95.839538217570507</v>
      </c>
      <c r="Z30" s="65">
        <f>VLOOKUP($A30,'ADR Raw Data'!$B$6:$BE$43,'ADR Raw Data'!AI$1,FALSE)</f>
        <v>101.51297285511799</v>
      </c>
      <c r="AA30" s="65">
        <f>VLOOKUP($A30,'ADR Raw Data'!$B$6:$BE$43,'ADR Raw Data'!AJ$1,FALSE)</f>
        <v>105.59406460645</v>
      </c>
      <c r="AB30" s="65">
        <f>VLOOKUP($A30,'ADR Raw Data'!$B$6:$BE$43,'ADR Raw Data'!AK$1,FALSE)</f>
        <v>123.184201000588</v>
      </c>
      <c r="AC30" s="66">
        <f>VLOOKUP($A30,'ADR Raw Data'!$B$6:$BE$43,'ADR Raw Data'!AL$1,FALSE)</f>
        <v>106.09084008485399</v>
      </c>
      <c r="AD30" s="65">
        <f>VLOOKUP($A30,'ADR Raw Data'!$B$6:$BE$43,'ADR Raw Data'!AN$1,FALSE)</f>
        <v>162.69127682636</v>
      </c>
      <c r="AE30" s="65">
        <f>VLOOKUP($A30,'ADR Raw Data'!$B$6:$BE$43,'ADR Raw Data'!AO$1,FALSE)</f>
        <v>166.28570292797599</v>
      </c>
      <c r="AF30" s="66">
        <f>VLOOKUP($A30,'ADR Raw Data'!$B$6:$BE$43,'ADR Raw Data'!AP$1,FALSE)</f>
        <v>164.501255273353</v>
      </c>
      <c r="AG30" s="67">
        <f>VLOOKUP($A30,'ADR Raw Data'!$B$6:$BE$43,'ADR Raw Data'!AR$1,FALSE)</f>
        <v>126.18047371226299</v>
      </c>
      <c r="AI30" s="59">
        <f>VLOOKUP($A30,'ADR Raw Data'!$B$6:$BE$43,'ADR Raw Data'!AT$1,FALSE)</f>
        <v>12.1444479647765</v>
      </c>
      <c r="AJ30" s="60">
        <f>VLOOKUP($A30,'ADR Raw Data'!$B$6:$BE$43,'ADR Raw Data'!AU$1,FALSE)</f>
        <v>7.4521433472782697</v>
      </c>
      <c r="AK30" s="60">
        <f>VLOOKUP($A30,'ADR Raw Data'!$B$6:$BE$43,'ADR Raw Data'!AV$1,FALSE)</f>
        <v>11.41232890143</v>
      </c>
      <c r="AL30" s="60">
        <f>VLOOKUP($A30,'ADR Raw Data'!$B$6:$BE$43,'ADR Raw Data'!AW$1,FALSE)</f>
        <v>12.4491687218064</v>
      </c>
      <c r="AM30" s="60">
        <f>VLOOKUP($A30,'ADR Raw Data'!$B$6:$BE$43,'ADR Raw Data'!AX$1,FALSE)</f>
        <v>15.036661987446299</v>
      </c>
      <c r="AN30" s="61">
        <f>VLOOKUP($A30,'ADR Raw Data'!$B$6:$BE$43,'ADR Raw Data'!AY$1,FALSE)</f>
        <v>12.062211439733799</v>
      </c>
      <c r="AO30" s="60">
        <f>VLOOKUP($A30,'ADR Raw Data'!$B$6:$BE$43,'ADR Raw Data'!BA$1,FALSE)</f>
        <v>19.5390230618526</v>
      </c>
      <c r="AP30" s="60">
        <f>VLOOKUP($A30,'ADR Raw Data'!$B$6:$BE$43,'ADR Raw Data'!BB$1,FALSE)</f>
        <v>15.923041042628901</v>
      </c>
      <c r="AQ30" s="61">
        <f>VLOOKUP($A30,'ADR Raw Data'!$B$6:$BE$43,'ADR Raw Data'!BC$1,FALSE)</f>
        <v>17.627819736805201</v>
      </c>
      <c r="AR30" s="62">
        <f>VLOOKUP($A30,'ADR Raw Data'!$B$6:$BE$43,'ADR Raw Data'!BE$1,FALSE)</f>
        <v>13.658960648481001</v>
      </c>
      <c r="AT30" s="64">
        <f>VLOOKUP($A30,'RevPAR Raw Data'!$B$6:$BE$43,'RevPAR Raw Data'!AG$1,FALSE)</f>
        <v>55.0300464545859</v>
      </c>
      <c r="AU30" s="65">
        <f>VLOOKUP($A30,'RevPAR Raw Data'!$B$6:$BE$43,'RevPAR Raw Data'!AH$1,FALSE)</f>
        <v>56.150970715028897</v>
      </c>
      <c r="AV30" s="65">
        <f>VLOOKUP($A30,'RevPAR Raw Data'!$B$6:$BE$43,'RevPAR Raw Data'!AI$1,FALSE)</f>
        <v>69.212018730489007</v>
      </c>
      <c r="AW30" s="65">
        <f>VLOOKUP($A30,'RevPAR Raw Data'!$B$6:$BE$43,'RevPAR Raw Data'!AJ$1,FALSE)</f>
        <v>75.683333209454403</v>
      </c>
      <c r="AX30" s="65">
        <f>VLOOKUP($A30,'RevPAR Raw Data'!$B$6:$BE$43,'RevPAR Raw Data'!AK$1,FALSE)</f>
        <v>93.335791957782007</v>
      </c>
      <c r="AY30" s="66">
        <f>VLOOKUP($A30,'RevPAR Raw Data'!$B$6:$BE$43,'RevPAR Raw Data'!AL$1,FALSE)</f>
        <v>69.882432213468107</v>
      </c>
      <c r="AZ30" s="65">
        <f>VLOOKUP($A30,'RevPAR Raw Data'!$B$6:$BE$43,'RevPAR Raw Data'!AN$1,FALSE)</f>
        <v>139.455712055894</v>
      </c>
      <c r="BA30" s="65">
        <f>VLOOKUP($A30,'RevPAR Raw Data'!$B$6:$BE$43,'RevPAR Raw Data'!AO$1,FALSE)</f>
        <v>144.57611193696999</v>
      </c>
      <c r="BB30" s="66">
        <f>VLOOKUP($A30,'RevPAR Raw Data'!$B$6:$BE$43,'RevPAR Raw Data'!AP$1,FALSE)</f>
        <v>142.01591199643201</v>
      </c>
      <c r="BC30" s="67">
        <f>VLOOKUP($A30,'RevPAR Raw Data'!$B$6:$BE$43,'RevPAR Raw Data'!AR$1,FALSE)</f>
        <v>90.4919978657435</v>
      </c>
      <c r="BE30" s="59">
        <f>VLOOKUP($A30,'RevPAR Raw Data'!$B$6:$BE$43,'RevPAR Raw Data'!AT$1,FALSE)</f>
        <v>32.517804190370001</v>
      </c>
      <c r="BF30" s="60">
        <f>VLOOKUP($A30,'RevPAR Raw Data'!$B$6:$BE$43,'RevPAR Raw Data'!AU$1,FALSE)</f>
        <v>25.004479328555298</v>
      </c>
      <c r="BG30" s="60">
        <f>VLOOKUP($A30,'RevPAR Raw Data'!$B$6:$BE$43,'RevPAR Raw Data'!AV$1,FALSE)</f>
        <v>40.074237531826498</v>
      </c>
      <c r="BH30" s="60">
        <f>VLOOKUP($A30,'RevPAR Raw Data'!$B$6:$BE$43,'RevPAR Raw Data'!AW$1,FALSE)</f>
        <v>40.103067124064403</v>
      </c>
      <c r="BI30" s="60">
        <f>VLOOKUP($A30,'RevPAR Raw Data'!$B$6:$BE$43,'RevPAR Raw Data'!AX$1,FALSE)</f>
        <v>39.0654523812482</v>
      </c>
      <c r="BJ30" s="61">
        <f>VLOOKUP($A30,'RevPAR Raw Data'!$B$6:$BE$43,'RevPAR Raw Data'!AY$1,FALSE)</f>
        <v>35.961819109297203</v>
      </c>
      <c r="BK30" s="60">
        <f>VLOOKUP($A30,'RevPAR Raw Data'!$B$6:$BE$43,'RevPAR Raw Data'!BA$1,FALSE)</f>
        <v>35.421999541350203</v>
      </c>
      <c r="BL30" s="60">
        <f>VLOOKUP($A30,'RevPAR Raw Data'!$B$6:$BE$43,'RevPAR Raw Data'!BB$1,FALSE)</f>
        <v>27.731525044407402</v>
      </c>
      <c r="BM30" s="61">
        <f>VLOOKUP($A30,'RevPAR Raw Data'!$B$6:$BE$43,'RevPAR Raw Data'!BC$1,FALSE)</f>
        <v>31.3951634111001</v>
      </c>
      <c r="BN30" s="62">
        <f>VLOOKUP($A30,'RevPAR Raw Data'!$B$6:$BE$43,'RevPAR Raw Data'!BE$1,FALSE)</f>
        <v>33.976216348692603</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Data'!$B$8:$BE$45,'Occupancy Raw Data'!AG$3,FALSE)</f>
        <v>53.511634186957103</v>
      </c>
      <c r="C32" s="60">
        <f>VLOOKUP($A32,'Occupancy Raw Data'!$B$8:$BE$45,'Occupancy Raw Data'!AH$3,FALSE)</f>
        <v>60.869076016022298</v>
      </c>
      <c r="D32" s="60">
        <f>VLOOKUP($A32,'Occupancy Raw Data'!$B$8:$BE$45,'Occupancy Raw Data'!AI$3,FALSE)</f>
        <v>69.324677078176293</v>
      </c>
      <c r="E32" s="60">
        <f>VLOOKUP($A32,'Occupancy Raw Data'!$B$8:$BE$45,'Occupancy Raw Data'!AJ$3,FALSE)</f>
        <v>70.086412529816798</v>
      </c>
      <c r="F32" s="60">
        <f>VLOOKUP($A32,'Occupancy Raw Data'!$B$8:$BE$45,'Occupancy Raw Data'!AK$3,FALSE)</f>
        <v>65.339349205634804</v>
      </c>
      <c r="G32" s="61">
        <f>VLOOKUP($A32,'Occupancy Raw Data'!$B$8:$BE$45,'Occupancy Raw Data'!AL$3,FALSE)</f>
        <v>63.826229803321397</v>
      </c>
      <c r="H32" s="60">
        <f>VLOOKUP($A32,'Occupancy Raw Data'!$B$8:$BE$45,'Occupancy Raw Data'!AN$3,FALSE)</f>
        <v>69.171654889959001</v>
      </c>
      <c r="I32" s="60">
        <f>VLOOKUP($A32,'Occupancy Raw Data'!$B$8:$BE$45,'Occupancy Raw Data'!AO$3,FALSE)</f>
        <v>72.508888788874302</v>
      </c>
      <c r="J32" s="61">
        <f>VLOOKUP($A32,'Occupancy Raw Data'!$B$8:$BE$45,'Occupancy Raw Data'!AP$3,FALSE)</f>
        <v>70.840271839416701</v>
      </c>
      <c r="K32" s="62">
        <f>VLOOKUP($A32,'Occupancy Raw Data'!$B$8:$BE$45,'Occupancy Raw Data'!AR$3,FALSE)</f>
        <v>65.830241813634402</v>
      </c>
      <c r="M32" s="59">
        <f>VLOOKUP($A32,'Occupancy Raw Data'!$B$8:$BE$45,'Occupancy Raw Data'!AT$3,FALSE)</f>
        <v>-8.7231532513693608</v>
      </c>
      <c r="N32" s="60">
        <f>VLOOKUP($A32,'Occupancy Raw Data'!$B$8:$BE$45,'Occupancy Raw Data'!AU$3,FALSE)</f>
        <v>0.54930511125345205</v>
      </c>
      <c r="O32" s="60">
        <f>VLOOKUP($A32,'Occupancy Raw Data'!$B$8:$BE$45,'Occupancy Raw Data'!AV$3,FALSE)</f>
        <v>5.1629266135592697</v>
      </c>
      <c r="P32" s="60">
        <f>VLOOKUP($A32,'Occupancy Raw Data'!$B$8:$BE$45,'Occupancy Raw Data'!AW$3,FALSE)</f>
        <v>4.8127831542857402</v>
      </c>
      <c r="Q32" s="60">
        <f>VLOOKUP($A32,'Occupancy Raw Data'!$B$8:$BE$45,'Occupancy Raw Data'!AX$3,FALSE)</f>
        <v>-3.7374562573039798</v>
      </c>
      <c r="R32" s="61">
        <f>VLOOKUP($A32,'Occupancy Raw Data'!$B$8:$BE$45,'Occupancy Raw Data'!AY$3,FALSE)</f>
        <v>-0.21781473250269301</v>
      </c>
      <c r="S32" s="60">
        <f>VLOOKUP($A32,'Occupancy Raw Data'!$B$8:$BE$45,'Occupancy Raw Data'!BA$3,FALSE)</f>
        <v>-12.963000731966501</v>
      </c>
      <c r="T32" s="60">
        <f>VLOOKUP($A32,'Occupancy Raw Data'!$B$8:$BE$45,'Occupancy Raw Data'!BB$3,FALSE)</f>
        <v>-15.001436146921099</v>
      </c>
      <c r="U32" s="61">
        <f>VLOOKUP($A32,'Occupancy Raw Data'!$B$8:$BE$45,'Occupancy Raw Data'!BC$3,FALSE)</f>
        <v>-14.0182923031791</v>
      </c>
      <c r="V32" s="62">
        <f>VLOOKUP($A32,'Occupancy Raw Data'!$B$8:$BE$45,'Occupancy Raw Data'!BE$3,FALSE)</f>
        <v>-4.9103549117385503</v>
      </c>
      <c r="X32" s="64">
        <f>VLOOKUP($A32,'ADR Raw Data'!$B$6:$BE$43,'ADR Raw Data'!AG$1,FALSE)</f>
        <v>96.129649410206198</v>
      </c>
      <c r="Y32" s="65">
        <f>VLOOKUP($A32,'ADR Raw Data'!$B$6:$BE$43,'ADR Raw Data'!AH$1,FALSE)</f>
        <v>101.47172172723501</v>
      </c>
      <c r="Z32" s="65">
        <f>VLOOKUP($A32,'ADR Raw Data'!$B$6:$BE$43,'ADR Raw Data'!AI$1,FALSE)</f>
        <v>107.41272729131801</v>
      </c>
      <c r="AA32" s="65">
        <f>VLOOKUP($A32,'ADR Raw Data'!$B$6:$BE$43,'ADR Raw Data'!AJ$1,FALSE)</f>
        <v>106.882879311285</v>
      </c>
      <c r="AB32" s="65">
        <f>VLOOKUP($A32,'ADR Raw Data'!$B$6:$BE$43,'ADR Raw Data'!AK$1,FALSE)</f>
        <v>103.088262451137</v>
      </c>
      <c r="AC32" s="66">
        <f>VLOOKUP($A32,'ADR Raw Data'!$B$6:$BE$43,'ADR Raw Data'!AL$1,FALSE)</f>
        <v>103.385880266966</v>
      </c>
      <c r="AD32" s="65">
        <f>VLOOKUP($A32,'ADR Raw Data'!$B$6:$BE$43,'ADR Raw Data'!AN$1,FALSE)</f>
        <v>114.27213189973401</v>
      </c>
      <c r="AE32" s="65">
        <f>VLOOKUP($A32,'ADR Raw Data'!$B$6:$BE$43,'ADR Raw Data'!AO$1,FALSE)</f>
        <v>117.470089089583</v>
      </c>
      <c r="AF32" s="66">
        <f>VLOOKUP($A32,'ADR Raw Data'!$B$6:$BE$43,'ADR Raw Data'!AP$1,FALSE)</f>
        <v>115.908773856416</v>
      </c>
      <c r="AG32" s="67">
        <f>VLOOKUP($A32,'ADR Raw Data'!$B$6:$BE$43,'ADR Raw Data'!AR$1,FALSE)</f>
        <v>107.236152298492</v>
      </c>
      <c r="AI32" s="59">
        <f>VLOOKUP($A32,'ADR Raw Data'!$B$6:$BE$43,'ADR Raw Data'!AT$1,FALSE)</f>
        <v>5.9932335474968204</v>
      </c>
      <c r="AJ32" s="60">
        <f>VLOOKUP($A32,'ADR Raw Data'!$B$6:$BE$43,'ADR Raw Data'!AU$1,FALSE)</f>
        <v>12.178963682404101</v>
      </c>
      <c r="AK32" s="60">
        <f>VLOOKUP($A32,'ADR Raw Data'!$B$6:$BE$43,'ADR Raw Data'!AV$1,FALSE)</f>
        <v>15.5409919267432</v>
      </c>
      <c r="AL32" s="60">
        <f>VLOOKUP($A32,'ADR Raw Data'!$B$6:$BE$43,'ADR Raw Data'!AW$1,FALSE)</f>
        <v>15.146103046557601</v>
      </c>
      <c r="AM32" s="60">
        <f>VLOOKUP($A32,'ADR Raw Data'!$B$6:$BE$43,'ADR Raw Data'!AX$1,FALSE)</f>
        <v>9.545872433744</v>
      </c>
      <c r="AN32" s="61">
        <f>VLOOKUP($A32,'ADR Raw Data'!$B$6:$BE$43,'ADR Raw Data'!AY$1,FALSE)</f>
        <v>12.0275480433484</v>
      </c>
      <c r="AO32" s="60">
        <f>VLOOKUP($A32,'ADR Raw Data'!$B$6:$BE$43,'ADR Raw Data'!BA$1,FALSE)</f>
        <v>3.3836866493973199</v>
      </c>
      <c r="AP32" s="60">
        <f>VLOOKUP($A32,'ADR Raw Data'!$B$6:$BE$43,'ADR Raw Data'!BB$1,FALSE)</f>
        <v>1.9594669472844299</v>
      </c>
      <c r="AQ32" s="61">
        <f>VLOOKUP($A32,'ADR Raw Data'!$B$6:$BE$43,'ADR Raw Data'!BC$1,FALSE)</f>
        <v>2.6148782301795599</v>
      </c>
      <c r="AR32" s="62">
        <f>VLOOKUP($A32,'ADR Raw Data'!$B$6:$BE$43,'ADR Raw Data'!BE$1,FALSE)</f>
        <v>7.9767078591107303</v>
      </c>
      <c r="AT32" s="64">
        <f>VLOOKUP($A32,'RevPAR Raw Data'!$B$6:$BE$43,'RevPAR Raw Data'!AG$1,FALSE)</f>
        <v>51.440546337593901</v>
      </c>
      <c r="AU32" s="65">
        <f>VLOOKUP($A32,'RevPAR Raw Data'!$B$6:$BE$43,'RevPAR Raw Data'!AH$1,FALSE)</f>
        <v>61.764899432917701</v>
      </c>
      <c r="AV32" s="65">
        <f>VLOOKUP($A32,'RevPAR Raw Data'!$B$6:$BE$43,'RevPAR Raw Data'!AI$1,FALSE)</f>
        <v>74.463526335568602</v>
      </c>
      <c r="AW32" s="65">
        <f>VLOOKUP($A32,'RevPAR Raw Data'!$B$6:$BE$43,'RevPAR Raw Data'!AJ$1,FALSE)</f>
        <v>74.910375717853995</v>
      </c>
      <c r="AX32" s="65">
        <f>VLOOKUP($A32,'RevPAR Raw Data'!$B$6:$BE$43,'RevPAR Raw Data'!AK$1,FALSE)</f>
        <v>67.357199792969894</v>
      </c>
      <c r="AY32" s="66">
        <f>VLOOKUP($A32,'RevPAR Raw Data'!$B$6:$BE$43,'RevPAR Raw Data'!AL$1,FALSE)</f>
        <v>65.987309523380802</v>
      </c>
      <c r="AZ32" s="65">
        <f>VLOOKUP($A32,'RevPAR Raw Data'!$B$6:$BE$43,'RevPAR Raw Data'!AN$1,FALSE)</f>
        <v>79.0439247130833</v>
      </c>
      <c r="BA32" s="65">
        <f>VLOOKUP($A32,'RevPAR Raw Data'!$B$6:$BE$43,'RevPAR Raw Data'!AO$1,FALSE)</f>
        <v>85.176256258157395</v>
      </c>
      <c r="BB32" s="66">
        <f>VLOOKUP($A32,'RevPAR Raw Data'!$B$6:$BE$43,'RevPAR Raw Data'!AP$1,FALSE)</f>
        <v>82.110090485620404</v>
      </c>
      <c r="BC32" s="67">
        <f>VLOOKUP($A32,'RevPAR Raw Data'!$B$6:$BE$43,'RevPAR Raw Data'!AR$1,FALSE)</f>
        <v>70.593818369735004</v>
      </c>
      <c r="BE32" s="59">
        <f>VLOOKUP($A32,'RevPAR Raw Data'!$B$6:$BE$43,'RevPAR Raw Data'!AT$1,FALSE)</f>
        <v>-3.2527186509331698</v>
      </c>
      <c r="BF32" s="60">
        <f>VLOOKUP($A32,'RevPAR Raw Data'!$B$6:$BE$43,'RevPAR Raw Data'!AU$1,FALSE)</f>
        <v>12.7951684636627</v>
      </c>
      <c r="BG32" s="60">
        <f>VLOOKUP($A32,'RevPAR Raw Data'!$B$6:$BE$43,'RevPAR Raw Data'!AV$1,FALSE)</f>
        <v>21.506288548499398</v>
      </c>
      <c r="BH32" s="60">
        <f>VLOOKUP($A32,'RevPAR Raw Data'!$B$6:$BE$43,'RevPAR Raw Data'!AW$1,FALSE)</f>
        <v>20.687835296798799</v>
      </c>
      <c r="BI32" s="60">
        <f>VLOOKUP($A32,'RevPAR Raw Data'!$B$6:$BE$43,'RevPAR Raw Data'!AX$1,FALSE)</f>
        <v>5.4516433698507996</v>
      </c>
      <c r="BJ32" s="61">
        <f>VLOOKUP($A32,'RevPAR Raw Data'!$B$6:$BE$43,'RevPAR Raw Data'!AY$1,FALSE)</f>
        <v>11.783535539248501</v>
      </c>
      <c r="BK32" s="60">
        <f>VLOOKUP($A32,'RevPAR Raw Data'!$B$6:$BE$43,'RevPAR Raw Data'!BA$1,FALSE)</f>
        <v>-10.017941407698</v>
      </c>
      <c r="BL32" s="60">
        <f>VLOOKUP($A32,'RevPAR Raw Data'!$B$6:$BE$43,'RevPAR Raw Data'!BB$1,FALSE)</f>
        <v>-13.3359173825535</v>
      </c>
      <c r="BM32" s="61">
        <f>VLOOKUP($A32,'RevPAR Raw Data'!$B$6:$BE$43,'RevPAR Raw Data'!BC$1,FALSE)</f>
        <v>-11.769975346678301</v>
      </c>
      <c r="BN32" s="62">
        <f>VLOOKUP($A32,'RevPAR Raw Data'!$B$6:$BE$43,'RevPAR Raw Data'!BE$1,FALSE)</f>
        <v>2.6746682812173002</v>
      </c>
    </row>
    <row r="33" spans="1:66" x14ac:dyDescent="0.35">
      <c r="A33" s="78" t="s">
        <v>46</v>
      </c>
      <c r="B33" s="59">
        <f>VLOOKUP($A33,'Occupancy Raw Data'!$B$8:$BE$45,'Occupancy Raw Data'!AG$3,FALSE)</f>
        <v>63.603150502941702</v>
      </c>
      <c r="C33" s="60">
        <f>VLOOKUP($A33,'Occupancy Raw Data'!$B$8:$BE$45,'Occupancy Raw Data'!AH$3,FALSE)</f>
        <v>69.320554184854799</v>
      </c>
      <c r="D33" s="60">
        <f>VLOOKUP($A33,'Occupancy Raw Data'!$B$8:$BE$45,'Occupancy Raw Data'!AI$3,FALSE)</f>
        <v>72.864869994306304</v>
      </c>
      <c r="E33" s="60">
        <f>VLOOKUP($A33,'Occupancy Raw Data'!$B$8:$BE$45,'Occupancy Raw Data'!AJ$3,FALSE)</f>
        <v>73.533877396090304</v>
      </c>
      <c r="F33" s="60">
        <f>VLOOKUP($A33,'Occupancy Raw Data'!$B$8:$BE$45,'Occupancy Raw Data'!AK$3,FALSE)</f>
        <v>69.662174985765702</v>
      </c>
      <c r="G33" s="61">
        <f>VLOOKUP($A33,'Occupancy Raw Data'!$B$8:$BE$45,'Occupancy Raw Data'!AL$3,FALSE)</f>
        <v>69.796925412791794</v>
      </c>
      <c r="H33" s="60">
        <f>VLOOKUP($A33,'Occupancy Raw Data'!$B$8:$BE$45,'Occupancy Raw Data'!AN$3,FALSE)</f>
        <v>70.558929588157099</v>
      </c>
      <c r="I33" s="60">
        <f>VLOOKUP($A33,'Occupancy Raw Data'!$B$8:$BE$45,'Occupancy Raw Data'!AO$3,FALSE)</f>
        <v>71.128297589675398</v>
      </c>
      <c r="J33" s="61">
        <f>VLOOKUP($A33,'Occupancy Raw Data'!$B$8:$BE$45,'Occupancy Raw Data'!AP$3,FALSE)</f>
        <v>70.843613588916298</v>
      </c>
      <c r="K33" s="62">
        <f>VLOOKUP($A33,'Occupancy Raw Data'!$B$8:$BE$45,'Occupancy Raw Data'!AR$3,FALSE)</f>
        <v>70.095979177398803</v>
      </c>
      <c r="M33" s="59">
        <f>VLOOKUP($A33,'Occupancy Raw Data'!$B$8:$BE$45,'Occupancy Raw Data'!AT$3,FALSE)</f>
        <v>-13.697906639783501</v>
      </c>
      <c r="N33" s="60">
        <f>VLOOKUP($A33,'Occupancy Raw Data'!$B$8:$BE$45,'Occupancy Raw Data'!AU$3,FALSE)</f>
        <v>-11.251068369019899</v>
      </c>
      <c r="O33" s="60">
        <f>VLOOKUP($A33,'Occupancy Raw Data'!$B$8:$BE$45,'Occupancy Raw Data'!AV$3,FALSE)</f>
        <v>-11.1185008032481</v>
      </c>
      <c r="P33" s="60">
        <f>VLOOKUP($A33,'Occupancy Raw Data'!$B$8:$BE$45,'Occupancy Raw Data'!AW$3,FALSE)</f>
        <v>-10.7361162835667</v>
      </c>
      <c r="Q33" s="60">
        <f>VLOOKUP($A33,'Occupancy Raw Data'!$B$8:$BE$45,'Occupancy Raw Data'!AX$3,FALSE)</f>
        <v>-13.3725018961738</v>
      </c>
      <c r="R33" s="61">
        <f>VLOOKUP($A33,'Occupancy Raw Data'!$B$8:$BE$45,'Occupancy Raw Data'!AY$3,FALSE)</f>
        <v>-12.001573804713001</v>
      </c>
      <c r="S33" s="60">
        <f>VLOOKUP($A33,'Occupancy Raw Data'!$B$8:$BE$45,'Occupancy Raw Data'!BA$3,FALSE)</f>
        <v>-12.763197071764299</v>
      </c>
      <c r="T33" s="60">
        <f>VLOOKUP($A33,'Occupancy Raw Data'!$B$8:$BE$45,'Occupancy Raw Data'!BB$3,FALSE)</f>
        <v>-14.875929153273299</v>
      </c>
      <c r="U33" s="61">
        <f>VLOOKUP($A33,'Occupancy Raw Data'!$B$8:$BE$45,'Occupancy Raw Data'!BC$3,FALSE)</f>
        <v>-13.8367557779584</v>
      </c>
      <c r="V33" s="62">
        <f>VLOOKUP($A33,'Occupancy Raw Data'!$B$8:$BE$45,'Occupancy Raw Data'!BE$3,FALSE)</f>
        <v>-12.539482653004599</v>
      </c>
      <c r="X33" s="64">
        <f>VLOOKUP($A33,'ADR Raw Data'!$B$6:$BE$43,'ADR Raw Data'!AG$1,FALSE)</f>
        <v>82.5999790078328</v>
      </c>
      <c r="Y33" s="65">
        <f>VLOOKUP($A33,'ADR Raw Data'!$B$6:$BE$43,'ADR Raw Data'!AH$1,FALSE)</f>
        <v>85.274823100616004</v>
      </c>
      <c r="Z33" s="65">
        <f>VLOOKUP($A33,'ADR Raw Data'!$B$6:$BE$43,'ADR Raw Data'!AI$1,FALSE)</f>
        <v>88.339330572377406</v>
      </c>
      <c r="AA33" s="65">
        <f>VLOOKUP($A33,'ADR Raw Data'!$B$6:$BE$43,'ADR Raw Data'!AJ$1,FALSE)</f>
        <v>87.8682386695057</v>
      </c>
      <c r="AB33" s="65">
        <f>VLOOKUP($A33,'ADR Raw Data'!$B$6:$BE$43,'ADR Raw Data'!AK$1,FALSE)</f>
        <v>85.140588652772095</v>
      </c>
      <c r="AC33" s="66">
        <f>VLOOKUP($A33,'ADR Raw Data'!$B$6:$BE$43,'ADR Raw Data'!AL$1,FALSE)</f>
        <v>85.946827675658</v>
      </c>
      <c r="AD33" s="65">
        <f>VLOOKUP($A33,'ADR Raw Data'!$B$6:$BE$43,'ADR Raw Data'!AN$1,FALSE)</f>
        <v>88.717180082038794</v>
      </c>
      <c r="AE33" s="65">
        <f>VLOOKUP($A33,'ADR Raw Data'!$B$6:$BE$43,'ADR Raw Data'!AO$1,FALSE)</f>
        <v>89.489109699152806</v>
      </c>
      <c r="AF33" s="66">
        <f>VLOOKUP($A33,'ADR Raw Data'!$B$6:$BE$43,'ADR Raw Data'!AP$1,FALSE)</f>
        <v>89.104695884401494</v>
      </c>
      <c r="AG33" s="67">
        <f>VLOOKUP($A33,'ADR Raw Data'!$B$6:$BE$43,'ADR Raw Data'!AR$1,FALSE)</f>
        <v>86.858698993366403</v>
      </c>
      <c r="AI33" s="59">
        <f>VLOOKUP($A33,'ADR Raw Data'!$B$6:$BE$43,'ADR Raw Data'!AT$1,FALSE)</f>
        <v>-0.62020784619359803</v>
      </c>
      <c r="AJ33" s="60">
        <f>VLOOKUP($A33,'ADR Raw Data'!$B$6:$BE$43,'ADR Raw Data'!AU$1,FALSE)</f>
        <v>3.33074079326868E-2</v>
      </c>
      <c r="AK33" s="60">
        <f>VLOOKUP($A33,'ADR Raw Data'!$B$6:$BE$43,'ADR Raw Data'!AV$1,FALSE)</f>
        <v>2.9439927571749802</v>
      </c>
      <c r="AL33" s="60">
        <f>VLOOKUP($A33,'ADR Raw Data'!$B$6:$BE$43,'ADR Raw Data'!AW$1,FALSE)</f>
        <v>2.28916568931266</v>
      </c>
      <c r="AM33" s="60">
        <f>VLOOKUP($A33,'ADR Raw Data'!$B$6:$BE$43,'ADR Raw Data'!AX$1,FALSE)</f>
        <v>-0.91322271616600004</v>
      </c>
      <c r="AN33" s="61">
        <f>VLOOKUP($A33,'ADR Raw Data'!$B$6:$BE$43,'ADR Raw Data'!AY$1,FALSE)</f>
        <v>0.82764656986515905</v>
      </c>
      <c r="AO33" s="60">
        <f>VLOOKUP($A33,'ADR Raw Data'!$B$6:$BE$43,'ADR Raw Data'!BA$1,FALSE)</f>
        <v>0.11780564459763899</v>
      </c>
      <c r="AP33" s="60">
        <f>VLOOKUP($A33,'ADR Raw Data'!$B$6:$BE$43,'ADR Raw Data'!BB$1,FALSE)</f>
        <v>-0.86621075466514896</v>
      </c>
      <c r="AQ33" s="61">
        <f>VLOOKUP($A33,'ADR Raw Data'!$B$6:$BE$43,'ADR Raw Data'!BC$1,FALSE)</f>
        <v>-0.39205749381605698</v>
      </c>
      <c r="AR33" s="62">
        <f>VLOOKUP($A33,'ADR Raw Data'!$B$6:$BE$43,'ADR Raw Data'!BE$1,FALSE)</f>
        <v>0.441948679670644</v>
      </c>
      <c r="AT33" s="64">
        <f>VLOOKUP($A33,'RevPAR Raw Data'!$B$6:$BE$43,'RevPAR Raw Data'!AG$1,FALSE)</f>
        <v>52.536188963750199</v>
      </c>
      <c r="AU33" s="65">
        <f>VLOOKUP($A33,'RevPAR Raw Data'!$B$6:$BE$43,'RevPAR Raw Data'!AH$1,FALSE)</f>
        <v>59.112979953501601</v>
      </c>
      <c r="AV33" s="65">
        <f>VLOOKUP($A33,'RevPAR Raw Data'!$B$6:$BE$43,'RevPAR Raw Data'!AI$1,FALSE)</f>
        <v>64.368338375403297</v>
      </c>
      <c r="AW33" s="65">
        <f>VLOOKUP($A33,'RevPAR Raw Data'!$B$6:$BE$43,'RevPAR Raw Data'!AJ$1,FALSE)</f>
        <v>64.612922893338293</v>
      </c>
      <c r="AX33" s="65">
        <f>VLOOKUP($A33,'RevPAR Raw Data'!$B$6:$BE$43,'RevPAR Raw Data'!AK$1,FALSE)</f>
        <v>59.310785851205097</v>
      </c>
      <c r="AY33" s="66">
        <f>VLOOKUP($A33,'RevPAR Raw Data'!$B$6:$BE$43,'RevPAR Raw Data'!AL$1,FALSE)</f>
        <v>59.988243207439702</v>
      </c>
      <c r="AZ33" s="65">
        <f>VLOOKUP($A33,'RevPAR Raw Data'!$B$6:$BE$43,'RevPAR Raw Data'!AN$1,FALSE)</f>
        <v>62.597892626684299</v>
      </c>
      <c r="BA33" s="65">
        <f>VLOOKUP($A33,'RevPAR Raw Data'!$B$6:$BE$43,'RevPAR Raw Data'!AO$1,FALSE)</f>
        <v>63.652080257164499</v>
      </c>
      <c r="BB33" s="66">
        <f>VLOOKUP($A33,'RevPAR Raw Data'!$B$6:$BE$43,'RevPAR Raw Data'!AP$1,FALSE)</f>
        <v>63.124986441924399</v>
      </c>
      <c r="BC33" s="67">
        <f>VLOOKUP($A33,'RevPAR Raw Data'!$B$6:$BE$43,'RevPAR Raw Data'!AR$1,FALSE)</f>
        <v>60.884455560149597</v>
      </c>
      <c r="BE33" s="59">
        <f>VLOOKUP($A33,'RevPAR Raw Data'!$B$6:$BE$43,'RevPAR Raw Data'!AT$1,FALSE)</f>
        <v>-14.2331589942329</v>
      </c>
      <c r="BF33" s="60">
        <f>VLOOKUP($A33,'RevPAR Raw Data'!$B$6:$BE$43,'RevPAR Raw Data'!AU$1,FALSE)</f>
        <v>-11.2215084003256</v>
      </c>
      <c r="BG33" s="60">
        <f>VLOOKUP($A33,'RevPAR Raw Data'!$B$6:$BE$43,'RevPAR Raw Data'!AV$1,FALSE)</f>
        <v>-8.5018359044271801</v>
      </c>
      <c r="BH33" s="60">
        <f>VLOOKUP($A33,'RevPAR Raw Data'!$B$6:$BE$43,'RevPAR Raw Data'!AW$1,FALSE)</f>
        <v>-8.6927180845822001</v>
      </c>
      <c r="BI33" s="60">
        <f>VLOOKUP($A33,'RevPAR Raw Data'!$B$6:$BE$43,'RevPAR Raw Data'!AX$1,FALSE)</f>
        <v>-14.1636038873042</v>
      </c>
      <c r="BJ33" s="61">
        <f>VLOOKUP($A33,'RevPAR Raw Data'!$B$6:$BE$43,'RevPAR Raw Data'!AY$1,FALSE)</f>
        <v>-11.273257848772399</v>
      </c>
      <c r="BK33" s="60">
        <f>VLOOKUP($A33,'RevPAR Raw Data'!$B$6:$BE$43,'RevPAR Raw Data'!BA$1,FALSE)</f>
        <v>-12.660427193748401</v>
      </c>
      <c r="BL33" s="60">
        <f>VLOOKUP($A33,'RevPAR Raw Data'!$B$6:$BE$43,'RevPAR Raw Data'!BB$1,FALSE)</f>
        <v>-15.613283009756399</v>
      </c>
      <c r="BM33" s="61">
        <f>VLOOKUP($A33,'RevPAR Raw Data'!$B$6:$BE$43,'RevPAR Raw Data'!BC$1,FALSE)</f>
        <v>-14.1745652338459</v>
      </c>
      <c r="BN33" s="62">
        <f>VLOOKUP($A33,'RevPAR Raw Data'!$B$6:$BE$43,'RevPAR Raw Data'!BE$1,FALSE)</f>
        <v>-12.152952051356401</v>
      </c>
    </row>
    <row r="34" spans="1:66" x14ac:dyDescent="0.35">
      <c r="A34" s="78" t="s">
        <v>95</v>
      </c>
      <c r="B34" s="59">
        <f>VLOOKUP($A34,'Occupancy Raw Data'!$B$8:$BE$45,'Occupancy Raw Data'!AG$3,FALSE)</f>
        <v>48.065847571510801</v>
      </c>
      <c r="C34" s="60">
        <f>VLOOKUP($A34,'Occupancy Raw Data'!$B$8:$BE$45,'Occupancy Raw Data'!AH$3,FALSE)</f>
        <v>57.851794970243802</v>
      </c>
      <c r="D34" s="60">
        <f>VLOOKUP($A34,'Occupancy Raw Data'!$B$8:$BE$45,'Occupancy Raw Data'!AI$3,FALSE)</f>
        <v>71.981186408139706</v>
      </c>
      <c r="E34" s="60">
        <f>VLOOKUP($A34,'Occupancy Raw Data'!$B$8:$BE$45,'Occupancy Raw Data'!AJ$3,FALSE)</f>
        <v>72.475523133038905</v>
      </c>
      <c r="F34" s="60">
        <f>VLOOKUP($A34,'Occupancy Raw Data'!$B$8:$BE$45,'Occupancy Raw Data'!AK$3,FALSE)</f>
        <v>65.492416970627701</v>
      </c>
      <c r="G34" s="61">
        <f>VLOOKUP($A34,'Occupancy Raw Data'!$B$8:$BE$45,'Occupancy Raw Data'!AL$3,FALSE)</f>
        <v>63.1733538107122</v>
      </c>
      <c r="H34" s="60">
        <f>VLOOKUP($A34,'Occupancy Raw Data'!$B$8:$BE$45,'Occupancy Raw Data'!AN$3,FALSE)</f>
        <v>68.146477250911801</v>
      </c>
      <c r="I34" s="60">
        <f>VLOOKUP($A34,'Occupancy Raw Data'!$B$8:$BE$45,'Occupancy Raw Data'!AO$3,FALSE)</f>
        <v>71.630831253599496</v>
      </c>
      <c r="J34" s="61">
        <f>VLOOKUP($A34,'Occupancy Raw Data'!$B$8:$BE$45,'Occupancy Raw Data'!AP$3,FALSE)</f>
        <v>69.888654252255705</v>
      </c>
      <c r="K34" s="62">
        <f>VLOOKUP($A34,'Occupancy Raw Data'!$B$8:$BE$45,'Occupancy Raw Data'!AR$3,FALSE)</f>
        <v>65.0920110797246</v>
      </c>
      <c r="M34" s="59">
        <f>VLOOKUP($A34,'Occupancy Raw Data'!$B$8:$BE$45,'Occupancy Raw Data'!AT$3,FALSE)</f>
        <v>-5.3756900337589304</v>
      </c>
      <c r="N34" s="60">
        <f>VLOOKUP($A34,'Occupancy Raw Data'!$B$8:$BE$45,'Occupancy Raw Data'!AU$3,FALSE)</f>
        <v>15.9785248087047</v>
      </c>
      <c r="O34" s="60">
        <f>VLOOKUP($A34,'Occupancy Raw Data'!$B$8:$BE$45,'Occupancy Raw Data'!AV$3,FALSE)</f>
        <v>26.804241520127199</v>
      </c>
      <c r="P34" s="60">
        <f>VLOOKUP($A34,'Occupancy Raw Data'!$B$8:$BE$45,'Occupancy Raw Data'!AW$3,FALSE)</f>
        <v>25.361139406434098</v>
      </c>
      <c r="Q34" s="60">
        <f>VLOOKUP($A34,'Occupancy Raw Data'!$B$8:$BE$45,'Occupancy Raw Data'!AX$3,FALSE)</f>
        <v>5.5848091985386104</v>
      </c>
      <c r="R34" s="61">
        <f>VLOOKUP($A34,'Occupancy Raw Data'!$B$8:$BE$45,'Occupancy Raw Data'!AY$3,FALSE)</f>
        <v>13.9140274066463</v>
      </c>
      <c r="S34" s="60">
        <f>VLOOKUP($A34,'Occupancy Raw Data'!$B$8:$BE$45,'Occupancy Raw Data'!BA$3,FALSE)</f>
        <v>-10.8512374758895</v>
      </c>
      <c r="T34" s="60">
        <f>VLOOKUP($A34,'Occupancy Raw Data'!$B$8:$BE$45,'Occupancy Raw Data'!BB$3,FALSE)</f>
        <v>-15.656925540059</v>
      </c>
      <c r="U34" s="61">
        <f>VLOOKUP($A34,'Occupancy Raw Data'!$B$8:$BE$45,'Occupancy Raw Data'!BC$3,FALSE)</f>
        <v>-13.3804503767435</v>
      </c>
      <c r="V34" s="62">
        <f>VLOOKUP($A34,'Occupancy Raw Data'!$B$8:$BE$45,'Occupancy Raw Data'!BE$3,FALSE)</f>
        <v>3.87311944158479</v>
      </c>
      <c r="X34" s="64">
        <f>VLOOKUP($A34,'ADR Raw Data'!$B$6:$BE$43,'ADR Raw Data'!AG$1,FALSE)</f>
        <v>126.503179231153</v>
      </c>
      <c r="Y34" s="65">
        <f>VLOOKUP($A34,'ADR Raw Data'!$B$6:$BE$43,'ADR Raw Data'!AH$1,FALSE)</f>
        <v>136.566426082628</v>
      </c>
      <c r="Z34" s="65">
        <f>VLOOKUP($A34,'ADR Raw Data'!$B$6:$BE$43,'ADR Raw Data'!AI$1,FALSE)</f>
        <v>144.38315108681101</v>
      </c>
      <c r="AA34" s="65">
        <f>VLOOKUP($A34,'ADR Raw Data'!$B$6:$BE$43,'ADR Raw Data'!AJ$1,FALSE)</f>
        <v>144.062868021985</v>
      </c>
      <c r="AB34" s="65">
        <f>VLOOKUP($A34,'ADR Raw Data'!$B$6:$BE$43,'ADR Raw Data'!AK$1,FALSE)</f>
        <v>138.19595778982799</v>
      </c>
      <c r="AC34" s="66">
        <f>VLOOKUP($A34,'ADR Raw Data'!$B$6:$BE$43,'ADR Raw Data'!AL$1,FALSE)</f>
        <v>138.87432689093501</v>
      </c>
      <c r="AD34" s="65">
        <f>VLOOKUP($A34,'ADR Raw Data'!$B$6:$BE$43,'ADR Raw Data'!AN$1,FALSE)</f>
        <v>154.87800760616901</v>
      </c>
      <c r="AE34" s="65">
        <f>VLOOKUP($A34,'ADR Raw Data'!$B$6:$BE$43,'ADR Raw Data'!AO$1,FALSE)</f>
        <v>159.31433902847499</v>
      </c>
      <c r="AF34" s="66">
        <f>VLOOKUP($A34,'ADR Raw Data'!$B$6:$BE$43,'ADR Raw Data'!AP$1,FALSE)</f>
        <v>157.15146751819799</v>
      </c>
      <c r="AG34" s="67">
        <f>VLOOKUP($A34,'ADR Raw Data'!$B$6:$BE$43,'ADR Raw Data'!AR$1,FALSE)</f>
        <v>144.48118024394799</v>
      </c>
      <c r="AI34" s="59">
        <f>VLOOKUP($A34,'ADR Raw Data'!$B$6:$BE$43,'ADR Raw Data'!AT$1,FALSE)</f>
        <v>9.7244695390050602</v>
      </c>
      <c r="AJ34" s="60">
        <f>VLOOKUP($A34,'ADR Raw Data'!$B$6:$BE$43,'ADR Raw Data'!AU$1,FALSE)</f>
        <v>22.2855226805328</v>
      </c>
      <c r="AK34" s="60">
        <f>VLOOKUP($A34,'ADR Raw Data'!$B$6:$BE$43,'ADR Raw Data'!AV$1,FALSE)</f>
        <v>25.0395169307149</v>
      </c>
      <c r="AL34" s="60">
        <f>VLOOKUP($A34,'ADR Raw Data'!$B$6:$BE$43,'ADR Raw Data'!AW$1,FALSE)</f>
        <v>25.3403590133032</v>
      </c>
      <c r="AM34" s="60">
        <f>VLOOKUP($A34,'ADR Raw Data'!$B$6:$BE$43,'ADR Raw Data'!AX$1,FALSE)</f>
        <v>15.6751708835553</v>
      </c>
      <c r="AN34" s="61">
        <f>VLOOKUP($A34,'ADR Raw Data'!$B$6:$BE$43,'ADR Raw Data'!AY$1,FALSE)</f>
        <v>20.197185563195401</v>
      </c>
      <c r="AO34" s="60">
        <f>VLOOKUP($A34,'ADR Raw Data'!$B$6:$BE$43,'ADR Raw Data'!BA$1,FALSE)</f>
        <v>5.70686647381714</v>
      </c>
      <c r="AP34" s="60">
        <f>VLOOKUP($A34,'ADR Raw Data'!$B$6:$BE$43,'ADR Raw Data'!BB$1,FALSE)</f>
        <v>4.2312772902259104</v>
      </c>
      <c r="AQ34" s="61">
        <f>VLOOKUP($A34,'ADR Raw Data'!$B$6:$BE$43,'ADR Raw Data'!BC$1,FALSE)</f>
        <v>4.8737794379138304</v>
      </c>
      <c r="AR34" s="62">
        <f>VLOOKUP($A34,'ADR Raw Data'!$B$6:$BE$43,'ADR Raw Data'!BE$1,FALSE)</f>
        <v>12.7347587792837</v>
      </c>
      <c r="AT34" s="64">
        <f>VLOOKUP($A34,'RevPAR Raw Data'!$B$6:$BE$43,'RevPAR Raw Data'!AG$1,FALSE)</f>
        <v>60.804825302361202</v>
      </c>
      <c r="AU34" s="65">
        <f>VLOOKUP($A34,'RevPAR Raw Data'!$B$6:$BE$43,'RevPAR Raw Data'!AH$1,FALSE)</f>
        <v>79.006128815511602</v>
      </c>
      <c r="AV34" s="65">
        <f>VLOOKUP($A34,'RevPAR Raw Data'!$B$6:$BE$43,'RevPAR Raw Data'!AI$1,FALSE)</f>
        <v>103.92870512574299</v>
      </c>
      <c r="AW34" s="65">
        <f>VLOOKUP($A34,'RevPAR Raw Data'!$B$6:$BE$43,'RevPAR Raw Data'!AJ$1,FALSE)</f>
        <v>104.410317239393</v>
      </c>
      <c r="AX34" s="65">
        <f>VLOOKUP($A34,'RevPAR Raw Data'!$B$6:$BE$43,'RevPAR Raw Data'!AK$1,FALSE)</f>
        <v>90.507872912267203</v>
      </c>
      <c r="AY34" s="66">
        <f>VLOOKUP($A34,'RevPAR Raw Data'!$B$6:$BE$43,'RevPAR Raw Data'!AL$1,FALSE)</f>
        <v>87.731569879055399</v>
      </c>
      <c r="AZ34" s="65">
        <f>VLOOKUP($A34,'RevPAR Raw Data'!$B$6:$BE$43,'RevPAR Raw Data'!AN$1,FALSE)</f>
        <v>105.543906220003</v>
      </c>
      <c r="BA34" s="65">
        <f>VLOOKUP($A34,'RevPAR Raw Data'!$B$6:$BE$43,'RevPAR Raw Data'!AO$1,FALSE)</f>
        <v>114.118185352274</v>
      </c>
      <c r="BB34" s="66">
        <f>VLOOKUP($A34,'RevPAR Raw Data'!$B$6:$BE$43,'RevPAR Raw Data'!AP$1,FALSE)</f>
        <v>109.831045786139</v>
      </c>
      <c r="BC34" s="67">
        <f>VLOOKUP($A34,'RevPAR Raw Data'!$B$6:$BE$43,'RevPAR Raw Data'!AR$1,FALSE)</f>
        <v>94.045705852507993</v>
      </c>
      <c r="BE34" s="59">
        <f>VLOOKUP($A34,'RevPAR Raw Data'!$B$6:$BE$43,'RevPAR Raw Data'!AT$1,FALSE)</f>
        <v>3.8260221654019002</v>
      </c>
      <c r="BF34" s="60">
        <f>VLOOKUP($A34,'RevPAR Raw Data'!$B$6:$BE$43,'RevPAR Raw Data'!AU$1,FALSE)</f>
        <v>41.824945259495998</v>
      </c>
      <c r="BG34" s="60">
        <f>VLOOKUP($A34,'RevPAR Raw Data'!$B$6:$BE$43,'RevPAR Raw Data'!AV$1,FALSE)</f>
        <v>58.555411044424098</v>
      </c>
      <c r="BH34" s="60">
        <f>VLOOKUP($A34,'RevPAR Raw Data'!$B$6:$BE$43,'RevPAR Raw Data'!AW$1,FALSE)</f>
        <v>57.128102195192099</v>
      </c>
      <c r="BI34" s="60">
        <f>VLOOKUP($A34,'RevPAR Raw Data'!$B$6:$BE$43,'RevPAR Raw Data'!AX$1,FALSE)</f>
        <v>22.135408467485401</v>
      </c>
      <c r="BJ34" s="61">
        <f>VLOOKUP($A34,'RevPAR Raw Data'!$B$6:$BE$43,'RevPAR Raw Data'!AY$1,FALSE)</f>
        <v>36.921454904476001</v>
      </c>
      <c r="BK34" s="60">
        <f>VLOOKUP($A34,'RevPAR Raw Data'!$B$6:$BE$43,'RevPAR Raw Data'!BA$1,FALSE)</f>
        <v>-5.7636366355781803</v>
      </c>
      <c r="BL34" s="60">
        <f>VLOOKUP($A34,'RevPAR Raw Data'!$B$6:$BE$43,'RevPAR Raw Data'!BB$1,FALSE)</f>
        <v>-12.0881361845572</v>
      </c>
      <c r="BM34" s="61">
        <f>VLOOKUP($A34,'RevPAR Raw Data'!$B$6:$BE$43,'RevPAR Raw Data'!BC$1,FALSE)</f>
        <v>-9.1588045779917504</v>
      </c>
      <c r="BN34" s="62">
        <f>VLOOKUP($A34,'RevPAR Raw Data'!$B$6:$BE$43,'RevPAR Raw Data'!BE$1,FALSE)</f>
        <v>17.101110638987901</v>
      </c>
    </row>
    <row r="35" spans="1:66" x14ac:dyDescent="0.35">
      <c r="A35" s="78" t="s">
        <v>96</v>
      </c>
      <c r="B35" s="59">
        <f>VLOOKUP($A35,'Occupancy Raw Data'!$B$8:$BE$45,'Occupancy Raw Data'!AG$3,FALSE)</f>
        <v>51.281616982836397</v>
      </c>
      <c r="C35" s="60">
        <f>VLOOKUP($A35,'Occupancy Raw Data'!$B$8:$BE$45,'Occupancy Raw Data'!AH$3,FALSE)</f>
        <v>57.861901535682001</v>
      </c>
      <c r="D35" s="60">
        <f>VLOOKUP($A35,'Occupancy Raw Data'!$B$8:$BE$45,'Occupancy Raw Data'!AI$3,FALSE)</f>
        <v>67.002597109304403</v>
      </c>
      <c r="E35" s="60">
        <f>VLOOKUP($A35,'Occupancy Raw Data'!$B$8:$BE$45,'Occupancy Raw Data'!AJ$3,FALSE)</f>
        <v>68.083785004516699</v>
      </c>
      <c r="F35" s="60">
        <f>VLOOKUP($A35,'Occupancy Raw Data'!$B$8:$BE$45,'Occupancy Raw Data'!AK$3,FALSE)</f>
        <v>63.7336269196025</v>
      </c>
      <c r="G35" s="61">
        <f>VLOOKUP($A35,'Occupancy Raw Data'!$B$8:$BE$45,'Occupancy Raw Data'!AL$3,FALSE)</f>
        <v>61.592705510388399</v>
      </c>
      <c r="H35" s="60">
        <f>VLOOKUP($A35,'Occupancy Raw Data'!$B$8:$BE$45,'Occupancy Raw Data'!AN$3,FALSE)</f>
        <v>68.823396567299</v>
      </c>
      <c r="I35" s="60">
        <f>VLOOKUP($A35,'Occupancy Raw Data'!$B$8:$BE$45,'Occupancy Raw Data'!AO$3,FALSE)</f>
        <v>73.760727190605195</v>
      </c>
      <c r="J35" s="61">
        <f>VLOOKUP($A35,'Occupancy Raw Data'!$B$8:$BE$45,'Occupancy Raw Data'!AP$3,FALSE)</f>
        <v>71.292061878952097</v>
      </c>
      <c r="K35" s="62">
        <f>VLOOKUP($A35,'Occupancy Raw Data'!$B$8:$BE$45,'Occupancy Raw Data'!AR$3,FALSE)</f>
        <v>64.363950187120906</v>
      </c>
      <c r="M35" s="59">
        <f>VLOOKUP($A35,'Occupancy Raw Data'!$B$8:$BE$45,'Occupancy Raw Data'!AT$3,FALSE)</f>
        <v>-6.3474581019670202</v>
      </c>
      <c r="N35" s="60">
        <f>VLOOKUP($A35,'Occupancy Raw Data'!$B$8:$BE$45,'Occupancy Raw Data'!AU$3,FALSE)</f>
        <v>4.2714448968771404</v>
      </c>
      <c r="O35" s="60">
        <f>VLOOKUP($A35,'Occupancy Raw Data'!$B$8:$BE$45,'Occupancy Raw Data'!AV$3,FALSE)</f>
        <v>10.8809048155853</v>
      </c>
      <c r="P35" s="60">
        <f>VLOOKUP($A35,'Occupancy Raw Data'!$B$8:$BE$45,'Occupancy Raw Data'!AW$3,FALSE)</f>
        <v>10.3912505598654</v>
      </c>
      <c r="Q35" s="60">
        <f>VLOOKUP($A35,'Occupancy Raw Data'!$B$8:$BE$45,'Occupancy Raw Data'!AX$3,FALSE)</f>
        <v>1.166126128807</v>
      </c>
      <c r="R35" s="61">
        <f>VLOOKUP($A35,'Occupancy Raw Data'!$B$8:$BE$45,'Occupancy Raw Data'!AY$3,FALSE)</f>
        <v>4.2705569786909097</v>
      </c>
      <c r="S35" s="60">
        <f>VLOOKUP($A35,'Occupancy Raw Data'!$B$8:$BE$45,'Occupancy Raw Data'!BA$3,FALSE)</f>
        <v>-13.2959910092945</v>
      </c>
      <c r="T35" s="60">
        <f>VLOOKUP($A35,'Occupancy Raw Data'!$B$8:$BE$45,'Occupancy Raw Data'!BB$3,FALSE)</f>
        <v>-13.888446381788301</v>
      </c>
      <c r="U35" s="61">
        <f>VLOOKUP($A35,'Occupancy Raw Data'!$B$8:$BE$45,'Occupancy Raw Data'!BC$3,FALSE)</f>
        <v>-13.6034905226022</v>
      </c>
      <c r="V35" s="62">
        <f>VLOOKUP($A35,'Occupancy Raw Data'!$B$8:$BE$45,'Occupancy Raw Data'!BE$3,FALSE)</f>
        <v>-2.1367673705351802</v>
      </c>
      <c r="X35" s="64">
        <f>VLOOKUP($A35,'ADR Raw Data'!$B$6:$BE$43,'ADR Raw Data'!AG$1,FALSE)</f>
        <v>93.459286579324001</v>
      </c>
      <c r="Y35" s="65">
        <f>VLOOKUP($A35,'ADR Raw Data'!$B$6:$BE$43,'ADR Raw Data'!AH$1,FALSE)</f>
        <v>97.116881494852905</v>
      </c>
      <c r="Z35" s="65">
        <f>VLOOKUP($A35,'ADR Raw Data'!$B$6:$BE$43,'ADR Raw Data'!AI$1,FALSE)</f>
        <v>102.05208510638199</v>
      </c>
      <c r="AA35" s="65">
        <f>VLOOKUP($A35,'ADR Raw Data'!$B$6:$BE$43,'ADR Raw Data'!AJ$1,FALSE)</f>
        <v>101.388938966746</v>
      </c>
      <c r="AB35" s="65">
        <f>VLOOKUP($A35,'ADR Raw Data'!$B$6:$BE$43,'ADR Raw Data'!AK$1,FALSE)</f>
        <v>98.173042476856907</v>
      </c>
      <c r="AC35" s="66">
        <f>VLOOKUP($A35,'ADR Raw Data'!$B$6:$BE$43,'ADR Raw Data'!AL$1,FALSE)</f>
        <v>98.744590120355994</v>
      </c>
      <c r="AD35" s="65">
        <f>VLOOKUP($A35,'ADR Raw Data'!$B$6:$BE$43,'ADR Raw Data'!AN$1,FALSE)</f>
        <v>111.16398933552</v>
      </c>
      <c r="AE35" s="65">
        <f>VLOOKUP($A35,'ADR Raw Data'!$B$6:$BE$43,'ADR Raw Data'!AO$1,FALSE)</f>
        <v>115.063511041371</v>
      </c>
      <c r="AF35" s="66">
        <f>VLOOKUP($A35,'ADR Raw Data'!$B$6:$BE$43,'ADR Raw Data'!AP$1,FALSE)</f>
        <v>113.181265517036</v>
      </c>
      <c r="AG35" s="67">
        <f>VLOOKUP($A35,'ADR Raw Data'!$B$6:$BE$43,'ADR Raw Data'!AR$1,FALSE)</f>
        <v>103.313342627285</v>
      </c>
      <c r="AI35" s="59">
        <f>VLOOKUP($A35,'ADR Raw Data'!$B$6:$BE$43,'ADR Raw Data'!AT$1,FALSE)</f>
        <v>9.3923678141650893</v>
      </c>
      <c r="AJ35" s="60">
        <f>VLOOKUP($A35,'ADR Raw Data'!$B$6:$BE$43,'ADR Raw Data'!AU$1,FALSE)</f>
        <v>13.406029114554901</v>
      </c>
      <c r="AK35" s="60">
        <f>VLOOKUP($A35,'ADR Raw Data'!$B$6:$BE$43,'ADR Raw Data'!AV$1,FALSE)</f>
        <v>14.810396383664701</v>
      </c>
      <c r="AL35" s="60">
        <f>VLOOKUP($A35,'ADR Raw Data'!$B$6:$BE$43,'ADR Raw Data'!AW$1,FALSE)</f>
        <v>14.4951750789896</v>
      </c>
      <c r="AM35" s="60">
        <f>VLOOKUP($A35,'ADR Raw Data'!$B$6:$BE$43,'ADR Raw Data'!AX$1,FALSE)</f>
        <v>11.174922438977401</v>
      </c>
      <c r="AN35" s="61">
        <f>VLOOKUP($A35,'ADR Raw Data'!$B$6:$BE$43,'ADR Raw Data'!AY$1,FALSE)</f>
        <v>12.9251843694251</v>
      </c>
      <c r="AO35" s="60">
        <f>VLOOKUP($A35,'ADR Raw Data'!$B$6:$BE$43,'ADR Raw Data'!BA$1,FALSE)</f>
        <v>4.5574755379615697</v>
      </c>
      <c r="AP35" s="60">
        <f>VLOOKUP($A35,'ADR Raw Data'!$B$6:$BE$43,'ADR Raw Data'!BB$1,FALSE)</f>
        <v>3.7334816101407799</v>
      </c>
      <c r="AQ35" s="61">
        <f>VLOOKUP($A35,'ADR Raw Data'!$B$6:$BE$43,'ADR Raw Data'!BC$1,FALSE)</f>
        <v>4.1149496028741002</v>
      </c>
      <c r="AR35" s="62">
        <f>VLOOKUP($A35,'ADR Raw Data'!$B$6:$BE$43,'ADR Raw Data'!BE$1,FALSE)</f>
        <v>8.6759026381119</v>
      </c>
      <c r="AT35" s="64">
        <f>VLOOKUP($A35,'RevPAR Raw Data'!$B$6:$BE$43,'RevPAR Raw Data'!AG$1,FALSE)</f>
        <v>47.927433378500403</v>
      </c>
      <c r="AU35" s="65">
        <f>VLOOKUP($A35,'RevPAR Raw Data'!$B$6:$BE$43,'RevPAR Raw Data'!AH$1,FALSE)</f>
        <v>56.193674345076701</v>
      </c>
      <c r="AV35" s="65">
        <f>VLOOKUP($A35,'RevPAR Raw Data'!$B$6:$BE$43,'RevPAR Raw Data'!AI$1,FALSE)</f>
        <v>68.377547425474205</v>
      </c>
      <c r="AW35" s="65">
        <f>VLOOKUP($A35,'RevPAR Raw Data'!$B$6:$BE$43,'RevPAR Raw Data'!AJ$1,FALSE)</f>
        <v>69.0294272244805</v>
      </c>
      <c r="AX35" s="65">
        <f>VLOOKUP($A35,'RevPAR Raw Data'!$B$6:$BE$43,'RevPAR Raw Data'!AK$1,FALSE)</f>
        <v>62.5692406278229</v>
      </c>
      <c r="AY35" s="66">
        <f>VLOOKUP($A35,'RevPAR Raw Data'!$B$6:$BE$43,'RevPAR Raw Data'!AL$1,FALSE)</f>
        <v>60.819464600270997</v>
      </c>
      <c r="AZ35" s="65">
        <f>VLOOKUP($A35,'RevPAR Raw Data'!$B$6:$BE$43,'RevPAR Raw Data'!AN$1,FALSE)</f>
        <v>76.506833220415501</v>
      </c>
      <c r="BA35" s="65">
        <f>VLOOKUP($A35,'RevPAR Raw Data'!$B$6:$BE$43,'RevPAR Raw Data'!AO$1,FALSE)</f>
        <v>84.871682475157996</v>
      </c>
      <c r="BB35" s="66">
        <f>VLOOKUP($A35,'RevPAR Raw Data'!$B$6:$BE$43,'RevPAR Raw Data'!AP$1,FALSE)</f>
        <v>80.689257847786806</v>
      </c>
      <c r="BC35" s="67">
        <f>VLOOKUP($A35,'RevPAR Raw Data'!$B$6:$BE$43,'RevPAR Raw Data'!AR$1,FALSE)</f>
        <v>66.496548385275503</v>
      </c>
      <c r="BE35" s="59">
        <f>VLOOKUP($A35,'RevPAR Raw Data'!$B$6:$BE$43,'RevPAR Raw Data'!AT$1,FALSE)</f>
        <v>2.4487331004113</v>
      </c>
      <c r="BF35" s="60">
        <f>VLOOKUP($A35,'RevPAR Raw Data'!$B$6:$BE$43,'RevPAR Raw Data'!AU$1,FALSE)</f>
        <v>18.250105157919599</v>
      </c>
      <c r="BG35" s="60">
        <f>VLOOKUP($A35,'RevPAR Raw Data'!$B$6:$BE$43,'RevPAR Raw Data'!AV$1,FALSE)</f>
        <v>27.302806332567499</v>
      </c>
      <c r="BH35" s="60">
        <f>VLOOKUP($A35,'RevPAR Raw Data'!$B$6:$BE$43,'RevPAR Raw Data'!AW$1,FALSE)</f>
        <v>26.392655600404101</v>
      </c>
      <c r="BI35" s="60">
        <f>VLOOKUP($A35,'RevPAR Raw Data'!$B$6:$BE$43,'RevPAR Raw Data'!AX$1,FALSE)</f>
        <v>12.4713622582192</v>
      </c>
      <c r="BJ35" s="61">
        <f>VLOOKUP($A35,'RevPAR Raw Data'!$B$6:$BE$43,'RevPAR Raw Data'!AY$1,FALSE)</f>
        <v>17.7477187112131</v>
      </c>
      <c r="BK35" s="60">
        <f>VLOOKUP($A35,'RevPAR Raw Data'!$B$6:$BE$43,'RevPAR Raw Data'!BA$1,FALSE)</f>
        <v>-9.3444770091111593</v>
      </c>
      <c r="BL35" s="60">
        <f>VLOOKUP($A35,'RevPAR Raw Data'!$B$6:$BE$43,'RevPAR Raw Data'!BB$1,FALSE)</f>
        <v>-10.673487363245901</v>
      </c>
      <c r="BM35" s="61">
        <f>VLOOKUP($A35,'RevPAR Raw Data'!$B$6:$BE$43,'RevPAR Raw Data'!BC$1,FALSE)</f>
        <v>-10.048317698965</v>
      </c>
      <c r="BN35" s="62">
        <f>VLOOKUP($A35,'RevPAR Raw Data'!$B$6:$BE$43,'RevPAR Raw Data'!BE$1,FALSE)</f>
        <v>6.3537514109061402</v>
      </c>
    </row>
    <row r="36" spans="1:66" x14ac:dyDescent="0.35">
      <c r="A36" s="78" t="s">
        <v>45</v>
      </c>
      <c r="B36" s="59">
        <f>VLOOKUP($A36,'Occupancy Raw Data'!$B$8:$BE$45,'Occupancy Raw Data'!AG$3,FALSE)</f>
        <v>51.759098786828403</v>
      </c>
      <c r="C36" s="60">
        <f>VLOOKUP($A36,'Occupancy Raw Data'!$B$8:$BE$45,'Occupancy Raw Data'!AH$3,FALSE)</f>
        <v>60.112651646447098</v>
      </c>
      <c r="D36" s="60">
        <f>VLOOKUP($A36,'Occupancy Raw Data'!$B$8:$BE$45,'Occupancy Raw Data'!AI$3,FALSE)</f>
        <v>65.190641247833597</v>
      </c>
      <c r="E36" s="60">
        <f>VLOOKUP($A36,'Occupancy Raw Data'!$B$8:$BE$45,'Occupancy Raw Data'!AJ$3,FALSE)</f>
        <v>65.623916811091803</v>
      </c>
      <c r="F36" s="60">
        <f>VLOOKUP($A36,'Occupancy Raw Data'!$B$8:$BE$45,'Occupancy Raw Data'!AK$3,FALSE)</f>
        <v>62.097053726169797</v>
      </c>
      <c r="G36" s="61">
        <f>VLOOKUP($A36,'Occupancy Raw Data'!$B$8:$BE$45,'Occupancy Raw Data'!AL$3,FALSE)</f>
        <v>60.956672443674101</v>
      </c>
      <c r="H36" s="60">
        <f>VLOOKUP($A36,'Occupancy Raw Data'!$B$8:$BE$45,'Occupancy Raw Data'!AN$3,FALSE)</f>
        <v>69.558058925476601</v>
      </c>
      <c r="I36" s="60">
        <f>VLOOKUP($A36,'Occupancy Raw Data'!$B$8:$BE$45,'Occupancy Raw Data'!AO$3,FALSE)</f>
        <v>72.772963604852606</v>
      </c>
      <c r="J36" s="61">
        <f>VLOOKUP($A36,'Occupancy Raw Data'!$B$8:$BE$45,'Occupancy Raw Data'!AP$3,FALSE)</f>
        <v>71.165511265164596</v>
      </c>
      <c r="K36" s="62">
        <f>VLOOKUP($A36,'Occupancy Raw Data'!$B$8:$BE$45,'Occupancy Raw Data'!AR$3,FALSE)</f>
        <v>63.8734835355285</v>
      </c>
      <c r="M36" s="59">
        <f>VLOOKUP($A36,'Occupancy Raw Data'!$B$8:$BE$45,'Occupancy Raw Data'!AT$3,FALSE)</f>
        <v>-10.5570530098831</v>
      </c>
      <c r="N36" s="60">
        <f>VLOOKUP($A36,'Occupancy Raw Data'!$B$8:$BE$45,'Occupancy Raw Data'!AU$3,FALSE)</f>
        <v>-6.1933739012846498</v>
      </c>
      <c r="O36" s="60">
        <f>VLOOKUP($A36,'Occupancy Raw Data'!$B$8:$BE$45,'Occupancy Raw Data'!AV$3,FALSE)</f>
        <v>-7.9192166462668201</v>
      </c>
      <c r="P36" s="60">
        <f>VLOOKUP($A36,'Occupancy Raw Data'!$B$8:$BE$45,'Occupancy Raw Data'!AW$3,FALSE)</f>
        <v>-8.3726557773744705</v>
      </c>
      <c r="Q36" s="60">
        <f>VLOOKUP($A36,'Occupancy Raw Data'!$B$8:$BE$45,'Occupancy Raw Data'!AX$3,FALSE)</f>
        <v>-12.6630103595368</v>
      </c>
      <c r="R36" s="61">
        <f>VLOOKUP($A36,'Occupancy Raw Data'!$B$8:$BE$45,'Occupancy Raw Data'!AY$3,FALSE)</f>
        <v>-9.1467982331516495</v>
      </c>
      <c r="S36" s="60">
        <f>VLOOKUP($A36,'Occupancy Raw Data'!$B$8:$BE$45,'Occupancy Raw Data'!BA$3,FALSE)</f>
        <v>-15.9916274201988</v>
      </c>
      <c r="T36" s="60">
        <f>VLOOKUP($A36,'Occupancy Raw Data'!$B$8:$BE$45,'Occupancy Raw Data'!BB$3,FALSE)</f>
        <v>-17.342519685039299</v>
      </c>
      <c r="U36" s="61">
        <f>VLOOKUP($A36,'Occupancy Raw Data'!$B$8:$BE$45,'Occupancy Raw Data'!BC$3,FALSE)</f>
        <v>-16.6878011666243</v>
      </c>
      <c r="V36" s="62">
        <f>VLOOKUP($A36,'Occupancy Raw Data'!$B$8:$BE$45,'Occupancy Raw Data'!BE$3,FALSE)</f>
        <v>-11.6913123844731</v>
      </c>
      <c r="X36" s="64">
        <f>VLOOKUP($A36,'ADR Raw Data'!$B$6:$BE$43,'ADR Raw Data'!AG$1,FALSE)</f>
        <v>83.687684195546595</v>
      </c>
      <c r="Y36" s="65">
        <f>VLOOKUP($A36,'ADR Raw Data'!$B$6:$BE$43,'ADR Raw Data'!AH$1,FALSE)</f>
        <v>87.4694560328672</v>
      </c>
      <c r="Z36" s="65">
        <f>VLOOKUP($A36,'ADR Raw Data'!$B$6:$BE$43,'ADR Raw Data'!AI$1,FALSE)</f>
        <v>89.555832380699101</v>
      </c>
      <c r="AA36" s="65">
        <f>VLOOKUP($A36,'ADR Raw Data'!$B$6:$BE$43,'ADR Raw Data'!AJ$1,FALSE)</f>
        <v>89.153676138914506</v>
      </c>
      <c r="AB36" s="65">
        <f>VLOOKUP($A36,'ADR Raw Data'!$B$6:$BE$43,'ADR Raw Data'!AK$1,FALSE)</f>
        <v>88.491424253418899</v>
      </c>
      <c r="AC36" s="66">
        <f>VLOOKUP($A36,'ADR Raw Data'!$B$6:$BE$43,'ADR Raw Data'!AL$1,FALSE)</f>
        <v>87.844336881610303</v>
      </c>
      <c r="AD36" s="65">
        <f>VLOOKUP($A36,'ADR Raw Data'!$B$6:$BE$43,'ADR Raw Data'!AN$1,FALSE)</f>
        <v>99.228077463560396</v>
      </c>
      <c r="AE36" s="65">
        <f>VLOOKUP($A36,'ADR Raw Data'!$B$6:$BE$43,'ADR Raw Data'!AO$1,FALSE)</f>
        <v>100.53973775899</v>
      </c>
      <c r="AF36" s="66">
        <f>VLOOKUP($A36,'ADR Raw Data'!$B$6:$BE$43,'ADR Raw Data'!AP$1,FALSE)</f>
        <v>99.898721187214605</v>
      </c>
      <c r="AG36" s="67">
        <f>VLOOKUP($A36,'ADR Raw Data'!$B$6:$BE$43,'ADR Raw Data'!AR$1,FALSE)</f>
        <v>91.681638705738706</v>
      </c>
      <c r="AI36" s="59">
        <f>VLOOKUP($A36,'ADR Raw Data'!$B$6:$BE$43,'ADR Raw Data'!AT$1,FALSE)</f>
        <v>3.2451585543460601E-2</v>
      </c>
      <c r="AJ36" s="60">
        <f>VLOOKUP($A36,'ADR Raw Data'!$B$6:$BE$43,'ADR Raw Data'!AU$1,FALSE)</f>
        <v>3.70818958011332</v>
      </c>
      <c r="AK36" s="60">
        <f>VLOOKUP($A36,'ADR Raw Data'!$B$6:$BE$43,'ADR Raw Data'!AV$1,FALSE)</f>
        <v>4.8700595472311603</v>
      </c>
      <c r="AL36" s="60">
        <f>VLOOKUP($A36,'ADR Raw Data'!$B$6:$BE$43,'ADR Raw Data'!AW$1,FALSE)</f>
        <v>4.09996380343369</v>
      </c>
      <c r="AM36" s="60">
        <f>VLOOKUP($A36,'ADR Raw Data'!$B$6:$BE$43,'ADR Raw Data'!AX$1,FALSE)</f>
        <v>3.0465852064372601</v>
      </c>
      <c r="AN36" s="61">
        <f>VLOOKUP($A36,'ADR Raw Data'!$B$6:$BE$43,'ADR Raw Data'!AY$1,FALSE)</f>
        <v>3.2859699925423702</v>
      </c>
      <c r="AO36" s="60">
        <f>VLOOKUP($A36,'ADR Raw Data'!$B$6:$BE$43,'ADR Raw Data'!BA$1,FALSE)</f>
        <v>-1.1265562064662</v>
      </c>
      <c r="AP36" s="60">
        <f>VLOOKUP($A36,'ADR Raw Data'!$B$6:$BE$43,'ADR Raw Data'!BB$1,FALSE)</f>
        <v>-3.1865234670012801</v>
      </c>
      <c r="AQ36" s="61">
        <f>VLOOKUP($A36,'ADR Raw Data'!$B$6:$BE$43,'ADR Raw Data'!BC$1,FALSE)</f>
        <v>-2.2109254092252399</v>
      </c>
      <c r="AR36" s="62">
        <f>VLOOKUP($A36,'ADR Raw Data'!$B$6:$BE$43,'ADR Raw Data'!BE$1,FALSE)</f>
        <v>0.94630763358882297</v>
      </c>
      <c r="AT36" s="64">
        <f>VLOOKUP($A36,'RevPAR Raw Data'!$B$6:$BE$43,'RevPAR Raw Data'!AG$1,FALSE)</f>
        <v>43.315991135181903</v>
      </c>
      <c r="AU36" s="65">
        <f>VLOOKUP($A36,'RevPAR Raw Data'!$B$6:$BE$43,'RevPAR Raw Data'!AH$1,FALSE)</f>
        <v>52.580209402079703</v>
      </c>
      <c r="AV36" s="65">
        <f>VLOOKUP($A36,'RevPAR Raw Data'!$B$6:$BE$43,'RevPAR Raw Data'!AI$1,FALSE)</f>
        <v>58.3820214038128</v>
      </c>
      <c r="AW36" s="65">
        <f>VLOOKUP($A36,'RevPAR Raw Data'!$B$6:$BE$43,'RevPAR Raw Data'!AJ$1,FALSE)</f>
        <v>58.506134263431498</v>
      </c>
      <c r="AX36" s="65">
        <f>VLOOKUP($A36,'RevPAR Raw Data'!$B$6:$BE$43,'RevPAR Raw Data'!AK$1,FALSE)</f>
        <v>54.950567261698403</v>
      </c>
      <c r="AY36" s="66">
        <f>VLOOKUP($A36,'RevPAR Raw Data'!$B$6:$BE$43,'RevPAR Raw Data'!AL$1,FALSE)</f>
        <v>53.546984693240901</v>
      </c>
      <c r="AZ36" s="65">
        <f>VLOOKUP($A36,'RevPAR Raw Data'!$B$6:$BE$43,'RevPAR Raw Data'!AN$1,FALSE)</f>
        <v>69.021124592720895</v>
      </c>
      <c r="BA36" s="65">
        <f>VLOOKUP($A36,'RevPAR Raw Data'!$B$6:$BE$43,'RevPAR Raw Data'!AO$1,FALSE)</f>
        <v>73.165746767764205</v>
      </c>
      <c r="BB36" s="66">
        <f>VLOOKUP($A36,'RevPAR Raw Data'!$B$6:$BE$43,'RevPAR Raw Data'!AP$1,FALSE)</f>
        <v>71.093435680242607</v>
      </c>
      <c r="BC36" s="67">
        <f>VLOOKUP($A36,'RevPAR Raw Data'!$B$6:$BE$43,'RevPAR Raw Data'!AR$1,FALSE)</f>
        <v>58.560256403812801</v>
      </c>
      <c r="BE36" s="59">
        <f>VLOOKUP($A36,'RevPAR Raw Data'!$B$6:$BE$43,'RevPAR Raw Data'!AT$1,FALSE)</f>
        <v>-10.528027355428099</v>
      </c>
      <c r="BF36" s="60">
        <f>VLOOKUP($A36,'RevPAR Raw Data'!$B$6:$BE$43,'RevPAR Raw Data'!AU$1,FALSE)</f>
        <v>-2.7148463668362202</v>
      </c>
      <c r="BG36" s="60">
        <f>VLOOKUP($A36,'RevPAR Raw Data'!$B$6:$BE$43,'RevPAR Raw Data'!AV$1,FALSE)</f>
        <v>-3.4348276653831</v>
      </c>
      <c r="BH36" s="60">
        <f>VLOOKUP($A36,'RevPAR Raw Data'!$B$6:$BE$43,'RevPAR Raw Data'!AW$1,FALSE)</f>
        <v>-4.61596783019922</v>
      </c>
      <c r="BI36" s="60">
        <f>VLOOKUP($A36,'RevPAR Raw Data'!$B$6:$BE$43,'RevPAR Raw Data'!AX$1,FALSE)</f>
        <v>-10.0022145534028</v>
      </c>
      <c r="BJ36" s="61">
        <f>VLOOKUP($A36,'RevPAR Raw Data'!$B$6:$BE$43,'RevPAR Raw Data'!AY$1,FALSE)</f>
        <v>-6.1613892858290296</v>
      </c>
      <c r="BK36" s="60">
        <f>VLOOKUP($A36,'RevPAR Raw Data'!$B$6:$BE$43,'RevPAR Raw Data'!BA$1,FALSE)</f>
        <v>-16.938028955447798</v>
      </c>
      <c r="BL36" s="60">
        <f>VLOOKUP($A36,'RevPAR Raw Data'!$B$6:$BE$43,'RevPAR Raw Data'!BB$1,FALSE)</f>
        <v>-19.976419692507498</v>
      </c>
      <c r="BM36" s="61">
        <f>VLOOKUP($A36,'RevPAR Raw Data'!$B$6:$BE$43,'RevPAR Raw Data'!BC$1,FALSE)</f>
        <v>-18.5297717396157</v>
      </c>
      <c r="BN36" s="62">
        <f>VLOOKUP($A36,'RevPAR Raw Data'!$B$6:$BE$43,'RevPAR Raw Data'!BE$1,FALSE)</f>
        <v>-10.8556405324453</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Data'!$B$8:$BE$45,'Occupancy Raw Data'!AG$3,FALSE)</f>
        <v>52.392881241565398</v>
      </c>
      <c r="C39" s="60">
        <f>VLOOKUP($A39,'Occupancy Raw Data'!$B$8:$BE$45,'Occupancy Raw Data'!AH$3,FALSE)</f>
        <v>59.003036437246898</v>
      </c>
      <c r="D39" s="60">
        <f>VLOOKUP($A39,'Occupancy Raw Data'!$B$8:$BE$45,'Occupancy Raw Data'!AI$3,FALSE)</f>
        <v>67.084176788124097</v>
      </c>
      <c r="E39" s="60">
        <f>VLOOKUP($A39,'Occupancy Raw Data'!$B$8:$BE$45,'Occupancy Raw Data'!AJ$3,FALSE)</f>
        <v>68.709514170040407</v>
      </c>
      <c r="F39" s="60">
        <f>VLOOKUP($A39,'Occupancy Raw Data'!$B$8:$BE$45,'Occupancy Raw Data'!AK$3,FALSE)</f>
        <v>66.703778677462793</v>
      </c>
      <c r="G39" s="61">
        <f>VLOOKUP($A39,'Occupancy Raw Data'!$B$8:$BE$45,'Occupancy Raw Data'!AL$3,FALSE)</f>
        <v>62.778677462887899</v>
      </c>
      <c r="H39" s="60">
        <f>VLOOKUP($A39,'Occupancy Raw Data'!$B$8:$BE$45,'Occupancy Raw Data'!AN$3,FALSE)</f>
        <v>71.941632928475002</v>
      </c>
      <c r="I39" s="60">
        <f>VLOOKUP($A39,'Occupancy Raw Data'!$B$8:$BE$45,'Occupancy Raw Data'!AO$3,FALSE)</f>
        <v>74.900472334682803</v>
      </c>
      <c r="J39" s="61">
        <f>VLOOKUP($A39,'Occupancy Raw Data'!$B$8:$BE$45,'Occupancy Raw Data'!AP$3,FALSE)</f>
        <v>73.421052631578902</v>
      </c>
      <c r="K39" s="62">
        <f>VLOOKUP($A39,'Occupancy Raw Data'!$B$8:$BE$45,'Occupancy Raw Data'!AR$3,FALSE)</f>
        <v>65.819356082513906</v>
      </c>
      <c r="M39" s="59">
        <f>VLOOKUP($A39,'Occupancy Raw Data'!$B$8:$BE$45,'Occupancy Raw Data'!AT$3,FALSE)</f>
        <v>-8.2665557663184508</v>
      </c>
      <c r="N39" s="60">
        <f>VLOOKUP($A39,'Occupancy Raw Data'!$B$8:$BE$45,'Occupancy Raw Data'!AU$3,FALSE)</f>
        <v>1.1519349752883601</v>
      </c>
      <c r="O39" s="60">
        <f>VLOOKUP($A39,'Occupancy Raw Data'!$B$8:$BE$45,'Occupancy Raw Data'!AV$3,FALSE)</f>
        <v>5.0143208735868203</v>
      </c>
      <c r="P39" s="60">
        <f>VLOOKUP($A39,'Occupancy Raw Data'!$B$8:$BE$45,'Occupancy Raw Data'!AW$3,FALSE)</f>
        <v>4.5208121180212197</v>
      </c>
      <c r="Q39" s="60">
        <f>VLOOKUP($A39,'Occupancy Raw Data'!$B$8:$BE$45,'Occupancy Raw Data'!AX$3,FALSE)</f>
        <v>-1.83434636892099</v>
      </c>
      <c r="R39" s="61">
        <f>VLOOKUP($A39,'Occupancy Raw Data'!$B$8:$BE$45,'Occupancy Raw Data'!AY$3,FALSE)</f>
        <v>0.280876682726653</v>
      </c>
      <c r="S39" s="60">
        <f>VLOOKUP($A39,'Occupancy Raw Data'!$B$8:$BE$45,'Occupancy Raw Data'!BA$3,FALSE)</f>
        <v>-11.0818360036151</v>
      </c>
      <c r="T39" s="60">
        <f>VLOOKUP($A39,'Occupancy Raw Data'!$B$8:$BE$45,'Occupancy Raw Data'!BB$3,FALSE)</f>
        <v>-12.4268378491936</v>
      </c>
      <c r="U39" s="61">
        <f>VLOOKUP($A39,'Occupancy Raw Data'!$B$8:$BE$45,'Occupancy Raw Data'!BC$3,FALSE)</f>
        <v>-11.7730098024005</v>
      </c>
      <c r="V39" s="62">
        <f>VLOOKUP($A39,'Occupancy Raw Data'!$B$8:$BE$45,'Occupancy Raw Data'!BE$3,FALSE)</f>
        <v>-3.90539087412093</v>
      </c>
      <c r="X39" s="64">
        <f>VLOOKUP($A39,'ADR Raw Data'!$B$6:$BE$43,'ADR Raw Data'!AG$1,FALSE)</f>
        <v>104.363997778385</v>
      </c>
      <c r="Y39" s="65">
        <f>VLOOKUP($A39,'ADR Raw Data'!$B$6:$BE$43,'ADR Raw Data'!AH$1,FALSE)</f>
        <v>105.36271864368</v>
      </c>
      <c r="Z39" s="65">
        <f>VLOOKUP($A39,'ADR Raw Data'!$B$6:$BE$43,'ADR Raw Data'!AI$1,FALSE)</f>
        <v>109.637444269818</v>
      </c>
      <c r="AA39" s="65">
        <f>VLOOKUP($A39,'ADR Raw Data'!$B$6:$BE$43,'ADR Raw Data'!AJ$1,FALSE)</f>
        <v>109.820413198792</v>
      </c>
      <c r="AB39" s="65">
        <f>VLOOKUP($A39,'ADR Raw Data'!$B$6:$BE$43,'ADR Raw Data'!AK$1,FALSE)</f>
        <v>111.535237974811</v>
      </c>
      <c r="AC39" s="66">
        <f>VLOOKUP($A39,'ADR Raw Data'!$B$6:$BE$43,'ADR Raw Data'!AL$1,FALSE)</f>
        <v>108.397051366108</v>
      </c>
      <c r="AD39" s="65">
        <f>VLOOKUP($A39,'ADR Raw Data'!$B$6:$BE$43,'ADR Raw Data'!AN$1,FALSE)</f>
        <v>137.03526332450099</v>
      </c>
      <c r="AE39" s="65">
        <f>VLOOKUP($A39,'ADR Raw Data'!$B$6:$BE$43,'ADR Raw Data'!AO$1,FALSE)</f>
        <v>139.69990574536601</v>
      </c>
      <c r="AF39" s="66">
        <f>VLOOKUP($A39,'ADR Raw Data'!$B$6:$BE$43,'ADR Raw Data'!AP$1,FALSE)</f>
        <v>138.39443054406701</v>
      </c>
      <c r="AG39" s="67">
        <f>VLOOKUP($A39,'ADR Raw Data'!$B$6:$BE$43,'ADR Raw Data'!AR$1,FALSE)</f>
        <v>117.957587469427</v>
      </c>
      <c r="AI39" s="59">
        <f>VLOOKUP($A39,'ADR Raw Data'!$B$6:$BE$43,'ADR Raw Data'!AT$1,FALSE)</f>
        <v>6.6754499815167296</v>
      </c>
      <c r="AJ39" s="60">
        <f>VLOOKUP($A39,'ADR Raw Data'!$B$6:$BE$43,'ADR Raw Data'!AU$1,FALSE)</f>
        <v>11.868738639722499</v>
      </c>
      <c r="AK39" s="60">
        <f>VLOOKUP($A39,'ADR Raw Data'!$B$6:$BE$43,'ADR Raw Data'!AV$1,FALSE)</f>
        <v>14.063457840206</v>
      </c>
      <c r="AL39" s="60">
        <f>VLOOKUP($A39,'ADR Raw Data'!$B$6:$BE$43,'ADR Raw Data'!AW$1,FALSE)</f>
        <v>13.2308743084279</v>
      </c>
      <c r="AM39" s="60">
        <f>VLOOKUP($A39,'ADR Raw Data'!$B$6:$BE$43,'ADR Raw Data'!AX$1,FALSE)</f>
        <v>9.8225973541108598</v>
      </c>
      <c r="AN39" s="61">
        <f>VLOOKUP($A39,'ADR Raw Data'!$B$6:$BE$43,'ADR Raw Data'!AY$1,FALSE)</f>
        <v>11.250720816525901</v>
      </c>
      <c r="AO39" s="60">
        <f>VLOOKUP($A39,'ADR Raw Data'!$B$6:$BE$43,'ADR Raw Data'!BA$1,FALSE)</f>
        <v>6.2151946160090699</v>
      </c>
      <c r="AP39" s="60">
        <f>VLOOKUP($A39,'ADR Raw Data'!$B$6:$BE$43,'ADR Raw Data'!BB$1,FALSE)</f>
        <v>6.0080173403835104</v>
      </c>
      <c r="AQ39" s="61">
        <f>VLOOKUP($A39,'ADR Raw Data'!$B$6:$BE$43,'ADR Raw Data'!BC$1,FALSE)</f>
        <v>6.09985264069838</v>
      </c>
      <c r="AR39" s="62">
        <f>VLOOKUP($A39,'ADR Raw Data'!$B$6:$BE$43,'ADR Raw Data'!BE$1,FALSE)</f>
        <v>8.3233450220971896</v>
      </c>
      <c r="AT39" s="64">
        <f>VLOOKUP($A39,'RevPAR Raw Data'!$B$6:$BE$43,'RevPAR Raw Data'!AG$1,FALSE)</f>
        <v>54.679305414979702</v>
      </c>
      <c r="AU39" s="65">
        <f>VLOOKUP($A39,'RevPAR Raw Data'!$B$6:$BE$43,'RevPAR Raw Data'!AH$1,FALSE)</f>
        <v>62.167203272604503</v>
      </c>
      <c r="AV39" s="65">
        <f>VLOOKUP($A39,'RevPAR Raw Data'!$B$6:$BE$43,'RevPAR Raw Data'!AI$1,FALSE)</f>
        <v>73.549376939946001</v>
      </c>
      <c r="AW39" s="65">
        <f>VLOOKUP($A39,'RevPAR Raw Data'!$B$6:$BE$43,'RevPAR Raw Data'!AJ$1,FALSE)</f>
        <v>75.457072368420995</v>
      </c>
      <c r="AX39" s="65">
        <f>VLOOKUP($A39,'RevPAR Raw Data'!$B$6:$BE$43,'RevPAR Raw Data'!AK$1,FALSE)</f>
        <v>74.398218286099805</v>
      </c>
      <c r="AY39" s="66">
        <f>VLOOKUP($A39,'RevPAR Raw Data'!$B$6:$BE$43,'RevPAR Raw Data'!AL$1,FALSE)</f>
        <v>68.050235256410204</v>
      </c>
      <c r="AZ39" s="65">
        <f>VLOOKUP($A39,'RevPAR Raw Data'!$B$6:$BE$43,'RevPAR Raw Data'!AN$1,FALSE)</f>
        <v>98.585406123481704</v>
      </c>
      <c r="BA39" s="65">
        <f>VLOOKUP($A39,'RevPAR Raw Data'!$B$6:$BE$43,'RevPAR Raw Data'!AO$1,FALSE)</f>
        <v>104.63588925438501</v>
      </c>
      <c r="BB39" s="66">
        <f>VLOOKUP($A39,'RevPAR Raw Data'!$B$6:$BE$43,'RevPAR Raw Data'!AP$1,FALSE)</f>
        <v>101.610647688933</v>
      </c>
      <c r="BC39" s="67">
        <f>VLOOKUP($A39,'RevPAR Raw Data'!$B$6:$BE$43,'RevPAR Raw Data'!AR$1,FALSE)</f>
        <v>77.6389245228455</v>
      </c>
      <c r="BE39" s="59">
        <f>VLOOKUP($A39,'RevPAR Raw Data'!$B$6:$BE$43,'RevPAR Raw Data'!AT$1,FALSE)</f>
        <v>-2.14293558017649</v>
      </c>
      <c r="BF39" s="60">
        <f>VLOOKUP($A39,'RevPAR Raw Data'!$B$6:$BE$43,'RevPAR Raw Data'!AU$1,FALSE)</f>
        <v>13.157393766527401</v>
      </c>
      <c r="BG39" s="60">
        <f>VLOOKUP($A39,'RevPAR Raw Data'!$B$6:$BE$43,'RevPAR Raw Data'!AV$1,FALSE)</f>
        <v>19.782965615822299</v>
      </c>
      <c r="BH39" s="60">
        <f>VLOOKUP($A39,'RevPAR Raw Data'!$B$6:$BE$43,'RevPAR Raw Data'!AW$1,FALSE)</f>
        <v>18.349829395504699</v>
      </c>
      <c r="BI39" s="60">
        <f>VLOOKUP($A39,'RevPAR Raw Data'!$B$6:$BE$43,'RevPAR Raw Data'!AX$1,FALSE)</f>
        <v>7.8080705272910098</v>
      </c>
      <c r="BJ39" s="61">
        <f>VLOOKUP($A39,'RevPAR Raw Data'!$B$6:$BE$43,'RevPAR Raw Data'!AY$1,FALSE)</f>
        <v>11.563198150664901</v>
      </c>
      <c r="BK39" s="60">
        <f>VLOOKUP($A39,'RevPAR Raw Data'!$B$6:$BE$43,'RevPAR Raw Data'!BA$1,FALSE)</f>
        <v>-5.5553990622576999</v>
      </c>
      <c r="BL39" s="60">
        <f>VLOOKUP($A39,'RevPAR Raw Data'!$B$6:$BE$43,'RevPAR Raw Data'!BB$1,FALSE)</f>
        <v>-7.1654270816510097</v>
      </c>
      <c r="BM39" s="61">
        <f>VLOOKUP($A39,'RevPAR Raw Data'!$B$6:$BE$43,'RevPAR Raw Data'!BC$1,FALSE)</f>
        <v>-6.3912934110236099</v>
      </c>
      <c r="BN39" s="62">
        <f>VLOOKUP($A39,'RevPAR Raw Data'!$B$6:$BE$43,'RevPAR Raw Data'!BE$1,FALSE)</f>
        <v>4.0928949910616801</v>
      </c>
    </row>
    <row r="40" spans="1:66" x14ac:dyDescent="0.35">
      <c r="A40" s="81" t="s">
        <v>79</v>
      </c>
      <c r="B40" s="59">
        <f>VLOOKUP($A40,'Occupancy Raw Data'!$B$8:$BE$45,'Occupancy Raw Data'!AG$3,FALSE)</f>
        <v>51.949860724233901</v>
      </c>
      <c r="C40" s="60">
        <f>VLOOKUP($A40,'Occupancy Raw Data'!$B$8:$BE$45,'Occupancy Raw Data'!AH$3,FALSE)</f>
        <v>59.5171773444753</v>
      </c>
      <c r="D40" s="60">
        <f>VLOOKUP($A40,'Occupancy Raw Data'!$B$8:$BE$45,'Occupancy Raw Data'!AI$3,FALSE)</f>
        <v>68.105849582172695</v>
      </c>
      <c r="E40" s="60">
        <f>VLOOKUP($A40,'Occupancy Raw Data'!$B$8:$BE$45,'Occupancy Raw Data'!AJ$3,FALSE)</f>
        <v>71.053853296193097</v>
      </c>
      <c r="F40" s="60">
        <f>VLOOKUP($A40,'Occupancy Raw Data'!$B$8:$BE$45,'Occupancy Raw Data'!AK$3,FALSE)</f>
        <v>62.674094707520801</v>
      </c>
      <c r="G40" s="61">
        <f>VLOOKUP($A40,'Occupancy Raw Data'!$B$8:$BE$45,'Occupancy Raw Data'!AL$3,FALSE)</f>
        <v>62.660167130919199</v>
      </c>
      <c r="H40" s="60">
        <f>VLOOKUP($A40,'Occupancy Raw Data'!$B$8:$BE$45,'Occupancy Raw Data'!AN$3,FALSE)</f>
        <v>67.363045496750203</v>
      </c>
      <c r="I40" s="60">
        <f>VLOOKUP($A40,'Occupancy Raw Data'!$B$8:$BE$45,'Occupancy Raw Data'!AO$3,FALSE)</f>
        <v>72.353760445682397</v>
      </c>
      <c r="J40" s="61">
        <f>VLOOKUP($A40,'Occupancy Raw Data'!$B$8:$BE$45,'Occupancy Raw Data'!AP$3,FALSE)</f>
        <v>69.858402971216293</v>
      </c>
      <c r="K40" s="62">
        <f>VLOOKUP($A40,'Occupancy Raw Data'!$B$8:$BE$45,'Occupancy Raw Data'!AR$3,FALSE)</f>
        <v>64.7168059424326</v>
      </c>
      <c r="M40" s="59">
        <f>VLOOKUP($A40,'Occupancy Raw Data'!$B$8:$BE$45,'Occupancy Raw Data'!AT$3,FALSE)</f>
        <v>5.8656575212866597</v>
      </c>
      <c r="N40" s="60">
        <f>VLOOKUP($A40,'Occupancy Raw Data'!$B$8:$BE$45,'Occupancy Raw Data'!AU$3,FALSE)</f>
        <v>6.5226422933111703</v>
      </c>
      <c r="O40" s="60">
        <f>VLOOKUP($A40,'Occupancy Raw Data'!$B$8:$BE$45,'Occupancy Raw Data'!AV$3,FALSE)</f>
        <v>8.6666666666666607</v>
      </c>
      <c r="P40" s="60">
        <f>VLOOKUP($A40,'Occupancy Raw Data'!$B$8:$BE$45,'Occupancy Raw Data'!AW$3,FALSE)</f>
        <v>14.259051885031701</v>
      </c>
      <c r="Q40" s="60">
        <f>VLOOKUP($A40,'Occupancy Raw Data'!$B$8:$BE$45,'Occupancy Raw Data'!AX$3,FALSE)</f>
        <v>5.6751467710371797</v>
      </c>
      <c r="R40" s="61">
        <f>VLOOKUP($A40,'Occupancy Raw Data'!$B$8:$BE$45,'Occupancy Raw Data'!AY$3,FALSE)</f>
        <v>8.3661180248895999</v>
      </c>
      <c r="S40" s="60">
        <f>VLOOKUP($A40,'Occupancy Raw Data'!$B$8:$BE$45,'Occupancy Raw Data'!BA$3,FALSE)</f>
        <v>-6.5378421900161001</v>
      </c>
      <c r="T40" s="60">
        <f>VLOOKUP($A40,'Occupancy Raw Data'!$B$8:$BE$45,'Occupancy Raw Data'!BB$3,FALSE)</f>
        <v>-6.1709813365442496</v>
      </c>
      <c r="U40" s="61">
        <f>VLOOKUP($A40,'Occupancy Raw Data'!$B$8:$BE$45,'Occupancy Raw Data'!BC$3,FALSE)</f>
        <v>-6.3482184533997099</v>
      </c>
      <c r="V40" s="62">
        <f>VLOOKUP($A40,'Occupancy Raw Data'!$B$8:$BE$45,'Occupancy Raw Data'!BE$3,FALSE)</f>
        <v>3.3576951594110702</v>
      </c>
      <c r="X40" s="64">
        <f>VLOOKUP($A40,'ADR Raw Data'!$B$6:$BE$43,'ADR Raw Data'!AG$1,FALSE)</f>
        <v>117.064897229669</v>
      </c>
      <c r="Y40" s="65">
        <f>VLOOKUP($A40,'ADR Raw Data'!$B$6:$BE$43,'ADR Raw Data'!AH$1,FALSE)</f>
        <v>109.94263650546</v>
      </c>
      <c r="Z40" s="65">
        <f>VLOOKUP($A40,'ADR Raw Data'!$B$6:$BE$43,'ADR Raw Data'!AI$1,FALSE)</f>
        <v>110.508963871847</v>
      </c>
      <c r="AA40" s="65">
        <f>VLOOKUP($A40,'ADR Raw Data'!$B$6:$BE$43,'ADR Raw Data'!AJ$1,FALSE)</f>
        <v>107.078699771316</v>
      </c>
      <c r="AB40" s="65">
        <f>VLOOKUP($A40,'ADR Raw Data'!$B$6:$BE$43,'ADR Raw Data'!AK$1,FALSE)</f>
        <v>107.21212222222201</v>
      </c>
      <c r="AC40" s="66">
        <f>VLOOKUP($A40,'ADR Raw Data'!$B$6:$BE$43,'ADR Raw Data'!AL$1,FALSE)</f>
        <v>110.050980958731</v>
      </c>
      <c r="AD40" s="65">
        <f>VLOOKUP($A40,'ADR Raw Data'!$B$6:$BE$43,'ADR Raw Data'!AN$1,FALSE)</f>
        <v>132.18743969676001</v>
      </c>
      <c r="AE40" s="65">
        <f>VLOOKUP($A40,'ADR Raw Data'!$B$6:$BE$43,'ADR Raw Data'!AO$1,FALSE)</f>
        <v>138.513115174847</v>
      </c>
      <c r="AF40" s="66">
        <f>VLOOKUP($A40,'ADR Raw Data'!$B$6:$BE$43,'ADR Raw Data'!AP$1,FALSE)</f>
        <v>135.46325469346999</v>
      </c>
      <c r="AG40" s="67">
        <f>VLOOKUP($A40,'ADR Raw Data'!$B$6:$BE$43,'ADR Raw Data'!AR$1,FALSE)</f>
        <v>117.888472022955</v>
      </c>
      <c r="AI40" s="59">
        <f>VLOOKUP($A40,'ADR Raw Data'!$B$6:$BE$43,'ADR Raw Data'!AT$1,FALSE)</f>
        <v>-4.1881365498421603</v>
      </c>
      <c r="AJ40" s="60">
        <f>VLOOKUP($A40,'ADR Raw Data'!$B$6:$BE$43,'ADR Raw Data'!AU$1,FALSE)</f>
        <v>-2.0081549785339101</v>
      </c>
      <c r="AK40" s="60">
        <f>VLOOKUP($A40,'ADR Raw Data'!$B$6:$BE$43,'ADR Raw Data'!AV$1,FALSE)</f>
        <v>0.78891454904249803</v>
      </c>
      <c r="AL40" s="60">
        <f>VLOOKUP($A40,'ADR Raw Data'!$B$6:$BE$43,'ADR Raw Data'!AW$1,FALSE)</f>
        <v>3.3384161376369801</v>
      </c>
      <c r="AM40" s="60">
        <f>VLOOKUP($A40,'ADR Raw Data'!$B$6:$BE$43,'ADR Raw Data'!AX$1,FALSE)</f>
        <v>-1.04599785365093</v>
      </c>
      <c r="AN40" s="61">
        <f>VLOOKUP($A40,'ADR Raw Data'!$B$6:$BE$43,'ADR Raw Data'!AY$1,FALSE)</f>
        <v>-0.58896496101522999</v>
      </c>
      <c r="AO40" s="60">
        <f>VLOOKUP($A40,'ADR Raw Data'!$B$6:$BE$43,'ADR Raw Data'!BA$1,FALSE)</f>
        <v>-2.2566775485219601</v>
      </c>
      <c r="AP40" s="60">
        <f>VLOOKUP($A40,'ADR Raw Data'!$B$6:$BE$43,'ADR Raw Data'!BB$1,FALSE)</f>
        <v>-4.14269899927154E-2</v>
      </c>
      <c r="AQ40" s="61">
        <f>VLOOKUP($A40,'ADR Raw Data'!$B$6:$BE$43,'ADR Raw Data'!BC$1,FALSE)</f>
        <v>-1.0936822359079501</v>
      </c>
      <c r="AR40" s="62">
        <f>VLOOKUP($A40,'ADR Raw Data'!$B$6:$BE$43,'ADR Raw Data'!BE$1,FALSE)</f>
        <v>-1.46454997798167</v>
      </c>
      <c r="AT40" s="64">
        <f>VLOOKUP($A40,'RevPAR Raw Data'!$B$6:$BE$43,'RevPAR Raw Data'!AG$1,FALSE)</f>
        <v>60.8150510677808</v>
      </c>
      <c r="AU40" s="65">
        <f>VLOOKUP($A40,'RevPAR Raw Data'!$B$6:$BE$43,'RevPAR Raw Data'!AH$1,FALSE)</f>
        <v>65.434753946146699</v>
      </c>
      <c r="AV40" s="65">
        <f>VLOOKUP($A40,'RevPAR Raw Data'!$B$6:$BE$43,'RevPAR Raw Data'!AI$1,FALSE)</f>
        <v>75.263068709377904</v>
      </c>
      <c r="AW40" s="65">
        <f>VLOOKUP($A40,'RevPAR Raw Data'!$B$6:$BE$43,'RevPAR Raw Data'!AJ$1,FALSE)</f>
        <v>76.083542246982304</v>
      </c>
      <c r="AX40" s="65">
        <f>VLOOKUP($A40,'RevPAR Raw Data'!$B$6:$BE$43,'RevPAR Raw Data'!AK$1,FALSE)</f>
        <v>67.194227019498598</v>
      </c>
      <c r="AY40" s="66">
        <f>VLOOKUP($A40,'RevPAR Raw Data'!$B$6:$BE$43,'RevPAR Raw Data'!AL$1,FALSE)</f>
        <v>68.958128597957199</v>
      </c>
      <c r="AZ40" s="65">
        <f>VLOOKUP($A40,'RevPAR Raw Data'!$B$6:$BE$43,'RevPAR Raw Data'!AN$1,FALSE)</f>
        <v>89.045485143918199</v>
      </c>
      <c r="BA40" s="65">
        <f>VLOOKUP($A40,'RevPAR Raw Data'!$B$6:$BE$43,'RevPAR Raw Data'!AO$1,FALSE)</f>
        <v>100.219447539461</v>
      </c>
      <c r="BB40" s="66">
        <f>VLOOKUP($A40,'RevPAR Raw Data'!$B$6:$BE$43,'RevPAR Raw Data'!AP$1,FALSE)</f>
        <v>94.632466341689806</v>
      </c>
      <c r="BC40" s="67">
        <f>VLOOKUP($A40,'RevPAR Raw Data'!$B$6:$BE$43,'RevPAR Raw Data'!AR$1,FALSE)</f>
        <v>76.293653667595095</v>
      </c>
      <c r="BE40" s="59">
        <f>VLOOKUP($A40,'RevPAR Raw Data'!$B$6:$BE$43,'RevPAR Raw Data'!AT$1,FALSE)</f>
        <v>1.43185922490692</v>
      </c>
      <c r="BF40" s="60">
        <f>VLOOKUP($A40,'RevPAR Raw Data'!$B$6:$BE$43,'RevPAR Raw Data'!AU$1,FALSE)</f>
        <v>4.3835025488321699</v>
      </c>
      <c r="BG40" s="60">
        <f>VLOOKUP($A40,'RevPAR Raw Data'!$B$6:$BE$43,'RevPAR Raw Data'!AV$1,FALSE)</f>
        <v>9.5239538099595098</v>
      </c>
      <c r="BH40" s="60">
        <f>VLOOKUP($A40,'RevPAR Raw Data'!$B$6:$BE$43,'RevPAR Raw Data'!AW$1,FALSE)</f>
        <v>18.0734945118726</v>
      </c>
      <c r="BI40" s="60">
        <f>VLOOKUP($A40,'RevPAR Raw Data'!$B$6:$BE$43,'RevPAR Raw Data'!AX$1,FALSE)</f>
        <v>4.5697870039696502</v>
      </c>
      <c r="BJ40" s="61">
        <f>VLOOKUP($A40,'RevPAR Raw Data'!$B$6:$BE$43,'RevPAR Raw Data'!AY$1,FALSE)</f>
        <v>7.7278795601105896</v>
      </c>
      <c r="BK40" s="60">
        <f>VLOOKUP($A40,'RevPAR Raw Data'!$B$6:$BE$43,'RevPAR Raw Data'!BA$1,FALSE)</f>
        <v>-8.6469817216781699</v>
      </c>
      <c r="BL40" s="60">
        <f>VLOOKUP($A40,'RevPAR Raw Data'!$B$6:$BE$43,'RevPAR Raw Data'!BB$1,FALSE)</f>
        <v>-6.2098518747162199</v>
      </c>
      <c r="BM40" s="61">
        <f>VLOOKUP($A40,'RevPAR Raw Data'!$B$6:$BE$43,'RevPAR Raw Data'!BC$1,FALSE)</f>
        <v>-7.3724713517862099</v>
      </c>
      <c r="BN40" s="62">
        <f>VLOOKUP($A40,'RevPAR Raw Data'!$B$6:$BE$43,'RevPAR Raw Data'!BE$1,FALSE)</f>
        <v>1.8439700577115601</v>
      </c>
    </row>
    <row r="41" spans="1:66" x14ac:dyDescent="0.35">
      <c r="A41" s="81" t="s">
        <v>80</v>
      </c>
      <c r="B41" s="59">
        <f>VLOOKUP($A41,'Occupancy Raw Data'!$B$8:$BE$45,'Occupancy Raw Data'!AG$3,FALSE)</f>
        <v>57.115249472944399</v>
      </c>
      <c r="C41" s="60">
        <f>VLOOKUP($A41,'Occupancy Raw Data'!$B$8:$BE$45,'Occupancy Raw Data'!AH$3,FALSE)</f>
        <v>56.921995783555801</v>
      </c>
      <c r="D41" s="60">
        <f>VLOOKUP($A41,'Occupancy Raw Data'!$B$8:$BE$45,'Occupancy Raw Data'!AI$3,FALSE)</f>
        <v>64.160224877020298</v>
      </c>
      <c r="E41" s="60">
        <f>VLOOKUP($A41,'Occupancy Raw Data'!$B$8:$BE$45,'Occupancy Raw Data'!AJ$3,FALSE)</f>
        <v>65.671117357694996</v>
      </c>
      <c r="F41" s="60">
        <f>VLOOKUP($A41,'Occupancy Raw Data'!$B$8:$BE$45,'Occupancy Raw Data'!AK$3,FALSE)</f>
        <v>65.003513703443403</v>
      </c>
      <c r="G41" s="61">
        <f>VLOOKUP($A41,'Occupancy Raw Data'!$B$8:$BE$45,'Occupancy Raw Data'!AL$3,FALSE)</f>
        <v>61.774420238931803</v>
      </c>
      <c r="H41" s="60">
        <f>VLOOKUP($A41,'Occupancy Raw Data'!$B$8:$BE$45,'Occupancy Raw Data'!AN$3,FALSE)</f>
        <v>73.717498243148199</v>
      </c>
      <c r="I41" s="60">
        <f>VLOOKUP($A41,'Occupancy Raw Data'!$B$8:$BE$45,'Occupancy Raw Data'!AO$3,FALSE)</f>
        <v>74.525650035137005</v>
      </c>
      <c r="J41" s="61">
        <f>VLOOKUP($A41,'Occupancy Raw Data'!$B$8:$BE$45,'Occupancy Raw Data'!AP$3,FALSE)</f>
        <v>74.121574139142595</v>
      </c>
      <c r="K41" s="62">
        <f>VLOOKUP($A41,'Occupancy Raw Data'!$B$8:$BE$45,'Occupancy Raw Data'!AR$3,FALSE)</f>
        <v>65.3021784961349</v>
      </c>
      <c r="M41" s="59">
        <f>VLOOKUP($A41,'Occupancy Raw Data'!$B$8:$BE$45,'Occupancy Raw Data'!AT$3,FALSE)</f>
        <v>-1.1061533394943599</v>
      </c>
      <c r="N41" s="60">
        <f>VLOOKUP($A41,'Occupancy Raw Data'!$B$8:$BE$45,'Occupancy Raw Data'!AU$3,FALSE)</f>
        <v>-2.08004109427783</v>
      </c>
      <c r="O41" s="60">
        <f>VLOOKUP($A41,'Occupancy Raw Data'!$B$8:$BE$45,'Occupancy Raw Data'!AV$3,FALSE)</f>
        <v>2.2941379377481201</v>
      </c>
      <c r="P41" s="60">
        <f>VLOOKUP($A41,'Occupancy Raw Data'!$B$8:$BE$45,'Occupancy Raw Data'!AW$3,FALSE)</f>
        <v>5.3916905766744403</v>
      </c>
      <c r="Q41" s="60">
        <f>VLOOKUP($A41,'Occupancy Raw Data'!$B$8:$BE$45,'Occupancy Raw Data'!AX$3,FALSE)</f>
        <v>3.0461106005729999</v>
      </c>
      <c r="R41" s="61">
        <f>VLOOKUP($A41,'Occupancy Raw Data'!$B$8:$BE$45,'Occupancy Raw Data'!AY$3,FALSE)</f>
        <v>1.6026648666642</v>
      </c>
      <c r="S41" s="60">
        <f>VLOOKUP($A41,'Occupancy Raw Data'!$B$8:$BE$45,'Occupancy Raw Data'!BA$3,FALSE)</f>
        <v>-5.7874001082747704</v>
      </c>
      <c r="T41" s="60">
        <f>VLOOKUP($A41,'Occupancy Raw Data'!$B$8:$BE$45,'Occupancy Raw Data'!BB$3,FALSE)</f>
        <v>-8.5114781214860304</v>
      </c>
      <c r="U41" s="61">
        <f>VLOOKUP($A41,'Occupancy Raw Data'!$B$8:$BE$45,'Occupancy Raw Data'!BC$3,FALSE)</f>
        <v>-7.1768420758016402</v>
      </c>
      <c r="V41" s="62">
        <f>VLOOKUP($A41,'Occupancy Raw Data'!$B$8:$BE$45,'Occupancy Raw Data'!BE$3,FALSE)</f>
        <v>-1.4210909359767601</v>
      </c>
      <c r="X41" s="64">
        <f>VLOOKUP($A41,'ADR Raw Data'!$B$6:$BE$43,'ADR Raw Data'!AG$1,FALSE)</f>
        <v>141.05860658258899</v>
      </c>
      <c r="Y41" s="65">
        <f>VLOOKUP($A41,'ADR Raw Data'!$B$6:$BE$43,'ADR Raw Data'!AH$1,FALSE)</f>
        <v>124.207361111111</v>
      </c>
      <c r="Z41" s="65">
        <f>VLOOKUP($A41,'ADR Raw Data'!$B$6:$BE$43,'ADR Raw Data'!AI$1,FALSE)</f>
        <v>122.775769441401</v>
      </c>
      <c r="AA41" s="65">
        <f>VLOOKUP($A41,'ADR Raw Data'!$B$6:$BE$43,'ADR Raw Data'!AJ$1,FALSE)</f>
        <v>121.101155698234</v>
      </c>
      <c r="AB41" s="65">
        <f>VLOOKUP($A41,'ADR Raw Data'!$B$6:$BE$43,'ADR Raw Data'!AK$1,FALSE)</f>
        <v>126.108121621621</v>
      </c>
      <c r="AC41" s="66">
        <f>VLOOKUP($A41,'ADR Raw Data'!$B$6:$BE$43,'ADR Raw Data'!AL$1,FALSE)</f>
        <v>126.76563676696399</v>
      </c>
      <c r="AD41" s="65">
        <f>VLOOKUP($A41,'ADR Raw Data'!$B$6:$BE$43,'ADR Raw Data'!AN$1,FALSE)</f>
        <v>155.876203527168</v>
      </c>
      <c r="AE41" s="65">
        <f>VLOOKUP($A41,'ADR Raw Data'!$B$6:$BE$43,'ADR Raw Data'!AO$1,FALSE)</f>
        <v>159.696961338991</v>
      </c>
      <c r="AF41" s="66">
        <f>VLOOKUP($A41,'ADR Raw Data'!$B$6:$BE$43,'ADR Raw Data'!AP$1,FALSE)</f>
        <v>157.79699691870101</v>
      </c>
      <c r="AG41" s="67">
        <f>VLOOKUP($A41,'ADR Raw Data'!$B$6:$BE$43,'ADR Raw Data'!AR$1,FALSE)</f>
        <v>136.82915254237199</v>
      </c>
      <c r="AI41" s="59">
        <f>VLOOKUP($A41,'ADR Raw Data'!$B$6:$BE$43,'ADR Raw Data'!AT$1,FALSE)</f>
        <v>3.9777589235095401</v>
      </c>
      <c r="AJ41" s="60">
        <f>VLOOKUP($A41,'ADR Raw Data'!$B$6:$BE$43,'ADR Raw Data'!AU$1,FALSE)</f>
        <v>7.2093464430582399</v>
      </c>
      <c r="AK41" s="60">
        <f>VLOOKUP($A41,'ADR Raw Data'!$B$6:$BE$43,'ADR Raw Data'!AV$1,FALSE)</f>
        <v>7.1072277761505296</v>
      </c>
      <c r="AL41" s="60">
        <f>VLOOKUP($A41,'ADR Raw Data'!$B$6:$BE$43,'ADR Raw Data'!AW$1,FALSE)</f>
        <v>7.4758403028911697</v>
      </c>
      <c r="AM41" s="60">
        <f>VLOOKUP($A41,'ADR Raw Data'!$B$6:$BE$43,'ADR Raw Data'!AX$1,FALSE)</f>
        <v>9.2237333362383698</v>
      </c>
      <c r="AN41" s="61">
        <f>VLOOKUP($A41,'ADR Raw Data'!$B$6:$BE$43,'ADR Raw Data'!AY$1,FALSE)</f>
        <v>6.85667928219606</v>
      </c>
      <c r="AO41" s="60">
        <f>VLOOKUP($A41,'ADR Raw Data'!$B$6:$BE$43,'ADR Raw Data'!BA$1,FALSE)</f>
        <v>8.0582719610336202</v>
      </c>
      <c r="AP41" s="60">
        <f>VLOOKUP($A41,'ADR Raw Data'!$B$6:$BE$43,'ADR Raw Data'!BB$1,FALSE)</f>
        <v>8.7803913136269909</v>
      </c>
      <c r="AQ41" s="61">
        <f>VLOOKUP($A41,'ADR Raw Data'!$B$6:$BE$43,'ADR Raw Data'!BC$1,FALSE)</f>
        <v>8.4105123473798393</v>
      </c>
      <c r="AR41" s="62">
        <f>VLOOKUP($A41,'ADR Raw Data'!$B$6:$BE$43,'ADR Raw Data'!BE$1,FALSE)</f>
        <v>6.9778106400712803</v>
      </c>
      <c r="AT41" s="64">
        <f>VLOOKUP($A41,'RevPAR Raw Data'!$B$6:$BE$43,'RevPAR Raw Data'!AG$1,FALSE)</f>
        <v>80.565975052705497</v>
      </c>
      <c r="AU41" s="65">
        <f>VLOOKUP($A41,'RevPAR Raw Data'!$B$6:$BE$43,'RevPAR Raw Data'!AH$1,FALSE)</f>
        <v>70.701308854532599</v>
      </c>
      <c r="AV41" s="65">
        <f>VLOOKUP($A41,'RevPAR Raw Data'!$B$6:$BE$43,'RevPAR Raw Data'!AI$1,FALSE)</f>
        <v>78.773209768095498</v>
      </c>
      <c r="AW41" s="65">
        <f>VLOOKUP($A41,'RevPAR Raw Data'!$B$6:$BE$43,'RevPAR Raw Data'!AJ$1,FALSE)</f>
        <v>79.528482080112397</v>
      </c>
      <c r="AX41" s="65">
        <f>VLOOKUP($A41,'RevPAR Raw Data'!$B$6:$BE$43,'RevPAR Raw Data'!AK$1,FALSE)</f>
        <v>81.974710119465897</v>
      </c>
      <c r="AY41" s="66">
        <f>VLOOKUP($A41,'RevPAR Raw Data'!$B$6:$BE$43,'RevPAR Raw Data'!AL$1,FALSE)</f>
        <v>78.308737174982397</v>
      </c>
      <c r="AZ41" s="65">
        <f>VLOOKUP($A41,'RevPAR Raw Data'!$B$6:$BE$43,'RevPAR Raw Data'!AN$1,FALSE)</f>
        <v>114.908037596626</v>
      </c>
      <c r="BA41" s="65">
        <f>VLOOKUP($A41,'RevPAR Raw Data'!$B$6:$BE$43,'RevPAR Raw Data'!AO$1,FALSE)</f>
        <v>119.015198524244</v>
      </c>
      <c r="BB41" s="66">
        <f>VLOOKUP($A41,'RevPAR Raw Data'!$B$6:$BE$43,'RevPAR Raw Data'!AP$1,FALSE)</f>
        <v>116.961618060435</v>
      </c>
      <c r="BC41" s="67">
        <f>VLOOKUP($A41,'RevPAR Raw Data'!$B$6:$BE$43,'RevPAR Raw Data'!AR$1,FALSE)</f>
        <v>89.352417427969002</v>
      </c>
      <c r="BE41" s="59">
        <f>VLOOKUP($A41,'RevPAR Raw Data'!$B$6:$BE$43,'RevPAR Raw Data'!AT$1,FALSE)</f>
        <v>2.8276054708457399</v>
      </c>
      <c r="BF41" s="60">
        <f>VLOOKUP($A41,'RevPAR Raw Data'!$B$6:$BE$43,'RevPAR Raw Data'!AU$1,FALSE)</f>
        <v>4.9793479801359402</v>
      </c>
      <c r="BG41" s="60">
        <f>VLOOKUP($A41,'RevPAR Raw Data'!$B$6:$BE$43,'RevPAR Raw Data'!AV$1,FALSE)</f>
        <v>9.56441532263349</v>
      </c>
      <c r="BH41" s="60">
        <f>VLOOKUP($A41,'RevPAR Raw Data'!$B$6:$BE$43,'RevPAR Raw Data'!AW$1,FALSE)</f>
        <v>13.270605056703801</v>
      </c>
      <c r="BI41" s="60">
        <f>VLOOKUP($A41,'RevPAR Raw Data'!$B$6:$BE$43,'RevPAR Raw Data'!AX$1,FALSE)</f>
        <v>12.550809055735099</v>
      </c>
      <c r="BJ41" s="61">
        <f>VLOOKUP($A41,'RevPAR Raw Data'!$B$6:$BE$43,'RevPAR Raw Data'!AY$1,FALSE)</f>
        <v>8.5692337387358606</v>
      </c>
      <c r="BK41" s="60">
        <f>VLOOKUP($A41,'RevPAR Raw Data'!$B$6:$BE$43,'RevPAR Raw Data'!BA$1,FALSE)</f>
        <v>1.80450741256091</v>
      </c>
      <c r="BL41" s="60">
        <f>VLOOKUP($A41,'RevPAR Raw Data'!$B$6:$BE$43,'RevPAR Raw Data'!BB$1,FALSE)</f>
        <v>-0.47842789349925402</v>
      </c>
      <c r="BM41" s="61">
        <f>VLOOKUP($A41,'RevPAR Raw Data'!$B$6:$BE$43,'RevPAR Raw Data'!BC$1,FALSE)</f>
        <v>0.63006108264095195</v>
      </c>
      <c r="BN41" s="62">
        <f>VLOOKUP($A41,'RevPAR Raw Data'!$B$6:$BE$43,'RevPAR Raw Data'!BE$1,FALSE)</f>
        <v>5.4575586695588498</v>
      </c>
    </row>
    <row r="42" spans="1:66" x14ac:dyDescent="0.35">
      <c r="A42" s="81" t="s">
        <v>81</v>
      </c>
      <c r="B42" s="59">
        <f>VLOOKUP($A42,'Occupancy Raw Data'!$B$8:$BE$45,'Occupancy Raw Data'!AG$3,FALSE)</f>
        <v>59.775395610005098</v>
      </c>
      <c r="C42" s="60">
        <f>VLOOKUP($A42,'Occupancy Raw Data'!$B$8:$BE$45,'Occupancy Raw Data'!AH$3,FALSE)</f>
        <v>58.300421804895002</v>
      </c>
      <c r="D42" s="60">
        <f>VLOOKUP($A42,'Occupancy Raw Data'!$B$8:$BE$45,'Occupancy Raw Data'!AI$3,FALSE)</f>
        <v>63.998146207785901</v>
      </c>
      <c r="E42" s="60">
        <f>VLOOKUP($A42,'Occupancy Raw Data'!$B$8:$BE$45,'Occupancy Raw Data'!AJ$3,FALSE)</f>
        <v>64.553612208161994</v>
      </c>
      <c r="F42" s="60">
        <f>VLOOKUP($A42,'Occupancy Raw Data'!$B$8:$BE$45,'Occupancy Raw Data'!AK$3,FALSE)</f>
        <v>63.205582869885198</v>
      </c>
      <c r="G42" s="61">
        <f>VLOOKUP($A42,'Occupancy Raw Data'!$B$8:$BE$45,'Occupancy Raw Data'!AL$3,FALSE)</f>
        <v>61.966631740146603</v>
      </c>
      <c r="H42" s="60">
        <f>VLOOKUP($A42,'Occupancy Raw Data'!$B$8:$BE$45,'Occupancy Raw Data'!AN$3,FALSE)</f>
        <v>71.965422745224402</v>
      </c>
      <c r="I42" s="60">
        <f>VLOOKUP($A42,'Occupancy Raw Data'!$B$8:$BE$45,'Occupancy Raw Data'!AO$3,FALSE)</f>
        <v>75.773756750221594</v>
      </c>
      <c r="J42" s="61">
        <f>VLOOKUP($A42,'Occupancy Raw Data'!$B$8:$BE$45,'Occupancy Raw Data'!AP$3,FALSE)</f>
        <v>73.869589747722998</v>
      </c>
      <c r="K42" s="62">
        <f>VLOOKUP($A42,'Occupancy Raw Data'!$B$8:$BE$45,'Occupancy Raw Data'!AR$3,FALSE)</f>
        <v>65.3674768851685</v>
      </c>
      <c r="M42" s="59">
        <f>VLOOKUP($A42,'Occupancy Raw Data'!$B$8:$BE$45,'Occupancy Raw Data'!AT$3,FALSE)</f>
        <v>1.3422069329555999</v>
      </c>
      <c r="N42" s="60">
        <f>VLOOKUP($A42,'Occupancy Raw Data'!$B$8:$BE$45,'Occupancy Raw Data'!AU$3,FALSE)</f>
        <v>7.1054511340800497</v>
      </c>
      <c r="O42" s="60">
        <f>VLOOKUP($A42,'Occupancy Raw Data'!$B$8:$BE$45,'Occupancy Raw Data'!AV$3,FALSE)</f>
        <v>12.0892387338678</v>
      </c>
      <c r="P42" s="60">
        <f>VLOOKUP($A42,'Occupancy Raw Data'!$B$8:$BE$45,'Occupancy Raw Data'!AW$3,FALSE)</f>
        <v>10.2410042617954</v>
      </c>
      <c r="Q42" s="60">
        <f>VLOOKUP($A42,'Occupancy Raw Data'!$B$8:$BE$45,'Occupancy Raw Data'!AX$3,FALSE)</f>
        <v>3.8145092543730299</v>
      </c>
      <c r="R42" s="61">
        <f>VLOOKUP($A42,'Occupancy Raw Data'!$B$8:$BE$45,'Occupancy Raw Data'!AY$3,FALSE)</f>
        <v>6.8566311232475101</v>
      </c>
      <c r="S42" s="60">
        <f>VLOOKUP($A42,'Occupancy Raw Data'!$B$8:$BE$45,'Occupancy Raw Data'!BA$3,FALSE)</f>
        <v>-4.2962094921848601</v>
      </c>
      <c r="T42" s="60">
        <f>VLOOKUP($A42,'Occupancy Raw Data'!$B$8:$BE$45,'Occupancy Raw Data'!BB$3,FALSE)</f>
        <v>-6.0982319357763597</v>
      </c>
      <c r="U42" s="61">
        <f>VLOOKUP($A42,'Occupancy Raw Data'!$B$8:$BE$45,'Occupancy Raw Data'!BC$3,FALSE)</f>
        <v>-5.2290019311943396</v>
      </c>
      <c r="V42" s="62">
        <f>VLOOKUP($A42,'Occupancy Raw Data'!$B$8:$BE$45,'Occupancy Raw Data'!BE$3,FALSE)</f>
        <v>2.6337189321437702</v>
      </c>
      <c r="X42" s="64">
        <f>VLOOKUP($A42,'ADR Raw Data'!$B$6:$BE$43,'ADR Raw Data'!AG$1,FALSE)</f>
        <v>124.210943637916</v>
      </c>
      <c r="Y42" s="65">
        <f>VLOOKUP($A42,'ADR Raw Data'!$B$6:$BE$43,'ADR Raw Data'!AH$1,FALSE)</f>
        <v>107.321400345622</v>
      </c>
      <c r="Z42" s="65">
        <f>VLOOKUP($A42,'ADR Raw Data'!$B$6:$BE$43,'ADR Raw Data'!AI$1,FALSE)</f>
        <v>110.762566145062</v>
      </c>
      <c r="AA42" s="65">
        <f>VLOOKUP($A42,'ADR Raw Data'!$B$6:$BE$43,'ADR Raw Data'!AJ$1,FALSE)</f>
        <v>110.923628238476</v>
      </c>
      <c r="AB42" s="65">
        <f>VLOOKUP($A42,'ADR Raw Data'!$B$6:$BE$43,'ADR Raw Data'!AK$1,FALSE)</f>
        <v>110.69747085640201</v>
      </c>
      <c r="AC42" s="66">
        <f>VLOOKUP($A42,'ADR Raw Data'!$B$6:$BE$43,'ADR Raw Data'!AL$1,FALSE)</f>
        <v>112.72989405842701</v>
      </c>
      <c r="AD42" s="65">
        <f>VLOOKUP($A42,'ADR Raw Data'!$B$6:$BE$43,'ADR Raw Data'!AN$1,FALSE)</f>
        <v>137.32851901628601</v>
      </c>
      <c r="AE42" s="65">
        <f>VLOOKUP($A42,'ADR Raw Data'!$B$6:$BE$43,'ADR Raw Data'!AO$1,FALSE)</f>
        <v>145.000896511988</v>
      </c>
      <c r="AF42" s="66">
        <f>VLOOKUP($A42,'ADR Raw Data'!$B$6:$BE$43,'ADR Raw Data'!AP$1,FALSE)</f>
        <v>141.26359478996099</v>
      </c>
      <c r="AG42" s="67">
        <f>VLOOKUP($A42,'ADR Raw Data'!$B$6:$BE$43,'ADR Raw Data'!AR$1,FALSE)</f>
        <v>121.942744535061</v>
      </c>
      <c r="AI42" s="59">
        <f>VLOOKUP($A42,'ADR Raw Data'!$B$6:$BE$43,'ADR Raw Data'!AT$1,FALSE)</f>
        <v>6.3614931526640106E-2</v>
      </c>
      <c r="AJ42" s="60">
        <f>VLOOKUP($A42,'ADR Raw Data'!$B$6:$BE$43,'ADR Raw Data'!AU$1,FALSE)</f>
        <v>5.27407794694793</v>
      </c>
      <c r="AK42" s="60">
        <f>VLOOKUP($A42,'ADR Raw Data'!$B$6:$BE$43,'ADR Raw Data'!AV$1,FALSE)</f>
        <v>8.0563436834517699</v>
      </c>
      <c r="AL42" s="60">
        <f>VLOOKUP($A42,'ADR Raw Data'!$B$6:$BE$43,'ADR Raw Data'!AW$1,FALSE)</f>
        <v>6.3787102606230599</v>
      </c>
      <c r="AM42" s="60">
        <f>VLOOKUP($A42,'ADR Raw Data'!$B$6:$BE$43,'ADR Raw Data'!AX$1,FALSE)</f>
        <v>4.0954343038214898</v>
      </c>
      <c r="AN42" s="61">
        <f>VLOOKUP($A42,'ADR Raw Data'!$B$6:$BE$43,'ADR Raw Data'!AY$1,FALSE)</f>
        <v>4.4163997226731704</v>
      </c>
      <c r="AO42" s="60">
        <f>VLOOKUP($A42,'ADR Raw Data'!$B$6:$BE$43,'ADR Raw Data'!BA$1,FALSE)</f>
        <v>1.499537606096</v>
      </c>
      <c r="AP42" s="60">
        <f>VLOOKUP($A42,'ADR Raw Data'!$B$6:$BE$43,'ADR Raw Data'!BB$1,FALSE)</f>
        <v>2.2050100661554199</v>
      </c>
      <c r="AQ42" s="61">
        <f>VLOOKUP($A42,'ADR Raw Data'!$B$6:$BE$43,'ADR Raw Data'!BC$1,FALSE)</f>
        <v>1.84680113525496</v>
      </c>
      <c r="AR42" s="62">
        <f>VLOOKUP($A42,'ADR Raw Data'!$B$6:$BE$43,'ADR Raw Data'!BE$1,FALSE)</f>
        <v>2.7256298295302601</v>
      </c>
      <c r="AT42" s="64">
        <f>VLOOKUP($A42,'RevPAR Raw Data'!$B$6:$BE$43,'RevPAR Raw Data'!AG$1,FALSE)</f>
        <v>74.247582950484897</v>
      </c>
      <c r="AU42" s="65">
        <f>VLOOKUP($A42,'RevPAR Raw Data'!$B$6:$BE$43,'RevPAR Raw Data'!AH$1,FALSE)</f>
        <v>62.5688290884178</v>
      </c>
      <c r="AV42" s="65">
        <f>VLOOKUP($A42,'RevPAR Raw Data'!$B$6:$BE$43,'RevPAR Raw Data'!AI$1,FALSE)</f>
        <v>70.885989025012705</v>
      </c>
      <c r="AW42" s="65">
        <f>VLOOKUP($A42,'RevPAR Raw Data'!$B$6:$BE$43,'RevPAR Raw Data'!AJ$1,FALSE)</f>
        <v>71.605208820289604</v>
      </c>
      <c r="AX42" s="65">
        <f>VLOOKUP($A42,'RevPAR Raw Data'!$B$6:$BE$43,'RevPAR Raw Data'!AK$1,FALSE)</f>
        <v>69.966981677010196</v>
      </c>
      <c r="AY42" s="66">
        <f>VLOOKUP($A42,'RevPAR Raw Data'!$B$6:$BE$43,'RevPAR Raw Data'!AL$1,FALSE)</f>
        <v>69.854918312243001</v>
      </c>
      <c r="AZ42" s="65">
        <f>VLOOKUP($A42,'RevPAR Raw Data'!$B$6:$BE$43,'RevPAR Raw Data'!AN$1,FALSE)</f>
        <v>98.829049259826405</v>
      </c>
      <c r="BA42" s="65">
        <f>VLOOKUP($A42,'RevPAR Raw Data'!$B$6:$BE$43,'RevPAR Raw Data'!AO$1,FALSE)</f>
        <v>109.87262660863399</v>
      </c>
      <c r="BB42" s="66">
        <f>VLOOKUP($A42,'RevPAR Raw Data'!$B$6:$BE$43,'RevPAR Raw Data'!AP$1,FALSE)</f>
        <v>104.35083793423</v>
      </c>
      <c r="BC42" s="67">
        <f>VLOOKUP($A42,'RevPAR Raw Data'!$B$6:$BE$43,'RevPAR Raw Data'!AR$1,FALSE)</f>
        <v>79.710895347096596</v>
      </c>
      <c r="BE42" s="59">
        <f>VLOOKUP($A42,'RevPAR Raw Data'!$B$6:$BE$43,'RevPAR Raw Data'!AT$1,FALSE)</f>
        <v>1.4066757085035799</v>
      </c>
      <c r="BF42" s="60">
        <f>VLOOKUP($A42,'RevPAR Raw Data'!$B$6:$BE$43,'RevPAR Raw Data'!AU$1,FALSE)</f>
        <v>12.7542761123216</v>
      </c>
      <c r="BG42" s="60">
        <f>VLOOKUP($A42,'RevPAR Raw Data'!$B$6:$BE$43,'RevPAR Raw Data'!AV$1,FALSE)</f>
        <v>21.119533038432898</v>
      </c>
      <c r="BH42" s="60">
        <f>VLOOKUP($A42,'RevPAR Raw Data'!$B$6:$BE$43,'RevPAR Raw Data'!AW$1,FALSE)</f>
        <v>17.272958512056501</v>
      </c>
      <c r="BI42" s="60">
        <f>VLOOKUP($A42,'RevPAR Raw Data'!$B$6:$BE$43,'RevPAR Raw Data'!AX$1,FALSE)</f>
        <v>8.0661642787205707</v>
      </c>
      <c r="BJ42" s="61">
        <f>VLOOKUP($A42,'RevPAR Raw Data'!$B$6:$BE$43,'RevPAR Raw Data'!AY$1,FALSE)</f>
        <v>11.5758470838325</v>
      </c>
      <c r="BK42" s="60">
        <f>VLOOKUP($A42,'RevPAR Raw Data'!$B$6:$BE$43,'RevPAR Raw Data'!BA$1,FALSE)</f>
        <v>-2.8610951630608401</v>
      </c>
      <c r="BL42" s="60">
        <f>VLOOKUP($A42,'RevPAR Raw Data'!$B$6:$BE$43,'RevPAR Raw Data'!BB$1,FALSE)</f>
        <v>-4.02768849766231</v>
      </c>
      <c r="BM42" s="61">
        <f>VLOOKUP($A42,'RevPAR Raw Data'!$B$6:$BE$43,'RevPAR Raw Data'!BC$1,FALSE)</f>
        <v>-3.4787700629671798</v>
      </c>
      <c r="BN42" s="62">
        <f>VLOOKUP($A42,'RevPAR Raw Data'!$B$6:$BE$43,'RevPAR Raw Data'!BE$1,FALSE)</f>
        <v>5.4311341905145296</v>
      </c>
    </row>
    <row r="43" spans="1:66" x14ac:dyDescent="0.35">
      <c r="A43" s="82" t="s">
        <v>82</v>
      </c>
      <c r="B43" s="59">
        <f>VLOOKUP($A43,'Occupancy Raw Data'!$B$8:$BE$45,'Occupancy Raw Data'!AG$3,FALSE)</f>
        <v>56.996861712897299</v>
      </c>
      <c r="C43" s="60">
        <f>VLOOKUP($A43,'Occupancy Raw Data'!$B$8:$BE$45,'Occupancy Raw Data'!AH$3,FALSE)</f>
        <v>65.088580684348997</v>
      </c>
      <c r="D43" s="60">
        <f>VLOOKUP($A43,'Occupancy Raw Data'!$B$8:$BE$45,'Occupancy Raw Data'!AI$3,FALSE)</f>
        <v>73.686981170277306</v>
      </c>
      <c r="E43" s="60">
        <f>VLOOKUP($A43,'Occupancy Raw Data'!$B$8:$BE$45,'Occupancy Raw Data'!AJ$3,FALSE)</f>
        <v>74.667948977525796</v>
      </c>
      <c r="F43" s="60">
        <f>VLOOKUP($A43,'Occupancy Raw Data'!$B$8:$BE$45,'Occupancy Raw Data'!AK$3,FALSE)</f>
        <v>68.246608625227694</v>
      </c>
      <c r="G43" s="61">
        <f>VLOOKUP($A43,'Occupancy Raw Data'!$B$8:$BE$45,'Occupancy Raw Data'!AL$3,FALSE)</f>
        <v>67.737396234055396</v>
      </c>
      <c r="H43" s="60">
        <f>VLOOKUP($A43,'Occupancy Raw Data'!$B$8:$BE$45,'Occupancy Raw Data'!AN$3,FALSE)</f>
        <v>69.165316865762307</v>
      </c>
      <c r="I43" s="60">
        <f>VLOOKUP($A43,'Occupancy Raw Data'!$B$8:$BE$45,'Occupancy Raw Data'!AO$3,FALSE)</f>
        <v>71.536242154282206</v>
      </c>
      <c r="J43" s="61">
        <f>VLOOKUP($A43,'Occupancy Raw Data'!$B$8:$BE$45,'Occupancy Raw Data'!AP$3,FALSE)</f>
        <v>70.350779510022207</v>
      </c>
      <c r="K43" s="62">
        <f>VLOOKUP($A43,'Occupancy Raw Data'!$B$8:$BE$45,'Occupancy Raw Data'!AR$3,FALSE)</f>
        <v>68.484077170045893</v>
      </c>
      <c r="M43" s="59">
        <f>VLOOKUP($A43,'Occupancy Raw Data'!$B$8:$BE$45,'Occupancy Raw Data'!AT$3,FALSE)</f>
        <v>10.9301260652976</v>
      </c>
      <c r="N43" s="60">
        <f>VLOOKUP($A43,'Occupancy Raw Data'!$B$8:$BE$45,'Occupancy Raw Data'!AU$3,FALSE)</f>
        <v>26.751849305254499</v>
      </c>
      <c r="O43" s="60">
        <f>VLOOKUP($A43,'Occupancy Raw Data'!$B$8:$BE$45,'Occupancy Raw Data'!AV$3,FALSE)</f>
        <v>33.019320857946703</v>
      </c>
      <c r="P43" s="60">
        <f>VLOOKUP($A43,'Occupancy Raw Data'!$B$8:$BE$45,'Occupancy Raw Data'!AW$3,FALSE)</f>
        <v>32.178280983689497</v>
      </c>
      <c r="Q43" s="60">
        <f>VLOOKUP($A43,'Occupancy Raw Data'!$B$8:$BE$45,'Occupancy Raw Data'!AX$3,FALSE)</f>
        <v>22.128161636510502</v>
      </c>
      <c r="R43" s="61">
        <f>VLOOKUP($A43,'Occupancy Raw Data'!$B$8:$BE$45,'Occupancy Raw Data'!AY$3,FALSE)</f>
        <v>25.2081150280389</v>
      </c>
      <c r="S43" s="60">
        <f>VLOOKUP($A43,'Occupancy Raw Data'!$B$8:$BE$45,'Occupancy Raw Data'!BA$3,FALSE)</f>
        <v>5.9638624559640201</v>
      </c>
      <c r="T43" s="60">
        <f>VLOOKUP($A43,'Occupancy Raw Data'!$B$8:$BE$45,'Occupancy Raw Data'!BB$3,FALSE)</f>
        <v>2.8930987964825099</v>
      </c>
      <c r="U43" s="61">
        <f>VLOOKUP($A43,'Occupancy Raw Data'!$B$8:$BE$45,'Occupancy Raw Data'!BC$3,FALSE)</f>
        <v>4.3800460308649898</v>
      </c>
      <c r="V43" s="62">
        <f>VLOOKUP($A43,'Occupancy Raw Data'!$B$8:$BE$45,'Occupancy Raw Data'!BE$3,FALSE)</f>
        <v>18.280919032909601</v>
      </c>
      <c r="X43" s="64">
        <f>VLOOKUP($A43,'ADR Raw Data'!$B$6:$BE$43,'ADR Raw Data'!AG$1,FALSE)</f>
        <v>130.769053133575</v>
      </c>
      <c r="Y43" s="65">
        <f>VLOOKUP($A43,'ADR Raw Data'!$B$6:$BE$43,'ADR Raw Data'!AH$1,FALSE)</f>
        <v>149.05028198368399</v>
      </c>
      <c r="Z43" s="65">
        <f>VLOOKUP($A43,'ADR Raw Data'!$B$6:$BE$43,'ADR Raw Data'!AI$1,FALSE)</f>
        <v>158.67786262845499</v>
      </c>
      <c r="AA43" s="65">
        <f>VLOOKUP($A43,'ADR Raw Data'!$B$6:$BE$43,'ADR Raw Data'!AJ$1,FALSE)</f>
        <v>156.528279756497</v>
      </c>
      <c r="AB43" s="65">
        <f>VLOOKUP($A43,'ADR Raw Data'!$B$6:$BE$43,'ADR Raw Data'!AK$1,FALSE)</f>
        <v>142.78842836799399</v>
      </c>
      <c r="AC43" s="66">
        <f>VLOOKUP($A43,'ADR Raw Data'!$B$6:$BE$43,'ADR Raw Data'!AL$1,FALSE)</f>
        <v>148.455252215629</v>
      </c>
      <c r="AD43" s="65">
        <f>VLOOKUP($A43,'ADR Raw Data'!$B$6:$BE$43,'ADR Raw Data'!AN$1,FALSE)</f>
        <v>129.20435141207301</v>
      </c>
      <c r="AE43" s="65">
        <f>VLOOKUP($A43,'ADR Raw Data'!$B$6:$BE$43,'ADR Raw Data'!AO$1,FALSE)</f>
        <v>129.09834093980601</v>
      </c>
      <c r="AF43" s="66">
        <f>VLOOKUP($A43,'ADR Raw Data'!$B$6:$BE$43,'ADR Raw Data'!AP$1,FALSE)</f>
        <v>129.150452998525</v>
      </c>
      <c r="AG43" s="67">
        <f>VLOOKUP($A43,'ADR Raw Data'!$B$6:$BE$43,'ADR Raw Data'!AR$1,FALSE)</f>
        <v>142.78925247075199</v>
      </c>
      <c r="AI43" s="59">
        <f>VLOOKUP($A43,'ADR Raw Data'!$B$6:$BE$43,'ADR Raw Data'!AT$1,FALSE)</f>
        <v>19.898794085195199</v>
      </c>
      <c r="AJ43" s="60">
        <f>VLOOKUP($A43,'ADR Raw Data'!$B$6:$BE$43,'ADR Raw Data'!AU$1,FALSE)</f>
        <v>28.991115693288599</v>
      </c>
      <c r="AK43" s="60">
        <f>VLOOKUP($A43,'ADR Raw Data'!$B$6:$BE$43,'ADR Raw Data'!AV$1,FALSE)</f>
        <v>33.304119431305097</v>
      </c>
      <c r="AL43" s="60">
        <f>VLOOKUP($A43,'ADR Raw Data'!$B$6:$BE$43,'ADR Raw Data'!AW$1,FALSE)</f>
        <v>32.138832026754599</v>
      </c>
      <c r="AM43" s="60">
        <f>VLOOKUP($A43,'ADR Raw Data'!$B$6:$BE$43,'ADR Raw Data'!AX$1,FALSE)</f>
        <v>27.396227608562899</v>
      </c>
      <c r="AN43" s="61">
        <f>VLOOKUP($A43,'ADR Raw Data'!$B$6:$BE$43,'ADR Raw Data'!AY$1,FALSE)</f>
        <v>29.1780952037936</v>
      </c>
      <c r="AO43" s="60">
        <f>VLOOKUP($A43,'ADR Raw Data'!$B$6:$BE$43,'ADR Raw Data'!BA$1,FALSE)</f>
        <v>16.2607785713681</v>
      </c>
      <c r="AP43" s="60">
        <f>VLOOKUP($A43,'ADR Raw Data'!$B$6:$BE$43,'ADR Raw Data'!BB$1,FALSE)</f>
        <v>14.772543312587301</v>
      </c>
      <c r="AQ43" s="61">
        <f>VLOOKUP($A43,'ADR Raw Data'!$B$6:$BE$43,'ADR Raw Data'!BC$1,FALSE)</f>
        <v>15.4894011533497</v>
      </c>
      <c r="AR43" s="62">
        <f>VLOOKUP($A43,'ADR Raw Data'!$B$6:$BE$43,'ADR Raw Data'!BE$1,FALSE)</f>
        <v>25.3704488870295</v>
      </c>
      <c r="AT43" s="64">
        <f>VLOOKUP($A43,'RevPAR Raw Data'!$B$6:$BE$43,'RevPAR Raw Data'!AG$1,FALSE)</f>
        <v>74.5342563778092</v>
      </c>
      <c r="AU43" s="65">
        <f>VLOOKUP($A43,'RevPAR Raw Data'!$B$6:$BE$43,'RevPAR Raw Data'!AH$1,FALSE)</f>
        <v>97.014713049200196</v>
      </c>
      <c r="AV43" s="65">
        <f>VLOOKUP($A43,'RevPAR Raw Data'!$B$6:$BE$43,'RevPAR Raw Data'!AI$1,FALSE)</f>
        <v>116.92492675642799</v>
      </c>
      <c r="AW43" s="65">
        <f>VLOOKUP($A43,'RevPAR Raw Data'!$B$6:$BE$43,'RevPAR Raw Data'!AJ$1,FALSE)</f>
        <v>116.87645606398</v>
      </c>
      <c r="AX43" s="65">
        <f>VLOOKUP($A43,'RevPAR Raw Data'!$B$6:$BE$43,'RevPAR Raw Data'!AK$1,FALSE)</f>
        <v>97.448259870419093</v>
      </c>
      <c r="AY43" s="66">
        <f>VLOOKUP($A43,'RevPAR Raw Data'!$B$6:$BE$43,'RevPAR Raw Data'!AL$1,FALSE)</f>
        <v>100.559722423567</v>
      </c>
      <c r="AZ43" s="65">
        <f>VLOOKUP($A43,'RevPAR Raw Data'!$B$6:$BE$43,'RevPAR Raw Data'!AN$1,FALSE)</f>
        <v>89.364599058513804</v>
      </c>
      <c r="BA43" s="65">
        <f>VLOOKUP($A43,'RevPAR Raw Data'!$B$6:$BE$43,'RevPAR Raw Data'!AO$1,FALSE)</f>
        <v>92.352101791860704</v>
      </c>
      <c r="BB43" s="66">
        <f>VLOOKUP($A43,'RevPAR Raw Data'!$B$6:$BE$43,'RevPAR Raw Data'!AP$1,FALSE)</f>
        <v>90.858350425187197</v>
      </c>
      <c r="BC43" s="67">
        <f>VLOOKUP($A43,'RevPAR Raw Data'!$B$6:$BE$43,'RevPAR Raw Data'!AR$1,FALSE)</f>
        <v>97.787901852601706</v>
      </c>
      <c r="BE43" s="59">
        <f>VLOOKUP($A43,'RevPAR Raw Data'!$B$6:$BE$43,'RevPAR Raw Data'!AT$1,FALSE)</f>
        <v>33.003883429478698</v>
      </c>
      <c r="BF43" s="60">
        <f>VLOOKUP($A43,'RevPAR Raw Data'!$B$6:$BE$43,'RevPAR Raw Data'!AU$1,FALSE)</f>
        <v>63.4986245807236</v>
      </c>
      <c r="BG43" s="60">
        <f>VLOOKUP($A43,'RevPAR Raw Data'!$B$6:$BE$43,'RevPAR Raw Data'!AV$1,FALSE)</f>
        <v>77.320234343188304</v>
      </c>
      <c r="BH43" s="60">
        <f>VLOOKUP($A43,'RevPAR Raw Data'!$B$6:$BE$43,'RevPAR Raw Data'!AW$1,FALSE)</f>
        <v>74.658836684889295</v>
      </c>
      <c r="BI43" s="60">
        <f>VLOOKUP($A43,'RevPAR Raw Data'!$B$6:$BE$43,'RevPAR Raw Data'!AX$1,FALSE)</f>
        <v>55.586670772602702</v>
      </c>
      <c r="BJ43" s="61">
        <f>VLOOKUP($A43,'RevPAR Raw Data'!$B$6:$BE$43,'RevPAR Raw Data'!AY$1,FALSE)</f>
        <v>61.741458033795602</v>
      </c>
      <c r="BK43" s="60">
        <f>VLOOKUP($A43,'RevPAR Raw Data'!$B$6:$BE$43,'RevPAR Raw Data'!BA$1,FALSE)</f>
        <v>23.1944114955974</v>
      </c>
      <c r="BL43" s="60">
        <f>VLOOKUP($A43,'RevPAR Raw Data'!$B$6:$BE$43,'RevPAR Raw Data'!BB$1,FALSE)</f>
        <v>18.093026381856099</v>
      </c>
      <c r="BM43" s="61">
        <f>VLOOKUP($A43,'RevPAR Raw Data'!$B$6:$BE$43,'RevPAR Raw Data'!BC$1,FALSE)</f>
        <v>20.547890084636698</v>
      </c>
      <c r="BN43" s="62">
        <f>VLOOKUP($A43,'RevPAR Raw Data'!$B$6:$BE$43,'RevPAR Raw Data'!BE$1,FALSE)</f>
        <v>48.289319139262801</v>
      </c>
    </row>
    <row r="44" spans="1:66" x14ac:dyDescent="0.35">
      <c r="A44" s="81" t="s">
        <v>83</v>
      </c>
      <c r="B44" s="59">
        <f>VLOOKUP($A44,'Occupancy Raw Data'!$B$8:$BE$45,'Occupancy Raw Data'!AG$3,FALSE)</f>
        <v>50.897184936614401</v>
      </c>
      <c r="C44" s="60">
        <f>VLOOKUP($A44,'Occupancy Raw Data'!$B$8:$BE$45,'Occupancy Raw Data'!AH$3,FALSE)</f>
        <v>53.260160328113301</v>
      </c>
      <c r="D44" s="60">
        <f>VLOOKUP($A44,'Occupancy Raw Data'!$B$8:$BE$45,'Occupancy Raw Data'!AI$3,FALSE)</f>
        <v>59.139634601043902</v>
      </c>
      <c r="E44" s="60">
        <f>VLOOKUP($A44,'Occupancy Raw Data'!$B$8:$BE$45,'Occupancy Raw Data'!AJ$3,FALSE)</f>
        <v>62.574571215510801</v>
      </c>
      <c r="F44" s="60">
        <f>VLOOKUP($A44,'Occupancy Raw Data'!$B$8:$BE$45,'Occupancy Raw Data'!AK$3,FALSE)</f>
        <v>65.611017897091699</v>
      </c>
      <c r="G44" s="61">
        <f>VLOOKUP($A44,'Occupancy Raw Data'!$B$8:$BE$45,'Occupancy Raw Data'!AL$3,FALSE)</f>
        <v>58.296513795674798</v>
      </c>
      <c r="H44" s="60">
        <f>VLOOKUP($A44,'Occupancy Raw Data'!$B$8:$BE$45,'Occupancy Raw Data'!AN$3,FALSE)</f>
        <v>79.015193885160301</v>
      </c>
      <c r="I44" s="60">
        <f>VLOOKUP($A44,'Occupancy Raw Data'!$B$8:$BE$45,'Occupancy Raw Data'!AO$3,FALSE)</f>
        <v>80.765287099179702</v>
      </c>
      <c r="J44" s="61">
        <f>VLOOKUP($A44,'Occupancy Raw Data'!$B$8:$BE$45,'Occupancy Raw Data'!AP$3,FALSE)</f>
        <v>79.890240492169994</v>
      </c>
      <c r="K44" s="62">
        <f>VLOOKUP($A44,'Occupancy Raw Data'!$B$8:$BE$45,'Occupancy Raw Data'!AR$3,FALSE)</f>
        <v>64.466149994673401</v>
      </c>
      <c r="M44" s="59">
        <f>VLOOKUP($A44,'Occupancy Raw Data'!$B$8:$BE$45,'Occupancy Raw Data'!AT$3,FALSE)</f>
        <v>-3.5556882698202101</v>
      </c>
      <c r="N44" s="60">
        <f>VLOOKUP($A44,'Occupancy Raw Data'!$B$8:$BE$45,'Occupancy Raw Data'!AU$3,FALSE)</f>
        <v>1.6821353115804201</v>
      </c>
      <c r="O44" s="60">
        <f>VLOOKUP($A44,'Occupancy Raw Data'!$B$8:$BE$45,'Occupancy Raw Data'!AV$3,FALSE)</f>
        <v>5.0436736769388499</v>
      </c>
      <c r="P44" s="60">
        <f>VLOOKUP($A44,'Occupancy Raw Data'!$B$8:$BE$45,'Occupancy Raw Data'!AW$3,FALSE)</f>
        <v>4.48171090729371</v>
      </c>
      <c r="Q44" s="60">
        <f>VLOOKUP($A44,'Occupancy Raw Data'!$B$8:$BE$45,'Occupancy Raw Data'!AX$3,FALSE)</f>
        <v>2.7246340164240901</v>
      </c>
      <c r="R44" s="61">
        <f>VLOOKUP($A44,'Occupancy Raw Data'!$B$8:$BE$45,'Occupancy Raw Data'!AY$3,FALSE)</f>
        <v>2.1976260343929002</v>
      </c>
      <c r="S44" s="60">
        <f>VLOOKUP($A44,'Occupancy Raw Data'!$B$8:$BE$45,'Occupancy Raw Data'!BA$3,FALSE)</f>
        <v>-0.33000588647160001</v>
      </c>
      <c r="T44" s="60">
        <f>VLOOKUP($A44,'Occupancy Raw Data'!$B$8:$BE$45,'Occupancy Raw Data'!BB$3,FALSE)</f>
        <v>-3.6403077686670899</v>
      </c>
      <c r="U44" s="61">
        <f>VLOOKUP($A44,'Occupancy Raw Data'!$B$8:$BE$45,'Occupancy Raw Data'!BC$3,FALSE)</f>
        <v>-2.0312274565650599</v>
      </c>
      <c r="V44" s="62">
        <f>VLOOKUP($A44,'Occupancy Raw Data'!$B$8:$BE$45,'Occupancy Raw Data'!BE$3,FALSE)</f>
        <v>0.65896094328251298</v>
      </c>
      <c r="X44" s="64">
        <f>VLOOKUP($A44,'ADR Raw Data'!$B$6:$BE$43,'ADR Raw Data'!AG$1,FALSE)</f>
        <v>95.959808616821505</v>
      </c>
      <c r="Y44" s="65">
        <f>VLOOKUP($A44,'ADR Raw Data'!$B$6:$BE$43,'ADR Raw Data'!AH$1,FALSE)</f>
        <v>93.615075913366795</v>
      </c>
      <c r="Z44" s="65">
        <f>VLOOKUP($A44,'ADR Raw Data'!$B$6:$BE$43,'ADR Raw Data'!AI$1,FALSE)</f>
        <v>94.284488139333206</v>
      </c>
      <c r="AA44" s="65">
        <f>VLOOKUP($A44,'ADR Raw Data'!$B$6:$BE$43,'ADR Raw Data'!AJ$1,FALSE)</f>
        <v>95.649170266646806</v>
      </c>
      <c r="AB44" s="65">
        <f>VLOOKUP($A44,'ADR Raw Data'!$B$6:$BE$43,'ADR Raw Data'!AK$1,FALSE)</f>
        <v>101.61183093589</v>
      </c>
      <c r="AC44" s="66">
        <f>VLOOKUP($A44,'ADR Raw Data'!$B$6:$BE$43,'ADR Raw Data'!AL$1,FALSE)</f>
        <v>96.397015533933995</v>
      </c>
      <c r="AD44" s="65">
        <f>VLOOKUP($A44,'ADR Raw Data'!$B$6:$BE$43,'ADR Raw Data'!AN$1,FALSE)</f>
        <v>139.230628778718</v>
      </c>
      <c r="AE44" s="65">
        <f>VLOOKUP($A44,'ADR Raw Data'!$B$6:$BE$43,'ADR Raw Data'!AO$1,FALSE)</f>
        <v>142.451732356165</v>
      </c>
      <c r="AF44" s="66">
        <f>VLOOKUP($A44,'ADR Raw Data'!$B$6:$BE$43,'ADR Raw Data'!AP$1,FALSE)</f>
        <v>140.85882111864601</v>
      </c>
      <c r="AG44" s="67">
        <f>VLOOKUP($A44,'ADR Raw Data'!$B$6:$BE$43,'ADR Raw Data'!AR$1,FALSE)</f>
        <v>112.13978171508801</v>
      </c>
      <c r="AI44" s="59">
        <f>VLOOKUP($A44,'ADR Raw Data'!$B$6:$BE$43,'ADR Raw Data'!AT$1,FALSE)</f>
        <v>2.5346089616421299</v>
      </c>
      <c r="AJ44" s="60">
        <f>VLOOKUP($A44,'ADR Raw Data'!$B$6:$BE$43,'ADR Raw Data'!AU$1,FALSE)</f>
        <v>3.8878915233810298</v>
      </c>
      <c r="AK44" s="60">
        <f>VLOOKUP($A44,'ADR Raw Data'!$B$6:$BE$43,'ADR Raw Data'!AV$1,FALSE)</f>
        <v>3.8534711038932401</v>
      </c>
      <c r="AL44" s="60">
        <f>VLOOKUP($A44,'ADR Raw Data'!$B$6:$BE$43,'ADR Raw Data'!AW$1,FALSE)</f>
        <v>3.56688925140956</v>
      </c>
      <c r="AM44" s="60">
        <f>VLOOKUP($A44,'ADR Raw Data'!$B$6:$BE$43,'ADR Raw Data'!AX$1,FALSE)</f>
        <v>4.3088452913171</v>
      </c>
      <c r="AN44" s="61">
        <f>VLOOKUP($A44,'ADR Raw Data'!$B$6:$BE$43,'ADR Raw Data'!AY$1,FALSE)</f>
        <v>3.65891715895004</v>
      </c>
      <c r="AO44" s="60">
        <f>VLOOKUP($A44,'ADR Raw Data'!$B$6:$BE$43,'ADR Raw Data'!BA$1,FALSE)</f>
        <v>14.1910303810296</v>
      </c>
      <c r="AP44" s="60">
        <f>VLOOKUP($A44,'ADR Raw Data'!$B$6:$BE$43,'ADR Raw Data'!BB$1,FALSE)</f>
        <v>13.7722672296238</v>
      </c>
      <c r="AQ44" s="61">
        <f>VLOOKUP($A44,'ADR Raw Data'!$B$6:$BE$43,'ADR Raw Data'!BC$1,FALSE)</f>
        <v>13.9510500967684</v>
      </c>
      <c r="AR44" s="62">
        <f>VLOOKUP($A44,'ADR Raw Data'!$B$6:$BE$43,'ADR Raw Data'!BE$1,FALSE)</f>
        <v>7.6882240263264103</v>
      </c>
      <c r="AT44" s="64">
        <f>VLOOKUP($A44,'RevPAR Raw Data'!$B$6:$BE$43,'RevPAR Raw Data'!AG$1,FALSE)</f>
        <v>48.840841256524897</v>
      </c>
      <c r="AU44" s="65">
        <f>VLOOKUP($A44,'RevPAR Raw Data'!$B$6:$BE$43,'RevPAR Raw Data'!AH$1,FALSE)</f>
        <v>49.8595395227442</v>
      </c>
      <c r="AV44" s="65">
        <f>VLOOKUP($A44,'RevPAR Raw Data'!$B$6:$BE$43,'RevPAR Raw Data'!AI$1,FALSE)</f>
        <v>55.759501771066297</v>
      </c>
      <c r="AW44" s="65">
        <f>VLOOKUP($A44,'RevPAR Raw Data'!$B$6:$BE$43,'RevPAR Raw Data'!AJ$1,FALSE)</f>
        <v>59.852058165548002</v>
      </c>
      <c r="AX44" s="65">
        <f>VLOOKUP($A44,'RevPAR Raw Data'!$B$6:$BE$43,'RevPAR Raw Data'!AK$1,FALSE)</f>
        <v>66.668556580909694</v>
      </c>
      <c r="AY44" s="66">
        <f>VLOOKUP($A44,'RevPAR Raw Data'!$B$6:$BE$43,'RevPAR Raw Data'!AL$1,FALSE)</f>
        <v>56.196099459358599</v>
      </c>
      <c r="AZ44" s="65">
        <f>VLOOKUP($A44,'RevPAR Raw Data'!$B$6:$BE$43,'RevPAR Raw Data'!AN$1,FALSE)</f>
        <v>110.013351277032</v>
      </c>
      <c r="BA44" s="65">
        <f>VLOOKUP($A44,'RevPAR Raw Data'!$B$6:$BE$43,'RevPAR Raw Data'!AO$1,FALSE)</f>
        <v>115.05155061521199</v>
      </c>
      <c r="BB44" s="66">
        <f>VLOOKUP($A44,'RevPAR Raw Data'!$B$6:$BE$43,'RevPAR Raw Data'!AP$1,FALSE)</f>
        <v>112.532450946122</v>
      </c>
      <c r="BC44" s="67">
        <f>VLOOKUP($A44,'RevPAR Raw Data'!$B$6:$BE$43,'RevPAR Raw Data'!AR$1,FALSE)</f>
        <v>72.292199884148204</v>
      </c>
      <c r="BE44" s="59">
        <f>VLOOKUP($A44,'RevPAR Raw Data'!$B$6:$BE$43,'RevPAR Raw Data'!AT$1,FALSE)</f>
        <v>-1.111202101713</v>
      </c>
      <c r="BF44" s="60">
        <f>VLOOKUP($A44,'RevPAR Raw Data'!$B$6:$BE$43,'RevPAR Raw Data'!AU$1,FALSE)</f>
        <v>5.6354264311521902</v>
      </c>
      <c r="BG44" s="60">
        <f>VLOOKUP($A44,'RevPAR Raw Data'!$B$6:$BE$43,'RevPAR Raw Data'!AV$1,FALSE)</f>
        <v>9.0915012885476099</v>
      </c>
      <c r="BH44" s="60">
        <f>VLOOKUP($A44,'RevPAR Raw Data'!$B$6:$BE$43,'RevPAR Raw Data'!AW$1,FALSE)</f>
        <v>8.2084578233347791</v>
      </c>
      <c r="BI44" s="60">
        <f>VLOOKUP($A44,'RevPAR Raw Data'!$B$6:$BE$43,'RevPAR Raw Data'!AX$1,FALSE)</f>
        <v>7.1508795722635004</v>
      </c>
      <c r="BJ44" s="61">
        <f>VLOOKUP($A44,'RevPAR Raw Data'!$B$6:$BE$43,'RevPAR Raw Data'!AY$1,FALSE)</f>
        <v>5.93695250940491</v>
      </c>
      <c r="BK44" s="60">
        <f>VLOOKUP($A44,'RevPAR Raw Data'!$B$6:$BE$43,'RevPAR Raw Data'!BA$1,FALSE)</f>
        <v>13.814193258949601</v>
      </c>
      <c r="BL44" s="60">
        <f>VLOOKUP($A44,'RevPAR Raw Data'!$B$6:$BE$43,'RevPAR Raw Data'!BB$1,FALSE)</f>
        <v>9.6306065470751498</v>
      </c>
      <c r="BM44" s="61">
        <f>VLOOKUP($A44,'RevPAR Raw Data'!$B$6:$BE$43,'RevPAR Raw Data'!BC$1,FALSE)</f>
        <v>11.6364450801586</v>
      </c>
      <c r="BN44" s="62">
        <f>VLOOKUP($A44,'RevPAR Raw Data'!$B$6:$BE$43,'RevPAR Raw Data'!BE$1,FALSE)</f>
        <v>8.3978473631744706</v>
      </c>
    </row>
    <row r="45" spans="1:66" x14ac:dyDescent="0.35">
      <c r="A45" s="83" t="s">
        <v>84</v>
      </c>
      <c r="B45" s="59">
        <f>VLOOKUP($A45,'Occupancy Raw Data'!$B$8:$BE$45,'Occupancy Raw Data'!AG$3,FALSE)</f>
        <v>51.219050025265197</v>
      </c>
      <c r="C45" s="60">
        <f>VLOOKUP($A45,'Occupancy Raw Data'!$B$8:$BE$45,'Occupancy Raw Data'!AH$3,FALSE)</f>
        <v>56.038403233956501</v>
      </c>
      <c r="D45" s="60">
        <f>VLOOKUP($A45,'Occupancy Raw Data'!$B$8:$BE$45,'Occupancy Raw Data'!AI$3,FALSE)</f>
        <v>63.4537645275391</v>
      </c>
      <c r="E45" s="60">
        <f>VLOOKUP($A45,'Occupancy Raw Data'!$B$8:$BE$45,'Occupancy Raw Data'!AJ$3,FALSE)</f>
        <v>66.820363820111098</v>
      </c>
      <c r="F45" s="60">
        <f>VLOOKUP($A45,'Occupancy Raw Data'!$B$8:$BE$45,'Occupancy Raw Data'!AK$3,FALSE)</f>
        <v>64.672814552804397</v>
      </c>
      <c r="G45" s="61">
        <f>VLOOKUP($A45,'Occupancy Raw Data'!$B$8:$BE$45,'Occupancy Raw Data'!AL$3,FALSE)</f>
        <v>60.440879231935298</v>
      </c>
      <c r="H45" s="60">
        <f>VLOOKUP($A45,'Occupancy Raw Data'!$B$8:$BE$45,'Occupancy Raw Data'!AN$3,FALSE)</f>
        <v>68.026781202627504</v>
      </c>
      <c r="I45" s="60">
        <f>VLOOKUP($A45,'Occupancy Raw Data'!$B$8:$BE$45,'Occupancy Raw Data'!AO$3,FALSE)</f>
        <v>69.770085901970603</v>
      </c>
      <c r="J45" s="61">
        <f>VLOOKUP($A45,'Occupancy Raw Data'!$B$8:$BE$45,'Occupancy Raw Data'!AP$3,FALSE)</f>
        <v>68.898433552299096</v>
      </c>
      <c r="K45" s="62">
        <f>VLOOKUP($A45,'Occupancy Raw Data'!$B$8:$BE$45,'Occupancy Raw Data'!AR$3,FALSE)</f>
        <v>62.857323323467803</v>
      </c>
      <c r="M45" s="59">
        <f>VLOOKUP($A45,'Occupancy Raw Data'!$B$8:$BE$45,'Occupancy Raw Data'!AT$3,FALSE)</f>
        <v>-6.1872685403537897</v>
      </c>
      <c r="N45" s="60">
        <f>VLOOKUP($A45,'Occupancy Raw Data'!$B$8:$BE$45,'Occupancy Raw Data'!AU$3,FALSE)</f>
        <v>3.7073920314287498</v>
      </c>
      <c r="O45" s="60">
        <f>VLOOKUP($A45,'Occupancy Raw Data'!$B$8:$BE$45,'Occupancy Raw Data'!AV$3,FALSE)</f>
        <v>5.8409327004539797</v>
      </c>
      <c r="P45" s="60">
        <f>VLOOKUP($A45,'Occupancy Raw Data'!$B$8:$BE$45,'Occupancy Raw Data'!AW$3,FALSE)</f>
        <v>6.68084297361432</v>
      </c>
      <c r="Q45" s="60">
        <f>VLOOKUP($A45,'Occupancy Raw Data'!$B$8:$BE$45,'Occupancy Raw Data'!AX$3,FALSE)</f>
        <v>-0.247522035822419</v>
      </c>
      <c r="R45" s="61">
        <f>VLOOKUP($A45,'Occupancy Raw Data'!$B$8:$BE$45,'Occupancy Raw Data'!AY$3,FALSE)</f>
        <v>2.07770018097473</v>
      </c>
      <c r="S45" s="60">
        <f>VLOOKUP($A45,'Occupancy Raw Data'!$B$8:$BE$45,'Occupancy Raw Data'!BA$3,FALSE)</f>
        <v>-8.8602278236200895</v>
      </c>
      <c r="T45" s="60">
        <f>VLOOKUP($A45,'Occupancy Raw Data'!$B$8:$BE$45,'Occupancy Raw Data'!BB$3,FALSE)</f>
        <v>-10.4708629492255</v>
      </c>
      <c r="U45" s="61">
        <f>VLOOKUP($A45,'Occupancy Raw Data'!$B$8:$BE$45,'Occupancy Raw Data'!BC$3,FALSE)</f>
        <v>-9.6829109942295997</v>
      </c>
      <c r="V45" s="62">
        <f>VLOOKUP($A45,'Occupancy Raw Data'!$B$8:$BE$45,'Occupancy Raw Data'!BE$3,FALSE)</f>
        <v>-1.9219074791248001</v>
      </c>
      <c r="X45" s="64">
        <f>VLOOKUP($A45,'ADR Raw Data'!$B$6:$BE$43,'ADR Raw Data'!AG$1,FALSE)</f>
        <v>100.84424836601301</v>
      </c>
      <c r="Y45" s="65">
        <f>VLOOKUP($A45,'ADR Raw Data'!$B$6:$BE$43,'ADR Raw Data'!AH$1,FALSE)</f>
        <v>94.366444995491406</v>
      </c>
      <c r="Z45" s="65">
        <f>VLOOKUP($A45,'ADR Raw Data'!$B$6:$BE$43,'ADR Raw Data'!AI$1,FALSE)</f>
        <v>95.834150905833098</v>
      </c>
      <c r="AA45" s="65">
        <f>VLOOKUP($A45,'ADR Raw Data'!$B$6:$BE$43,'ADR Raw Data'!AJ$1,FALSE)</f>
        <v>100.742702523868</v>
      </c>
      <c r="AB45" s="65">
        <f>VLOOKUP($A45,'ADR Raw Data'!$B$6:$BE$43,'ADR Raw Data'!AK$1,FALSE)</f>
        <v>108.596098251782</v>
      </c>
      <c r="AC45" s="66">
        <f>VLOOKUP($A45,'ADR Raw Data'!$B$6:$BE$43,'ADR Raw Data'!AL$1,FALSE)</f>
        <v>100.227557529522</v>
      </c>
      <c r="AD45" s="65">
        <f>VLOOKUP($A45,'ADR Raw Data'!$B$6:$BE$43,'ADR Raw Data'!AN$1,FALSE)</f>
        <v>120.83778551531999</v>
      </c>
      <c r="AE45" s="65">
        <f>VLOOKUP($A45,'ADR Raw Data'!$B$6:$BE$43,'ADR Raw Data'!AO$1,FALSE)</f>
        <v>121.126726416802</v>
      </c>
      <c r="AF45" s="66">
        <f>VLOOKUP($A45,'ADR Raw Data'!$B$6:$BE$43,'ADR Raw Data'!AP$1,FALSE)</f>
        <v>120.984083700036</v>
      </c>
      <c r="AG45" s="67">
        <f>VLOOKUP($A45,'ADR Raw Data'!$B$6:$BE$43,'ADR Raw Data'!AR$1,FALSE)</f>
        <v>106.727957680768</v>
      </c>
      <c r="AI45" s="59">
        <f>VLOOKUP($A45,'ADR Raw Data'!$B$6:$BE$43,'ADR Raw Data'!AT$1,FALSE)</f>
        <v>12.477546255027599</v>
      </c>
      <c r="AJ45" s="60">
        <f>VLOOKUP($A45,'ADR Raw Data'!$B$6:$BE$43,'ADR Raw Data'!AU$1,FALSE)</f>
        <v>12.4298658149711</v>
      </c>
      <c r="AK45" s="60">
        <f>VLOOKUP($A45,'ADR Raw Data'!$B$6:$BE$43,'ADR Raw Data'!AV$1,FALSE)</f>
        <v>11.055587124835601</v>
      </c>
      <c r="AL45" s="60">
        <f>VLOOKUP($A45,'ADR Raw Data'!$B$6:$BE$43,'ADR Raw Data'!AW$1,FALSE)</f>
        <v>11.961610306968399</v>
      </c>
      <c r="AM45" s="60">
        <f>VLOOKUP($A45,'ADR Raw Data'!$B$6:$BE$43,'ADR Raw Data'!AX$1,FALSE)</f>
        <v>15.428445912869901</v>
      </c>
      <c r="AN45" s="61">
        <f>VLOOKUP($A45,'ADR Raw Data'!$B$6:$BE$43,'ADR Raw Data'!AY$1,FALSE)</f>
        <v>12.6551901768284</v>
      </c>
      <c r="AO45" s="60">
        <f>VLOOKUP($A45,'ADR Raw Data'!$B$6:$BE$43,'ADR Raw Data'!BA$1,FALSE)</f>
        <v>13.3409787996486</v>
      </c>
      <c r="AP45" s="60">
        <f>VLOOKUP($A45,'ADR Raw Data'!$B$6:$BE$43,'ADR Raw Data'!BB$1,FALSE)</f>
        <v>12.9911383113081</v>
      </c>
      <c r="AQ45" s="61">
        <f>VLOOKUP($A45,'ADR Raw Data'!$B$6:$BE$43,'ADR Raw Data'!BC$1,FALSE)</f>
        <v>13.160603311880701</v>
      </c>
      <c r="AR45" s="62">
        <f>VLOOKUP($A45,'ADR Raw Data'!$B$6:$BE$43,'ADR Raw Data'!BE$1,FALSE)</f>
        <v>12.260942316397999</v>
      </c>
      <c r="AT45" s="64">
        <f>VLOOKUP($A45,'RevPAR Raw Data'!$B$6:$BE$43,'RevPAR Raw Data'!AG$1,FALSE)</f>
        <v>51.651466018191002</v>
      </c>
      <c r="AU45" s="65">
        <f>VLOOKUP($A45,'RevPAR Raw Data'!$B$6:$BE$43,'RevPAR Raw Data'!AH$1,FALSE)</f>
        <v>52.881448964123202</v>
      </c>
      <c r="AV45" s="65">
        <f>VLOOKUP($A45,'RevPAR Raw Data'!$B$6:$BE$43,'RevPAR Raw Data'!AI$1,FALSE)</f>
        <v>60.8103764527539</v>
      </c>
      <c r="AW45" s="65">
        <f>VLOOKUP($A45,'RevPAR Raw Data'!$B$6:$BE$43,'RevPAR Raw Data'!AJ$1,FALSE)</f>
        <v>67.316640348660897</v>
      </c>
      <c r="AX45" s="65">
        <f>VLOOKUP($A45,'RevPAR Raw Data'!$B$6:$BE$43,'RevPAR Raw Data'!AK$1,FALSE)</f>
        <v>70.232153233956495</v>
      </c>
      <c r="AY45" s="66">
        <f>VLOOKUP($A45,'RevPAR Raw Data'!$B$6:$BE$43,'RevPAR Raw Data'!AL$1,FALSE)</f>
        <v>60.578417003537098</v>
      </c>
      <c r="AZ45" s="65">
        <f>VLOOKUP($A45,'RevPAR Raw Data'!$B$6:$BE$43,'RevPAR Raw Data'!AN$1,FALSE)</f>
        <v>82.202055962607304</v>
      </c>
      <c r="BA45" s="65">
        <f>VLOOKUP($A45,'RevPAR Raw Data'!$B$6:$BE$43,'RevPAR Raw Data'!AO$1,FALSE)</f>
        <v>84.510221071248097</v>
      </c>
      <c r="BB45" s="66">
        <f>VLOOKUP($A45,'RevPAR Raw Data'!$B$6:$BE$43,'RevPAR Raw Data'!AP$1,FALSE)</f>
        <v>83.3561385169277</v>
      </c>
      <c r="BC45" s="67">
        <f>VLOOKUP($A45,'RevPAR Raw Data'!$B$6:$BE$43,'RevPAR Raw Data'!AR$1,FALSE)</f>
        <v>67.086337435934396</v>
      </c>
      <c r="BE45" s="59">
        <f>VLOOKUP($A45,'RevPAR Raw Data'!$B$6:$BE$43,'RevPAR Raw Data'!AT$1,FALSE)</f>
        <v>5.51825842062844</v>
      </c>
      <c r="BF45" s="60">
        <f>VLOOKUP($A45,'RevPAR Raw Data'!$B$6:$BE$43,'RevPAR Raw Data'!AU$1,FALSE)</f>
        <v>16.5980817011414</v>
      </c>
      <c r="BG45" s="60">
        <f>VLOOKUP($A45,'RevPAR Raw Data'!$B$6:$BE$43,'RevPAR Raw Data'!AV$1,FALSE)</f>
        <v>17.5422692288913</v>
      </c>
      <c r="BH45" s="60">
        <f>VLOOKUP($A45,'RevPAR Raw Data'!$B$6:$BE$43,'RevPAR Raw Data'!AW$1,FALSE)</f>
        <v>19.441589682306901</v>
      </c>
      <c r="BI45" s="60">
        <f>VLOOKUP($A45,'RevPAR Raw Data'!$B$6:$BE$43,'RevPAR Raw Data'!AX$1,FALSE)</f>
        <v>15.1427350736282</v>
      </c>
      <c r="BJ45" s="61">
        <f>VLOOKUP($A45,'RevPAR Raw Data'!$B$6:$BE$43,'RevPAR Raw Data'!AY$1,FALSE)</f>
        <v>14.995827267009799</v>
      </c>
      <c r="BK45" s="60">
        <f>VLOOKUP($A45,'RevPAR Raw Data'!$B$6:$BE$43,'RevPAR Raw Data'!BA$1,FALSE)</f>
        <v>3.2987098604788301</v>
      </c>
      <c r="BL45" s="60">
        <f>VLOOKUP($A45,'RevPAR Raw Data'!$B$6:$BE$43,'RevPAR Raw Data'!BB$1,FALSE)</f>
        <v>1.1599910739611901</v>
      </c>
      <c r="BM45" s="61">
        <f>VLOOKUP($A45,'RevPAR Raw Data'!$B$6:$BE$43,'RevPAR Raw Data'!BC$1,FALSE)</f>
        <v>2.20336281265809</v>
      </c>
      <c r="BN45" s="62">
        <f>VLOOKUP($A45,'RevPAR Raw Data'!$B$6:$BE$43,'RevPAR Raw Data'!BE$1,FALSE)</f>
        <v>10.103390869883199</v>
      </c>
    </row>
    <row r="46" spans="1:66" x14ac:dyDescent="0.35">
      <c r="A46" s="84" t="s">
        <v>85</v>
      </c>
      <c r="B46" s="59">
        <f>VLOOKUP($A46,'Occupancy Raw Data'!$B$8:$BE$45,'Occupancy Raw Data'!AG$3,FALSE)</f>
        <v>46.0627683758524</v>
      </c>
      <c r="C46" s="60">
        <f>VLOOKUP($A46,'Occupancy Raw Data'!$B$8:$BE$45,'Occupancy Raw Data'!AH$3,FALSE)</f>
        <v>49.0085880272796</v>
      </c>
      <c r="D46" s="60">
        <f>VLOOKUP($A46,'Occupancy Raw Data'!$B$8:$BE$45,'Occupancy Raw Data'!AI$3,FALSE)</f>
        <v>57.561884314220698</v>
      </c>
      <c r="E46" s="60">
        <f>VLOOKUP($A46,'Occupancy Raw Data'!$B$8:$BE$45,'Occupancy Raw Data'!AJ$3,FALSE)</f>
        <v>61.622253094215701</v>
      </c>
      <c r="F46" s="60">
        <f>VLOOKUP($A46,'Occupancy Raw Data'!$B$8:$BE$45,'Occupancy Raw Data'!AK$3,FALSE)</f>
        <v>67.829628694114604</v>
      </c>
      <c r="G46" s="61">
        <f>VLOOKUP($A46,'Occupancy Raw Data'!$B$8:$BE$45,'Occupancy Raw Data'!AL$3,FALSE)</f>
        <v>56.417024501136602</v>
      </c>
      <c r="H46" s="60">
        <f>VLOOKUP($A46,'Occupancy Raw Data'!$B$8:$BE$45,'Occupancy Raw Data'!AN$3,FALSE)</f>
        <v>75.344152563778707</v>
      </c>
      <c r="I46" s="60">
        <f>VLOOKUP($A46,'Occupancy Raw Data'!$B$8:$BE$45,'Occupancy Raw Data'!AO$3,FALSE)</f>
        <v>76.840742611770594</v>
      </c>
      <c r="J46" s="61">
        <f>VLOOKUP($A46,'Occupancy Raw Data'!$B$8:$BE$45,'Occupancy Raw Data'!AP$3,FALSE)</f>
        <v>76.0924475877746</v>
      </c>
      <c r="K46" s="62">
        <f>VLOOKUP($A46,'Occupancy Raw Data'!$B$8:$BE$45,'Occupancy Raw Data'!AR$3,FALSE)</f>
        <v>62.038573954461803</v>
      </c>
      <c r="M46" s="59">
        <f>VLOOKUP($A46,'Occupancy Raw Data'!$B$8:$BE$45,'Occupancy Raw Data'!AT$3,FALSE)</f>
        <v>11.5793499043977</v>
      </c>
      <c r="N46" s="60">
        <f>VLOOKUP($A46,'Occupancy Raw Data'!$B$8:$BE$45,'Occupancy Raw Data'!AU$3,FALSE)</f>
        <v>10.508329773601</v>
      </c>
      <c r="O46" s="60">
        <f>VLOOKUP($A46,'Occupancy Raw Data'!$B$8:$BE$45,'Occupancy Raw Data'!AV$3,FALSE)</f>
        <v>17.885548011639099</v>
      </c>
      <c r="P46" s="60">
        <f>VLOOKUP($A46,'Occupancy Raw Data'!$B$8:$BE$45,'Occupancy Raw Data'!AW$3,FALSE)</f>
        <v>17.310813247580601</v>
      </c>
      <c r="Q46" s="60">
        <f>VLOOKUP($A46,'Occupancy Raw Data'!$B$8:$BE$45,'Occupancy Raw Data'!AX$3,FALSE)</f>
        <v>20.157726942222698</v>
      </c>
      <c r="R46" s="61">
        <f>VLOOKUP($A46,'Occupancy Raw Data'!$B$8:$BE$45,'Occupancy Raw Data'!AY$3,FALSE)</f>
        <v>15.8750745765349</v>
      </c>
      <c r="S46" s="60">
        <f>VLOOKUP($A46,'Occupancy Raw Data'!$B$8:$BE$45,'Occupancy Raw Data'!BA$3,FALSE)</f>
        <v>2.3240855880965601</v>
      </c>
      <c r="T46" s="60">
        <f>VLOOKUP($A46,'Occupancy Raw Data'!$B$8:$BE$45,'Occupancy Raw Data'!BB$3,FALSE)</f>
        <v>2.2047707038467901</v>
      </c>
      <c r="U46" s="61">
        <f>VLOOKUP($A46,'Occupancy Raw Data'!$B$8:$BE$45,'Occupancy Raw Data'!BC$3,FALSE)</f>
        <v>2.2638066747289498</v>
      </c>
      <c r="V46" s="62">
        <f>VLOOKUP($A46,'Occupancy Raw Data'!$B$8:$BE$45,'Occupancy Raw Data'!BE$3,FALSE)</f>
        <v>10.711152251780801</v>
      </c>
      <c r="X46" s="64">
        <f>VLOOKUP($A46,'ADR Raw Data'!$B$6:$BE$43,'ADR Raw Data'!AG$1,FALSE)</f>
        <v>107.563994105147</v>
      </c>
      <c r="Y46" s="65">
        <f>VLOOKUP($A46,'ADR Raw Data'!$B$6:$BE$43,'ADR Raw Data'!AH$1,FALSE)</f>
        <v>104.141827728385</v>
      </c>
      <c r="Z46" s="65">
        <f>VLOOKUP($A46,'ADR Raw Data'!$B$6:$BE$43,'ADR Raw Data'!AI$1,FALSE)</f>
        <v>105.712263178103</v>
      </c>
      <c r="AA46" s="65">
        <f>VLOOKUP($A46,'ADR Raw Data'!$B$6:$BE$43,'ADR Raw Data'!AJ$1,FALSE)</f>
        <v>111.382291335758</v>
      </c>
      <c r="AB46" s="65">
        <f>VLOOKUP($A46,'ADR Raw Data'!$B$6:$BE$43,'ADR Raw Data'!AK$1,FALSE)</f>
        <v>136.42998650095399</v>
      </c>
      <c r="AC46" s="66">
        <f>VLOOKUP($A46,'ADR Raw Data'!$B$6:$BE$43,'ADR Raw Data'!AL$1,FALSE)</f>
        <v>114.36675259116601</v>
      </c>
      <c r="AD46" s="65">
        <f>VLOOKUP($A46,'ADR Raw Data'!$B$6:$BE$43,'ADR Raw Data'!AN$1,FALSE)</f>
        <v>181.201414742488</v>
      </c>
      <c r="AE46" s="65">
        <f>VLOOKUP($A46,'ADR Raw Data'!$B$6:$BE$43,'ADR Raw Data'!AO$1,FALSE)</f>
        <v>178.74521346098501</v>
      </c>
      <c r="AF46" s="66">
        <f>VLOOKUP($A46,'ADR Raw Data'!$B$6:$BE$43,'ADR Raw Data'!AP$1,FALSE)</f>
        <v>179.96123692946</v>
      </c>
      <c r="AG46" s="67">
        <f>VLOOKUP($A46,'ADR Raw Data'!$B$6:$BE$43,'ADR Raw Data'!AR$1,FALSE)</f>
        <v>137.353579488447</v>
      </c>
      <c r="AI46" s="59">
        <f>VLOOKUP($A46,'ADR Raw Data'!$B$6:$BE$43,'ADR Raw Data'!AT$1,FALSE)</f>
        <v>3.8398599257405999</v>
      </c>
      <c r="AJ46" s="60">
        <f>VLOOKUP($A46,'ADR Raw Data'!$B$6:$BE$43,'ADR Raw Data'!AU$1,FALSE)</f>
        <v>8.0896582054981501</v>
      </c>
      <c r="AK46" s="60">
        <f>VLOOKUP($A46,'ADR Raw Data'!$B$6:$BE$43,'ADR Raw Data'!AV$1,FALSE)</f>
        <v>9.9762637287504106</v>
      </c>
      <c r="AL46" s="60">
        <f>VLOOKUP($A46,'ADR Raw Data'!$B$6:$BE$43,'ADR Raw Data'!AW$1,FALSE)</f>
        <v>14.637931413852201</v>
      </c>
      <c r="AM46" s="60">
        <f>VLOOKUP($A46,'ADR Raw Data'!$B$6:$BE$43,'ADR Raw Data'!AX$1,FALSE)</f>
        <v>30.059882735231</v>
      </c>
      <c r="AN46" s="61">
        <f>VLOOKUP($A46,'ADR Raw Data'!$B$6:$BE$43,'ADR Raw Data'!AY$1,FALSE)</f>
        <v>14.724597301889199</v>
      </c>
      <c r="AO46" s="60">
        <f>VLOOKUP($A46,'ADR Raw Data'!$B$6:$BE$43,'ADR Raw Data'!BA$1,FALSE)</f>
        <v>23.300510251843601</v>
      </c>
      <c r="AP46" s="60">
        <f>VLOOKUP($A46,'ADR Raw Data'!$B$6:$BE$43,'ADR Raw Data'!BB$1,FALSE)</f>
        <v>17.861098621723499</v>
      </c>
      <c r="AQ46" s="61">
        <f>VLOOKUP($A46,'ADR Raw Data'!$B$6:$BE$43,'ADR Raw Data'!BC$1,FALSE)</f>
        <v>20.5101727536954</v>
      </c>
      <c r="AR46" s="62">
        <f>VLOOKUP($A46,'ADR Raw Data'!$B$6:$BE$43,'ADR Raw Data'!BE$1,FALSE)</f>
        <v>15.8880986522854</v>
      </c>
      <c r="AT46" s="64">
        <f>VLOOKUP($A46,'RevPAR Raw Data'!$B$6:$BE$43,'RevPAR Raw Data'!AG$1,FALSE)</f>
        <v>49.546953460469801</v>
      </c>
      <c r="AU46" s="65">
        <f>VLOOKUP($A46,'RevPAR Raw Data'!$B$6:$BE$43,'RevPAR Raw Data'!AH$1,FALSE)</f>
        <v>51.0384393154837</v>
      </c>
      <c r="AV46" s="65">
        <f>VLOOKUP($A46,'RevPAR Raw Data'!$B$6:$BE$43,'RevPAR Raw Data'!AI$1,FALSE)</f>
        <v>60.849970636524297</v>
      </c>
      <c r="AW46" s="65">
        <f>VLOOKUP($A46,'RevPAR Raw Data'!$B$6:$BE$43,'RevPAR Raw Data'!AJ$1,FALSE)</f>
        <v>68.636277469057802</v>
      </c>
      <c r="AX46" s="65">
        <f>VLOOKUP($A46,'RevPAR Raw Data'!$B$6:$BE$43,'RevPAR Raw Data'!AK$1,FALSE)</f>
        <v>92.539953271027997</v>
      </c>
      <c r="AY46" s="66">
        <f>VLOOKUP($A46,'RevPAR Raw Data'!$B$6:$BE$43,'RevPAR Raw Data'!AL$1,FALSE)</f>
        <v>64.522318830512702</v>
      </c>
      <c r="AZ46" s="65">
        <f>VLOOKUP($A46,'RevPAR Raw Data'!$B$6:$BE$43,'RevPAR Raw Data'!AN$1,FALSE)</f>
        <v>136.52467037130501</v>
      </c>
      <c r="BA46" s="65">
        <f>VLOOKUP($A46,'RevPAR Raw Data'!$B$6:$BE$43,'RevPAR Raw Data'!AO$1,FALSE)</f>
        <v>137.34914940641499</v>
      </c>
      <c r="BB46" s="66">
        <f>VLOOKUP($A46,'RevPAR Raw Data'!$B$6:$BE$43,'RevPAR Raw Data'!AP$1,FALSE)</f>
        <v>136.93690988885999</v>
      </c>
      <c r="BC46" s="67">
        <f>VLOOKUP($A46,'RevPAR Raw Data'!$B$6:$BE$43,'RevPAR Raw Data'!AR$1,FALSE)</f>
        <v>85.212201990040697</v>
      </c>
      <c r="BE46" s="59">
        <f>VLOOKUP($A46,'RevPAR Raw Data'!$B$6:$BE$43,'RevPAR Raw Data'!AT$1,FALSE)</f>
        <v>15.863840646778501</v>
      </c>
      <c r="BF46" s="60">
        <f>VLOOKUP($A46,'RevPAR Raw Data'!$B$6:$BE$43,'RevPAR Raw Data'!AU$1,FALSE)</f>
        <v>19.448075940890099</v>
      </c>
      <c r="BG46" s="60">
        <f>VLOOKUP($A46,'RevPAR Raw Data'!$B$6:$BE$43,'RevPAR Raw Data'!AV$1,FALSE)</f>
        <v>29.6461211793629</v>
      </c>
      <c r="BH46" s="60">
        <f>VLOOKUP($A46,'RevPAR Raw Data'!$B$6:$BE$43,'RevPAR Raw Data'!AW$1,FALSE)</f>
        <v>34.482689631793797</v>
      </c>
      <c r="BI46" s="60">
        <f>VLOOKUP($A46,'RevPAR Raw Data'!$B$6:$BE$43,'RevPAR Raw Data'!AX$1,FALSE)</f>
        <v>56.276998758373999</v>
      </c>
      <c r="BJ46" s="61">
        <f>VLOOKUP($A46,'RevPAR Raw Data'!$B$6:$BE$43,'RevPAR Raw Data'!AY$1,FALSE)</f>
        <v>32.9372126811935</v>
      </c>
      <c r="BK46" s="60">
        <f>VLOOKUP($A46,'RevPAR Raw Data'!$B$6:$BE$43,'RevPAR Raw Data'!BA$1,FALSE)</f>
        <v>26.166119640656301</v>
      </c>
      <c r="BL46" s="60">
        <f>VLOOKUP($A46,'RevPAR Raw Data'!$B$6:$BE$43,'RevPAR Raw Data'!BB$1,FALSE)</f>
        <v>20.459665595367198</v>
      </c>
      <c r="BM46" s="61">
        <f>VLOOKUP($A46,'RevPAR Raw Data'!$B$6:$BE$43,'RevPAR Raw Data'!BC$1,FALSE)</f>
        <v>23.238290088221</v>
      </c>
      <c r="BN46" s="62">
        <f>VLOOKUP($A46,'RevPAR Raw Data'!$B$6:$BE$43,'RevPAR Raw Data'!BE$1,FALSE)</f>
        <v>28.301049340625799</v>
      </c>
    </row>
    <row r="47" spans="1:66" x14ac:dyDescent="0.35">
      <c r="A47" s="81" t="s">
        <v>86</v>
      </c>
      <c r="B47" s="59">
        <f>VLOOKUP($A47,'Occupancy Raw Data'!$B$8:$BE$45,'Occupancy Raw Data'!AG$3,FALSE)</f>
        <v>55.151415404871599</v>
      </c>
      <c r="C47" s="60">
        <f>VLOOKUP($A47,'Occupancy Raw Data'!$B$8:$BE$45,'Occupancy Raw Data'!AH$3,FALSE)</f>
        <v>63.429888084265897</v>
      </c>
      <c r="D47" s="60">
        <f>VLOOKUP($A47,'Occupancy Raw Data'!$B$8:$BE$45,'Occupancy Raw Data'!AI$3,FALSE)</f>
        <v>70.671494404213206</v>
      </c>
      <c r="E47" s="60">
        <f>VLOOKUP($A47,'Occupancy Raw Data'!$B$8:$BE$45,'Occupancy Raw Data'!AJ$3,FALSE)</f>
        <v>72.251481237656293</v>
      </c>
      <c r="F47" s="60">
        <f>VLOOKUP($A47,'Occupancy Raw Data'!$B$8:$BE$45,'Occupancy Raw Data'!AK$3,FALSE)</f>
        <v>69.881500987491705</v>
      </c>
      <c r="G47" s="61">
        <f>VLOOKUP($A47,'Occupancy Raw Data'!$B$8:$BE$45,'Occupancy Raw Data'!AL$3,FALSE)</f>
        <v>66.277156023699803</v>
      </c>
      <c r="H47" s="60">
        <f>VLOOKUP($A47,'Occupancy Raw Data'!$B$8:$BE$45,'Occupancy Raw Data'!AN$3,FALSE)</f>
        <v>74.983541803818298</v>
      </c>
      <c r="I47" s="60">
        <f>VLOOKUP($A47,'Occupancy Raw Data'!$B$8:$BE$45,'Occupancy Raw Data'!AO$3,FALSE)</f>
        <v>73.930217248189507</v>
      </c>
      <c r="J47" s="61">
        <f>VLOOKUP($A47,'Occupancy Raw Data'!$B$8:$BE$45,'Occupancy Raw Data'!AP$3,FALSE)</f>
        <v>74.456879526003902</v>
      </c>
      <c r="K47" s="62">
        <f>VLOOKUP($A47,'Occupancy Raw Data'!$B$8:$BE$45,'Occupancy Raw Data'!AR$3,FALSE)</f>
        <v>68.614219881500901</v>
      </c>
      <c r="M47" s="59">
        <f>VLOOKUP($A47,'Occupancy Raw Data'!$B$8:$BE$45,'Occupancy Raw Data'!AT$3,FALSE)</f>
        <v>15.2734778121775</v>
      </c>
      <c r="N47" s="60">
        <f>VLOOKUP($A47,'Occupancy Raw Data'!$B$8:$BE$45,'Occupancy Raw Data'!AU$3,FALSE)</f>
        <v>18.8039457459926</v>
      </c>
      <c r="O47" s="60">
        <f>VLOOKUP($A47,'Occupancy Raw Data'!$B$8:$BE$45,'Occupancy Raw Data'!AV$3,FALSE)</f>
        <v>23.1431029538285</v>
      </c>
      <c r="P47" s="60">
        <f>VLOOKUP($A47,'Occupancy Raw Data'!$B$8:$BE$45,'Occupancy Raw Data'!AW$3,FALSE)</f>
        <v>20.870044052863399</v>
      </c>
      <c r="Q47" s="60">
        <f>VLOOKUP($A47,'Occupancy Raw Data'!$B$8:$BE$45,'Occupancy Raw Data'!AX$3,FALSE)</f>
        <v>16.744569700302399</v>
      </c>
      <c r="R47" s="61">
        <f>VLOOKUP($A47,'Occupancy Raw Data'!$B$8:$BE$45,'Occupancy Raw Data'!AY$3,FALSE)</f>
        <v>19.092683503874099</v>
      </c>
      <c r="S47" s="60">
        <f>VLOOKUP($A47,'Occupancy Raw Data'!$B$8:$BE$45,'Occupancy Raw Data'!BA$3,FALSE)</f>
        <v>9.6510228640192501</v>
      </c>
      <c r="T47" s="60">
        <f>VLOOKUP($A47,'Occupancy Raw Data'!$B$8:$BE$45,'Occupancy Raw Data'!BB$3,FALSE)</f>
        <v>5.54511278195488</v>
      </c>
      <c r="U47" s="61">
        <f>VLOOKUP($A47,'Occupancy Raw Data'!$B$8:$BE$45,'Occupancy Raw Data'!BC$3,FALSE)</f>
        <v>7.5734157650695497</v>
      </c>
      <c r="V47" s="62">
        <f>VLOOKUP($A47,'Occupancy Raw Data'!$B$8:$BE$45,'Occupancy Raw Data'!BE$3,FALSE)</f>
        <v>15.265818785054099</v>
      </c>
      <c r="X47" s="64">
        <f>VLOOKUP($A47,'ADR Raw Data'!$B$6:$BE$43,'ADR Raw Data'!AG$1,FALSE)</f>
        <v>88.184491196657703</v>
      </c>
      <c r="Y47" s="65">
        <f>VLOOKUP($A47,'ADR Raw Data'!$B$6:$BE$43,'ADR Raw Data'!AH$1,FALSE)</f>
        <v>86.949234561494507</v>
      </c>
      <c r="Z47" s="65">
        <f>VLOOKUP($A47,'ADR Raw Data'!$B$6:$BE$43,'ADR Raw Data'!AI$1,FALSE)</f>
        <v>88.885253842571004</v>
      </c>
      <c r="AA47" s="65">
        <f>VLOOKUP($A47,'ADR Raw Data'!$B$6:$BE$43,'ADR Raw Data'!AJ$1,FALSE)</f>
        <v>89.621774487471498</v>
      </c>
      <c r="AB47" s="65">
        <f>VLOOKUP($A47,'ADR Raw Data'!$B$6:$BE$43,'ADR Raw Data'!AK$1,FALSE)</f>
        <v>92.349813942534098</v>
      </c>
      <c r="AC47" s="66">
        <f>VLOOKUP($A47,'ADR Raw Data'!$B$6:$BE$43,'ADR Raw Data'!AL$1,FALSE)</f>
        <v>89.289235659299706</v>
      </c>
      <c r="AD47" s="65">
        <f>VLOOKUP($A47,'ADR Raw Data'!$B$6:$BE$43,'ADR Raw Data'!AN$1,FALSE)</f>
        <v>106.570601404741</v>
      </c>
      <c r="AE47" s="65">
        <f>VLOOKUP($A47,'ADR Raw Data'!$B$6:$BE$43,'ADR Raw Data'!AO$1,FALSE)</f>
        <v>108.140097951914</v>
      </c>
      <c r="AF47" s="66">
        <f>VLOOKUP($A47,'ADR Raw Data'!$B$6:$BE$43,'ADR Raw Data'!AP$1,FALSE)</f>
        <v>107.349798850574</v>
      </c>
      <c r="AG47" s="67">
        <f>VLOOKUP($A47,'ADR Raw Data'!$B$6:$BE$43,'ADR Raw Data'!AR$1,FALSE)</f>
        <v>94.888796216975607</v>
      </c>
      <c r="AI47" s="59">
        <f>VLOOKUP($A47,'ADR Raw Data'!$B$6:$BE$43,'ADR Raw Data'!AT$1,FALSE)</f>
        <v>5.3664326206283599</v>
      </c>
      <c r="AJ47" s="60">
        <f>VLOOKUP($A47,'ADR Raw Data'!$B$6:$BE$43,'ADR Raw Data'!AU$1,FALSE)</f>
        <v>5.4712391462816896</v>
      </c>
      <c r="AK47" s="60">
        <f>VLOOKUP($A47,'ADR Raw Data'!$B$6:$BE$43,'ADR Raw Data'!AV$1,FALSE)</f>
        <v>6.9280995937450198</v>
      </c>
      <c r="AL47" s="60">
        <f>VLOOKUP($A47,'ADR Raw Data'!$B$6:$BE$43,'ADR Raw Data'!AW$1,FALSE)</f>
        <v>9.0234597002467307</v>
      </c>
      <c r="AM47" s="60">
        <f>VLOOKUP($A47,'ADR Raw Data'!$B$6:$BE$43,'ADR Raw Data'!AX$1,FALSE)</f>
        <v>8.0201869254297993</v>
      </c>
      <c r="AN47" s="61">
        <f>VLOOKUP($A47,'ADR Raw Data'!$B$6:$BE$43,'ADR Raw Data'!AY$1,FALSE)</f>
        <v>7.0577505164736598</v>
      </c>
      <c r="AO47" s="60">
        <f>VLOOKUP($A47,'ADR Raw Data'!$B$6:$BE$43,'ADR Raw Data'!BA$1,FALSE)</f>
        <v>8.2600575764166706</v>
      </c>
      <c r="AP47" s="60">
        <f>VLOOKUP($A47,'ADR Raw Data'!$B$6:$BE$43,'ADR Raw Data'!BB$1,FALSE)</f>
        <v>6.9138890931856496</v>
      </c>
      <c r="AQ47" s="61">
        <f>VLOOKUP($A47,'ADR Raw Data'!$B$6:$BE$43,'ADR Raw Data'!BC$1,FALSE)</f>
        <v>7.5547602962925904</v>
      </c>
      <c r="AR47" s="62">
        <f>VLOOKUP($A47,'ADR Raw Data'!$B$6:$BE$43,'ADR Raw Data'!BE$1,FALSE)</f>
        <v>6.7925759192582396</v>
      </c>
      <c r="AT47" s="64">
        <f>VLOOKUP($A47,'RevPAR Raw Data'!$B$6:$BE$43,'RevPAR Raw Data'!AG$1,FALSE)</f>
        <v>48.634995062541101</v>
      </c>
      <c r="AU47" s="65">
        <f>VLOOKUP($A47,'RevPAR Raw Data'!$B$6:$BE$43,'RevPAR Raw Data'!AH$1,FALSE)</f>
        <v>55.151802172481801</v>
      </c>
      <c r="AV47" s="65">
        <f>VLOOKUP($A47,'RevPAR Raw Data'!$B$6:$BE$43,'RevPAR Raw Data'!AI$1,FALSE)</f>
        <v>62.816537195523303</v>
      </c>
      <c r="AW47" s="65">
        <f>VLOOKUP($A47,'RevPAR Raw Data'!$B$6:$BE$43,'RevPAR Raw Data'!AJ$1,FALSE)</f>
        <v>64.753059578670104</v>
      </c>
      <c r="AX47" s="65">
        <f>VLOOKUP($A47,'RevPAR Raw Data'!$B$6:$BE$43,'RevPAR Raw Data'!AK$1,FALSE)</f>
        <v>64.535436142198805</v>
      </c>
      <c r="AY47" s="66">
        <f>VLOOKUP($A47,'RevPAR Raw Data'!$B$6:$BE$43,'RevPAR Raw Data'!AL$1,FALSE)</f>
        <v>59.178366030283001</v>
      </c>
      <c r="AZ47" s="65">
        <f>VLOOKUP($A47,'RevPAR Raw Data'!$B$6:$BE$43,'RevPAR Raw Data'!AN$1,FALSE)</f>
        <v>79.910411454904505</v>
      </c>
      <c r="BA47" s="65">
        <f>VLOOKUP($A47,'RevPAR Raw Data'!$B$6:$BE$43,'RevPAR Raw Data'!AO$1,FALSE)</f>
        <v>79.948209348255403</v>
      </c>
      <c r="BB47" s="66">
        <f>VLOOKUP($A47,'RevPAR Raw Data'!$B$6:$BE$43,'RevPAR Raw Data'!AP$1,FALSE)</f>
        <v>79.929310401579897</v>
      </c>
      <c r="BC47" s="67">
        <f>VLOOKUP($A47,'RevPAR Raw Data'!$B$6:$BE$43,'RevPAR Raw Data'!AR$1,FALSE)</f>
        <v>65.107207279224994</v>
      </c>
      <c r="BE47" s="59">
        <f>VLOOKUP($A47,'RevPAR Raw Data'!$B$6:$BE$43,'RevPAR Raw Data'!AT$1,FALSE)</f>
        <v>21.459551328422901</v>
      </c>
      <c r="BF47" s="60">
        <f>VLOOKUP($A47,'RevPAR Raw Data'!$B$6:$BE$43,'RevPAR Raw Data'!AU$1,FALSE)</f>
        <v>25.3039937329746</v>
      </c>
      <c r="BG47" s="60">
        <f>VLOOKUP($A47,'RevPAR Raw Data'!$B$6:$BE$43,'RevPAR Raw Data'!AV$1,FALSE)</f>
        <v>31.674579769297701</v>
      </c>
      <c r="BH47" s="60">
        <f>VLOOKUP($A47,'RevPAR Raw Data'!$B$6:$BE$43,'RevPAR Raw Data'!AW$1,FALSE)</f>
        <v>31.776703767644001</v>
      </c>
      <c r="BI47" s="60">
        <f>VLOOKUP($A47,'RevPAR Raw Data'!$B$6:$BE$43,'RevPAR Raw Data'!AX$1,FALSE)</f>
        <v>26.107702415555298</v>
      </c>
      <c r="BJ47" s="61">
        <f>VLOOKUP($A47,'RevPAR Raw Data'!$B$6:$BE$43,'RevPAR Raw Data'!AY$1,FALSE)</f>
        <v>27.4979479889511</v>
      </c>
      <c r="BK47" s="60">
        <f>VLOOKUP($A47,'RevPAR Raw Data'!$B$6:$BE$43,'RevPAR Raw Data'!BA$1,FALSE)</f>
        <v>18.708260485716998</v>
      </c>
      <c r="BL47" s="60">
        <f>VLOOKUP($A47,'RevPAR Raw Data'!$B$6:$BE$43,'RevPAR Raw Data'!BB$1,FALSE)</f>
        <v>12.8423848229769</v>
      </c>
      <c r="BM47" s="61">
        <f>VLOOKUP($A47,'RevPAR Raw Data'!$B$6:$BE$43,'RevPAR Raw Data'!BC$1,FALSE)</f>
        <v>15.700329468654701</v>
      </c>
      <c r="BN47" s="62">
        <f>VLOOKUP($A47,'RevPAR Raw Data'!$B$6:$BE$43,'RevPAR Raw Data'!BE$1,FALSE)</f>
        <v>23.095337034983501</v>
      </c>
    </row>
    <row r="48" spans="1:66" ht="15.6" thickBot="1" x14ac:dyDescent="0.4">
      <c r="A48" s="81" t="s">
        <v>87</v>
      </c>
      <c r="B48" s="85">
        <f>VLOOKUP($A48,'Occupancy Raw Data'!$B$8:$BE$45,'Occupancy Raw Data'!AG$3,FALSE)</f>
        <v>44.723722476111298</v>
      </c>
      <c r="C48" s="86">
        <f>VLOOKUP($A48,'Occupancy Raw Data'!$B$8:$BE$45,'Occupancy Raw Data'!AH$3,FALSE)</f>
        <v>49.110234039606702</v>
      </c>
      <c r="D48" s="86">
        <f>VLOOKUP($A48,'Occupancy Raw Data'!$B$8:$BE$45,'Occupancy Raw Data'!AI$3,FALSE)</f>
        <v>56.886165351059397</v>
      </c>
      <c r="E48" s="86">
        <f>VLOOKUP($A48,'Occupancy Raw Data'!$B$8:$BE$45,'Occupancy Raw Data'!AJ$3,FALSE)</f>
        <v>59.700872455338498</v>
      </c>
      <c r="F48" s="86">
        <f>VLOOKUP($A48,'Occupancy Raw Data'!$B$8:$BE$45,'Occupancy Raw Data'!AK$3,FALSE)</f>
        <v>61.013017587591698</v>
      </c>
      <c r="G48" s="87">
        <f>VLOOKUP($A48,'Occupancy Raw Data'!$B$8:$BE$45,'Occupancy Raw Data'!AL$3,FALSE)</f>
        <v>54.286802381941499</v>
      </c>
      <c r="H48" s="86">
        <f>VLOOKUP($A48,'Occupancy Raw Data'!$B$8:$BE$45,'Occupancy Raw Data'!AN$3,FALSE)</f>
        <v>66.798227392327902</v>
      </c>
      <c r="I48" s="86">
        <f>VLOOKUP($A48,'Occupancy Raw Data'!$B$8:$BE$45,'Occupancy Raw Data'!AO$3,FALSE)</f>
        <v>70.256889627475402</v>
      </c>
      <c r="J48" s="87">
        <f>VLOOKUP($A48,'Occupancy Raw Data'!$B$8:$BE$45,'Occupancy Raw Data'!AP$3,FALSE)</f>
        <v>68.527558509901596</v>
      </c>
      <c r="K48" s="88">
        <f>VLOOKUP($A48,'Occupancy Raw Data'!$B$8:$BE$45,'Occupancy Raw Data'!AR$3,FALSE)</f>
        <v>58.355589847072999</v>
      </c>
      <c r="M48" s="85">
        <f>VLOOKUP($A48,'Occupancy Raw Data'!$B$8:$BE$45,'Occupancy Raw Data'!AT$3,FALSE)</f>
        <v>-1.9402724221402601</v>
      </c>
      <c r="N48" s="86">
        <f>VLOOKUP($A48,'Occupancy Raw Data'!$B$8:$BE$45,'Occupancy Raw Data'!AU$3,FALSE)</f>
        <v>0.92103777430639799</v>
      </c>
      <c r="O48" s="86">
        <f>VLOOKUP($A48,'Occupancy Raw Data'!$B$8:$BE$45,'Occupancy Raw Data'!AV$3,FALSE)</f>
        <v>7.5934662351246001</v>
      </c>
      <c r="P48" s="86">
        <f>VLOOKUP($A48,'Occupancy Raw Data'!$B$8:$BE$45,'Occupancy Raw Data'!AW$3,FALSE)</f>
        <v>9.9183598594444504</v>
      </c>
      <c r="Q48" s="86">
        <f>VLOOKUP($A48,'Occupancy Raw Data'!$B$8:$BE$45,'Occupancy Raw Data'!AX$3,FALSE)</f>
        <v>8.0629294967481808</v>
      </c>
      <c r="R48" s="87">
        <f>VLOOKUP($A48,'Occupancy Raw Data'!$B$8:$BE$45,'Occupancy Raw Data'!AY$3,FALSE)</f>
        <v>5.2410197622450196</v>
      </c>
      <c r="S48" s="86">
        <f>VLOOKUP($A48,'Occupancy Raw Data'!$B$8:$BE$45,'Occupancy Raw Data'!BA$3,FALSE)</f>
        <v>-6.78469627121504</v>
      </c>
      <c r="T48" s="86">
        <f>VLOOKUP($A48,'Occupancy Raw Data'!$B$8:$BE$45,'Occupancy Raw Data'!BB$3,FALSE)</f>
        <v>-6.0412661005791302</v>
      </c>
      <c r="U48" s="87">
        <f>VLOOKUP($A48,'Occupancy Raw Data'!$B$8:$BE$45,'Occupancy Raw Data'!BC$3,FALSE)</f>
        <v>-6.40507635876628</v>
      </c>
      <c r="V48" s="88">
        <f>VLOOKUP($A48,'Occupancy Raw Data'!$B$8:$BE$45,'Occupancy Raw Data'!BE$3,FALSE)</f>
        <v>1.0234243792368201</v>
      </c>
      <c r="X48" s="89">
        <f>VLOOKUP($A48,'ADR Raw Data'!$B$6:$BE$43,'ADR Raw Data'!AG$1,FALSE)</f>
        <v>106.076857872735</v>
      </c>
      <c r="Y48" s="90">
        <f>VLOOKUP($A48,'ADR Raw Data'!$B$6:$BE$43,'ADR Raw Data'!AH$1,FALSE)</f>
        <v>101.568494183997</v>
      </c>
      <c r="Z48" s="90">
        <f>VLOOKUP($A48,'ADR Raw Data'!$B$6:$BE$43,'ADR Raw Data'!AI$1,FALSE)</f>
        <v>102.84075284523099</v>
      </c>
      <c r="AA48" s="90">
        <f>VLOOKUP($A48,'ADR Raw Data'!$B$6:$BE$43,'ADR Raw Data'!AJ$1,FALSE)</f>
        <v>107.094348758988</v>
      </c>
      <c r="AB48" s="90">
        <f>VLOOKUP($A48,'ADR Raw Data'!$B$6:$BE$43,'ADR Raw Data'!AK$1,FALSE)</f>
        <v>114.796246382568</v>
      </c>
      <c r="AC48" s="91">
        <f>VLOOKUP($A48,'ADR Raw Data'!$B$6:$BE$43,'ADR Raw Data'!AL$1,FALSE)</f>
        <v>106.766693664621</v>
      </c>
      <c r="AD48" s="90">
        <f>VLOOKUP($A48,'ADR Raw Data'!$B$6:$BE$43,'ADR Raw Data'!AN$1,FALSE)</f>
        <v>132.97001295739599</v>
      </c>
      <c r="AE48" s="90">
        <f>VLOOKUP($A48,'ADR Raw Data'!$B$6:$BE$43,'ADR Raw Data'!AO$1,FALSE)</f>
        <v>136.02701374858299</v>
      </c>
      <c r="AF48" s="91">
        <f>VLOOKUP($A48,'ADR Raw Data'!$B$6:$BE$43,'ADR Raw Data'!AP$1,FALSE)</f>
        <v>134.53708591204099</v>
      </c>
      <c r="AG48" s="92">
        <f>VLOOKUP($A48,'ADR Raw Data'!$B$6:$BE$43,'ADR Raw Data'!AR$1,FALSE)</f>
        <v>116.084137115638</v>
      </c>
      <c r="AI48" s="85">
        <f>VLOOKUP($A48,'ADR Raw Data'!$B$6:$BE$43,'ADR Raw Data'!AT$1,FALSE)</f>
        <v>7.6172081900055204</v>
      </c>
      <c r="AJ48" s="86">
        <f>VLOOKUP($A48,'ADR Raw Data'!$B$6:$BE$43,'ADR Raw Data'!AU$1,FALSE)</f>
        <v>9.4699157989551601</v>
      </c>
      <c r="AK48" s="86">
        <f>VLOOKUP($A48,'ADR Raw Data'!$B$6:$BE$43,'ADR Raw Data'!AV$1,FALSE)</f>
        <v>8.8804678865978399</v>
      </c>
      <c r="AL48" s="86">
        <f>VLOOKUP($A48,'ADR Raw Data'!$B$6:$BE$43,'ADR Raw Data'!AW$1,FALSE)</f>
        <v>14.157519433406</v>
      </c>
      <c r="AM48" s="86">
        <f>VLOOKUP($A48,'ADR Raw Data'!$B$6:$BE$43,'ADR Raw Data'!AX$1,FALSE)</f>
        <v>18.962123415083799</v>
      </c>
      <c r="AN48" s="87">
        <f>VLOOKUP($A48,'ADR Raw Data'!$B$6:$BE$43,'ADR Raw Data'!AY$1,FALSE)</f>
        <v>12.175335286182801</v>
      </c>
      <c r="AO48" s="86">
        <f>VLOOKUP($A48,'ADR Raw Data'!$B$6:$BE$43,'ADR Raw Data'!BA$1,FALSE)</f>
        <v>9.2663949535205195</v>
      </c>
      <c r="AP48" s="86">
        <f>VLOOKUP($A48,'ADR Raw Data'!$B$6:$BE$43,'ADR Raw Data'!BB$1,FALSE)</f>
        <v>10.2535336242884</v>
      </c>
      <c r="AQ48" s="87">
        <f>VLOOKUP($A48,'ADR Raw Data'!$B$6:$BE$43,'ADR Raw Data'!BC$1,FALSE)</f>
        <v>9.7787993660854102</v>
      </c>
      <c r="AR48" s="88">
        <f>VLOOKUP($A48,'ADR Raw Data'!$B$6:$BE$43,'ADR Raw Data'!BE$1,FALSE)</f>
        <v>10.4595561977071</v>
      </c>
      <c r="AT48" s="89">
        <f>VLOOKUP($A48,'RevPAR Raw Data'!$B$6:$BE$43,'RevPAR Raw Data'!AG$1,FALSE)</f>
        <v>47.441519526381299</v>
      </c>
      <c r="AU48" s="90">
        <f>VLOOKUP($A48,'RevPAR Raw Data'!$B$6:$BE$43,'RevPAR Raw Data'!AH$1,FALSE)</f>
        <v>49.880525204265297</v>
      </c>
      <c r="AV48" s="90">
        <f>VLOOKUP($A48,'RevPAR Raw Data'!$B$6:$BE$43,'RevPAR Raw Data'!AI$1,FALSE)</f>
        <v>58.502160711812699</v>
      </c>
      <c r="AW48" s="90">
        <f>VLOOKUP($A48,'RevPAR Raw Data'!$B$6:$BE$43,'RevPAR Raw Data'!AJ$1,FALSE)</f>
        <v>63.936260559479202</v>
      </c>
      <c r="AX48" s="90">
        <f>VLOOKUP($A48,'RevPAR Raw Data'!$B$6:$BE$43,'RevPAR Raw Data'!AK$1,FALSE)</f>
        <v>70.040653995291507</v>
      </c>
      <c r="AY48" s="91">
        <f>VLOOKUP($A48,'RevPAR Raw Data'!$B$6:$BE$43,'RevPAR Raw Data'!AL$1,FALSE)</f>
        <v>57.960223999446001</v>
      </c>
      <c r="AZ48" s="90">
        <f>VLOOKUP($A48,'RevPAR Raw Data'!$B$6:$BE$43,'RevPAR Raw Data'!AN$1,FALSE)</f>
        <v>88.821611618889307</v>
      </c>
      <c r="BA48" s="90">
        <f>VLOOKUP($A48,'RevPAR Raw Data'!$B$6:$BE$43,'RevPAR Raw Data'!AO$1,FALSE)</f>
        <v>95.568348912892901</v>
      </c>
      <c r="BB48" s="91">
        <f>VLOOKUP($A48,'RevPAR Raw Data'!$B$6:$BE$43,'RevPAR Raw Data'!AP$1,FALSE)</f>
        <v>92.194980265891104</v>
      </c>
      <c r="BC48" s="92">
        <f>VLOOKUP($A48,'RevPAR Raw Data'!$B$6:$BE$43,'RevPAR Raw Data'!AR$1,FALSE)</f>
        <v>67.741582932716</v>
      </c>
      <c r="BE48" s="85">
        <f>VLOOKUP($A48,'RevPAR Raw Data'!$B$6:$BE$43,'RevPAR Raw Data'!AT$1,FALSE)</f>
        <v>5.5291411780175599</v>
      </c>
      <c r="BF48" s="86">
        <f>VLOOKUP($A48,'RevPAR Raw Data'!$B$6:$BE$43,'RevPAR Raw Data'!AU$1,FALSE)</f>
        <v>10.4781750749649</v>
      </c>
      <c r="BG48" s="86">
        <f>VLOOKUP($A48,'RevPAR Raw Data'!$B$6:$BE$43,'RevPAR Raw Data'!AV$1,FALSE)</f>
        <v>17.1482694522123</v>
      </c>
      <c r="BH48" s="86">
        <f>VLOOKUP($A48,'RevPAR Raw Data'!$B$6:$BE$43,'RevPAR Raw Data'!AW$1,FALSE)</f>
        <v>25.480073017426498</v>
      </c>
      <c r="BI48" s="86">
        <f>VLOOKUP($A48,'RevPAR Raw Data'!$B$6:$BE$43,'RevPAR Raw Data'!AX$1,FALSE)</f>
        <v>28.553955553876602</v>
      </c>
      <c r="BJ48" s="87">
        <f>VLOOKUP($A48,'RevPAR Raw Data'!$B$6:$BE$43,'RevPAR Raw Data'!AY$1,FALSE)</f>
        <v>18.054466776896199</v>
      </c>
      <c r="BK48" s="86">
        <f>VLOOKUP($A48,'RevPAR Raw Data'!$B$6:$BE$43,'RevPAR Raw Data'!BA$1,FALSE)</f>
        <v>1.8530019294179101</v>
      </c>
      <c r="BL48" s="86">
        <f>VLOOKUP($A48,'RevPAR Raw Data'!$B$6:$BE$43,'RevPAR Raw Data'!BB$1,FALSE)</f>
        <v>3.5928242727536901</v>
      </c>
      <c r="BM48" s="87">
        <f>VLOOKUP($A48,'RevPAR Raw Data'!$B$6:$BE$43,'RevPAR Raw Data'!BC$1,FALSE)</f>
        <v>2.7473834409508102</v>
      </c>
      <c r="BN48" s="88">
        <f>VLOOKUP($A48,'RevPAR Raw Data'!$B$6:$BE$43,'RevPAR Raw Data'!BE$1,FALSE)</f>
        <v>11.5900262250313</v>
      </c>
    </row>
    <row r="49" spans="1:11" ht="14.25" customHeight="1" x14ac:dyDescent="0.35">
      <c r="A49" s="188" t="s">
        <v>109</v>
      </c>
      <c r="B49" s="188"/>
      <c r="C49" s="188"/>
      <c r="D49" s="188"/>
      <c r="E49" s="188"/>
      <c r="F49" s="188"/>
      <c r="G49" s="188"/>
      <c r="H49" s="188"/>
      <c r="I49" s="188"/>
      <c r="J49" s="188"/>
      <c r="K49" s="188"/>
    </row>
    <row r="50" spans="1:11" x14ac:dyDescent="0.35">
      <c r="A50" s="188"/>
      <c r="B50" s="188"/>
      <c r="C50" s="188"/>
      <c r="D50" s="188"/>
      <c r="E50" s="188"/>
      <c r="F50" s="188"/>
      <c r="G50" s="188"/>
      <c r="H50" s="188"/>
      <c r="I50" s="188"/>
      <c r="J50" s="188"/>
      <c r="K50" s="188"/>
    </row>
    <row r="51" spans="1:11" x14ac:dyDescent="0.35">
      <c r="A51" s="188"/>
      <c r="B51" s="188"/>
      <c r="C51" s="188"/>
      <c r="D51" s="188"/>
      <c r="E51" s="188"/>
      <c r="F51" s="188"/>
      <c r="G51" s="188"/>
      <c r="H51" s="188"/>
      <c r="I51" s="188"/>
      <c r="J51" s="188"/>
      <c r="K51" s="188"/>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85" zoomScaleNormal="85" workbookViewId="0">
      <selection activeCell="H26" sqref="H26"/>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s="97" customFormat="1" ht="17.399999999999999" x14ac:dyDescent="0.3">
      <c r="A1" s="139" t="s">
        <v>112</v>
      </c>
      <c r="B1" s="139" t="s">
        <v>126</v>
      </c>
    </row>
    <row r="2" spans="1:57" s="97" customFormat="1" ht="34.799999999999997" x14ac:dyDescent="0.3">
      <c r="A2" s="139" t="s">
        <v>111</v>
      </c>
      <c r="B2" s="140" t="s">
        <v>127</v>
      </c>
    </row>
    <row r="3" spans="1:57" x14ac:dyDescent="0.25">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208" t="s">
        <v>5</v>
      </c>
      <c r="E4" s="209"/>
      <c r="G4" s="202" t="s">
        <v>6</v>
      </c>
      <c r="H4" s="203"/>
      <c r="I4" s="203"/>
      <c r="J4" s="203"/>
      <c r="K4" s="203"/>
      <c r="L4" s="203"/>
      <c r="M4" s="203"/>
      <c r="N4" s="203"/>
      <c r="O4" s="203"/>
      <c r="P4" s="203"/>
      <c r="Q4" s="203"/>
      <c r="R4" s="203"/>
      <c r="T4" s="202" t="s">
        <v>7</v>
      </c>
      <c r="U4" s="203"/>
      <c r="V4" s="203"/>
      <c r="W4" s="203"/>
      <c r="X4" s="203"/>
      <c r="Y4" s="203"/>
      <c r="Z4" s="203"/>
      <c r="AA4" s="203"/>
      <c r="AB4" s="203"/>
      <c r="AC4" s="203"/>
      <c r="AD4" s="203"/>
      <c r="AE4" s="203"/>
      <c r="AF4" s="4"/>
      <c r="AG4" s="202" t="s">
        <v>34</v>
      </c>
      <c r="AH4" s="203"/>
      <c r="AI4" s="203"/>
      <c r="AJ4" s="203"/>
      <c r="AK4" s="203"/>
      <c r="AL4" s="203"/>
      <c r="AM4" s="203"/>
      <c r="AN4" s="203"/>
      <c r="AO4" s="203"/>
      <c r="AP4" s="203"/>
      <c r="AQ4" s="203"/>
      <c r="AR4" s="203"/>
      <c r="AT4" s="202" t="s">
        <v>35</v>
      </c>
      <c r="AU4" s="203"/>
      <c r="AV4" s="203"/>
      <c r="AW4" s="203"/>
      <c r="AX4" s="203"/>
      <c r="AY4" s="203"/>
      <c r="AZ4" s="203"/>
      <c r="BA4" s="203"/>
      <c r="BB4" s="203"/>
      <c r="BC4" s="203"/>
      <c r="BD4" s="203"/>
      <c r="BE4" s="203"/>
    </row>
    <row r="5" spans="1:57" x14ac:dyDescent="0.25">
      <c r="A5" s="37"/>
      <c r="B5" s="37"/>
      <c r="C5" s="3"/>
      <c r="D5" s="210" t="s">
        <v>8</v>
      </c>
      <c r="E5" s="212" t="s">
        <v>9</v>
      </c>
      <c r="F5" s="5"/>
      <c r="G5" s="200" t="s">
        <v>0</v>
      </c>
      <c r="H5" s="196" t="s">
        <v>1</v>
      </c>
      <c r="I5" s="196" t="s">
        <v>10</v>
      </c>
      <c r="J5" s="196" t="s">
        <v>2</v>
      </c>
      <c r="K5" s="196" t="s">
        <v>11</v>
      </c>
      <c r="L5" s="198" t="s">
        <v>12</v>
      </c>
      <c r="M5" s="5"/>
      <c r="N5" s="200" t="s">
        <v>3</v>
      </c>
      <c r="O5" s="196" t="s">
        <v>4</v>
      </c>
      <c r="P5" s="198" t="s">
        <v>13</v>
      </c>
      <c r="Q5" s="2"/>
      <c r="R5" s="204" t="s">
        <v>14</v>
      </c>
      <c r="S5" s="2"/>
      <c r="T5" s="200" t="s">
        <v>0</v>
      </c>
      <c r="U5" s="196" t="s">
        <v>1</v>
      </c>
      <c r="V5" s="196" t="s">
        <v>10</v>
      </c>
      <c r="W5" s="196" t="s">
        <v>2</v>
      </c>
      <c r="X5" s="196" t="s">
        <v>11</v>
      </c>
      <c r="Y5" s="198" t="s">
        <v>12</v>
      </c>
      <c r="Z5" s="2"/>
      <c r="AA5" s="200" t="s">
        <v>3</v>
      </c>
      <c r="AB5" s="196" t="s">
        <v>4</v>
      </c>
      <c r="AC5" s="198" t="s">
        <v>13</v>
      </c>
      <c r="AD5" s="1"/>
      <c r="AE5" s="206" t="s">
        <v>14</v>
      </c>
      <c r="AF5" s="47"/>
      <c r="AG5" s="200" t="s">
        <v>0</v>
      </c>
      <c r="AH5" s="196" t="s">
        <v>1</v>
      </c>
      <c r="AI5" s="196" t="s">
        <v>10</v>
      </c>
      <c r="AJ5" s="196" t="s">
        <v>2</v>
      </c>
      <c r="AK5" s="196" t="s">
        <v>11</v>
      </c>
      <c r="AL5" s="198" t="s">
        <v>12</v>
      </c>
      <c r="AM5" s="5"/>
      <c r="AN5" s="200" t="s">
        <v>3</v>
      </c>
      <c r="AO5" s="196" t="s">
        <v>4</v>
      </c>
      <c r="AP5" s="198" t="s">
        <v>13</v>
      </c>
      <c r="AQ5" s="2"/>
      <c r="AR5" s="204" t="s">
        <v>14</v>
      </c>
      <c r="AS5" s="2"/>
      <c r="AT5" s="200" t="s">
        <v>0</v>
      </c>
      <c r="AU5" s="196" t="s">
        <v>1</v>
      </c>
      <c r="AV5" s="196" t="s">
        <v>10</v>
      </c>
      <c r="AW5" s="196" t="s">
        <v>2</v>
      </c>
      <c r="AX5" s="196" t="s">
        <v>11</v>
      </c>
      <c r="AY5" s="198" t="s">
        <v>12</v>
      </c>
      <c r="AZ5" s="2"/>
      <c r="BA5" s="200" t="s">
        <v>3</v>
      </c>
      <c r="BB5" s="196" t="s">
        <v>4</v>
      </c>
      <c r="BC5" s="198" t="s">
        <v>13</v>
      </c>
      <c r="BD5" s="1"/>
      <c r="BE5" s="206" t="s">
        <v>14</v>
      </c>
    </row>
    <row r="6" spans="1:57" x14ac:dyDescent="0.25">
      <c r="A6" s="37"/>
      <c r="B6" s="37"/>
      <c r="C6" s="3"/>
      <c r="D6" s="211"/>
      <c r="E6" s="213"/>
      <c r="F6" s="5"/>
      <c r="G6" s="201"/>
      <c r="H6" s="197"/>
      <c r="I6" s="197"/>
      <c r="J6" s="197"/>
      <c r="K6" s="197"/>
      <c r="L6" s="199"/>
      <c r="M6" s="5"/>
      <c r="N6" s="201"/>
      <c r="O6" s="197"/>
      <c r="P6" s="199"/>
      <c r="Q6" s="2"/>
      <c r="R6" s="205"/>
      <c r="S6" s="2"/>
      <c r="T6" s="201"/>
      <c r="U6" s="197"/>
      <c r="V6" s="197"/>
      <c r="W6" s="197"/>
      <c r="X6" s="197"/>
      <c r="Y6" s="199"/>
      <c r="Z6" s="2"/>
      <c r="AA6" s="201"/>
      <c r="AB6" s="197"/>
      <c r="AC6" s="199"/>
      <c r="AD6" s="1"/>
      <c r="AE6" s="207"/>
      <c r="AF6" s="48"/>
      <c r="AG6" s="201"/>
      <c r="AH6" s="197"/>
      <c r="AI6" s="197"/>
      <c r="AJ6" s="197"/>
      <c r="AK6" s="197"/>
      <c r="AL6" s="199"/>
      <c r="AM6" s="5"/>
      <c r="AN6" s="201"/>
      <c r="AO6" s="197"/>
      <c r="AP6" s="199"/>
      <c r="AQ6" s="2"/>
      <c r="AR6" s="205"/>
      <c r="AS6" s="2"/>
      <c r="AT6" s="201"/>
      <c r="AU6" s="197"/>
      <c r="AV6" s="197"/>
      <c r="AW6" s="197"/>
      <c r="AX6" s="197"/>
      <c r="AY6" s="199"/>
      <c r="AZ6" s="2"/>
      <c r="BA6" s="201"/>
      <c r="BB6" s="197"/>
      <c r="BC6" s="199"/>
      <c r="BD6" s="1"/>
      <c r="BE6" s="207"/>
    </row>
    <row r="7" spans="1:57" ht="13.8" x14ac:dyDescent="0.25">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5">
      <c r="A8" s="22" t="s">
        <v>15</v>
      </c>
      <c r="B8" s="44" t="str">
        <f>TRIM(A8)</f>
        <v>United States</v>
      </c>
      <c r="C8" s="10"/>
      <c r="D8" s="27" t="s">
        <v>16</v>
      </c>
      <c r="E8" s="30" t="s">
        <v>17</v>
      </c>
      <c r="F8" s="3"/>
      <c r="G8" s="141">
        <v>53.366725115418497</v>
      </c>
      <c r="H8" s="142">
        <v>61.281271647397801</v>
      </c>
      <c r="I8" s="142">
        <v>67.373443201664202</v>
      </c>
      <c r="J8" s="142">
        <v>68.8050015983695</v>
      </c>
      <c r="K8" s="142">
        <v>66.3025547945266</v>
      </c>
      <c r="L8" s="143">
        <v>63.425801663676701</v>
      </c>
      <c r="M8" s="144"/>
      <c r="N8" s="145">
        <v>72.046063731536094</v>
      </c>
      <c r="O8" s="146">
        <v>75.421267623719601</v>
      </c>
      <c r="P8" s="147">
        <v>73.731290739460704</v>
      </c>
      <c r="Q8" s="144"/>
      <c r="R8" s="148">
        <v>66.367276285040305</v>
      </c>
      <c r="S8" s="149"/>
      <c r="T8" s="141">
        <v>4.0296160702813104</v>
      </c>
      <c r="U8" s="142">
        <v>10.4032176897142</v>
      </c>
      <c r="V8" s="142">
        <v>16.403803727495799</v>
      </c>
      <c r="W8" s="142">
        <v>18.2654710590398</v>
      </c>
      <c r="X8" s="142">
        <v>11.1805384427983</v>
      </c>
      <c r="Y8" s="143">
        <v>12.2584822091052</v>
      </c>
      <c r="Z8" s="144"/>
      <c r="AA8" s="145">
        <v>-5.2898373911149002E-2</v>
      </c>
      <c r="AB8" s="146">
        <v>-2.2740572945863402</v>
      </c>
      <c r="AC8" s="147">
        <v>-1.20452712057512</v>
      </c>
      <c r="AD8" s="144"/>
      <c r="AE8" s="148">
        <v>7.6044548096350004</v>
      </c>
      <c r="AF8" s="33"/>
      <c r="AG8" s="141">
        <v>57.114374518361402</v>
      </c>
      <c r="AH8" s="142">
        <v>59.193886899838198</v>
      </c>
      <c r="AI8" s="142">
        <v>66.349375551032693</v>
      </c>
      <c r="AJ8" s="142">
        <v>68.360419722922501</v>
      </c>
      <c r="AK8" s="142">
        <v>66.921303920404398</v>
      </c>
      <c r="AL8" s="143">
        <v>63.587880122653402</v>
      </c>
      <c r="AM8" s="144"/>
      <c r="AN8" s="145">
        <v>73.1998794157997</v>
      </c>
      <c r="AO8" s="146">
        <v>76.749649971658499</v>
      </c>
      <c r="AP8" s="147">
        <v>74.974140889445906</v>
      </c>
      <c r="AQ8" s="144"/>
      <c r="AR8" s="148">
        <v>66.840346006005802</v>
      </c>
      <c r="AS8" s="149"/>
      <c r="AT8" s="141">
        <v>3.9218248826141302</v>
      </c>
      <c r="AU8" s="142">
        <v>11.2680159056519</v>
      </c>
      <c r="AV8" s="142">
        <v>16.271510852321999</v>
      </c>
      <c r="AW8" s="142">
        <v>16.202440916034401</v>
      </c>
      <c r="AX8" s="142">
        <v>10.0897155459045</v>
      </c>
      <c r="AY8" s="143">
        <v>11.620678917464801</v>
      </c>
      <c r="AZ8" s="144"/>
      <c r="BA8" s="145">
        <v>1.8838606488782099</v>
      </c>
      <c r="BB8" s="146">
        <v>0.39405019067223601</v>
      </c>
      <c r="BC8" s="147">
        <v>1.1150010526402001</v>
      </c>
      <c r="BD8" s="144"/>
      <c r="BE8" s="148">
        <v>8.0237663406066009</v>
      </c>
    </row>
    <row r="9" spans="1:57" x14ac:dyDescent="0.25">
      <c r="A9" s="23" t="s">
        <v>18</v>
      </c>
      <c r="B9" s="44" t="str">
        <f>TRIM(A9)</f>
        <v>Virginia</v>
      </c>
      <c r="C9" s="11"/>
      <c r="D9" s="28" t="s">
        <v>16</v>
      </c>
      <c r="E9" s="31" t="s">
        <v>17</v>
      </c>
      <c r="F9" s="12"/>
      <c r="G9" s="150">
        <v>52.335205062581899</v>
      </c>
      <c r="H9" s="144">
        <v>62.316487770095598</v>
      </c>
      <c r="I9" s="144">
        <v>68.087652953385003</v>
      </c>
      <c r="J9" s="144">
        <v>68.297745011905207</v>
      </c>
      <c r="K9" s="144">
        <v>65.050231101264302</v>
      </c>
      <c r="L9" s="151">
        <v>63.217464379846398</v>
      </c>
      <c r="M9" s="144"/>
      <c r="N9" s="152">
        <v>66.822644104052799</v>
      </c>
      <c r="O9" s="153">
        <v>66.671759807479205</v>
      </c>
      <c r="P9" s="154">
        <v>66.747201955766002</v>
      </c>
      <c r="Q9" s="144"/>
      <c r="R9" s="155">
        <v>64.225960830109102</v>
      </c>
      <c r="S9" s="149"/>
      <c r="T9" s="150">
        <v>7.7052644941578299</v>
      </c>
      <c r="U9" s="144">
        <v>14.1209772573335</v>
      </c>
      <c r="V9" s="144">
        <v>20.5753592981305</v>
      </c>
      <c r="W9" s="144">
        <v>20.581016739380299</v>
      </c>
      <c r="X9" s="144">
        <v>10.441924151534099</v>
      </c>
      <c r="Y9" s="151">
        <v>14.854661489549899</v>
      </c>
      <c r="Z9" s="144"/>
      <c r="AA9" s="152">
        <v>-8.6790140057486802</v>
      </c>
      <c r="AB9" s="153">
        <v>-15.7719691044916</v>
      </c>
      <c r="AC9" s="154">
        <v>-12.3647827963028</v>
      </c>
      <c r="AD9" s="144"/>
      <c r="AE9" s="155">
        <v>5.1578337353235399</v>
      </c>
      <c r="AF9" s="34"/>
      <c r="AG9" s="150">
        <v>54.810153176209901</v>
      </c>
      <c r="AH9" s="144">
        <v>59.292912894559201</v>
      </c>
      <c r="AI9" s="144">
        <v>66.857977768440307</v>
      </c>
      <c r="AJ9" s="144">
        <v>68.366661573525803</v>
      </c>
      <c r="AK9" s="144">
        <v>65.937074245260106</v>
      </c>
      <c r="AL9" s="151">
        <v>63.052955931599101</v>
      </c>
      <c r="AM9" s="144"/>
      <c r="AN9" s="152">
        <v>71.333097775570707</v>
      </c>
      <c r="AO9" s="153">
        <v>74.143079058278204</v>
      </c>
      <c r="AP9" s="154">
        <v>72.738088416924498</v>
      </c>
      <c r="AQ9" s="144"/>
      <c r="AR9" s="155">
        <v>65.820136641692002</v>
      </c>
      <c r="AS9" s="149"/>
      <c r="AT9" s="150">
        <v>2.0681609978215598</v>
      </c>
      <c r="AU9" s="144">
        <v>11.3824688143674</v>
      </c>
      <c r="AV9" s="144">
        <v>16.604522355908301</v>
      </c>
      <c r="AW9" s="144">
        <v>15.8292752799849</v>
      </c>
      <c r="AX9" s="144">
        <v>9.0539458025169797</v>
      </c>
      <c r="AY9" s="151">
        <v>11.103768561565699</v>
      </c>
      <c r="AZ9" s="144"/>
      <c r="BA9" s="152">
        <v>-2.3217707753316499</v>
      </c>
      <c r="BB9" s="153">
        <v>-4.27641912573685</v>
      </c>
      <c r="BC9" s="154">
        <v>-3.3278445796375902</v>
      </c>
      <c r="BD9" s="144"/>
      <c r="BE9" s="155">
        <v>6.1028389789791904</v>
      </c>
    </row>
    <row r="10" spans="1:57" x14ac:dyDescent="0.25">
      <c r="A10" s="24" t="s">
        <v>19</v>
      </c>
      <c r="B10" s="44" t="str">
        <f t="shared" ref="B10:B45" si="0">TRIM(A10)</f>
        <v>Norfolk/Virginia Beach, VA</v>
      </c>
      <c r="C10" s="12"/>
      <c r="D10" s="28" t="s">
        <v>16</v>
      </c>
      <c r="E10" s="31" t="s">
        <v>17</v>
      </c>
      <c r="F10" s="12"/>
      <c r="G10" s="150">
        <v>54.206390780513303</v>
      </c>
      <c r="H10" s="144">
        <v>58.999476165531597</v>
      </c>
      <c r="I10" s="144">
        <v>63.994237820848603</v>
      </c>
      <c r="J10" s="144">
        <v>62.663698271346199</v>
      </c>
      <c r="K10" s="144">
        <v>59.4525929806181</v>
      </c>
      <c r="L10" s="151">
        <v>59.863279203771597</v>
      </c>
      <c r="M10" s="144"/>
      <c r="N10" s="152">
        <v>58.059193294918799</v>
      </c>
      <c r="O10" s="153">
        <v>59.659507595599699</v>
      </c>
      <c r="P10" s="154">
        <v>58.859350445259203</v>
      </c>
      <c r="Q10" s="144"/>
      <c r="R10" s="155">
        <v>59.576442415625202</v>
      </c>
      <c r="S10" s="149"/>
      <c r="T10" s="150">
        <v>6.9521471322845096</v>
      </c>
      <c r="U10" s="144">
        <v>11.2551532527131</v>
      </c>
      <c r="V10" s="144">
        <v>17.4286553863436</v>
      </c>
      <c r="W10" s="144">
        <v>15.3875121085104</v>
      </c>
      <c r="X10" s="144">
        <v>3.05549168396684</v>
      </c>
      <c r="Y10" s="151">
        <v>10.7730171339959</v>
      </c>
      <c r="Z10" s="144"/>
      <c r="AA10" s="152">
        <v>-19.799606805259799</v>
      </c>
      <c r="AB10" s="153">
        <v>-24.478315913620001</v>
      </c>
      <c r="AC10" s="154">
        <v>-22.241008282119701</v>
      </c>
      <c r="AD10" s="144"/>
      <c r="AE10" s="155">
        <v>-1.0688802563649999</v>
      </c>
      <c r="AF10" s="35"/>
      <c r="AG10" s="150">
        <v>59.954819277108399</v>
      </c>
      <c r="AH10" s="144">
        <v>58.556181246725998</v>
      </c>
      <c r="AI10" s="144">
        <v>64.293478260869506</v>
      </c>
      <c r="AJ10" s="144">
        <v>64.880172865374504</v>
      </c>
      <c r="AK10" s="144">
        <v>63.409507595599699</v>
      </c>
      <c r="AL10" s="151">
        <v>62.218831849135597</v>
      </c>
      <c r="AM10" s="144"/>
      <c r="AN10" s="152">
        <v>72.059979046621194</v>
      </c>
      <c r="AO10" s="153">
        <v>75.850576217915105</v>
      </c>
      <c r="AP10" s="154">
        <v>73.955277632268206</v>
      </c>
      <c r="AQ10" s="144"/>
      <c r="AR10" s="155">
        <v>65.572102072887802</v>
      </c>
      <c r="AS10" s="149"/>
      <c r="AT10" s="150">
        <v>1.6815040786755</v>
      </c>
      <c r="AU10" s="144">
        <v>7.3926047556493897</v>
      </c>
      <c r="AV10" s="144">
        <v>12.355343111576699</v>
      </c>
      <c r="AW10" s="144">
        <v>10.6099713101632</v>
      </c>
      <c r="AX10" s="144">
        <v>4.1109467045864898</v>
      </c>
      <c r="AY10" s="151">
        <v>7.1724037090097603</v>
      </c>
      <c r="AZ10" s="144"/>
      <c r="BA10" s="152">
        <v>-4.1904435032857101</v>
      </c>
      <c r="BB10" s="153">
        <v>-5.9931062241463797</v>
      </c>
      <c r="BC10" s="154">
        <v>-5.1234259776083197</v>
      </c>
      <c r="BD10" s="144"/>
      <c r="BE10" s="155">
        <v>2.87891935013428</v>
      </c>
    </row>
    <row r="11" spans="1:57" x14ac:dyDescent="0.25">
      <c r="A11" s="24" t="s">
        <v>20</v>
      </c>
      <c r="B11" s="95" t="s">
        <v>72</v>
      </c>
      <c r="C11" s="12"/>
      <c r="D11" s="28" t="s">
        <v>16</v>
      </c>
      <c r="E11" s="31" t="s">
        <v>17</v>
      </c>
      <c r="F11" s="12"/>
      <c r="G11" s="150">
        <v>53.296728025563702</v>
      </c>
      <c r="H11" s="144">
        <v>65.137945002025205</v>
      </c>
      <c r="I11" s="144">
        <v>72.631531572077904</v>
      </c>
      <c r="J11" s="144">
        <v>71.2498312255277</v>
      </c>
      <c r="K11" s="144">
        <v>66.182096403978505</v>
      </c>
      <c r="L11" s="151">
        <v>65.699626445834596</v>
      </c>
      <c r="M11" s="144"/>
      <c r="N11" s="152">
        <v>65.349475673972705</v>
      </c>
      <c r="O11" s="153">
        <v>64.215311220126907</v>
      </c>
      <c r="P11" s="154">
        <v>64.782393447049799</v>
      </c>
      <c r="Q11" s="144"/>
      <c r="R11" s="155">
        <v>65.437559874753205</v>
      </c>
      <c r="S11" s="149"/>
      <c r="T11" s="150">
        <v>-5.56755453231251</v>
      </c>
      <c r="U11" s="144">
        <v>0.72319544836832095</v>
      </c>
      <c r="V11" s="144">
        <v>9.9888680244424997</v>
      </c>
      <c r="W11" s="144">
        <v>9.26521670611044</v>
      </c>
      <c r="X11" s="144">
        <v>0.11258247830550799</v>
      </c>
      <c r="Y11" s="151">
        <v>3.1519478135210601</v>
      </c>
      <c r="Z11" s="144"/>
      <c r="AA11" s="152">
        <v>-17.514323595863601</v>
      </c>
      <c r="AB11" s="153">
        <v>-24.861938429001501</v>
      </c>
      <c r="AC11" s="154">
        <v>-21.327282745288201</v>
      </c>
      <c r="AD11" s="144"/>
      <c r="AE11" s="155">
        <v>-5.1921565787779</v>
      </c>
      <c r="AF11" s="35"/>
      <c r="AG11" s="150">
        <v>53.511634186957103</v>
      </c>
      <c r="AH11" s="144">
        <v>60.869076016022298</v>
      </c>
      <c r="AI11" s="144">
        <v>69.324677078176293</v>
      </c>
      <c r="AJ11" s="144">
        <v>70.086412529816798</v>
      </c>
      <c r="AK11" s="144">
        <v>65.339349205634804</v>
      </c>
      <c r="AL11" s="151">
        <v>63.826229803321397</v>
      </c>
      <c r="AM11" s="144"/>
      <c r="AN11" s="152">
        <v>69.171654889959001</v>
      </c>
      <c r="AO11" s="153">
        <v>72.508888788874302</v>
      </c>
      <c r="AP11" s="154">
        <v>70.840271839416701</v>
      </c>
      <c r="AQ11" s="144"/>
      <c r="AR11" s="155">
        <v>65.830241813634402</v>
      </c>
      <c r="AS11" s="149"/>
      <c r="AT11" s="150">
        <v>-8.7231532513693608</v>
      </c>
      <c r="AU11" s="144">
        <v>0.54930511125345205</v>
      </c>
      <c r="AV11" s="144">
        <v>5.1629266135592697</v>
      </c>
      <c r="AW11" s="144">
        <v>4.8127831542857402</v>
      </c>
      <c r="AX11" s="144">
        <v>-3.7374562573039798</v>
      </c>
      <c r="AY11" s="151">
        <v>-0.21781473250269301</v>
      </c>
      <c r="AZ11" s="144"/>
      <c r="BA11" s="152">
        <v>-12.963000731966501</v>
      </c>
      <c r="BB11" s="153">
        <v>-15.001436146921099</v>
      </c>
      <c r="BC11" s="154">
        <v>-14.0182923031791</v>
      </c>
      <c r="BD11" s="144"/>
      <c r="BE11" s="155">
        <v>-4.9103549117385503</v>
      </c>
    </row>
    <row r="12" spans="1:57" x14ac:dyDescent="0.25">
      <c r="A12" s="24" t="s">
        <v>21</v>
      </c>
      <c r="B12" s="44" t="str">
        <f t="shared" si="0"/>
        <v>Virginia Area</v>
      </c>
      <c r="C12" s="12"/>
      <c r="D12" s="28" t="s">
        <v>16</v>
      </c>
      <c r="E12" s="31" t="s">
        <v>17</v>
      </c>
      <c r="F12" s="12"/>
      <c r="G12" s="150">
        <v>46.925588989969597</v>
      </c>
      <c r="H12" s="144">
        <v>58.605085141124299</v>
      </c>
      <c r="I12" s="144">
        <v>62.8831350594821</v>
      </c>
      <c r="J12" s="144">
        <v>63.6132493585257</v>
      </c>
      <c r="K12" s="144">
        <v>63.526941917424701</v>
      </c>
      <c r="L12" s="151">
        <v>59.110800093305301</v>
      </c>
      <c r="M12" s="144"/>
      <c r="N12" s="152">
        <v>70.912059715418707</v>
      </c>
      <c r="O12" s="153">
        <v>70.515512013062704</v>
      </c>
      <c r="P12" s="154">
        <v>70.713785864240705</v>
      </c>
      <c r="Q12" s="144"/>
      <c r="R12" s="155">
        <v>62.425938885001102</v>
      </c>
      <c r="S12" s="149"/>
      <c r="T12" s="150">
        <v>3.0476379456133298</v>
      </c>
      <c r="U12" s="144">
        <v>7.1137082059276802</v>
      </c>
      <c r="V12" s="144">
        <v>10.890012942730401</v>
      </c>
      <c r="W12" s="144">
        <v>10.645391759028699</v>
      </c>
      <c r="X12" s="144">
        <v>3.78759242121872</v>
      </c>
      <c r="Y12" s="151">
        <v>7.2166224059529203</v>
      </c>
      <c r="Z12" s="144"/>
      <c r="AA12" s="152">
        <v>-8.34000601615538</v>
      </c>
      <c r="AB12" s="153">
        <v>-14.2063297864185</v>
      </c>
      <c r="AC12" s="154">
        <v>-11.3619173234122</v>
      </c>
      <c r="AD12" s="144"/>
      <c r="AE12" s="155">
        <v>0.39795665777621803</v>
      </c>
      <c r="AF12" s="35"/>
      <c r="AG12" s="150">
        <v>48.535689293212002</v>
      </c>
      <c r="AH12" s="144">
        <v>52.772918124562601</v>
      </c>
      <c r="AI12" s="144">
        <v>60.133543270352199</v>
      </c>
      <c r="AJ12" s="144">
        <v>63.382318637742003</v>
      </c>
      <c r="AK12" s="144">
        <v>65.395964543970095</v>
      </c>
      <c r="AL12" s="151">
        <v>58.044086773967798</v>
      </c>
      <c r="AM12" s="144"/>
      <c r="AN12" s="152">
        <v>73.638908327501696</v>
      </c>
      <c r="AO12" s="153">
        <v>75.791345929554396</v>
      </c>
      <c r="AP12" s="154">
        <v>74.715127128528096</v>
      </c>
      <c r="AQ12" s="144"/>
      <c r="AR12" s="155">
        <v>62.807241160985001</v>
      </c>
      <c r="AS12" s="149"/>
      <c r="AT12" s="150">
        <v>-1.65973730878951</v>
      </c>
      <c r="AU12" s="144">
        <v>4.2829072683228997</v>
      </c>
      <c r="AV12" s="144">
        <v>8.2951943600580904</v>
      </c>
      <c r="AW12" s="144">
        <v>8.7436824034898599</v>
      </c>
      <c r="AX12" s="144">
        <v>6.2850974512295199</v>
      </c>
      <c r="AY12" s="151">
        <v>5.4186310102192303</v>
      </c>
      <c r="AZ12" s="144"/>
      <c r="BA12" s="152">
        <v>-4.2579289257519699</v>
      </c>
      <c r="BB12" s="153">
        <v>-5.2165495605503001</v>
      </c>
      <c r="BC12" s="154">
        <v>-4.7465543241061798</v>
      </c>
      <c r="BD12" s="144"/>
      <c r="BE12" s="155">
        <v>1.72695473329965</v>
      </c>
    </row>
    <row r="13" spans="1:57" x14ac:dyDescent="0.25">
      <c r="A13" s="41" t="s">
        <v>22</v>
      </c>
      <c r="B13" s="95" t="s">
        <v>88</v>
      </c>
      <c r="C13" s="12"/>
      <c r="D13" s="28" t="s">
        <v>16</v>
      </c>
      <c r="E13" s="31" t="s">
        <v>17</v>
      </c>
      <c r="F13" s="12"/>
      <c r="G13" s="150">
        <v>53.557083164847</v>
      </c>
      <c r="H13" s="144">
        <v>63.659972143595198</v>
      </c>
      <c r="I13" s="144">
        <v>74.089050635755001</v>
      </c>
      <c r="J13" s="144">
        <v>76.806397987150106</v>
      </c>
      <c r="K13" s="144">
        <v>72.139102304892802</v>
      </c>
      <c r="L13" s="151">
        <v>68.050321247247993</v>
      </c>
      <c r="M13" s="144"/>
      <c r="N13" s="152">
        <v>72.790582738015004</v>
      </c>
      <c r="O13" s="153">
        <v>71.590061553668505</v>
      </c>
      <c r="P13" s="154">
        <v>72.190322145841705</v>
      </c>
      <c r="Q13" s="144"/>
      <c r="R13" s="155">
        <v>69.233178646846198</v>
      </c>
      <c r="S13" s="149"/>
      <c r="T13" s="150">
        <v>29.034622852192399</v>
      </c>
      <c r="U13" s="144">
        <v>38.804912971803901</v>
      </c>
      <c r="V13" s="144">
        <v>50.885106500225803</v>
      </c>
      <c r="W13" s="144">
        <v>54.951503242104799</v>
      </c>
      <c r="X13" s="144">
        <v>39.9087129535448</v>
      </c>
      <c r="Y13" s="151">
        <v>43.202681240870298</v>
      </c>
      <c r="Z13" s="144"/>
      <c r="AA13" s="152">
        <v>5.3969572115524098</v>
      </c>
      <c r="AB13" s="153">
        <v>-4.1506481378368703</v>
      </c>
      <c r="AC13" s="154">
        <v>0.43629426933536503</v>
      </c>
      <c r="AD13" s="144"/>
      <c r="AE13" s="155">
        <v>27.0814868676622</v>
      </c>
      <c r="AF13" s="35"/>
      <c r="AG13" s="150">
        <v>56.380239924518101</v>
      </c>
      <c r="AH13" s="144">
        <v>62.5800871635889</v>
      </c>
      <c r="AI13" s="144">
        <v>73.155636428988601</v>
      </c>
      <c r="AJ13" s="144">
        <v>74.996854922046893</v>
      </c>
      <c r="AK13" s="144">
        <v>69.201824145212697</v>
      </c>
      <c r="AL13" s="151">
        <v>67.262928516871</v>
      </c>
      <c r="AM13" s="144"/>
      <c r="AN13" s="152">
        <v>69.511165026733096</v>
      </c>
      <c r="AO13" s="153">
        <v>72.490452441928298</v>
      </c>
      <c r="AP13" s="154">
        <v>71.000808734330704</v>
      </c>
      <c r="AQ13" s="144"/>
      <c r="AR13" s="155">
        <v>68.330894293288097</v>
      </c>
      <c r="AS13" s="149"/>
      <c r="AT13" s="150">
        <v>19.555578090682602</v>
      </c>
      <c r="AU13" s="144">
        <v>38.728971449495504</v>
      </c>
      <c r="AV13" s="144">
        <v>50.499859065049201</v>
      </c>
      <c r="AW13" s="144">
        <v>51.019840282705204</v>
      </c>
      <c r="AX13" s="144">
        <v>36.009757208087002</v>
      </c>
      <c r="AY13" s="151">
        <v>39.3088869195375</v>
      </c>
      <c r="AZ13" s="144"/>
      <c r="BA13" s="152">
        <v>11.755123449115001</v>
      </c>
      <c r="BB13" s="153">
        <v>7.1997075120390202</v>
      </c>
      <c r="BC13" s="154">
        <v>9.3822808495254595</v>
      </c>
      <c r="BD13" s="144"/>
      <c r="BE13" s="155">
        <v>28.843599679234199</v>
      </c>
    </row>
    <row r="14" spans="1:57" x14ac:dyDescent="0.25">
      <c r="A14" s="24" t="s">
        <v>23</v>
      </c>
      <c r="B14" s="44" t="str">
        <f t="shared" si="0"/>
        <v>Arlington, VA</v>
      </c>
      <c r="C14" s="12"/>
      <c r="D14" s="28" t="s">
        <v>16</v>
      </c>
      <c r="E14" s="31" t="s">
        <v>17</v>
      </c>
      <c r="F14" s="12"/>
      <c r="G14" s="150">
        <v>53.143634271367198</v>
      </c>
      <c r="H14" s="144">
        <v>69.944554869756203</v>
      </c>
      <c r="I14" s="144">
        <v>79.746835443037895</v>
      </c>
      <c r="J14" s="144">
        <v>84.119677790563799</v>
      </c>
      <c r="K14" s="144">
        <v>74.212783763991993</v>
      </c>
      <c r="L14" s="151">
        <v>72.233497227743399</v>
      </c>
      <c r="M14" s="144"/>
      <c r="N14" s="152">
        <v>69.557485092582894</v>
      </c>
      <c r="O14" s="153">
        <v>65.310178889005101</v>
      </c>
      <c r="P14" s="154">
        <v>67.433831990794005</v>
      </c>
      <c r="Q14" s="144"/>
      <c r="R14" s="155">
        <v>70.862164302900695</v>
      </c>
      <c r="S14" s="149"/>
      <c r="T14" s="150">
        <v>37.145770879909897</v>
      </c>
      <c r="U14" s="144">
        <v>61.011307547534301</v>
      </c>
      <c r="V14" s="144">
        <v>71.879130727007905</v>
      </c>
      <c r="W14" s="144">
        <v>86.587864534533907</v>
      </c>
      <c r="X14" s="144">
        <v>58.0977344038509</v>
      </c>
      <c r="Y14" s="151">
        <v>63.711783452604898</v>
      </c>
      <c r="Z14" s="144"/>
      <c r="AA14" s="152">
        <v>7.0842319487899204</v>
      </c>
      <c r="AB14" s="153">
        <v>-4.4810444773025102</v>
      </c>
      <c r="AC14" s="154">
        <v>1.15334379156444</v>
      </c>
      <c r="AD14" s="144"/>
      <c r="AE14" s="155">
        <v>40.146005987993803</v>
      </c>
      <c r="AF14" s="35"/>
      <c r="AG14" s="150">
        <v>58.701223977403401</v>
      </c>
      <c r="AH14" s="144">
        <v>70.8311538863897</v>
      </c>
      <c r="AI14" s="144">
        <v>81.389266659692396</v>
      </c>
      <c r="AJ14" s="144">
        <v>83.400460299194407</v>
      </c>
      <c r="AK14" s="144">
        <v>74.748927712103693</v>
      </c>
      <c r="AL14" s="151">
        <v>73.814206506956694</v>
      </c>
      <c r="AM14" s="144"/>
      <c r="AN14" s="152">
        <v>67.514907417093795</v>
      </c>
      <c r="AO14" s="153">
        <v>66.806151271053395</v>
      </c>
      <c r="AP14" s="154">
        <v>67.160529344073595</v>
      </c>
      <c r="AQ14" s="144"/>
      <c r="AR14" s="155">
        <v>71.913155888990104</v>
      </c>
      <c r="AS14" s="149"/>
      <c r="AT14" s="150">
        <v>35.041578366577603</v>
      </c>
      <c r="AU14" s="144">
        <v>74.350856209010004</v>
      </c>
      <c r="AV14" s="144">
        <v>80.995088922838207</v>
      </c>
      <c r="AW14" s="144">
        <v>81.025407282293202</v>
      </c>
      <c r="AX14" s="144">
        <v>58.762534206423901</v>
      </c>
      <c r="AY14" s="151">
        <v>66.086866095590395</v>
      </c>
      <c r="AZ14" s="144"/>
      <c r="BA14" s="152">
        <v>18.121533346622002</v>
      </c>
      <c r="BB14" s="153">
        <v>10.1134465244231</v>
      </c>
      <c r="BC14" s="154">
        <v>13.998105520194301</v>
      </c>
      <c r="BD14" s="144"/>
      <c r="BE14" s="155">
        <v>48.0377261054063</v>
      </c>
    </row>
    <row r="15" spans="1:57" x14ac:dyDescent="0.25">
      <c r="A15" s="24" t="s">
        <v>24</v>
      </c>
      <c r="B15" s="44" t="str">
        <f t="shared" si="0"/>
        <v>Suburban Virginia Area</v>
      </c>
      <c r="C15" s="12"/>
      <c r="D15" s="28" t="s">
        <v>16</v>
      </c>
      <c r="E15" s="31" t="s">
        <v>17</v>
      </c>
      <c r="F15" s="12"/>
      <c r="G15" s="150">
        <v>58.219851186297902</v>
      </c>
      <c r="H15" s="144">
        <v>66.4186438298469</v>
      </c>
      <c r="I15" s="144">
        <v>69.408956900182503</v>
      </c>
      <c r="J15" s="144">
        <v>69.2404885581917</v>
      </c>
      <c r="K15" s="144">
        <v>69.465113014179394</v>
      </c>
      <c r="L15" s="151">
        <v>66.5506106977397</v>
      </c>
      <c r="M15" s="144"/>
      <c r="N15" s="152">
        <v>74.266460760915294</v>
      </c>
      <c r="O15" s="153">
        <v>79.797837989611097</v>
      </c>
      <c r="P15" s="154">
        <v>77.032149375263202</v>
      </c>
      <c r="Q15" s="144"/>
      <c r="R15" s="155">
        <v>69.545336034174994</v>
      </c>
      <c r="S15" s="149"/>
      <c r="T15" s="150">
        <v>18.599141946386599</v>
      </c>
      <c r="U15" s="144">
        <v>13.2412712571944</v>
      </c>
      <c r="V15" s="144">
        <v>13.698326533295599</v>
      </c>
      <c r="W15" s="144">
        <v>12.839347591912899</v>
      </c>
      <c r="X15" s="144">
        <v>12.0534605166284</v>
      </c>
      <c r="Y15" s="151">
        <v>13.9006010739398</v>
      </c>
      <c r="Z15" s="144"/>
      <c r="AA15" s="152">
        <v>-7.3223347191925496</v>
      </c>
      <c r="AB15" s="153">
        <v>-11.6816536418883</v>
      </c>
      <c r="AC15" s="154">
        <v>-9.6326350791110809</v>
      </c>
      <c r="AD15" s="144"/>
      <c r="AE15" s="155">
        <v>5.1883158548025197</v>
      </c>
      <c r="AF15" s="35"/>
      <c r="AG15" s="150">
        <v>58.669100098273098</v>
      </c>
      <c r="AH15" s="144">
        <v>62.768496420047697</v>
      </c>
      <c r="AI15" s="144">
        <v>69.149234872946707</v>
      </c>
      <c r="AJ15" s="144">
        <v>70.367120595254804</v>
      </c>
      <c r="AK15" s="144">
        <v>69.559876456549205</v>
      </c>
      <c r="AL15" s="151">
        <v>66.102765688614298</v>
      </c>
      <c r="AM15" s="144"/>
      <c r="AN15" s="152">
        <v>77.962235013336993</v>
      </c>
      <c r="AO15" s="153">
        <v>82.310824090972901</v>
      </c>
      <c r="AP15" s="154">
        <v>80.136529552154897</v>
      </c>
      <c r="AQ15" s="144"/>
      <c r="AR15" s="155">
        <v>70.112412506768806</v>
      </c>
      <c r="AS15" s="149"/>
      <c r="AT15" s="150">
        <v>2.3170329254795701</v>
      </c>
      <c r="AU15" s="144">
        <v>10.6279880050114</v>
      </c>
      <c r="AV15" s="144">
        <v>14.6256106562423</v>
      </c>
      <c r="AW15" s="144">
        <v>12.1340338478186</v>
      </c>
      <c r="AX15" s="144">
        <v>10.4690660939049</v>
      </c>
      <c r="AY15" s="151">
        <v>10.1252261725885</v>
      </c>
      <c r="AZ15" s="144"/>
      <c r="BA15" s="152">
        <v>0.77006702418006601</v>
      </c>
      <c r="BB15" s="153">
        <v>-0.97743395171611702</v>
      </c>
      <c r="BC15" s="154">
        <v>-0.13502527657744201</v>
      </c>
      <c r="BD15" s="144"/>
      <c r="BE15" s="155">
        <v>6.5426394605942804</v>
      </c>
    </row>
    <row r="16" spans="1:57" x14ac:dyDescent="0.25">
      <c r="A16" s="24" t="s">
        <v>25</v>
      </c>
      <c r="B16" s="44" t="str">
        <f t="shared" si="0"/>
        <v>Alexandria, VA</v>
      </c>
      <c r="C16" s="12"/>
      <c r="D16" s="28" t="s">
        <v>16</v>
      </c>
      <c r="E16" s="31" t="s">
        <v>17</v>
      </c>
      <c r="F16" s="12"/>
      <c r="G16" s="150">
        <v>57.308335323620703</v>
      </c>
      <c r="H16" s="144">
        <v>65.822784810126507</v>
      </c>
      <c r="I16" s="144">
        <v>71.483162168617099</v>
      </c>
      <c r="J16" s="144">
        <v>72.2354908048722</v>
      </c>
      <c r="K16" s="144">
        <v>68.485789347981793</v>
      </c>
      <c r="L16" s="151">
        <v>67.067112491043702</v>
      </c>
      <c r="M16" s="144"/>
      <c r="N16" s="152">
        <v>73.107236684977295</v>
      </c>
      <c r="O16" s="153">
        <v>72.689276331502199</v>
      </c>
      <c r="P16" s="154">
        <v>72.898256508239697</v>
      </c>
      <c r="Q16" s="144"/>
      <c r="R16" s="155">
        <v>68.733153638814002</v>
      </c>
      <c r="S16" s="149"/>
      <c r="T16" s="150">
        <v>31.376655506036201</v>
      </c>
      <c r="U16" s="144">
        <v>42.437885830609098</v>
      </c>
      <c r="V16" s="144">
        <v>52.845208549977897</v>
      </c>
      <c r="W16" s="144">
        <v>55.136372505810797</v>
      </c>
      <c r="X16" s="144">
        <v>46.360473769535901</v>
      </c>
      <c r="Y16" s="151">
        <v>45.825696984315698</v>
      </c>
      <c r="Z16" s="144"/>
      <c r="AA16" s="152">
        <v>10.888927756798701</v>
      </c>
      <c r="AB16" s="153">
        <v>-1.53159517119663</v>
      </c>
      <c r="AC16" s="154">
        <v>4.3279742371517598</v>
      </c>
      <c r="AD16" s="144"/>
      <c r="AE16" s="155">
        <v>30.139571371653901</v>
      </c>
      <c r="AF16" s="35"/>
      <c r="AG16" s="150">
        <v>60.786362550752301</v>
      </c>
      <c r="AH16" s="144">
        <v>64.936111774540194</v>
      </c>
      <c r="AI16" s="144">
        <v>73.304275137329796</v>
      </c>
      <c r="AJ16" s="144">
        <v>74.113326964413602</v>
      </c>
      <c r="AK16" s="144">
        <v>66.682588965846605</v>
      </c>
      <c r="AL16" s="151">
        <v>67.964533078576494</v>
      </c>
      <c r="AM16" s="144"/>
      <c r="AN16" s="152">
        <v>69.557559111535696</v>
      </c>
      <c r="AO16" s="153">
        <v>75.137329830427504</v>
      </c>
      <c r="AP16" s="154">
        <v>72.3474444709816</v>
      </c>
      <c r="AQ16" s="144"/>
      <c r="AR16" s="155">
        <v>69.216793476406494</v>
      </c>
      <c r="AS16" s="149"/>
      <c r="AT16" s="150">
        <v>19.625302779566599</v>
      </c>
      <c r="AU16" s="144">
        <v>31.6650482805697</v>
      </c>
      <c r="AV16" s="144">
        <v>39.083688410751797</v>
      </c>
      <c r="AW16" s="144">
        <v>40.103948605419397</v>
      </c>
      <c r="AX16" s="144">
        <v>31.127347384463899</v>
      </c>
      <c r="AY16" s="151">
        <v>32.437786809877402</v>
      </c>
      <c r="AZ16" s="144"/>
      <c r="BA16" s="152">
        <v>11.491813634592599</v>
      </c>
      <c r="BB16" s="153">
        <v>8.1176677944863709</v>
      </c>
      <c r="BC16" s="154">
        <v>9.7138164449696092</v>
      </c>
      <c r="BD16" s="144"/>
      <c r="BE16" s="155">
        <v>24.723180916928101</v>
      </c>
    </row>
    <row r="17" spans="1:57" x14ac:dyDescent="0.25">
      <c r="A17" s="24" t="s">
        <v>26</v>
      </c>
      <c r="B17" s="44" t="str">
        <f t="shared" si="0"/>
        <v>Fairfax/Tysons Corner, VA</v>
      </c>
      <c r="C17" s="12"/>
      <c r="D17" s="28" t="s">
        <v>16</v>
      </c>
      <c r="E17" s="31" t="s">
        <v>17</v>
      </c>
      <c r="F17" s="12"/>
      <c r="G17" s="150">
        <v>49.748801096140603</v>
      </c>
      <c r="H17" s="144">
        <v>61.132678693765598</v>
      </c>
      <c r="I17" s="144">
        <v>71.728705183831906</v>
      </c>
      <c r="J17" s="144">
        <v>70.712491436400995</v>
      </c>
      <c r="K17" s="144">
        <v>59.408540762731199</v>
      </c>
      <c r="L17" s="151">
        <v>62.546243434574102</v>
      </c>
      <c r="M17" s="144"/>
      <c r="N17" s="152">
        <v>61.246860013701699</v>
      </c>
      <c r="O17" s="153">
        <v>63.838775976250197</v>
      </c>
      <c r="P17" s="154">
        <v>62.542817994975998</v>
      </c>
      <c r="Q17" s="144"/>
      <c r="R17" s="155">
        <v>62.545264737545999</v>
      </c>
      <c r="S17" s="149"/>
      <c r="T17" s="150">
        <v>15.652589214899001</v>
      </c>
      <c r="U17" s="144">
        <v>26.0852385746925</v>
      </c>
      <c r="V17" s="144">
        <v>37.327837597914197</v>
      </c>
      <c r="W17" s="144">
        <v>39.872284067245097</v>
      </c>
      <c r="X17" s="144">
        <v>22.704815026534401</v>
      </c>
      <c r="Y17" s="151">
        <v>28.853188151459499</v>
      </c>
      <c r="Z17" s="144"/>
      <c r="AA17" s="152">
        <v>9.0738973225891204</v>
      </c>
      <c r="AB17" s="153">
        <v>2.9227693218889699</v>
      </c>
      <c r="AC17" s="154">
        <v>5.8454579296580498</v>
      </c>
      <c r="AD17" s="144"/>
      <c r="AE17" s="155">
        <v>21.318855014646001</v>
      </c>
      <c r="AF17" s="35"/>
      <c r="AG17" s="150">
        <v>50.114181319936002</v>
      </c>
      <c r="AH17" s="144">
        <v>59.765357387531303</v>
      </c>
      <c r="AI17" s="144">
        <v>71.411852021009295</v>
      </c>
      <c r="AJ17" s="144">
        <v>70.957981274263503</v>
      </c>
      <c r="AK17" s="144">
        <v>60.333409454213196</v>
      </c>
      <c r="AL17" s="151">
        <v>62.5165562913907</v>
      </c>
      <c r="AM17" s="144"/>
      <c r="AN17" s="152">
        <v>62.194564969170997</v>
      </c>
      <c r="AO17" s="153">
        <v>66.4078556748116</v>
      </c>
      <c r="AP17" s="154">
        <v>64.301210321991306</v>
      </c>
      <c r="AQ17" s="144"/>
      <c r="AR17" s="155">
        <v>63.026457442990797</v>
      </c>
      <c r="AS17" s="149"/>
      <c r="AT17" s="150">
        <v>9.1793525771021596</v>
      </c>
      <c r="AU17" s="144">
        <v>27.7278662269545</v>
      </c>
      <c r="AV17" s="144">
        <v>39.147117958134103</v>
      </c>
      <c r="AW17" s="144">
        <v>37.634770003326402</v>
      </c>
      <c r="AX17" s="144">
        <v>22.278726262019301</v>
      </c>
      <c r="AY17" s="151">
        <v>27.6320964147232</v>
      </c>
      <c r="AZ17" s="144"/>
      <c r="BA17" s="152">
        <v>8.9885709935949691</v>
      </c>
      <c r="BB17" s="153">
        <v>8.7577191318569607</v>
      </c>
      <c r="BC17" s="154">
        <v>8.8692412245276202</v>
      </c>
      <c r="BD17" s="144"/>
      <c r="BE17" s="155">
        <v>21.526970728657901</v>
      </c>
    </row>
    <row r="18" spans="1:57" x14ac:dyDescent="0.25">
      <c r="A18" s="24" t="s">
        <v>27</v>
      </c>
      <c r="B18" s="44" t="str">
        <f t="shared" si="0"/>
        <v>I-95 Fredericksburg, VA</v>
      </c>
      <c r="C18" s="12"/>
      <c r="D18" s="28" t="s">
        <v>16</v>
      </c>
      <c r="E18" s="31" t="s">
        <v>17</v>
      </c>
      <c r="F18" s="12"/>
      <c r="G18" s="150">
        <v>56.898987520602702</v>
      </c>
      <c r="H18" s="144">
        <v>61.761243230515603</v>
      </c>
      <c r="I18" s="144">
        <v>64.739816340946504</v>
      </c>
      <c r="J18" s="144">
        <v>68.106898987520594</v>
      </c>
      <c r="K18" s="144">
        <v>68.577819637391002</v>
      </c>
      <c r="L18" s="151">
        <v>64.016953143395298</v>
      </c>
      <c r="M18" s="144"/>
      <c r="N18" s="152">
        <v>70.5085943018601</v>
      </c>
      <c r="O18" s="153">
        <v>68.095125971273802</v>
      </c>
      <c r="P18" s="154">
        <v>69.301860136566901</v>
      </c>
      <c r="Q18" s="144"/>
      <c r="R18" s="155">
        <v>65.526926570015803</v>
      </c>
      <c r="S18" s="149"/>
      <c r="T18" s="150">
        <v>1.6622185635503499</v>
      </c>
      <c r="U18" s="144">
        <v>6.9103244992107697</v>
      </c>
      <c r="V18" s="144">
        <v>7.0403342671787801</v>
      </c>
      <c r="W18" s="144">
        <v>6.8057035277344502</v>
      </c>
      <c r="X18" s="144">
        <v>-2.0464109287565</v>
      </c>
      <c r="Y18" s="151">
        <v>3.9245720372509401</v>
      </c>
      <c r="Z18" s="144"/>
      <c r="AA18" s="152">
        <v>-9.5862058375097803</v>
      </c>
      <c r="AB18" s="153">
        <v>-16.4033856132761</v>
      </c>
      <c r="AC18" s="154">
        <v>-13.0690313488219</v>
      </c>
      <c r="AD18" s="144"/>
      <c r="AE18" s="155">
        <v>-1.87187041837377</v>
      </c>
      <c r="AF18" s="35"/>
      <c r="AG18" s="150">
        <v>57.234518483635497</v>
      </c>
      <c r="AH18" s="144">
        <v>59.315399105250698</v>
      </c>
      <c r="AI18" s="144">
        <v>63.518365905344901</v>
      </c>
      <c r="AJ18" s="144">
        <v>66.043677890275404</v>
      </c>
      <c r="AK18" s="144">
        <v>65.278431834235903</v>
      </c>
      <c r="AL18" s="151">
        <v>62.278078643748501</v>
      </c>
      <c r="AM18" s="144"/>
      <c r="AN18" s="152">
        <v>72.421709441958996</v>
      </c>
      <c r="AO18" s="153">
        <v>73.690251942547604</v>
      </c>
      <c r="AP18" s="154">
        <v>73.0559806922533</v>
      </c>
      <c r="AQ18" s="144"/>
      <c r="AR18" s="155">
        <v>65.357479229035604</v>
      </c>
      <c r="AS18" s="149"/>
      <c r="AT18" s="150">
        <v>-2.5429351800647999</v>
      </c>
      <c r="AU18" s="144">
        <v>3.04668837601377</v>
      </c>
      <c r="AV18" s="144">
        <v>2.8195095506818699</v>
      </c>
      <c r="AW18" s="144">
        <v>3.6461609166103202</v>
      </c>
      <c r="AX18" s="144">
        <v>-0.62713758508144102</v>
      </c>
      <c r="AY18" s="151">
        <v>1.27277347376868</v>
      </c>
      <c r="AZ18" s="144"/>
      <c r="BA18" s="152">
        <v>-6.4351224112268204</v>
      </c>
      <c r="BB18" s="153">
        <v>-7.4693202870718096</v>
      </c>
      <c r="BC18" s="154">
        <v>-6.9595841404369496</v>
      </c>
      <c r="BD18" s="144"/>
      <c r="BE18" s="155">
        <v>-1.5103695818276499</v>
      </c>
    </row>
    <row r="19" spans="1:57" x14ac:dyDescent="0.25">
      <c r="A19" s="24" t="s">
        <v>28</v>
      </c>
      <c r="B19" s="44" t="str">
        <f t="shared" si="0"/>
        <v>Dulles Airport Area, VA</v>
      </c>
      <c r="C19" s="12"/>
      <c r="D19" s="28" t="s">
        <v>16</v>
      </c>
      <c r="E19" s="31" t="s">
        <v>17</v>
      </c>
      <c r="F19" s="12"/>
      <c r="G19" s="150">
        <v>56.886738759248701</v>
      </c>
      <c r="H19" s="144">
        <v>73.041168658698496</v>
      </c>
      <c r="I19" s="144">
        <v>81.094668943274499</v>
      </c>
      <c r="J19" s="144">
        <v>82.166571808005997</v>
      </c>
      <c r="K19" s="144">
        <v>74.141529121608798</v>
      </c>
      <c r="L19" s="151">
        <v>73.466135458167301</v>
      </c>
      <c r="M19" s="144"/>
      <c r="N19" s="152">
        <v>70.024663251754802</v>
      </c>
      <c r="O19" s="153">
        <v>67.615253272623704</v>
      </c>
      <c r="P19" s="154">
        <v>68.819958262189303</v>
      </c>
      <c r="Q19" s="144"/>
      <c r="R19" s="155">
        <v>72.138656259316406</v>
      </c>
      <c r="S19" s="149"/>
      <c r="T19" s="150">
        <v>15.1882997948896</v>
      </c>
      <c r="U19" s="144">
        <v>30.607827180886101</v>
      </c>
      <c r="V19" s="144">
        <v>39.698238296812697</v>
      </c>
      <c r="W19" s="144">
        <v>40.515591535940501</v>
      </c>
      <c r="X19" s="144">
        <v>28.7471606600668</v>
      </c>
      <c r="Y19" s="151">
        <v>31.4610092799829</v>
      </c>
      <c r="Z19" s="144"/>
      <c r="AA19" s="152">
        <v>3.99060416115808</v>
      </c>
      <c r="AB19" s="153">
        <v>-12.7268487027499</v>
      </c>
      <c r="AC19" s="154">
        <v>-4.9532931105875901</v>
      </c>
      <c r="AD19" s="144"/>
      <c r="AE19" s="155">
        <v>19.0309517592089</v>
      </c>
      <c r="AF19" s="35"/>
      <c r="AG19" s="150">
        <v>57.3017453993549</v>
      </c>
      <c r="AH19" s="144">
        <v>69.512426484537997</v>
      </c>
      <c r="AI19" s="144">
        <v>78.765888825649697</v>
      </c>
      <c r="AJ19" s="144">
        <v>78.893948017453894</v>
      </c>
      <c r="AK19" s="144">
        <v>71.675203946120206</v>
      </c>
      <c r="AL19" s="151">
        <v>71.229842534623401</v>
      </c>
      <c r="AM19" s="144"/>
      <c r="AN19" s="152">
        <v>69.5835704799848</v>
      </c>
      <c r="AO19" s="153">
        <v>70.838076266363103</v>
      </c>
      <c r="AP19" s="154">
        <v>70.210823373173895</v>
      </c>
      <c r="AQ19" s="144"/>
      <c r="AR19" s="155">
        <v>70.938694202780695</v>
      </c>
      <c r="AS19" s="149"/>
      <c r="AT19" s="150">
        <v>1.5286972975262201</v>
      </c>
      <c r="AU19" s="144">
        <v>16.531166850772198</v>
      </c>
      <c r="AV19" s="144">
        <v>24.6079245664477</v>
      </c>
      <c r="AW19" s="144">
        <v>22.3239034340572</v>
      </c>
      <c r="AX19" s="144">
        <v>14.3389515152397</v>
      </c>
      <c r="AY19" s="151">
        <v>16.204889811634999</v>
      </c>
      <c r="AZ19" s="144"/>
      <c r="BA19" s="152">
        <v>4.1392123812442501</v>
      </c>
      <c r="BB19" s="153">
        <v>0.39504542088741901</v>
      </c>
      <c r="BC19" s="154">
        <v>2.2161423083457001</v>
      </c>
      <c r="BD19" s="144"/>
      <c r="BE19" s="155">
        <v>11.8753034882231</v>
      </c>
    </row>
    <row r="20" spans="1:57" x14ac:dyDescent="0.25">
      <c r="A20" s="24" t="s">
        <v>29</v>
      </c>
      <c r="B20" s="44" t="str">
        <f t="shared" si="0"/>
        <v>Williamsburg, VA</v>
      </c>
      <c r="C20" s="12"/>
      <c r="D20" s="28" t="s">
        <v>16</v>
      </c>
      <c r="E20" s="31" t="s">
        <v>17</v>
      </c>
      <c r="F20" s="12"/>
      <c r="G20" s="150">
        <v>41.758094728391697</v>
      </c>
      <c r="H20" s="144">
        <v>37.342788332887302</v>
      </c>
      <c r="I20" s="144">
        <v>39.710998126839698</v>
      </c>
      <c r="J20" s="144">
        <v>42.587637142092497</v>
      </c>
      <c r="K20" s="144">
        <v>48.3810543216483</v>
      </c>
      <c r="L20" s="151">
        <v>41.956114530371899</v>
      </c>
      <c r="M20" s="144"/>
      <c r="N20" s="152">
        <v>48.3810543216483</v>
      </c>
      <c r="O20" s="153">
        <v>48.688787797698602</v>
      </c>
      <c r="P20" s="154">
        <v>48.534921059673501</v>
      </c>
      <c r="Q20" s="144"/>
      <c r="R20" s="155">
        <v>43.835773538743801</v>
      </c>
      <c r="S20" s="149"/>
      <c r="T20" s="150">
        <v>32.974483933734099</v>
      </c>
      <c r="U20" s="144">
        <v>16.108868359540399</v>
      </c>
      <c r="V20" s="144">
        <v>26.994047649561399</v>
      </c>
      <c r="W20" s="144">
        <v>50.691629868770299</v>
      </c>
      <c r="X20" s="144">
        <v>40.215462987740203</v>
      </c>
      <c r="Y20" s="151">
        <v>33.1085110026835</v>
      </c>
      <c r="Z20" s="144"/>
      <c r="AA20" s="152">
        <v>-24.503847099247398</v>
      </c>
      <c r="AB20" s="153">
        <v>-34.217594615771098</v>
      </c>
      <c r="AC20" s="154">
        <v>-29.709981299350702</v>
      </c>
      <c r="AD20" s="144"/>
      <c r="AE20" s="155">
        <v>3.7707790825780299</v>
      </c>
      <c r="AF20" s="35"/>
      <c r="AG20" s="150">
        <v>45.547899384532997</v>
      </c>
      <c r="AH20" s="144">
        <v>36.550040139148997</v>
      </c>
      <c r="AI20" s="144">
        <v>37.704040674337698</v>
      </c>
      <c r="AJ20" s="144">
        <v>40.667647845865602</v>
      </c>
      <c r="AK20" s="144">
        <v>45.276960128445197</v>
      </c>
      <c r="AL20" s="151">
        <v>41.149317634466101</v>
      </c>
      <c r="AM20" s="144"/>
      <c r="AN20" s="152">
        <v>62.597002943537497</v>
      </c>
      <c r="AO20" s="153">
        <v>68.4205244848809</v>
      </c>
      <c r="AP20" s="154">
        <v>65.508763714209195</v>
      </c>
      <c r="AQ20" s="144"/>
      <c r="AR20" s="155">
        <v>48.109159371535597</v>
      </c>
      <c r="AS20" s="149"/>
      <c r="AT20" s="150">
        <v>8.5347565984495599</v>
      </c>
      <c r="AU20" s="144">
        <v>8.9323156220145403</v>
      </c>
      <c r="AV20" s="144">
        <v>10.529855042195001</v>
      </c>
      <c r="AW20" s="144">
        <v>22.824553469953901</v>
      </c>
      <c r="AX20" s="144">
        <v>20.7171338011999</v>
      </c>
      <c r="AY20" s="151">
        <v>14.1462211074794</v>
      </c>
      <c r="AZ20" s="144"/>
      <c r="BA20" s="152">
        <v>-1.0253239082604799</v>
      </c>
      <c r="BB20" s="153">
        <v>-4.8238544640663896</v>
      </c>
      <c r="BC20" s="154">
        <v>-3.0460617123723699</v>
      </c>
      <c r="BD20" s="144"/>
      <c r="BE20" s="155">
        <v>6.7797326633108197</v>
      </c>
    </row>
    <row r="21" spans="1:57" x14ac:dyDescent="0.25">
      <c r="A21" s="24" t="s">
        <v>30</v>
      </c>
      <c r="B21" s="44" t="str">
        <f t="shared" si="0"/>
        <v>Virginia Beach, VA</v>
      </c>
      <c r="C21" s="12"/>
      <c r="D21" s="28" t="s">
        <v>16</v>
      </c>
      <c r="E21" s="31" t="s">
        <v>17</v>
      </c>
      <c r="F21" s="12"/>
      <c r="G21" s="150">
        <v>51.6786667745328</v>
      </c>
      <c r="H21" s="144">
        <v>54.688132028152999</v>
      </c>
      <c r="I21" s="144">
        <v>59.7039074508534</v>
      </c>
      <c r="J21" s="144">
        <v>58.8787314942156</v>
      </c>
      <c r="K21" s="144">
        <v>53.798236388641598</v>
      </c>
      <c r="L21" s="151">
        <v>55.749534827279298</v>
      </c>
      <c r="M21" s="144"/>
      <c r="N21" s="152">
        <v>51.330798479087399</v>
      </c>
      <c r="O21" s="153">
        <v>52.956880511285398</v>
      </c>
      <c r="P21" s="154">
        <v>52.143839495186398</v>
      </c>
      <c r="Q21" s="144"/>
      <c r="R21" s="155">
        <v>54.719336160967003</v>
      </c>
      <c r="S21" s="149"/>
      <c r="T21" s="150">
        <v>-5.9539978986543902</v>
      </c>
      <c r="U21" s="144">
        <v>5.15277253148769</v>
      </c>
      <c r="V21" s="144">
        <v>12.842436762781499</v>
      </c>
      <c r="W21" s="144">
        <v>11.3872187429658</v>
      </c>
      <c r="X21" s="144">
        <v>-13.205511959658001</v>
      </c>
      <c r="Y21" s="151">
        <v>1.46952036854393</v>
      </c>
      <c r="Z21" s="144"/>
      <c r="AA21" s="152">
        <v>-29.912373206947301</v>
      </c>
      <c r="AB21" s="153">
        <v>-33.013331968903699</v>
      </c>
      <c r="AC21" s="154">
        <v>-31.522082863339399</v>
      </c>
      <c r="AD21" s="144"/>
      <c r="AE21" s="155">
        <v>-10.2613074409273</v>
      </c>
      <c r="AF21" s="35"/>
      <c r="AG21" s="150">
        <v>64.927999352803099</v>
      </c>
      <c r="AH21" s="144">
        <v>59.4308712887306</v>
      </c>
      <c r="AI21" s="144">
        <v>66.163740797670002</v>
      </c>
      <c r="AJ21" s="144">
        <v>66.849364938111805</v>
      </c>
      <c r="AK21" s="144">
        <v>63.6154032845239</v>
      </c>
      <c r="AL21" s="151">
        <v>64.197475932367894</v>
      </c>
      <c r="AM21" s="144"/>
      <c r="AN21" s="152">
        <v>73.481109942561204</v>
      </c>
      <c r="AO21" s="153">
        <v>77.619124666289096</v>
      </c>
      <c r="AP21" s="154">
        <v>75.5501173044252</v>
      </c>
      <c r="AQ21" s="144"/>
      <c r="AR21" s="155">
        <v>67.441087752955696</v>
      </c>
      <c r="AS21" s="149"/>
      <c r="AT21" s="150">
        <v>-1.3524871711554001</v>
      </c>
      <c r="AU21" s="144">
        <v>4.0835927910900596</v>
      </c>
      <c r="AV21" s="144">
        <v>12.075212774550501</v>
      </c>
      <c r="AW21" s="144">
        <v>9.3816518933269499</v>
      </c>
      <c r="AX21" s="144">
        <v>-4.0904115200773399</v>
      </c>
      <c r="AY21" s="151">
        <v>3.74622148965621</v>
      </c>
      <c r="AZ21" s="144"/>
      <c r="BA21" s="152">
        <v>-10.054729498698901</v>
      </c>
      <c r="BB21" s="153">
        <v>-11.1842720383748</v>
      </c>
      <c r="BC21" s="154">
        <v>-10.6385328775517</v>
      </c>
      <c r="BD21" s="144"/>
      <c r="BE21" s="155">
        <v>-1.32772627891495</v>
      </c>
    </row>
    <row r="22" spans="1:57" x14ac:dyDescent="0.25">
      <c r="A22" s="41" t="s">
        <v>31</v>
      </c>
      <c r="B22" s="44" t="str">
        <f t="shared" si="0"/>
        <v>Norfolk/Portsmouth, VA</v>
      </c>
      <c r="C22" s="12"/>
      <c r="D22" s="28" t="s">
        <v>16</v>
      </c>
      <c r="E22" s="31" t="s">
        <v>17</v>
      </c>
      <c r="F22" s="12"/>
      <c r="G22" s="150">
        <v>59.957813323958497</v>
      </c>
      <c r="H22" s="144">
        <v>71.242749165055301</v>
      </c>
      <c r="I22" s="144">
        <v>78.906661979258203</v>
      </c>
      <c r="J22" s="144">
        <v>71.523993671998497</v>
      </c>
      <c r="K22" s="144">
        <v>66.619792582176103</v>
      </c>
      <c r="L22" s="151">
        <v>69.650202144489299</v>
      </c>
      <c r="M22" s="144"/>
      <c r="N22" s="152">
        <v>69.397082088240396</v>
      </c>
      <c r="O22" s="153">
        <v>69.731059940235497</v>
      </c>
      <c r="P22" s="154">
        <v>69.564071014237996</v>
      </c>
      <c r="Q22" s="144"/>
      <c r="R22" s="155">
        <v>69.6255932501318</v>
      </c>
      <c r="S22" s="149"/>
      <c r="T22" s="150">
        <v>13.6084798402036</v>
      </c>
      <c r="U22" s="144">
        <v>25.352002549457499</v>
      </c>
      <c r="V22" s="144">
        <v>32.645221496142199</v>
      </c>
      <c r="W22" s="144">
        <v>15.4607407773726</v>
      </c>
      <c r="X22" s="144">
        <v>12.823522575943599</v>
      </c>
      <c r="Y22" s="151">
        <v>20.048737465610898</v>
      </c>
      <c r="Z22" s="144"/>
      <c r="AA22" s="152">
        <v>-2.2498908076553499</v>
      </c>
      <c r="AB22" s="153">
        <v>-11.758738732809899</v>
      </c>
      <c r="AC22" s="154">
        <v>-7.2587674872835803</v>
      </c>
      <c r="AD22" s="144"/>
      <c r="AE22" s="155">
        <v>10.7405747258892</v>
      </c>
      <c r="AF22" s="35"/>
      <c r="AG22" s="150">
        <v>64.453330989629094</v>
      </c>
      <c r="AH22" s="144">
        <v>68.439092986465099</v>
      </c>
      <c r="AI22" s="144">
        <v>76.124978027772798</v>
      </c>
      <c r="AJ22" s="144">
        <v>74.257338723852996</v>
      </c>
      <c r="AK22" s="144">
        <v>72.266654948145501</v>
      </c>
      <c r="AL22" s="151">
        <v>71.108279135173106</v>
      </c>
      <c r="AM22" s="144"/>
      <c r="AN22" s="152">
        <v>76.744594832132094</v>
      </c>
      <c r="AO22" s="153">
        <v>78.493584109685301</v>
      </c>
      <c r="AP22" s="154">
        <v>77.619089470908705</v>
      </c>
      <c r="AQ22" s="144"/>
      <c r="AR22" s="155">
        <v>72.968510659668993</v>
      </c>
      <c r="AS22" s="149"/>
      <c r="AT22" s="150">
        <v>7.6998032584009497</v>
      </c>
      <c r="AU22" s="144">
        <v>21.476187972389098</v>
      </c>
      <c r="AV22" s="144">
        <v>27.6432228263842</v>
      </c>
      <c r="AW22" s="144">
        <v>14.2907258119104</v>
      </c>
      <c r="AX22" s="144">
        <v>10.6280949428103</v>
      </c>
      <c r="AY22" s="151">
        <v>16.144236925581701</v>
      </c>
      <c r="AZ22" s="144"/>
      <c r="BA22" s="152">
        <v>0.72589803133405495</v>
      </c>
      <c r="BB22" s="153">
        <v>-2.5784297101195501</v>
      </c>
      <c r="BC22" s="154">
        <v>-0.97242291000990899</v>
      </c>
      <c r="BD22" s="144"/>
      <c r="BE22" s="155">
        <v>10.346797832773101</v>
      </c>
    </row>
    <row r="23" spans="1:57" x14ac:dyDescent="0.25">
      <c r="A23" s="42" t="s">
        <v>32</v>
      </c>
      <c r="B23" s="44" t="str">
        <f t="shared" si="0"/>
        <v>Newport News/Hampton, VA</v>
      </c>
      <c r="C23" s="12"/>
      <c r="D23" s="28" t="s">
        <v>16</v>
      </c>
      <c r="E23" s="31" t="s">
        <v>17</v>
      </c>
      <c r="F23" s="13"/>
      <c r="G23" s="150">
        <v>56.167941134035402</v>
      </c>
      <c r="H23" s="144">
        <v>65.776944163901305</v>
      </c>
      <c r="I23" s="144">
        <v>71.908815466743604</v>
      </c>
      <c r="J23" s="144">
        <v>70.191891501947694</v>
      </c>
      <c r="K23" s="144">
        <v>63.771461549559902</v>
      </c>
      <c r="L23" s="151">
        <v>65.563410763237599</v>
      </c>
      <c r="M23" s="144"/>
      <c r="N23" s="152">
        <v>62.184388977059498</v>
      </c>
      <c r="O23" s="153">
        <v>66.1232145433559</v>
      </c>
      <c r="P23" s="154">
        <v>64.153801760207699</v>
      </c>
      <c r="Q23" s="144"/>
      <c r="R23" s="155">
        <v>65.160665333800495</v>
      </c>
      <c r="S23" s="149"/>
      <c r="T23" s="150">
        <v>6.4592472220409096</v>
      </c>
      <c r="U23" s="144">
        <v>11.9367605706381</v>
      </c>
      <c r="V23" s="144">
        <v>18.813932612929001</v>
      </c>
      <c r="W23" s="144">
        <v>13.138668667480699</v>
      </c>
      <c r="X23" s="144">
        <v>2.2752593399519601</v>
      </c>
      <c r="Y23" s="151">
        <v>10.5852933577155</v>
      </c>
      <c r="Z23" s="144"/>
      <c r="AA23" s="152">
        <v>-20.440561161703101</v>
      </c>
      <c r="AB23" s="153">
        <v>-19.38230226868</v>
      </c>
      <c r="AC23" s="154">
        <v>-19.898681608046701</v>
      </c>
      <c r="AD23" s="144"/>
      <c r="AE23" s="155">
        <v>-0.10844489244060999</v>
      </c>
      <c r="AF23" s="35"/>
      <c r="AG23" s="150">
        <v>58.180637714615401</v>
      </c>
      <c r="AH23" s="144">
        <v>61.549559948059397</v>
      </c>
      <c r="AI23" s="144">
        <v>67.461405280623197</v>
      </c>
      <c r="AJ23" s="144">
        <v>67.508296061174406</v>
      </c>
      <c r="AK23" s="144">
        <v>64.882412350310204</v>
      </c>
      <c r="AL23" s="151">
        <v>63.916462270956501</v>
      </c>
      <c r="AM23" s="144"/>
      <c r="AN23" s="152">
        <v>71.255951522146802</v>
      </c>
      <c r="AO23" s="153">
        <v>75.393161160005704</v>
      </c>
      <c r="AP23" s="154">
        <v>73.324556341076303</v>
      </c>
      <c r="AQ23" s="144"/>
      <c r="AR23" s="155">
        <v>66.604489148133595</v>
      </c>
      <c r="AS23" s="149"/>
      <c r="AT23" s="150">
        <v>-1.99032953447788</v>
      </c>
      <c r="AU23" s="144">
        <v>4.6669278363839002</v>
      </c>
      <c r="AV23" s="144">
        <v>9.1870746468884406</v>
      </c>
      <c r="AW23" s="144">
        <v>7.6557959590622797</v>
      </c>
      <c r="AX23" s="144">
        <v>2.95572164661922</v>
      </c>
      <c r="AY23" s="151">
        <v>4.5480902044753497</v>
      </c>
      <c r="AZ23" s="144"/>
      <c r="BA23" s="152">
        <v>-2.71890533703316</v>
      </c>
      <c r="BB23" s="153">
        <v>-2.07435136032427</v>
      </c>
      <c r="BC23" s="154">
        <v>-2.3885997713164602</v>
      </c>
      <c r="BD23" s="144"/>
      <c r="BE23" s="155">
        <v>2.2622545462217101</v>
      </c>
    </row>
    <row r="24" spans="1:57" x14ac:dyDescent="0.25">
      <c r="A24" s="43" t="s">
        <v>33</v>
      </c>
      <c r="B24" s="44" t="str">
        <f t="shared" si="0"/>
        <v>Chesapeake/Suffolk, VA</v>
      </c>
      <c r="C24" s="12"/>
      <c r="D24" s="29" t="s">
        <v>16</v>
      </c>
      <c r="E24" s="32" t="s">
        <v>17</v>
      </c>
      <c r="F24" s="12"/>
      <c r="G24" s="156">
        <v>67.825327510917006</v>
      </c>
      <c r="H24" s="157">
        <v>76.209606986899502</v>
      </c>
      <c r="I24" s="157">
        <v>80.558951965065503</v>
      </c>
      <c r="J24" s="157">
        <v>79.126637554585102</v>
      </c>
      <c r="K24" s="157">
        <v>73.764192139737901</v>
      </c>
      <c r="L24" s="158">
        <v>75.496943231440994</v>
      </c>
      <c r="M24" s="144"/>
      <c r="N24" s="159">
        <v>68.960698689956303</v>
      </c>
      <c r="O24" s="160">
        <v>70.620087336244495</v>
      </c>
      <c r="P24" s="161">
        <v>69.790393013100399</v>
      </c>
      <c r="Q24" s="144"/>
      <c r="R24" s="162">
        <v>73.866500311915104</v>
      </c>
      <c r="S24" s="149"/>
      <c r="T24" s="156">
        <v>8.8284753363228603</v>
      </c>
      <c r="U24" s="157">
        <v>6.2332602873143399</v>
      </c>
      <c r="V24" s="157">
        <v>6.0717571297148103</v>
      </c>
      <c r="W24" s="157">
        <v>6.3130720488148304</v>
      </c>
      <c r="X24" s="157">
        <v>2.5248846807477499</v>
      </c>
      <c r="Y24" s="158">
        <v>5.92069793657795</v>
      </c>
      <c r="Z24" s="144"/>
      <c r="AA24" s="159">
        <v>-9.0322580645161192</v>
      </c>
      <c r="AB24" s="160">
        <v>-13.518716577540101</v>
      </c>
      <c r="AC24" s="161">
        <v>-11.3588463671658</v>
      </c>
      <c r="AD24" s="144"/>
      <c r="AE24" s="162">
        <v>0.62546740091100606</v>
      </c>
      <c r="AF24" s="36"/>
      <c r="AG24" s="156">
        <v>65.703056768558895</v>
      </c>
      <c r="AH24" s="157">
        <v>71.951965065502094</v>
      </c>
      <c r="AI24" s="157">
        <v>79.375545851528301</v>
      </c>
      <c r="AJ24" s="157">
        <v>79.737991266375502</v>
      </c>
      <c r="AK24" s="157">
        <v>76.052401746724797</v>
      </c>
      <c r="AL24" s="158">
        <v>74.564192139737898</v>
      </c>
      <c r="AM24" s="144"/>
      <c r="AN24" s="159">
        <v>77.663755458515197</v>
      </c>
      <c r="AO24" s="160">
        <v>79.659388646288207</v>
      </c>
      <c r="AP24" s="161">
        <v>78.661572052401695</v>
      </c>
      <c r="AQ24" s="144"/>
      <c r="AR24" s="162">
        <v>75.734872114784693</v>
      </c>
      <c r="AS24" s="96"/>
      <c r="AT24" s="156">
        <v>0.447292876694038</v>
      </c>
      <c r="AU24" s="157">
        <v>3.47924386108145</v>
      </c>
      <c r="AV24" s="157">
        <v>4.8511767420396801</v>
      </c>
      <c r="AW24" s="157">
        <v>5.3117250129765203</v>
      </c>
      <c r="AX24" s="157">
        <v>3.96370582617</v>
      </c>
      <c r="AY24" s="158">
        <v>3.7010045063100399</v>
      </c>
      <c r="AZ24" s="144"/>
      <c r="BA24" s="159">
        <v>-1.2821936056838299</v>
      </c>
      <c r="BB24" s="160">
        <v>-3.7209056842771902</v>
      </c>
      <c r="BC24" s="161">
        <v>-2.5322619917214499</v>
      </c>
      <c r="BD24" s="144"/>
      <c r="BE24" s="162">
        <v>1.7696073500318501</v>
      </c>
    </row>
    <row r="25" spans="1:57" x14ac:dyDescent="0.25">
      <c r="A25" s="22" t="s">
        <v>43</v>
      </c>
      <c r="B25" s="44" t="str">
        <f t="shared" si="0"/>
        <v>Richmond CBD/Airport, VA</v>
      </c>
      <c r="C25" s="10"/>
      <c r="D25" s="27" t="s">
        <v>16</v>
      </c>
      <c r="E25" s="30" t="s">
        <v>17</v>
      </c>
      <c r="F25" s="3"/>
      <c r="G25" s="141">
        <v>49.145709349203301</v>
      </c>
      <c r="H25" s="142">
        <v>64.868496832405398</v>
      </c>
      <c r="I25" s="142">
        <v>80.168938375887805</v>
      </c>
      <c r="J25" s="142">
        <v>78.805912843155994</v>
      </c>
      <c r="K25" s="142">
        <v>70.128623536187305</v>
      </c>
      <c r="L25" s="143">
        <v>68.623536187368003</v>
      </c>
      <c r="M25" s="144"/>
      <c r="N25" s="145">
        <v>63.236705701670097</v>
      </c>
      <c r="O25" s="146">
        <v>60.9138030332117</v>
      </c>
      <c r="P25" s="147">
        <v>62.075254367440898</v>
      </c>
      <c r="Q25" s="144"/>
      <c r="R25" s="148">
        <v>66.752598524531706</v>
      </c>
      <c r="S25" s="149"/>
      <c r="T25" s="141">
        <v>1.50619874592597</v>
      </c>
      <c r="U25" s="142">
        <v>15.2076738960168</v>
      </c>
      <c r="V25" s="142">
        <v>39.056188176334402</v>
      </c>
      <c r="W25" s="142">
        <v>40.007944212251303</v>
      </c>
      <c r="X25" s="142">
        <v>20.373773407003899</v>
      </c>
      <c r="Y25" s="143">
        <v>23.904912448976599</v>
      </c>
      <c r="Z25" s="144"/>
      <c r="AA25" s="145">
        <v>-19.203501535035802</v>
      </c>
      <c r="AB25" s="146">
        <v>-29.157811337863698</v>
      </c>
      <c r="AC25" s="147">
        <v>-24.414544214405598</v>
      </c>
      <c r="AD25" s="144"/>
      <c r="AE25" s="148">
        <v>5.9151942629493197</v>
      </c>
      <c r="AF25" s="33"/>
      <c r="AG25" s="141">
        <v>48.065847571510801</v>
      </c>
      <c r="AH25" s="142">
        <v>57.851794970243802</v>
      </c>
      <c r="AI25" s="142">
        <v>71.981186408139706</v>
      </c>
      <c r="AJ25" s="142">
        <v>72.475523133038905</v>
      </c>
      <c r="AK25" s="142">
        <v>65.492416970627701</v>
      </c>
      <c r="AL25" s="143">
        <v>63.1733538107122</v>
      </c>
      <c r="AM25" s="144"/>
      <c r="AN25" s="145">
        <v>68.146477250911801</v>
      </c>
      <c r="AO25" s="146">
        <v>71.630831253599496</v>
      </c>
      <c r="AP25" s="147">
        <v>69.888654252255705</v>
      </c>
      <c r="AQ25" s="144"/>
      <c r="AR25" s="148">
        <v>65.0920110797246</v>
      </c>
      <c r="AS25" s="149"/>
      <c r="AT25" s="141">
        <v>-5.3756900337589304</v>
      </c>
      <c r="AU25" s="142">
        <v>15.9785248087047</v>
      </c>
      <c r="AV25" s="142">
        <v>26.804241520127199</v>
      </c>
      <c r="AW25" s="142">
        <v>25.361139406434098</v>
      </c>
      <c r="AX25" s="142">
        <v>5.5848091985386104</v>
      </c>
      <c r="AY25" s="143">
        <v>13.9140274066463</v>
      </c>
      <c r="AZ25" s="144"/>
      <c r="BA25" s="145">
        <v>-10.8512374758895</v>
      </c>
      <c r="BB25" s="146">
        <v>-15.656925540059</v>
      </c>
      <c r="BC25" s="147">
        <v>-13.3804503767435</v>
      </c>
      <c r="BD25" s="144"/>
      <c r="BE25" s="148">
        <v>3.87311944158479</v>
      </c>
    </row>
    <row r="26" spans="1:57" x14ac:dyDescent="0.25">
      <c r="A26" s="23" t="s">
        <v>44</v>
      </c>
      <c r="B26" s="44" t="str">
        <f t="shared" si="0"/>
        <v>Richmond North/Glen Allen, VA</v>
      </c>
      <c r="C26" s="11"/>
      <c r="D26" s="28" t="s">
        <v>16</v>
      </c>
      <c r="E26" s="31" t="s">
        <v>17</v>
      </c>
      <c r="F26" s="12"/>
      <c r="G26" s="150">
        <v>52.7777777777777</v>
      </c>
      <c r="H26" s="144">
        <v>64.6567299006323</v>
      </c>
      <c r="I26" s="144">
        <v>72.041553748870797</v>
      </c>
      <c r="J26" s="144">
        <v>70.652664859981897</v>
      </c>
      <c r="K26" s="144">
        <v>66.350496838301694</v>
      </c>
      <c r="L26" s="151">
        <v>65.295844625112906</v>
      </c>
      <c r="M26" s="144"/>
      <c r="N26" s="152">
        <v>67.682926829268197</v>
      </c>
      <c r="O26" s="153">
        <v>68.202348690153499</v>
      </c>
      <c r="P26" s="154">
        <v>67.942637759710905</v>
      </c>
      <c r="Q26" s="144"/>
      <c r="R26" s="155">
        <v>66.052071234997996</v>
      </c>
      <c r="S26" s="149"/>
      <c r="T26" s="150">
        <v>-0.40777991773069799</v>
      </c>
      <c r="U26" s="144">
        <v>6.6884439116347201</v>
      </c>
      <c r="V26" s="144">
        <v>18.2543598208382</v>
      </c>
      <c r="W26" s="144">
        <v>17.196237534860899</v>
      </c>
      <c r="X26" s="144">
        <v>5.6289368333895098</v>
      </c>
      <c r="Y26" s="151">
        <v>9.6972180125448997</v>
      </c>
      <c r="Z26" s="144"/>
      <c r="AA26" s="152">
        <v>-17.222184635161099</v>
      </c>
      <c r="AB26" s="153">
        <v>-21.2300837262902</v>
      </c>
      <c r="AC26" s="154">
        <v>-19.283505589069499</v>
      </c>
      <c r="AD26" s="144"/>
      <c r="AE26" s="155">
        <v>-0.77319601227845602</v>
      </c>
      <c r="AF26" s="34"/>
      <c r="AG26" s="150">
        <v>51.281616982836397</v>
      </c>
      <c r="AH26" s="144">
        <v>57.861901535682001</v>
      </c>
      <c r="AI26" s="144">
        <v>67.002597109304403</v>
      </c>
      <c r="AJ26" s="144">
        <v>68.083785004516699</v>
      </c>
      <c r="AK26" s="144">
        <v>63.7336269196025</v>
      </c>
      <c r="AL26" s="151">
        <v>61.592705510388399</v>
      </c>
      <c r="AM26" s="144"/>
      <c r="AN26" s="152">
        <v>68.823396567299</v>
      </c>
      <c r="AO26" s="153">
        <v>73.760727190605195</v>
      </c>
      <c r="AP26" s="154">
        <v>71.292061878952097</v>
      </c>
      <c r="AQ26" s="144"/>
      <c r="AR26" s="155">
        <v>64.363950187120906</v>
      </c>
      <c r="AS26" s="149"/>
      <c r="AT26" s="150">
        <v>-6.3474581019670202</v>
      </c>
      <c r="AU26" s="144">
        <v>4.2714448968771404</v>
      </c>
      <c r="AV26" s="144">
        <v>10.8809048155853</v>
      </c>
      <c r="AW26" s="144">
        <v>10.3912505598654</v>
      </c>
      <c r="AX26" s="144">
        <v>1.166126128807</v>
      </c>
      <c r="AY26" s="151">
        <v>4.2705569786909097</v>
      </c>
      <c r="AZ26" s="144"/>
      <c r="BA26" s="152">
        <v>-13.2959910092945</v>
      </c>
      <c r="BB26" s="153">
        <v>-13.888446381788301</v>
      </c>
      <c r="BC26" s="154">
        <v>-13.6034905226022</v>
      </c>
      <c r="BD26" s="144"/>
      <c r="BE26" s="155">
        <v>-2.1367673705351802</v>
      </c>
    </row>
    <row r="27" spans="1:57" x14ac:dyDescent="0.25">
      <c r="A27" s="24" t="s">
        <v>45</v>
      </c>
      <c r="B27" s="44" t="str">
        <f t="shared" si="0"/>
        <v>Richmond West/Midlothian, VA</v>
      </c>
      <c r="C27" s="12"/>
      <c r="D27" s="28" t="s">
        <v>16</v>
      </c>
      <c r="E27" s="31" t="s">
        <v>17</v>
      </c>
      <c r="F27" s="12"/>
      <c r="G27" s="150">
        <v>52.305025996533701</v>
      </c>
      <c r="H27" s="144">
        <v>65.580589254765997</v>
      </c>
      <c r="I27" s="144">
        <v>69.913344887348302</v>
      </c>
      <c r="J27" s="144">
        <v>64.783362218370797</v>
      </c>
      <c r="K27" s="144">
        <v>63.743500866551102</v>
      </c>
      <c r="L27" s="151">
        <v>63.265164644713998</v>
      </c>
      <c r="M27" s="144"/>
      <c r="N27" s="152">
        <v>65.823223570190606</v>
      </c>
      <c r="O27" s="153">
        <v>65.441941074523299</v>
      </c>
      <c r="P27" s="154">
        <v>65.632582322356996</v>
      </c>
      <c r="Q27" s="144"/>
      <c r="R27" s="155">
        <v>63.941569695469099</v>
      </c>
      <c r="S27" s="149"/>
      <c r="T27" s="150">
        <v>-7.8191814294441002</v>
      </c>
      <c r="U27" s="144">
        <v>-4.5408678102926299</v>
      </c>
      <c r="V27" s="144">
        <v>-3.1685069611137702</v>
      </c>
      <c r="W27" s="144">
        <v>-8.3374203040706192</v>
      </c>
      <c r="X27" s="144">
        <v>-8.3707025411061196</v>
      </c>
      <c r="Y27" s="151">
        <v>-6.3807960607304004</v>
      </c>
      <c r="Z27" s="144"/>
      <c r="AA27" s="152">
        <v>-17.182730047972001</v>
      </c>
      <c r="AB27" s="153">
        <v>-25.345986555950901</v>
      </c>
      <c r="AC27" s="154">
        <v>-21.4641227706345</v>
      </c>
      <c r="AD27" s="144"/>
      <c r="AE27" s="155">
        <v>-11.372683596430999</v>
      </c>
      <c r="AF27" s="35"/>
      <c r="AG27" s="150">
        <v>51.759098786828403</v>
      </c>
      <c r="AH27" s="144">
        <v>60.112651646447098</v>
      </c>
      <c r="AI27" s="144">
        <v>65.190641247833597</v>
      </c>
      <c r="AJ27" s="144">
        <v>65.623916811091803</v>
      </c>
      <c r="AK27" s="144">
        <v>62.097053726169797</v>
      </c>
      <c r="AL27" s="151">
        <v>60.956672443674101</v>
      </c>
      <c r="AM27" s="144"/>
      <c r="AN27" s="152">
        <v>69.558058925476601</v>
      </c>
      <c r="AO27" s="153">
        <v>72.772963604852606</v>
      </c>
      <c r="AP27" s="154">
        <v>71.165511265164596</v>
      </c>
      <c r="AQ27" s="144"/>
      <c r="AR27" s="155">
        <v>63.8734835355285</v>
      </c>
      <c r="AS27" s="149"/>
      <c r="AT27" s="150">
        <v>-10.5570530098831</v>
      </c>
      <c r="AU27" s="144">
        <v>-6.1933739012846498</v>
      </c>
      <c r="AV27" s="144">
        <v>-7.9192166462668201</v>
      </c>
      <c r="AW27" s="144">
        <v>-8.3726557773744705</v>
      </c>
      <c r="AX27" s="144">
        <v>-12.6630103595368</v>
      </c>
      <c r="AY27" s="151">
        <v>-9.1467982331516495</v>
      </c>
      <c r="AZ27" s="144"/>
      <c r="BA27" s="152">
        <v>-15.9916274201988</v>
      </c>
      <c r="BB27" s="153">
        <v>-17.342519685039299</v>
      </c>
      <c r="BC27" s="154">
        <v>-16.6878011666243</v>
      </c>
      <c r="BD27" s="144"/>
      <c r="BE27" s="155">
        <v>-11.6913123844731</v>
      </c>
    </row>
    <row r="28" spans="1:57" x14ac:dyDescent="0.25">
      <c r="A28" s="24" t="s">
        <v>46</v>
      </c>
      <c r="B28" s="44" t="str">
        <f t="shared" si="0"/>
        <v>Petersburg/Chester, VA</v>
      </c>
      <c r="C28" s="12"/>
      <c r="D28" s="28" t="s">
        <v>16</v>
      </c>
      <c r="E28" s="31" t="s">
        <v>17</v>
      </c>
      <c r="F28" s="12"/>
      <c r="G28" s="150">
        <v>58.815714556841897</v>
      </c>
      <c r="H28" s="144">
        <v>65.970772442588697</v>
      </c>
      <c r="I28" s="144">
        <v>67.659897513759702</v>
      </c>
      <c r="J28" s="144">
        <v>68.324160182197701</v>
      </c>
      <c r="K28" s="144">
        <v>63.3327007022205</v>
      </c>
      <c r="L28" s="151">
        <v>64.820649079521701</v>
      </c>
      <c r="M28" s="144"/>
      <c r="N28" s="152">
        <v>63.256784968684698</v>
      </c>
      <c r="O28" s="153">
        <v>60.106282026949998</v>
      </c>
      <c r="P28" s="154">
        <v>61.681533497817398</v>
      </c>
      <c r="Q28" s="144"/>
      <c r="R28" s="155">
        <v>63.923758913320398</v>
      </c>
      <c r="S28" s="149"/>
      <c r="T28" s="150">
        <v>-16.443697812844199</v>
      </c>
      <c r="U28" s="144">
        <v>-15.366010527915201</v>
      </c>
      <c r="V28" s="144">
        <v>-15.3511199554396</v>
      </c>
      <c r="W28" s="144">
        <v>-14.2908963056856</v>
      </c>
      <c r="X28" s="144">
        <v>-18.649011601115699</v>
      </c>
      <c r="Y28" s="151">
        <v>-15.9998285884741</v>
      </c>
      <c r="Z28" s="144"/>
      <c r="AA28" s="152">
        <v>-16.452996604100399</v>
      </c>
      <c r="AB28" s="153">
        <v>-26.498685295150299</v>
      </c>
      <c r="AC28" s="154">
        <v>-21.669170265663301</v>
      </c>
      <c r="AD28" s="144"/>
      <c r="AE28" s="155">
        <v>-17.6431571647407</v>
      </c>
      <c r="AF28" s="35"/>
      <c r="AG28" s="150">
        <v>63.603150502941702</v>
      </c>
      <c r="AH28" s="144">
        <v>69.320554184854799</v>
      </c>
      <c r="AI28" s="144">
        <v>72.864869994306304</v>
      </c>
      <c r="AJ28" s="144">
        <v>73.533877396090304</v>
      </c>
      <c r="AK28" s="144">
        <v>69.662174985765702</v>
      </c>
      <c r="AL28" s="151">
        <v>69.796925412791794</v>
      </c>
      <c r="AM28" s="144"/>
      <c r="AN28" s="152">
        <v>70.558929588157099</v>
      </c>
      <c r="AO28" s="153">
        <v>71.128297589675398</v>
      </c>
      <c r="AP28" s="154">
        <v>70.843613588916298</v>
      </c>
      <c r="AQ28" s="144"/>
      <c r="AR28" s="155">
        <v>70.095979177398803</v>
      </c>
      <c r="AS28" s="149"/>
      <c r="AT28" s="150">
        <v>-13.697906639783501</v>
      </c>
      <c r="AU28" s="144">
        <v>-11.251068369019899</v>
      </c>
      <c r="AV28" s="144">
        <v>-11.1185008032481</v>
      </c>
      <c r="AW28" s="144">
        <v>-10.7361162835667</v>
      </c>
      <c r="AX28" s="144">
        <v>-13.3725018961738</v>
      </c>
      <c r="AY28" s="151">
        <v>-12.001573804713001</v>
      </c>
      <c r="AZ28" s="144"/>
      <c r="BA28" s="152">
        <v>-12.763197071764299</v>
      </c>
      <c r="BB28" s="153">
        <v>-14.875929153273299</v>
      </c>
      <c r="BC28" s="154">
        <v>-13.8367557779584</v>
      </c>
      <c r="BD28" s="144"/>
      <c r="BE28" s="155">
        <v>-12.539482653004599</v>
      </c>
    </row>
    <row r="29" spans="1:57" x14ac:dyDescent="0.25">
      <c r="A29" s="99" t="s">
        <v>99</v>
      </c>
      <c r="B29" s="45" t="s">
        <v>71</v>
      </c>
      <c r="C29" s="12"/>
      <c r="D29" s="28" t="s">
        <v>16</v>
      </c>
      <c r="E29" s="31" t="s">
        <v>17</v>
      </c>
      <c r="F29" s="12"/>
      <c r="G29" s="150">
        <v>47.281973048563401</v>
      </c>
      <c r="H29" s="144">
        <v>59.674548690566901</v>
      </c>
      <c r="I29" s="144">
        <v>62.817187897279403</v>
      </c>
      <c r="J29" s="144">
        <v>63.498601576404702</v>
      </c>
      <c r="K29" s="144">
        <v>60.945842868039598</v>
      </c>
      <c r="L29" s="151">
        <v>58.843630816170801</v>
      </c>
      <c r="M29" s="144"/>
      <c r="N29" s="152">
        <v>68.095601322145896</v>
      </c>
      <c r="O29" s="153">
        <v>67.302313755403006</v>
      </c>
      <c r="P29" s="154">
        <v>67.698957538774394</v>
      </c>
      <c r="Q29" s="144"/>
      <c r="R29" s="155">
        <v>61.373724165486102</v>
      </c>
      <c r="S29" s="149"/>
      <c r="T29" s="150">
        <v>-0.95329283735080805</v>
      </c>
      <c r="U29" s="144">
        <v>4.4411545720568597</v>
      </c>
      <c r="V29" s="144">
        <v>5.8989568453013801</v>
      </c>
      <c r="W29" s="144">
        <v>7.7077452010714804</v>
      </c>
      <c r="X29" s="144">
        <v>-4.1164556666491503</v>
      </c>
      <c r="Y29" s="151">
        <v>2.6190890269151099</v>
      </c>
      <c r="Z29" s="144"/>
      <c r="AA29" s="152">
        <v>-12.875456241048401</v>
      </c>
      <c r="AB29" s="153">
        <v>-16.884876563572799</v>
      </c>
      <c r="AC29" s="154">
        <v>-14.915640007248999</v>
      </c>
      <c r="AD29" s="144"/>
      <c r="AE29" s="155">
        <v>-3.6395459130252799</v>
      </c>
      <c r="AF29" s="35"/>
      <c r="AG29" s="150">
        <v>48.937198067632799</v>
      </c>
      <c r="AH29" s="144">
        <v>52.491736587846397</v>
      </c>
      <c r="AI29" s="144">
        <v>58.947368421052602</v>
      </c>
      <c r="AJ29" s="144">
        <v>61.577676074243499</v>
      </c>
      <c r="AK29" s="144">
        <v>61.870073735062199</v>
      </c>
      <c r="AL29" s="151">
        <v>56.764810577167502</v>
      </c>
      <c r="AM29" s="144"/>
      <c r="AN29" s="152">
        <v>70.429697431985701</v>
      </c>
      <c r="AO29" s="153">
        <v>72.269260106788707</v>
      </c>
      <c r="AP29" s="154">
        <v>71.349478769387204</v>
      </c>
      <c r="AQ29" s="144"/>
      <c r="AR29" s="155">
        <v>60.931858632087398</v>
      </c>
      <c r="AS29" s="149"/>
      <c r="AT29" s="150">
        <v>-6.3336825834043102</v>
      </c>
      <c r="AU29" s="144">
        <v>-1.4496468463674299</v>
      </c>
      <c r="AV29" s="144">
        <v>1.9850303379246199</v>
      </c>
      <c r="AW29" s="144">
        <v>2.3038463047782498</v>
      </c>
      <c r="AX29" s="144">
        <v>-1.9337177015490199</v>
      </c>
      <c r="AY29" s="151">
        <v>-0.96555011940290503</v>
      </c>
      <c r="AZ29" s="144"/>
      <c r="BA29" s="152">
        <v>-6.27767537657025</v>
      </c>
      <c r="BB29" s="153">
        <v>-7.2910570312925698</v>
      </c>
      <c r="BC29" s="154">
        <v>-6.7936516244806402</v>
      </c>
      <c r="BD29" s="144"/>
      <c r="BE29" s="155">
        <v>-2.99488894902187</v>
      </c>
    </row>
    <row r="30" spans="1:57" x14ac:dyDescent="0.25">
      <c r="A30" s="24" t="s">
        <v>48</v>
      </c>
      <c r="B30" s="44" t="str">
        <f t="shared" si="0"/>
        <v>Roanoke, VA</v>
      </c>
      <c r="C30" s="12"/>
      <c r="D30" s="28" t="s">
        <v>16</v>
      </c>
      <c r="E30" s="31" t="s">
        <v>17</v>
      </c>
      <c r="F30" s="12"/>
      <c r="G30" s="150">
        <v>47.304653204565398</v>
      </c>
      <c r="H30" s="144">
        <v>57.225636523265997</v>
      </c>
      <c r="I30" s="144">
        <v>61.8086040386303</v>
      </c>
      <c r="J30" s="144">
        <v>63.617208077260699</v>
      </c>
      <c r="K30" s="144">
        <v>61.8964003511852</v>
      </c>
      <c r="L30" s="151">
        <v>58.370500438981502</v>
      </c>
      <c r="M30" s="144"/>
      <c r="N30" s="152">
        <v>62.914837576821697</v>
      </c>
      <c r="O30" s="153">
        <v>65.583845478489906</v>
      </c>
      <c r="P30" s="154">
        <v>64.249341527655801</v>
      </c>
      <c r="Q30" s="144"/>
      <c r="R30" s="155">
        <v>60.050169321459897</v>
      </c>
      <c r="S30" s="149"/>
      <c r="T30" s="150">
        <v>7.4089506594405501</v>
      </c>
      <c r="U30" s="144">
        <v>12.1747006312916</v>
      </c>
      <c r="V30" s="144">
        <v>18.617377590780301</v>
      </c>
      <c r="W30" s="144">
        <v>18.422087363709402</v>
      </c>
      <c r="X30" s="144">
        <v>2.6266172058046999</v>
      </c>
      <c r="Y30" s="151">
        <v>11.736596835811101</v>
      </c>
      <c r="Z30" s="144"/>
      <c r="AA30" s="152">
        <v>-16.137794536328801</v>
      </c>
      <c r="AB30" s="153">
        <v>-19.896002291632499</v>
      </c>
      <c r="AC30" s="154">
        <v>-18.098959887907998</v>
      </c>
      <c r="AD30" s="144"/>
      <c r="AE30" s="155">
        <v>0.54037186107602198</v>
      </c>
      <c r="AF30" s="35"/>
      <c r="AG30" s="150">
        <v>47.168568920105301</v>
      </c>
      <c r="AH30" s="144">
        <v>51.755926251097399</v>
      </c>
      <c r="AI30" s="144">
        <v>60.065847234416097</v>
      </c>
      <c r="AJ30" s="144">
        <v>63.072870939420497</v>
      </c>
      <c r="AK30" s="144">
        <v>64.8244073748902</v>
      </c>
      <c r="AL30" s="151">
        <v>57.377524143985902</v>
      </c>
      <c r="AM30" s="144"/>
      <c r="AN30" s="152">
        <v>70.588235294117595</v>
      </c>
      <c r="AO30" s="153">
        <v>74.284460052677701</v>
      </c>
      <c r="AP30" s="154">
        <v>72.436347673397705</v>
      </c>
      <c r="AQ30" s="144"/>
      <c r="AR30" s="155">
        <v>61.680045152389297</v>
      </c>
      <c r="AS30" s="149"/>
      <c r="AT30" s="150">
        <v>0.53675933983080604</v>
      </c>
      <c r="AU30" s="144">
        <v>3.4849266756530999</v>
      </c>
      <c r="AV30" s="144">
        <v>9.9213107868928194</v>
      </c>
      <c r="AW30" s="144">
        <v>12.3308931003272</v>
      </c>
      <c r="AX30" s="144">
        <v>10.3129535875558</v>
      </c>
      <c r="AY30" s="151">
        <v>7.65521925733223</v>
      </c>
      <c r="AZ30" s="144"/>
      <c r="BA30" s="152">
        <v>-7.4239489346327101</v>
      </c>
      <c r="BB30" s="153">
        <v>-6.8211679278312696</v>
      </c>
      <c r="BC30" s="154">
        <v>-7.1158463397808296</v>
      </c>
      <c r="BD30" s="144"/>
      <c r="BE30" s="155">
        <v>2.2017562128402299</v>
      </c>
    </row>
    <row r="31" spans="1:57" x14ac:dyDescent="0.25">
      <c r="A31" s="24" t="s">
        <v>49</v>
      </c>
      <c r="B31" s="44" t="str">
        <f t="shared" si="0"/>
        <v>Charlottesville, VA</v>
      </c>
      <c r="C31" s="12"/>
      <c r="D31" s="28" t="s">
        <v>16</v>
      </c>
      <c r="E31" s="31" t="s">
        <v>17</v>
      </c>
      <c r="F31" s="12"/>
      <c r="G31" s="150">
        <v>49.893035417161798</v>
      </c>
      <c r="H31" s="144">
        <v>59.448538150701197</v>
      </c>
      <c r="I31" s="144">
        <v>64.107439980983997</v>
      </c>
      <c r="J31" s="144">
        <v>67.863085333967106</v>
      </c>
      <c r="K31" s="144">
        <v>73.829332065604902</v>
      </c>
      <c r="L31" s="151">
        <v>63.028286189683797</v>
      </c>
      <c r="M31" s="144"/>
      <c r="N31" s="152">
        <v>86.831471357261705</v>
      </c>
      <c r="O31" s="153">
        <v>77.608747325885403</v>
      </c>
      <c r="P31" s="154">
        <v>82.220109341573504</v>
      </c>
      <c r="Q31" s="144"/>
      <c r="R31" s="155">
        <v>68.511664233080893</v>
      </c>
      <c r="S31" s="149"/>
      <c r="T31" s="150">
        <v>-6.5310120063584698</v>
      </c>
      <c r="U31" s="144">
        <v>4.2476377857332004</v>
      </c>
      <c r="V31" s="144">
        <v>7.3751696563171896</v>
      </c>
      <c r="W31" s="144">
        <v>9.5025339895001508</v>
      </c>
      <c r="X31" s="144">
        <v>7.0975993448897396</v>
      </c>
      <c r="Y31" s="151">
        <v>4.6911421459588301</v>
      </c>
      <c r="Z31" s="144"/>
      <c r="AA31" s="152">
        <v>-2.33926275471616</v>
      </c>
      <c r="AB31" s="153">
        <v>-17.070706973500499</v>
      </c>
      <c r="AC31" s="154">
        <v>-9.8935881291931391</v>
      </c>
      <c r="AD31" s="144"/>
      <c r="AE31" s="155">
        <v>-0.90148545895069598</v>
      </c>
      <c r="AF31" s="35"/>
      <c r="AG31" s="150">
        <v>53.809127644402103</v>
      </c>
      <c r="AH31" s="144">
        <v>54.700499168053199</v>
      </c>
      <c r="AI31" s="144">
        <v>61.4452103636795</v>
      </c>
      <c r="AJ31" s="144">
        <v>66.526028048490602</v>
      </c>
      <c r="AK31" s="144">
        <v>72.676491561682894</v>
      </c>
      <c r="AL31" s="151">
        <v>61.831471357261698</v>
      </c>
      <c r="AM31" s="144"/>
      <c r="AN31" s="152">
        <v>80.158069883527403</v>
      </c>
      <c r="AO31" s="153">
        <v>80.847397195150904</v>
      </c>
      <c r="AP31" s="154">
        <v>80.502733539339104</v>
      </c>
      <c r="AQ31" s="144"/>
      <c r="AR31" s="155">
        <v>67.166117694998107</v>
      </c>
      <c r="AS31" s="149"/>
      <c r="AT31" s="150">
        <v>-2.8946774853522101</v>
      </c>
      <c r="AU31" s="144">
        <v>5.9294516547409604</v>
      </c>
      <c r="AV31" s="144">
        <v>9.5619235270521301</v>
      </c>
      <c r="AW31" s="144">
        <v>9.96988026059514</v>
      </c>
      <c r="AX31" s="144">
        <v>4.0681177443106602</v>
      </c>
      <c r="AY31" s="151">
        <v>5.3473827065953197</v>
      </c>
      <c r="AZ31" s="144"/>
      <c r="BA31" s="152">
        <v>-10.219763859170801</v>
      </c>
      <c r="BB31" s="153">
        <v>-9.0003738042552204</v>
      </c>
      <c r="BC31" s="154">
        <v>-9.6115710262102496</v>
      </c>
      <c r="BD31" s="144"/>
      <c r="BE31" s="155">
        <v>-0.32501682457214598</v>
      </c>
    </row>
    <row r="32" spans="1:57" x14ac:dyDescent="0.25">
      <c r="A32" s="24" t="s">
        <v>50</v>
      </c>
      <c r="B32" s="46" t="s">
        <v>73</v>
      </c>
      <c r="C32" s="12"/>
      <c r="D32" s="28" t="s">
        <v>16</v>
      </c>
      <c r="E32" s="31" t="s">
        <v>17</v>
      </c>
      <c r="F32" s="12"/>
      <c r="G32" s="150">
        <v>53.441355730637703</v>
      </c>
      <c r="H32" s="144">
        <v>65.660770031217396</v>
      </c>
      <c r="I32" s="144">
        <v>68.306823249591105</v>
      </c>
      <c r="J32" s="144">
        <v>68.797383677716596</v>
      </c>
      <c r="K32" s="144">
        <v>74.148951984539906</v>
      </c>
      <c r="L32" s="151">
        <v>66.071056934740497</v>
      </c>
      <c r="M32" s="144"/>
      <c r="N32" s="152">
        <v>93.340270551508794</v>
      </c>
      <c r="O32" s="153">
        <v>92.686189980674797</v>
      </c>
      <c r="P32" s="154">
        <v>93.013230266091796</v>
      </c>
      <c r="Q32" s="144"/>
      <c r="R32" s="155">
        <v>73.7688207436981</v>
      </c>
      <c r="S32" s="149"/>
      <c r="T32" s="150">
        <v>21.869100314048399</v>
      </c>
      <c r="U32" s="144">
        <v>17.185283466465599</v>
      </c>
      <c r="V32" s="144">
        <v>18.958585231462699</v>
      </c>
      <c r="W32" s="144">
        <v>18.395900093584299</v>
      </c>
      <c r="X32" s="144">
        <v>22.164462207243599</v>
      </c>
      <c r="Y32" s="151">
        <v>19.647290784486199</v>
      </c>
      <c r="Z32" s="144"/>
      <c r="AA32" s="152">
        <v>26.851391147974901</v>
      </c>
      <c r="AB32" s="153">
        <v>25.227932933873799</v>
      </c>
      <c r="AC32" s="154">
        <v>26.037288324668999</v>
      </c>
      <c r="AD32" s="144"/>
      <c r="AE32" s="155">
        <v>22.007994391825399</v>
      </c>
      <c r="AF32" s="35"/>
      <c r="AG32" s="150">
        <v>55.139735394678098</v>
      </c>
      <c r="AH32" s="144">
        <v>58.588523859075302</v>
      </c>
      <c r="AI32" s="144">
        <v>68.180466775680003</v>
      </c>
      <c r="AJ32" s="144">
        <v>71.673851642634105</v>
      </c>
      <c r="AK32" s="144">
        <v>75.769287944105798</v>
      </c>
      <c r="AL32" s="151">
        <v>65.8703731232347</v>
      </c>
      <c r="AM32" s="144"/>
      <c r="AN32" s="152">
        <v>85.718002081165395</v>
      </c>
      <c r="AO32" s="153">
        <v>86.944403151479094</v>
      </c>
      <c r="AP32" s="154">
        <v>86.331202616322201</v>
      </c>
      <c r="AQ32" s="144"/>
      <c r="AR32" s="155">
        <v>71.716324406973996</v>
      </c>
      <c r="AS32" s="149"/>
      <c r="AT32" s="150">
        <v>18.1670663107572</v>
      </c>
      <c r="AU32" s="144">
        <v>16.335026398262698</v>
      </c>
      <c r="AV32" s="144">
        <v>25.7259756734415</v>
      </c>
      <c r="AW32" s="144">
        <v>24.592354675980101</v>
      </c>
      <c r="AX32" s="144">
        <v>20.887941269039899</v>
      </c>
      <c r="AY32" s="151">
        <v>21.327089089631599</v>
      </c>
      <c r="AZ32" s="144"/>
      <c r="BA32" s="152">
        <v>13.2868548467887</v>
      </c>
      <c r="BB32" s="153">
        <v>10.1864857025585</v>
      </c>
      <c r="BC32" s="154">
        <v>11.7041561299866</v>
      </c>
      <c r="BD32" s="144"/>
      <c r="BE32" s="155">
        <v>17.8756303808265</v>
      </c>
    </row>
    <row r="33" spans="1:57" x14ac:dyDescent="0.25">
      <c r="A33" s="24" t="s">
        <v>51</v>
      </c>
      <c r="B33" s="44" t="str">
        <f t="shared" si="0"/>
        <v>Staunton &amp; Harrisonburg, VA</v>
      </c>
      <c r="C33" s="12"/>
      <c r="D33" s="28" t="s">
        <v>16</v>
      </c>
      <c r="E33" s="31" t="s">
        <v>17</v>
      </c>
      <c r="F33" s="12"/>
      <c r="G33" s="150">
        <v>52.451941938014897</v>
      </c>
      <c r="H33" s="144">
        <v>59.395841506473097</v>
      </c>
      <c r="I33" s="144">
        <v>63.770105923891698</v>
      </c>
      <c r="J33" s="144">
        <v>67.104746959591907</v>
      </c>
      <c r="K33" s="144">
        <v>70.282463711259297</v>
      </c>
      <c r="L33" s="151">
        <v>62.601020007846202</v>
      </c>
      <c r="M33" s="144"/>
      <c r="N33" s="152">
        <v>87.622597096900705</v>
      </c>
      <c r="O33" s="153">
        <v>85.955276579050604</v>
      </c>
      <c r="P33" s="154">
        <v>86.788936837975598</v>
      </c>
      <c r="Q33" s="144"/>
      <c r="R33" s="155">
        <v>69.511853387883207</v>
      </c>
      <c r="S33" s="149"/>
      <c r="T33" s="150">
        <v>10.359772974022</v>
      </c>
      <c r="U33" s="144">
        <v>3.23217161586108</v>
      </c>
      <c r="V33" s="144">
        <v>9.0729499811256904</v>
      </c>
      <c r="W33" s="144">
        <v>10.232443124977999</v>
      </c>
      <c r="X33" s="144">
        <v>15.7579843924446</v>
      </c>
      <c r="Y33" s="151">
        <v>9.7778332259060292</v>
      </c>
      <c r="Z33" s="144"/>
      <c r="AA33" s="152">
        <v>11.2657258213386</v>
      </c>
      <c r="AB33" s="153">
        <v>-2.3565315794905302</v>
      </c>
      <c r="AC33" s="154">
        <v>4.07565426692699</v>
      </c>
      <c r="AD33" s="144"/>
      <c r="AE33" s="155">
        <v>7.6712252748173499</v>
      </c>
      <c r="AF33" s="35"/>
      <c r="AG33" s="150">
        <v>52.481365241271</v>
      </c>
      <c r="AH33" s="144">
        <v>56.296586896822198</v>
      </c>
      <c r="AI33" s="144">
        <v>62.9658689682228</v>
      </c>
      <c r="AJ33" s="144">
        <v>67.3744605727736</v>
      </c>
      <c r="AK33" s="144">
        <v>69.046684974499797</v>
      </c>
      <c r="AL33" s="151">
        <v>61.632993330717902</v>
      </c>
      <c r="AM33" s="144"/>
      <c r="AN33" s="152">
        <v>82.591212240094094</v>
      </c>
      <c r="AO33" s="153">
        <v>83.831894860729605</v>
      </c>
      <c r="AP33" s="154">
        <v>83.211553550411907</v>
      </c>
      <c r="AQ33" s="144"/>
      <c r="AR33" s="155">
        <v>67.798296250630401</v>
      </c>
      <c r="AS33" s="149"/>
      <c r="AT33" s="150">
        <v>5.3756777728497598</v>
      </c>
      <c r="AU33" s="144">
        <v>10.647503267932301</v>
      </c>
      <c r="AV33" s="144">
        <v>13.630818017442801</v>
      </c>
      <c r="AW33" s="144">
        <v>14.156386639050501</v>
      </c>
      <c r="AX33" s="144">
        <v>14.076882545220901</v>
      </c>
      <c r="AY33" s="151">
        <v>11.7984689572076</v>
      </c>
      <c r="AZ33" s="144"/>
      <c r="BA33" s="152">
        <v>5.3397784510221804</v>
      </c>
      <c r="BB33" s="153">
        <v>-0.66419458377701801</v>
      </c>
      <c r="BC33" s="154">
        <v>2.2273757422889502</v>
      </c>
      <c r="BD33" s="144"/>
      <c r="BE33" s="155">
        <v>8.2440734036642596</v>
      </c>
    </row>
    <row r="34" spans="1:57" x14ac:dyDescent="0.25">
      <c r="A34" s="24" t="s">
        <v>52</v>
      </c>
      <c r="B34" s="44" t="str">
        <f t="shared" si="0"/>
        <v>Blacksburg &amp; Wytheville, VA</v>
      </c>
      <c r="C34" s="12"/>
      <c r="D34" s="28" t="s">
        <v>16</v>
      </c>
      <c r="E34" s="31" t="s">
        <v>17</v>
      </c>
      <c r="F34" s="12"/>
      <c r="G34" s="150">
        <v>40.627435697583699</v>
      </c>
      <c r="H34" s="144">
        <v>49.649259547934498</v>
      </c>
      <c r="I34" s="144">
        <v>57.540919719407597</v>
      </c>
      <c r="J34" s="144">
        <v>55.806703039750502</v>
      </c>
      <c r="K34" s="144">
        <v>59.762275915822201</v>
      </c>
      <c r="L34" s="151">
        <v>52.677318784099697</v>
      </c>
      <c r="M34" s="144"/>
      <c r="N34" s="152">
        <v>63.8347622759158</v>
      </c>
      <c r="O34" s="153">
        <v>61.886204208885403</v>
      </c>
      <c r="P34" s="154">
        <v>62.860483242400598</v>
      </c>
      <c r="Q34" s="144"/>
      <c r="R34" s="155">
        <v>55.586794343614201</v>
      </c>
      <c r="S34" s="149"/>
      <c r="T34" s="150">
        <v>11.676486341724599</v>
      </c>
      <c r="U34" s="144">
        <v>3.5772357723577199</v>
      </c>
      <c r="V34" s="144">
        <v>15.4417513682564</v>
      </c>
      <c r="W34" s="144">
        <v>7.2659176029962502</v>
      </c>
      <c r="X34" s="144">
        <v>14.014869888475801</v>
      </c>
      <c r="Y34" s="151">
        <v>10.387913434054701</v>
      </c>
      <c r="Z34" s="144"/>
      <c r="AA34" s="152">
        <v>-8.0550098231827096</v>
      </c>
      <c r="AB34" s="153">
        <v>-17.741517741517701</v>
      </c>
      <c r="AC34" s="154">
        <v>-13.0926724137931</v>
      </c>
      <c r="AD34" s="144"/>
      <c r="AE34" s="155">
        <v>1.5252427678072</v>
      </c>
      <c r="AF34" s="35"/>
      <c r="AG34" s="150">
        <v>42.814692127825403</v>
      </c>
      <c r="AH34" s="144">
        <v>48.7334372564302</v>
      </c>
      <c r="AI34" s="144">
        <v>58.948752922837102</v>
      </c>
      <c r="AJ34" s="144">
        <v>62.977396726422398</v>
      </c>
      <c r="AK34" s="144">
        <v>67.001169134840197</v>
      </c>
      <c r="AL34" s="151">
        <v>56.095089633671002</v>
      </c>
      <c r="AM34" s="144"/>
      <c r="AN34" s="152">
        <v>72.349961028838607</v>
      </c>
      <c r="AO34" s="153">
        <v>75.087685113016306</v>
      </c>
      <c r="AP34" s="154">
        <v>73.718823070927499</v>
      </c>
      <c r="AQ34" s="144"/>
      <c r="AR34" s="155">
        <v>61.1304420443157</v>
      </c>
      <c r="AS34" s="149"/>
      <c r="AT34" s="150">
        <v>11.7482517482517</v>
      </c>
      <c r="AU34" s="144">
        <v>12.9629629629629</v>
      </c>
      <c r="AV34" s="144">
        <v>21.605868756908801</v>
      </c>
      <c r="AW34" s="144">
        <v>23.890752275994199</v>
      </c>
      <c r="AX34" s="144">
        <v>23.476075051620398</v>
      </c>
      <c r="AY34" s="151">
        <v>19.3383907474194</v>
      </c>
      <c r="AZ34" s="144"/>
      <c r="BA34" s="152">
        <v>-2.7628649993452901</v>
      </c>
      <c r="BB34" s="153">
        <v>-1.7277653809372</v>
      </c>
      <c r="BC34" s="154">
        <v>-2.2384443941987699</v>
      </c>
      <c r="BD34" s="144"/>
      <c r="BE34" s="155">
        <v>10.9046146076636</v>
      </c>
    </row>
    <row r="35" spans="1:57" x14ac:dyDescent="0.25">
      <c r="A35" s="24" t="s">
        <v>53</v>
      </c>
      <c r="B35" s="44" t="str">
        <f t="shared" si="0"/>
        <v>Lynchburg, VA</v>
      </c>
      <c r="C35" s="12"/>
      <c r="D35" s="28" t="s">
        <v>16</v>
      </c>
      <c r="E35" s="31" t="s">
        <v>17</v>
      </c>
      <c r="F35" s="12"/>
      <c r="G35" s="150">
        <v>41.230068337129801</v>
      </c>
      <c r="H35" s="144">
        <v>66.807679791734401</v>
      </c>
      <c r="I35" s="144">
        <v>71.070615034168497</v>
      </c>
      <c r="J35" s="144">
        <v>65.766352098926106</v>
      </c>
      <c r="K35" s="144">
        <v>64.041653107712307</v>
      </c>
      <c r="L35" s="151">
        <v>61.783273673934197</v>
      </c>
      <c r="M35" s="144"/>
      <c r="N35" s="152">
        <v>66.0592255125284</v>
      </c>
      <c r="O35" s="153">
        <v>79.303612105434397</v>
      </c>
      <c r="P35" s="154">
        <v>72.681418808981405</v>
      </c>
      <c r="Q35" s="144"/>
      <c r="R35" s="155">
        <v>64.897029426804806</v>
      </c>
      <c r="S35" s="149"/>
      <c r="T35" s="150">
        <v>14.3514395327727</v>
      </c>
      <c r="U35" s="144">
        <v>34.024108134200098</v>
      </c>
      <c r="V35" s="144">
        <v>33.077020917405697</v>
      </c>
      <c r="W35" s="144">
        <v>24.010546353949501</v>
      </c>
      <c r="X35" s="144">
        <v>20.2972108980643</v>
      </c>
      <c r="Y35" s="151">
        <v>25.791665938857399</v>
      </c>
      <c r="Z35" s="144"/>
      <c r="AA35" s="152">
        <v>-9.0761313024852903</v>
      </c>
      <c r="AB35" s="153">
        <v>1.88287301834436</v>
      </c>
      <c r="AC35" s="154">
        <v>-3.40785097712034</v>
      </c>
      <c r="AD35" s="144"/>
      <c r="AE35" s="155">
        <v>14.696948739691001</v>
      </c>
      <c r="AF35" s="35"/>
      <c r="AG35" s="150">
        <v>44.288968434754302</v>
      </c>
      <c r="AH35" s="144">
        <v>54.718516108037697</v>
      </c>
      <c r="AI35" s="144">
        <v>63.333875691506599</v>
      </c>
      <c r="AJ35" s="144">
        <v>65.253823625121996</v>
      </c>
      <c r="AK35" s="144">
        <v>70.314025382362502</v>
      </c>
      <c r="AL35" s="151">
        <v>59.581841848356603</v>
      </c>
      <c r="AM35" s="144"/>
      <c r="AN35" s="152">
        <v>78.205336804425599</v>
      </c>
      <c r="AO35" s="153">
        <v>82.0370972990562</v>
      </c>
      <c r="AP35" s="154">
        <v>80.121217051740899</v>
      </c>
      <c r="AQ35" s="144"/>
      <c r="AR35" s="155">
        <v>65.450234763609302</v>
      </c>
      <c r="AS35" s="149"/>
      <c r="AT35" s="150">
        <v>-2.3922734496191298</v>
      </c>
      <c r="AU35" s="144">
        <v>20.751049568008501</v>
      </c>
      <c r="AV35" s="144">
        <v>17.4352919670978</v>
      </c>
      <c r="AW35" s="144">
        <v>11.2765290480988</v>
      </c>
      <c r="AX35" s="144">
        <v>17.412187807809701</v>
      </c>
      <c r="AY35" s="151">
        <v>13.209719460756199</v>
      </c>
      <c r="AZ35" s="144"/>
      <c r="BA35" s="152">
        <v>3.8865401349808999</v>
      </c>
      <c r="BB35" s="153">
        <v>1.7618638627638199</v>
      </c>
      <c r="BC35" s="154">
        <v>2.7878324180796001</v>
      </c>
      <c r="BD35" s="144"/>
      <c r="BE35" s="155">
        <v>9.3324841914828998</v>
      </c>
    </row>
    <row r="36" spans="1:57" x14ac:dyDescent="0.25">
      <c r="A36" s="24" t="s">
        <v>78</v>
      </c>
      <c r="B36" s="44" t="str">
        <f t="shared" si="0"/>
        <v>Central Virginia</v>
      </c>
      <c r="C36" s="12"/>
      <c r="D36" s="28" t="s">
        <v>16</v>
      </c>
      <c r="E36" s="31" t="s">
        <v>17</v>
      </c>
      <c r="F36" s="12"/>
      <c r="G36" s="150">
        <v>51.538461538461497</v>
      </c>
      <c r="H36" s="144">
        <v>64.470310391363</v>
      </c>
      <c r="I36" s="144">
        <v>70.725371120107894</v>
      </c>
      <c r="J36" s="144">
        <v>69.878542510121406</v>
      </c>
      <c r="K36" s="144">
        <v>66.912955465587004</v>
      </c>
      <c r="L36" s="151">
        <v>64.705128205128204</v>
      </c>
      <c r="M36" s="144"/>
      <c r="N36" s="152">
        <v>68.890013495276605</v>
      </c>
      <c r="O36" s="153">
        <v>68.093792172739498</v>
      </c>
      <c r="P36" s="154">
        <v>68.491902834008002</v>
      </c>
      <c r="Q36" s="144"/>
      <c r="R36" s="155">
        <v>65.787063813379604</v>
      </c>
      <c r="S36" s="149"/>
      <c r="T36" s="150">
        <v>-4.9001017526175099</v>
      </c>
      <c r="U36" s="144">
        <v>2.82458224090233</v>
      </c>
      <c r="V36" s="144">
        <v>9.8545074497873397</v>
      </c>
      <c r="W36" s="144">
        <v>9.1125772053638308</v>
      </c>
      <c r="X36" s="144">
        <v>1.5498498504679401</v>
      </c>
      <c r="Y36" s="151">
        <v>3.9577989267985099</v>
      </c>
      <c r="Z36" s="144"/>
      <c r="AA36" s="152">
        <v>-14.6406954618488</v>
      </c>
      <c r="AB36" s="153">
        <v>-21.019656653349401</v>
      </c>
      <c r="AC36" s="154">
        <v>-17.935462862184899</v>
      </c>
      <c r="AD36" s="144"/>
      <c r="AE36" s="155">
        <v>-3.6932118102953702</v>
      </c>
      <c r="AF36" s="35"/>
      <c r="AG36" s="150">
        <v>52.392881241565398</v>
      </c>
      <c r="AH36" s="144">
        <v>59.003036437246898</v>
      </c>
      <c r="AI36" s="144">
        <v>67.084176788124097</v>
      </c>
      <c r="AJ36" s="144">
        <v>68.709514170040407</v>
      </c>
      <c r="AK36" s="144">
        <v>66.703778677462793</v>
      </c>
      <c r="AL36" s="151">
        <v>62.778677462887899</v>
      </c>
      <c r="AM36" s="144"/>
      <c r="AN36" s="152">
        <v>71.941632928475002</v>
      </c>
      <c r="AO36" s="153">
        <v>74.900472334682803</v>
      </c>
      <c r="AP36" s="154">
        <v>73.421052631578902</v>
      </c>
      <c r="AQ36" s="144"/>
      <c r="AR36" s="155">
        <v>65.819356082513906</v>
      </c>
      <c r="AS36" s="149"/>
      <c r="AT36" s="150">
        <v>-8.2665557663184508</v>
      </c>
      <c r="AU36" s="144">
        <v>1.1519349752883601</v>
      </c>
      <c r="AV36" s="144">
        <v>5.0143208735868203</v>
      </c>
      <c r="AW36" s="144">
        <v>4.5208121180212197</v>
      </c>
      <c r="AX36" s="144">
        <v>-1.83434636892099</v>
      </c>
      <c r="AY36" s="151">
        <v>0.280876682726653</v>
      </c>
      <c r="AZ36" s="144"/>
      <c r="BA36" s="152">
        <v>-11.0818360036151</v>
      </c>
      <c r="BB36" s="153">
        <v>-12.4268378491936</v>
      </c>
      <c r="BC36" s="154">
        <v>-11.7730098024005</v>
      </c>
      <c r="BD36" s="144"/>
      <c r="BE36" s="155">
        <v>-3.90539087412093</v>
      </c>
    </row>
    <row r="37" spans="1:57" x14ac:dyDescent="0.25">
      <c r="A37" s="24" t="s">
        <v>79</v>
      </c>
      <c r="B37" s="44" t="str">
        <f t="shared" si="0"/>
        <v>Chesapeake Bay</v>
      </c>
      <c r="C37" s="12"/>
      <c r="D37" s="28" t="s">
        <v>16</v>
      </c>
      <c r="E37" s="31" t="s">
        <v>17</v>
      </c>
      <c r="F37" s="12"/>
      <c r="G37" s="150">
        <v>45.032497678737201</v>
      </c>
      <c r="H37" s="144">
        <v>61.745589600742797</v>
      </c>
      <c r="I37" s="144">
        <v>67.780872794800302</v>
      </c>
      <c r="J37" s="144">
        <v>73.444753946146704</v>
      </c>
      <c r="K37" s="144">
        <v>56.360259981429799</v>
      </c>
      <c r="L37" s="151">
        <v>60.872794800371402</v>
      </c>
      <c r="M37" s="144"/>
      <c r="N37" s="152">
        <v>56.731662024141102</v>
      </c>
      <c r="O37" s="153">
        <v>61.4670380687093</v>
      </c>
      <c r="P37" s="154">
        <v>59.099350046425201</v>
      </c>
      <c r="Q37" s="144"/>
      <c r="R37" s="155">
        <v>60.3660962992439</v>
      </c>
      <c r="S37" s="149"/>
      <c r="T37" s="150">
        <v>0</v>
      </c>
      <c r="U37" s="144">
        <v>0.60514372163388797</v>
      </c>
      <c r="V37" s="144">
        <v>0.82872928176795502</v>
      </c>
      <c r="W37" s="144">
        <v>10.474860335195499</v>
      </c>
      <c r="X37" s="144">
        <v>-9.2675635276532091</v>
      </c>
      <c r="Y37" s="151">
        <v>0.70660522273425397</v>
      </c>
      <c r="Z37" s="144"/>
      <c r="AA37" s="152">
        <v>-25.396825396825299</v>
      </c>
      <c r="AB37" s="153">
        <v>-24.9433106575963</v>
      </c>
      <c r="AC37" s="154">
        <v>-25.161669606114</v>
      </c>
      <c r="AD37" s="144"/>
      <c r="AE37" s="155">
        <v>-8.1719128329297792</v>
      </c>
      <c r="AF37" s="35"/>
      <c r="AG37" s="150">
        <v>51.949860724233901</v>
      </c>
      <c r="AH37" s="144">
        <v>59.5171773444753</v>
      </c>
      <c r="AI37" s="144">
        <v>68.105849582172695</v>
      </c>
      <c r="AJ37" s="144">
        <v>71.053853296193097</v>
      </c>
      <c r="AK37" s="144">
        <v>62.674094707520801</v>
      </c>
      <c r="AL37" s="151">
        <v>62.660167130919199</v>
      </c>
      <c r="AM37" s="144"/>
      <c r="AN37" s="152">
        <v>67.363045496750203</v>
      </c>
      <c r="AO37" s="153">
        <v>72.353760445682397</v>
      </c>
      <c r="AP37" s="154">
        <v>69.858402971216293</v>
      </c>
      <c r="AQ37" s="144"/>
      <c r="AR37" s="155">
        <v>64.7168059424326</v>
      </c>
      <c r="AS37" s="149"/>
      <c r="AT37" s="150">
        <v>5.8656575212866597</v>
      </c>
      <c r="AU37" s="144">
        <v>6.5226422933111703</v>
      </c>
      <c r="AV37" s="144">
        <v>8.6666666666666607</v>
      </c>
      <c r="AW37" s="144">
        <v>14.259051885031701</v>
      </c>
      <c r="AX37" s="144">
        <v>5.6751467710371797</v>
      </c>
      <c r="AY37" s="151">
        <v>8.3661180248895999</v>
      </c>
      <c r="AZ37" s="144"/>
      <c r="BA37" s="152">
        <v>-6.5378421900161001</v>
      </c>
      <c r="BB37" s="153">
        <v>-6.1709813365442496</v>
      </c>
      <c r="BC37" s="154">
        <v>-6.3482184533997099</v>
      </c>
      <c r="BD37" s="144"/>
      <c r="BE37" s="155">
        <v>3.3576951594110702</v>
      </c>
    </row>
    <row r="38" spans="1:57" x14ac:dyDescent="0.25">
      <c r="A38" s="24" t="s">
        <v>80</v>
      </c>
      <c r="B38" s="44" t="str">
        <f t="shared" si="0"/>
        <v>Coastal Virginia - Eastern Shore</v>
      </c>
      <c r="C38" s="12"/>
      <c r="D38" s="28" t="s">
        <v>16</v>
      </c>
      <c r="E38" s="31" t="s">
        <v>17</v>
      </c>
      <c r="F38" s="12"/>
      <c r="G38" s="150">
        <v>52.635277582572002</v>
      </c>
      <c r="H38" s="144">
        <v>62.192550948699903</v>
      </c>
      <c r="I38" s="144">
        <v>65.495432185523498</v>
      </c>
      <c r="J38" s="144">
        <v>65.635980323260696</v>
      </c>
      <c r="K38" s="144">
        <v>59.381588193956397</v>
      </c>
      <c r="L38" s="151">
        <v>61.068165846802501</v>
      </c>
      <c r="M38" s="144"/>
      <c r="N38" s="152">
        <v>64.300773014757496</v>
      </c>
      <c r="O38" s="153">
        <v>58.116654954321803</v>
      </c>
      <c r="P38" s="154">
        <v>61.208713984539699</v>
      </c>
      <c r="Q38" s="144"/>
      <c r="R38" s="155">
        <v>61.108322457584499</v>
      </c>
      <c r="S38" s="149"/>
      <c r="T38" s="150">
        <v>5.4780529742737798</v>
      </c>
      <c r="U38" s="144">
        <v>5.1481598633784804</v>
      </c>
      <c r="V38" s="144">
        <v>10.121867787126099</v>
      </c>
      <c r="W38" s="144">
        <v>12.5926546602616</v>
      </c>
      <c r="X38" s="144">
        <v>-2.1006248694231799</v>
      </c>
      <c r="Y38" s="151">
        <v>6.2145904611928104</v>
      </c>
      <c r="Z38" s="144"/>
      <c r="AA38" s="152">
        <v>-17.873803310296999</v>
      </c>
      <c r="AB38" s="153">
        <v>-28.0033315959863</v>
      </c>
      <c r="AC38" s="154">
        <v>-23.0158442668675</v>
      </c>
      <c r="AD38" s="144"/>
      <c r="AE38" s="155">
        <v>-4.1957200418981602</v>
      </c>
      <c r="AF38" s="35"/>
      <c r="AG38" s="150">
        <v>57.115249472944399</v>
      </c>
      <c r="AH38" s="144">
        <v>56.921995783555801</v>
      </c>
      <c r="AI38" s="144">
        <v>64.160224877020298</v>
      </c>
      <c r="AJ38" s="144">
        <v>65.671117357694996</v>
      </c>
      <c r="AK38" s="144">
        <v>65.003513703443403</v>
      </c>
      <c r="AL38" s="151">
        <v>61.774420238931803</v>
      </c>
      <c r="AM38" s="144"/>
      <c r="AN38" s="152">
        <v>73.717498243148199</v>
      </c>
      <c r="AO38" s="153">
        <v>74.525650035137005</v>
      </c>
      <c r="AP38" s="154">
        <v>74.121574139142595</v>
      </c>
      <c r="AQ38" s="144"/>
      <c r="AR38" s="155">
        <v>65.3021784961349</v>
      </c>
      <c r="AS38" s="149"/>
      <c r="AT38" s="150">
        <v>-1.1061533394943599</v>
      </c>
      <c r="AU38" s="144">
        <v>-2.08004109427783</v>
      </c>
      <c r="AV38" s="144">
        <v>2.2941379377481201</v>
      </c>
      <c r="AW38" s="144">
        <v>5.3916905766744403</v>
      </c>
      <c r="AX38" s="144">
        <v>3.0461106005729999</v>
      </c>
      <c r="AY38" s="151">
        <v>1.6026648666642</v>
      </c>
      <c r="AZ38" s="144"/>
      <c r="BA38" s="152">
        <v>-5.7874001082747704</v>
      </c>
      <c r="BB38" s="153">
        <v>-8.5114781214860304</v>
      </c>
      <c r="BC38" s="154">
        <v>-7.1768420758016402</v>
      </c>
      <c r="BD38" s="144"/>
      <c r="BE38" s="155">
        <v>-1.4210909359767601</v>
      </c>
    </row>
    <row r="39" spans="1:57" x14ac:dyDescent="0.25">
      <c r="A39" s="24" t="s">
        <v>81</v>
      </c>
      <c r="B39" s="44" t="str">
        <f t="shared" si="0"/>
        <v>Coastal Virginia - Hampton Roads</v>
      </c>
      <c r="C39" s="12"/>
      <c r="D39" s="28" t="s">
        <v>16</v>
      </c>
      <c r="E39" s="31" t="s">
        <v>17</v>
      </c>
      <c r="F39" s="12"/>
      <c r="G39" s="150">
        <v>54.146852583219101</v>
      </c>
      <c r="H39" s="144">
        <v>58.751779909191001</v>
      </c>
      <c r="I39" s="144">
        <v>63.689852502619402</v>
      </c>
      <c r="J39" s="144">
        <v>62.373391365089503</v>
      </c>
      <c r="K39" s="144">
        <v>59.3240375057091</v>
      </c>
      <c r="L39" s="151">
        <v>59.657182773165601</v>
      </c>
      <c r="M39" s="144"/>
      <c r="N39" s="152">
        <v>57.883990220574397</v>
      </c>
      <c r="O39" s="153">
        <v>59.404637167190501</v>
      </c>
      <c r="P39" s="154">
        <v>58.644313693882403</v>
      </c>
      <c r="Q39" s="144"/>
      <c r="R39" s="155">
        <v>59.367791607656201</v>
      </c>
      <c r="S39" s="149"/>
      <c r="T39" s="150">
        <v>6.8658571472615897</v>
      </c>
      <c r="U39" s="144">
        <v>11.0352561871495</v>
      </c>
      <c r="V39" s="144">
        <v>17.195341513154599</v>
      </c>
      <c r="W39" s="144">
        <v>15.2034475921417</v>
      </c>
      <c r="X39" s="144">
        <v>2.9122998117303598</v>
      </c>
      <c r="Y39" s="151">
        <v>10.593820281843501</v>
      </c>
      <c r="Z39" s="144"/>
      <c r="AA39" s="152">
        <v>-20.0015328289427</v>
      </c>
      <c r="AB39" s="153">
        <v>-24.743918580233402</v>
      </c>
      <c r="AC39" s="154">
        <v>-22.4758575318934</v>
      </c>
      <c r="AD39" s="144"/>
      <c r="AE39" s="155">
        <v>-1.2769046966367401</v>
      </c>
      <c r="AF39" s="35"/>
      <c r="AG39" s="150">
        <v>59.775395610005098</v>
      </c>
      <c r="AH39" s="144">
        <v>58.300421804895002</v>
      </c>
      <c r="AI39" s="144">
        <v>63.998146207785901</v>
      </c>
      <c r="AJ39" s="144">
        <v>64.553612208161994</v>
      </c>
      <c r="AK39" s="144">
        <v>63.205582869885198</v>
      </c>
      <c r="AL39" s="151">
        <v>61.966631740146603</v>
      </c>
      <c r="AM39" s="144"/>
      <c r="AN39" s="152">
        <v>71.965422745224402</v>
      </c>
      <c r="AO39" s="153">
        <v>75.773756750221594</v>
      </c>
      <c r="AP39" s="154">
        <v>73.869589747722998</v>
      </c>
      <c r="AQ39" s="144"/>
      <c r="AR39" s="155">
        <v>65.3674768851685</v>
      </c>
      <c r="AS39" s="149"/>
      <c r="AT39" s="150">
        <v>1.3422069329555999</v>
      </c>
      <c r="AU39" s="144">
        <v>7.1054511340800497</v>
      </c>
      <c r="AV39" s="144">
        <v>12.0892387338678</v>
      </c>
      <c r="AW39" s="144">
        <v>10.2410042617954</v>
      </c>
      <c r="AX39" s="144">
        <v>3.8145092543730299</v>
      </c>
      <c r="AY39" s="151">
        <v>6.8566311232475101</v>
      </c>
      <c r="AZ39" s="144"/>
      <c r="BA39" s="152">
        <v>-4.2962094921848601</v>
      </c>
      <c r="BB39" s="153">
        <v>-6.0982319357763597</v>
      </c>
      <c r="BC39" s="154">
        <v>-5.2290019311943396</v>
      </c>
      <c r="BD39" s="144"/>
      <c r="BE39" s="155">
        <v>2.6337189321437702</v>
      </c>
    </row>
    <row r="40" spans="1:57" x14ac:dyDescent="0.25">
      <c r="A40" s="25" t="s">
        <v>82</v>
      </c>
      <c r="B40" s="44" t="str">
        <f t="shared" si="0"/>
        <v>Northern Virginia</v>
      </c>
      <c r="C40" s="12"/>
      <c r="D40" s="28" t="s">
        <v>16</v>
      </c>
      <c r="E40" s="31" t="s">
        <v>17</v>
      </c>
      <c r="F40" s="13"/>
      <c r="G40" s="150">
        <v>55.343186879935203</v>
      </c>
      <c r="H40" s="144">
        <v>66.995343186879893</v>
      </c>
      <c r="I40" s="144">
        <v>73.907673618141303</v>
      </c>
      <c r="J40" s="144">
        <v>75.590200445434206</v>
      </c>
      <c r="K40" s="144">
        <v>69.465478841870805</v>
      </c>
      <c r="L40" s="151">
        <v>68.260376594452296</v>
      </c>
      <c r="M40" s="144"/>
      <c r="N40" s="152">
        <v>69.429034217452894</v>
      </c>
      <c r="O40" s="153">
        <v>68.489572788013703</v>
      </c>
      <c r="P40" s="154">
        <v>68.959303502733306</v>
      </c>
      <c r="Q40" s="144"/>
      <c r="R40" s="155">
        <v>68.460069996818305</v>
      </c>
      <c r="S40" s="149"/>
      <c r="T40" s="150">
        <v>19.250362399069498</v>
      </c>
      <c r="U40" s="144">
        <v>30.250667802142701</v>
      </c>
      <c r="V40" s="144">
        <v>37.133723708212699</v>
      </c>
      <c r="W40" s="144">
        <v>39.801503164628997</v>
      </c>
      <c r="X40" s="144">
        <v>26.450529358062099</v>
      </c>
      <c r="Y40" s="151">
        <v>30.895337917862602</v>
      </c>
      <c r="Z40" s="144"/>
      <c r="AA40" s="152">
        <v>2.2739044225852298</v>
      </c>
      <c r="AB40" s="153">
        <v>-7.9700879046662001</v>
      </c>
      <c r="AC40" s="154">
        <v>-3.0833260887605198</v>
      </c>
      <c r="AD40" s="144"/>
      <c r="AE40" s="155">
        <v>18.8983779176809</v>
      </c>
      <c r="AF40" s="35"/>
      <c r="AG40" s="150">
        <v>56.996861712897299</v>
      </c>
      <c r="AH40" s="144">
        <v>65.088580684348997</v>
      </c>
      <c r="AI40" s="144">
        <v>73.686981170277306</v>
      </c>
      <c r="AJ40" s="144">
        <v>74.667948977525796</v>
      </c>
      <c r="AK40" s="144">
        <v>68.246608625227694</v>
      </c>
      <c r="AL40" s="151">
        <v>67.737396234055396</v>
      </c>
      <c r="AM40" s="144"/>
      <c r="AN40" s="152">
        <v>69.165316865762307</v>
      </c>
      <c r="AO40" s="153">
        <v>71.536242154282206</v>
      </c>
      <c r="AP40" s="154">
        <v>70.350779510022207</v>
      </c>
      <c r="AQ40" s="144"/>
      <c r="AR40" s="155">
        <v>68.484077170045893</v>
      </c>
      <c r="AS40" s="149"/>
      <c r="AT40" s="150">
        <v>10.9301260652976</v>
      </c>
      <c r="AU40" s="144">
        <v>26.751849305254499</v>
      </c>
      <c r="AV40" s="144">
        <v>33.019320857946703</v>
      </c>
      <c r="AW40" s="144">
        <v>32.178280983689497</v>
      </c>
      <c r="AX40" s="144">
        <v>22.128161636510502</v>
      </c>
      <c r="AY40" s="151">
        <v>25.2081150280389</v>
      </c>
      <c r="AZ40" s="144"/>
      <c r="BA40" s="152">
        <v>5.9638624559640201</v>
      </c>
      <c r="BB40" s="153">
        <v>2.8930987964825099</v>
      </c>
      <c r="BC40" s="154">
        <v>4.3800460308649898</v>
      </c>
      <c r="BD40" s="144"/>
      <c r="BE40" s="155">
        <v>18.280919032909601</v>
      </c>
    </row>
    <row r="41" spans="1:57" x14ac:dyDescent="0.25">
      <c r="A41" s="26" t="s">
        <v>83</v>
      </c>
      <c r="B41" s="44" t="str">
        <f t="shared" si="0"/>
        <v>Shenandoah Valley</v>
      </c>
      <c r="C41" s="12"/>
      <c r="D41" s="29" t="s">
        <v>16</v>
      </c>
      <c r="E41" s="32" t="s">
        <v>17</v>
      </c>
      <c r="F41" s="12"/>
      <c r="G41" s="156">
        <v>49.729679343773299</v>
      </c>
      <c r="H41" s="157">
        <v>58.557046979865703</v>
      </c>
      <c r="I41" s="157">
        <v>61.735645041014102</v>
      </c>
      <c r="J41" s="157">
        <v>63.581282624906699</v>
      </c>
      <c r="K41" s="157">
        <v>67.142058165547994</v>
      </c>
      <c r="L41" s="158">
        <v>60.149142431021602</v>
      </c>
      <c r="M41" s="144"/>
      <c r="N41" s="159">
        <v>83.230797912005897</v>
      </c>
      <c r="O41" s="160">
        <v>81.180089485458595</v>
      </c>
      <c r="P41" s="161">
        <v>82.205443698732196</v>
      </c>
      <c r="Q41" s="144"/>
      <c r="R41" s="162">
        <v>66.450942793224598</v>
      </c>
      <c r="S41" s="149"/>
      <c r="T41" s="156">
        <v>-1.17373132623943</v>
      </c>
      <c r="U41" s="157">
        <v>1.6467289315284801</v>
      </c>
      <c r="V41" s="157">
        <v>5.1770777469776403</v>
      </c>
      <c r="W41" s="157">
        <v>3.63460499254851</v>
      </c>
      <c r="X41" s="157">
        <v>-4.30379058152255E-2</v>
      </c>
      <c r="Y41" s="158">
        <v>1.8956286295303999</v>
      </c>
      <c r="Z41" s="144"/>
      <c r="AA41" s="159">
        <v>-0.37455652661345601</v>
      </c>
      <c r="AB41" s="160">
        <v>-8.2423117796547292</v>
      </c>
      <c r="AC41" s="161">
        <v>-4.4211460195174297</v>
      </c>
      <c r="AD41" s="144"/>
      <c r="AE41" s="162">
        <v>-0.43119279296908303</v>
      </c>
      <c r="AF41" s="36"/>
      <c r="AG41" s="156">
        <v>50.897184936614401</v>
      </c>
      <c r="AH41" s="157">
        <v>53.260160328113301</v>
      </c>
      <c r="AI41" s="157">
        <v>59.139634601043902</v>
      </c>
      <c r="AJ41" s="157">
        <v>62.574571215510801</v>
      </c>
      <c r="AK41" s="157">
        <v>65.611017897091699</v>
      </c>
      <c r="AL41" s="158">
        <v>58.296513795674798</v>
      </c>
      <c r="AM41" s="144"/>
      <c r="AN41" s="159">
        <v>79.015193885160301</v>
      </c>
      <c r="AO41" s="160">
        <v>80.765287099179702</v>
      </c>
      <c r="AP41" s="161">
        <v>79.890240492169994</v>
      </c>
      <c r="AQ41" s="144"/>
      <c r="AR41" s="162">
        <v>64.466149994673401</v>
      </c>
      <c r="AS41" s="96"/>
      <c r="AT41" s="156">
        <v>-3.5556882698202101</v>
      </c>
      <c r="AU41" s="157">
        <v>1.6821353115804201</v>
      </c>
      <c r="AV41" s="157">
        <v>5.0436736769388499</v>
      </c>
      <c r="AW41" s="157">
        <v>4.48171090729371</v>
      </c>
      <c r="AX41" s="157">
        <v>2.7246340164240901</v>
      </c>
      <c r="AY41" s="158">
        <v>2.1976260343929002</v>
      </c>
      <c r="AZ41" s="144"/>
      <c r="BA41" s="159">
        <v>-0.33000588647160001</v>
      </c>
      <c r="BB41" s="160">
        <v>-3.6403077686670899</v>
      </c>
      <c r="BC41" s="161">
        <v>-2.0312274565650599</v>
      </c>
      <c r="BD41" s="144"/>
      <c r="BE41" s="162">
        <v>0.65896094328251298</v>
      </c>
    </row>
    <row r="42" spans="1:57" x14ac:dyDescent="0.25">
      <c r="A42" s="22" t="s">
        <v>84</v>
      </c>
      <c r="B42" s="44" t="str">
        <f t="shared" si="0"/>
        <v>Southern Virginia</v>
      </c>
      <c r="C42" s="10"/>
      <c r="D42" s="27" t="s">
        <v>16</v>
      </c>
      <c r="E42" s="30" t="s">
        <v>17</v>
      </c>
      <c r="F42" s="3"/>
      <c r="G42" s="141">
        <v>51.566447700859001</v>
      </c>
      <c r="H42" s="142">
        <v>64.477008590197002</v>
      </c>
      <c r="I42" s="142">
        <v>69.302678120262698</v>
      </c>
      <c r="J42" s="142">
        <v>69.075290550783194</v>
      </c>
      <c r="K42" s="142">
        <v>62.405255179383502</v>
      </c>
      <c r="L42" s="143">
        <v>63.365336028297101</v>
      </c>
      <c r="M42" s="144"/>
      <c r="N42" s="145">
        <v>62.683173319858497</v>
      </c>
      <c r="O42" s="146">
        <v>63.921172309246998</v>
      </c>
      <c r="P42" s="147">
        <v>63.302172814552797</v>
      </c>
      <c r="Q42" s="144"/>
      <c r="R42" s="148">
        <v>63.347289395798697</v>
      </c>
      <c r="S42" s="149"/>
      <c r="T42" s="141">
        <v>12.480201899559701</v>
      </c>
      <c r="U42" s="142">
        <v>16.029307731177301</v>
      </c>
      <c r="V42" s="142">
        <v>16.110580904832901</v>
      </c>
      <c r="W42" s="142">
        <v>20.790227601833301</v>
      </c>
      <c r="X42" s="142">
        <v>5.8083106017898798</v>
      </c>
      <c r="Y42" s="143">
        <v>14.267725852249299</v>
      </c>
      <c r="Z42" s="144"/>
      <c r="AA42" s="145">
        <v>-13.502027475315399</v>
      </c>
      <c r="AB42" s="146">
        <v>-17.863057068383799</v>
      </c>
      <c r="AC42" s="147">
        <v>-15.7602345637598</v>
      </c>
      <c r="AD42" s="144"/>
      <c r="AE42" s="148">
        <v>3.7126148180877001</v>
      </c>
      <c r="AF42" s="33"/>
      <c r="AG42" s="141">
        <v>51.219050025265197</v>
      </c>
      <c r="AH42" s="142">
        <v>56.038403233956501</v>
      </c>
      <c r="AI42" s="142">
        <v>63.4537645275391</v>
      </c>
      <c r="AJ42" s="142">
        <v>66.820363820111098</v>
      </c>
      <c r="AK42" s="142">
        <v>64.672814552804397</v>
      </c>
      <c r="AL42" s="143">
        <v>60.440879231935298</v>
      </c>
      <c r="AM42" s="144"/>
      <c r="AN42" s="145">
        <v>68.026781202627504</v>
      </c>
      <c r="AO42" s="146">
        <v>69.770085901970603</v>
      </c>
      <c r="AP42" s="147">
        <v>68.898433552299096</v>
      </c>
      <c r="AQ42" s="144"/>
      <c r="AR42" s="148">
        <v>62.857323323467803</v>
      </c>
      <c r="AS42" s="149"/>
      <c r="AT42" s="141">
        <v>-6.1872685403537897</v>
      </c>
      <c r="AU42" s="142">
        <v>3.7073920314287498</v>
      </c>
      <c r="AV42" s="142">
        <v>5.8409327004539797</v>
      </c>
      <c r="AW42" s="142">
        <v>6.68084297361432</v>
      </c>
      <c r="AX42" s="142">
        <v>-0.247522035822419</v>
      </c>
      <c r="AY42" s="143">
        <v>2.07770018097473</v>
      </c>
      <c r="AZ42" s="144"/>
      <c r="BA42" s="145">
        <v>-8.8602278236200895</v>
      </c>
      <c r="BB42" s="146">
        <v>-10.4708629492255</v>
      </c>
      <c r="BC42" s="147">
        <v>-9.6829109942295997</v>
      </c>
      <c r="BD42" s="144"/>
      <c r="BE42" s="148">
        <v>-1.9219074791248001</v>
      </c>
    </row>
    <row r="43" spans="1:57" x14ac:dyDescent="0.25">
      <c r="A43" s="23" t="s">
        <v>85</v>
      </c>
      <c r="B43" s="44" t="str">
        <f t="shared" si="0"/>
        <v>Southwest Virginia - Blue Ridge Highlands</v>
      </c>
      <c r="C43" s="11"/>
      <c r="D43" s="28" t="s">
        <v>16</v>
      </c>
      <c r="E43" s="31" t="s">
        <v>17</v>
      </c>
      <c r="F43" s="12"/>
      <c r="G43" s="150">
        <v>43.091689820661699</v>
      </c>
      <c r="H43" s="144">
        <v>51.730234907804999</v>
      </c>
      <c r="I43" s="144">
        <v>56.769386208638501</v>
      </c>
      <c r="J43" s="144">
        <v>56.756756756756701</v>
      </c>
      <c r="K43" s="144">
        <v>63.374589542813801</v>
      </c>
      <c r="L43" s="151">
        <v>54.3445314473351</v>
      </c>
      <c r="M43" s="144"/>
      <c r="N43" s="152">
        <v>70.497600404142403</v>
      </c>
      <c r="O43" s="153">
        <v>68.451629199292697</v>
      </c>
      <c r="P43" s="154">
        <v>69.474614801717607</v>
      </c>
      <c r="Q43" s="144"/>
      <c r="R43" s="155">
        <v>58.667412405730097</v>
      </c>
      <c r="S43" s="149"/>
      <c r="T43" s="150">
        <v>11.031565245688199</v>
      </c>
      <c r="U43" s="144">
        <v>6.8057366362451104</v>
      </c>
      <c r="V43" s="144">
        <v>13.452801615345701</v>
      </c>
      <c r="W43" s="144">
        <v>8.1328200192492694</v>
      </c>
      <c r="X43" s="144">
        <v>18.938136999288901</v>
      </c>
      <c r="Y43" s="151">
        <v>11.7952714990906</v>
      </c>
      <c r="Z43" s="144"/>
      <c r="AA43" s="152">
        <v>1.56477438136826</v>
      </c>
      <c r="AB43" s="153">
        <v>-5.8210251954821803</v>
      </c>
      <c r="AC43" s="154">
        <v>-2.2131366100791001</v>
      </c>
      <c r="AD43" s="144"/>
      <c r="AE43" s="155">
        <v>6.6270986358866697</v>
      </c>
      <c r="AF43" s="34"/>
      <c r="AG43" s="150">
        <v>46.0627683758524</v>
      </c>
      <c r="AH43" s="144">
        <v>49.0085880272796</v>
      </c>
      <c r="AI43" s="144">
        <v>57.561884314220698</v>
      </c>
      <c r="AJ43" s="144">
        <v>61.622253094215701</v>
      </c>
      <c r="AK43" s="144">
        <v>67.829628694114604</v>
      </c>
      <c r="AL43" s="151">
        <v>56.417024501136602</v>
      </c>
      <c r="AM43" s="144"/>
      <c r="AN43" s="152">
        <v>75.344152563778707</v>
      </c>
      <c r="AO43" s="153">
        <v>76.840742611770594</v>
      </c>
      <c r="AP43" s="154">
        <v>76.0924475877746</v>
      </c>
      <c r="AQ43" s="144"/>
      <c r="AR43" s="155">
        <v>62.038573954461803</v>
      </c>
      <c r="AS43" s="149"/>
      <c r="AT43" s="150">
        <v>11.5793499043977</v>
      </c>
      <c r="AU43" s="144">
        <v>10.508329773601</v>
      </c>
      <c r="AV43" s="144">
        <v>17.885548011639099</v>
      </c>
      <c r="AW43" s="144">
        <v>17.310813247580601</v>
      </c>
      <c r="AX43" s="144">
        <v>20.157726942222698</v>
      </c>
      <c r="AY43" s="151">
        <v>15.8750745765349</v>
      </c>
      <c r="AZ43" s="144"/>
      <c r="BA43" s="152">
        <v>2.3240855880965601</v>
      </c>
      <c r="BB43" s="153">
        <v>2.2047707038467901</v>
      </c>
      <c r="BC43" s="154">
        <v>2.2638066747289498</v>
      </c>
      <c r="BD43" s="144"/>
      <c r="BE43" s="155">
        <v>10.711152251780801</v>
      </c>
    </row>
    <row r="44" spans="1:57" x14ac:dyDescent="0.25">
      <c r="A44" s="24" t="s">
        <v>86</v>
      </c>
      <c r="B44" s="44" t="str">
        <f t="shared" si="0"/>
        <v>Southwest Virginia - Heart of Appalachia</v>
      </c>
      <c r="C44" s="12"/>
      <c r="D44" s="28" t="s">
        <v>16</v>
      </c>
      <c r="E44" s="31" t="s">
        <v>17</v>
      </c>
      <c r="F44" s="12"/>
      <c r="G44" s="150">
        <v>53.324555628703003</v>
      </c>
      <c r="H44" s="144">
        <v>71.626069782751799</v>
      </c>
      <c r="I44" s="144">
        <v>75.312705727452197</v>
      </c>
      <c r="J44" s="144">
        <v>73.140223831468006</v>
      </c>
      <c r="K44" s="144">
        <v>68.071099407504903</v>
      </c>
      <c r="L44" s="151">
        <v>68.294930875576</v>
      </c>
      <c r="M44" s="144"/>
      <c r="N44" s="152">
        <v>74.3252139565503</v>
      </c>
      <c r="O44" s="153">
        <v>69.848584595128301</v>
      </c>
      <c r="P44" s="154">
        <v>72.086899275839301</v>
      </c>
      <c r="Q44" s="144"/>
      <c r="R44" s="155">
        <v>69.378350418508404</v>
      </c>
      <c r="S44" s="149"/>
      <c r="T44" s="150">
        <v>18.768328445747802</v>
      </c>
      <c r="U44" s="144">
        <v>24.627720504009101</v>
      </c>
      <c r="V44" s="144">
        <v>25.0273224043715</v>
      </c>
      <c r="W44" s="144">
        <v>16.7016806722689</v>
      </c>
      <c r="X44" s="144">
        <v>7.7083333333333304</v>
      </c>
      <c r="Y44" s="151">
        <v>18.370607028753899</v>
      </c>
      <c r="Z44" s="144"/>
      <c r="AA44" s="152">
        <v>1.3464991023339301</v>
      </c>
      <c r="AB44" s="153">
        <v>-3.4576888080072701</v>
      </c>
      <c r="AC44" s="154">
        <v>-1.03931314957071</v>
      </c>
      <c r="AD44" s="144"/>
      <c r="AE44" s="155">
        <v>11.8574677786201</v>
      </c>
      <c r="AF44" s="35"/>
      <c r="AG44" s="150">
        <v>55.151415404871599</v>
      </c>
      <c r="AH44" s="144">
        <v>63.429888084265897</v>
      </c>
      <c r="AI44" s="144">
        <v>70.671494404213206</v>
      </c>
      <c r="AJ44" s="144">
        <v>72.251481237656293</v>
      </c>
      <c r="AK44" s="144">
        <v>69.881500987491705</v>
      </c>
      <c r="AL44" s="151">
        <v>66.277156023699803</v>
      </c>
      <c r="AM44" s="144"/>
      <c r="AN44" s="152">
        <v>74.983541803818298</v>
      </c>
      <c r="AO44" s="153">
        <v>73.930217248189507</v>
      </c>
      <c r="AP44" s="154">
        <v>74.456879526003902</v>
      </c>
      <c r="AQ44" s="144"/>
      <c r="AR44" s="155">
        <v>68.614219881500901</v>
      </c>
      <c r="AS44" s="149"/>
      <c r="AT44" s="150">
        <v>15.2734778121775</v>
      </c>
      <c r="AU44" s="144">
        <v>18.8039457459926</v>
      </c>
      <c r="AV44" s="144">
        <v>23.1431029538285</v>
      </c>
      <c r="AW44" s="144">
        <v>20.870044052863399</v>
      </c>
      <c r="AX44" s="144">
        <v>16.744569700302399</v>
      </c>
      <c r="AY44" s="151">
        <v>19.092683503874099</v>
      </c>
      <c r="AZ44" s="144"/>
      <c r="BA44" s="152">
        <v>9.6510228640192501</v>
      </c>
      <c r="BB44" s="153">
        <v>5.54511278195488</v>
      </c>
      <c r="BC44" s="154">
        <v>7.5734157650695497</v>
      </c>
      <c r="BD44" s="144"/>
      <c r="BE44" s="155">
        <v>15.265818785054099</v>
      </c>
    </row>
    <row r="45" spans="1:57" x14ac:dyDescent="0.25">
      <c r="A45" s="26" t="s">
        <v>87</v>
      </c>
      <c r="B45" s="44" t="str">
        <f t="shared" si="0"/>
        <v>Virginia Mountains</v>
      </c>
      <c r="C45" s="12"/>
      <c r="D45" s="29" t="s">
        <v>16</v>
      </c>
      <c r="E45" s="32" t="s">
        <v>17</v>
      </c>
      <c r="F45" s="12"/>
      <c r="G45" s="156">
        <v>43.885888381110597</v>
      </c>
      <c r="H45" s="157">
        <v>54.867746849466798</v>
      </c>
      <c r="I45" s="157">
        <v>59.756266445090702</v>
      </c>
      <c r="J45" s="157">
        <v>60.781055255504697</v>
      </c>
      <c r="K45" s="157">
        <v>58.440659188478001</v>
      </c>
      <c r="L45" s="158">
        <v>55.546323223930202</v>
      </c>
      <c r="M45" s="144"/>
      <c r="N45" s="159">
        <v>59.825508932280798</v>
      </c>
      <c r="O45" s="160">
        <v>64.007755158565203</v>
      </c>
      <c r="P45" s="161">
        <v>61.916632045423</v>
      </c>
      <c r="Q45" s="144"/>
      <c r="R45" s="162">
        <v>57.366411458642403</v>
      </c>
      <c r="S45" s="149"/>
      <c r="T45" s="156">
        <v>2.66336171904093</v>
      </c>
      <c r="U45" s="157">
        <v>7.5605037339706502</v>
      </c>
      <c r="V45" s="157">
        <v>15.255326180364699</v>
      </c>
      <c r="W45" s="157">
        <v>16.958201786078899</v>
      </c>
      <c r="X45" s="157">
        <v>3.1436616369569701</v>
      </c>
      <c r="Y45" s="158">
        <v>9.2429677276404494</v>
      </c>
      <c r="Z45" s="144"/>
      <c r="AA45" s="159">
        <v>-16.045095486254301</v>
      </c>
      <c r="AB45" s="160">
        <v>-16.962307141266599</v>
      </c>
      <c r="AC45" s="161">
        <v>-16.5217054683845</v>
      </c>
      <c r="AD45" s="144"/>
      <c r="AE45" s="162">
        <v>-0.25086959108368401</v>
      </c>
      <c r="AF45" s="36"/>
      <c r="AG45" s="156">
        <v>44.723722476111298</v>
      </c>
      <c r="AH45" s="157">
        <v>49.110234039606702</v>
      </c>
      <c r="AI45" s="157">
        <v>56.886165351059397</v>
      </c>
      <c r="AJ45" s="157">
        <v>59.700872455338498</v>
      </c>
      <c r="AK45" s="157">
        <v>61.013017587591698</v>
      </c>
      <c r="AL45" s="158">
        <v>54.286802381941499</v>
      </c>
      <c r="AM45" s="144"/>
      <c r="AN45" s="159">
        <v>66.798227392327902</v>
      </c>
      <c r="AO45" s="160">
        <v>70.256889627475402</v>
      </c>
      <c r="AP45" s="161">
        <v>68.527558509901596</v>
      </c>
      <c r="AQ45" s="144"/>
      <c r="AR45" s="162">
        <v>58.355589847072999</v>
      </c>
      <c r="AS45" s="149"/>
      <c r="AT45" s="156">
        <v>-1.9402724221402601</v>
      </c>
      <c r="AU45" s="157">
        <v>0.92103777430639799</v>
      </c>
      <c r="AV45" s="157">
        <v>7.5934662351246001</v>
      </c>
      <c r="AW45" s="157">
        <v>9.9183598594444504</v>
      </c>
      <c r="AX45" s="157">
        <v>8.0629294967481808</v>
      </c>
      <c r="AY45" s="158">
        <v>5.2410197622450196</v>
      </c>
      <c r="AZ45" s="144"/>
      <c r="BA45" s="159">
        <v>-6.78469627121504</v>
      </c>
      <c r="BB45" s="160">
        <v>-6.0412661005791302</v>
      </c>
      <c r="BC45" s="161">
        <v>-6.40507635876628</v>
      </c>
      <c r="BD45" s="144"/>
      <c r="BE45" s="162">
        <v>1.0234243792368201</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6" sqref="A6:XFD43"/>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8" t="s">
        <v>5</v>
      </c>
      <c r="E2" s="209"/>
      <c r="G2" s="202" t="s">
        <v>36</v>
      </c>
      <c r="H2" s="203"/>
      <c r="I2" s="203"/>
      <c r="J2" s="203"/>
      <c r="K2" s="203"/>
      <c r="L2" s="203"/>
      <c r="M2" s="203"/>
      <c r="N2" s="203"/>
      <c r="O2" s="203"/>
      <c r="P2" s="203"/>
      <c r="Q2" s="203"/>
      <c r="R2" s="203"/>
      <c r="T2" s="202" t="s">
        <v>37</v>
      </c>
      <c r="U2" s="203"/>
      <c r="V2" s="203"/>
      <c r="W2" s="203"/>
      <c r="X2" s="203"/>
      <c r="Y2" s="203"/>
      <c r="Z2" s="203"/>
      <c r="AA2" s="203"/>
      <c r="AB2" s="203"/>
      <c r="AC2" s="203"/>
      <c r="AD2" s="203"/>
      <c r="AE2" s="203"/>
      <c r="AF2" s="4"/>
      <c r="AG2" s="202" t="s">
        <v>38</v>
      </c>
      <c r="AH2" s="203"/>
      <c r="AI2" s="203"/>
      <c r="AJ2" s="203"/>
      <c r="AK2" s="203"/>
      <c r="AL2" s="203"/>
      <c r="AM2" s="203"/>
      <c r="AN2" s="203"/>
      <c r="AO2" s="203"/>
      <c r="AP2" s="203"/>
      <c r="AQ2" s="203"/>
      <c r="AR2" s="203"/>
      <c r="AT2" s="202" t="s">
        <v>39</v>
      </c>
      <c r="AU2" s="203"/>
      <c r="AV2" s="203"/>
      <c r="AW2" s="203"/>
      <c r="AX2" s="203"/>
      <c r="AY2" s="203"/>
      <c r="AZ2" s="203"/>
      <c r="BA2" s="203"/>
      <c r="BB2" s="203"/>
      <c r="BC2" s="203"/>
      <c r="BD2" s="203"/>
      <c r="BE2" s="203"/>
    </row>
    <row r="3" spans="1:57" x14ac:dyDescent="0.25">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5">
      <c r="A4" s="37"/>
      <c r="B4" s="37"/>
      <c r="C4" s="3"/>
      <c r="D4" s="211"/>
      <c r="E4" s="213"/>
      <c r="F4" s="5"/>
      <c r="G4" s="201"/>
      <c r="H4" s="197"/>
      <c r="I4" s="197"/>
      <c r="J4" s="197"/>
      <c r="K4" s="197"/>
      <c r="L4" s="199"/>
      <c r="M4" s="5"/>
      <c r="N4" s="201"/>
      <c r="O4" s="197"/>
      <c r="P4" s="199"/>
      <c r="Q4" s="2"/>
      <c r="R4" s="205"/>
      <c r="S4" s="2"/>
      <c r="T4" s="201"/>
      <c r="U4" s="197"/>
      <c r="V4" s="197"/>
      <c r="W4" s="197"/>
      <c r="X4" s="197"/>
      <c r="Y4" s="199"/>
      <c r="Z4" s="2"/>
      <c r="AA4" s="201"/>
      <c r="AB4" s="197"/>
      <c r="AC4" s="199"/>
      <c r="AD4" s="1"/>
      <c r="AE4" s="207"/>
      <c r="AF4" s="48"/>
      <c r="AG4" s="201"/>
      <c r="AH4" s="197"/>
      <c r="AI4" s="197"/>
      <c r="AJ4" s="197"/>
      <c r="AK4" s="197"/>
      <c r="AL4" s="199"/>
      <c r="AM4" s="5"/>
      <c r="AN4" s="201"/>
      <c r="AO4" s="197"/>
      <c r="AP4" s="199"/>
      <c r="AQ4" s="2"/>
      <c r="AR4" s="205"/>
      <c r="AS4" s="2"/>
      <c r="AT4" s="201"/>
      <c r="AU4" s="197"/>
      <c r="AV4" s="197"/>
      <c r="AW4" s="197"/>
      <c r="AX4" s="197"/>
      <c r="AY4" s="199"/>
      <c r="AZ4" s="2"/>
      <c r="BA4" s="201"/>
      <c r="BB4" s="197"/>
      <c r="BC4" s="199"/>
      <c r="BD4" s="1"/>
      <c r="BE4" s="207"/>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3">
        <v>136.72980340617201</v>
      </c>
      <c r="H6" s="164">
        <v>138.667610180921</v>
      </c>
      <c r="I6" s="164">
        <v>145.25853306943199</v>
      </c>
      <c r="J6" s="164">
        <v>148.03495104323801</v>
      </c>
      <c r="K6" s="164">
        <v>146.165272360091</v>
      </c>
      <c r="L6" s="165">
        <v>143.34164938243899</v>
      </c>
      <c r="M6" s="166"/>
      <c r="N6" s="167">
        <v>160.471495388459</v>
      </c>
      <c r="O6" s="168">
        <v>166.22476221818999</v>
      </c>
      <c r="P6" s="169">
        <v>163.40992238030901</v>
      </c>
      <c r="Q6" s="166"/>
      <c r="R6" s="170">
        <v>149.70527088911001</v>
      </c>
      <c r="S6" s="149"/>
      <c r="T6" s="141">
        <v>10.653991686958401</v>
      </c>
      <c r="U6" s="142">
        <v>14.8932261777794</v>
      </c>
      <c r="V6" s="142">
        <v>19.279924723486999</v>
      </c>
      <c r="W6" s="142">
        <v>21.601209013999</v>
      </c>
      <c r="X6" s="142">
        <v>18.090855112856001</v>
      </c>
      <c r="Y6" s="143">
        <v>17.202433734058001</v>
      </c>
      <c r="Z6" s="144"/>
      <c r="AA6" s="145">
        <v>10.288599330396</v>
      </c>
      <c r="AB6" s="146">
        <v>9.7727179609905992</v>
      </c>
      <c r="AC6" s="147">
        <v>9.9922714514471398</v>
      </c>
      <c r="AD6" s="144"/>
      <c r="AE6" s="148">
        <v>13.9508900412049</v>
      </c>
      <c r="AF6" s="33"/>
      <c r="AG6" s="163">
        <v>145.32903714529701</v>
      </c>
      <c r="AH6" s="164">
        <v>143.83242454042301</v>
      </c>
      <c r="AI6" s="164">
        <v>148.68481675802801</v>
      </c>
      <c r="AJ6" s="164">
        <v>149.798140542336</v>
      </c>
      <c r="AK6" s="164">
        <v>147.957000645119</v>
      </c>
      <c r="AL6" s="165">
        <v>147.26475472002599</v>
      </c>
      <c r="AM6" s="166"/>
      <c r="AN6" s="167">
        <v>162.634899700239</v>
      </c>
      <c r="AO6" s="168">
        <v>167.70530925784999</v>
      </c>
      <c r="AP6" s="169">
        <v>165.229230105672</v>
      </c>
      <c r="AQ6" s="166"/>
      <c r="AR6" s="170">
        <v>153.02073068304301</v>
      </c>
      <c r="AS6" s="149"/>
      <c r="AT6" s="141">
        <v>11.9694313316028</v>
      </c>
      <c r="AU6" s="142">
        <v>19.006571218745599</v>
      </c>
      <c r="AV6" s="142">
        <v>22.451261351045599</v>
      </c>
      <c r="AW6" s="142">
        <v>22.595154184405501</v>
      </c>
      <c r="AX6" s="142">
        <v>18.0863369174475</v>
      </c>
      <c r="AY6" s="143">
        <v>18.840540114087801</v>
      </c>
      <c r="AZ6" s="144"/>
      <c r="BA6" s="145">
        <v>11.806613489843</v>
      </c>
      <c r="BB6" s="146">
        <v>10.854084371937001</v>
      </c>
      <c r="BC6" s="147">
        <v>11.293071562405</v>
      </c>
      <c r="BD6" s="144"/>
      <c r="BE6" s="148">
        <v>15.643948016510301</v>
      </c>
    </row>
    <row r="7" spans="1:57" x14ac:dyDescent="0.25">
      <c r="A7" s="23" t="s">
        <v>18</v>
      </c>
      <c r="B7" s="44" t="str">
        <f>TRIM(A7)</f>
        <v>Virginia</v>
      </c>
      <c r="C7" s="11"/>
      <c r="D7" s="28" t="s">
        <v>16</v>
      </c>
      <c r="E7" s="31" t="s">
        <v>17</v>
      </c>
      <c r="F7" s="12"/>
      <c r="G7" s="171">
        <v>112.66471897938</v>
      </c>
      <c r="H7" s="166">
        <v>119.926465520059</v>
      </c>
      <c r="I7" s="166">
        <v>126.05192182368999</v>
      </c>
      <c r="J7" s="166">
        <v>125.574929569902</v>
      </c>
      <c r="K7" s="166">
        <v>121.575186985329</v>
      </c>
      <c r="L7" s="172">
        <v>121.603375606808</v>
      </c>
      <c r="M7" s="166"/>
      <c r="N7" s="173">
        <v>135.79345186497801</v>
      </c>
      <c r="O7" s="174">
        <v>136.415651714029</v>
      </c>
      <c r="P7" s="175">
        <v>136.10420016357801</v>
      </c>
      <c r="Q7" s="166"/>
      <c r="R7" s="176">
        <v>125.909108734508</v>
      </c>
      <c r="S7" s="149"/>
      <c r="T7" s="150">
        <v>12.7502664650213</v>
      </c>
      <c r="U7" s="144">
        <v>17.227813337794998</v>
      </c>
      <c r="V7" s="144">
        <v>21.248716430014898</v>
      </c>
      <c r="W7" s="144">
        <v>21.499641398835301</v>
      </c>
      <c r="X7" s="144">
        <v>17.073135895975401</v>
      </c>
      <c r="Y7" s="151">
        <v>18.3262520498802</v>
      </c>
      <c r="Z7" s="144"/>
      <c r="AA7" s="152">
        <v>10.130916533260701</v>
      </c>
      <c r="AB7" s="153">
        <v>7.2976516657596404</v>
      </c>
      <c r="AC7" s="154">
        <v>8.6269611660900907</v>
      </c>
      <c r="AD7" s="144"/>
      <c r="AE7" s="155">
        <v>13.642158479281299</v>
      </c>
      <c r="AF7" s="34"/>
      <c r="AG7" s="171">
        <v>118.65254929552501</v>
      </c>
      <c r="AH7" s="166">
        <v>120.353896805937</v>
      </c>
      <c r="AI7" s="166">
        <v>125.82868239681299</v>
      </c>
      <c r="AJ7" s="166">
        <v>125.543769546147</v>
      </c>
      <c r="AK7" s="166">
        <v>122.807639125229</v>
      </c>
      <c r="AL7" s="172">
        <v>122.857788421271</v>
      </c>
      <c r="AM7" s="166"/>
      <c r="AN7" s="173">
        <v>137.16396634521999</v>
      </c>
      <c r="AO7" s="174">
        <v>139.98362293909</v>
      </c>
      <c r="AP7" s="175">
        <v>138.601026531337</v>
      </c>
      <c r="AQ7" s="166"/>
      <c r="AR7" s="176">
        <v>127.828620857518</v>
      </c>
      <c r="AS7" s="149"/>
      <c r="AT7" s="150">
        <v>9.3143378881477599</v>
      </c>
      <c r="AU7" s="144">
        <v>17.335818028223901</v>
      </c>
      <c r="AV7" s="144">
        <v>20.618458557213302</v>
      </c>
      <c r="AW7" s="144">
        <v>19.730720760058901</v>
      </c>
      <c r="AX7" s="144">
        <v>16.5470246929765</v>
      </c>
      <c r="AY7" s="151">
        <v>16.8665951330869</v>
      </c>
      <c r="AZ7" s="144"/>
      <c r="BA7" s="152">
        <v>9.90738928984673</v>
      </c>
      <c r="BB7" s="153">
        <v>9.2254622612711596</v>
      </c>
      <c r="BC7" s="154">
        <v>9.5406168679364693</v>
      </c>
      <c r="BD7" s="144"/>
      <c r="BE7" s="155">
        <v>13.5816655970021</v>
      </c>
    </row>
    <row r="8" spans="1:57" x14ac:dyDescent="0.25">
      <c r="A8" s="24" t="s">
        <v>19</v>
      </c>
      <c r="B8" s="44" t="str">
        <f t="shared" ref="B8:B43" si="0">TRIM(A8)</f>
        <v>Norfolk/Virginia Beach, VA</v>
      </c>
      <c r="C8" s="12"/>
      <c r="D8" s="28" t="s">
        <v>16</v>
      </c>
      <c r="E8" s="31" t="s">
        <v>17</v>
      </c>
      <c r="F8" s="12"/>
      <c r="G8" s="171">
        <v>106.354474333204</v>
      </c>
      <c r="H8" s="166">
        <v>104.89961282074</v>
      </c>
      <c r="I8" s="166">
        <v>109.235318577333</v>
      </c>
      <c r="J8" s="166">
        <v>108.25180186833801</v>
      </c>
      <c r="K8" s="166">
        <v>109.171924437199</v>
      </c>
      <c r="L8" s="172">
        <v>107.64047016949699</v>
      </c>
      <c r="M8" s="166"/>
      <c r="N8" s="173">
        <v>123.769676013894</v>
      </c>
      <c r="O8" s="174">
        <v>128.066608797962</v>
      </c>
      <c r="P8" s="175">
        <v>125.947349502725</v>
      </c>
      <c r="Q8" s="166"/>
      <c r="R8" s="176">
        <v>112.808049753177</v>
      </c>
      <c r="S8" s="149"/>
      <c r="T8" s="150">
        <v>6.1253218818550899</v>
      </c>
      <c r="U8" s="144">
        <v>7.9768197527335296</v>
      </c>
      <c r="V8" s="144">
        <v>10.789116848024699</v>
      </c>
      <c r="W8" s="144">
        <v>9.9569240377027093</v>
      </c>
      <c r="X8" s="144">
        <v>6.5488398472265503</v>
      </c>
      <c r="Y8" s="151">
        <v>8.2768434713418593</v>
      </c>
      <c r="Z8" s="144"/>
      <c r="AA8" s="152">
        <v>-1.77075704298405</v>
      </c>
      <c r="AB8" s="153">
        <v>-3.36211953479688</v>
      </c>
      <c r="AC8" s="154">
        <v>-2.6710124321430202</v>
      </c>
      <c r="AD8" s="144"/>
      <c r="AE8" s="155">
        <v>2.39504039893274</v>
      </c>
      <c r="AF8" s="35"/>
      <c r="AG8" s="171">
        <v>124.48315296134901</v>
      </c>
      <c r="AH8" s="166">
        <v>107.59395590369699</v>
      </c>
      <c r="AI8" s="166">
        <v>110.982083869883</v>
      </c>
      <c r="AJ8" s="166">
        <v>111.134313643841</v>
      </c>
      <c r="AK8" s="166">
        <v>110.93793985894099</v>
      </c>
      <c r="AL8" s="172">
        <v>112.969057420601</v>
      </c>
      <c r="AM8" s="166"/>
      <c r="AN8" s="173">
        <v>137.43724530395201</v>
      </c>
      <c r="AO8" s="174">
        <v>145.02237304793701</v>
      </c>
      <c r="AP8" s="175">
        <v>141.32700360442499</v>
      </c>
      <c r="AQ8" s="166"/>
      <c r="AR8" s="176">
        <v>122.107176123122</v>
      </c>
      <c r="AS8" s="149"/>
      <c r="AT8" s="150">
        <v>0.60844274829369205</v>
      </c>
      <c r="AU8" s="144">
        <v>5.6935041849450903</v>
      </c>
      <c r="AV8" s="144">
        <v>8.4016585260649901</v>
      </c>
      <c r="AW8" s="144">
        <v>6.7416564845489297</v>
      </c>
      <c r="AX8" s="144">
        <v>4.5211767643472296</v>
      </c>
      <c r="AY8" s="151">
        <v>4.8465382605095604</v>
      </c>
      <c r="AZ8" s="144"/>
      <c r="BA8" s="152">
        <v>1.8769785659322999</v>
      </c>
      <c r="BB8" s="153">
        <v>2.5553138808481699</v>
      </c>
      <c r="BC8" s="154">
        <v>2.20999825225599</v>
      </c>
      <c r="BD8" s="144"/>
      <c r="BE8" s="155">
        <v>3.1227300743293198</v>
      </c>
    </row>
    <row r="9" spans="1:57" ht="15" x14ac:dyDescent="0.35">
      <c r="A9" s="24" t="s">
        <v>20</v>
      </c>
      <c r="B9" s="79" t="s">
        <v>72</v>
      </c>
      <c r="C9" s="12"/>
      <c r="D9" s="28" t="s">
        <v>16</v>
      </c>
      <c r="E9" s="31" t="s">
        <v>17</v>
      </c>
      <c r="F9" s="12"/>
      <c r="G9" s="171">
        <v>95.937511644992298</v>
      </c>
      <c r="H9" s="166">
        <v>104.065689635873</v>
      </c>
      <c r="I9" s="166">
        <v>111.676583616309</v>
      </c>
      <c r="J9" s="166">
        <v>109.738049693639</v>
      </c>
      <c r="K9" s="166">
        <v>103.67938305338301</v>
      </c>
      <c r="L9" s="172">
        <v>105.582208797216</v>
      </c>
      <c r="M9" s="166"/>
      <c r="N9" s="173">
        <v>111.36877155647301</v>
      </c>
      <c r="O9" s="174">
        <v>111.59610140874599</v>
      </c>
      <c r="P9" s="175">
        <v>111.48144149993</v>
      </c>
      <c r="Q9" s="166"/>
      <c r="R9" s="176">
        <v>107.250828534934</v>
      </c>
      <c r="S9" s="149"/>
      <c r="T9" s="150">
        <v>8.2573813522075294</v>
      </c>
      <c r="U9" s="144">
        <v>13.4160963916501</v>
      </c>
      <c r="V9" s="144">
        <v>19.669750454643999</v>
      </c>
      <c r="W9" s="144">
        <v>18.844144544736</v>
      </c>
      <c r="X9" s="144">
        <v>11.027373030158399</v>
      </c>
      <c r="Y9" s="151">
        <v>14.786738616625801</v>
      </c>
      <c r="Z9" s="144"/>
      <c r="AA9" s="152">
        <v>-1.92108071665548</v>
      </c>
      <c r="AB9" s="153">
        <v>-5.3208013097951996</v>
      </c>
      <c r="AC9" s="154">
        <v>-3.7215491036310402</v>
      </c>
      <c r="AD9" s="144"/>
      <c r="AE9" s="155">
        <v>7.1469038181021096</v>
      </c>
      <c r="AF9" s="35"/>
      <c r="AG9" s="171">
        <v>96.129649410206198</v>
      </c>
      <c r="AH9" s="166">
        <v>101.47172172723501</v>
      </c>
      <c r="AI9" s="166">
        <v>107.41272729131801</v>
      </c>
      <c r="AJ9" s="166">
        <v>106.882879311285</v>
      </c>
      <c r="AK9" s="166">
        <v>103.088262451137</v>
      </c>
      <c r="AL9" s="172">
        <v>103.385880266966</v>
      </c>
      <c r="AM9" s="166"/>
      <c r="AN9" s="173">
        <v>114.27213189973401</v>
      </c>
      <c r="AO9" s="174">
        <v>117.470089089583</v>
      </c>
      <c r="AP9" s="175">
        <v>115.908773856416</v>
      </c>
      <c r="AQ9" s="166"/>
      <c r="AR9" s="176">
        <v>107.236152298492</v>
      </c>
      <c r="AS9" s="149"/>
      <c r="AT9" s="150">
        <v>5.9932335474968204</v>
      </c>
      <c r="AU9" s="144">
        <v>12.178963682404101</v>
      </c>
      <c r="AV9" s="144">
        <v>15.5409919267432</v>
      </c>
      <c r="AW9" s="144">
        <v>15.146103046557601</v>
      </c>
      <c r="AX9" s="144">
        <v>9.545872433744</v>
      </c>
      <c r="AY9" s="151">
        <v>12.0275480433484</v>
      </c>
      <c r="AZ9" s="144"/>
      <c r="BA9" s="152">
        <v>3.3836866493973199</v>
      </c>
      <c r="BB9" s="153">
        <v>1.9594669472844299</v>
      </c>
      <c r="BC9" s="154">
        <v>2.6148782301795599</v>
      </c>
      <c r="BD9" s="144"/>
      <c r="BE9" s="155">
        <v>7.9767078591107303</v>
      </c>
    </row>
    <row r="10" spans="1:57" x14ac:dyDescent="0.25">
      <c r="A10" s="24" t="s">
        <v>21</v>
      </c>
      <c r="B10" s="44" t="str">
        <f t="shared" si="0"/>
        <v>Virginia Area</v>
      </c>
      <c r="C10" s="12"/>
      <c r="D10" s="28" t="s">
        <v>16</v>
      </c>
      <c r="E10" s="31" t="s">
        <v>17</v>
      </c>
      <c r="F10" s="12"/>
      <c r="G10" s="171">
        <v>104.962738976984</v>
      </c>
      <c r="H10" s="166">
        <v>105.132671549116</v>
      </c>
      <c r="I10" s="166">
        <v>106.23411121002999</v>
      </c>
      <c r="J10" s="166">
        <v>106.117185288401</v>
      </c>
      <c r="K10" s="166">
        <v>111.722702504222</v>
      </c>
      <c r="L10" s="172">
        <v>106.968411968051</v>
      </c>
      <c r="M10" s="166"/>
      <c r="N10" s="173">
        <v>158.02854506578899</v>
      </c>
      <c r="O10" s="174">
        <v>157.01368144227499</v>
      </c>
      <c r="P10" s="175">
        <v>157.52253603826401</v>
      </c>
      <c r="Q10" s="166"/>
      <c r="R10" s="176">
        <v>123.33007905665799</v>
      </c>
      <c r="S10" s="149"/>
      <c r="T10" s="150">
        <v>8.5359543439589398</v>
      </c>
      <c r="U10" s="144">
        <v>9.2488102226868101</v>
      </c>
      <c r="V10" s="144">
        <v>9.6096872735650596</v>
      </c>
      <c r="W10" s="144">
        <v>8.5410176652191101</v>
      </c>
      <c r="X10" s="144">
        <v>7.7767684144041098</v>
      </c>
      <c r="Y10" s="151">
        <v>8.6833692501424498</v>
      </c>
      <c r="Z10" s="144"/>
      <c r="AA10" s="152">
        <v>16.7331174485331</v>
      </c>
      <c r="AB10" s="153">
        <v>12.5793908218727</v>
      </c>
      <c r="AC10" s="154">
        <v>14.574727069860399</v>
      </c>
      <c r="AD10" s="144"/>
      <c r="AE10" s="155">
        <v>9.3824137019737801</v>
      </c>
      <c r="AF10" s="35"/>
      <c r="AG10" s="171">
        <v>107.709846087301</v>
      </c>
      <c r="AH10" s="166">
        <v>102.784857726946</v>
      </c>
      <c r="AI10" s="166">
        <v>103.65728531667899</v>
      </c>
      <c r="AJ10" s="166">
        <v>106.521184583394</v>
      </c>
      <c r="AK10" s="166">
        <v>117.242470282947</v>
      </c>
      <c r="AL10" s="172">
        <v>107.86301995298</v>
      </c>
      <c r="AM10" s="166"/>
      <c r="AN10" s="173">
        <v>152.55203395736299</v>
      </c>
      <c r="AO10" s="174">
        <v>154.411216385697</v>
      </c>
      <c r="AP10" s="175">
        <v>153.49501527846601</v>
      </c>
      <c r="AQ10" s="166"/>
      <c r="AR10" s="176">
        <v>123.372607104533</v>
      </c>
      <c r="AS10" s="149"/>
      <c r="AT10" s="150">
        <v>5.1639206205559898</v>
      </c>
      <c r="AU10" s="144">
        <v>8.2112463402045499</v>
      </c>
      <c r="AV10" s="144">
        <v>8.4399331644357893</v>
      </c>
      <c r="AW10" s="144">
        <v>9.9053048173759102</v>
      </c>
      <c r="AX10" s="144">
        <v>14.1355726871475</v>
      </c>
      <c r="AY10" s="151">
        <v>9.4176841562059792</v>
      </c>
      <c r="AZ10" s="144"/>
      <c r="BA10" s="152">
        <v>12.649788183798099</v>
      </c>
      <c r="BB10" s="153">
        <v>12.424855631721201</v>
      </c>
      <c r="BC10" s="154">
        <v>12.5309150375712</v>
      </c>
      <c r="BD10" s="144"/>
      <c r="BE10" s="155">
        <v>9.8494184183567501</v>
      </c>
    </row>
    <row r="11" spans="1:57" x14ac:dyDescent="0.25">
      <c r="A11" s="41" t="s">
        <v>22</v>
      </c>
      <c r="B11" s="44" t="str">
        <f t="shared" si="0"/>
        <v>Washington, DC</v>
      </c>
      <c r="C11" s="12"/>
      <c r="D11" s="28" t="s">
        <v>16</v>
      </c>
      <c r="E11" s="31" t="s">
        <v>17</v>
      </c>
      <c r="F11" s="12"/>
      <c r="G11" s="171">
        <v>159.44597674535601</v>
      </c>
      <c r="H11" s="166">
        <v>180.761167635932</v>
      </c>
      <c r="I11" s="166">
        <v>199.32470770163701</v>
      </c>
      <c r="J11" s="166">
        <v>205.775850668039</v>
      </c>
      <c r="K11" s="166">
        <v>194.104967987045</v>
      </c>
      <c r="L11" s="172">
        <v>189.92401369077899</v>
      </c>
      <c r="M11" s="166"/>
      <c r="N11" s="173">
        <v>176.790433800382</v>
      </c>
      <c r="O11" s="174">
        <v>171.97988263942</v>
      </c>
      <c r="P11" s="175">
        <v>174.40515802183299</v>
      </c>
      <c r="Q11" s="166"/>
      <c r="R11" s="176">
        <v>185.300668096854</v>
      </c>
      <c r="S11" s="149"/>
      <c r="T11" s="150">
        <v>24.173801880822001</v>
      </c>
      <c r="U11" s="144">
        <v>27.477254977174699</v>
      </c>
      <c r="V11" s="144">
        <v>35.9960133277905</v>
      </c>
      <c r="W11" s="144">
        <v>40.803078372890901</v>
      </c>
      <c r="X11" s="144">
        <v>38.849010619043398</v>
      </c>
      <c r="Y11" s="151">
        <v>34.777835888576</v>
      </c>
      <c r="Z11" s="144"/>
      <c r="AA11" s="152">
        <v>20.476475110484099</v>
      </c>
      <c r="AB11" s="153">
        <v>15.944712950091199</v>
      </c>
      <c r="AC11" s="154">
        <v>18.187093348813299</v>
      </c>
      <c r="AD11" s="144"/>
      <c r="AE11" s="155">
        <v>29.1983716028973</v>
      </c>
      <c r="AF11" s="35"/>
      <c r="AG11" s="171">
        <v>161.17573859131099</v>
      </c>
      <c r="AH11" s="166">
        <v>187.18555269968999</v>
      </c>
      <c r="AI11" s="166">
        <v>203.710688971118</v>
      </c>
      <c r="AJ11" s="166">
        <v>203.359480141744</v>
      </c>
      <c r="AK11" s="166">
        <v>185.99137762339899</v>
      </c>
      <c r="AL11" s="172">
        <v>189.78080662840901</v>
      </c>
      <c r="AM11" s="166"/>
      <c r="AN11" s="173">
        <v>165.03886717815701</v>
      </c>
      <c r="AO11" s="174">
        <v>163.62286803808001</v>
      </c>
      <c r="AP11" s="175">
        <v>164.31601331105799</v>
      </c>
      <c r="AQ11" s="166"/>
      <c r="AR11" s="176">
        <v>182.22086743845099</v>
      </c>
      <c r="AS11" s="149"/>
      <c r="AT11" s="150">
        <v>25.683889041908898</v>
      </c>
      <c r="AU11" s="144">
        <v>36.959491627475501</v>
      </c>
      <c r="AV11" s="144">
        <v>44.2436588124297</v>
      </c>
      <c r="AW11" s="144">
        <v>45.474280430915698</v>
      </c>
      <c r="AX11" s="144">
        <v>38.482805897784303</v>
      </c>
      <c r="AY11" s="151">
        <v>39.457755672209302</v>
      </c>
      <c r="AZ11" s="144"/>
      <c r="BA11" s="152">
        <v>21.7314818420707</v>
      </c>
      <c r="BB11" s="153">
        <v>18.573245625735101</v>
      </c>
      <c r="BC11" s="154">
        <v>20.0832413974092</v>
      </c>
      <c r="BD11" s="144"/>
      <c r="BE11" s="155">
        <v>33.644769051458098</v>
      </c>
    </row>
    <row r="12" spans="1:57" x14ac:dyDescent="0.25">
      <c r="A12" s="24" t="s">
        <v>23</v>
      </c>
      <c r="B12" s="44" t="str">
        <f t="shared" si="0"/>
        <v>Arlington, VA</v>
      </c>
      <c r="C12" s="12"/>
      <c r="D12" s="28" t="s">
        <v>16</v>
      </c>
      <c r="E12" s="31" t="s">
        <v>17</v>
      </c>
      <c r="F12" s="12"/>
      <c r="G12" s="171">
        <v>175.130074803149</v>
      </c>
      <c r="H12" s="166">
        <v>203.378351779838</v>
      </c>
      <c r="I12" s="166">
        <v>214.61235078053201</v>
      </c>
      <c r="J12" s="166">
        <v>212.27780748663099</v>
      </c>
      <c r="K12" s="166">
        <v>187.76680011277099</v>
      </c>
      <c r="L12" s="172">
        <v>200.567197312014</v>
      </c>
      <c r="M12" s="166"/>
      <c r="N12" s="173">
        <v>148.00198977289801</v>
      </c>
      <c r="O12" s="174">
        <v>144.919191094025</v>
      </c>
      <c r="P12" s="175">
        <v>146.509132795532</v>
      </c>
      <c r="Q12" s="166"/>
      <c r="R12" s="176">
        <v>185.869277459085</v>
      </c>
      <c r="S12" s="149"/>
      <c r="T12" s="150">
        <v>20.922179891787501</v>
      </c>
      <c r="U12" s="144">
        <v>26.0503973796481</v>
      </c>
      <c r="V12" s="144">
        <v>27.227723081765099</v>
      </c>
      <c r="W12" s="144">
        <v>29.235525528807901</v>
      </c>
      <c r="X12" s="144">
        <v>29.6923575974096</v>
      </c>
      <c r="Y12" s="151">
        <v>27.7028099896051</v>
      </c>
      <c r="Z12" s="144"/>
      <c r="AA12" s="152">
        <v>21.669486562784101</v>
      </c>
      <c r="AB12" s="153">
        <v>19.0575923892502</v>
      </c>
      <c r="AC12" s="154">
        <v>20.402001345901201</v>
      </c>
      <c r="AD12" s="144"/>
      <c r="AE12" s="155">
        <v>29.316373621037499</v>
      </c>
      <c r="AF12" s="35"/>
      <c r="AG12" s="171">
        <v>172.42593316997099</v>
      </c>
      <c r="AH12" s="166">
        <v>207.662846065797</v>
      </c>
      <c r="AI12" s="166">
        <v>219.655437339331</v>
      </c>
      <c r="AJ12" s="166">
        <v>216.75580952679601</v>
      </c>
      <c r="AK12" s="166">
        <v>192.81462195164599</v>
      </c>
      <c r="AL12" s="172">
        <v>203.75055527997799</v>
      </c>
      <c r="AM12" s="166"/>
      <c r="AN12" s="173">
        <v>154.58324849893401</v>
      </c>
      <c r="AO12" s="174">
        <v>151.26232148449699</v>
      </c>
      <c r="AP12" s="175">
        <v>152.93154656438</v>
      </c>
      <c r="AQ12" s="166"/>
      <c r="AR12" s="176">
        <v>190.19042358307701</v>
      </c>
      <c r="AS12" s="149"/>
      <c r="AT12" s="150">
        <v>30.241710970268699</v>
      </c>
      <c r="AU12" s="144">
        <v>34.651108464556998</v>
      </c>
      <c r="AV12" s="144">
        <v>35.020426272953699</v>
      </c>
      <c r="AW12" s="144">
        <v>34.289532749101802</v>
      </c>
      <c r="AX12" s="144">
        <v>31.669780356210801</v>
      </c>
      <c r="AY12" s="151">
        <v>34.484924287182999</v>
      </c>
      <c r="AZ12" s="144"/>
      <c r="BA12" s="152">
        <v>28.577344250604099</v>
      </c>
      <c r="BB12" s="153">
        <v>26.2520552745594</v>
      </c>
      <c r="BC12" s="154">
        <v>27.430601654230198</v>
      </c>
      <c r="BD12" s="144"/>
      <c r="BE12" s="155">
        <v>35.278352360542598</v>
      </c>
    </row>
    <row r="13" spans="1:57" x14ac:dyDescent="0.25">
      <c r="A13" s="24" t="s">
        <v>24</v>
      </c>
      <c r="B13" s="44" t="str">
        <f t="shared" si="0"/>
        <v>Suburban Virginia Area</v>
      </c>
      <c r="C13" s="12"/>
      <c r="D13" s="28" t="s">
        <v>16</v>
      </c>
      <c r="E13" s="31" t="s">
        <v>17</v>
      </c>
      <c r="F13" s="12"/>
      <c r="G13" s="171">
        <v>119.25942609115</v>
      </c>
      <c r="H13" s="166">
        <v>117.56864722045999</v>
      </c>
      <c r="I13" s="166">
        <v>120.14860841423901</v>
      </c>
      <c r="J13" s="166">
        <v>124.41475263584699</v>
      </c>
      <c r="K13" s="166">
        <v>134.272087712206</v>
      </c>
      <c r="L13" s="172">
        <v>123.314179394143</v>
      </c>
      <c r="M13" s="166"/>
      <c r="N13" s="173">
        <v>163.200644612476</v>
      </c>
      <c r="O13" s="174">
        <v>170.47342188599501</v>
      </c>
      <c r="P13" s="175">
        <v>166.96759066885301</v>
      </c>
      <c r="Q13" s="166"/>
      <c r="R13" s="176">
        <v>137.12928307763201</v>
      </c>
      <c r="S13" s="149"/>
      <c r="T13" s="150">
        <v>6.0543025734140201</v>
      </c>
      <c r="U13" s="144">
        <v>6.2244521614970303</v>
      </c>
      <c r="V13" s="144">
        <v>9.2575033325144709</v>
      </c>
      <c r="W13" s="144">
        <v>13.07012335021</v>
      </c>
      <c r="X13" s="144">
        <v>10.0038869932845</v>
      </c>
      <c r="Y13" s="151">
        <v>9.0233346635759606</v>
      </c>
      <c r="Z13" s="144"/>
      <c r="AA13" s="152">
        <v>6.8884158505097002</v>
      </c>
      <c r="AB13" s="153">
        <v>8.8591235611498806</v>
      </c>
      <c r="AC13" s="154">
        <v>7.8887813686727304</v>
      </c>
      <c r="AD13" s="144"/>
      <c r="AE13" s="155">
        <v>6.7141526424533797</v>
      </c>
      <c r="AF13" s="35"/>
      <c r="AG13" s="171">
        <v>125.867891241923</v>
      </c>
      <c r="AH13" s="166">
        <v>117.188973943189</v>
      </c>
      <c r="AI13" s="166">
        <v>122.25580296416599</v>
      </c>
      <c r="AJ13" s="166">
        <v>122.49606713551699</v>
      </c>
      <c r="AK13" s="166">
        <v>128.81590393057101</v>
      </c>
      <c r="AL13" s="172">
        <v>123.36651969841699</v>
      </c>
      <c r="AM13" s="166"/>
      <c r="AN13" s="173">
        <v>157.131524782784</v>
      </c>
      <c r="AO13" s="174">
        <v>161.400197850929</v>
      </c>
      <c r="AP13" s="175">
        <v>159.32377094054499</v>
      </c>
      <c r="AQ13" s="166"/>
      <c r="AR13" s="176">
        <v>135.108843708656</v>
      </c>
      <c r="AS13" s="149"/>
      <c r="AT13" s="150">
        <v>4.8646491230619402</v>
      </c>
      <c r="AU13" s="144">
        <v>8.9028146914888193</v>
      </c>
      <c r="AV13" s="144">
        <v>16.386205495317601</v>
      </c>
      <c r="AW13" s="144">
        <v>14.790625743491701</v>
      </c>
      <c r="AX13" s="144">
        <v>12.852135555715099</v>
      </c>
      <c r="AY13" s="151">
        <v>11.4924380370047</v>
      </c>
      <c r="AZ13" s="144"/>
      <c r="BA13" s="152">
        <v>9.7370993674246105</v>
      </c>
      <c r="BB13" s="153">
        <v>9.7642950685548904</v>
      </c>
      <c r="BC13" s="154">
        <v>9.7385195402856208</v>
      </c>
      <c r="BD13" s="144"/>
      <c r="BE13" s="155">
        <v>10.120437439299399</v>
      </c>
    </row>
    <row r="14" spans="1:57" x14ac:dyDescent="0.25">
      <c r="A14" s="24" t="s">
        <v>25</v>
      </c>
      <c r="B14" s="44" t="str">
        <f t="shared" si="0"/>
        <v>Alexandria, VA</v>
      </c>
      <c r="C14" s="12"/>
      <c r="D14" s="28" t="s">
        <v>16</v>
      </c>
      <c r="E14" s="31" t="s">
        <v>17</v>
      </c>
      <c r="F14" s="12"/>
      <c r="G14" s="171">
        <v>136.41660137528601</v>
      </c>
      <c r="H14" s="166">
        <v>155.46381531204599</v>
      </c>
      <c r="I14" s="166">
        <v>163.76790344136299</v>
      </c>
      <c r="J14" s="166">
        <v>158.615698462555</v>
      </c>
      <c r="K14" s="166">
        <v>154.49605405405401</v>
      </c>
      <c r="L14" s="172">
        <v>154.46015882625201</v>
      </c>
      <c r="M14" s="166"/>
      <c r="N14" s="173">
        <v>136.35593270173101</v>
      </c>
      <c r="O14" s="174">
        <v>137.070310497782</v>
      </c>
      <c r="P14" s="175">
        <v>136.71209763289301</v>
      </c>
      <c r="Q14" s="166"/>
      <c r="R14" s="176">
        <v>149.08199851079601</v>
      </c>
      <c r="S14" s="149"/>
      <c r="T14" s="150">
        <v>19.615557489350699</v>
      </c>
      <c r="U14" s="144">
        <v>23.7469243621861</v>
      </c>
      <c r="V14" s="144">
        <v>32.6487531289104</v>
      </c>
      <c r="W14" s="144">
        <v>27.9206644993304</v>
      </c>
      <c r="X14" s="144">
        <v>33.574031487215699</v>
      </c>
      <c r="Y14" s="151">
        <v>28.042219695099099</v>
      </c>
      <c r="Z14" s="144"/>
      <c r="AA14" s="152">
        <v>14.732229193697201</v>
      </c>
      <c r="AB14" s="153">
        <v>12.4098522290773</v>
      </c>
      <c r="AC14" s="154">
        <v>13.4730295356493</v>
      </c>
      <c r="AD14" s="144"/>
      <c r="AE14" s="155">
        <v>23.642949939305201</v>
      </c>
      <c r="AF14" s="35"/>
      <c r="AG14" s="171">
        <v>141.84559943028299</v>
      </c>
      <c r="AH14" s="166">
        <v>159.52791044089901</v>
      </c>
      <c r="AI14" s="166">
        <v>166.75995520078101</v>
      </c>
      <c r="AJ14" s="166">
        <v>162.718289224572</v>
      </c>
      <c r="AK14" s="166">
        <v>148.82295710959801</v>
      </c>
      <c r="AL14" s="172">
        <v>156.52020056752701</v>
      </c>
      <c r="AM14" s="166"/>
      <c r="AN14" s="173">
        <v>136.05820378556999</v>
      </c>
      <c r="AO14" s="174">
        <v>137.33544024157601</v>
      </c>
      <c r="AP14" s="175">
        <v>136.72144861452099</v>
      </c>
      <c r="AQ14" s="166"/>
      <c r="AR14" s="176">
        <v>150.6075598605</v>
      </c>
      <c r="AS14" s="149"/>
      <c r="AT14" s="150">
        <v>18.058184314539599</v>
      </c>
      <c r="AU14" s="144">
        <v>20.9340288174891</v>
      </c>
      <c r="AV14" s="144">
        <v>24.3850415404501</v>
      </c>
      <c r="AW14" s="144">
        <v>23.725261127224499</v>
      </c>
      <c r="AX14" s="144">
        <v>22.587816412719398</v>
      </c>
      <c r="AY14" s="151">
        <v>22.414672029110701</v>
      </c>
      <c r="AZ14" s="144"/>
      <c r="BA14" s="152">
        <v>17.141456243921699</v>
      </c>
      <c r="BB14" s="153">
        <v>15.2140017531342</v>
      </c>
      <c r="BC14" s="154">
        <v>16.105022932740098</v>
      </c>
      <c r="BD14" s="144"/>
      <c r="BE14" s="155">
        <v>21.037548975562999</v>
      </c>
    </row>
    <row r="15" spans="1:57" x14ac:dyDescent="0.25">
      <c r="A15" s="24" t="s">
        <v>26</v>
      </c>
      <c r="B15" s="44" t="str">
        <f t="shared" si="0"/>
        <v>Fairfax/Tysons Corner, VA</v>
      </c>
      <c r="C15" s="12"/>
      <c r="D15" s="28" t="s">
        <v>16</v>
      </c>
      <c r="E15" s="31" t="s">
        <v>17</v>
      </c>
      <c r="F15" s="12"/>
      <c r="G15" s="171">
        <v>141.16586642184899</v>
      </c>
      <c r="H15" s="166">
        <v>163.89379342547599</v>
      </c>
      <c r="I15" s="166">
        <v>179.98081184336101</v>
      </c>
      <c r="J15" s="166">
        <v>181.12330695947</v>
      </c>
      <c r="K15" s="166">
        <v>160.33442437055501</v>
      </c>
      <c r="L15" s="172">
        <v>167.187672423235</v>
      </c>
      <c r="M15" s="166"/>
      <c r="N15" s="173">
        <v>131.80530947054399</v>
      </c>
      <c r="O15" s="174">
        <v>131.77961187622901</v>
      </c>
      <c r="P15" s="175">
        <v>131.79219443176601</v>
      </c>
      <c r="Q15" s="166"/>
      <c r="R15" s="176">
        <v>157.075074327143</v>
      </c>
      <c r="S15" s="149"/>
      <c r="T15" s="150">
        <v>24.710719454429501</v>
      </c>
      <c r="U15" s="144">
        <v>26.058407222192699</v>
      </c>
      <c r="V15" s="144">
        <v>33.430162347074798</v>
      </c>
      <c r="W15" s="144">
        <v>41.258230974039897</v>
      </c>
      <c r="X15" s="144">
        <v>45.155449349176003</v>
      </c>
      <c r="Y15" s="151">
        <v>35.038761192639299</v>
      </c>
      <c r="Z15" s="144"/>
      <c r="AA15" s="152">
        <v>16.368538736969501</v>
      </c>
      <c r="AB15" s="153">
        <v>14.7798420787674</v>
      </c>
      <c r="AC15" s="154">
        <v>15.5296655783402</v>
      </c>
      <c r="AD15" s="144"/>
      <c r="AE15" s="155">
        <v>30.222350980226398</v>
      </c>
      <c r="AF15" s="35"/>
      <c r="AG15" s="171">
        <v>137.48545169742499</v>
      </c>
      <c r="AH15" s="166">
        <v>163.39501695562799</v>
      </c>
      <c r="AI15" s="166">
        <v>178.21590078746399</v>
      </c>
      <c r="AJ15" s="166">
        <v>174.52660069193001</v>
      </c>
      <c r="AK15" s="166">
        <v>154.279395817562</v>
      </c>
      <c r="AL15" s="172">
        <v>163.394531706604</v>
      </c>
      <c r="AM15" s="166"/>
      <c r="AN15" s="173">
        <v>128.43267440792999</v>
      </c>
      <c r="AO15" s="174">
        <v>127.941112878266</v>
      </c>
      <c r="AP15" s="175">
        <v>128.178841338897</v>
      </c>
      <c r="AQ15" s="166"/>
      <c r="AR15" s="176">
        <v>153.129402676052</v>
      </c>
      <c r="AS15" s="149"/>
      <c r="AT15" s="150">
        <v>21.324774026803201</v>
      </c>
      <c r="AU15" s="144">
        <v>30.598808032970101</v>
      </c>
      <c r="AV15" s="144">
        <v>36.939296085604603</v>
      </c>
      <c r="AW15" s="144">
        <v>36.919791795305301</v>
      </c>
      <c r="AX15" s="144">
        <v>33.298948815147199</v>
      </c>
      <c r="AY15" s="151">
        <v>33.314235367592801</v>
      </c>
      <c r="AZ15" s="144"/>
      <c r="BA15" s="152">
        <v>14.663428682232601</v>
      </c>
      <c r="BB15" s="153">
        <v>14.171076718385599</v>
      </c>
      <c r="BC15" s="154">
        <v>14.4091014795963</v>
      </c>
      <c r="BD15" s="144"/>
      <c r="BE15" s="155">
        <v>28.531290511380099</v>
      </c>
    </row>
    <row r="16" spans="1:57" x14ac:dyDescent="0.25">
      <c r="A16" s="24" t="s">
        <v>27</v>
      </c>
      <c r="B16" s="44" t="str">
        <f t="shared" si="0"/>
        <v>I-95 Fredericksburg, VA</v>
      </c>
      <c r="C16" s="12"/>
      <c r="D16" s="28" t="s">
        <v>16</v>
      </c>
      <c r="E16" s="31" t="s">
        <v>17</v>
      </c>
      <c r="F16" s="12"/>
      <c r="G16" s="171">
        <v>88.301558038485396</v>
      </c>
      <c r="H16" s="166">
        <v>90.934424323293896</v>
      </c>
      <c r="I16" s="166">
        <v>94.452102200400006</v>
      </c>
      <c r="J16" s="166">
        <v>95.971037165082095</v>
      </c>
      <c r="K16" s="166">
        <v>95.409560515021397</v>
      </c>
      <c r="L16" s="172">
        <v>93.208351846402806</v>
      </c>
      <c r="M16" s="166"/>
      <c r="N16" s="173">
        <v>103.63677241609599</v>
      </c>
      <c r="O16" s="174">
        <v>103.115586099585</v>
      </c>
      <c r="P16" s="175">
        <v>103.380716894589</v>
      </c>
      <c r="Q16" s="166"/>
      <c r="R16" s="176">
        <v>96.282175765508995</v>
      </c>
      <c r="S16" s="149"/>
      <c r="T16" s="150">
        <v>8.9600655220657099</v>
      </c>
      <c r="U16" s="144">
        <v>11.200618976969</v>
      </c>
      <c r="V16" s="144">
        <v>13.7282833494474</v>
      </c>
      <c r="W16" s="144">
        <v>13.560148726966499</v>
      </c>
      <c r="X16" s="144">
        <v>9.2108959942187099</v>
      </c>
      <c r="Y16" s="151">
        <v>11.321946702052299</v>
      </c>
      <c r="Z16" s="144"/>
      <c r="AA16" s="152">
        <v>6.2990046927708798</v>
      </c>
      <c r="AB16" s="153">
        <v>5.8193019192114299</v>
      </c>
      <c r="AC16" s="154">
        <v>6.0644699818340602</v>
      </c>
      <c r="AD16" s="144"/>
      <c r="AE16" s="155">
        <v>8.8972058852079705</v>
      </c>
      <c r="AF16" s="35"/>
      <c r="AG16" s="171">
        <v>89.055676745860296</v>
      </c>
      <c r="AH16" s="166">
        <v>90.295410608842303</v>
      </c>
      <c r="AI16" s="166">
        <v>92.551691765905105</v>
      </c>
      <c r="AJ16" s="166">
        <v>92.951783056285905</v>
      </c>
      <c r="AK16" s="166">
        <v>92.7326101266964</v>
      </c>
      <c r="AL16" s="172">
        <v>91.602107601277893</v>
      </c>
      <c r="AM16" s="166"/>
      <c r="AN16" s="173">
        <v>102.52677720881</v>
      </c>
      <c r="AO16" s="174">
        <v>103.90773135759</v>
      </c>
      <c r="AP16" s="175">
        <v>103.223248997844</v>
      </c>
      <c r="AQ16" s="166"/>
      <c r="AR16" s="176">
        <v>95.313537162009993</v>
      </c>
      <c r="AS16" s="149"/>
      <c r="AT16" s="150">
        <v>6.9907294266795601</v>
      </c>
      <c r="AU16" s="144">
        <v>9.4454270521310804</v>
      </c>
      <c r="AV16" s="144">
        <v>10.514420108164799</v>
      </c>
      <c r="AW16" s="144">
        <v>9.5088731488267193</v>
      </c>
      <c r="AX16" s="144">
        <v>9.0826757386043795</v>
      </c>
      <c r="AY16" s="151">
        <v>9.1521406715249505</v>
      </c>
      <c r="AZ16" s="144"/>
      <c r="BA16" s="152">
        <v>8.1811503229368991</v>
      </c>
      <c r="BB16" s="153">
        <v>7.7375235211973301</v>
      </c>
      <c r="BC16" s="154">
        <v>7.95022724319481</v>
      </c>
      <c r="BD16" s="144"/>
      <c r="BE16" s="155">
        <v>8.4626366142647793</v>
      </c>
    </row>
    <row r="17" spans="1:57" x14ac:dyDescent="0.25">
      <c r="A17" s="24" t="s">
        <v>28</v>
      </c>
      <c r="B17" s="44" t="str">
        <f t="shared" si="0"/>
        <v>Dulles Airport Area, VA</v>
      </c>
      <c r="C17" s="12"/>
      <c r="D17" s="28" t="s">
        <v>16</v>
      </c>
      <c r="E17" s="31" t="s">
        <v>17</v>
      </c>
      <c r="F17" s="12"/>
      <c r="G17" s="171">
        <v>115.550590295147</v>
      </c>
      <c r="H17" s="166">
        <v>135.824088311688</v>
      </c>
      <c r="I17" s="166">
        <v>143.893469411627</v>
      </c>
      <c r="J17" s="166">
        <v>142.37694066035499</v>
      </c>
      <c r="K17" s="166">
        <v>126.95309365404199</v>
      </c>
      <c r="L17" s="172">
        <v>134.14115483937599</v>
      </c>
      <c r="M17" s="166"/>
      <c r="N17" s="173">
        <v>112.07368870224801</v>
      </c>
      <c r="O17" s="174">
        <v>108.704560886644</v>
      </c>
      <c r="P17" s="175">
        <v>110.41861337008901</v>
      </c>
      <c r="Q17" s="166"/>
      <c r="R17" s="176">
        <v>127.67509786978199</v>
      </c>
      <c r="S17" s="149"/>
      <c r="T17" s="150">
        <v>19.250673829320402</v>
      </c>
      <c r="U17" s="144">
        <v>29.7723826872035</v>
      </c>
      <c r="V17" s="144">
        <v>34.1518425316982</v>
      </c>
      <c r="W17" s="144">
        <v>33.237568929614497</v>
      </c>
      <c r="X17" s="144">
        <v>30.538439517315201</v>
      </c>
      <c r="Y17" s="151">
        <v>30.534516686996501</v>
      </c>
      <c r="Z17" s="144"/>
      <c r="AA17" s="152">
        <v>12.653949008507601</v>
      </c>
      <c r="AB17" s="153">
        <v>7.2903278230496404</v>
      </c>
      <c r="AC17" s="154">
        <v>9.9067813543809695</v>
      </c>
      <c r="AD17" s="144"/>
      <c r="AE17" s="155">
        <v>25.197688759455801</v>
      </c>
      <c r="AF17" s="35"/>
      <c r="AG17" s="171">
        <v>113.81047883127</v>
      </c>
      <c r="AH17" s="166">
        <v>131.576626296397</v>
      </c>
      <c r="AI17" s="166">
        <v>139.862862949358</v>
      </c>
      <c r="AJ17" s="166">
        <v>138.04410965492301</v>
      </c>
      <c r="AK17" s="166">
        <v>125.684057702488</v>
      </c>
      <c r="AL17" s="172">
        <v>130.79755894553901</v>
      </c>
      <c r="AM17" s="166"/>
      <c r="AN17" s="173">
        <v>111.326206461727</v>
      </c>
      <c r="AO17" s="174">
        <v>110.02206487897899</v>
      </c>
      <c r="AP17" s="175">
        <v>110.668310168375</v>
      </c>
      <c r="AQ17" s="166"/>
      <c r="AR17" s="176">
        <v>125.10535569309501</v>
      </c>
      <c r="AS17" s="149"/>
      <c r="AT17" s="150">
        <v>16.097835034212501</v>
      </c>
      <c r="AU17" s="144">
        <v>25.96653406759</v>
      </c>
      <c r="AV17" s="144">
        <v>29.468134411038601</v>
      </c>
      <c r="AW17" s="144">
        <v>27.671040322024002</v>
      </c>
      <c r="AX17" s="144">
        <v>23.445930741889001</v>
      </c>
      <c r="AY17" s="151">
        <v>25.476697227090298</v>
      </c>
      <c r="AZ17" s="144"/>
      <c r="BA17" s="152">
        <v>13.483442947514</v>
      </c>
      <c r="BB17" s="153">
        <v>11.57416527839</v>
      </c>
      <c r="BC17" s="154">
        <v>12.5124647184614</v>
      </c>
      <c r="BD17" s="144"/>
      <c r="BE17" s="155">
        <v>22.148438366837301</v>
      </c>
    </row>
    <row r="18" spans="1:57" x14ac:dyDescent="0.25">
      <c r="A18" s="24" t="s">
        <v>29</v>
      </c>
      <c r="B18" s="44" t="str">
        <f t="shared" si="0"/>
        <v>Williamsburg, VA</v>
      </c>
      <c r="C18" s="12"/>
      <c r="D18" s="28" t="s">
        <v>16</v>
      </c>
      <c r="E18" s="31" t="s">
        <v>17</v>
      </c>
      <c r="F18" s="12"/>
      <c r="G18" s="171">
        <v>125.761499519384</v>
      </c>
      <c r="H18" s="166">
        <v>107.001282694374</v>
      </c>
      <c r="I18" s="166">
        <v>106.818857816711</v>
      </c>
      <c r="J18" s="166">
        <v>113.926782909205</v>
      </c>
      <c r="K18" s="166">
        <v>120.600967920353</v>
      </c>
      <c r="L18" s="172">
        <v>115.24348746731199</v>
      </c>
      <c r="M18" s="166"/>
      <c r="N18" s="173">
        <v>157.25253318584001</v>
      </c>
      <c r="O18" s="174">
        <v>174.07637262984301</v>
      </c>
      <c r="P18" s="175">
        <v>165.69112060647799</v>
      </c>
      <c r="Q18" s="166"/>
      <c r="R18" s="176">
        <v>131.20222028429399</v>
      </c>
      <c r="S18" s="149"/>
      <c r="T18" s="150">
        <v>9.8004068914781097</v>
      </c>
      <c r="U18" s="144">
        <v>-3.0544287814516702</v>
      </c>
      <c r="V18" s="144">
        <v>-0.92359423524684703</v>
      </c>
      <c r="W18" s="144">
        <v>7.1773843136209496</v>
      </c>
      <c r="X18" s="144">
        <v>8.8923438540123705</v>
      </c>
      <c r="Y18" s="151">
        <v>4.7219415795915802</v>
      </c>
      <c r="Z18" s="144"/>
      <c r="AA18" s="152">
        <v>2.21235445742338</v>
      </c>
      <c r="AB18" s="153">
        <v>6.3148041818152496</v>
      </c>
      <c r="AC18" s="154">
        <v>4.1111428792751799</v>
      </c>
      <c r="AD18" s="144"/>
      <c r="AE18" s="155">
        <v>-1.3357993115531499</v>
      </c>
      <c r="AF18" s="35"/>
      <c r="AG18" s="171">
        <v>129.35538591466499</v>
      </c>
      <c r="AH18" s="166">
        <v>104.223941612519</v>
      </c>
      <c r="AI18" s="166">
        <v>104.54361426543601</v>
      </c>
      <c r="AJ18" s="166">
        <v>109.470654712946</v>
      </c>
      <c r="AK18" s="166">
        <v>117.36996971040099</v>
      </c>
      <c r="AL18" s="172">
        <v>113.776086002276</v>
      </c>
      <c r="AM18" s="166"/>
      <c r="AN18" s="173">
        <v>153.88685422678199</v>
      </c>
      <c r="AO18" s="174">
        <v>168.26292593497899</v>
      </c>
      <c r="AP18" s="175">
        <v>161.39438688758901</v>
      </c>
      <c r="AQ18" s="166"/>
      <c r="AR18" s="176">
        <v>132.30190794505299</v>
      </c>
      <c r="AS18" s="149"/>
      <c r="AT18" s="150">
        <v>-2.2314857830789898</v>
      </c>
      <c r="AU18" s="144">
        <v>-6.38945436585644</v>
      </c>
      <c r="AV18" s="144">
        <v>-2.84645408814227</v>
      </c>
      <c r="AW18" s="144">
        <v>0.217289846199444</v>
      </c>
      <c r="AX18" s="144">
        <v>3.1569727188435701</v>
      </c>
      <c r="AY18" s="151">
        <v>-1.60773132253894</v>
      </c>
      <c r="AZ18" s="144"/>
      <c r="BA18" s="152">
        <v>2.6144275301736402</v>
      </c>
      <c r="BB18" s="153">
        <v>4.9181855267344297</v>
      </c>
      <c r="BC18" s="154">
        <v>3.7881932430468601</v>
      </c>
      <c r="BD18" s="144"/>
      <c r="BE18" s="155">
        <v>-0.31341733352042001</v>
      </c>
    </row>
    <row r="19" spans="1:57" x14ac:dyDescent="0.25">
      <c r="A19" s="24" t="s">
        <v>30</v>
      </c>
      <c r="B19" s="44" t="str">
        <f t="shared" si="0"/>
        <v>Virginia Beach, VA</v>
      </c>
      <c r="C19" s="12"/>
      <c r="D19" s="28" t="s">
        <v>16</v>
      </c>
      <c r="E19" s="31" t="s">
        <v>17</v>
      </c>
      <c r="F19" s="12"/>
      <c r="G19" s="171">
        <v>130.093909345648</v>
      </c>
      <c r="H19" s="166">
        <v>126.144553032544</v>
      </c>
      <c r="I19" s="166">
        <v>133.79798642276401</v>
      </c>
      <c r="J19" s="166">
        <v>131.92970937070601</v>
      </c>
      <c r="K19" s="166">
        <v>133.79831270676601</v>
      </c>
      <c r="L19" s="172">
        <v>131.21515601056399</v>
      </c>
      <c r="M19" s="166"/>
      <c r="N19" s="173">
        <v>153.24532130811599</v>
      </c>
      <c r="O19" s="174">
        <v>154.361055698136</v>
      </c>
      <c r="P19" s="175">
        <v>153.811886921107</v>
      </c>
      <c r="Q19" s="166"/>
      <c r="R19" s="176">
        <v>137.367487904196</v>
      </c>
      <c r="S19" s="149"/>
      <c r="T19" s="150">
        <v>2.7525508661861999</v>
      </c>
      <c r="U19" s="144">
        <v>5.4855465381705999</v>
      </c>
      <c r="V19" s="144">
        <v>10.5107779908602</v>
      </c>
      <c r="W19" s="144">
        <v>7.26883147631405</v>
      </c>
      <c r="X19" s="144">
        <v>2.1500529355631701</v>
      </c>
      <c r="Y19" s="151">
        <v>5.3910773264785599</v>
      </c>
      <c r="Z19" s="144"/>
      <c r="AA19" s="152">
        <v>-1.8816277425755901</v>
      </c>
      <c r="AB19" s="153">
        <v>-3.0064988954040399</v>
      </c>
      <c r="AC19" s="154">
        <v>-2.47881887483888</v>
      </c>
      <c r="AD19" s="144"/>
      <c r="AE19" s="155">
        <v>0.77747069015440895</v>
      </c>
      <c r="AF19" s="35"/>
      <c r="AG19" s="171">
        <v>170.483790284397</v>
      </c>
      <c r="AH19" s="166">
        <v>135.57717721286301</v>
      </c>
      <c r="AI19" s="166">
        <v>140.50143001772901</v>
      </c>
      <c r="AJ19" s="166">
        <v>139.50870305569799</v>
      </c>
      <c r="AK19" s="166">
        <v>137.380064802568</v>
      </c>
      <c r="AL19" s="172">
        <v>144.82905174816801</v>
      </c>
      <c r="AM19" s="166"/>
      <c r="AN19" s="173">
        <v>178.15342770560301</v>
      </c>
      <c r="AO19" s="174">
        <v>187.33435719422499</v>
      </c>
      <c r="AP19" s="175">
        <v>182.86960642216499</v>
      </c>
      <c r="AQ19" s="166"/>
      <c r="AR19" s="176">
        <v>157.00462374399601</v>
      </c>
      <c r="AS19" s="149"/>
      <c r="AT19" s="150">
        <v>-1.6787546730570899</v>
      </c>
      <c r="AU19" s="144">
        <v>3.6694940042196</v>
      </c>
      <c r="AV19" s="144">
        <v>8.5567536748532707</v>
      </c>
      <c r="AW19" s="144">
        <v>5.2573126344818499</v>
      </c>
      <c r="AX19" s="144">
        <v>1.4093662738833901</v>
      </c>
      <c r="AY19" s="151">
        <v>2.7591463608329798</v>
      </c>
      <c r="AZ19" s="144"/>
      <c r="BA19" s="152">
        <v>-1.1058776702553701</v>
      </c>
      <c r="BB19" s="153">
        <v>0.29396601109499199</v>
      </c>
      <c r="BC19" s="154">
        <v>-0.385512035960074</v>
      </c>
      <c r="BD19" s="144"/>
      <c r="BE19" s="155">
        <v>0.64797750287579703</v>
      </c>
    </row>
    <row r="20" spans="1:57" x14ac:dyDescent="0.25">
      <c r="A20" s="41" t="s">
        <v>31</v>
      </c>
      <c r="B20" s="44" t="str">
        <f t="shared" si="0"/>
        <v>Norfolk/Portsmouth, VA</v>
      </c>
      <c r="C20" s="12"/>
      <c r="D20" s="28" t="s">
        <v>16</v>
      </c>
      <c r="E20" s="31" t="s">
        <v>17</v>
      </c>
      <c r="F20" s="12"/>
      <c r="G20" s="171">
        <v>96.359870477865698</v>
      </c>
      <c r="H20" s="166">
        <v>110.06293034789</v>
      </c>
      <c r="I20" s="166">
        <v>115.756742993985</v>
      </c>
      <c r="J20" s="166">
        <v>110.223088670434</v>
      </c>
      <c r="K20" s="166">
        <v>108.24971891820501</v>
      </c>
      <c r="L20" s="172">
        <v>108.67982922975899</v>
      </c>
      <c r="M20" s="166"/>
      <c r="N20" s="173">
        <v>112.735808054711</v>
      </c>
      <c r="O20" s="174">
        <v>116.244955306276</v>
      </c>
      <c r="P20" s="175">
        <v>114.49459354390299</v>
      </c>
      <c r="Q20" s="166"/>
      <c r="R20" s="176">
        <v>110.33972245825299</v>
      </c>
      <c r="S20" s="149"/>
      <c r="T20" s="150">
        <v>4.8928069155674798</v>
      </c>
      <c r="U20" s="144">
        <v>15.5733994386792</v>
      </c>
      <c r="V20" s="144">
        <v>18.1711941834816</v>
      </c>
      <c r="W20" s="144">
        <v>14.930027442059201</v>
      </c>
      <c r="X20" s="144">
        <v>16.658392505277298</v>
      </c>
      <c r="Y20" s="151">
        <v>14.6107070992686</v>
      </c>
      <c r="Z20" s="144"/>
      <c r="AA20" s="152">
        <v>6.3718744173650101</v>
      </c>
      <c r="AB20" s="153">
        <v>-6.2985749574617694E-2</v>
      </c>
      <c r="AC20" s="154">
        <v>2.7529666760211899</v>
      </c>
      <c r="AD20" s="144"/>
      <c r="AE20" s="155">
        <v>9.8080539968701608</v>
      </c>
      <c r="AF20" s="35"/>
      <c r="AG20" s="171">
        <v>103.524233612872</v>
      </c>
      <c r="AH20" s="166">
        <v>106.417021009374</v>
      </c>
      <c r="AI20" s="166">
        <v>110.418734174219</v>
      </c>
      <c r="AJ20" s="166">
        <v>109.546222878447</v>
      </c>
      <c r="AK20" s="166">
        <v>107.608948239586</v>
      </c>
      <c r="AL20" s="172">
        <v>107.645241817148</v>
      </c>
      <c r="AM20" s="166"/>
      <c r="AN20" s="173">
        <v>119.188798648648</v>
      </c>
      <c r="AO20" s="174">
        <v>123.584582807076</v>
      </c>
      <c r="AP20" s="175">
        <v>121.411453255392</v>
      </c>
      <c r="AQ20" s="166"/>
      <c r="AR20" s="176">
        <v>111.829124064594</v>
      </c>
      <c r="AS20" s="149"/>
      <c r="AT20" s="150">
        <v>3.3008784358155001</v>
      </c>
      <c r="AU20" s="144">
        <v>14.9776787457244</v>
      </c>
      <c r="AV20" s="144">
        <v>15.2813087980118</v>
      </c>
      <c r="AW20" s="144">
        <v>10.480571007326599</v>
      </c>
      <c r="AX20" s="144">
        <v>9.0027726823952303</v>
      </c>
      <c r="AY20" s="151">
        <v>10.5211297268057</v>
      </c>
      <c r="AZ20" s="144"/>
      <c r="BA20" s="152">
        <v>7.0135745156913103</v>
      </c>
      <c r="BB20" s="153">
        <v>5.0021080778210498</v>
      </c>
      <c r="BC20" s="154">
        <v>5.9200738772745796</v>
      </c>
      <c r="BD20" s="144"/>
      <c r="BE20" s="155">
        <v>8.3272261375074503</v>
      </c>
    </row>
    <row r="21" spans="1:57" x14ac:dyDescent="0.25">
      <c r="A21" s="42" t="s">
        <v>32</v>
      </c>
      <c r="B21" s="44" t="str">
        <f t="shared" si="0"/>
        <v>Newport News/Hampton, VA</v>
      </c>
      <c r="C21" s="12"/>
      <c r="D21" s="28" t="s">
        <v>16</v>
      </c>
      <c r="E21" s="31" t="s">
        <v>17</v>
      </c>
      <c r="F21" s="13"/>
      <c r="G21" s="171">
        <v>75.807365425122001</v>
      </c>
      <c r="H21" s="166">
        <v>79.793864093002796</v>
      </c>
      <c r="I21" s="166">
        <v>81.316027427768802</v>
      </c>
      <c r="J21" s="166">
        <v>80.293413504624795</v>
      </c>
      <c r="K21" s="166">
        <v>76.507222239819001</v>
      </c>
      <c r="L21" s="172">
        <v>78.912317226354403</v>
      </c>
      <c r="M21" s="166"/>
      <c r="N21" s="173">
        <v>85.876915197215695</v>
      </c>
      <c r="O21" s="174">
        <v>90.783369605062106</v>
      </c>
      <c r="P21" s="175">
        <v>88.405452310806197</v>
      </c>
      <c r="Q21" s="166"/>
      <c r="R21" s="176">
        <v>81.582730660466794</v>
      </c>
      <c r="S21" s="149"/>
      <c r="T21" s="150">
        <v>7.4434060406868303</v>
      </c>
      <c r="U21" s="144">
        <v>8.3186772890131806</v>
      </c>
      <c r="V21" s="144">
        <v>8.9234992500652197</v>
      </c>
      <c r="W21" s="144">
        <v>6.6664569661973703</v>
      </c>
      <c r="X21" s="144">
        <v>1.4391507978436899</v>
      </c>
      <c r="Y21" s="151">
        <v>6.6090897302028804</v>
      </c>
      <c r="Z21" s="144"/>
      <c r="AA21" s="152">
        <v>-9.7568775657082796</v>
      </c>
      <c r="AB21" s="153">
        <v>-9.7172615347004498</v>
      </c>
      <c r="AC21" s="154">
        <v>-9.7195076242177496</v>
      </c>
      <c r="AD21" s="144"/>
      <c r="AE21" s="155">
        <v>-0.998245260079761</v>
      </c>
      <c r="AF21" s="35"/>
      <c r="AG21" s="171">
        <v>78.190616391816405</v>
      </c>
      <c r="AH21" s="166">
        <v>78.596489861697094</v>
      </c>
      <c r="AI21" s="166">
        <v>80.340819301716294</v>
      </c>
      <c r="AJ21" s="166">
        <v>80.022432127591301</v>
      </c>
      <c r="AK21" s="166">
        <v>80.011017572826304</v>
      </c>
      <c r="AL21" s="172">
        <v>79.479210309138693</v>
      </c>
      <c r="AM21" s="166"/>
      <c r="AN21" s="173">
        <v>94.433132427233602</v>
      </c>
      <c r="AO21" s="174">
        <v>98.1044206056836</v>
      </c>
      <c r="AP21" s="175">
        <v>96.320563017438502</v>
      </c>
      <c r="AQ21" s="166"/>
      <c r="AR21" s="176">
        <v>84.776513973603102</v>
      </c>
      <c r="AS21" s="149"/>
      <c r="AT21" s="150">
        <v>2.75750184274409</v>
      </c>
      <c r="AU21" s="144">
        <v>6.54463964201382</v>
      </c>
      <c r="AV21" s="144">
        <v>6.31901492460109</v>
      </c>
      <c r="AW21" s="144">
        <v>4.56703634061759</v>
      </c>
      <c r="AX21" s="144">
        <v>4.7485793071787201</v>
      </c>
      <c r="AY21" s="151">
        <v>5.0086630838185204</v>
      </c>
      <c r="AZ21" s="144"/>
      <c r="BA21" s="152">
        <v>4.5256996972894799</v>
      </c>
      <c r="BB21" s="153">
        <v>4.5134195250446298</v>
      </c>
      <c r="BC21" s="154">
        <v>4.5258621682416997</v>
      </c>
      <c r="BD21" s="144"/>
      <c r="BE21" s="155">
        <v>4.5167482728300898</v>
      </c>
    </row>
    <row r="22" spans="1:57" x14ac:dyDescent="0.25">
      <c r="A22" s="43" t="s">
        <v>33</v>
      </c>
      <c r="B22" s="44" t="str">
        <f t="shared" si="0"/>
        <v>Chesapeake/Suffolk, VA</v>
      </c>
      <c r="C22" s="12"/>
      <c r="D22" s="29" t="s">
        <v>16</v>
      </c>
      <c r="E22" s="32" t="s">
        <v>17</v>
      </c>
      <c r="F22" s="12"/>
      <c r="G22" s="177">
        <v>91.107153257790301</v>
      </c>
      <c r="H22" s="178">
        <v>92.075552784781095</v>
      </c>
      <c r="I22" s="178">
        <v>95.309611665221098</v>
      </c>
      <c r="J22" s="178">
        <v>94.478097218542999</v>
      </c>
      <c r="K22" s="178">
        <v>95.622371844660094</v>
      </c>
      <c r="L22" s="179">
        <v>93.788427125075103</v>
      </c>
      <c r="M22" s="166"/>
      <c r="N22" s="180">
        <v>98.132018693009101</v>
      </c>
      <c r="O22" s="181">
        <v>97.943582488251195</v>
      </c>
      <c r="P22" s="182">
        <v>98.036680490551802</v>
      </c>
      <c r="Q22" s="166"/>
      <c r="R22" s="183">
        <v>94.935234524694195</v>
      </c>
      <c r="S22" s="149"/>
      <c r="T22" s="156">
        <v>14.5969220768037</v>
      </c>
      <c r="U22" s="157">
        <v>14.827822282785201</v>
      </c>
      <c r="V22" s="157">
        <v>12.7775206986573</v>
      </c>
      <c r="W22" s="157">
        <v>13.031131912314899</v>
      </c>
      <c r="X22" s="157">
        <v>16.541765410383899</v>
      </c>
      <c r="Y22" s="158">
        <v>14.272409553063399</v>
      </c>
      <c r="Z22" s="144"/>
      <c r="AA22" s="159">
        <v>7.1258012513623603</v>
      </c>
      <c r="AB22" s="160">
        <v>1.6615151044232099</v>
      </c>
      <c r="AC22" s="161">
        <v>4.2259414080506996</v>
      </c>
      <c r="AD22" s="144"/>
      <c r="AE22" s="162">
        <v>10.7144004930518</v>
      </c>
      <c r="AF22" s="36"/>
      <c r="AG22" s="177">
        <v>91.982782686428195</v>
      </c>
      <c r="AH22" s="178">
        <v>91.066647083813805</v>
      </c>
      <c r="AI22" s="178">
        <v>93.912216317323995</v>
      </c>
      <c r="AJ22" s="178">
        <v>94.239111248630806</v>
      </c>
      <c r="AK22" s="178">
        <v>93.269370222783607</v>
      </c>
      <c r="AL22" s="179">
        <v>92.961792207411904</v>
      </c>
      <c r="AM22" s="166"/>
      <c r="AN22" s="180">
        <v>102.63819002530199</v>
      </c>
      <c r="AO22" s="181">
        <v>104.695984184848</v>
      </c>
      <c r="AP22" s="182">
        <v>103.68013859327699</v>
      </c>
      <c r="AQ22" s="166"/>
      <c r="AR22" s="183">
        <v>96.142519744981499</v>
      </c>
      <c r="AS22" s="149"/>
      <c r="AT22" s="156">
        <v>7.5975043471796004</v>
      </c>
      <c r="AU22" s="157">
        <v>10.9443389872973</v>
      </c>
      <c r="AV22" s="157">
        <v>8.1709176008508599</v>
      </c>
      <c r="AW22" s="157">
        <v>10.816512746791201</v>
      </c>
      <c r="AX22" s="157">
        <v>12.4704754564818</v>
      </c>
      <c r="AY22" s="158">
        <v>10.021175385692599</v>
      </c>
      <c r="AZ22" s="144"/>
      <c r="BA22" s="159">
        <v>9.67264872104478</v>
      </c>
      <c r="BB22" s="160">
        <v>9.0178137211382392</v>
      </c>
      <c r="BC22" s="161">
        <v>9.3191952565411302</v>
      </c>
      <c r="BD22" s="144"/>
      <c r="BE22" s="162">
        <v>9.6258798028736798</v>
      </c>
    </row>
    <row r="23" spans="1:57" x14ac:dyDescent="0.25">
      <c r="A23" s="22" t="s">
        <v>43</v>
      </c>
      <c r="B23" s="44" t="str">
        <f t="shared" si="0"/>
        <v>Richmond CBD/Airport, VA</v>
      </c>
      <c r="C23" s="10"/>
      <c r="D23" s="27" t="s">
        <v>16</v>
      </c>
      <c r="E23" s="30" t="s">
        <v>17</v>
      </c>
      <c r="F23" s="3"/>
      <c r="G23" s="163">
        <v>124.88268749999899</v>
      </c>
      <c r="H23" s="164">
        <v>138.62028410772399</v>
      </c>
      <c r="I23" s="164">
        <v>150.35473180076599</v>
      </c>
      <c r="J23" s="164">
        <v>149.33718879415301</v>
      </c>
      <c r="K23" s="164">
        <v>135.271229126745</v>
      </c>
      <c r="L23" s="165">
        <v>141.17126056062199</v>
      </c>
      <c r="M23" s="166"/>
      <c r="N23" s="167">
        <v>143.36754098360601</v>
      </c>
      <c r="O23" s="168">
        <v>144.49066498581701</v>
      </c>
      <c r="P23" s="169">
        <v>143.91859594866199</v>
      </c>
      <c r="Q23" s="166"/>
      <c r="R23" s="170">
        <v>141.90121199671299</v>
      </c>
      <c r="S23" s="149"/>
      <c r="T23" s="141">
        <v>12.679227082152099</v>
      </c>
      <c r="U23" s="142">
        <v>23.960570884616001</v>
      </c>
      <c r="V23" s="142">
        <v>30.957511911459601</v>
      </c>
      <c r="W23" s="142">
        <v>32.041323596437003</v>
      </c>
      <c r="X23" s="142">
        <v>12.4812926360446</v>
      </c>
      <c r="Y23" s="143">
        <v>23.5020012719725</v>
      </c>
      <c r="Z23" s="144"/>
      <c r="AA23" s="145">
        <v>-7.6004611062167404</v>
      </c>
      <c r="AB23" s="146">
        <v>-10.9074900180782</v>
      </c>
      <c r="AC23" s="147">
        <v>-9.3913665189185203</v>
      </c>
      <c r="AD23" s="144"/>
      <c r="AE23" s="148">
        <v>8.4165497271463305</v>
      </c>
      <c r="AF23" s="33"/>
      <c r="AG23" s="163">
        <v>126.503179231153</v>
      </c>
      <c r="AH23" s="164">
        <v>136.566426082628</v>
      </c>
      <c r="AI23" s="164">
        <v>144.38315108681101</v>
      </c>
      <c r="AJ23" s="164">
        <v>144.062868021985</v>
      </c>
      <c r="AK23" s="164">
        <v>138.19595778982799</v>
      </c>
      <c r="AL23" s="165">
        <v>138.87432689093501</v>
      </c>
      <c r="AM23" s="166"/>
      <c r="AN23" s="167">
        <v>154.87800760616901</v>
      </c>
      <c r="AO23" s="168">
        <v>159.31433902847499</v>
      </c>
      <c r="AP23" s="169">
        <v>157.15146751819799</v>
      </c>
      <c r="AQ23" s="166"/>
      <c r="AR23" s="170">
        <v>144.48118024394799</v>
      </c>
      <c r="AS23" s="149"/>
      <c r="AT23" s="141">
        <v>9.7244695390050602</v>
      </c>
      <c r="AU23" s="142">
        <v>22.2855226805328</v>
      </c>
      <c r="AV23" s="142">
        <v>25.0395169307149</v>
      </c>
      <c r="AW23" s="142">
        <v>25.3403590133032</v>
      </c>
      <c r="AX23" s="142">
        <v>15.6751708835553</v>
      </c>
      <c r="AY23" s="143">
        <v>20.197185563195401</v>
      </c>
      <c r="AZ23" s="144"/>
      <c r="BA23" s="145">
        <v>5.70686647381714</v>
      </c>
      <c r="BB23" s="146">
        <v>4.2312772902259104</v>
      </c>
      <c r="BC23" s="147">
        <v>4.8737794379138304</v>
      </c>
      <c r="BD23" s="144"/>
      <c r="BE23" s="148">
        <v>12.7347587792837</v>
      </c>
    </row>
    <row r="24" spans="1:57" x14ac:dyDescent="0.25">
      <c r="A24" s="23" t="s">
        <v>44</v>
      </c>
      <c r="B24" s="44" t="str">
        <f t="shared" si="0"/>
        <v>Richmond North/Glen Allen, VA</v>
      </c>
      <c r="C24" s="11"/>
      <c r="D24" s="28" t="s">
        <v>16</v>
      </c>
      <c r="E24" s="31" t="s">
        <v>17</v>
      </c>
      <c r="F24" s="12"/>
      <c r="G24" s="171">
        <v>93.059897304236202</v>
      </c>
      <c r="H24" s="166">
        <v>99.626446035626898</v>
      </c>
      <c r="I24" s="166">
        <v>106.58948119122201</v>
      </c>
      <c r="J24" s="166">
        <v>103.097460444302</v>
      </c>
      <c r="K24" s="166">
        <v>99.362243022464199</v>
      </c>
      <c r="L24" s="172">
        <v>100.798852765192</v>
      </c>
      <c r="M24" s="166"/>
      <c r="N24" s="173">
        <v>109.216815148481</v>
      </c>
      <c r="O24" s="174">
        <v>111.61584602649</v>
      </c>
      <c r="P24" s="175">
        <v>110.42091573874001</v>
      </c>
      <c r="Q24" s="166"/>
      <c r="R24" s="176">
        <v>103.626701101423</v>
      </c>
      <c r="S24" s="149"/>
      <c r="T24" s="150">
        <v>13.247991792346401</v>
      </c>
      <c r="U24" s="144">
        <v>15.186333232574899</v>
      </c>
      <c r="V24" s="144">
        <v>21.053013810499099</v>
      </c>
      <c r="W24" s="144">
        <v>17.802852326811699</v>
      </c>
      <c r="X24" s="144">
        <v>14.2052420444373</v>
      </c>
      <c r="Y24" s="151">
        <v>16.722373595185701</v>
      </c>
      <c r="Z24" s="144"/>
      <c r="AA24" s="152">
        <v>0.85988732833950299</v>
      </c>
      <c r="AB24" s="153">
        <v>0.14295906742702999</v>
      </c>
      <c r="AC24" s="154">
        <v>0.45892304537894002</v>
      </c>
      <c r="AD24" s="144"/>
      <c r="AE24" s="155">
        <v>9.2310404425892791</v>
      </c>
      <c r="AF24" s="34"/>
      <c r="AG24" s="171">
        <v>93.459286579324001</v>
      </c>
      <c r="AH24" s="166">
        <v>97.116881494852905</v>
      </c>
      <c r="AI24" s="166">
        <v>102.05208510638199</v>
      </c>
      <c r="AJ24" s="166">
        <v>101.388938966746</v>
      </c>
      <c r="AK24" s="166">
        <v>98.173042476856907</v>
      </c>
      <c r="AL24" s="172">
        <v>98.744590120355994</v>
      </c>
      <c r="AM24" s="166"/>
      <c r="AN24" s="173">
        <v>111.16398933552</v>
      </c>
      <c r="AO24" s="174">
        <v>115.063511041371</v>
      </c>
      <c r="AP24" s="175">
        <v>113.181265517036</v>
      </c>
      <c r="AQ24" s="166"/>
      <c r="AR24" s="176">
        <v>103.313342627285</v>
      </c>
      <c r="AS24" s="149"/>
      <c r="AT24" s="150">
        <v>9.3923678141650893</v>
      </c>
      <c r="AU24" s="144">
        <v>13.406029114554901</v>
      </c>
      <c r="AV24" s="144">
        <v>14.810396383664701</v>
      </c>
      <c r="AW24" s="144">
        <v>14.4951750789896</v>
      </c>
      <c r="AX24" s="144">
        <v>11.174922438977401</v>
      </c>
      <c r="AY24" s="151">
        <v>12.9251843694251</v>
      </c>
      <c r="AZ24" s="144"/>
      <c r="BA24" s="152">
        <v>4.5574755379615697</v>
      </c>
      <c r="BB24" s="153">
        <v>3.7334816101407799</v>
      </c>
      <c r="BC24" s="154">
        <v>4.1149496028741002</v>
      </c>
      <c r="BD24" s="144"/>
      <c r="BE24" s="155">
        <v>8.6759026381119</v>
      </c>
    </row>
    <row r="25" spans="1:57" x14ac:dyDescent="0.25">
      <c r="A25" s="24" t="s">
        <v>45</v>
      </c>
      <c r="B25" s="44" t="str">
        <f t="shared" si="0"/>
        <v>Richmond West/Midlothian, VA</v>
      </c>
      <c r="C25" s="12"/>
      <c r="D25" s="28" t="s">
        <v>16</v>
      </c>
      <c r="E25" s="31" t="s">
        <v>17</v>
      </c>
      <c r="F25" s="12"/>
      <c r="G25" s="171">
        <v>83.962349237905798</v>
      </c>
      <c r="H25" s="166">
        <v>87.055682293868898</v>
      </c>
      <c r="I25" s="166">
        <v>90.107375706494693</v>
      </c>
      <c r="J25" s="166">
        <v>87.739529481005803</v>
      </c>
      <c r="K25" s="166">
        <v>87.419260304513301</v>
      </c>
      <c r="L25" s="172">
        <v>87.431986960333106</v>
      </c>
      <c r="M25" s="166"/>
      <c r="N25" s="173">
        <v>99.311317061611305</v>
      </c>
      <c r="O25" s="174">
        <v>96.773787605932199</v>
      </c>
      <c r="P25" s="175">
        <v>98.046237681542095</v>
      </c>
      <c r="Q25" s="166"/>
      <c r="R25" s="176">
        <v>90.544831960040199</v>
      </c>
      <c r="S25" s="149"/>
      <c r="T25" s="150">
        <v>1.0818031953265099</v>
      </c>
      <c r="U25" s="144">
        <v>2.2433812566364999</v>
      </c>
      <c r="V25" s="144">
        <v>4.4816838797815102</v>
      </c>
      <c r="W25" s="144">
        <v>2.38076246141621</v>
      </c>
      <c r="X25" s="144">
        <v>2.59332819861533</v>
      </c>
      <c r="Y25" s="151">
        <v>2.6687676432224698</v>
      </c>
      <c r="Z25" s="144"/>
      <c r="AA25" s="152">
        <v>3.2422488003210601</v>
      </c>
      <c r="AB25" s="153">
        <v>-4.7743020998940997</v>
      </c>
      <c r="AC25" s="154">
        <v>-1.00546156731449</v>
      </c>
      <c r="AD25" s="144"/>
      <c r="AE25" s="155">
        <v>0.88128287667867</v>
      </c>
      <c r="AF25" s="35"/>
      <c r="AG25" s="171">
        <v>83.687684195546595</v>
      </c>
      <c r="AH25" s="166">
        <v>87.4694560328672</v>
      </c>
      <c r="AI25" s="166">
        <v>89.555832380699101</v>
      </c>
      <c r="AJ25" s="166">
        <v>89.153676138914506</v>
      </c>
      <c r="AK25" s="166">
        <v>88.491424253418899</v>
      </c>
      <c r="AL25" s="172">
        <v>87.844336881610303</v>
      </c>
      <c r="AM25" s="166"/>
      <c r="AN25" s="173">
        <v>99.228077463560396</v>
      </c>
      <c r="AO25" s="174">
        <v>100.53973775899</v>
      </c>
      <c r="AP25" s="175">
        <v>99.898721187214605</v>
      </c>
      <c r="AQ25" s="166"/>
      <c r="AR25" s="176">
        <v>91.681638705738706</v>
      </c>
      <c r="AS25" s="149"/>
      <c r="AT25" s="150">
        <v>3.2451585543460601E-2</v>
      </c>
      <c r="AU25" s="144">
        <v>3.70818958011332</v>
      </c>
      <c r="AV25" s="144">
        <v>4.8700595472311603</v>
      </c>
      <c r="AW25" s="144">
        <v>4.09996380343369</v>
      </c>
      <c r="AX25" s="144">
        <v>3.0465852064372601</v>
      </c>
      <c r="AY25" s="151">
        <v>3.2859699925423702</v>
      </c>
      <c r="AZ25" s="144"/>
      <c r="BA25" s="152">
        <v>-1.1265562064662</v>
      </c>
      <c r="BB25" s="153">
        <v>-3.1865234670012801</v>
      </c>
      <c r="BC25" s="154">
        <v>-2.2109254092252399</v>
      </c>
      <c r="BD25" s="144"/>
      <c r="BE25" s="155">
        <v>0.94630763358882297</v>
      </c>
    </row>
    <row r="26" spans="1:57" x14ac:dyDescent="0.25">
      <c r="A26" s="24" t="s">
        <v>46</v>
      </c>
      <c r="B26" s="44" t="str">
        <f t="shared" si="0"/>
        <v>Petersburg/Chester, VA</v>
      </c>
      <c r="C26" s="12"/>
      <c r="D26" s="28" t="s">
        <v>16</v>
      </c>
      <c r="E26" s="31" t="s">
        <v>17</v>
      </c>
      <c r="F26" s="12"/>
      <c r="G26" s="171">
        <v>82.197866376250403</v>
      </c>
      <c r="H26" s="166">
        <v>87.046721864211705</v>
      </c>
      <c r="I26" s="166">
        <v>87.676824572230004</v>
      </c>
      <c r="J26" s="166">
        <v>87.546642805555507</v>
      </c>
      <c r="K26" s="166">
        <v>85.658665897512705</v>
      </c>
      <c r="L26" s="172">
        <v>86.132479645136698</v>
      </c>
      <c r="M26" s="166"/>
      <c r="N26" s="173">
        <v>90.484278997899693</v>
      </c>
      <c r="O26" s="174">
        <v>87.437850931480796</v>
      </c>
      <c r="P26" s="175">
        <v>88.999965507692295</v>
      </c>
      <c r="Q26" s="166"/>
      <c r="R26" s="176">
        <v>86.923023739237294</v>
      </c>
      <c r="S26" s="149"/>
      <c r="T26" s="150">
        <v>-1.90467780278198</v>
      </c>
      <c r="U26" s="144">
        <v>-0.15317853007978699</v>
      </c>
      <c r="V26" s="144">
        <v>-0.25810165786921102</v>
      </c>
      <c r="W26" s="144">
        <v>0.78482038981180602</v>
      </c>
      <c r="X26" s="144">
        <v>-3.1009645909243801E-2</v>
      </c>
      <c r="Y26" s="151">
        <v>-0.24673206997784</v>
      </c>
      <c r="Z26" s="144"/>
      <c r="AA26" s="152">
        <v>1.1705845898588201</v>
      </c>
      <c r="AB26" s="153">
        <v>-4.4621020632984401</v>
      </c>
      <c r="AC26" s="154">
        <v>-1.67879269574482</v>
      </c>
      <c r="AD26" s="144"/>
      <c r="AE26" s="155">
        <v>-0.72229284973473495</v>
      </c>
      <c r="AF26" s="35"/>
      <c r="AG26" s="171">
        <v>82.5999790078328</v>
      </c>
      <c r="AH26" s="166">
        <v>85.274823100616004</v>
      </c>
      <c r="AI26" s="166">
        <v>88.339330572377406</v>
      </c>
      <c r="AJ26" s="166">
        <v>87.8682386695057</v>
      </c>
      <c r="AK26" s="166">
        <v>85.140588652772095</v>
      </c>
      <c r="AL26" s="172">
        <v>85.946827675658</v>
      </c>
      <c r="AM26" s="166"/>
      <c r="AN26" s="173">
        <v>88.717180082038794</v>
      </c>
      <c r="AO26" s="174">
        <v>89.489109699152806</v>
      </c>
      <c r="AP26" s="175">
        <v>89.104695884401494</v>
      </c>
      <c r="AQ26" s="166"/>
      <c r="AR26" s="176">
        <v>86.858698993366403</v>
      </c>
      <c r="AS26" s="149"/>
      <c r="AT26" s="150">
        <v>-0.62020784619359803</v>
      </c>
      <c r="AU26" s="144">
        <v>3.33074079326868E-2</v>
      </c>
      <c r="AV26" s="144">
        <v>2.9439927571749802</v>
      </c>
      <c r="AW26" s="144">
        <v>2.28916568931266</v>
      </c>
      <c r="AX26" s="144">
        <v>-0.91322271616600004</v>
      </c>
      <c r="AY26" s="151">
        <v>0.82764656986515905</v>
      </c>
      <c r="AZ26" s="144"/>
      <c r="BA26" s="152">
        <v>0.11780564459763899</v>
      </c>
      <c r="BB26" s="153">
        <v>-0.86621075466514896</v>
      </c>
      <c r="BC26" s="154">
        <v>-0.39205749381605698</v>
      </c>
      <c r="BD26" s="144"/>
      <c r="BE26" s="155">
        <v>0.441948679670644</v>
      </c>
    </row>
    <row r="27" spans="1:57" x14ac:dyDescent="0.25">
      <c r="A27" s="99" t="s">
        <v>99</v>
      </c>
      <c r="B27" s="45" t="s">
        <v>71</v>
      </c>
      <c r="C27" s="12"/>
      <c r="D27" s="28" t="s">
        <v>16</v>
      </c>
      <c r="E27" s="31" t="s">
        <v>17</v>
      </c>
      <c r="F27" s="12"/>
      <c r="G27" s="171">
        <v>104.632879113787</v>
      </c>
      <c r="H27" s="166">
        <v>105.28385854282</v>
      </c>
      <c r="I27" s="166">
        <v>105.164583501983</v>
      </c>
      <c r="J27" s="166">
        <v>105.653625370385</v>
      </c>
      <c r="K27" s="166">
        <v>109.722851898206</v>
      </c>
      <c r="L27" s="172">
        <v>106.153097065228</v>
      </c>
      <c r="M27" s="166"/>
      <c r="N27" s="173">
        <v>140.23001344186301</v>
      </c>
      <c r="O27" s="174">
        <v>138.51059085757399</v>
      </c>
      <c r="P27" s="175">
        <v>139.375339142191</v>
      </c>
      <c r="Q27" s="166"/>
      <c r="R27" s="176">
        <v>116.623427749633</v>
      </c>
      <c r="S27" s="149"/>
      <c r="T27" s="150">
        <v>4.3935621348175804</v>
      </c>
      <c r="U27" s="144">
        <v>5.0429403002540196</v>
      </c>
      <c r="V27" s="144">
        <v>5.4310685812053396</v>
      </c>
      <c r="W27" s="144">
        <v>4.8932481568315396</v>
      </c>
      <c r="X27" s="144">
        <v>2.92139260000706</v>
      </c>
      <c r="Y27" s="151">
        <v>4.43441981827924</v>
      </c>
      <c r="Z27" s="144"/>
      <c r="AA27" s="152">
        <v>4.8907575387384696</v>
      </c>
      <c r="AB27" s="153">
        <v>2.5070422710790301</v>
      </c>
      <c r="AC27" s="154">
        <v>3.68652994215166</v>
      </c>
      <c r="AD27" s="144"/>
      <c r="AE27" s="155">
        <v>2.8935843217685502</v>
      </c>
      <c r="AF27" s="35"/>
      <c r="AG27" s="171">
        <v>110.727032524549</v>
      </c>
      <c r="AH27" s="166">
        <v>103.671176071688</v>
      </c>
      <c r="AI27" s="166">
        <v>103.428132763975</v>
      </c>
      <c r="AJ27" s="166">
        <v>104.581132811693</v>
      </c>
      <c r="AK27" s="166">
        <v>111.573027924466</v>
      </c>
      <c r="AL27" s="172">
        <v>106.75720155337299</v>
      </c>
      <c r="AM27" s="166"/>
      <c r="AN27" s="173">
        <v>134.838095306859</v>
      </c>
      <c r="AO27" s="174">
        <v>136.131857441905</v>
      </c>
      <c r="AP27" s="175">
        <v>135.49331545609201</v>
      </c>
      <c r="AQ27" s="166"/>
      <c r="AR27" s="176">
        <v>116.371251434413</v>
      </c>
      <c r="AS27" s="149"/>
      <c r="AT27" s="150">
        <v>3.0707668349668098</v>
      </c>
      <c r="AU27" s="144">
        <v>5.7278000264967401</v>
      </c>
      <c r="AV27" s="144">
        <v>5.8490240334227197</v>
      </c>
      <c r="AW27" s="144">
        <v>5.5951158282275699</v>
      </c>
      <c r="AX27" s="144">
        <v>7.2854272369309099</v>
      </c>
      <c r="AY27" s="151">
        <v>5.4814238755230296</v>
      </c>
      <c r="AZ27" s="144"/>
      <c r="BA27" s="152">
        <v>6.4310033694021902</v>
      </c>
      <c r="BB27" s="153">
        <v>6.5440209227331696</v>
      </c>
      <c r="BC27" s="154">
        <v>6.4860246140375502</v>
      </c>
      <c r="BD27" s="144"/>
      <c r="BE27" s="155">
        <v>5.5297160992074499</v>
      </c>
    </row>
    <row r="28" spans="1:57" x14ac:dyDescent="0.25">
      <c r="A28" s="24" t="s">
        <v>48</v>
      </c>
      <c r="B28" s="44" t="str">
        <f t="shared" si="0"/>
        <v>Roanoke, VA</v>
      </c>
      <c r="C28" s="12"/>
      <c r="D28" s="28" t="s">
        <v>16</v>
      </c>
      <c r="E28" s="31" t="s">
        <v>17</v>
      </c>
      <c r="F28" s="12"/>
      <c r="G28" s="171">
        <v>98.365404602821002</v>
      </c>
      <c r="H28" s="166">
        <v>101.119030377416</v>
      </c>
      <c r="I28" s="166">
        <v>102.49267045454501</v>
      </c>
      <c r="J28" s="166">
        <v>103.326676787192</v>
      </c>
      <c r="K28" s="166">
        <v>98.7258127659574</v>
      </c>
      <c r="L28" s="172">
        <v>100.937281752</v>
      </c>
      <c r="M28" s="166"/>
      <c r="N28" s="173">
        <v>110.712631872732</v>
      </c>
      <c r="O28" s="174">
        <v>112.593472556894</v>
      </c>
      <c r="P28" s="175">
        <v>111.672585405848</v>
      </c>
      <c r="Q28" s="166"/>
      <c r="R28" s="176">
        <v>104.218995780943</v>
      </c>
      <c r="S28" s="149"/>
      <c r="T28" s="150">
        <v>29.675190875345301</v>
      </c>
      <c r="U28" s="144">
        <v>25.7056756844873</v>
      </c>
      <c r="V28" s="144">
        <v>21.646590196922801</v>
      </c>
      <c r="W28" s="144">
        <v>23.867336890335501</v>
      </c>
      <c r="X28" s="144">
        <v>16.197852572418601</v>
      </c>
      <c r="Y28" s="151">
        <v>22.966832206014399</v>
      </c>
      <c r="Z28" s="144"/>
      <c r="AA28" s="152">
        <v>3.7740786300659002</v>
      </c>
      <c r="AB28" s="153">
        <v>0.63024996187193605</v>
      </c>
      <c r="AC28" s="154">
        <v>2.0765314969132</v>
      </c>
      <c r="AD28" s="144"/>
      <c r="AE28" s="155">
        <v>12.869733876557801</v>
      </c>
      <c r="AF28" s="35"/>
      <c r="AG28" s="171">
        <v>95.427483480688593</v>
      </c>
      <c r="AH28" s="166">
        <v>96.100042408820997</v>
      </c>
      <c r="AI28" s="166">
        <v>98.769180004385007</v>
      </c>
      <c r="AJ28" s="166">
        <v>102.897456848552</v>
      </c>
      <c r="AK28" s="166">
        <v>110.721783029728</v>
      </c>
      <c r="AL28" s="172">
        <v>101.346621119152</v>
      </c>
      <c r="AM28" s="166"/>
      <c r="AN28" s="173">
        <v>126.682308457711</v>
      </c>
      <c r="AO28" s="174">
        <v>131.71260371114499</v>
      </c>
      <c r="AP28" s="175">
        <v>129.261626568086</v>
      </c>
      <c r="AQ28" s="166"/>
      <c r="AR28" s="176">
        <v>110.713211631335</v>
      </c>
      <c r="AS28" s="149"/>
      <c r="AT28" s="150">
        <v>17.094752026171001</v>
      </c>
      <c r="AU28" s="144">
        <v>16.9017998516129</v>
      </c>
      <c r="AV28" s="144">
        <v>14.5035276424417</v>
      </c>
      <c r="AW28" s="144">
        <v>20.470117909540601</v>
      </c>
      <c r="AX28" s="144">
        <v>27.158414213055401</v>
      </c>
      <c r="AY28" s="151">
        <v>19.708502444457</v>
      </c>
      <c r="AZ28" s="144"/>
      <c r="BA28" s="152">
        <v>14.224478672899799</v>
      </c>
      <c r="BB28" s="153">
        <v>16.253190115294601</v>
      </c>
      <c r="BC28" s="154">
        <v>15.2795115661474</v>
      </c>
      <c r="BD28" s="144"/>
      <c r="BE28" s="155">
        <v>16.7833491216368</v>
      </c>
    </row>
    <row r="29" spans="1:57" x14ac:dyDescent="0.25">
      <c r="A29" s="24" t="s">
        <v>49</v>
      </c>
      <c r="B29" s="44" t="str">
        <f t="shared" si="0"/>
        <v>Charlottesville, VA</v>
      </c>
      <c r="C29" s="12"/>
      <c r="D29" s="28" t="s">
        <v>16</v>
      </c>
      <c r="E29" s="31" t="s">
        <v>17</v>
      </c>
      <c r="F29" s="12"/>
      <c r="G29" s="171">
        <v>148.22743211052801</v>
      </c>
      <c r="H29" s="166">
        <v>136.94550979608101</v>
      </c>
      <c r="I29" s="166">
        <v>135.93336299592099</v>
      </c>
      <c r="J29" s="166">
        <v>136.381495621716</v>
      </c>
      <c r="K29" s="166">
        <v>158.12298132646399</v>
      </c>
      <c r="L29" s="172">
        <v>143.365630562679</v>
      </c>
      <c r="M29" s="166"/>
      <c r="N29" s="173">
        <v>242.46360799343</v>
      </c>
      <c r="O29" s="174">
        <v>240.157831546707</v>
      </c>
      <c r="P29" s="175">
        <v>241.375380167678</v>
      </c>
      <c r="Q29" s="166"/>
      <c r="R29" s="176">
        <v>176.971471550356</v>
      </c>
      <c r="S29" s="149"/>
      <c r="T29" s="150">
        <v>15.768983947105999</v>
      </c>
      <c r="U29" s="144">
        <v>16.736869721987599</v>
      </c>
      <c r="V29" s="144">
        <v>18.4064736115469</v>
      </c>
      <c r="W29" s="144">
        <v>13.6305621599369</v>
      </c>
      <c r="X29" s="144">
        <v>14.108113257472199</v>
      </c>
      <c r="Y29" s="151">
        <v>15.4844118732036</v>
      </c>
      <c r="Z29" s="144"/>
      <c r="AA29" s="152">
        <v>15.8401618803682</v>
      </c>
      <c r="AB29" s="153">
        <v>11.758822828177999</v>
      </c>
      <c r="AC29" s="154">
        <v>13.764809346885601</v>
      </c>
      <c r="AD29" s="144"/>
      <c r="AE29" s="155">
        <v>12.3148716563022</v>
      </c>
      <c r="AF29" s="35"/>
      <c r="AG29" s="171">
        <v>147.984642738818</v>
      </c>
      <c r="AH29" s="166">
        <v>130.13362737642501</v>
      </c>
      <c r="AI29" s="166">
        <v>128.55109574468</v>
      </c>
      <c r="AJ29" s="166">
        <v>132.15393032603799</v>
      </c>
      <c r="AK29" s="166">
        <v>151.41115372035901</v>
      </c>
      <c r="AL29" s="172">
        <v>138.362728880345</v>
      </c>
      <c r="AM29" s="166"/>
      <c r="AN29" s="173">
        <v>235.659828008006</v>
      </c>
      <c r="AO29" s="174">
        <v>239.66099522234401</v>
      </c>
      <c r="AP29" s="175">
        <v>237.668976895253</v>
      </c>
      <c r="AQ29" s="166"/>
      <c r="AR29" s="176">
        <v>172.369775022434</v>
      </c>
      <c r="AS29" s="149"/>
      <c r="AT29" s="150">
        <v>9.1445745110811192</v>
      </c>
      <c r="AU29" s="144">
        <v>13.108807771067999</v>
      </c>
      <c r="AV29" s="144">
        <v>14.1373034855061</v>
      </c>
      <c r="AW29" s="144">
        <v>12.2656794718183</v>
      </c>
      <c r="AX29" s="144">
        <v>11.048534578729599</v>
      </c>
      <c r="AY29" s="151">
        <v>11.5085474520122</v>
      </c>
      <c r="AZ29" s="144"/>
      <c r="BA29" s="152">
        <v>9.1537391910536101</v>
      </c>
      <c r="BB29" s="153">
        <v>12.036731898362699</v>
      </c>
      <c r="BC29" s="154">
        <v>10.5913083030953</v>
      </c>
      <c r="BD29" s="144"/>
      <c r="BE29" s="155">
        <v>8.7917899393216494</v>
      </c>
    </row>
    <row r="30" spans="1:57" x14ac:dyDescent="0.25">
      <c r="A30" s="24" t="s">
        <v>50</v>
      </c>
      <c r="B30" s="46" t="s">
        <v>73</v>
      </c>
      <c r="C30" s="12"/>
      <c r="D30" s="28" t="s">
        <v>16</v>
      </c>
      <c r="E30" s="31" t="s">
        <v>17</v>
      </c>
      <c r="F30" s="12"/>
      <c r="G30" s="171">
        <v>97.492826147426896</v>
      </c>
      <c r="H30" s="166">
        <v>97.980742585465194</v>
      </c>
      <c r="I30" s="166">
        <v>100.118417845484</v>
      </c>
      <c r="J30" s="166">
        <v>100.413204407951</v>
      </c>
      <c r="K30" s="166">
        <v>106.642730553327</v>
      </c>
      <c r="L30" s="172">
        <v>100.794583539576</v>
      </c>
      <c r="M30" s="166"/>
      <c r="N30" s="173">
        <v>164.79610766045499</v>
      </c>
      <c r="O30" s="174">
        <v>166.26963432237301</v>
      </c>
      <c r="P30" s="175">
        <v>165.530280485855</v>
      </c>
      <c r="Q30" s="166"/>
      <c r="R30" s="176">
        <v>124.115610444194</v>
      </c>
      <c r="S30" s="149"/>
      <c r="T30" s="150">
        <v>18.182475267428799</v>
      </c>
      <c r="U30" s="144">
        <v>11.377182545080499</v>
      </c>
      <c r="V30" s="144">
        <v>12.706451286620799</v>
      </c>
      <c r="W30" s="144">
        <v>10.5562967327325</v>
      </c>
      <c r="X30" s="144">
        <v>17.983827170174301</v>
      </c>
      <c r="Y30" s="151">
        <v>14.005427826488299</v>
      </c>
      <c r="Z30" s="144"/>
      <c r="AA30" s="152">
        <v>60.274338703625503</v>
      </c>
      <c r="AB30" s="153">
        <v>55.2518626193161</v>
      </c>
      <c r="AC30" s="154">
        <v>57.700093186732303</v>
      </c>
      <c r="AD30" s="144"/>
      <c r="AE30" s="155">
        <v>31.880738723957698</v>
      </c>
      <c r="AF30" s="35"/>
      <c r="AG30" s="171">
        <v>99.801070971220497</v>
      </c>
      <c r="AH30" s="166">
        <v>95.839538217570507</v>
      </c>
      <c r="AI30" s="166">
        <v>101.51297285511799</v>
      </c>
      <c r="AJ30" s="166">
        <v>105.59406460645</v>
      </c>
      <c r="AK30" s="166">
        <v>123.184201000588</v>
      </c>
      <c r="AL30" s="172">
        <v>106.09084008485399</v>
      </c>
      <c r="AM30" s="166"/>
      <c r="AN30" s="173">
        <v>162.69127682636</v>
      </c>
      <c r="AO30" s="174">
        <v>166.28570292797599</v>
      </c>
      <c r="AP30" s="175">
        <v>164.501255273353</v>
      </c>
      <c r="AQ30" s="166"/>
      <c r="AR30" s="176">
        <v>126.18047371226299</v>
      </c>
      <c r="AS30" s="149"/>
      <c r="AT30" s="150">
        <v>12.1444479647765</v>
      </c>
      <c r="AU30" s="144">
        <v>7.4521433472782697</v>
      </c>
      <c r="AV30" s="144">
        <v>11.41232890143</v>
      </c>
      <c r="AW30" s="144">
        <v>12.4491687218064</v>
      </c>
      <c r="AX30" s="144">
        <v>15.036661987446299</v>
      </c>
      <c r="AY30" s="151">
        <v>12.062211439733799</v>
      </c>
      <c r="AZ30" s="144"/>
      <c r="BA30" s="152">
        <v>19.5390230618526</v>
      </c>
      <c r="BB30" s="153">
        <v>15.923041042628901</v>
      </c>
      <c r="BC30" s="154">
        <v>17.627819736805201</v>
      </c>
      <c r="BD30" s="144"/>
      <c r="BE30" s="155">
        <v>13.658960648481001</v>
      </c>
    </row>
    <row r="31" spans="1:57" x14ac:dyDescent="0.25">
      <c r="A31" s="24" t="s">
        <v>51</v>
      </c>
      <c r="B31" s="44" t="str">
        <f t="shared" si="0"/>
        <v>Staunton &amp; Harrisonburg, VA</v>
      </c>
      <c r="C31" s="12"/>
      <c r="D31" s="28" t="s">
        <v>16</v>
      </c>
      <c r="E31" s="31" t="s">
        <v>17</v>
      </c>
      <c r="F31" s="12"/>
      <c r="G31" s="171">
        <v>89.862370979805505</v>
      </c>
      <c r="H31" s="166">
        <v>92.002437252311694</v>
      </c>
      <c r="I31" s="166">
        <v>92.684287911411801</v>
      </c>
      <c r="J31" s="166">
        <v>93.742750657702402</v>
      </c>
      <c r="K31" s="166">
        <v>102.98936924365</v>
      </c>
      <c r="L31" s="172">
        <v>94.622851413172896</v>
      </c>
      <c r="M31" s="166"/>
      <c r="N31" s="173">
        <v>212.32491157376299</v>
      </c>
      <c r="O31" s="174">
        <v>220.74332040164299</v>
      </c>
      <c r="P31" s="175">
        <v>216.493684032094</v>
      </c>
      <c r="Q31" s="166"/>
      <c r="R31" s="176">
        <v>138.09761549625</v>
      </c>
      <c r="S31" s="149"/>
      <c r="T31" s="150">
        <v>1.9234195777346801</v>
      </c>
      <c r="U31" s="144">
        <v>2.0018104742471201</v>
      </c>
      <c r="V31" s="144">
        <v>-1.4333520562936699</v>
      </c>
      <c r="W31" s="144">
        <v>-1.37989800298564</v>
      </c>
      <c r="X31" s="144">
        <v>7.6255786907212197</v>
      </c>
      <c r="Y31" s="151">
        <v>1.90607801941809</v>
      </c>
      <c r="Z31" s="144"/>
      <c r="AA31" s="152">
        <v>72.515858640528606</v>
      </c>
      <c r="AB31" s="153">
        <v>67.969444142821004</v>
      </c>
      <c r="AC31" s="154">
        <v>69.826603428308104</v>
      </c>
      <c r="AD31" s="144"/>
      <c r="AE31" s="155">
        <v>30.7320414171142</v>
      </c>
      <c r="AF31" s="35"/>
      <c r="AG31" s="171">
        <v>90.468201270790502</v>
      </c>
      <c r="AH31" s="166">
        <v>90.265630662020897</v>
      </c>
      <c r="AI31" s="166">
        <v>91.286133177569994</v>
      </c>
      <c r="AJ31" s="166">
        <v>93.380170318072601</v>
      </c>
      <c r="AK31" s="166">
        <v>97.702196732954505</v>
      </c>
      <c r="AL31" s="172">
        <v>92.855797488900507</v>
      </c>
      <c r="AM31" s="166"/>
      <c r="AN31" s="173">
        <v>148.64859755373399</v>
      </c>
      <c r="AO31" s="174">
        <v>153.86308335770599</v>
      </c>
      <c r="AP31" s="175">
        <v>151.27527742581799</v>
      </c>
      <c r="AQ31" s="166"/>
      <c r="AR31" s="176">
        <v>113.34167124759701</v>
      </c>
      <c r="AS31" s="149"/>
      <c r="AT31" s="150">
        <v>0.30033008183537102</v>
      </c>
      <c r="AU31" s="144">
        <v>1.3372343541374201</v>
      </c>
      <c r="AV31" s="144">
        <v>0.53427583444111004</v>
      </c>
      <c r="AW31" s="144">
        <v>1.2457976946941201</v>
      </c>
      <c r="AX31" s="144">
        <v>4.09157684801652</v>
      </c>
      <c r="AY31" s="151">
        <v>1.6465485051461299</v>
      </c>
      <c r="AZ31" s="144"/>
      <c r="BA31" s="152">
        <v>24.775585656800398</v>
      </c>
      <c r="BB31" s="153">
        <v>22.432203530766898</v>
      </c>
      <c r="BC31" s="154">
        <v>23.467168096173001</v>
      </c>
      <c r="BD31" s="144"/>
      <c r="BE31" s="155">
        <v>10.119377055410901</v>
      </c>
    </row>
    <row r="32" spans="1:57" x14ac:dyDescent="0.25">
      <c r="A32" s="24" t="s">
        <v>52</v>
      </c>
      <c r="B32" s="44" t="str">
        <f t="shared" si="0"/>
        <v>Blacksburg &amp; Wytheville, VA</v>
      </c>
      <c r="C32" s="12"/>
      <c r="D32" s="28" t="s">
        <v>16</v>
      </c>
      <c r="E32" s="31" t="s">
        <v>17</v>
      </c>
      <c r="F32" s="12"/>
      <c r="G32" s="171">
        <v>92.667630695443606</v>
      </c>
      <c r="H32" s="166">
        <v>91.527354788069005</v>
      </c>
      <c r="I32" s="166">
        <v>98.679292245174295</v>
      </c>
      <c r="J32" s="166">
        <v>95.202000698323999</v>
      </c>
      <c r="K32" s="166">
        <v>100.02680143462599</v>
      </c>
      <c r="L32" s="172">
        <v>95.972803876599798</v>
      </c>
      <c r="M32" s="166"/>
      <c r="N32" s="173">
        <v>131.46721916971899</v>
      </c>
      <c r="O32" s="174">
        <v>134.65374685138499</v>
      </c>
      <c r="P32" s="175">
        <v>133.03578890266499</v>
      </c>
      <c r="Q32" s="166"/>
      <c r="R32" s="176">
        <v>107.947884220541</v>
      </c>
      <c r="S32" s="149"/>
      <c r="T32" s="150">
        <v>8.3780406475711597</v>
      </c>
      <c r="U32" s="144">
        <v>7.6718877250515396</v>
      </c>
      <c r="V32" s="144">
        <v>14.879168103590301</v>
      </c>
      <c r="W32" s="144">
        <v>11.38015608972</v>
      </c>
      <c r="X32" s="144">
        <v>13.2009323655237</v>
      </c>
      <c r="Y32" s="151">
        <v>11.456538223150901</v>
      </c>
      <c r="Z32" s="144"/>
      <c r="AA32" s="152">
        <v>7.3189150874862099</v>
      </c>
      <c r="AB32" s="153">
        <v>2.3233419859816302</v>
      </c>
      <c r="AC32" s="154">
        <v>4.5620619794895196</v>
      </c>
      <c r="AD32" s="144"/>
      <c r="AE32" s="155">
        <v>6.2167727730603097</v>
      </c>
      <c r="AF32" s="35"/>
      <c r="AG32" s="171">
        <v>94.658151097963298</v>
      </c>
      <c r="AH32" s="166">
        <v>95.702686925229898</v>
      </c>
      <c r="AI32" s="166">
        <v>100.19606644079001</v>
      </c>
      <c r="AJ32" s="166">
        <v>109.98687190594001</v>
      </c>
      <c r="AK32" s="166">
        <v>137.83240875381699</v>
      </c>
      <c r="AL32" s="172">
        <v>109.759101014311</v>
      </c>
      <c r="AM32" s="166"/>
      <c r="AN32" s="173">
        <v>186.66886075949299</v>
      </c>
      <c r="AO32" s="174">
        <v>181.785018165304</v>
      </c>
      <c r="AP32" s="175">
        <v>184.18159618053201</v>
      </c>
      <c r="AQ32" s="166"/>
      <c r="AR32" s="176">
        <v>135.40140468113199</v>
      </c>
      <c r="AS32" s="149"/>
      <c r="AT32" s="150">
        <v>8.1860076250374796</v>
      </c>
      <c r="AU32" s="144">
        <v>12.025706448803801</v>
      </c>
      <c r="AV32" s="144">
        <v>16.182534500722898</v>
      </c>
      <c r="AW32" s="144">
        <v>27.5042019516676</v>
      </c>
      <c r="AX32" s="144">
        <v>51.123306746089</v>
      </c>
      <c r="AY32" s="151">
        <v>25.515105440325499</v>
      </c>
      <c r="AZ32" s="144"/>
      <c r="BA32" s="152">
        <v>28.925559118138398</v>
      </c>
      <c r="BB32" s="153">
        <v>21.793306082767099</v>
      </c>
      <c r="BC32" s="154">
        <v>25.2491230414117</v>
      </c>
      <c r="BD32" s="144"/>
      <c r="BE32" s="155">
        <v>22.264182446466499</v>
      </c>
    </row>
    <row r="33" spans="1:64" x14ac:dyDescent="0.25">
      <c r="A33" s="24" t="s">
        <v>53</v>
      </c>
      <c r="B33" s="44" t="str">
        <f t="shared" si="0"/>
        <v>Lynchburg, VA</v>
      </c>
      <c r="C33" s="12"/>
      <c r="D33" s="28" t="s">
        <v>16</v>
      </c>
      <c r="E33" s="31" t="s">
        <v>17</v>
      </c>
      <c r="F33" s="12"/>
      <c r="G33" s="171">
        <v>101.838310970797</v>
      </c>
      <c r="H33" s="166">
        <v>108.136600097418</v>
      </c>
      <c r="I33" s="166">
        <v>112.022902930402</v>
      </c>
      <c r="J33" s="166">
        <v>107.645096486887</v>
      </c>
      <c r="K33" s="166">
        <v>108.077296747967</v>
      </c>
      <c r="L33" s="172">
        <v>108.07315495628301</v>
      </c>
      <c r="M33" s="166"/>
      <c r="N33" s="173">
        <v>130.39544334975301</v>
      </c>
      <c r="O33" s="174">
        <v>128.73469429626499</v>
      </c>
      <c r="P33" s="175">
        <v>129.489411237967</v>
      </c>
      <c r="Q33" s="166"/>
      <c r="R33" s="176">
        <v>114.926050143266</v>
      </c>
      <c r="S33" s="149"/>
      <c r="T33" s="150">
        <v>9.9471287143957792</v>
      </c>
      <c r="U33" s="144">
        <v>12.6892376372397</v>
      </c>
      <c r="V33" s="144">
        <v>15.5546443999409</v>
      </c>
      <c r="W33" s="144">
        <v>12.050827632435601</v>
      </c>
      <c r="X33" s="144">
        <v>4.7099035653393502</v>
      </c>
      <c r="Y33" s="151">
        <v>11.094338433049201</v>
      </c>
      <c r="Z33" s="144"/>
      <c r="AA33" s="152">
        <v>2.0686916423730599</v>
      </c>
      <c r="AB33" s="153">
        <v>-3.21809734834464</v>
      </c>
      <c r="AC33" s="154">
        <v>-0.75507941021012104</v>
      </c>
      <c r="AD33" s="144"/>
      <c r="AE33" s="155">
        <v>4.5799335194806901</v>
      </c>
      <c r="AF33" s="35"/>
      <c r="AG33" s="171">
        <v>98.594041146216</v>
      </c>
      <c r="AH33" s="166">
        <v>103.534668450787</v>
      </c>
      <c r="AI33" s="166">
        <v>106.333854849068</v>
      </c>
      <c r="AJ33" s="166">
        <v>105.875056726094</v>
      </c>
      <c r="AK33" s="166">
        <v>111.024233483744</v>
      </c>
      <c r="AL33" s="172">
        <v>105.675618667904</v>
      </c>
      <c r="AM33" s="166"/>
      <c r="AN33" s="173">
        <v>135.42261728908699</v>
      </c>
      <c r="AO33" s="174">
        <v>139.61946251487501</v>
      </c>
      <c r="AP33" s="175">
        <v>137.57121795197199</v>
      </c>
      <c r="AQ33" s="166"/>
      <c r="AR33" s="176">
        <v>116.83137580794001</v>
      </c>
      <c r="AS33" s="149"/>
      <c r="AT33" s="150">
        <v>1.3793887458949099</v>
      </c>
      <c r="AU33" s="144">
        <v>8.6525658690596305</v>
      </c>
      <c r="AV33" s="144">
        <v>8.0992725317638694</v>
      </c>
      <c r="AW33" s="144">
        <v>6.3237962929882796</v>
      </c>
      <c r="AX33" s="144">
        <v>5.7535421684706396</v>
      </c>
      <c r="AY33" s="151">
        <v>6.2914768641032603</v>
      </c>
      <c r="AZ33" s="144"/>
      <c r="BA33" s="152">
        <v>6.6307509507111302</v>
      </c>
      <c r="BB33" s="153">
        <v>4.44377322730102</v>
      </c>
      <c r="BC33" s="154">
        <v>5.4552672978948697</v>
      </c>
      <c r="BD33" s="144"/>
      <c r="BE33" s="155">
        <v>5.28563905119272</v>
      </c>
    </row>
    <row r="34" spans="1:64" x14ac:dyDescent="0.25">
      <c r="A34" s="24" t="s">
        <v>78</v>
      </c>
      <c r="B34" s="44" t="str">
        <f t="shared" si="0"/>
        <v>Central Virginia</v>
      </c>
      <c r="C34" s="12"/>
      <c r="D34" s="28" t="s">
        <v>16</v>
      </c>
      <c r="E34" s="31" t="s">
        <v>17</v>
      </c>
      <c r="F34" s="12"/>
      <c r="G34" s="171">
        <v>103.79345967530701</v>
      </c>
      <c r="H34" s="166">
        <v>108.631821654717</v>
      </c>
      <c r="I34" s="166">
        <v>114.159648428182</v>
      </c>
      <c r="J34" s="166">
        <v>112.73996378910699</v>
      </c>
      <c r="K34" s="166">
        <v>112.802224070992</v>
      </c>
      <c r="L34" s="172">
        <v>110.819347814751</v>
      </c>
      <c r="M34" s="166"/>
      <c r="N34" s="173">
        <v>138.23212547137399</v>
      </c>
      <c r="O34" s="174">
        <v>136.086004062825</v>
      </c>
      <c r="P34" s="175">
        <v>137.165301955568</v>
      </c>
      <c r="Q34" s="166"/>
      <c r="R34" s="176">
        <v>118.65625341587599</v>
      </c>
      <c r="S34" s="149"/>
      <c r="T34" s="150">
        <v>9.6863675699707592</v>
      </c>
      <c r="U34" s="144">
        <v>13.815808534767999</v>
      </c>
      <c r="V34" s="144">
        <v>18.257159636405301</v>
      </c>
      <c r="W34" s="144">
        <v>16.314180903438299</v>
      </c>
      <c r="X34" s="144">
        <v>11.0958199516507</v>
      </c>
      <c r="Y34" s="151">
        <v>14.102257126507499</v>
      </c>
      <c r="Z34" s="144"/>
      <c r="AA34" s="152">
        <v>5.6579418636146501</v>
      </c>
      <c r="AB34" s="153">
        <v>0.67941912412368</v>
      </c>
      <c r="AC34" s="154">
        <v>3.0772868236848701</v>
      </c>
      <c r="AD34" s="144"/>
      <c r="AE34" s="155">
        <v>8.1810762771346308</v>
      </c>
      <c r="AF34" s="35"/>
      <c r="AG34" s="171">
        <v>104.363997778385</v>
      </c>
      <c r="AH34" s="166">
        <v>105.36271864368</v>
      </c>
      <c r="AI34" s="166">
        <v>109.637444269818</v>
      </c>
      <c r="AJ34" s="166">
        <v>109.820413198792</v>
      </c>
      <c r="AK34" s="166">
        <v>111.535237974811</v>
      </c>
      <c r="AL34" s="172">
        <v>108.397051366108</v>
      </c>
      <c r="AM34" s="166"/>
      <c r="AN34" s="173">
        <v>137.03526332450099</v>
      </c>
      <c r="AO34" s="174">
        <v>139.69990574536601</v>
      </c>
      <c r="AP34" s="175">
        <v>138.39443054406701</v>
      </c>
      <c r="AQ34" s="166"/>
      <c r="AR34" s="176">
        <v>117.957587469427</v>
      </c>
      <c r="AS34" s="149"/>
      <c r="AT34" s="150">
        <v>6.6754499815167296</v>
      </c>
      <c r="AU34" s="144">
        <v>11.868738639722499</v>
      </c>
      <c r="AV34" s="144">
        <v>14.063457840206</v>
      </c>
      <c r="AW34" s="144">
        <v>13.2308743084279</v>
      </c>
      <c r="AX34" s="144">
        <v>9.8225973541108598</v>
      </c>
      <c r="AY34" s="151">
        <v>11.250720816525901</v>
      </c>
      <c r="AZ34" s="144"/>
      <c r="BA34" s="152">
        <v>6.2151946160090699</v>
      </c>
      <c r="BB34" s="153">
        <v>6.0080173403835104</v>
      </c>
      <c r="BC34" s="154">
        <v>6.09985264069838</v>
      </c>
      <c r="BD34" s="144"/>
      <c r="BE34" s="155">
        <v>8.3233450220971896</v>
      </c>
    </row>
    <row r="35" spans="1:64" x14ac:dyDescent="0.25">
      <c r="A35" s="24" t="s">
        <v>79</v>
      </c>
      <c r="B35" s="44" t="str">
        <f t="shared" si="0"/>
        <v>Chesapeake Bay</v>
      </c>
      <c r="C35" s="12"/>
      <c r="D35" s="28" t="s">
        <v>16</v>
      </c>
      <c r="E35" s="31" t="s">
        <v>17</v>
      </c>
      <c r="F35" s="12"/>
      <c r="G35" s="171">
        <v>105.800474226804</v>
      </c>
      <c r="H35" s="166">
        <v>106.170180451127</v>
      </c>
      <c r="I35" s="166">
        <v>109.46309589041</v>
      </c>
      <c r="J35" s="166">
        <v>106.84402022755999</v>
      </c>
      <c r="K35" s="166">
        <v>99.851268533772597</v>
      </c>
      <c r="L35" s="172">
        <v>105.84130567419101</v>
      </c>
      <c r="M35" s="166"/>
      <c r="N35" s="173">
        <v>120.679869067103</v>
      </c>
      <c r="O35" s="174">
        <v>124.622643504531</v>
      </c>
      <c r="P35" s="175">
        <v>122.730235663786</v>
      </c>
      <c r="Q35" s="166"/>
      <c r="R35" s="176">
        <v>110.56545594374801</v>
      </c>
      <c r="S35" s="149"/>
      <c r="T35" s="150">
        <v>-10.0286887142995</v>
      </c>
      <c r="U35" s="144">
        <v>-8.9817548739575201</v>
      </c>
      <c r="V35" s="144">
        <v>-5.4915369192891204</v>
      </c>
      <c r="W35" s="144">
        <v>0.22283239934295501</v>
      </c>
      <c r="X35" s="144">
        <v>-5.5021678474178302</v>
      </c>
      <c r="Y35" s="151">
        <v>-5.6161486658045403</v>
      </c>
      <c r="Z35" s="144"/>
      <c r="AA35" s="152">
        <v>-9.9390175583051104</v>
      </c>
      <c r="AB35" s="153">
        <v>-9.8741718812340409</v>
      </c>
      <c r="AC35" s="154">
        <v>-9.9005063080048004</v>
      </c>
      <c r="AD35" s="144"/>
      <c r="AE35" s="155">
        <v>-8.1704928334773594</v>
      </c>
      <c r="AF35" s="35"/>
      <c r="AG35" s="171">
        <v>117.064897229669</v>
      </c>
      <c r="AH35" s="166">
        <v>109.94263650546</v>
      </c>
      <c r="AI35" s="166">
        <v>110.508963871847</v>
      </c>
      <c r="AJ35" s="166">
        <v>107.078699771316</v>
      </c>
      <c r="AK35" s="166">
        <v>107.21212222222201</v>
      </c>
      <c r="AL35" s="172">
        <v>110.050980958731</v>
      </c>
      <c r="AM35" s="166"/>
      <c r="AN35" s="173">
        <v>132.18743969676001</v>
      </c>
      <c r="AO35" s="174">
        <v>138.513115174847</v>
      </c>
      <c r="AP35" s="175">
        <v>135.46325469346999</v>
      </c>
      <c r="AQ35" s="166"/>
      <c r="AR35" s="176">
        <v>117.888472022955</v>
      </c>
      <c r="AS35" s="149"/>
      <c r="AT35" s="150">
        <v>-4.1881365498421603</v>
      </c>
      <c r="AU35" s="144">
        <v>-2.0081549785339101</v>
      </c>
      <c r="AV35" s="144">
        <v>0.78891454904249803</v>
      </c>
      <c r="AW35" s="144">
        <v>3.3384161376369801</v>
      </c>
      <c r="AX35" s="144">
        <v>-1.04599785365093</v>
      </c>
      <c r="AY35" s="151">
        <v>-0.58896496101522999</v>
      </c>
      <c r="AZ35" s="144"/>
      <c r="BA35" s="152">
        <v>-2.2566775485219601</v>
      </c>
      <c r="BB35" s="153">
        <v>-4.14269899927154E-2</v>
      </c>
      <c r="BC35" s="154">
        <v>-1.0936822359079501</v>
      </c>
      <c r="BD35" s="144"/>
      <c r="BE35" s="155">
        <v>-1.46454997798167</v>
      </c>
    </row>
    <row r="36" spans="1:64" x14ac:dyDescent="0.25">
      <c r="A36" s="24" t="s">
        <v>80</v>
      </c>
      <c r="B36" s="44" t="str">
        <f t="shared" si="0"/>
        <v>Coastal Virginia - Eastern Shore</v>
      </c>
      <c r="C36" s="12"/>
      <c r="D36" s="28" t="s">
        <v>16</v>
      </c>
      <c r="E36" s="31" t="s">
        <v>17</v>
      </c>
      <c r="F36" s="12"/>
      <c r="G36" s="171">
        <v>122.546221628838</v>
      </c>
      <c r="H36" s="166">
        <v>121.04955932203301</v>
      </c>
      <c r="I36" s="166">
        <v>119.00850858369</v>
      </c>
      <c r="J36" s="166">
        <v>118.77745182012799</v>
      </c>
      <c r="K36" s="166">
        <v>118.372461538461</v>
      </c>
      <c r="L36" s="172">
        <v>119.860708860759</v>
      </c>
      <c r="M36" s="166"/>
      <c r="N36" s="173">
        <v>148.29561748633799</v>
      </c>
      <c r="O36" s="174">
        <v>145.72107617896</v>
      </c>
      <c r="P36" s="175">
        <v>147.07337543053899</v>
      </c>
      <c r="Q36" s="166"/>
      <c r="R36" s="176">
        <v>127.64852965335901</v>
      </c>
      <c r="S36" s="149"/>
      <c r="T36" s="150">
        <v>8.7673557531692197</v>
      </c>
      <c r="U36" s="144">
        <v>5.35083641429551</v>
      </c>
      <c r="V36" s="144">
        <v>7.4873357034107304</v>
      </c>
      <c r="W36" s="144">
        <v>7.7995968157183402</v>
      </c>
      <c r="X36" s="144">
        <v>4.7976332382612599</v>
      </c>
      <c r="Y36" s="151">
        <v>6.7509842731634002</v>
      </c>
      <c r="Z36" s="144"/>
      <c r="AA36" s="152">
        <v>3.17558579531747</v>
      </c>
      <c r="AB36" s="153">
        <v>1.1276227659851099</v>
      </c>
      <c r="AC36" s="154">
        <v>2.1935150787155901</v>
      </c>
      <c r="AD36" s="144"/>
      <c r="AE36" s="155">
        <v>3.3192596862173902</v>
      </c>
      <c r="AF36" s="35"/>
      <c r="AG36" s="171">
        <v>141.05860658258899</v>
      </c>
      <c r="AH36" s="166">
        <v>124.207361111111</v>
      </c>
      <c r="AI36" s="166">
        <v>122.775769441401</v>
      </c>
      <c r="AJ36" s="166">
        <v>121.101155698234</v>
      </c>
      <c r="AK36" s="166">
        <v>126.108121621621</v>
      </c>
      <c r="AL36" s="172">
        <v>126.76563676696399</v>
      </c>
      <c r="AM36" s="166"/>
      <c r="AN36" s="173">
        <v>155.876203527168</v>
      </c>
      <c r="AO36" s="174">
        <v>159.696961338991</v>
      </c>
      <c r="AP36" s="175">
        <v>157.79699691870101</v>
      </c>
      <c r="AQ36" s="166"/>
      <c r="AR36" s="176">
        <v>136.82915254237199</v>
      </c>
      <c r="AS36" s="149"/>
      <c r="AT36" s="150">
        <v>3.9777589235095401</v>
      </c>
      <c r="AU36" s="144">
        <v>7.2093464430582399</v>
      </c>
      <c r="AV36" s="144">
        <v>7.1072277761505296</v>
      </c>
      <c r="AW36" s="144">
        <v>7.4758403028911697</v>
      </c>
      <c r="AX36" s="144">
        <v>9.2237333362383698</v>
      </c>
      <c r="AY36" s="151">
        <v>6.85667928219606</v>
      </c>
      <c r="AZ36" s="144"/>
      <c r="BA36" s="152">
        <v>8.0582719610336202</v>
      </c>
      <c r="BB36" s="153">
        <v>8.7803913136269909</v>
      </c>
      <c r="BC36" s="154">
        <v>8.4105123473798393</v>
      </c>
      <c r="BD36" s="144"/>
      <c r="BE36" s="155">
        <v>6.9778106400712803</v>
      </c>
    </row>
    <row r="37" spans="1:64" x14ac:dyDescent="0.25">
      <c r="A37" s="24" t="s">
        <v>81</v>
      </c>
      <c r="B37" s="44" t="str">
        <f t="shared" si="0"/>
        <v>Coastal Virginia - Hampton Roads</v>
      </c>
      <c r="C37" s="12"/>
      <c r="D37" s="28" t="s">
        <v>16</v>
      </c>
      <c r="E37" s="31" t="s">
        <v>17</v>
      </c>
      <c r="F37" s="12"/>
      <c r="G37" s="171">
        <v>105.987060136945</v>
      </c>
      <c r="H37" s="166">
        <v>104.587989756722</v>
      </c>
      <c r="I37" s="166">
        <v>109.004627098624</v>
      </c>
      <c r="J37" s="166">
        <v>108.03813533769799</v>
      </c>
      <c r="K37" s="166">
        <v>109.038279063448</v>
      </c>
      <c r="L37" s="172">
        <v>107.391530285971</v>
      </c>
      <c r="M37" s="166"/>
      <c r="N37" s="173">
        <v>123.75832165235499</v>
      </c>
      <c r="O37" s="174">
        <v>128.149985075301</v>
      </c>
      <c r="P37" s="175">
        <v>125.98262231995599</v>
      </c>
      <c r="Q37" s="166"/>
      <c r="R37" s="176">
        <v>112.63854002754</v>
      </c>
      <c r="S37" s="149"/>
      <c r="T37" s="150">
        <v>5.5459115143295099</v>
      </c>
      <c r="U37" s="144">
        <v>7.4767287661048396</v>
      </c>
      <c r="V37" s="144">
        <v>10.465487407095001</v>
      </c>
      <c r="W37" s="144">
        <v>9.63003530696996</v>
      </c>
      <c r="X37" s="144">
        <v>6.23597669943371</v>
      </c>
      <c r="Y37" s="151">
        <v>7.8693390258248304</v>
      </c>
      <c r="Z37" s="144"/>
      <c r="AA37" s="152">
        <v>-2.0315759917265299</v>
      </c>
      <c r="AB37" s="153">
        <v>-3.55676127158373</v>
      </c>
      <c r="AC37" s="154">
        <v>-2.8982218837837399</v>
      </c>
      <c r="AD37" s="144"/>
      <c r="AE37" s="155">
        <v>2.0350505259498699</v>
      </c>
      <c r="AF37" s="35"/>
      <c r="AG37" s="171">
        <v>124.210943637916</v>
      </c>
      <c r="AH37" s="166">
        <v>107.321400345622</v>
      </c>
      <c r="AI37" s="166">
        <v>110.762566145062</v>
      </c>
      <c r="AJ37" s="166">
        <v>110.923628238476</v>
      </c>
      <c r="AK37" s="166">
        <v>110.69747085640201</v>
      </c>
      <c r="AL37" s="172">
        <v>112.72989405842701</v>
      </c>
      <c r="AM37" s="166"/>
      <c r="AN37" s="173">
        <v>137.32851901628601</v>
      </c>
      <c r="AO37" s="174">
        <v>145.000896511988</v>
      </c>
      <c r="AP37" s="175">
        <v>141.26359478996099</v>
      </c>
      <c r="AQ37" s="166"/>
      <c r="AR37" s="176">
        <v>121.942744535061</v>
      </c>
      <c r="AS37" s="149"/>
      <c r="AT37" s="150">
        <v>6.3614931526640106E-2</v>
      </c>
      <c r="AU37" s="144">
        <v>5.27407794694793</v>
      </c>
      <c r="AV37" s="144">
        <v>8.0563436834517699</v>
      </c>
      <c r="AW37" s="144">
        <v>6.3787102606230599</v>
      </c>
      <c r="AX37" s="144">
        <v>4.0954343038214898</v>
      </c>
      <c r="AY37" s="151">
        <v>4.4163997226731704</v>
      </c>
      <c r="AZ37" s="144"/>
      <c r="BA37" s="152">
        <v>1.499537606096</v>
      </c>
      <c r="BB37" s="153">
        <v>2.2050100661554199</v>
      </c>
      <c r="BC37" s="154">
        <v>1.84680113525496</v>
      </c>
      <c r="BD37" s="144"/>
      <c r="BE37" s="155">
        <v>2.7256298295302601</v>
      </c>
    </row>
    <row r="38" spans="1:64" x14ac:dyDescent="0.25">
      <c r="A38" s="25" t="s">
        <v>82</v>
      </c>
      <c r="B38" s="44" t="str">
        <f t="shared" si="0"/>
        <v>Northern Virginia</v>
      </c>
      <c r="C38" s="12"/>
      <c r="D38" s="28" t="s">
        <v>16</v>
      </c>
      <c r="E38" s="31" t="s">
        <v>17</v>
      </c>
      <c r="F38" s="13"/>
      <c r="G38" s="171">
        <v>129.490221336064</v>
      </c>
      <c r="H38" s="166">
        <v>147.77689020520401</v>
      </c>
      <c r="I38" s="166">
        <v>157.78848861737299</v>
      </c>
      <c r="J38" s="166">
        <v>156.98427117372901</v>
      </c>
      <c r="K38" s="166">
        <v>144.25904514850299</v>
      </c>
      <c r="L38" s="172">
        <v>148.302848032556</v>
      </c>
      <c r="M38" s="166"/>
      <c r="N38" s="173">
        <v>129.46819777784199</v>
      </c>
      <c r="O38" s="174">
        <v>129.3050081296</v>
      </c>
      <c r="P38" s="175">
        <v>129.387158753927</v>
      </c>
      <c r="Q38" s="166"/>
      <c r="R38" s="176">
        <v>142.85895410394301</v>
      </c>
      <c r="S38" s="149"/>
      <c r="T38" s="150">
        <v>19.6581660220426</v>
      </c>
      <c r="U38" s="144">
        <v>25.694950157723699</v>
      </c>
      <c r="V38" s="144">
        <v>31.402149571368501</v>
      </c>
      <c r="W38" s="144">
        <v>33.011811433307798</v>
      </c>
      <c r="X38" s="144">
        <v>30.669470474774499</v>
      </c>
      <c r="Y38" s="151">
        <v>28.951114598780499</v>
      </c>
      <c r="Z38" s="144"/>
      <c r="AA38" s="152">
        <v>13.3213483173952</v>
      </c>
      <c r="AB38" s="153">
        <v>11.8525175279491</v>
      </c>
      <c r="AC38" s="154">
        <v>12.5526299649812</v>
      </c>
      <c r="AD38" s="144"/>
      <c r="AE38" s="155">
        <v>24.236654519899599</v>
      </c>
      <c r="AF38" s="35"/>
      <c r="AG38" s="171">
        <v>130.769053133575</v>
      </c>
      <c r="AH38" s="166">
        <v>149.05028198368399</v>
      </c>
      <c r="AI38" s="166">
        <v>158.67786262845499</v>
      </c>
      <c r="AJ38" s="166">
        <v>156.528279756497</v>
      </c>
      <c r="AK38" s="166">
        <v>142.78842836799399</v>
      </c>
      <c r="AL38" s="172">
        <v>148.455252215629</v>
      </c>
      <c r="AM38" s="166"/>
      <c r="AN38" s="173">
        <v>129.20435141207301</v>
      </c>
      <c r="AO38" s="174">
        <v>129.09834093980601</v>
      </c>
      <c r="AP38" s="175">
        <v>129.150452998525</v>
      </c>
      <c r="AQ38" s="166"/>
      <c r="AR38" s="176">
        <v>142.78925247075199</v>
      </c>
      <c r="AS38" s="149"/>
      <c r="AT38" s="150">
        <v>19.898794085195199</v>
      </c>
      <c r="AU38" s="144">
        <v>28.991115693288599</v>
      </c>
      <c r="AV38" s="144">
        <v>33.304119431305097</v>
      </c>
      <c r="AW38" s="144">
        <v>32.138832026754599</v>
      </c>
      <c r="AX38" s="144">
        <v>27.396227608562899</v>
      </c>
      <c r="AY38" s="151">
        <v>29.1780952037936</v>
      </c>
      <c r="AZ38" s="144"/>
      <c r="BA38" s="152">
        <v>16.2607785713681</v>
      </c>
      <c r="BB38" s="153">
        <v>14.772543312587301</v>
      </c>
      <c r="BC38" s="154">
        <v>15.4894011533497</v>
      </c>
      <c r="BD38" s="144"/>
      <c r="BE38" s="155">
        <v>25.3704488870295</v>
      </c>
    </row>
    <row r="39" spans="1:64" x14ac:dyDescent="0.25">
      <c r="A39" s="26" t="s">
        <v>83</v>
      </c>
      <c r="B39" s="44" t="str">
        <f t="shared" si="0"/>
        <v>Shenandoah Valley</v>
      </c>
      <c r="C39" s="12"/>
      <c r="D39" s="29" t="s">
        <v>16</v>
      </c>
      <c r="E39" s="32" t="s">
        <v>17</v>
      </c>
      <c r="F39" s="12"/>
      <c r="G39" s="177">
        <v>93.950732895970006</v>
      </c>
      <c r="H39" s="178">
        <v>95.592777777777698</v>
      </c>
      <c r="I39" s="178">
        <v>95.691416276611804</v>
      </c>
      <c r="J39" s="178">
        <v>97.530139275766004</v>
      </c>
      <c r="K39" s="178">
        <v>105.834641121754</v>
      </c>
      <c r="L39" s="179">
        <v>98.037603520952104</v>
      </c>
      <c r="M39" s="166"/>
      <c r="N39" s="180">
        <v>175.490929555381</v>
      </c>
      <c r="O39" s="181">
        <v>179.38116775749199</v>
      </c>
      <c r="P39" s="182">
        <v>177.411787050686</v>
      </c>
      <c r="Q39" s="166"/>
      <c r="R39" s="183">
        <v>126.092628351569</v>
      </c>
      <c r="S39" s="149"/>
      <c r="T39" s="156">
        <v>3.2411297755094699</v>
      </c>
      <c r="U39" s="157">
        <v>4.30699974746131</v>
      </c>
      <c r="V39" s="157">
        <v>3.6794151811925402</v>
      </c>
      <c r="W39" s="157">
        <v>1.3965619910654099</v>
      </c>
      <c r="X39" s="157">
        <v>1.6516645893250601</v>
      </c>
      <c r="Y39" s="158">
        <v>2.7139463415285201</v>
      </c>
      <c r="Z39" s="144"/>
      <c r="AA39" s="159">
        <v>31.395593236856101</v>
      </c>
      <c r="AB39" s="160">
        <v>30.882688968631701</v>
      </c>
      <c r="AC39" s="161">
        <v>31.069387260201601</v>
      </c>
      <c r="AD39" s="144"/>
      <c r="AE39" s="162">
        <v>14.4802849681215</v>
      </c>
      <c r="AF39" s="36"/>
      <c r="AG39" s="177">
        <v>95.959808616821505</v>
      </c>
      <c r="AH39" s="178">
        <v>93.615075913366795</v>
      </c>
      <c r="AI39" s="178">
        <v>94.284488139333206</v>
      </c>
      <c r="AJ39" s="178">
        <v>95.649170266646806</v>
      </c>
      <c r="AK39" s="178">
        <v>101.61183093589</v>
      </c>
      <c r="AL39" s="179">
        <v>96.397015533933995</v>
      </c>
      <c r="AM39" s="166"/>
      <c r="AN39" s="180">
        <v>139.230628778718</v>
      </c>
      <c r="AO39" s="181">
        <v>142.451732356165</v>
      </c>
      <c r="AP39" s="182">
        <v>140.85882111864601</v>
      </c>
      <c r="AQ39" s="166"/>
      <c r="AR39" s="183">
        <v>112.13978171508801</v>
      </c>
      <c r="AS39" s="149"/>
      <c r="AT39" s="156">
        <v>2.5346089616421299</v>
      </c>
      <c r="AU39" s="157">
        <v>3.8878915233810298</v>
      </c>
      <c r="AV39" s="157">
        <v>3.8534711038932401</v>
      </c>
      <c r="AW39" s="157">
        <v>3.56688925140956</v>
      </c>
      <c r="AX39" s="157">
        <v>4.3088452913171</v>
      </c>
      <c r="AY39" s="158">
        <v>3.65891715895004</v>
      </c>
      <c r="AZ39" s="144"/>
      <c r="BA39" s="159">
        <v>14.1910303810296</v>
      </c>
      <c r="BB39" s="160">
        <v>13.7722672296238</v>
      </c>
      <c r="BC39" s="161">
        <v>13.9510500967684</v>
      </c>
      <c r="BD39" s="144"/>
      <c r="BE39" s="162">
        <v>7.6882240263264103</v>
      </c>
    </row>
    <row r="40" spans="1:64" x14ac:dyDescent="0.25">
      <c r="A40" s="22" t="s">
        <v>84</v>
      </c>
      <c r="B40" s="44" t="str">
        <f t="shared" si="0"/>
        <v>Southern Virginia</v>
      </c>
      <c r="C40" s="10"/>
      <c r="D40" s="27" t="s">
        <v>16</v>
      </c>
      <c r="E40" s="30" t="s">
        <v>17</v>
      </c>
      <c r="F40" s="3"/>
      <c r="G40" s="163">
        <v>96.221195492405599</v>
      </c>
      <c r="H40" s="164">
        <v>100.818797021943</v>
      </c>
      <c r="I40" s="164">
        <v>102.02836310608799</v>
      </c>
      <c r="J40" s="164">
        <v>102.19152158010201</v>
      </c>
      <c r="K40" s="164">
        <v>102.202781376518</v>
      </c>
      <c r="L40" s="165">
        <v>100.906963317384</v>
      </c>
      <c r="M40" s="166"/>
      <c r="N40" s="167">
        <v>117.94316001612199</v>
      </c>
      <c r="O40" s="168">
        <v>116.536059288537</v>
      </c>
      <c r="P40" s="169">
        <v>117.232729994013</v>
      </c>
      <c r="Q40" s="166"/>
      <c r="R40" s="170">
        <v>105.56814597458801</v>
      </c>
      <c r="S40" s="149"/>
      <c r="T40" s="141">
        <v>15.538470181855899</v>
      </c>
      <c r="U40" s="142">
        <v>19.1387840990527</v>
      </c>
      <c r="V40" s="142">
        <v>19.078975758644901</v>
      </c>
      <c r="W40" s="142">
        <v>18.153471008554501</v>
      </c>
      <c r="X40" s="142">
        <v>16.530731363276299</v>
      </c>
      <c r="Y40" s="143">
        <v>17.786292751109499</v>
      </c>
      <c r="Z40" s="144"/>
      <c r="AA40" s="145">
        <v>11.870247189219</v>
      </c>
      <c r="AB40" s="146">
        <v>9.0055980670569298</v>
      </c>
      <c r="AC40" s="147">
        <v>10.394048739508801</v>
      </c>
      <c r="AD40" s="144"/>
      <c r="AE40" s="148">
        <v>13.6554680975515</v>
      </c>
      <c r="AF40" s="33"/>
      <c r="AG40" s="163">
        <v>100.84424836601301</v>
      </c>
      <c r="AH40" s="164">
        <v>94.366444995491406</v>
      </c>
      <c r="AI40" s="164">
        <v>95.834150905833098</v>
      </c>
      <c r="AJ40" s="164">
        <v>100.742702523868</v>
      </c>
      <c r="AK40" s="164">
        <v>108.596098251782</v>
      </c>
      <c r="AL40" s="165">
        <v>100.227557529522</v>
      </c>
      <c r="AM40" s="166"/>
      <c r="AN40" s="167">
        <v>120.83778551531999</v>
      </c>
      <c r="AO40" s="168">
        <v>121.126726416802</v>
      </c>
      <c r="AP40" s="169">
        <v>120.984083700036</v>
      </c>
      <c r="AQ40" s="166"/>
      <c r="AR40" s="170">
        <v>106.727957680768</v>
      </c>
      <c r="AS40" s="149"/>
      <c r="AT40" s="141">
        <v>12.477546255027599</v>
      </c>
      <c r="AU40" s="142">
        <v>12.4298658149711</v>
      </c>
      <c r="AV40" s="142">
        <v>11.055587124835601</v>
      </c>
      <c r="AW40" s="142">
        <v>11.961610306968399</v>
      </c>
      <c r="AX40" s="142">
        <v>15.428445912869901</v>
      </c>
      <c r="AY40" s="143">
        <v>12.6551901768284</v>
      </c>
      <c r="AZ40" s="144"/>
      <c r="BA40" s="145">
        <v>13.3409787996486</v>
      </c>
      <c r="BB40" s="146">
        <v>12.9911383113081</v>
      </c>
      <c r="BC40" s="147">
        <v>13.160603311880701</v>
      </c>
      <c r="BD40" s="144"/>
      <c r="BE40" s="148">
        <v>12.260942316397999</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71">
        <v>108.352121922626</v>
      </c>
      <c r="H41" s="166">
        <v>103.32682861328099</v>
      </c>
      <c r="I41" s="166">
        <v>104.8988676307</v>
      </c>
      <c r="J41" s="166">
        <v>102.93030040053399</v>
      </c>
      <c r="K41" s="166">
        <v>110.87382024711</v>
      </c>
      <c r="L41" s="172">
        <v>106.12959051824301</v>
      </c>
      <c r="M41" s="166"/>
      <c r="N41" s="173">
        <v>150.73737011823701</v>
      </c>
      <c r="O41" s="174">
        <v>151.501680811808</v>
      </c>
      <c r="P41" s="175">
        <v>151.11389838211201</v>
      </c>
      <c r="Q41" s="166"/>
      <c r="R41" s="176">
        <v>121.34985546022</v>
      </c>
      <c r="S41" s="149"/>
      <c r="T41" s="150">
        <v>7.0315724421965804</v>
      </c>
      <c r="U41" s="144">
        <v>6.0621365443103299</v>
      </c>
      <c r="V41" s="144">
        <v>4.3814706529473399</v>
      </c>
      <c r="W41" s="144">
        <v>5.00174789998003</v>
      </c>
      <c r="X41" s="144">
        <v>11.9176332240559</v>
      </c>
      <c r="Y41" s="151">
        <v>7.0344058261821596</v>
      </c>
      <c r="Z41" s="144"/>
      <c r="AA41" s="152">
        <v>22.416574118010701</v>
      </c>
      <c r="AB41" s="153">
        <v>16.502610358279501</v>
      </c>
      <c r="AC41" s="154">
        <v>19.299560981028399</v>
      </c>
      <c r="AD41" s="144"/>
      <c r="AE41" s="155">
        <v>11.0193851750495</v>
      </c>
      <c r="AF41" s="34"/>
      <c r="AG41" s="171">
        <v>107.563994105147</v>
      </c>
      <c r="AH41" s="166">
        <v>104.141827728385</v>
      </c>
      <c r="AI41" s="166">
        <v>105.712263178103</v>
      </c>
      <c r="AJ41" s="166">
        <v>111.382291335758</v>
      </c>
      <c r="AK41" s="166">
        <v>136.42998650095399</v>
      </c>
      <c r="AL41" s="172">
        <v>114.36675259116601</v>
      </c>
      <c r="AM41" s="166"/>
      <c r="AN41" s="173">
        <v>181.201414742488</v>
      </c>
      <c r="AO41" s="174">
        <v>178.74521346098501</v>
      </c>
      <c r="AP41" s="175">
        <v>179.96123692946</v>
      </c>
      <c r="AQ41" s="166"/>
      <c r="AR41" s="176">
        <v>137.353579488447</v>
      </c>
      <c r="AS41" s="149"/>
      <c r="AT41" s="150">
        <v>3.8398599257405999</v>
      </c>
      <c r="AU41" s="144">
        <v>8.0896582054981501</v>
      </c>
      <c r="AV41" s="144">
        <v>9.9762637287504106</v>
      </c>
      <c r="AW41" s="144">
        <v>14.637931413852201</v>
      </c>
      <c r="AX41" s="144">
        <v>30.059882735231</v>
      </c>
      <c r="AY41" s="151">
        <v>14.724597301889199</v>
      </c>
      <c r="AZ41" s="144"/>
      <c r="BA41" s="152">
        <v>23.300510251843601</v>
      </c>
      <c r="BB41" s="153">
        <v>17.861098621723499</v>
      </c>
      <c r="BC41" s="154">
        <v>20.5101727536954</v>
      </c>
      <c r="BD41" s="144"/>
      <c r="BE41" s="155">
        <v>15.8880986522854</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71">
        <v>85.5706543209876</v>
      </c>
      <c r="H42" s="166">
        <v>88.906093749999997</v>
      </c>
      <c r="I42" s="166">
        <v>88.359020979020897</v>
      </c>
      <c r="J42" s="166">
        <v>90.724293429342893</v>
      </c>
      <c r="K42" s="166">
        <v>90.503230174081196</v>
      </c>
      <c r="L42" s="172">
        <v>88.972394447657607</v>
      </c>
      <c r="M42" s="166"/>
      <c r="N42" s="173">
        <v>109.80067316209001</v>
      </c>
      <c r="O42" s="174">
        <v>109.366616399622</v>
      </c>
      <c r="P42" s="175">
        <v>109.59038356164299</v>
      </c>
      <c r="Q42" s="166"/>
      <c r="R42" s="176">
        <v>95.093228954859597</v>
      </c>
      <c r="S42" s="149"/>
      <c r="T42" s="150">
        <v>8.8319521470527</v>
      </c>
      <c r="U42" s="144">
        <v>7.1427464920991897</v>
      </c>
      <c r="V42" s="144">
        <v>7.4498680220142601</v>
      </c>
      <c r="W42" s="144">
        <v>11.2979253715227</v>
      </c>
      <c r="X42" s="144">
        <v>7.2615117964538403</v>
      </c>
      <c r="Y42" s="151">
        <v>8.3261789951849696</v>
      </c>
      <c r="Z42" s="144"/>
      <c r="AA42" s="152">
        <v>10.859028584715199</v>
      </c>
      <c r="AB42" s="153">
        <v>9.6571729853676604</v>
      </c>
      <c r="AC42" s="154">
        <v>10.2653891103813</v>
      </c>
      <c r="AD42" s="144"/>
      <c r="AE42" s="155">
        <v>8.1544974041809901</v>
      </c>
      <c r="AF42" s="35"/>
      <c r="AG42" s="171">
        <v>88.184491196657703</v>
      </c>
      <c r="AH42" s="166">
        <v>86.949234561494507</v>
      </c>
      <c r="AI42" s="166">
        <v>88.885253842571004</v>
      </c>
      <c r="AJ42" s="166">
        <v>89.621774487471498</v>
      </c>
      <c r="AK42" s="166">
        <v>92.349813942534098</v>
      </c>
      <c r="AL42" s="172">
        <v>89.289235659299706</v>
      </c>
      <c r="AM42" s="166"/>
      <c r="AN42" s="173">
        <v>106.570601404741</v>
      </c>
      <c r="AO42" s="174">
        <v>108.140097951914</v>
      </c>
      <c r="AP42" s="175">
        <v>107.349798850574</v>
      </c>
      <c r="AQ42" s="166"/>
      <c r="AR42" s="176">
        <v>94.888796216975607</v>
      </c>
      <c r="AS42" s="149"/>
      <c r="AT42" s="150">
        <v>5.3664326206283599</v>
      </c>
      <c r="AU42" s="144">
        <v>5.4712391462816896</v>
      </c>
      <c r="AV42" s="144">
        <v>6.9280995937450198</v>
      </c>
      <c r="AW42" s="144">
        <v>9.0234597002467307</v>
      </c>
      <c r="AX42" s="144">
        <v>8.0201869254297993</v>
      </c>
      <c r="AY42" s="151">
        <v>7.0577505164736598</v>
      </c>
      <c r="AZ42" s="144"/>
      <c r="BA42" s="152">
        <v>8.2600575764166706</v>
      </c>
      <c r="BB42" s="153">
        <v>6.9138890931856496</v>
      </c>
      <c r="BC42" s="154">
        <v>7.5547602962925904</v>
      </c>
      <c r="BD42" s="144"/>
      <c r="BE42" s="155">
        <v>6.7925759192582396</v>
      </c>
      <c r="BF42" s="98"/>
      <c r="BG42" s="98"/>
      <c r="BH42" s="98"/>
      <c r="BI42" s="98"/>
      <c r="BJ42" s="98"/>
      <c r="BK42" s="98"/>
      <c r="BL42" s="98"/>
    </row>
    <row r="43" spans="1:64" x14ac:dyDescent="0.25">
      <c r="A43" s="26" t="s">
        <v>87</v>
      </c>
      <c r="B43" s="44" t="str">
        <f t="shared" si="0"/>
        <v>Virginia Mountains</v>
      </c>
      <c r="C43" s="12"/>
      <c r="D43" s="29" t="s">
        <v>16</v>
      </c>
      <c r="E43" s="32" t="s">
        <v>17</v>
      </c>
      <c r="F43" s="12"/>
      <c r="G43" s="177">
        <v>102.167008520037</v>
      </c>
      <c r="H43" s="178">
        <v>104.828185259969</v>
      </c>
      <c r="I43" s="178">
        <v>106.925200463499</v>
      </c>
      <c r="J43" s="178">
        <v>107.74098883572501</v>
      </c>
      <c r="K43" s="178">
        <v>105.4255</v>
      </c>
      <c r="L43" s="179">
        <v>105.622017950635</v>
      </c>
      <c r="M43" s="166"/>
      <c r="N43" s="180">
        <v>123.515125</v>
      </c>
      <c r="O43" s="181">
        <v>122.44697533535199</v>
      </c>
      <c r="P43" s="182">
        <v>122.96301274882499</v>
      </c>
      <c r="Q43" s="166"/>
      <c r="R43" s="183">
        <v>110.969577197641</v>
      </c>
      <c r="S43" s="149"/>
      <c r="T43" s="156">
        <v>15.1537392888441</v>
      </c>
      <c r="U43" s="157">
        <v>12.2897787399748</v>
      </c>
      <c r="V43" s="157">
        <v>12.427734160185601</v>
      </c>
      <c r="W43" s="157">
        <v>16.448114950564801</v>
      </c>
      <c r="X43" s="157">
        <v>10.683677826473801</v>
      </c>
      <c r="Y43" s="158">
        <v>13.346410226490301</v>
      </c>
      <c r="Z43" s="144"/>
      <c r="AA43" s="159">
        <v>0.16083096059589</v>
      </c>
      <c r="AB43" s="160">
        <v>-2.6496570524365799</v>
      </c>
      <c r="AC43" s="161">
        <v>-1.31109692637228</v>
      </c>
      <c r="AD43" s="144"/>
      <c r="AE43" s="162">
        <v>5.9277118168801204</v>
      </c>
      <c r="AF43" s="36"/>
      <c r="AG43" s="177">
        <v>106.076857872735</v>
      </c>
      <c r="AH43" s="178">
        <v>101.568494183997</v>
      </c>
      <c r="AI43" s="178">
        <v>102.84075284523099</v>
      </c>
      <c r="AJ43" s="178">
        <v>107.094348758988</v>
      </c>
      <c r="AK43" s="178">
        <v>114.796246382568</v>
      </c>
      <c r="AL43" s="179">
        <v>106.766693664621</v>
      </c>
      <c r="AM43" s="166"/>
      <c r="AN43" s="180">
        <v>132.97001295739599</v>
      </c>
      <c r="AO43" s="181">
        <v>136.02701374858299</v>
      </c>
      <c r="AP43" s="182">
        <v>134.53708591204099</v>
      </c>
      <c r="AQ43" s="166"/>
      <c r="AR43" s="183">
        <v>116.084137115638</v>
      </c>
      <c r="AS43" s="149"/>
      <c r="AT43" s="156">
        <v>7.6172081900055204</v>
      </c>
      <c r="AU43" s="157">
        <v>9.4699157989551601</v>
      </c>
      <c r="AV43" s="157">
        <v>8.8804678865978399</v>
      </c>
      <c r="AW43" s="157">
        <v>14.157519433406</v>
      </c>
      <c r="AX43" s="157">
        <v>18.962123415083799</v>
      </c>
      <c r="AY43" s="158">
        <v>12.175335286182801</v>
      </c>
      <c r="AZ43" s="144"/>
      <c r="BA43" s="159">
        <v>9.2663949535205195</v>
      </c>
      <c r="BB43" s="160">
        <v>10.2535336242884</v>
      </c>
      <c r="BC43" s="161">
        <v>9.7787993660854102</v>
      </c>
      <c r="BD43" s="144"/>
      <c r="BE43" s="162">
        <v>10.4595561977071</v>
      </c>
      <c r="BF43" s="98"/>
      <c r="BG43" s="98"/>
      <c r="BH43" s="98"/>
      <c r="BI43" s="98"/>
      <c r="BJ43" s="98"/>
      <c r="BK43" s="98"/>
      <c r="BL43" s="9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O19" sqref="O19:R19"/>
      <selection pane="topRight" activeCell="O19" sqref="O19:R19"/>
      <selection pane="bottomLeft" activeCell="O19" sqref="O19:R19"/>
      <selection pane="bottomRight" activeCell="T24" sqref="T24"/>
    </sheetView>
  </sheetViews>
  <sheetFormatPr defaultColWidth="9.109375" defaultRowHeight="13.2" x14ac:dyDescent="0.25"/>
  <cols>
    <col min="1" max="1" width="20.6640625" style="97" customWidth="1"/>
    <col min="2" max="2" width="25.33203125" style="97" customWidth="1"/>
    <col min="3" max="16384" width="9.109375" style="97"/>
  </cols>
  <sheetData>
    <row r="1" spans="1:57" x14ac:dyDescent="0.25">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3.8" x14ac:dyDescent="0.25">
      <c r="C2" s="3"/>
      <c r="D2" s="208" t="s">
        <v>5</v>
      </c>
      <c r="E2" s="209"/>
      <c r="G2" s="202" t="s">
        <v>110</v>
      </c>
      <c r="H2" s="203"/>
      <c r="I2" s="203"/>
      <c r="J2" s="203"/>
      <c r="K2" s="203"/>
      <c r="L2" s="203"/>
      <c r="M2" s="203"/>
      <c r="N2" s="203"/>
      <c r="O2" s="203"/>
      <c r="P2" s="203"/>
      <c r="Q2" s="203"/>
      <c r="R2" s="203"/>
      <c r="T2" s="202" t="s">
        <v>40</v>
      </c>
      <c r="U2" s="203"/>
      <c r="V2" s="203"/>
      <c r="W2" s="203"/>
      <c r="X2" s="203"/>
      <c r="Y2" s="203"/>
      <c r="Z2" s="203"/>
      <c r="AA2" s="203"/>
      <c r="AB2" s="203"/>
      <c r="AC2" s="203"/>
      <c r="AD2" s="203"/>
      <c r="AE2" s="203"/>
      <c r="AF2" s="138"/>
      <c r="AG2" s="202" t="s">
        <v>41</v>
      </c>
      <c r="AH2" s="203"/>
      <c r="AI2" s="203"/>
      <c r="AJ2" s="203"/>
      <c r="AK2" s="203"/>
      <c r="AL2" s="203"/>
      <c r="AM2" s="203"/>
      <c r="AN2" s="203"/>
      <c r="AO2" s="203"/>
      <c r="AP2" s="203"/>
      <c r="AQ2" s="203"/>
      <c r="AR2" s="203"/>
      <c r="AT2" s="202" t="s">
        <v>42</v>
      </c>
      <c r="AU2" s="203"/>
      <c r="AV2" s="203"/>
      <c r="AW2" s="203"/>
      <c r="AX2" s="203"/>
      <c r="AY2" s="203"/>
      <c r="AZ2" s="203"/>
      <c r="BA2" s="203"/>
      <c r="BB2" s="203"/>
      <c r="BC2" s="203"/>
      <c r="BD2" s="203"/>
      <c r="BE2" s="203"/>
    </row>
    <row r="3" spans="1:57" x14ac:dyDescent="0.25">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5">
      <c r="A4" s="37"/>
      <c r="B4" s="37"/>
      <c r="C4" s="3"/>
      <c r="D4" s="211"/>
      <c r="E4" s="213"/>
      <c r="F4" s="5"/>
      <c r="G4" s="217"/>
      <c r="H4" s="215"/>
      <c r="I4" s="215"/>
      <c r="J4" s="215"/>
      <c r="K4" s="215"/>
      <c r="L4" s="216"/>
      <c r="M4" s="5"/>
      <c r="N4" s="217"/>
      <c r="O4" s="215"/>
      <c r="P4" s="216"/>
      <c r="Q4" s="2"/>
      <c r="R4" s="218"/>
      <c r="S4" s="2"/>
      <c r="T4" s="217"/>
      <c r="U4" s="215"/>
      <c r="V4" s="215"/>
      <c r="W4" s="215"/>
      <c r="X4" s="215"/>
      <c r="Y4" s="216"/>
      <c r="Z4" s="2"/>
      <c r="AA4" s="217"/>
      <c r="AB4" s="215"/>
      <c r="AC4" s="216"/>
      <c r="AD4" s="1"/>
      <c r="AE4" s="214"/>
      <c r="AF4" s="48"/>
      <c r="AG4" s="217"/>
      <c r="AH4" s="215"/>
      <c r="AI4" s="215"/>
      <c r="AJ4" s="215"/>
      <c r="AK4" s="215"/>
      <c r="AL4" s="216"/>
      <c r="AM4" s="5"/>
      <c r="AN4" s="217"/>
      <c r="AO4" s="215"/>
      <c r="AP4" s="216"/>
      <c r="AQ4" s="2"/>
      <c r="AR4" s="218"/>
      <c r="AS4" s="2"/>
      <c r="AT4" s="217"/>
      <c r="AU4" s="215"/>
      <c r="AV4" s="215"/>
      <c r="AW4" s="215"/>
      <c r="AX4" s="215"/>
      <c r="AY4" s="216"/>
      <c r="AZ4" s="2"/>
      <c r="BA4" s="217"/>
      <c r="BB4" s="215"/>
      <c r="BC4" s="216"/>
      <c r="BD4" s="1"/>
      <c r="BE4" s="214"/>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3">
        <v>72.968218334624197</v>
      </c>
      <c r="H6" s="164">
        <v>84.977274881925197</v>
      </c>
      <c r="I6" s="164">
        <v>97.8656752731046</v>
      </c>
      <c r="J6" s="164">
        <v>101.85545043144501</v>
      </c>
      <c r="K6" s="164">
        <v>96.911309797118903</v>
      </c>
      <c r="L6" s="165">
        <v>90.915590238748905</v>
      </c>
      <c r="M6" s="166"/>
      <c r="N6" s="167">
        <v>115.613395838518</v>
      </c>
      <c r="O6" s="168">
        <v>125.368822769473</v>
      </c>
      <c r="P6" s="169">
        <v>120.484244967352</v>
      </c>
      <c r="Q6" s="166"/>
      <c r="R6" s="170">
        <v>99.355310744244093</v>
      </c>
      <c r="S6" s="149"/>
      <c r="T6" s="141">
        <v>15.1129227183838</v>
      </c>
      <c r="U6" s="142">
        <v>26.845818607789599</v>
      </c>
      <c r="V6" s="142">
        <v>38.846369461432701</v>
      </c>
      <c r="W6" s="142">
        <v>43.812242653893499</v>
      </c>
      <c r="X6" s="142">
        <v>31.294048566178201</v>
      </c>
      <c r="Y6" s="143">
        <v>31.569673221985902</v>
      </c>
      <c r="Z6" s="144"/>
      <c r="AA6" s="145">
        <v>10.2302584547409</v>
      </c>
      <c r="AB6" s="146">
        <v>7.2764234607329898</v>
      </c>
      <c r="AC6" s="147">
        <v>8.6673847112778493</v>
      </c>
      <c r="AD6" s="144"/>
      <c r="AE6" s="148">
        <v>22.616233979565301</v>
      </c>
      <c r="AG6" s="163">
        <v>83.003770559093496</v>
      </c>
      <c r="AH6" s="164">
        <v>85.140002707753197</v>
      </c>
      <c r="AI6" s="164">
        <v>98.651447458149093</v>
      </c>
      <c r="AJ6" s="164">
        <v>102.402637611874</v>
      </c>
      <c r="AK6" s="164">
        <v>99.014754073235494</v>
      </c>
      <c r="AL6" s="165">
        <v>93.642535694289904</v>
      </c>
      <c r="AM6" s="166"/>
      <c r="AN6" s="167">
        <v>119.04855046858199</v>
      </c>
      <c r="AO6" s="168">
        <v>128.71323783928699</v>
      </c>
      <c r="AP6" s="169">
        <v>123.87919576997299</v>
      </c>
      <c r="AQ6" s="166"/>
      <c r="AR6" s="170">
        <v>102.279585849464</v>
      </c>
      <c r="AS6" s="149"/>
      <c r="AT6" s="141">
        <v>16.3606763504871</v>
      </c>
      <c r="AU6" s="142">
        <v>32.416250592444896</v>
      </c>
      <c r="AV6" s="142">
        <v>42.375931630586201</v>
      </c>
      <c r="AW6" s="142">
        <v>42.458561607055103</v>
      </c>
      <c r="AX6" s="142">
        <v>30.000912410996399</v>
      </c>
      <c r="AY6" s="143">
        <v>32.650617704527001</v>
      </c>
      <c r="AZ6" s="144"/>
      <c r="BA6" s="145">
        <v>13.912894284221601</v>
      </c>
      <c r="BB6" s="146">
        <v>11.2909051027726</v>
      </c>
      <c r="BC6" s="147">
        <v>12.5339904818414</v>
      </c>
      <c r="BD6" s="144"/>
      <c r="BE6" s="148">
        <v>24.922948192407699</v>
      </c>
    </row>
    <row r="7" spans="1:57" x14ac:dyDescent="0.25">
      <c r="A7" s="23" t="s">
        <v>18</v>
      </c>
      <c r="B7" s="44" t="str">
        <f>TRIM(A7)</f>
        <v>Virginia</v>
      </c>
      <c r="C7" s="11"/>
      <c r="D7" s="28" t="s">
        <v>16</v>
      </c>
      <c r="E7" s="31" t="s">
        <v>17</v>
      </c>
      <c r="F7" s="12"/>
      <c r="G7" s="171">
        <v>58.963311711040603</v>
      </c>
      <c r="H7" s="166">
        <v>74.733961218915894</v>
      </c>
      <c r="I7" s="166">
        <v>85.8257950723862</v>
      </c>
      <c r="J7" s="166">
        <v>85.764845196531496</v>
      </c>
      <c r="K7" s="166">
        <v>79.084940095750994</v>
      </c>
      <c r="L7" s="172">
        <v>76.874570658924995</v>
      </c>
      <c r="M7" s="166"/>
      <c r="N7" s="173">
        <v>90.740775056342798</v>
      </c>
      <c r="O7" s="174">
        <v>90.950715650584996</v>
      </c>
      <c r="P7" s="175">
        <v>90.845745353463897</v>
      </c>
      <c r="Q7" s="166"/>
      <c r="R7" s="176">
        <v>80.866334857364706</v>
      </c>
      <c r="S7" s="149"/>
      <c r="T7" s="150">
        <v>21.437972714019001</v>
      </c>
      <c r="U7" s="144">
        <v>33.781526198494497</v>
      </c>
      <c r="V7" s="144">
        <v>46.196075479861904</v>
      </c>
      <c r="W7" s="144">
        <v>46.5055029334167</v>
      </c>
      <c r="X7" s="144">
        <v>29.297823948055601</v>
      </c>
      <c r="Y7" s="151">
        <v>35.903216245161602</v>
      </c>
      <c r="Z7" s="144"/>
      <c r="AA7" s="152">
        <v>0.57263886267962705</v>
      </c>
      <c r="AB7" s="153">
        <v>-9.6253008048090294</v>
      </c>
      <c r="AC7" s="154">
        <v>-4.8045266403211899</v>
      </c>
      <c r="AD7" s="144"/>
      <c r="AE7" s="155">
        <v>19.5036320668755</v>
      </c>
      <c r="AG7" s="171">
        <v>65.033644016355296</v>
      </c>
      <c r="AH7" s="166">
        <v>71.361331198352303</v>
      </c>
      <c r="AI7" s="166">
        <v>84.126512503183207</v>
      </c>
      <c r="AJ7" s="166">
        <v>85.830084052261896</v>
      </c>
      <c r="AK7" s="166">
        <v>80.975764188853603</v>
      </c>
      <c r="AL7" s="172">
        <v>77.465467191801295</v>
      </c>
      <c r="AM7" s="166"/>
      <c r="AN7" s="173">
        <v>97.843306225887105</v>
      </c>
      <c r="AO7" s="174">
        <v>103.78816822437101</v>
      </c>
      <c r="AP7" s="175">
        <v>100.815737225129</v>
      </c>
      <c r="AQ7" s="166"/>
      <c r="AR7" s="176">
        <v>84.136972915609306</v>
      </c>
      <c r="AS7" s="149"/>
      <c r="AT7" s="150">
        <v>11.5751343893773</v>
      </c>
      <c r="AU7" s="144">
        <v>30.691530923369399</v>
      </c>
      <c r="AV7" s="144">
        <v>40.646577473697803</v>
      </c>
      <c r="AW7" s="144">
        <v>38.683226143878699</v>
      </c>
      <c r="AX7" s="144">
        <v>27.099129143124699</v>
      </c>
      <c r="AY7" s="151">
        <v>29.8431913824469</v>
      </c>
      <c r="AZ7" s="144"/>
      <c r="BA7" s="152">
        <v>7.3555916453850703</v>
      </c>
      <c r="BB7" s="153">
        <v>4.5545237029556596</v>
      </c>
      <c r="BC7" s="154">
        <v>5.8952753869952597</v>
      </c>
      <c r="BD7" s="144"/>
      <c r="BE7" s="155">
        <v>20.513371758029699</v>
      </c>
    </row>
    <row r="8" spans="1:57" x14ac:dyDescent="0.25">
      <c r="A8" s="24" t="s">
        <v>19</v>
      </c>
      <c r="B8" s="44" t="str">
        <f t="shared" ref="B8:B43" si="0">TRIM(A8)</f>
        <v>Norfolk/Virginia Beach, VA</v>
      </c>
      <c r="C8" s="12"/>
      <c r="D8" s="28" t="s">
        <v>16</v>
      </c>
      <c r="E8" s="31" t="s">
        <v>17</v>
      </c>
      <c r="F8" s="12"/>
      <c r="G8" s="171">
        <v>57.650921969617599</v>
      </c>
      <c r="H8" s="166">
        <v>61.8902220639078</v>
      </c>
      <c r="I8" s="166">
        <v>69.904309554740706</v>
      </c>
      <c r="J8" s="166">
        <v>67.834582496071206</v>
      </c>
      <c r="K8" s="166">
        <v>64.905539884756394</v>
      </c>
      <c r="L8" s="172">
        <v>64.437115193818698</v>
      </c>
      <c r="M8" s="166"/>
      <c r="N8" s="173">
        <v>71.859675437401705</v>
      </c>
      <c r="O8" s="174">
        <v>76.403908203247695</v>
      </c>
      <c r="P8" s="175">
        <v>74.131791820324693</v>
      </c>
      <c r="Q8" s="166"/>
      <c r="R8" s="176">
        <v>67.207022801391901</v>
      </c>
      <c r="S8" s="149"/>
      <c r="T8" s="150">
        <v>13.503310403692099</v>
      </c>
      <c r="U8" s="144">
        <v>20.129776293309501</v>
      </c>
      <c r="V8" s="144">
        <v>30.098170229040601</v>
      </c>
      <c r="W8" s="144">
        <v>26.8765590381499</v>
      </c>
      <c r="X8" s="144">
        <v>9.8044307881217101</v>
      </c>
      <c r="Y8" s="151">
        <v>19.9415263706594</v>
      </c>
      <c r="Z8" s="144"/>
      <c r="AA8" s="152">
        <v>-21.2197609162566</v>
      </c>
      <c r="AB8" s="153">
        <v>-27.0174452072958</v>
      </c>
      <c r="AC8" s="154">
        <v>-24.317960618013299</v>
      </c>
      <c r="AD8" s="144"/>
      <c r="AE8" s="155">
        <v>1.3005600286115699</v>
      </c>
      <c r="AG8" s="171">
        <v>74.633649388423194</v>
      </c>
      <c r="AH8" s="166">
        <v>63.002911829491801</v>
      </c>
      <c r="AI8" s="166">
        <v>71.354241966343594</v>
      </c>
      <c r="AJ8" s="166">
        <v>72.104134804871606</v>
      </c>
      <c r="AK8" s="166">
        <v>70.345201401257199</v>
      </c>
      <c r="AL8" s="172">
        <v>70.2880278780775</v>
      </c>
      <c r="AM8" s="166"/>
      <c r="AN8" s="173">
        <v>99.037250168281801</v>
      </c>
      <c r="AO8" s="174">
        <v>110.00030560175399</v>
      </c>
      <c r="AP8" s="175">
        <v>104.518777885018</v>
      </c>
      <c r="AQ8" s="166"/>
      <c r="AR8" s="176">
        <v>80.068242165774905</v>
      </c>
      <c r="AS8" s="149"/>
      <c r="AT8" s="150">
        <v>2.3001778165981501</v>
      </c>
      <c r="AU8" s="144">
        <v>13.507007201733799</v>
      </c>
      <c r="AV8" s="144">
        <v>21.7950553756001</v>
      </c>
      <c r="AW8" s="144">
        <v>18.066915613552499</v>
      </c>
      <c r="AX8" s="144">
        <v>8.8179866361361903</v>
      </c>
      <c r="AY8" s="151">
        <v>12.3665552594746</v>
      </c>
      <c r="AZ8" s="144"/>
      <c r="BA8" s="152">
        <v>-2.39211866372758</v>
      </c>
      <c r="BB8" s="153">
        <v>-3.59093501853779</v>
      </c>
      <c r="BC8" s="154">
        <v>-3.0266553499131001</v>
      </c>
      <c r="BD8" s="144"/>
      <c r="BE8" s="155">
        <v>6.0915503048259296</v>
      </c>
    </row>
    <row r="9" spans="1:57" ht="15" x14ac:dyDescent="0.35">
      <c r="A9" s="24" t="s">
        <v>20</v>
      </c>
      <c r="B9" s="79" t="s">
        <v>72</v>
      </c>
      <c r="C9" s="12"/>
      <c r="D9" s="28" t="s">
        <v>16</v>
      </c>
      <c r="E9" s="31" t="s">
        <v>17</v>
      </c>
      <c r="F9" s="12"/>
      <c r="G9" s="171">
        <v>51.1315546559251</v>
      </c>
      <c r="H9" s="166">
        <v>67.786251680993701</v>
      </c>
      <c r="I9" s="166">
        <v>81.112413087897707</v>
      </c>
      <c r="J9" s="166">
        <v>78.188175196903501</v>
      </c>
      <c r="K9" s="166">
        <v>68.617189243440194</v>
      </c>
      <c r="L9" s="172">
        <v>69.367116773031995</v>
      </c>
      <c r="M9" s="166"/>
      <c r="N9" s="173">
        <v>72.778908276700093</v>
      </c>
      <c r="O9" s="174">
        <v>71.661783829155198</v>
      </c>
      <c r="P9" s="175">
        <v>72.220346052927596</v>
      </c>
      <c r="Q9" s="166"/>
      <c r="R9" s="176">
        <v>70.182325138716493</v>
      </c>
      <c r="S9" s="149"/>
      <c r="T9" s="150">
        <v>2.2300926101698502</v>
      </c>
      <c r="U9" s="144">
        <v>14.2363164384715</v>
      </c>
      <c r="V9" s="144">
        <v>31.6234038927381</v>
      </c>
      <c r="W9" s="144">
        <v>29.855312079329</v>
      </c>
      <c r="X9" s="144">
        <v>11.1523703983133</v>
      </c>
      <c r="Y9" s="151">
        <v>18.4047567146646</v>
      </c>
      <c r="Z9" s="144"/>
      <c r="AA9" s="152">
        <v>-19.098940019266301</v>
      </c>
      <c r="AB9" s="153">
        <v>-28.859885393225898</v>
      </c>
      <c r="AC9" s="154">
        <v>-24.255126549083101</v>
      </c>
      <c r="AD9" s="144"/>
      <c r="AE9" s="155">
        <v>1.58366880255369</v>
      </c>
      <c r="AG9" s="171">
        <v>51.440546337593901</v>
      </c>
      <c r="AH9" s="166">
        <v>61.764899432917701</v>
      </c>
      <c r="AI9" s="166">
        <v>74.463526335568602</v>
      </c>
      <c r="AJ9" s="166">
        <v>74.910375717853995</v>
      </c>
      <c r="AK9" s="166">
        <v>67.357199792969894</v>
      </c>
      <c r="AL9" s="172">
        <v>65.987309523380802</v>
      </c>
      <c r="AM9" s="166"/>
      <c r="AN9" s="173">
        <v>79.0439247130833</v>
      </c>
      <c r="AO9" s="174">
        <v>85.176256258157395</v>
      </c>
      <c r="AP9" s="175">
        <v>82.110090485620404</v>
      </c>
      <c r="AQ9" s="166"/>
      <c r="AR9" s="176">
        <v>70.593818369735004</v>
      </c>
      <c r="AS9" s="149"/>
      <c r="AT9" s="150">
        <v>-3.2527186509331698</v>
      </c>
      <c r="AU9" s="144">
        <v>12.7951684636627</v>
      </c>
      <c r="AV9" s="144">
        <v>21.506288548499398</v>
      </c>
      <c r="AW9" s="144">
        <v>20.687835296798799</v>
      </c>
      <c r="AX9" s="144">
        <v>5.4516433698507996</v>
      </c>
      <c r="AY9" s="151">
        <v>11.783535539248501</v>
      </c>
      <c r="AZ9" s="144"/>
      <c r="BA9" s="152">
        <v>-10.017941407698</v>
      </c>
      <c r="BB9" s="153">
        <v>-13.3359173825535</v>
      </c>
      <c r="BC9" s="154">
        <v>-11.769975346678301</v>
      </c>
      <c r="BD9" s="144"/>
      <c r="BE9" s="155">
        <v>2.6746682812173002</v>
      </c>
    </row>
    <row r="10" spans="1:57" x14ac:dyDescent="0.25">
      <c r="A10" s="24" t="s">
        <v>21</v>
      </c>
      <c r="B10" s="44" t="str">
        <f t="shared" si="0"/>
        <v>Virginia Area</v>
      </c>
      <c r="C10" s="12"/>
      <c r="D10" s="28" t="s">
        <v>16</v>
      </c>
      <c r="E10" s="31" t="s">
        <v>17</v>
      </c>
      <c r="F10" s="12"/>
      <c r="G10" s="171">
        <v>49.254383484954502</v>
      </c>
      <c r="H10" s="166">
        <v>61.6130916724982</v>
      </c>
      <c r="I10" s="166">
        <v>66.803339631443905</v>
      </c>
      <c r="J10" s="166">
        <v>67.504589689759698</v>
      </c>
      <c r="K10" s="166">
        <v>70.9740163284348</v>
      </c>
      <c r="L10" s="172">
        <v>63.229884161418198</v>
      </c>
      <c r="M10" s="166"/>
      <c r="N10" s="173">
        <v>112.061296244459</v>
      </c>
      <c r="O10" s="174">
        <v>110.71900139957999</v>
      </c>
      <c r="P10" s="175">
        <v>111.39014882202</v>
      </c>
      <c r="Q10" s="166"/>
      <c r="R10" s="176">
        <v>76.989959778732995</v>
      </c>
      <c r="S10" s="149"/>
      <c r="T10" s="150">
        <v>11.843737273179</v>
      </c>
      <c r="U10" s="144">
        <v>17.020451800376399</v>
      </c>
      <c r="V10" s="144">
        <v>21.546196404142599</v>
      </c>
      <c r="W10" s="144">
        <v>20.095634214918199</v>
      </c>
      <c r="X10" s="144">
        <v>11.8589131267025</v>
      </c>
      <c r="Y10" s="151">
        <v>16.526637626992699</v>
      </c>
      <c r="Z10" s="144"/>
      <c r="AA10" s="152">
        <v>6.9975684304797801</v>
      </c>
      <c r="AB10" s="153">
        <v>-3.4140087098235599</v>
      </c>
      <c r="AC10" s="154">
        <v>1.5568413066576099</v>
      </c>
      <c r="AD10" s="144"/>
      <c r="AE10" s="155">
        <v>9.8177082997371095</v>
      </c>
      <c r="AG10" s="171">
        <v>52.277716235129397</v>
      </c>
      <c r="AH10" s="166">
        <v>54.242568812689498</v>
      </c>
      <c r="AI10" s="166">
        <v>62.3327985187777</v>
      </c>
      <c r="AJ10" s="166">
        <v>67.5155966293445</v>
      </c>
      <c r="AK10" s="166">
        <v>76.671844296710901</v>
      </c>
      <c r="AL10" s="172">
        <v>62.608104898530399</v>
      </c>
      <c r="AM10" s="166"/>
      <c r="AN10" s="173">
        <v>112.337652437602</v>
      </c>
      <c r="AO10" s="174">
        <v>117.030339164917</v>
      </c>
      <c r="AP10" s="175">
        <v>114.683995801259</v>
      </c>
      <c r="AQ10" s="166"/>
      <c r="AR10" s="176">
        <v>77.486930870738703</v>
      </c>
      <c r="AS10" s="149"/>
      <c r="AT10" s="150">
        <v>3.4184757946308402</v>
      </c>
      <c r="AU10" s="144">
        <v>12.8458336748519</v>
      </c>
      <c r="AV10" s="144">
        <v>17.435236384342801</v>
      </c>
      <c r="AW10" s="144">
        <v>19.5150756151947</v>
      </c>
      <c r="AX10" s="144">
        <v>21.309104657053599</v>
      </c>
      <c r="AY10" s="151">
        <v>15.3466247205579</v>
      </c>
      <c r="AZ10" s="144"/>
      <c r="BA10" s="152">
        <v>7.8532402679218301</v>
      </c>
      <c r="BB10" s="153">
        <v>6.5601573193154001</v>
      </c>
      <c r="BC10" s="154">
        <v>7.1895740238991603</v>
      </c>
      <c r="BD10" s="144"/>
      <c r="BE10" s="155">
        <v>11.746468149234699</v>
      </c>
    </row>
    <row r="11" spans="1:57" x14ac:dyDescent="0.25">
      <c r="A11" s="41" t="s">
        <v>22</v>
      </c>
      <c r="B11" s="44" t="str">
        <f t="shared" si="0"/>
        <v>Washington, DC</v>
      </c>
      <c r="C11" s="12"/>
      <c r="D11" s="28" t="s">
        <v>16</v>
      </c>
      <c r="E11" s="31" t="s">
        <v>17</v>
      </c>
      <c r="F11" s="12"/>
      <c r="G11" s="171">
        <v>85.394614368513203</v>
      </c>
      <c r="H11" s="166">
        <v>115.072508963472</v>
      </c>
      <c r="I11" s="166">
        <v>147.677783618636</v>
      </c>
      <c r="J11" s="166">
        <v>158.04901882553801</v>
      </c>
      <c r="K11" s="166">
        <v>140.02558143505399</v>
      </c>
      <c r="L11" s="172">
        <v>129.24390144224199</v>
      </c>
      <c r="M11" s="166"/>
      <c r="N11" s="173">
        <v>128.686786988363</v>
      </c>
      <c r="O11" s="174">
        <v>123.120503841488</v>
      </c>
      <c r="P11" s="175">
        <v>125.90364541492499</v>
      </c>
      <c r="Q11" s="166"/>
      <c r="R11" s="176">
        <v>128.28954257729501</v>
      </c>
      <c r="S11" s="149"/>
      <c r="T11" s="150">
        <v>60.227196938147401</v>
      </c>
      <c r="U11" s="144">
        <v>76.944692829912</v>
      </c>
      <c r="V11" s="144">
        <v>105.197729545698</v>
      </c>
      <c r="W11" s="144">
        <v>118.176486549953</v>
      </c>
      <c r="X11" s="144">
        <v>94.2618637058345</v>
      </c>
      <c r="Y11" s="151">
        <v>93.005474710860895</v>
      </c>
      <c r="Z11" s="144"/>
      <c r="AA11" s="152">
        <v>26.9785389221835</v>
      </c>
      <c r="AB11" s="153">
        <v>11.1322558811079</v>
      </c>
      <c r="AC11" s="154">
        <v>18.7027368641882</v>
      </c>
      <c r="AD11" s="144"/>
      <c r="AE11" s="155">
        <v>64.187211641769395</v>
      </c>
      <c r="AG11" s="171">
        <v>90.871268117895397</v>
      </c>
      <c r="AH11" s="166">
        <v>117.140882037111</v>
      </c>
      <c r="AI11" s="166">
        <v>149.02585099069901</v>
      </c>
      <c r="AJ11" s="166">
        <v>152.51321429213201</v>
      </c>
      <c r="AK11" s="166">
        <v>128.70942606820299</v>
      </c>
      <c r="AL11" s="172">
        <v>127.65212830120799</v>
      </c>
      <c r="AM11" s="166"/>
      <c r="AN11" s="173">
        <v>114.72043932246</v>
      </c>
      <c r="AO11" s="174">
        <v>118.610957339264</v>
      </c>
      <c r="AP11" s="175">
        <v>116.665698330862</v>
      </c>
      <c r="AQ11" s="166"/>
      <c r="AR11" s="176">
        <v>124.513148309681</v>
      </c>
      <c r="AS11" s="149"/>
      <c r="AT11" s="150">
        <v>50.262100110906403</v>
      </c>
      <c r="AU11" s="144">
        <v>90.002494037254806</v>
      </c>
      <c r="AV11" s="144">
        <v>117.086503222977</v>
      </c>
      <c r="AW11" s="144">
        <v>119.695025959183</v>
      </c>
      <c r="AX11" s="144">
        <v>88.350128076522907</v>
      </c>
      <c r="AY11" s="151">
        <v>94.277047149923106</v>
      </c>
      <c r="AZ11" s="144"/>
      <c r="BA11" s="152">
        <v>36.041167809043202</v>
      </c>
      <c r="BB11" s="153">
        <v>27.110172498319599</v>
      </c>
      <c r="BC11" s="154">
        <v>31.3497883585277</v>
      </c>
      <c r="BD11" s="144"/>
      <c r="BE11" s="155">
        <v>72.192731228897898</v>
      </c>
    </row>
    <row r="12" spans="1:57" x14ac:dyDescent="0.25">
      <c r="A12" s="24" t="s">
        <v>23</v>
      </c>
      <c r="B12" s="44" t="str">
        <f t="shared" si="0"/>
        <v>Arlington, VA</v>
      </c>
      <c r="C12" s="12"/>
      <c r="D12" s="28" t="s">
        <v>16</v>
      </c>
      <c r="E12" s="31" t="s">
        <v>17</v>
      </c>
      <c r="F12" s="12"/>
      <c r="G12" s="171">
        <v>93.070486452557702</v>
      </c>
      <c r="H12" s="166">
        <v>142.252082853855</v>
      </c>
      <c r="I12" s="166">
        <v>171.146558217386</v>
      </c>
      <c r="J12" s="166">
        <v>178.56740767862701</v>
      </c>
      <c r="K12" s="166">
        <v>139.346969348258</v>
      </c>
      <c r="L12" s="172">
        <v>144.876700910137</v>
      </c>
      <c r="M12" s="166"/>
      <c r="N12" s="173">
        <v>102.94646197300899</v>
      </c>
      <c r="O12" s="174">
        <v>94.646982948007107</v>
      </c>
      <c r="P12" s="175">
        <v>98.796722460508406</v>
      </c>
      <c r="Q12" s="166"/>
      <c r="R12" s="176">
        <v>131.710992781671</v>
      </c>
      <c r="S12" s="149"/>
      <c r="T12" s="150">
        <v>65.839655777383499</v>
      </c>
      <c r="U12" s="144">
        <v>102.955392989834</v>
      </c>
      <c r="V12" s="144">
        <v>118.677904476702</v>
      </c>
      <c r="W12" s="144">
        <v>141.137807304185</v>
      </c>
      <c r="X12" s="144">
        <v>105.040679056445</v>
      </c>
      <c r="Y12" s="151">
        <v>109.064547753073</v>
      </c>
      <c r="Z12" s="144"/>
      <c r="AA12" s="152">
        <v>30.288835201793599</v>
      </c>
      <c r="AB12" s="153">
        <v>13.7225687206824</v>
      </c>
      <c r="AC12" s="154">
        <v>21.790650353343501</v>
      </c>
      <c r="AD12" s="144"/>
      <c r="AE12" s="155">
        <v>81.231732718395705</v>
      </c>
      <c r="AG12" s="171">
        <v>101.216133225232</v>
      </c>
      <c r="AH12" s="166">
        <v>147.08999006172101</v>
      </c>
      <c r="AI12" s="166">
        <v>178.77594962862199</v>
      </c>
      <c r="AJ12" s="166">
        <v>180.77534287059299</v>
      </c>
      <c r="AK12" s="166">
        <v>144.12686238100201</v>
      </c>
      <c r="AL12" s="172">
        <v>150.396855633434</v>
      </c>
      <c r="AM12" s="166"/>
      <c r="AN12" s="173">
        <v>104.366737106391</v>
      </c>
      <c r="AO12" s="174">
        <v>101.05253530704</v>
      </c>
      <c r="AP12" s="175">
        <v>102.709636206716</v>
      </c>
      <c r="AQ12" s="166"/>
      <c r="AR12" s="176">
        <v>136.77193579722899</v>
      </c>
      <c r="AS12" s="149"/>
      <c r="AT12" s="150">
        <v>75.880462185886998</v>
      </c>
      <c r="AU12" s="144">
        <v>134.765360502878</v>
      </c>
      <c r="AV12" s="144">
        <v>144.380340596727</v>
      </c>
      <c r="AW12" s="144">
        <v>143.09817359655</v>
      </c>
      <c r="AX12" s="144">
        <v>109.04228007755199</v>
      </c>
      <c r="AY12" s="151">
        <v>123.361796119609</v>
      </c>
      <c r="AZ12" s="144"/>
      <c r="BA12" s="152">
        <v>51.877530565178297</v>
      </c>
      <c r="BB12" s="153">
        <v>39.020489370737103</v>
      </c>
      <c r="BC12" s="154">
        <v>45.268471738807897</v>
      </c>
      <c r="BD12" s="144"/>
      <c r="BE12" s="155">
        <v>100.26299674740601</v>
      </c>
    </row>
    <row r="13" spans="1:57" x14ac:dyDescent="0.25">
      <c r="A13" s="24" t="s">
        <v>24</v>
      </c>
      <c r="B13" s="44" t="str">
        <f t="shared" si="0"/>
        <v>Suburban Virginia Area</v>
      </c>
      <c r="C13" s="12"/>
      <c r="D13" s="28" t="s">
        <v>16</v>
      </c>
      <c r="E13" s="31" t="s">
        <v>17</v>
      </c>
      <c r="F13" s="12"/>
      <c r="G13" s="171">
        <v>69.432660395900598</v>
      </c>
      <c r="H13" s="166">
        <v>78.087501052927095</v>
      </c>
      <c r="I13" s="166">
        <v>83.393895830408496</v>
      </c>
      <c r="J13" s="166">
        <v>86.145382563526596</v>
      </c>
      <c r="K13" s="166">
        <v>93.272257475782595</v>
      </c>
      <c r="L13" s="172">
        <v>82.066339463709099</v>
      </c>
      <c r="M13" s="166"/>
      <c r="N13" s="173">
        <v>121.203342692685</v>
      </c>
      <c r="O13" s="174">
        <v>136.03410501193301</v>
      </c>
      <c r="P13" s="175">
        <v>128.61872385230899</v>
      </c>
      <c r="Q13" s="166"/>
      <c r="R13" s="176">
        <v>95.367020717594897</v>
      </c>
      <c r="S13" s="149"/>
      <c r="T13" s="150">
        <v>25.7794928492937</v>
      </c>
      <c r="U13" s="144">
        <v>20.289920013669601</v>
      </c>
      <c r="V13" s="144">
        <v>24.223952901128701</v>
      </c>
      <c r="W13" s="144">
        <v>27.587589509748302</v>
      </c>
      <c r="X13" s="144">
        <v>23.263162078776698</v>
      </c>
      <c r="Y13" s="151">
        <v>24.178233492665999</v>
      </c>
      <c r="Z13" s="144"/>
      <c r="AA13" s="152">
        <v>-0.93831173410708002</v>
      </c>
      <c r="AB13" s="153">
        <v>-3.85742221085887</v>
      </c>
      <c r="AC13" s="154">
        <v>-2.5037512318715001</v>
      </c>
      <c r="AD13" s="144"/>
      <c r="AE13" s="155">
        <v>12.2508199433199</v>
      </c>
      <c r="AG13" s="171">
        <v>73.845559104309899</v>
      </c>
      <c r="AH13" s="166">
        <v>73.5577569142215</v>
      </c>
      <c r="AI13" s="166">
        <v>84.538952337498202</v>
      </c>
      <c r="AJ13" s="166">
        <v>86.196955285694202</v>
      </c>
      <c r="AK13" s="166">
        <v>89.604183630492699</v>
      </c>
      <c r="AL13" s="172">
        <v>81.548681454443297</v>
      </c>
      <c r="AM13" s="166"/>
      <c r="AN13" s="173">
        <v>122.503248631194</v>
      </c>
      <c r="AO13" s="174">
        <v>132.84983293555999</v>
      </c>
      <c r="AP13" s="175">
        <v>127.67654078337701</v>
      </c>
      <c r="AQ13" s="166"/>
      <c r="AR13" s="176">
        <v>94.728069834138907</v>
      </c>
      <c r="AS13" s="149"/>
      <c r="AT13" s="150">
        <v>7.2943975704319097</v>
      </c>
      <c r="AU13" s="144">
        <v>20.476992774020101</v>
      </c>
      <c r="AV13" s="144">
        <v>33.4083987686369</v>
      </c>
      <c r="AW13" s="144">
        <v>28.719359125329799</v>
      </c>
      <c r="AX13" s="144">
        <v>24.6667002154262</v>
      </c>
      <c r="AY13" s="151">
        <v>22.781299553584599</v>
      </c>
      <c r="AZ13" s="144"/>
      <c r="BA13" s="152">
        <v>10.5821485829448</v>
      </c>
      <c r="BB13" s="153">
        <v>8.6914215816929694</v>
      </c>
      <c r="BC13" s="154">
        <v>9.5903448007643597</v>
      </c>
      <c r="BD13" s="144"/>
      <c r="BE13" s="155">
        <v>17.325220633382099</v>
      </c>
    </row>
    <row r="14" spans="1:57" x14ac:dyDescent="0.25">
      <c r="A14" s="24" t="s">
        <v>25</v>
      </c>
      <c r="B14" s="44" t="str">
        <f t="shared" si="0"/>
        <v>Alexandria, VA</v>
      </c>
      <c r="C14" s="12"/>
      <c r="D14" s="28" t="s">
        <v>16</v>
      </c>
      <c r="E14" s="31" t="s">
        <v>17</v>
      </c>
      <c r="F14" s="12"/>
      <c r="G14" s="171">
        <v>78.178083353236204</v>
      </c>
      <c r="H14" s="166">
        <v>102.33061261045999</v>
      </c>
      <c r="I14" s="166">
        <v>117.066475997133</v>
      </c>
      <c r="J14" s="166">
        <v>114.57682827800301</v>
      </c>
      <c r="K14" s="166">
        <v>105.807842130403</v>
      </c>
      <c r="L14" s="172">
        <v>103.591968473847</v>
      </c>
      <c r="M14" s="166"/>
      <c r="N14" s="173">
        <v>99.6860544542631</v>
      </c>
      <c r="O14" s="174">
        <v>99.635416766180995</v>
      </c>
      <c r="P14" s="175">
        <v>99.660735610222105</v>
      </c>
      <c r="Q14" s="166"/>
      <c r="R14" s="176">
        <v>102.46875908424001</v>
      </c>
      <c r="S14" s="149"/>
      <c r="T14" s="150">
        <v>57.146918894408998</v>
      </c>
      <c r="U14" s="144">
        <v>76.262502841900897</v>
      </c>
      <c r="V14" s="144">
        <v>102.74726335882799</v>
      </c>
      <c r="W14" s="144">
        <v>98.451478589589698</v>
      </c>
      <c r="X14" s="144">
        <v>95.499585317758005</v>
      </c>
      <c r="Y14" s="151">
        <v>86.718459304567105</v>
      </c>
      <c r="Z14" s="144"/>
      <c r="AA14" s="152">
        <v>27.225338744363601</v>
      </c>
      <c r="AB14" s="153">
        <v>10.6881883603875</v>
      </c>
      <c r="AC14" s="154">
        <v>18.384113020067801</v>
      </c>
      <c r="AD14" s="144"/>
      <c r="AE14" s="155">
        <v>60.908405082280403</v>
      </c>
      <c r="AG14" s="171">
        <v>86.222780331979905</v>
      </c>
      <c r="AH14" s="166">
        <v>103.59122223548999</v>
      </c>
      <c r="AI14" s="166">
        <v>122.242176379269</v>
      </c>
      <c r="AJ14" s="166">
        <v>120.595937723907</v>
      </c>
      <c r="AK14" s="166">
        <v>99.239000776211995</v>
      </c>
      <c r="AL14" s="172">
        <v>106.378223489371</v>
      </c>
      <c r="AM14" s="166"/>
      <c r="AN14" s="173">
        <v>94.638765524241705</v>
      </c>
      <c r="AO14" s="174">
        <v>103.19018270838301</v>
      </c>
      <c r="AP14" s="175">
        <v>98.914474116312306</v>
      </c>
      <c r="AQ14" s="166"/>
      <c r="AR14" s="176">
        <v>104.24572366849701</v>
      </c>
      <c r="AS14" s="149"/>
      <c r="AT14" s="150">
        <v>41.227460442326901</v>
      </c>
      <c r="AU14" s="144">
        <v>59.227847430185101</v>
      </c>
      <c r="AV14" s="144">
        <v>72.999303605704</v>
      </c>
      <c r="AW14" s="144">
        <v>73.343976261607594</v>
      </c>
      <c r="AX14" s="144">
        <v>60.7461518785354</v>
      </c>
      <c r="AY14" s="151">
        <v>62.123282365924403</v>
      </c>
      <c r="AZ14" s="144"/>
      <c r="BA14" s="152">
        <v>30.603134084321098</v>
      </c>
      <c r="BB14" s="153">
        <v>24.5666916681873</v>
      </c>
      <c r="BC14" s="154">
        <v>27.383251743816299</v>
      </c>
      <c r="BD14" s="144"/>
      <c r="BE14" s="155">
        <v>50.961881186207002</v>
      </c>
    </row>
    <row r="15" spans="1:57" x14ac:dyDescent="0.25">
      <c r="A15" s="24" t="s">
        <v>26</v>
      </c>
      <c r="B15" s="44" t="str">
        <f t="shared" si="0"/>
        <v>Fairfax/Tysons Corner, VA</v>
      </c>
      <c r="C15" s="12"/>
      <c r="D15" s="28" t="s">
        <v>16</v>
      </c>
      <c r="E15" s="31" t="s">
        <v>17</v>
      </c>
      <c r="F15" s="12"/>
      <c r="G15" s="171">
        <v>70.228326101849703</v>
      </c>
      <c r="H15" s="166">
        <v>100.19266613382</v>
      </c>
      <c r="I15" s="166">
        <v>129.09790591459199</v>
      </c>
      <c r="J15" s="166">
        <v>128.07680292304099</v>
      </c>
      <c r="K15" s="166">
        <v>95.252341858871802</v>
      </c>
      <c r="L15" s="172">
        <v>104.569608586435</v>
      </c>
      <c r="M15" s="166"/>
      <c r="N15" s="173">
        <v>80.726613382050601</v>
      </c>
      <c r="O15" s="174">
        <v>84.126491208038303</v>
      </c>
      <c r="P15" s="175">
        <v>82.426552295044502</v>
      </c>
      <c r="Q15" s="166"/>
      <c r="R15" s="176">
        <v>98.243021074609302</v>
      </c>
      <c r="S15" s="149"/>
      <c r="T15" s="150">
        <v>44.231176077576599</v>
      </c>
      <c r="U15" s="144">
        <v>58.941043489559199</v>
      </c>
      <c r="V15" s="144">
        <v>83.236756654624202</v>
      </c>
      <c r="W15" s="144">
        <v>97.581114096374407</v>
      </c>
      <c r="X15" s="144">
        <v>78.112725624841303</v>
      </c>
      <c r="Y15" s="151">
        <v>74.001749036951693</v>
      </c>
      <c r="Z15" s="144"/>
      <c r="AA15" s="152">
        <v>26.9277004577594</v>
      </c>
      <c r="AB15" s="153">
        <v>18.134592090758201</v>
      </c>
      <c r="AC15" s="154">
        <v>22.282903575996698</v>
      </c>
      <c r="AD15" s="144"/>
      <c r="AE15" s="155">
        <v>57.984265182364403</v>
      </c>
      <c r="AG15" s="171">
        <v>68.899708552180797</v>
      </c>
      <c r="AH15" s="166">
        <v>97.653615836949001</v>
      </c>
      <c r="AI15" s="166">
        <v>127.26727534825299</v>
      </c>
      <c r="AJ15" s="166">
        <v>123.840552637588</v>
      </c>
      <c r="AK15" s="166">
        <v>93.082019582096294</v>
      </c>
      <c r="AL15" s="172">
        <v>102.148634391413</v>
      </c>
      <c r="AM15" s="166"/>
      <c r="AN15" s="173">
        <v>79.878143126284499</v>
      </c>
      <c r="AO15" s="174">
        <v>84.962949588947197</v>
      </c>
      <c r="AP15" s="175">
        <v>82.420546357615805</v>
      </c>
      <c r="AQ15" s="166"/>
      <c r="AR15" s="176">
        <v>96.512037810328493</v>
      </c>
      <c r="AS15" s="149"/>
      <c r="AT15" s="150">
        <v>32.461602798096003</v>
      </c>
      <c r="AU15" s="144">
        <v>66.811070818349194</v>
      </c>
      <c r="AV15" s="144">
        <v>90.547083855274806</v>
      </c>
      <c r="AW15" s="144">
        <v>88.449240526501896</v>
      </c>
      <c r="AX15" s="144">
        <v>62.996256731823202</v>
      </c>
      <c r="AY15" s="151">
        <v>70.151753418917096</v>
      </c>
      <c r="AZ15" s="144"/>
      <c r="BA15" s="152">
        <v>24.970032373025202</v>
      </c>
      <c r="BB15" s="153">
        <v>24.169858947198801</v>
      </c>
      <c r="BC15" s="154">
        <v>24.556320672636399</v>
      </c>
      <c r="BD15" s="144"/>
      <c r="BE15" s="155">
        <v>56.200183796931199</v>
      </c>
    </row>
    <row r="16" spans="1:57" x14ac:dyDescent="0.25">
      <c r="A16" s="24" t="s">
        <v>27</v>
      </c>
      <c r="B16" s="44" t="str">
        <f t="shared" si="0"/>
        <v>I-95 Fredericksburg, VA</v>
      </c>
      <c r="C16" s="12"/>
      <c r="D16" s="28" t="s">
        <v>16</v>
      </c>
      <c r="E16" s="31" t="s">
        <v>17</v>
      </c>
      <c r="F16" s="12"/>
      <c r="G16" s="171">
        <v>50.242692488815599</v>
      </c>
      <c r="H16" s="166">
        <v>56.162230986578699</v>
      </c>
      <c r="I16" s="166">
        <v>61.148117494702099</v>
      </c>
      <c r="J16" s="166">
        <v>65.3628973392983</v>
      </c>
      <c r="K16" s="166">
        <v>65.429796326818902</v>
      </c>
      <c r="L16" s="172">
        <v>59.6691469272427</v>
      </c>
      <c r="M16" s="166"/>
      <c r="N16" s="173">
        <v>73.072831410407304</v>
      </c>
      <c r="O16" s="174">
        <v>70.2166882505297</v>
      </c>
      <c r="P16" s="175">
        <v>71.644759830468502</v>
      </c>
      <c r="Q16" s="166"/>
      <c r="R16" s="176">
        <v>63.090750613878697</v>
      </c>
      <c r="S16" s="149"/>
      <c r="T16" s="150">
        <v>10.7712199580301</v>
      </c>
      <c r="U16" s="144">
        <v>18.8849425934085</v>
      </c>
      <c r="V16" s="144">
        <v>21.7351346535727</v>
      </c>
      <c r="W16" s="144">
        <v>21.288715774978201</v>
      </c>
      <c r="X16" s="144">
        <v>6.97599228320012</v>
      </c>
      <c r="Y16" s="151">
        <v>15.690856693644401</v>
      </c>
      <c r="Z16" s="144"/>
      <c r="AA16" s="152">
        <v>-3.8910367003023101</v>
      </c>
      <c r="AB16" s="153">
        <v>-11.5386462278737</v>
      </c>
      <c r="AC16" s="154">
        <v>-7.7971288500536797</v>
      </c>
      <c r="AD16" s="144"/>
      <c r="AE16" s="155">
        <v>6.8587913018071802</v>
      </c>
      <c r="AG16" s="171">
        <v>50.970587767836101</v>
      </c>
      <c r="AH16" s="166">
        <v>53.5590831763597</v>
      </c>
      <c r="AI16" s="166">
        <v>58.787322227454602</v>
      </c>
      <c r="AJ16" s="166">
        <v>61.388776194961103</v>
      </c>
      <c r="AK16" s="166">
        <v>60.534393689663197</v>
      </c>
      <c r="AL16" s="172">
        <v>57.048032611255003</v>
      </c>
      <c r="AM16" s="166"/>
      <c r="AN16" s="173">
        <v>74.251644690369602</v>
      </c>
      <c r="AO16" s="174">
        <v>76.569869025194194</v>
      </c>
      <c r="AP16" s="175">
        <v>75.410756857781905</v>
      </c>
      <c r="AQ16" s="166"/>
      <c r="AR16" s="176">
        <v>62.294525253119801</v>
      </c>
      <c r="AS16" s="149"/>
      <c r="AT16" s="150">
        <v>4.2700245286805796</v>
      </c>
      <c r="AU16" s="144">
        <v>12.7798881562069</v>
      </c>
      <c r="AV16" s="144">
        <v>13.630384737995101</v>
      </c>
      <c r="AW16" s="144">
        <v>13.501742881799601</v>
      </c>
      <c r="AX16" s="144">
        <v>8.3985772802350809</v>
      </c>
      <c r="AY16" s="151">
        <v>10.5414001640428</v>
      </c>
      <c r="AZ16" s="144"/>
      <c r="BA16" s="152">
        <v>1.2195608737826</v>
      </c>
      <c r="BB16" s="153">
        <v>-0.30973717996022399</v>
      </c>
      <c r="BC16" s="154">
        <v>0.43734034841177</v>
      </c>
      <c r="BD16" s="144"/>
      <c r="BE16" s="155">
        <v>6.8244499431946499</v>
      </c>
    </row>
    <row r="17" spans="1:58" x14ac:dyDescent="0.25">
      <c r="A17" s="24" t="s">
        <v>28</v>
      </c>
      <c r="B17" s="44" t="str">
        <f t="shared" si="0"/>
        <v>Dulles Airport Area, VA</v>
      </c>
      <c r="C17" s="12"/>
      <c r="D17" s="28" t="s">
        <v>16</v>
      </c>
      <c r="E17" s="31" t="s">
        <v>17</v>
      </c>
      <c r="F17" s="12"/>
      <c r="G17" s="171">
        <v>65.732962435970407</v>
      </c>
      <c r="H17" s="166">
        <v>99.207501422879901</v>
      </c>
      <c r="I17" s="166">
        <v>116.68993265035</v>
      </c>
      <c r="J17" s="166">
        <v>116.986251185733</v>
      </c>
      <c r="K17" s="166">
        <v>94.124964902295503</v>
      </c>
      <c r="L17" s="172">
        <v>98.548322519446003</v>
      </c>
      <c r="M17" s="166"/>
      <c r="N17" s="173">
        <v>78.479223107569695</v>
      </c>
      <c r="O17" s="174">
        <v>73.500864162398003</v>
      </c>
      <c r="P17" s="175">
        <v>75.990043634983806</v>
      </c>
      <c r="Q17" s="166"/>
      <c r="R17" s="176">
        <v>92.103099981028194</v>
      </c>
      <c r="S17" s="149"/>
      <c r="T17" s="150">
        <v>37.362823677943702</v>
      </c>
      <c r="U17" s="144">
        <v>69.492889308621002</v>
      </c>
      <c r="V17" s="144">
        <v>87.407760659496802</v>
      </c>
      <c r="W17" s="144">
        <v>87.2195581295544</v>
      </c>
      <c r="X17" s="144">
        <v>68.064534448502101</v>
      </c>
      <c r="Y17" s="151">
        <v>71.601993095473304</v>
      </c>
      <c r="Z17" s="144"/>
      <c r="AA17" s="152">
        <v>17.149522185350001</v>
      </c>
      <c r="AB17" s="153">
        <v>-6.3643498716743396</v>
      </c>
      <c r="AC17" s="154">
        <v>4.4627763254858399</v>
      </c>
      <c r="AD17" s="144"/>
      <c r="AE17" s="155">
        <v>49.024000510912302</v>
      </c>
      <c r="AG17" s="171">
        <v>65.215390817681595</v>
      </c>
      <c r="AH17" s="166">
        <v>91.462105625118497</v>
      </c>
      <c r="AI17" s="166">
        <v>110.16422713906201</v>
      </c>
      <c r="AJ17" s="166">
        <v>108.908448112312</v>
      </c>
      <c r="AK17" s="166">
        <v>90.084304686017802</v>
      </c>
      <c r="AL17" s="172">
        <v>93.166895276038701</v>
      </c>
      <c r="AM17" s="166"/>
      <c r="AN17" s="173">
        <v>77.464749335989296</v>
      </c>
      <c r="AO17" s="174">
        <v>77.937514228799003</v>
      </c>
      <c r="AP17" s="175">
        <v>77.701131782394199</v>
      </c>
      <c r="AQ17" s="166"/>
      <c r="AR17" s="176">
        <v>88.748105706425903</v>
      </c>
      <c r="AS17" s="149"/>
      <c r="AT17" s="150">
        <v>17.872619500867</v>
      </c>
      <c r="AU17" s="144">
        <v>46.7902719904381</v>
      </c>
      <c r="AV17" s="144">
        <v>61.327555264494301</v>
      </c>
      <c r="AW17" s="144">
        <v>56.172200076768902</v>
      </c>
      <c r="AX17" s="144">
        <v>41.146782898504902</v>
      </c>
      <c r="AY17" s="151">
        <v>45.810057752019297</v>
      </c>
      <c r="AZ17" s="144"/>
      <c r="BA17" s="152">
        <v>18.1807636686598</v>
      </c>
      <c r="BB17" s="153">
        <v>12.0149339092156</v>
      </c>
      <c r="BC17" s="154">
        <v>15.005901051249801</v>
      </c>
      <c r="BD17" s="144"/>
      <c r="BE17" s="155">
        <v>36.653936129024402</v>
      </c>
    </row>
    <row r="18" spans="1:58" x14ac:dyDescent="0.25">
      <c r="A18" s="24" t="s">
        <v>29</v>
      </c>
      <c r="B18" s="44" t="str">
        <f t="shared" si="0"/>
        <v>Williamsburg, VA</v>
      </c>
      <c r="C18" s="12"/>
      <c r="D18" s="28" t="s">
        <v>16</v>
      </c>
      <c r="E18" s="31" t="s">
        <v>17</v>
      </c>
      <c r="F18" s="12"/>
      <c r="G18" s="171">
        <v>52.515606101150603</v>
      </c>
      <c r="H18" s="166">
        <v>39.957262510034703</v>
      </c>
      <c r="I18" s="166">
        <v>42.418834626705902</v>
      </c>
      <c r="J18" s="166">
        <v>48.518724913031797</v>
      </c>
      <c r="K18" s="166">
        <v>58.348019801980101</v>
      </c>
      <c r="L18" s="172">
        <v>48.351689590580598</v>
      </c>
      <c r="M18" s="166"/>
      <c r="N18" s="173">
        <v>76.080433502809697</v>
      </c>
      <c r="O18" s="174">
        <v>84.755675675675604</v>
      </c>
      <c r="P18" s="175">
        <v>80.418054589242701</v>
      </c>
      <c r="Q18" s="166"/>
      <c r="R18" s="176">
        <v>57.513508161626902</v>
      </c>
      <c r="S18" s="149"/>
      <c r="T18" s="150">
        <v>46.006524421083199</v>
      </c>
      <c r="U18" s="144">
        <v>12.5624056665488</v>
      </c>
      <c r="V18" s="144">
        <v>25.8211379463634</v>
      </c>
      <c r="W18" s="144">
        <v>61.507347272911197</v>
      </c>
      <c r="X18" s="144">
        <v>52.683904093105497</v>
      </c>
      <c r="Y18" s="151">
        <v>39.393817129694497</v>
      </c>
      <c r="Z18" s="144"/>
      <c r="AA18" s="152">
        <v>-22.833604595364498</v>
      </c>
      <c r="AB18" s="153">
        <v>-30.063564529669101</v>
      </c>
      <c r="AC18" s="154">
        <v>-26.820258200697801</v>
      </c>
      <c r="AD18" s="144"/>
      <c r="AE18" s="155">
        <v>2.3846097299996001</v>
      </c>
      <c r="AG18" s="171">
        <v>58.918661024886198</v>
      </c>
      <c r="AH18" s="166">
        <v>38.093892493979098</v>
      </c>
      <c r="AI18" s="166">
        <v>39.417166845062802</v>
      </c>
      <c r="AJ18" s="166">
        <v>44.5191403532245</v>
      </c>
      <c r="AK18" s="166">
        <v>53.141554388546901</v>
      </c>
      <c r="AL18" s="172">
        <v>46.818083021139898</v>
      </c>
      <c r="AM18" s="166"/>
      <c r="AN18" s="173">
        <v>96.328558670056097</v>
      </c>
      <c r="AO18" s="174">
        <v>115.126376438319</v>
      </c>
      <c r="AP18" s="175">
        <v>105.727467554187</v>
      </c>
      <c r="AQ18" s="166"/>
      <c r="AR18" s="176">
        <v>63.649335744867898</v>
      </c>
      <c r="AS18" s="149"/>
      <c r="AT18" s="150">
        <v>6.1128189352557696</v>
      </c>
      <c r="AU18" s="144">
        <v>1.9721350256752099</v>
      </c>
      <c r="AV18" s="144">
        <v>7.3836734647287603</v>
      </c>
      <c r="AW18" s="144">
        <v>23.091438753283899</v>
      </c>
      <c r="AX18" s="144">
        <v>24.528140782273699</v>
      </c>
      <c r="AY18" s="151">
        <v>12.311056557239899</v>
      </c>
      <c r="AZ18" s="144"/>
      <c r="BA18" s="152">
        <v>1.5622972713821399</v>
      </c>
      <c r="BB18" s="153">
        <v>-0.1429150494144</v>
      </c>
      <c r="BC18" s="154">
        <v>0.62674082670735898</v>
      </c>
      <c r="BD18" s="144"/>
      <c r="BE18" s="155">
        <v>6.4450664724572402</v>
      </c>
    </row>
    <row r="19" spans="1:58" x14ac:dyDescent="0.25">
      <c r="A19" s="24" t="s">
        <v>30</v>
      </c>
      <c r="B19" s="44" t="str">
        <f t="shared" si="0"/>
        <v>Virginia Beach, VA</v>
      </c>
      <c r="C19" s="12"/>
      <c r="D19" s="28" t="s">
        <v>16</v>
      </c>
      <c r="E19" s="31" t="s">
        <v>17</v>
      </c>
      <c r="F19" s="12"/>
      <c r="G19" s="171">
        <v>67.230797904700196</v>
      </c>
      <c r="H19" s="166">
        <v>68.986099708761401</v>
      </c>
      <c r="I19" s="166">
        <v>79.882625984952597</v>
      </c>
      <c r="J19" s="166">
        <v>77.678539341477205</v>
      </c>
      <c r="K19" s="166">
        <v>71.981132554000396</v>
      </c>
      <c r="L19" s="172">
        <v>73.151839098778396</v>
      </c>
      <c r="M19" s="166"/>
      <c r="N19" s="173">
        <v>78.662047059299397</v>
      </c>
      <c r="O19" s="174">
        <v>81.744799822020795</v>
      </c>
      <c r="P19" s="175">
        <v>80.203423440660103</v>
      </c>
      <c r="Q19" s="166"/>
      <c r="R19" s="176">
        <v>75.166577482173096</v>
      </c>
      <c r="S19" s="149"/>
      <c r="T19" s="150">
        <v>-3.3653338532003101</v>
      </c>
      <c r="U19" s="144">
        <v>10.9209768048791</v>
      </c>
      <c r="V19" s="144">
        <v>24.703054770394299</v>
      </c>
      <c r="W19" s="144">
        <v>19.4837679595453</v>
      </c>
      <c r="X19" s="144">
        <v>-11.3393845216396</v>
      </c>
      <c r="Y19" s="151">
        <v>6.9398206744190603</v>
      </c>
      <c r="Z19" s="144"/>
      <c r="AA19" s="152">
        <v>-31.2311614367982</v>
      </c>
      <c r="AB19" s="153">
        <v>-35.027285403326601</v>
      </c>
      <c r="AC19" s="154">
        <v>-33.219526398419497</v>
      </c>
      <c r="AD19" s="144"/>
      <c r="AE19" s="155">
        <v>-9.5636154085527902</v>
      </c>
      <c r="AG19" s="171">
        <v>110.691714252487</v>
      </c>
      <c r="AH19" s="166">
        <v>80.574697686271307</v>
      </c>
      <c r="AI19" s="166">
        <v>92.961001973950303</v>
      </c>
      <c r="AJ19" s="166">
        <v>93.260682026130496</v>
      </c>
      <c r="AK19" s="166">
        <v>87.394882256694402</v>
      </c>
      <c r="AL19" s="172">
        <v>92.976595639106804</v>
      </c>
      <c r="AM19" s="166"/>
      <c r="AN19" s="173">
        <v>130.90911607879599</v>
      </c>
      <c r="AO19" s="174">
        <v>145.407288253377</v>
      </c>
      <c r="AP19" s="175">
        <v>138.158202166086</v>
      </c>
      <c r="AQ19" s="166"/>
      <c r="AR19" s="176">
        <v>105.885626075386</v>
      </c>
      <c r="AS19" s="149"/>
      <c r="AT19" s="150">
        <v>-3.0085369026242299</v>
      </c>
      <c r="AU19" s="144">
        <v>7.9029339879354596</v>
      </c>
      <c r="AV19" s="144">
        <v>21.665212662236499</v>
      </c>
      <c r="AW19" s="144">
        <v>15.1321872981197</v>
      </c>
      <c r="AX19" s="144">
        <v>-2.7386941266209601</v>
      </c>
      <c r="AY19" s="151">
        <v>6.6087315843897896</v>
      </c>
      <c r="AZ19" s="144"/>
      <c r="BA19" s="152">
        <v>-11.0494141606236</v>
      </c>
      <c r="BB19" s="153">
        <v>-10.923183985661</v>
      </c>
      <c r="BC19" s="154">
        <v>-10.9830320888193</v>
      </c>
      <c r="BD19" s="144"/>
      <c r="BE19" s="155">
        <v>-0.68835214362629604</v>
      </c>
    </row>
    <row r="20" spans="1:58" x14ac:dyDescent="0.25">
      <c r="A20" s="41" t="s">
        <v>31</v>
      </c>
      <c r="B20" s="44" t="str">
        <f t="shared" si="0"/>
        <v>Norfolk/Portsmouth, VA</v>
      </c>
      <c r="C20" s="12"/>
      <c r="D20" s="28" t="s">
        <v>16</v>
      </c>
      <c r="E20" s="31" t="s">
        <v>17</v>
      </c>
      <c r="F20" s="12"/>
      <c r="G20" s="171">
        <v>57.775271260326903</v>
      </c>
      <c r="H20" s="166">
        <v>78.411857391457104</v>
      </c>
      <c r="I20" s="166">
        <v>91.339781912462598</v>
      </c>
      <c r="J20" s="166">
        <v>78.835954965723303</v>
      </c>
      <c r="K20" s="166">
        <v>72.115738214097306</v>
      </c>
      <c r="L20" s="172">
        <v>75.6957207488134</v>
      </c>
      <c r="M20" s="166"/>
      <c r="N20" s="173">
        <v>78.2353612585691</v>
      </c>
      <c r="O20" s="174">
        <v>81.058839462119806</v>
      </c>
      <c r="P20" s="175">
        <v>79.647100360344496</v>
      </c>
      <c r="Q20" s="166"/>
      <c r="R20" s="176">
        <v>76.824686352108003</v>
      </c>
      <c r="S20" s="149"/>
      <c r="T20" s="150">
        <v>19.167123398496202</v>
      </c>
      <c r="U20" s="144">
        <v>44.873570610868001</v>
      </c>
      <c r="V20" s="144">
        <v>56.748442269315603</v>
      </c>
      <c r="W20" s="144">
        <v>32.699061060239302</v>
      </c>
      <c r="X20" s="144">
        <v>31.618107804924499</v>
      </c>
      <c r="Y20" s="151">
        <v>37.5887068730812</v>
      </c>
      <c r="Z20" s="144"/>
      <c r="AA20" s="152">
        <v>3.9786233929180201</v>
      </c>
      <c r="AB20" s="153">
        <v>-11.8143181526532</v>
      </c>
      <c r="AC20" s="154">
        <v>-4.7056322612771604</v>
      </c>
      <c r="AD20" s="144"/>
      <c r="AE20" s="155">
        <v>21.602070091448802</v>
      </c>
      <c r="AG20" s="171">
        <v>66.724816944981498</v>
      </c>
      <c r="AH20" s="166">
        <v>72.830843962031906</v>
      </c>
      <c r="AI20" s="166">
        <v>84.056237128669295</v>
      </c>
      <c r="AJ20" s="166">
        <v>81.346109782035498</v>
      </c>
      <c r="AK20" s="166">
        <v>77.765387317630498</v>
      </c>
      <c r="AL20" s="172">
        <v>76.544679027069705</v>
      </c>
      <c r="AM20" s="166"/>
      <c r="AN20" s="173">
        <v>91.470960608191206</v>
      </c>
      <c r="AO20" s="174">
        <v>97.005968452276306</v>
      </c>
      <c r="AP20" s="175">
        <v>94.238464530233699</v>
      </c>
      <c r="AQ20" s="166"/>
      <c r="AR20" s="176">
        <v>81.600046313687997</v>
      </c>
      <c r="AS20" s="149"/>
      <c r="AT20" s="150">
        <v>11.2548428395732</v>
      </c>
      <c r="AU20" s="144">
        <v>39.670501159445998</v>
      </c>
      <c r="AV20" s="144">
        <v>47.148777866218303</v>
      </c>
      <c r="AW20" s="144">
        <v>26.269046485416698</v>
      </c>
      <c r="AX20" s="144">
        <v>20.5876908533759</v>
      </c>
      <c r="AY20" s="151">
        <v>28.363922762730699</v>
      </c>
      <c r="AZ20" s="144"/>
      <c r="BA20" s="152">
        <v>7.7903839463609197</v>
      </c>
      <c r="BB20" s="153">
        <v>2.2947025268906698</v>
      </c>
      <c r="BC20" s="154">
        <v>4.8900828125925404</v>
      </c>
      <c r="BD20" s="144"/>
      <c r="BE20" s="155">
        <v>19.535625223806299</v>
      </c>
    </row>
    <row r="21" spans="1:58" x14ac:dyDescent="0.25">
      <c r="A21" s="42" t="s">
        <v>32</v>
      </c>
      <c r="B21" s="44" t="str">
        <f t="shared" si="0"/>
        <v>Newport News/Hampton, VA</v>
      </c>
      <c r="C21" s="12"/>
      <c r="D21" s="28" t="s">
        <v>16</v>
      </c>
      <c r="E21" s="31" t="s">
        <v>17</v>
      </c>
      <c r="F21" s="13"/>
      <c r="G21" s="171">
        <v>42.5794363872457</v>
      </c>
      <c r="H21" s="166">
        <v>52.485965430673701</v>
      </c>
      <c r="I21" s="166">
        <v>58.473392107920901</v>
      </c>
      <c r="J21" s="166">
        <v>56.359465690376503</v>
      </c>
      <c r="K21" s="166">
        <v>48.789773813302503</v>
      </c>
      <c r="L21" s="172">
        <v>51.737606685903899</v>
      </c>
      <c r="M21" s="166"/>
      <c r="N21" s="173">
        <v>53.402034987736201</v>
      </c>
      <c r="O21" s="174">
        <v>60.028882253642998</v>
      </c>
      <c r="P21" s="175">
        <v>56.715458620689603</v>
      </c>
      <c r="Q21" s="166"/>
      <c r="R21" s="176">
        <v>53.1598500958426</v>
      </c>
      <c r="S21" s="149"/>
      <c r="T21" s="150">
        <v>14.383441260635999</v>
      </c>
      <c r="U21" s="144">
        <v>21.248418450284799</v>
      </c>
      <c r="V21" s="144">
        <v>29.416292998616701</v>
      </c>
      <c r="W21" s="144">
        <v>20.681009326327001</v>
      </c>
      <c r="X21" s="144">
        <v>3.74715455073959</v>
      </c>
      <c r="Y21" s="151">
        <v>17.893974624135002</v>
      </c>
      <c r="Z21" s="144"/>
      <c r="AA21" s="152">
        <v>-28.203078201120299</v>
      </c>
      <c r="AB21" s="153">
        <v>-27.2161348004866</v>
      </c>
      <c r="AC21" s="154">
        <v>-27.684135356251499</v>
      </c>
      <c r="AD21" s="144"/>
      <c r="AE21" s="155">
        <v>-1.1056076065217799</v>
      </c>
      <c r="AG21" s="171">
        <v>45.491799249747501</v>
      </c>
      <c r="AH21" s="166">
        <v>48.375793644495701</v>
      </c>
      <c r="AI21" s="166">
        <v>54.199045714904003</v>
      </c>
      <c r="AJ21" s="166">
        <v>54.021780396046701</v>
      </c>
      <c r="AK21" s="166">
        <v>51.913078347280297</v>
      </c>
      <c r="AL21" s="172">
        <v>50.800299470494799</v>
      </c>
      <c r="AM21" s="166"/>
      <c r="AN21" s="173">
        <v>67.289227063194303</v>
      </c>
      <c r="AO21" s="174">
        <v>73.964023932332907</v>
      </c>
      <c r="AP21" s="175">
        <v>70.626625497763598</v>
      </c>
      <c r="AQ21" s="166"/>
      <c r="AR21" s="176">
        <v>56.464964049714503</v>
      </c>
      <c r="AS21" s="149"/>
      <c r="AT21" s="150">
        <v>0.71228893467629995</v>
      </c>
      <c r="AU21" s="144">
        <v>11.5170010876418</v>
      </c>
      <c r="AV21" s="144">
        <v>16.0866221895606</v>
      </c>
      <c r="AW21" s="144">
        <v>12.5724752832937</v>
      </c>
      <c r="AX21" s="144">
        <v>7.8446557402871102</v>
      </c>
      <c r="AY21" s="151">
        <v>9.7845518033842005</v>
      </c>
      <c r="AZ21" s="144"/>
      <c r="BA21" s="152">
        <v>1.6837448696486099</v>
      </c>
      <c r="BB21" s="153">
        <v>2.3454439854054598</v>
      </c>
      <c r="BC21" s="154">
        <v>2.0291576635245101</v>
      </c>
      <c r="BD21" s="144"/>
      <c r="BE21" s="155">
        <v>6.8811831621952999</v>
      </c>
    </row>
    <row r="22" spans="1:58" x14ac:dyDescent="0.25">
      <c r="A22" s="43" t="s">
        <v>33</v>
      </c>
      <c r="B22" s="44" t="str">
        <f t="shared" si="0"/>
        <v>Chesapeake/Suffolk, VA</v>
      </c>
      <c r="C22" s="12"/>
      <c r="D22" s="29" t="s">
        <v>16</v>
      </c>
      <c r="E22" s="32" t="s">
        <v>17</v>
      </c>
      <c r="F22" s="12"/>
      <c r="G22" s="177">
        <v>61.793725082969402</v>
      </c>
      <c r="H22" s="178">
        <v>70.1704169082969</v>
      </c>
      <c r="I22" s="178">
        <v>76.780424279475895</v>
      </c>
      <c r="J22" s="178">
        <v>74.757341554585096</v>
      </c>
      <c r="K22" s="178">
        <v>70.535070096069802</v>
      </c>
      <c r="L22" s="179">
        <v>70.807395584279405</v>
      </c>
      <c r="M22" s="166"/>
      <c r="N22" s="180">
        <v>67.6725257292576</v>
      </c>
      <c r="O22" s="181">
        <v>69.167843493449695</v>
      </c>
      <c r="P22" s="182">
        <v>68.420184611353704</v>
      </c>
      <c r="Q22" s="166"/>
      <c r="R22" s="183">
        <v>70.125335306300599</v>
      </c>
      <c r="S22" s="149"/>
      <c r="T22" s="156">
        <v>24.714083078539499</v>
      </c>
      <c r="U22" s="157">
        <v>21.9853393279259</v>
      </c>
      <c r="V22" s="157">
        <v>19.625097852393601</v>
      </c>
      <c r="W22" s="157">
        <v>20.166868707530199</v>
      </c>
      <c r="X22" s="157">
        <v>19.484310591903601</v>
      </c>
      <c r="Y22" s="158">
        <v>21.038133747549502</v>
      </c>
      <c r="Z22" s="144"/>
      <c r="AA22" s="159">
        <v>-2.5500775713413302</v>
      </c>
      <c r="AB22" s="160">
        <v>-12.081816990976799</v>
      </c>
      <c r="AC22" s="161">
        <v>-7.6129231512220503</v>
      </c>
      <c r="AD22" s="144"/>
      <c r="AE22" s="162">
        <v>11.4068829762499</v>
      </c>
      <c r="AG22" s="177">
        <v>60.435499925764098</v>
      </c>
      <c r="AH22" s="178">
        <v>65.524242096069798</v>
      </c>
      <c r="AI22" s="178">
        <v>74.543334323144094</v>
      </c>
      <c r="AJ22" s="178">
        <v>75.144374296943198</v>
      </c>
      <c r="AK22" s="178">
        <v>70.933596148471594</v>
      </c>
      <c r="AL22" s="179">
        <v>69.316209358078595</v>
      </c>
      <c r="AM22" s="166"/>
      <c r="AN22" s="180">
        <v>79.712672908296895</v>
      </c>
      <c r="AO22" s="181">
        <v>83.400180938864594</v>
      </c>
      <c r="AP22" s="182">
        <v>81.556426923580702</v>
      </c>
      <c r="AQ22" s="166"/>
      <c r="AR22" s="183">
        <v>72.813414376793503</v>
      </c>
      <c r="AS22" s="149"/>
      <c r="AT22" s="156">
        <v>8.0787803196250891</v>
      </c>
      <c r="AU22" s="157">
        <v>14.8043630907303</v>
      </c>
      <c r="AV22" s="157">
        <v>13.418479997154201</v>
      </c>
      <c r="AW22" s="157">
        <v>16.7027811728708</v>
      </c>
      <c r="AX22" s="157">
        <v>16.928474244871499</v>
      </c>
      <c r="AY22" s="158">
        <v>14.0930640446123</v>
      </c>
      <c r="AZ22" s="144"/>
      <c r="BA22" s="159">
        <v>8.2664330319594406</v>
      </c>
      <c r="BB22" s="160">
        <v>4.9613636935136904</v>
      </c>
      <c r="BC22" s="161">
        <v>6.5509468254039804</v>
      </c>
      <c r="BD22" s="144"/>
      <c r="BE22" s="162">
        <v>11.5658274294024</v>
      </c>
    </row>
    <row r="23" spans="1:58" x14ac:dyDescent="0.25">
      <c r="A23" s="22" t="s">
        <v>43</v>
      </c>
      <c r="B23" s="44" t="str">
        <f t="shared" si="0"/>
        <v>Richmond CBD/Airport, VA</v>
      </c>
      <c r="C23" s="10"/>
      <c r="D23" s="27" t="s">
        <v>16</v>
      </c>
      <c r="E23" s="30" t="s">
        <v>17</v>
      </c>
      <c r="F23" s="3"/>
      <c r="G23" s="163">
        <v>61.374482626223802</v>
      </c>
      <c r="H23" s="164">
        <v>89.920894605490403</v>
      </c>
      <c r="I23" s="164">
        <v>120.53779228258701</v>
      </c>
      <c r="J23" s="164">
        <v>117.68653484354</v>
      </c>
      <c r="K23" s="164">
        <v>94.863851027068506</v>
      </c>
      <c r="L23" s="165">
        <v>96.876711076982104</v>
      </c>
      <c r="M23" s="166"/>
      <c r="N23" s="167">
        <v>90.660909963524603</v>
      </c>
      <c r="O23" s="168">
        <v>88.014759070838906</v>
      </c>
      <c r="P23" s="169">
        <v>89.337834517181804</v>
      </c>
      <c r="Q23" s="166"/>
      <c r="R23" s="170">
        <v>94.722746345610602</v>
      </c>
      <c r="S23" s="149"/>
      <c r="T23" s="141">
        <v>14.376400187382499</v>
      </c>
      <c r="U23" s="142">
        <v>42.812090264389198</v>
      </c>
      <c r="V23" s="142">
        <v>82.104524194644995</v>
      </c>
      <c r="W23" s="142">
        <v>84.868342678017797</v>
      </c>
      <c r="X23" s="142">
        <v>35.3979763229814</v>
      </c>
      <c r="Y23" s="143">
        <v>53.025046548771599</v>
      </c>
      <c r="Z23" s="144"/>
      <c r="AA23" s="145">
        <v>-25.344407976050402</v>
      </c>
      <c r="AB23" s="146">
        <v>-36.884915994774403</v>
      </c>
      <c r="AC23" s="147">
        <v>-31.513051402225901</v>
      </c>
      <c r="AD23" s="144"/>
      <c r="AE23" s="148">
        <v>14.829599256693999</v>
      </c>
      <c r="AF23" s="136"/>
      <c r="AG23" s="163">
        <v>60.804825302361202</v>
      </c>
      <c r="AH23" s="164">
        <v>79.006128815511602</v>
      </c>
      <c r="AI23" s="164">
        <v>103.92870512574299</v>
      </c>
      <c r="AJ23" s="164">
        <v>104.410317239393</v>
      </c>
      <c r="AK23" s="164">
        <v>90.507872912267203</v>
      </c>
      <c r="AL23" s="165">
        <v>87.731569879055399</v>
      </c>
      <c r="AM23" s="166"/>
      <c r="AN23" s="167">
        <v>105.543906220003</v>
      </c>
      <c r="AO23" s="168">
        <v>114.118185352274</v>
      </c>
      <c r="AP23" s="169">
        <v>109.831045786139</v>
      </c>
      <c r="AQ23" s="166"/>
      <c r="AR23" s="170">
        <v>94.045705852507993</v>
      </c>
      <c r="AS23" s="149"/>
      <c r="AT23" s="141">
        <v>3.8260221654019002</v>
      </c>
      <c r="AU23" s="142">
        <v>41.824945259495998</v>
      </c>
      <c r="AV23" s="142">
        <v>58.555411044424098</v>
      </c>
      <c r="AW23" s="142">
        <v>57.128102195192099</v>
      </c>
      <c r="AX23" s="142">
        <v>22.135408467485401</v>
      </c>
      <c r="AY23" s="143">
        <v>36.921454904476001</v>
      </c>
      <c r="AZ23" s="144"/>
      <c r="BA23" s="145">
        <v>-5.7636366355781803</v>
      </c>
      <c r="BB23" s="146">
        <v>-12.0881361845572</v>
      </c>
      <c r="BC23" s="147">
        <v>-9.1588045779917504</v>
      </c>
      <c r="BD23" s="144"/>
      <c r="BE23" s="148">
        <v>17.101110638987901</v>
      </c>
      <c r="BF23" s="96"/>
    </row>
    <row r="24" spans="1:58" x14ac:dyDescent="0.25">
      <c r="A24" s="23" t="s">
        <v>44</v>
      </c>
      <c r="B24" s="44" t="str">
        <f t="shared" si="0"/>
        <v>Richmond North/Glen Allen, VA</v>
      </c>
      <c r="C24" s="11"/>
      <c r="D24" s="28" t="s">
        <v>16</v>
      </c>
      <c r="E24" s="31" t="s">
        <v>17</v>
      </c>
      <c r="F24" s="12"/>
      <c r="G24" s="171">
        <v>49.1149457994579</v>
      </c>
      <c r="H24" s="166">
        <v>64.415202122854495</v>
      </c>
      <c r="I24" s="166">
        <v>76.788718383017098</v>
      </c>
      <c r="J24" s="166">
        <v>72.841103206865398</v>
      </c>
      <c r="K24" s="166">
        <v>65.927341915085805</v>
      </c>
      <c r="L24" s="172">
        <v>65.817462285456102</v>
      </c>
      <c r="M24" s="166"/>
      <c r="N24" s="173">
        <v>73.921137082204098</v>
      </c>
      <c r="O24" s="174">
        <v>76.124628500451607</v>
      </c>
      <c r="P24" s="175">
        <v>75.022882791327902</v>
      </c>
      <c r="Q24" s="166"/>
      <c r="R24" s="176">
        <v>68.447582429990902</v>
      </c>
      <c r="S24" s="149"/>
      <c r="T24" s="150">
        <v>12.7861892245839</v>
      </c>
      <c r="U24" s="144">
        <v>22.8905065247043</v>
      </c>
      <c r="V24" s="144">
        <v>43.150466525436698</v>
      </c>
      <c r="W24" s="144">
        <v>38.0605106357716</v>
      </c>
      <c r="X24" s="144">
        <v>20.633782979538299</v>
      </c>
      <c r="Y24" s="151">
        <v>28.041196632127999</v>
      </c>
      <c r="Z24" s="144"/>
      <c r="AA24" s="152">
        <v>-16.5103886901626</v>
      </c>
      <c r="AB24" s="153">
        <v>-21.117474988572202</v>
      </c>
      <c r="AC24" s="154">
        <v>-18.9130789947958</v>
      </c>
      <c r="AD24" s="144"/>
      <c r="AE24" s="155">
        <v>8.3864703937169107</v>
      </c>
      <c r="AF24" s="136"/>
      <c r="AG24" s="171">
        <v>47.927433378500403</v>
      </c>
      <c r="AH24" s="166">
        <v>56.193674345076701</v>
      </c>
      <c r="AI24" s="166">
        <v>68.377547425474205</v>
      </c>
      <c r="AJ24" s="166">
        <v>69.0294272244805</v>
      </c>
      <c r="AK24" s="166">
        <v>62.5692406278229</v>
      </c>
      <c r="AL24" s="172">
        <v>60.819464600270997</v>
      </c>
      <c r="AM24" s="166"/>
      <c r="AN24" s="173">
        <v>76.506833220415501</v>
      </c>
      <c r="AO24" s="174">
        <v>84.871682475157996</v>
      </c>
      <c r="AP24" s="175">
        <v>80.689257847786806</v>
      </c>
      <c r="AQ24" s="166"/>
      <c r="AR24" s="176">
        <v>66.496548385275503</v>
      </c>
      <c r="AS24" s="149"/>
      <c r="AT24" s="150">
        <v>2.4487331004113</v>
      </c>
      <c r="AU24" s="144">
        <v>18.250105157919599</v>
      </c>
      <c r="AV24" s="144">
        <v>27.302806332567499</v>
      </c>
      <c r="AW24" s="144">
        <v>26.392655600404101</v>
      </c>
      <c r="AX24" s="144">
        <v>12.4713622582192</v>
      </c>
      <c r="AY24" s="151">
        <v>17.7477187112131</v>
      </c>
      <c r="AZ24" s="144"/>
      <c r="BA24" s="152">
        <v>-9.3444770091111593</v>
      </c>
      <c r="BB24" s="153">
        <v>-10.673487363245901</v>
      </c>
      <c r="BC24" s="154">
        <v>-10.048317698965</v>
      </c>
      <c r="BD24" s="144"/>
      <c r="BE24" s="155">
        <v>6.3537514109061402</v>
      </c>
      <c r="BF24" s="96"/>
    </row>
    <row r="25" spans="1:58" x14ac:dyDescent="0.25">
      <c r="A25" s="24" t="s">
        <v>45</v>
      </c>
      <c r="B25" s="44" t="str">
        <f t="shared" si="0"/>
        <v>Richmond West/Midlothian, VA</v>
      </c>
      <c r="C25" s="12"/>
      <c r="D25" s="28" t="s">
        <v>16</v>
      </c>
      <c r="E25" s="31" t="s">
        <v>17</v>
      </c>
      <c r="F25" s="12"/>
      <c r="G25" s="171">
        <v>43.916528596187099</v>
      </c>
      <c r="H25" s="166">
        <v>57.091629428076203</v>
      </c>
      <c r="I25" s="166">
        <v>62.9970803466204</v>
      </c>
      <c r="J25" s="166">
        <v>56.840617192374303</v>
      </c>
      <c r="K25" s="166">
        <v>55.724096949740002</v>
      </c>
      <c r="L25" s="172">
        <v>55.313990502599601</v>
      </c>
      <c r="M25" s="166"/>
      <c r="N25" s="173">
        <v>65.369910259965295</v>
      </c>
      <c r="O25" s="174">
        <v>63.330645060658497</v>
      </c>
      <c r="P25" s="175">
        <v>64.350277660311903</v>
      </c>
      <c r="Q25" s="166"/>
      <c r="R25" s="176">
        <v>57.895786833374501</v>
      </c>
      <c r="S25" s="149"/>
      <c r="T25" s="150">
        <v>-6.82196638866969</v>
      </c>
      <c r="U25" s="144">
        <v>-2.3993555310008601</v>
      </c>
      <c r="V25" s="144">
        <v>1.1711744529617401</v>
      </c>
      <c r="W25" s="144">
        <v>-6.1551520155042097</v>
      </c>
      <c r="X25" s="144">
        <v>-5.9944541319114997</v>
      </c>
      <c r="Y25" s="151">
        <v>-3.8823170381567098</v>
      </c>
      <c r="Z25" s="144"/>
      <c r="AA25" s="152">
        <v>-14.497588106493801</v>
      </c>
      <c r="AB25" s="153">
        <v>-28.910194687465399</v>
      </c>
      <c r="AC25" s="154">
        <v>-22.253770832729099</v>
      </c>
      <c r="AD25" s="144"/>
      <c r="AE25" s="155">
        <v>-10.591626232906499</v>
      </c>
      <c r="AF25" s="136"/>
      <c r="AG25" s="171">
        <v>43.315991135181903</v>
      </c>
      <c r="AH25" s="166">
        <v>52.580209402079703</v>
      </c>
      <c r="AI25" s="166">
        <v>58.3820214038128</v>
      </c>
      <c r="AJ25" s="166">
        <v>58.506134263431498</v>
      </c>
      <c r="AK25" s="166">
        <v>54.950567261698403</v>
      </c>
      <c r="AL25" s="172">
        <v>53.546984693240901</v>
      </c>
      <c r="AM25" s="166"/>
      <c r="AN25" s="173">
        <v>69.021124592720895</v>
      </c>
      <c r="AO25" s="174">
        <v>73.165746767764205</v>
      </c>
      <c r="AP25" s="175">
        <v>71.093435680242607</v>
      </c>
      <c r="AQ25" s="166"/>
      <c r="AR25" s="176">
        <v>58.560256403812801</v>
      </c>
      <c r="AS25" s="149"/>
      <c r="AT25" s="150">
        <v>-10.528027355428099</v>
      </c>
      <c r="AU25" s="144">
        <v>-2.7148463668362202</v>
      </c>
      <c r="AV25" s="144">
        <v>-3.4348276653831</v>
      </c>
      <c r="AW25" s="144">
        <v>-4.61596783019922</v>
      </c>
      <c r="AX25" s="144">
        <v>-10.0022145534028</v>
      </c>
      <c r="AY25" s="151">
        <v>-6.1613892858290296</v>
      </c>
      <c r="AZ25" s="144"/>
      <c r="BA25" s="152">
        <v>-16.938028955447798</v>
      </c>
      <c r="BB25" s="153">
        <v>-19.976419692507498</v>
      </c>
      <c r="BC25" s="154">
        <v>-18.5297717396157</v>
      </c>
      <c r="BD25" s="144"/>
      <c r="BE25" s="155">
        <v>-10.8556405324453</v>
      </c>
      <c r="BF25" s="96"/>
    </row>
    <row r="26" spans="1:58" x14ac:dyDescent="0.25">
      <c r="A26" s="24" t="s">
        <v>46</v>
      </c>
      <c r="B26" s="44" t="str">
        <f t="shared" si="0"/>
        <v>Petersburg/Chester, VA</v>
      </c>
      <c r="C26" s="12"/>
      <c r="D26" s="28" t="s">
        <v>16</v>
      </c>
      <c r="E26" s="31" t="s">
        <v>17</v>
      </c>
      <c r="F26" s="12"/>
      <c r="G26" s="171">
        <v>48.345262459669698</v>
      </c>
      <c r="H26" s="166">
        <v>57.425394799772199</v>
      </c>
      <c r="I26" s="166">
        <v>59.322049648889703</v>
      </c>
      <c r="J26" s="166">
        <v>59.8155084646042</v>
      </c>
      <c r="K26" s="166">
        <v>54.249946498386699</v>
      </c>
      <c r="L26" s="172">
        <v>55.831632374264501</v>
      </c>
      <c r="M26" s="166"/>
      <c r="N26" s="173">
        <v>57.237445796166199</v>
      </c>
      <c r="O26" s="174">
        <v>52.555641279180101</v>
      </c>
      <c r="P26" s="175">
        <v>54.896543537673097</v>
      </c>
      <c r="Q26" s="166"/>
      <c r="R26" s="176">
        <v>55.564464135238403</v>
      </c>
      <c r="S26" s="149"/>
      <c r="T26" s="150">
        <v>-18.035176153428399</v>
      </c>
      <c r="U26" s="144">
        <v>-15.4956516289364</v>
      </c>
      <c r="V26" s="144">
        <v>-15.569600118202301</v>
      </c>
      <c r="W26" s="144">
        <v>-13.6182337839677</v>
      </c>
      <c r="X26" s="144">
        <v>-18.674238254561899</v>
      </c>
      <c r="Y26" s="151">
        <v>-16.2070839501827</v>
      </c>
      <c r="Z26" s="144"/>
      <c r="AA26" s="152">
        <v>-15.4750082570592</v>
      </c>
      <c r="AB26" s="153">
        <v>-29.7783889751469</v>
      </c>
      <c r="AC26" s="154">
        <v>-22.984182513759698</v>
      </c>
      <c r="AD26" s="144"/>
      <c r="AE26" s="155">
        <v>-18.2380147518071</v>
      </c>
      <c r="AF26" s="136"/>
      <c r="AG26" s="171">
        <v>52.536188963750199</v>
      </c>
      <c r="AH26" s="166">
        <v>59.112979953501601</v>
      </c>
      <c r="AI26" s="166">
        <v>64.368338375403297</v>
      </c>
      <c r="AJ26" s="166">
        <v>64.612922893338293</v>
      </c>
      <c r="AK26" s="166">
        <v>59.310785851205097</v>
      </c>
      <c r="AL26" s="172">
        <v>59.988243207439702</v>
      </c>
      <c r="AM26" s="166"/>
      <c r="AN26" s="173">
        <v>62.597892626684299</v>
      </c>
      <c r="AO26" s="174">
        <v>63.652080257164499</v>
      </c>
      <c r="AP26" s="175">
        <v>63.124986441924399</v>
      </c>
      <c r="AQ26" s="166"/>
      <c r="AR26" s="176">
        <v>60.884455560149597</v>
      </c>
      <c r="AS26" s="149"/>
      <c r="AT26" s="150">
        <v>-14.2331589942329</v>
      </c>
      <c r="AU26" s="144">
        <v>-11.2215084003256</v>
      </c>
      <c r="AV26" s="144">
        <v>-8.5018359044271801</v>
      </c>
      <c r="AW26" s="144">
        <v>-8.6927180845822001</v>
      </c>
      <c r="AX26" s="144">
        <v>-14.1636038873042</v>
      </c>
      <c r="AY26" s="151">
        <v>-11.273257848772399</v>
      </c>
      <c r="AZ26" s="144"/>
      <c r="BA26" s="152">
        <v>-12.660427193748401</v>
      </c>
      <c r="BB26" s="153">
        <v>-15.613283009756399</v>
      </c>
      <c r="BC26" s="154">
        <v>-14.1745652338459</v>
      </c>
      <c r="BD26" s="144"/>
      <c r="BE26" s="155">
        <v>-12.152952051356401</v>
      </c>
      <c r="BF26" s="96"/>
    </row>
    <row r="27" spans="1:58" x14ac:dyDescent="0.25">
      <c r="A27" s="99" t="s">
        <v>99</v>
      </c>
      <c r="B27" s="45" t="s">
        <v>71</v>
      </c>
      <c r="C27" s="12"/>
      <c r="D27" s="28" t="s">
        <v>16</v>
      </c>
      <c r="E27" s="31" t="s">
        <v>17</v>
      </c>
      <c r="F27" s="12"/>
      <c r="G27" s="171">
        <v>49.472489702517102</v>
      </c>
      <c r="H27" s="166">
        <v>62.827667429443103</v>
      </c>
      <c r="I27" s="166">
        <v>66.061434019832106</v>
      </c>
      <c r="J27" s="166">
        <v>67.088574624968203</v>
      </c>
      <c r="K27" s="166">
        <v>66.871516908212499</v>
      </c>
      <c r="L27" s="172">
        <v>62.464336536994601</v>
      </c>
      <c r="M27" s="166"/>
      <c r="N27" s="173">
        <v>95.490470887363301</v>
      </c>
      <c r="O27" s="174">
        <v>93.220832443427398</v>
      </c>
      <c r="P27" s="175">
        <v>94.3556516653953</v>
      </c>
      <c r="Q27" s="166"/>
      <c r="R27" s="176">
        <v>71.576140859394798</v>
      </c>
      <c r="S27" s="149"/>
      <c r="T27" s="150">
        <v>3.3983857843309999</v>
      </c>
      <c r="U27" s="144">
        <v>9.7080596460217095</v>
      </c>
      <c r="V27" s="144">
        <v>11.6504018183507</v>
      </c>
      <c r="W27" s="144">
        <v>12.978152457887701</v>
      </c>
      <c r="X27" s="144">
        <v>-1.3153208978701401</v>
      </c>
      <c r="Y27" s="151">
        <v>7.1696502480622497</v>
      </c>
      <c r="Z27" s="144"/>
      <c r="AA27" s="152">
        <v>-8.6144060490659999</v>
      </c>
      <c r="AB27" s="153">
        <v>-14.8011452853621</v>
      </c>
      <c r="AC27" s="154">
        <v>-11.7789796000281</v>
      </c>
      <c r="AD27" s="144"/>
      <c r="AE27" s="155">
        <v>-0.85127492117959203</v>
      </c>
      <c r="AF27" s="136"/>
      <c r="AG27" s="171">
        <v>54.1867072209509</v>
      </c>
      <c r="AH27" s="166">
        <v>54.4188006610729</v>
      </c>
      <c r="AI27" s="166">
        <v>60.9681624713958</v>
      </c>
      <c r="AJ27" s="166">
        <v>64.398631197559098</v>
      </c>
      <c r="AK27" s="166">
        <v>69.030314645308906</v>
      </c>
      <c r="AL27" s="172">
        <v>60.600523239257498</v>
      </c>
      <c r="AM27" s="166"/>
      <c r="AN27" s="173">
        <v>94.966062547673502</v>
      </c>
      <c r="AO27" s="174">
        <v>98.381486142893394</v>
      </c>
      <c r="AP27" s="175">
        <v>96.673774345283405</v>
      </c>
      <c r="AQ27" s="166"/>
      <c r="AR27" s="176">
        <v>70.907166412407804</v>
      </c>
      <c r="AS27" s="149"/>
      <c r="AT27" s="150">
        <v>-3.4574083726407401</v>
      </c>
      <c r="AU27" s="144">
        <v>4.1951203076789598</v>
      </c>
      <c r="AV27" s="144">
        <v>7.9501592728832797</v>
      </c>
      <c r="AW27" s="144">
        <v>8.0278650022625104</v>
      </c>
      <c r="AX27" s="144">
        <v>5.2108299392678701</v>
      </c>
      <c r="AY27" s="151">
        <v>4.4629478613450297</v>
      </c>
      <c r="AZ27" s="144"/>
      <c r="BA27" s="152">
        <v>-0.25038952215543198</v>
      </c>
      <c r="BB27" s="153">
        <v>-1.2241644061755901</v>
      </c>
      <c r="BC27" s="154">
        <v>-0.74826492699886504</v>
      </c>
      <c r="BD27" s="144"/>
      <c r="BE27" s="155">
        <v>2.3692182938181201</v>
      </c>
      <c r="BF27" s="96"/>
    </row>
    <row r="28" spans="1:58" x14ac:dyDescent="0.25">
      <c r="A28" s="24" t="s">
        <v>48</v>
      </c>
      <c r="B28" s="44" t="str">
        <f t="shared" si="0"/>
        <v>Roanoke, VA</v>
      </c>
      <c r="C28" s="12"/>
      <c r="D28" s="28" t="s">
        <v>16</v>
      </c>
      <c r="E28" s="31" t="s">
        <v>17</v>
      </c>
      <c r="F28" s="12"/>
      <c r="G28" s="171">
        <v>46.5314135206321</v>
      </c>
      <c r="H28" s="166">
        <v>57.866008779631201</v>
      </c>
      <c r="I28" s="166">
        <v>63.349288849868302</v>
      </c>
      <c r="J28" s="166">
        <v>65.733546971027195</v>
      </c>
      <c r="K28" s="166">
        <v>61.107724319578502</v>
      </c>
      <c r="L28" s="172">
        <v>58.917596488147403</v>
      </c>
      <c r="M28" s="166"/>
      <c r="N28" s="173">
        <v>69.654672519754101</v>
      </c>
      <c r="O28" s="174">
        <v>73.8431290605794</v>
      </c>
      <c r="P28" s="175">
        <v>71.7489007901668</v>
      </c>
      <c r="Q28" s="166"/>
      <c r="R28" s="176">
        <v>62.583683431581498</v>
      </c>
      <c r="S28" s="149"/>
      <c r="T28" s="150">
        <v>39.282761784835003</v>
      </c>
      <c r="U28" s="144">
        <v>41.009965375615998</v>
      </c>
      <c r="V28" s="144">
        <v>44.293995220193104</v>
      </c>
      <c r="W28" s="144">
        <v>46.686285907373502</v>
      </c>
      <c r="X28" s="144">
        <v>19.2499253608614</v>
      </c>
      <c r="Y28" s="151">
        <v>37.398953543802698</v>
      </c>
      <c r="Z28" s="144"/>
      <c r="AA28" s="152">
        <v>-12.972768961222499</v>
      </c>
      <c r="AB28" s="153">
        <v>-19.391146876617601</v>
      </c>
      <c r="AC28" s="154">
        <v>-16.398258993680901</v>
      </c>
      <c r="AD28" s="144"/>
      <c r="AE28" s="155">
        <v>13.479650158098201</v>
      </c>
      <c r="AF28" s="136"/>
      <c r="AG28" s="171">
        <v>45.011778314310703</v>
      </c>
      <c r="AH28" s="166">
        <v>49.7374670763827</v>
      </c>
      <c r="AI28" s="166">
        <v>59.326544776119398</v>
      </c>
      <c r="AJ28" s="166">
        <v>64.9003801580333</v>
      </c>
      <c r="AK28" s="166">
        <v>71.774739683933205</v>
      </c>
      <c r="AL28" s="172">
        <v>58.150182001755901</v>
      </c>
      <c r="AM28" s="166"/>
      <c r="AN28" s="173">
        <v>89.422805970149199</v>
      </c>
      <c r="AO28" s="174">
        <v>97.841996488147402</v>
      </c>
      <c r="AP28" s="175">
        <v>93.6324012291483</v>
      </c>
      <c r="AQ28" s="166"/>
      <c r="AR28" s="176">
        <v>68.287958923868004</v>
      </c>
      <c r="AS28" s="149"/>
      <c r="AT28" s="150">
        <v>17.723269044123199</v>
      </c>
      <c r="AU28" s="144">
        <v>20.975741858960401</v>
      </c>
      <c r="AV28" s="144">
        <v>25.863778481804101</v>
      </c>
      <c r="AW28" s="144">
        <v>35.3251593668043</v>
      </c>
      <c r="AX28" s="144">
        <v>40.272202453519803</v>
      </c>
      <c r="AY28" s="151">
        <v>28.872450776249199</v>
      </c>
      <c r="AZ28" s="144"/>
      <c r="BA28" s="152">
        <v>5.7445117053733199</v>
      </c>
      <c r="BB28" s="153">
        <v>8.3233647960694501</v>
      </c>
      <c r="BC28" s="154">
        <v>7.0763986618505603</v>
      </c>
      <c r="BD28" s="144"/>
      <c r="BE28" s="155">
        <v>19.3546337664853</v>
      </c>
      <c r="BF28" s="96"/>
    </row>
    <row r="29" spans="1:58" x14ac:dyDescent="0.25">
      <c r="A29" s="24" t="s">
        <v>49</v>
      </c>
      <c r="B29" s="44" t="str">
        <f t="shared" si="0"/>
        <v>Charlottesville, VA</v>
      </c>
      <c r="C29" s="12"/>
      <c r="D29" s="28" t="s">
        <v>16</v>
      </c>
      <c r="E29" s="31" t="s">
        <v>17</v>
      </c>
      <c r="F29" s="12"/>
      <c r="G29" s="171">
        <v>73.955165200855703</v>
      </c>
      <c r="H29" s="166">
        <v>81.412103636795806</v>
      </c>
      <c r="I29" s="166">
        <v>87.143399096743494</v>
      </c>
      <c r="J29" s="166">
        <v>92.552690753505999</v>
      </c>
      <c r="K29" s="166">
        <v>116.74114095554999</v>
      </c>
      <c r="L29" s="172">
        <v>90.360899928690202</v>
      </c>
      <c r="M29" s="166"/>
      <c r="N29" s="173">
        <v>210.53471832659801</v>
      </c>
      <c r="O29" s="174">
        <v>186.38348466840901</v>
      </c>
      <c r="P29" s="175">
        <v>198.45910149750401</v>
      </c>
      <c r="Q29" s="166"/>
      <c r="R29" s="176">
        <v>121.246100376922</v>
      </c>
      <c r="S29" s="149"/>
      <c r="T29" s="150">
        <v>8.2080977058812898</v>
      </c>
      <c r="U29" s="144">
        <v>21.6954291101809</v>
      </c>
      <c r="V29" s="144">
        <v>27.139151924461</v>
      </c>
      <c r="W29" s="144">
        <v>24.428344951644998</v>
      </c>
      <c r="X29" s="144">
        <v>22.207049956500601</v>
      </c>
      <c r="Y29" s="151">
        <v>20.901949790600199</v>
      </c>
      <c r="Z29" s="144"/>
      <c r="AA29" s="152">
        <v>13.130356118497801</v>
      </c>
      <c r="AB29" s="153">
        <v>-7.3191983338538602</v>
      </c>
      <c r="AC29" s="154">
        <v>2.5093876741429502</v>
      </c>
      <c r="AD29" s="144"/>
      <c r="AE29" s="155">
        <v>11.302369420081501</v>
      </c>
      <c r="AF29" s="136"/>
      <c r="AG29" s="171">
        <v>79.629245305443305</v>
      </c>
      <c r="AH29" s="166">
        <v>71.183743760399295</v>
      </c>
      <c r="AI29" s="166">
        <v>78.988491205134196</v>
      </c>
      <c r="AJ29" s="166">
        <v>87.916760755883004</v>
      </c>
      <c r="AK29" s="166">
        <v>110.040314357024</v>
      </c>
      <c r="AL29" s="172">
        <v>85.551711076776797</v>
      </c>
      <c r="AM29" s="166"/>
      <c r="AN29" s="173">
        <v>188.90036962205801</v>
      </c>
      <c r="AO29" s="174">
        <v>193.75967672926001</v>
      </c>
      <c r="AP29" s="175">
        <v>191.33002317565899</v>
      </c>
      <c r="AQ29" s="166"/>
      <c r="AR29" s="176">
        <v>115.774085962171</v>
      </c>
      <c r="AS29" s="149"/>
      <c r="AT29" s="150">
        <v>5.9851910862253899</v>
      </c>
      <c r="AU29" s="144">
        <v>19.815539845107399</v>
      </c>
      <c r="AV29" s="144">
        <v>25.051025160629699</v>
      </c>
      <c r="AW29" s="144">
        <v>23.458433288902199</v>
      </c>
      <c r="AX29" s="144">
        <v>15.5661197187239</v>
      </c>
      <c r="AY29" s="151">
        <v>17.471336234836699</v>
      </c>
      <c r="AZ29" s="144"/>
      <c r="BA29" s="152">
        <v>-2.00151519772729</v>
      </c>
      <c r="BB29" s="153">
        <v>1.9530072294388501</v>
      </c>
      <c r="BC29" s="154">
        <v>-3.8253843271849899E-2</v>
      </c>
      <c r="BD29" s="144"/>
      <c r="BE29" s="155">
        <v>8.4381983182656697</v>
      </c>
      <c r="BF29" s="96"/>
    </row>
    <row r="30" spans="1:58" x14ac:dyDescent="0.25">
      <c r="A30" s="24" t="s">
        <v>50</v>
      </c>
      <c r="B30" s="46" t="s">
        <v>73</v>
      </c>
      <c r="C30" s="12"/>
      <c r="D30" s="28" t="s">
        <v>16</v>
      </c>
      <c r="E30" s="31" t="s">
        <v>17</v>
      </c>
      <c r="F30" s="12"/>
      <c r="G30" s="171">
        <v>52.101488033298601</v>
      </c>
      <c r="H30" s="166">
        <v>64.334910063921498</v>
      </c>
      <c r="I30" s="166">
        <v>68.387710718001998</v>
      </c>
      <c r="J30" s="166">
        <v>69.081657499628307</v>
      </c>
      <c r="K30" s="166">
        <v>79.074467072989407</v>
      </c>
      <c r="L30" s="172">
        <v>66.596046677567998</v>
      </c>
      <c r="M30" s="166"/>
      <c r="N30" s="173">
        <v>153.821132748624</v>
      </c>
      <c r="O30" s="174">
        <v>154.108989148208</v>
      </c>
      <c r="P30" s="175">
        <v>153.96506094841601</v>
      </c>
      <c r="Q30" s="166"/>
      <c r="R30" s="176">
        <v>91.558622183524804</v>
      </c>
      <c r="S30" s="149"/>
      <c r="T30" s="150">
        <v>44.027919337288402</v>
      </c>
      <c r="U30" s="144">
        <v>30.5176670824155</v>
      </c>
      <c r="V30" s="144">
        <v>34.073999915151902</v>
      </c>
      <c r="W30" s="144">
        <v>30.894122626852699</v>
      </c>
      <c r="X30" s="144">
        <v>44.134307953967301</v>
      </c>
      <c r="Y30" s="151">
        <v>36.404405741656099</v>
      </c>
      <c r="Z30" s="144"/>
      <c r="AA30" s="152">
        <v>103.31022829876601</v>
      </c>
      <c r="AB30" s="153">
        <v>94.418698399507093</v>
      </c>
      <c r="AC30" s="154">
        <v>98.760921138033495</v>
      </c>
      <c r="AD30" s="144"/>
      <c r="AE30" s="155">
        <v>60.905044306224198</v>
      </c>
      <c r="AF30" s="136"/>
      <c r="AG30" s="171">
        <v>55.0300464545859</v>
      </c>
      <c r="AH30" s="166">
        <v>56.150970715028897</v>
      </c>
      <c r="AI30" s="166">
        <v>69.212018730489007</v>
      </c>
      <c r="AJ30" s="166">
        <v>75.683333209454403</v>
      </c>
      <c r="AK30" s="166">
        <v>93.335791957782007</v>
      </c>
      <c r="AL30" s="172">
        <v>69.882432213468107</v>
      </c>
      <c r="AM30" s="166"/>
      <c r="AN30" s="173">
        <v>139.455712055894</v>
      </c>
      <c r="AO30" s="174">
        <v>144.57611193696999</v>
      </c>
      <c r="AP30" s="175">
        <v>142.01591199643201</v>
      </c>
      <c r="AQ30" s="166"/>
      <c r="AR30" s="176">
        <v>90.4919978657435</v>
      </c>
      <c r="AS30" s="149"/>
      <c r="AT30" s="150">
        <v>32.517804190370001</v>
      </c>
      <c r="AU30" s="144">
        <v>25.004479328555298</v>
      </c>
      <c r="AV30" s="144">
        <v>40.074237531826498</v>
      </c>
      <c r="AW30" s="144">
        <v>40.103067124064403</v>
      </c>
      <c r="AX30" s="144">
        <v>39.0654523812482</v>
      </c>
      <c r="AY30" s="151">
        <v>35.961819109297203</v>
      </c>
      <c r="AZ30" s="144"/>
      <c r="BA30" s="152">
        <v>35.421999541350203</v>
      </c>
      <c r="BB30" s="153">
        <v>27.731525044407402</v>
      </c>
      <c r="BC30" s="154">
        <v>31.3951634111001</v>
      </c>
      <c r="BD30" s="144"/>
      <c r="BE30" s="155">
        <v>33.976216348692603</v>
      </c>
      <c r="BF30" s="96"/>
    </row>
    <row r="31" spans="1:58" x14ac:dyDescent="0.25">
      <c r="A31" s="24" t="s">
        <v>51</v>
      </c>
      <c r="B31" s="44" t="str">
        <f t="shared" si="0"/>
        <v>Staunton &amp; Harrisonburg, VA</v>
      </c>
      <c r="C31" s="12"/>
      <c r="D31" s="28" t="s">
        <v>16</v>
      </c>
      <c r="E31" s="31" t="s">
        <v>17</v>
      </c>
      <c r="F31" s="12"/>
      <c r="G31" s="171">
        <v>47.134558650451098</v>
      </c>
      <c r="H31" s="166">
        <v>54.645621812475397</v>
      </c>
      <c r="I31" s="166">
        <v>59.1048685759121</v>
      </c>
      <c r="J31" s="166">
        <v>62.9058356218124</v>
      </c>
      <c r="K31" s="166">
        <v>72.3834660651235</v>
      </c>
      <c r="L31" s="172">
        <v>59.2348701451549</v>
      </c>
      <c r="M31" s="166"/>
      <c r="N31" s="173">
        <v>186.044601804629</v>
      </c>
      <c r="O31" s="174">
        <v>189.74053158101199</v>
      </c>
      <c r="P31" s="175">
        <v>187.89256669282</v>
      </c>
      <c r="Q31" s="166"/>
      <c r="R31" s="176">
        <v>95.994212015916602</v>
      </c>
      <c r="S31" s="149"/>
      <c r="T31" s="150">
        <v>12.4824544533479</v>
      </c>
      <c r="U31" s="144">
        <v>5.2986840400601496</v>
      </c>
      <c r="V31" s="144">
        <v>7.5095506097110496</v>
      </c>
      <c r="W31" s="144">
        <v>8.7113478436542096</v>
      </c>
      <c r="X31" s="144">
        <v>24.5852005830832</v>
      </c>
      <c r="Y31" s="151">
        <v>11.8702843752184</v>
      </c>
      <c r="Z31" s="144"/>
      <c r="AA31" s="152">
        <v>91.951022273298705</v>
      </c>
      <c r="AB31" s="153">
        <v>64.0111911477007</v>
      </c>
      <c r="AC31" s="154">
        <v>76.748148637311104</v>
      </c>
      <c r="AD31" s="144"/>
      <c r="AE31" s="155">
        <v>40.760790820588603</v>
      </c>
      <c r="AF31" s="136"/>
      <c r="AG31" s="171">
        <v>47.478947136131801</v>
      </c>
      <c r="AH31" s="166">
        <v>50.816469203609202</v>
      </c>
      <c r="AI31" s="166">
        <v>57.479107002746098</v>
      </c>
      <c r="AJ31" s="166">
        <v>62.914386033738701</v>
      </c>
      <c r="AK31" s="166">
        <v>67.460127991369106</v>
      </c>
      <c r="AL31" s="172">
        <v>57.229807473519003</v>
      </c>
      <c r="AM31" s="166"/>
      <c r="AN31" s="173">
        <v>122.770678697528</v>
      </c>
      <c r="AO31" s="174">
        <v>128.986338269909</v>
      </c>
      <c r="AP31" s="175">
        <v>125.878508483719</v>
      </c>
      <c r="AQ31" s="166"/>
      <c r="AR31" s="176">
        <v>76.843722047861903</v>
      </c>
      <c r="AS31" s="149"/>
      <c r="AT31" s="150">
        <v>5.6921526321395399</v>
      </c>
      <c r="AU31" s="144">
        <v>12.127119693626399</v>
      </c>
      <c r="AV31" s="144">
        <v>14.237920018587699</v>
      </c>
      <c r="AW31" s="144">
        <v>15.5785442721459</v>
      </c>
      <c r="AX31" s="144">
        <v>18.744425860380201</v>
      </c>
      <c r="AY31" s="151">
        <v>13.639284976598701</v>
      </c>
      <c r="AZ31" s="144"/>
      <c r="BA31" s="152">
        <v>31.438325491838999</v>
      </c>
      <c r="BB31" s="153">
        <v>21.6190154661167</v>
      </c>
      <c r="BC31" s="154">
        <v>26.217245848038299</v>
      </c>
      <c r="BD31" s="144"/>
      <c r="BE31" s="155">
        <v>19.197699331516802</v>
      </c>
      <c r="BF31" s="96"/>
    </row>
    <row r="32" spans="1:58" x14ac:dyDescent="0.25">
      <c r="A32" s="24" t="s">
        <v>52</v>
      </c>
      <c r="B32" s="44" t="str">
        <f t="shared" si="0"/>
        <v>Blacksburg &amp; Wytheville, VA</v>
      </c>
      <c r="C32" s="12"/>
      <c r="D32" s="28" t="s">
        <v>16</v>
      </c>
      <c r="E32" s="31" t="s">
        <v>17</v>
      </c>
      <c r="F32" s="12"/>
      <c r="G32" s="171">
        <v>37.648482073265697</v>
      </c>
      <c r="H32" s="166">
        <v>45.442653936087197</v>
      </c>
      <c r="I32" s="166">
        <v>56.7809723304754</v>
      </c>
      <c r="J32" s="166">
        <v>53.129097817614898</v>
      </c>
      <c r="K32" s="166">
        <v>59.778293063133198</v>
      </c>
      <c r="L32" s="172">
        <v>50.555899844115302</v>
      </c>
      <c r="M32" s="166"/>
      <c r="N32" s="173">
        <v>83.921786827747397</v>
      </c>
      <c r="O32" s="174">
        <v>83.332092751363902</v>
      </c>
      <c r="P32" s="175">
        <v>83.626939789555706</v>
      </c>
      <c r="Q32" s="166"/>
      <c r="R32" s="176">
        <v>60.004768399955402</v>
      </c>
      <c r="S32" s="149"/>
      <c r="T32" s="150">
        <v>21.032787761213601</v>
      </c>
      <c r="U32" s="144">
        <v>11.5235650095249</v>
      </c>
      <c r="V32" s="144">
        <v>32.618523616068103</v>
      </c>
      <c r="W32" s="144">
        <v>19.472946457287701</v>
      </c>
      <c r="X32" s="144">
        <v>29.0658957490934</v>
      </c>
      <c r="Y32" s="151">
        <v>23.034546930365899</v>
      </c>
      <c r="Z32" s="144"/>
      <c r="AA32" s="152">
        <v>-1.32563406494391</v>
      </c>
      <c r="AB32" s="153">
        <v>-15.830371886175101</v>
      </c>
      <c r="AC32" s="154">
        <v>-9.1279062645923403</v>
      </c>
      <c r="AD32" s="144"/>
      <c r="AE32" s="155">
        <v>7.8368364179796304</v>
      </c>
      <c r="AF32" s="136"/>
      <c r="AG32" s="171">
        <v>40.527595966484803</v>
      </c>
      <c r="AH32" s="166">
        <v>46.639208885424701</v>
      </c>
      <c r="AI32" s="166">
        <v>59.064331644583</v>
      </c>
      <c r="AJ32" s="166">
        <v>69.266868667186202</v>
      </c>
      <c r="AK32" s="166">
        <v>92.349325311769206</v>
      </c>
      <c r="AL32" s="172">
        <v>61.569466095089602</v>
      </c>
      <c r="AM32" s="166"/>
      <c r="AN32" s="173">
        <v>135.05484801246999</v>
      </c>
      <c r="AO32" s="174">
        <v>136.498162022603</v>
      </c>
      <c r="AP32" s="175">
        <v>135.776505017537</v>
      </c>
      <c r="AQ32" s="166"/>
      <c r="AR32" s="176">
        <v>82.771477215788806</v>
      </c>
      <c r="AS32" s="149"/>
      <c r="AT32" s="150">
        <v>20.895972157209702</v>
      </c>
      <c r="AU32" s="144">
        <v>26.5475572847599</v>
      </c>
      <c r="AV32" s="144">
        <v>41.284780423399397</v>
      </c>
      <c r="AW32" s="144">
        <v>57.9659149814239</v>
      </c>
      <c r="AX32" s="144">
        <v>86.601127658291503</v>
      </c>
      <c r="AY32" s="151">
        <v>49.787706977411197</v>
      </c>
      <c r="AZ32" s="144"/>
      <c r="BA32" s="152">
        <v>25.363519970053101</v>
      </c>
      <c r="BB32" s="153">
        <v>19.689003503970099</v>
      </c>
      <c r="BC32" s="154">
        <v>22.445491067908101</v>
      </c>
      <c r="BD32" s="144"/>
      <c r="BE32" s="155">
        <v>35.596620345464402</v>
      </c>
      <c r="BF32" s="96"/>
    </row>
    <row r="33" spans="1:58" x14ac:dyDescent="0.25">
      <c r="A33" s="24" t="s">
        <v>53</v>
      </c>
      <c r="B33" s="44" t="str">
        <f t="shared" si="0"/>
        <v>Lynchburg, VA</v>
      </c>
      <c r="C33" s="12"/>
      <c r="D33" s="28" t="s">
        <v>16</v>
      </c>
      <c r="E33" s="31" t="s">
        <v>17</v>
      </c>
      <c r="F33" s="12"/>
      <c r="G33" s="171">
        <v>41.988005206638398</v>
      </c>
      <c r="H33" s="166">
        <v>72.243553530751697</v>
      </c>
      <c r="I33" s="166">
        <v>79.615366091767001</v>
      </c>
      <c r="J33" s="166">
        <v>70.794253172795294</v>
      </c>
      <c r="K33" s="166">
        <v>69.214487471526098</v>
      </c>
      <c r="L33" s="172">
        <v>66.771133094695699</v>
      </c>
      <c r="M33" s="166"/>
      <c r="N33" s="173">
        <v>86.1382199804751</v>
      </c>
      <c r="O33" s="174">
        <v>102.091262609827</v>
      </c>
      <c r="P33" s="175">
        <v>94.114741295151305</v>
      </c>
      <c r="Q33" s="166"/>
      <c r="R33" s="176">
        <v>74.583592580540099</v>
      </c>
      <c r="S33" s="149"/>
      <c r="T33" s="150">
        <v>25.726124409861999</v>
      </c>
      <c r="U33" s="144">
        <v>51.030745706539903</v>
      </c>
      <c r="V33" s="144">
        <v>53.7766782991432</v>
      </c>
      <c r="W33" s="144">
        <v>38.954843541105703</v>
      </c>
      <c r="X33" s="144">
        <v>25.963093523156001</v>
      </c>
      <c r="Y33" s="151">
        <v>39.747419078684999</v>
      </c>
      <c r="Z33" s="144"/>
      <c r="AA33" s="152">
        <v>-7.1951968298175499</v>
      </c>
      <c r="AB33" s="153">
        <v>-1.39581701667631</v>
      </c>
      <c r="AC33" s="154">
        <v>-4.1371984062715903</v>
      </c>
      <c r="AD33" s="144"/>
      <c r="AE33" s="155">
        <v>19.949992740841701</v>
      </c>
      <c r="AF33" s="136"/>
      <c r="AG33" s="171">
        <v>43.666283761796201</v>
      </c>
      <c r="AH33" s="166">
        <v>56.652634233647902</v>
      </c>
      <c r="AI33" s="166">
        <v>67.345351448096295</v>
      </c>
      <c r="AJ33" s="166">
        <v>69.087522779043198</v>
      </c>
      <c r="AK33" s="166">
        <v>78.065607712333204</v>
      </c>
      <c r="AL33" s="172">
        <v>62.963479986983401</v>
      </c>
      <c r="AM33" s="166"/>
      <c r="AN33" s="173">
        <v>105.90771396029901</v>
      </c>
      <c r="AO33" s="174">
        <v>114.539754311747</v>
      </c>
      <c r="AP33" s="175">
        <v>110.223734136023</v>
      </c>
      <c r="AQ33" s="166"/>
      <c r="AR33" s="176">
        <v>76.466409743851898</v>
      </c>
      <c r="AS33" s="149"/>
      <c r="AT33" s="150">
        <v>-1.0458834544593001</v>
      </c>
      <c r="AU33" s="144">
        <v>31.199113669461301</v>
      </c>
      <c r="AV33" s="144">
        <v>26.946696311985601</v>
      </c>
      <c r="AW33" s="144">
        <v>18.3134300670085</v>
      </c>
      <c r="AX33" s="144">
        <v>24.167547544255999</v>
      </c>
      <c r="AY33" s="151">
        <v>20.332282768545902</v>
      </c>
      <c r="AZ33" s="144"/>
      <c r="BA33" s="152">
        <v>10.774997882641999</v>
      </c>
      <c r="BB33" s="153">
        <v>6.2839303246998401</v>
      </c>
      <c r="BC33" s="154">
        <v>8.3951834261980807</v>
      </c>
      <c r="BD33" s="144"/>
      <c r="BE33" s="155">
        <v>15.111404671547</v>
      </c>
      <c r="BF33" s="96"/>
    </row>
    <row r="34" spans="1:58" x14ac:dyDescent="0.25">
      <c r="A34" s="24" t="s">
        <v>78</v>
      </c>
      <c r="B34" s="44" t="str">
        <f t="shared" si="0"/>
        <v>Central Virginia</v>
      </c>
      <c r="C34" s="12"/>
      <c r="D34" s="28" t="s">
        <v>16</v>
      </c>
      <c r="E34" s="31" t="s">
        <v>17</v>
      </c>
      <c r="F34" s="12"/>
      <c r="G34" s="171">
        <v>53.493552294197002</v>
      </c>
      <c r="H34" s="166">
        <v>70.0352726045883</v>
      </c>
      <c r="I34" s="166">
        <v>80.739835020242893</v>
      </c>
      <c r="J34" s="166">
        <v>78.781043522267197</v>
      </c>
      <c r="K34" s="166">
        <v>75.479301956815107</v>
      </c>
      <c r="L34" s="172">
        <v>71.705801079622105</v>
      </c>
      <c r="M34" s="166"/>
      <c r="N34" s="173">
        <v>95.2281298920377</v>
      </c>
      <c r="O34" s="174">
        <v>92.666120782725997</v>
      </c>
      <c r="P34" s="175">
        <v>93.947125337381905</v>
      </c>
      <c r="Q34" s="166"/>
      <c r="R34" s="176">
        <v>78.0604651532677</v>
      </c>
      <c r="S34" s="149"/>
      <c r="T34" s="150">
        <v>4.3116239502921401</v>
      </c>
      <c r="U34" s="144">
        <v>17.030629649980401</v>
      </c>
      <c r="V34" s="144">
        <v>29.910820242681801</v>
      </c>
      <c r="W34" s="144">
        <v>26.913400439050701</v>
      </c>
      <c r="X34" s="144">
        <v>12.817638351047499</v>
      </c>
      <c r="Y34" s="151">
        <v>18.618195034513299</v>
      </c>
      <c r="Z34" s="144"/>
      <c r="AA34" s="152">
        <v>-9.8111156358945095</v>
      </c>
      <c r="AB34" s="153">
        <v>-20.4830490963537</v>
      </c>
      <c r="AC34" s="154">
        <v>-15.410101673925</v>
      </c>
      <c r="AD34" s="144"/>
      <c r="AE34" s="155">
        <v>4.1857199915628396</v>
      </c>
      <c r="AF34" s="136"/>
      <c r="AG34" s="171">
        <v>54.679305414979702</v>
      </c>
      <c r="AH34" s="166">
        <v>62.167203272604503</v>
      </c>
      <c r="AI34" s="166">
        <v>73.549376939946001</v>
      </c>
      <c r="AJ34" s="166">
        <v>75.457072368420995</v>
      </c>
      <c r="AK34" s="166">
        <v>74.398218286099805</v>
      </c>
      <c r="AL34" s="172">
        <v>68.050235256410204</v>
      </c>
      <c r="AM34" s="166"/>
      <c r="AN34" s="173">
        <v>98.585406123481704</v>
      </c>
      <c r="AO34" s="174">
        <v>104.63588925438501</v>
      </c>
      <c r="AP34" s="175">
        <v>101.610647688933</v>
      </c>
      <c r="AQ34" s="166"/>
      <c r="AR34" s="176">
        <v>77.6389245228455</v>
      </c>
      <c r="AS34" s="149"/>
      <c r="AT34" s="150">
        <v>-2.14293558017649</v>
      </c>
      <c r="AU34" s="144">
        <v>13.157393766527401</v>
      </c>
      <c r="AV34" s="144">
        <v>19.782965615822299</v>
      </c>
      <c r="AW34" s="144">
        <v>18.349829395504699</v>
      </c>
      <c r="AX34" s="144">
        <v>7.8080705272910098</v>
      </c>
      <c r="AY34" s="151">
        <v>11.563198150664901</v>
      </c>
      <c r="AZ34" s="144"/>
      <c r="BA34" s="152">
        <v>-5.5553990622576999</v>
      </c>
      <c r="BB34" s="153">
        <v>-7.1654270816510097</v>
      </c>
      <c r="BC34" s="154">
        <v>-6.3912934110236099</v>
      </c>
      <c r="BD34" s="144"/>
      <c r="BE34" s="155">
        <v>4.0928949910616801</v>
      </c>
      <c r="BF34" s="96"/>
    </row>
    <row r="35" spans="1:58" x14ac:dyDescent="0.25">
      <c r="A35" s="24" t="s">
        <v>79</v>
      </c>
      <c r="B35" s="44" t="str">
        <f t="shared" si="0"/>
        <v>Chesapeake Bay</v>
      </c>
      <c r="C35" s="12"/>
      <c r="D35" s="28" t="s">
        <v>16</v>
      </c>
      <c r="E35" s="31" t="s">
        <v>17</v>
      </c>
      <c r="F35" s="12"/>
      <c r="G35" s="171">
        <v>47.644596100278498</v>
      </c>
      <c r="H35" s="166">
        <v>65.555403899721398</v>
      </c>
      <c r="I35" s="166">
        <v>74.195041782729803</v>
      </c>
      <c r="J35" s="166">
        <v>78.471327762302593</v>
      </c>
      <c r="K35" s="166">
        <v>56.2764345403899</v>
      </c>
      <c r="L35" s="172">
        <v>64.428560817084403</v>
      </c>
      <c r="M35" s="166"/>
      <c r="N35" s="173">
        <v>68.463695450324906</v>
      </c>
      <c r="O35" s="174">
        <v>76.601847725162401</v>
      </c>
      <c r="P35" s="175">
        <v>72.532771587743696</v>
      </c>
      <c r="Q35" s="166"/>
      <c r="R35" s="176">
        <v>66.744049608701403</v>
      </c>
      <c r="S35" s="149"/>
      <c r="T35" s="150">
        <v>-10.0286887142995</v>
      </c>
      <c r="U35" s="144">
        <v>-8.4309636780359298</v>
      </c>
      <c r="V35" s="144">
        <v>-4.7083176119904104</v>
      </c>
      <c r="W35" s="144">
        <v>10.7210341171512</v>
      </c>
      <c r="X35" s="144">
        <v>-14.2598144744134</v>
      </c>
      <c r="Y35" s="151">
        <v>-4.9492274428593799</v>
      </c>
      <c r="Z35" s="144"/>
      <c r="AA35" s="152">
        <v>-32.811648019687901</v>
      </c>
      <c r="AB35" s="153">
        <v>-32.354537171629097</v>
      </c>
      <c r="AC35" s="154">
        <v>-32.5710432275662</v>
      </c>
      <c r="AD35" s="144"/>
      <c r="AE35" s="155">
        <v>-15.674720114034599</v>
      </c>
      <c r="AF35" s="136"/>
      <c r="AG35" s="171">
        <v>60.8150510677808</v>
      </c>
      <c r="AH35" s="166">
        <v>65.434753946146699</v>
      </c>
      <c r="AI35" s="166">
        <v>75.263068709377904</v>
      </c>
      <c r="AJ35" s="166">
        <v>76.083542246982304</v>
      </c>
      <c r="AK35" s="166">
        <v>67.194227019498598</v>
      </c>
      <c r="AL35" s="172">
        <v>68.958128597957199</v>
      </c>
      <c r="AM35" s="166"/>
      <c r="AN35" s="173">
        <v>89.045485143918199</v>
      </c>
      <c r="AO35" s="174">
        <v>100.219447539461</v>
      </c>
      <c r="AP35" s="175">
        <v>94.632466341689806</v>
      </c>
      <c r="AQ35" s="166"/>
      <c r="AR35" s="176">
        <v>76.293653667595095</v>
      </c>
      <c r="AS35" s="149"/>
      <c r="AT35" s="150">
        <v>1.43185922490692</v>
      </c>
      <c r="AU35" s="144">
        <v>4.3835025488321699</v>
      </c>
      <c r="AV35" s="144">
        <v>9.5239538099595098</v>
      </c>
      <c r="AW35" s="144">
        <v>18.0734945118726</v>
      </c>
      <c r="AX35" s="144">
        <v>4.5697870039696502</v>
      </c>
      <c r="AY35" s="151">
        <v>7.7278795601105896</v>
      </c>
      <c r="AZ35" s="144"/>
      <c r="BA35" s="152">
        <v>-8.6469817216781699</v>
      </c>
      <c r="BB35" s="153">
        <v>-6.2098518747162199</v>
      </c>
      <c r="BC35" s="154">
        <v>-7.3724713517862099</v>
      </c>
      <c r="BD35" s="144"/>
      <c r="BE35" s="155">
        <v>1.8439700577115601</v>
      </c>
      <c r="BF35" s="96"/>
    </row>
    <row r="36" spans="1:58" x14ac:dyDescent="0.25">
      <c r="A36" s="24" t="s">
        <v>80</v>
      </c>
      <c r="B36" s="44" t="str">
        <f t="shared" si="0"/>
        <v>Coastal Virginia - Eastern Shore</v>
      </c>
      <c r="C36" s="12"/>
      <c r="D36" s="28" t="s">
        <v>16</v>
      </c>
      <c r="E36" s="31" t="s">
        <v>17</v>
      </c>
      <c r="F36" s="12"/>
      <c r="G36" s="171">
        <v>64.502543921292997</v>
      </c>
      <c r="H36" s="166">
        <v>75.283808854532595</v>
      </c>
      <c r="I36" s="166">
        <v>77.945137034434197</v>
      </c>
      <c r="J36" s="166">
        <v>77.960744905129999</v>
      </c>
      <c r="K36" s="166">
        <v>70.291447645818593</v>
      </c>
      <c r="L36" s="172">
        <v>73.196736472241696</v>
      </c>
      <c r="M36" s="166"/>
      <c r="N36" s="173">
        <v>95.355228390723795</v>
      </c>
      <c r="O36" s="174">
        <v>84.688215038650696</v>
      </c>
      <c r="P36" s="175">
        <v>90.021721714687203</v>
      </c>
      <c r="Q36" s="166"/>
      <c r="R36" s="176">
        <v>78.003875112940406</v>
      </c>
      <c r="S36" s="149"/>
      <c r="T36" s="150">
        <v>14.725689120044599</v>
      </c>
      <c r="U36" s="144">
        <v>10.774465890309701</v>
      </c>
      <c r="V36" s="144">
        <v>18.367061711214301</v>
      </c>
      <c r="W36" s="144">
        <v>21.374427767876099</v>
      </c>
      <c r="X36" s="144">
        <v>2.59622809189145</v>
      </c>
      <c r="Y36" s="151">
        <v>13.3851207590328</v>
      </c>
      <c r="Z36" s="144"/>
      <c r="AA36" s="152">
        <v>-15.265815473984301</v>
      </c>
      <c r="AB36" s="153">
        <v>-27.191480772311799</v>
      </c>
      <c r="AC36" s="154">
        <v>-21.327185202639399</v>
      </c>
      <c r="AD36" s="144"/>
      <c r="AE36" s="155">
        <v>-1.0157271995780399</v>
      </c>
      <c r="AF36" s="136"/>
      <c r="AG36" s="171">
        <v>80.565975052705497</v>
      </c>
      <c r="AH36" s="166">
        <v>70.701308854532599</v>
      </c>
      <c r="AI36" s="166">
        <v>78.773209768095498</v>
      </c>
      <c r="AJ36" s="166">
        <v>79.528482080112397</v>
      </c>
      <c r="AK36" s="166">
        <v>81.974710119465897</v>
      </c>
      <c r="AL36" s="172">
        <v>78.308737174982397</v>
      </c>
      <c r="AM36" s="166"/>
      <c r="AN36" s="173">
        <v>114.908037596626</v>
      </c>
      <c r="AO36" s="174">
        <v>119.015198524244</v>
      </c>
      <c r="AP36" s="175">
        <v>116.961618060435</v>
      </c>
      <c r="AQ36" s="166"/>
      <c r="AR36" s="176">
        <v>89.352417427969002</v>
      </c>
      <c r="AS36" s="149"/>
      <c r="AT36" s="150">
        <v>2.8276054708457399</v>
      </c>
      <c r="AU36" s="144">
        <v>4.9793479801359402</v>
      </c>
      <c r="AV36" s="144">
        <v>9.56441532263349</v>
      </c>
      <c r="AW36" s="144">
        <v>13.270605056703801</v>
      </c>
      <c r="AX36" s="144">
        <v>12.550809055735099</v>
      </c>
      <c r="AY36" s="151">
        <v>8.5692337387358606</v>
      </c>
      <c r="AZ36" s="144"/>
      <c r="BA36" s="152">
        <v>1.80450741256091</v>
      </c>
      <c r="BB36" s="153">
        <v>-0.47842789349925402</v>
      </c>
      <c r="BC36" s="154">
        <v>0.63006108264095195</v>
      </c>
      <c r="BD36" s="144"/>
      <c r="BE36" s="155">
        <v>5.4575586695588498</v>
      </c>
      <c r="BF36" s="96"/>
    </row>
    <row r="37" spans="1:58" x14ac:dyDescent="0.25">
      <c r="A37" s="24" t="s">
        <v>81</v>
      </c>
      <c r="B37" s="44" t="str">
        <f t="shared" si="0"/>
        <v>Coastal Virginia - Hampton Roads</v>
      </c>
      <c r="C37" s="12"/>
      <c r="D37" s="28" t="s">
        <v>16</v>
      </c>
      <c r="E37" s="31" t="s">
        <v>17</v>
      </c>
      <c r="F37" s="12"/>
      <c r="G37" s="171">
        <v>57.388657209639703</v>
      </c>
      <c r="H37" s="166">
        <v>61.447305553316603</v>
      </c>
      <c r="I37" s="166">
        <v>69.424886220144501</v>
      </c>
      <c r="J37" s="166">
        <v>67.387048977727602</v>
      </c>
      <c r="K37" s="166">
        <v>64.685909567179806</v>
      </c>
      <c r="L37" s="172">
        <v>64.066761505601605</v>
      </c>
      <c r="M37" s="166"/>
      <c r="N37" s="173">
        <v>71.636254802396394</v>
      </c>
      <c r="O37" s="174">
        <v>76.127033663791906</v>
      </c>
      <c r="P37" s="175">
        <v>73.881644233094207</v>
      </c>
      <c r="Q37" s="166"/>
      <c r="R37" s="176">
        <v>66.871013713456605</v>
      </c>
      <c r="S37" s="149"/>
      <c r="T37" s="150">
        <v>12.792543023678499</v>
      </c>
      <c r="U37" s="144">
        <v>19.337061127012301</v>
      </c>
      <c r="V37" s="144">
        <v>29.460405220915799</v>
      </c>
      <c r="W37" s="144">
        <v>26.297580270111499</v>
      </c>
      <c r="X37" s="144">
        <v>9.3298868488412392</v>
      </c>
      <c r="Y37" s="151">
        <v>19.296822941433199</v>
      </c>
      <c r="Z37" s="144"/>
      <c r="AA37" s="152">
        <v>-21.6267624817391</v>
      </c>
      <c r="AB37" s="153">
        <v>-27.420597738683199</v>
      </c>
      <c r="AC37" s="154">
        <v>-24.722679194119799</v>
      </c>
      <c r="AD37" s="144"/>
      <c r="AE37" s="155">
        <v>0.73216017356834096</v>
      </c>
      <c r="AF37" s="136"/>
      <c r="AG37" s="171">
        <v>74.247582950484897</v>
      </c>
      <c r="AH37" s="166">
        <v>62.5688290884178</v>
      </c>
      <c r="AI37" s="166">
        <v>70.885989025012705</v>
      </c>
      <c r="AJ37" s="166">
        <v>71.605208820289604</v>
      </c>
      <c r="AK37" s="166">
        <v>69.966981677010196</v>
      </c>
      <c r="AL37" s="172">
        <v>69.854918312243001</v>
      </c>
      <c r="AM37" s="166"/>
      <c r="AN37" s="173">
        <v>98.829049259826405</v>
      </c>
      <c r="AO37" s="174">
        <v>109.87262660863399</v>
      </c>
      <c r="AP37" s="175">
        <v>104.35083793423</v>
      </c>
      <c r="AQ37" s="166"/>
      <c r="AR37" s="176">
        <v>79.710895347096596</v>
      </c>
      <c r="AS37" s="149"/>
      <c r="AT37" s="150">
        <v>1.4066757085035799</v>
      </c>
      <c r="AU37" s="144">
        <v>12.7542761123216</v>
      </c>
      <c r="AV37" s="144">
        <v>21.119533038432898</v>
      </c>
      <c r="AW37" s="144">
        <v>17.272958512056501</v>
      </c>
      <c r="AX37" s="144">
        <v>8.0661642787205707</v>
      </c>
      <c r="AY37" s="151">
        <v>11.5758470838325</v>
      </c>
      <c r="AZ37" s="144"/>
      <c r="BA37" s="152">
        <v>-2.8610951630608401</v>
      </c>
      <c r="BB37" s="153">
        <v>-4.02768849766231</v>
      </c>
      <c r="BC37" s="154">
        <v>-3.4787700629671798</v>
      </c>
      <c r="BD37" s="144"/>
      <c r="BE37" s="155">
        <v>5.4311341905145296</v>
      </c>
      <c r="BF37" s="96"/>
    </row>
    <row r="38" spans="1:58" x14ac:dyDescent="0.25">
      <c r="A38" s="25" t="s">
        <v>82</v>
      </c>
      <c r="B38" s="44" t="str">
        <f t="shared" si="0"/>
        <v>Northern Virginia</v>
      </c>
      <c r="C38" s="12"/>
      <c r="D38" s="28" t="s">
        <v>16</v>
      </c>
      <c r="E38" s="31" t="s">
        <v>17</v>
      </c>
      <c r="F38" s="13"/>
      <c r="G38" s="171">
        <v>71.664015185260098</v>
      </c>
      <c r="H38" s="166">
        <v>99.003634743875196</v>
      </c>
      <c r="I38" s="166">
        <v>116.617801174326</v>
      </c>
      <c r="J38" s="166">
        <v>118.66472524802499</v>
      </c>
      <c r="K38" s="166">
        <v>100.210236485118</v>
      </c>
      <c r="L38" s="172">
        <v>101.232082567321</v>
      </c>
      <c r="M38" s="166"/>
      <c r="N38" s="173">
        <v>89.888519335897897</v>
      </c>
      <c r="O38" s="174">
        <v>88.560447661469894</v>
      </c>
      <c r="P38" s="175">
        <v>89.224483498683895</v>
      </c>
      <c r="Q38" s="166"/>
      <c r="R38" s="176">
        <v>97.801339976281994</v>
      </c>
      <c r="S38" s="149"/>
      <c r="T38" s="150">
        <v>42.692796621366099</v>
      </c>
      <c r="U38" s="144">
        <v>63.718511974005501</v>
      </c>
      <c r="V38" s="144">
        <v>80.196660739852902</v>
      </c>
      <c r="W38" s="144">
        <v>85.952511770266298</v>
      </c>
      <c r="X38" s="144">
        <v>65.232237124729096</v>
      </c>
      <c r="Y38" s="151">
        <v>68.790997202924103</v>
      </c>
      <c r="Z38" s="144"/>
      <c r="AA38" s="152">
        <v>15.898167468517601</v>
      </c>
      <c r="AB38" s="153">
        <v>2.9377735573894102</v>
      </c>
      <c r="AC38" s="154">
        <v>9.0822653616848701</v>
      </c>
      <c r="AD38" s="144"/>
      <c r="AE38" s="155">
        <v>47.715367003353897</v>
      </c>
      <c r="AF38" s="136"/>
      <c r="AG38" s="171">
        <v>74.5342563778092</v>
      </c>
      <c r="AH38" s="166">
        <v>97.014713049200196</v>
      </c>
      <c r="AI38" s="166">
        <v>116.92492675642799</v>
      </c>
      <c r="AJ38" s="166">
        <v>116.87645606398</v>
      </c>
      <c r="AK38" s="166">
        <v>97.448259870419093</v>
      </c>
      <c r="AL38" s="172">
        <v>100.559722423567</v>
      </c>
      <c r="AM38" s="166"/>
      <c r="AN38" s="173">
        <v>89.364599058513804</v>
      </c>
      <c r="AO38" s="174">
        <v>92.352101791860704</v>
      </c>
      <c r="AP38" s="175">
        <v>90.858350425187197</v>
      </c>
      <c r="AQ38" s="166"/>
      <c r="AR38" s="176">
        <v>97.787901852601706</v>
      </c>
      <c r="AS38" s="149"/>
      <c r="AT38" s="150">
        <v>33.003883429478698</v>
      </c>
      <c r="AU38" s="144">
        <v>63.4986245807236</v>
      </c>
      <c r="AV38" s="144">
        <v>77.320234343188304</v>
      </c>
      <c r="AW38" s="144">
        <v>74.658836684889295</v>
      </c>
      <c r="AX38" s="144">
        <v>55.586670772602702</v>
      </c>
      <c r="AY38" s="151">
        <v>61.741458033795602</v>
      </c>
      <c r="AZ38" s="144"/>
      <c r="BA38" s="152">
        <v>23.1944114955974</v>
      </c>
      <c r="BB38" s="153">
        <v>18.093026381856099</v>
      </c>
      <c r="BC38" s="154">
        <v>20.547890084636698</v>
      </c>
      <c r="BD38" s="144"/>
      <c r="BE38" s="155">
        <v>48.289319139262801</v>
      </c>
      <c r="BF38" s="96"/>
    </row>
    <row r="39" spans="1:58" x14ac:dyDescent="0.25">
      <c r="A39" s="26" t="s">
        <v>83</v>
      </c>
      <c r="B39" s="44" t="str">
        <f t="shared" si="0"/>
        <v>Shenandoah Valley</v>
      </c>
      <c r="C39" s="12"/>
      <c r="D39" s="29" t="s">
        <v>16</v>
      </c>
      <c r="E39" s="32" t="s">
        <v>17</v>
      </c>
      <c r="F39" s="12"/>
      <c r="G39" s="177">
        <v>46.721398210290801</v>
      </c>
      <c r="H39" s="178">
        <v>55.976307792691998</v>
      </c>
      <c r="I39" s="178">
        <v>59.075713087248303</v>
      </c>
      <c r="J39" s="178">
        <v>62.01091349739</v>
      </c>
      <c r="K39" s="178">
        <v>71.059556301267705</v>
      </c>
      <c r="L39" s="179">
        <v>58.968777777777703</v>
      </c>
      <c r="M39" s="166"/>
      <c r="N39" s="180">
        <v>146.06250093214001</v>
      </c>
      <c r="O39" s="181">
        <v>145.621792505592</v>
      </c>
      <c r="P39" s="182">
        <v>145.84214671886599</v>
      </c>
      <c r="Q39" s="166"/>
      <c r="R39" s="183">
        <v>83.789740332374507</v>
      </c>
      <c r="S39" s="149"/>
      <c r="T39" s="156">
        <v>2.0293562937708001</v>
      </c>
      <c r="U39" s="157">
        <v>6.0246532899121004</v>
      </c>
      <c r="V39" s="157">
        <v>9.0469791127346308</v>
      </c>
      <c r="W39" s="157">
        <v>5.0819264954652299</v>
      </c>
      <c r="X39" s="157">
        <v>1.6079158416595001</v>
      </c>
      <c r="Y39" s="158">
        <v>4.6610213148990303</v>
      </c>
      <c r="Z39" s="144"/>
      <c r="AA39" s="159">
        <v>30.903442466704998</v>
      </c>
      <c r="AB39" s="160">
        <v>20.0949296782413</v>
      </c>
      <c r="AC39" s="161">
        <v>25.274618262541299</v>
      </c>
      <c r="AD39" s="144"/>
      <c r="AE39" s="162">
        <v>13.986654229968501</v>
      </c>
      <c r="AF39" s="136"/>
      <c r="AG39" s="177">
        <v>48.840841256524897</v>
      </c>
      <c r="AH39" s="178">
        <v>49.8595395227442</v>
      </c>
      <c r="AI39" s="178">
        <v>55.759501771066297</v>
      </c>
      <c r="AJ39" s="178">
        <v>59.852058165548002</v>
      </c>
      <c r="AK39" s="178">
        <v>66.668556580909694</v>
      </c>
      <c r="AL39" s="179">
        <v>56.196099459358599</v>
      </c>
      <c r="AM39" s="166"/>
      <c r="AN39" s="180">
        <v>110.013351277032</v>
      </c>
      <c r="AO39" s="181">
        <v>115.05155061521199</v>
      </c>
      <c r="AP39" s="182">
        <v>112.532450946122</v>
      </c>
      <c r="AQ39" s="166"/>
      <c r="AR39" s="183">
        <v>72.292199884148204</v>
      </c>
      <c r="AS39" s="149"/>
      <c r="AT39" s="156">
        <v>-1.111202101713</v>
      </c>
      <c r="AU39" s="157">
        <v>5.6354264311521902</v>
      </c>
      <c r="AV39" s="157">
        <v>9.0915012885476099</v>
      </c>
      <c r="AW39" s="157">
        <v>8.2084578233347791</v>
      </c>
      <c r="AX39" s="157">
        <v>7.1508795722635004</v>
      </c>
      <c r="AY39" s="158">
        <v>5.93695250940491</v>
      </c>
      <c r="AZ39" s="144"/>
      <c r="BA39" s="159">
        <v>13.814193258949601</v>
      </c>
      <c r="BB39" s="160">
        <v>9.6306065470751498</v>
      </c>
      <c r="BC39" s="161">
        <v>11.6364450801586</v>
      </c>
      <c r="BD39" s="144"/>
      <c r="BE39" s="162">
        <v>8.3978473631744706</v>
      </c>
      <c r="BF39" s="96"/>
    </row>
    <row r="40" spans="1:58" x14ac:dyDescent="0.25">
      <c r="A40" s="22" t="s">
        <v>84</v>
      </c>
      <c r="B40" s="44" t="str">
        <f t="shared" si="0"/>
        <v>Southern Virginia</v>
      </c>
      <c r="C40" s="10"/>
      <c r="D40" s="27" t="s">
        <v>16</v>
      </c>
      <c r="E40" s="30" t="s">
        <v>17</v>
      </c>
      <c r="F40" s="3"/>
      <c r="G40" s="163">
        <v>49.617852450732599</v>
      </c>
      <c r="H40" s="164">
        <v>65.004944416371899</v>
      </c>
      <c r="I40" s="164">
        <v>70.708388074785205</v>
      </c>
      <c r="J40" s="164">
        <v>70.589090449721994</v>
      </c>
      <c r="K40" s="164">
        <v>63.779906518443603</v>
      </c>
      <c r="L40" s="165">
        <v>63.940036382011101</v>
      </c>
      <c r="M40" s="166"/>
      <c r="N40" s="167">
        <v>73.930515411824103</v>
      </c>
      <c r="O40" s="168">
        <v>74.491215260232394</v>
      </c>
      <c r="P40" s="169">
        <v>74.210865336028206</v>
      </c>
      <c r="Q40" s="166"/>
      <c r="R40" s="170">
        <v>66.874558940301696</v>
      </c>
      <c r="S40" s="149"/>
      <c r="T40" s="141">
        <v>29.957904532214201</v>
      </c>
      <c r="U40" s="142">
        <v>38.235906429472898</v>
      </c>
      <c r="V40" s="142">
        <v>38.263290488887797</v>
      </c>
      <c r="W40" s="142">
        <v>42.7178465506992</v>
      </c>
      <c r="X40" s="142">
        <v>23.299198187392701</v>
      </c>
      <c r="Y40" s="143">
        <v>34.591718092365703</v>
      </c>
      <c r="Z40" s="144"/>
      <c r="AA40" s="145">
        <v>-3.23450432297264</v>
      </c>
      <c r="AB40" s="146">
        <v>-10.4661341233946</v>
      </c>
      <c r="AC40" s="147">
        <v>-7.0043122862690401</v>
      </c>
      <c r="AD40" s="144"/>
      <c r="AE40" s="148">
        <v>17.875057847708099</v>
      </c>
      <c r="AF40" s="137"/>
      <c r="AG40" s="163">
        <v>51.651466018191002</v>
      </c>
      <c r="AH40" s="164">
        <v>52.881448964123202</v>
      </c>
      <c r="AI40" s="164">
        <v>60.8103764527539</v>
      </c>
      <c r="AJ40" s="164">
        <v>67.316640348660897</v>
      </c>
      <c r="AK40" s="164">
        <v>70.232153233956495</v>
      </c>
      <c r="AL40" s="165">
        <v>60.578417003537098</v>
      </c>
      <c r="AM40" s="166"/>
      <c r="AN40" s="167">
        <v>82.202055962607304</v>
      </c>
      <c r="AO40" s="168">
        <v>84.510221071248097</v>
      </c>
      <c r="AP40" s="169">
        <v>83.3561385169277</v>
      </c>
      <c r="AQ40" s="166"/>
      <c r="AR40" s="170">
        <v>67.086337435934396</v>
      </c>
      <c r="AS40" s="149"/>
      <c r="AT40" s="141">
        <v>5.51825842062844</v>
      </c>
      <c r="AU40" s="142">
        <v>16.5980817011414</v>
      </c>
      <c r="AV40" s="142">
        <v>17.5422692288913</v>
      </c>
      <c r="AW40" s="142">
        <v>19.441589682306901</v>
      </c>
      <c r="AX40" s="142">
        <v>15.1427350736282</v>
      </c>
      <c r="AY40" s="143">
        <v>14.995827267009799</v>
      </c>
      <c r="AZ40" s="144"/>
      <c r="BA40" s="145">
        <v>3.2987098604788301</v>
      </c>
      <c r="BB40" s="146">
        <v>1.1599910739611901</v>
      </c>
      <c r="BC40" s="147">
        <v>2.20336281265809</v>
      </c>
      <c r="BD40" s="144"/>
      <c r="BE40" s="148">
        <v>10.103390869883199</v>
      </c>
      <c r="BF40" s="137"/>
    </row>
    <row r="41" spans="1:58" x14ac:dyDescent="0.25">
      <c r="A41" s="23" t="s">
        <v>85</v>
      </c>
      <c r="B41" s="44" t="str">
        <f t="shared" si="0"/>
        <v>Southwest Virginia - Blue Ridge Highlands</v>
      </c>
      <c r="C41" s="11"/>
      <c r="D41" s="28" t="s">
        <v>16</v>
      </c>
      <c r="E41" s="31" t="s">
        <v>17</v>
      </c>
      <c r="F41" s="12"/>
      <c r="G41" s="171">
        <v>46.690760293003201</v>
      </c>
      <c r="H41" s="166">
        <v>53.451211164435399</v>
      </c>
      <c r="I41" s="166">
        <v>59.550443293760999</v>
      </c>
      <c r="J41" s="166">
        <v>58.419900227330103</v>
      </c>
      <c r="K41" s="166">
        <v>70.265828492043397</v>
      </c>
      <c r="L41" s="172">
        <v>57.6756286941146</v>
      </c>
      <c r="M41" s="166"/>
      <c r="N41" s="173">
        <v>106.266228845668</v>
      </c>
      <c r="O41" s="174">
        <v>103.705368779994</v>
      </c>
      <c r="P41" s="175">
        <v>104.98579881283101</v>
      </c>
      <c r="Q41" s="166"/>
      <c r="R41" s="176">
        <v>71.192820156605194</v>
      </c>
      <c r="S41" s="149"/>
      <c r="T41" s="150">
        <v>18.838830189643499</v>
      </c>
      <c r="U41" s="144">
        <v>13.2804462282907</v>
      </c>
      <c r="V41" s="144">
        <v>18.423702823068702</v>
      </c>
      <c r="W41" s="144">
        <v>13.5413510737512</v>
      </c>
      <c r="X41" s="144">
        <v>33.112747930389403</v>
      </c>
      <c r="Y41" s="151">
        <v>19.659404590818799</v>
      </c>
      <c r="Z41" s="144"/>
      <c r="AA41" s="152">
        <v>24.332117308358001</v>
      </c>
      <c r="AB41" s="153">
        <v>9.7209640559296098</v>
      </c>
      <c r="AC41" s="154">
        <v>16.659298721293599</v>
      </c>
      <c r="AD41" s="144"/>
      <c r="AE41" s="155">
        <v>18.376749335555001</v>
      </c>
      <c r="AF41" s="137"/>
      <c r="AG41" s="171">
        <v>49.546953460469801</v>
      </c>
      <c r="AH41" s="166">
        <v>51.0384393154837</v>
      </c>
      <c r="AI41" s="166">
        <v>60.849970636524297</v>
      </c>
      <c r="AJ41" s="166">
        <v>68.636277469057802</v>
      </c>
      <c r="AK41" s="166">
        <v>92.539953271027997</v>
      </c>
      <c r="AL41" s="172">
        <v>64.522318830512702</v>
      </c>
      <c r="AM41" s="166"/>
      <c r="AN41" s="173">
        <v>136.52467037130501</v>
      </c>
      <c r="AO41" s="174">
        <v>137.34914940641499</v>
      </c>
      <c r="AP41" s="175">
        <v>136.93690988885999</v>
      </c>
      <c r="AQ41" s="166"/>
      <c r="AR41" s="176">
        <v>85.212201990040697</v>
      </c>
      <c r="AS41" s="149"/>
      <c r="AT41" s="150">
        <v>15.863840646778501</v>
      </c>
      <c r="AU41" s="144">
        <v>19.448075940890099</v>
      </c>
      <c r="AV41" s="144">
        <v>29.6461211793629</v>
      </c>
      <c r="AW41" s="144">
        <v>34.482689631793797</v>
      </c>
      <c r="AX41" s="144">
        <v>56.276998758373999</v>
      </c>
      <c r="AY41" s="151">
        <v>32.9372126811935</v>
      </c>
      <c r="AZ41" s="144"/>
      <c r="BA41" s="152">
        <v>26.166119640656301</v>
      </c>
      <c r="BB41" s="153">
        <v>20.459665595367198</v>
      </c>
      <c r="BC41" s="154">
        <v>23.238290088221</v>
      </c>
      <c r="BD41" s="144"/>
      <c r="BE41" s="155">
        <v>28.301049340625799</v>
      </c>
      <c r="BF41" s="137"/>
    </row>
    <row r="42" spans="1:58" x14ac:dyDescent="0.25">
      <c r="A42" s="24" t="s">
        <v>86</v>
      </c>
      <c r="B42" s="44" t="str">
        <f t="shared" si="0"/>
        <v>Southwest Virginia - Heart of Appalachia</v>
      </c>
      <c r="C42" s="12"/>
      <c r="D42" s="28" t="s">
        <v>16</v>
      </c>
      <c r="E42" s="31" t="s">
        <v>17</v>
      </c>
      <c r="F42" s="12"/>
      <c r="G42" s="171">
        <v>45.630171165240199</v>
      </c>
      <c r="H42" s="166">
        <v>63.679940750493699</v>
      </c>
      <c r="I42" s="166">
        <v>66.545569453587802</v>
      </c>
      <c r="J42" s="166">
        <v>66.355951283739302</v>
      </c>
      <c r="K42" s="166">
        <v>61.6065437788018</v>
      </c>
      <c r="L42" s="172">
        <v>60.763635286372597</v>
      </c>
      <c r="M42" s="166"/>
      <c r="N42" s="173">
        <v>81.609585253456203</v>
      </c>
      <c r="O42" s="174">
        <v>76.391033574720197</v>
      </c>
      <c r="P42" s="175">
        <v>79.000309414088207</v>
      </c>
      <c r="Q42" s="166"/>
      <c r="R42" s="176">
        <v>65.974113608576999</v>
      </c>
      <c r="S42" s="149"/>
      <c r="T42" s="150">
        <v>29.2578903799306</v>
      </c>
      <c r="U42" s="144">
        <v>33.529562638492401</v>
      </c>
      <c r="V42" s="144">
        <v>34.341692914955502</v>
      </c>
      <c r="W42" s="144">
        <v>29.886549461934599</v>
      </c>
      <c r="X42" s="144">
        <v>15.529586664097099</v>
      </c>
      <c r="Y42" s="151">
        <v>28.226355647655001</v>
      </c>
      <c r="Z42" s="144"/>
      <c r="AA42" s="152">
        <v>12.3517444094645</v>
      </c>
      <c r="AB42" s="153">
        <v>5.8655691878754199</v>
      </c>
      <c r="AC42" s="154">
        <v>9.1193864219318499</v>
      </c>
      <c r="AD42" s="144"/>
      <c r="AE42" s="155">
        <v>20.978882085010301</v>
      </c>
      <c r="AF42" s="137"/>
      <c r="AG42" s="171">
        <v>48.634995062541101</v>
      </c>
      <c r="AH42" s="166">
        <v>55.151802172481801</v>
      </c>
      <c r="AI42" s="166">
        <v>62.816537195523303</v>
      </c>
      <c r="AJ42" s="166">
        <v>64.753059578670104</v>
      </c>
      <c r="AK42" s="166">
        <v>64.535436142198805</v>
      </c>
      <c r="AL42" s="172">
        <v>59.178366030283001</v>
      </c>
      <c r="AM42" s="166"/>
      <c r="AN42" s="173">
        <v>79.910411454904505</v>
      </c>
      <c r="AO42" s="174">
        <v>79.948209348255403</v>
      </c>
      <c r="AP42" s="175">
        <v>79.929310401579897</v>
      </c>
      <c r="AQ42" s="166"/>
      <c r="AR42" s="176">
        <v>65.107207279224994</v>
      </c>
      <c r="AS42" s="149"/>
      <c r="AT42" s="150">
        <v>21.459551328422901</v>
      </c>
      <c r="AU42" s="144">
        <v>25.3039937329746</v>
      </c>
      <c r="AV42" s="144">
        <v>31.674579769297701</v>
      </c>
      <c r="AW42" s="144">
        <v>31.776703767644001</v>
      </c>
      <c r="AX42" s="144">
        <v>26.107702415555298</v>
      </c>
      <c r="AY42" s="151">
        <v>27.4979479889511</v>
      </c>
      <c r="AZ42" s="144"/>
      <c r="BA42" s="152">
        <v>18.708260485716998</v>
      </c>
      <c r="BB42" s="153">
        <v>12.8423848229769</v>
      </c>
      <c r="BC42" s="154">
        <v>15.700329468654701</v>
      </c>
      <c r="BD42" s="144"/>
      <c r="BE42" s="155">
        <v>23.095337034983501</v>
      </c>
      <c r="BF42" s="137"/>
    </row>
    <row r="43" spans="1:58" x14ac:dyDescent="0.25">
      <c r="A43" s="26" t="s">
        <v>87</v>
      </c>
      <c r="B43" s="44" t="str">
        <f t="shared" si="0"/>
        <v>Virginia Mountains</v>
      </c>
      <c r="C43" s="12"/>
      <c r="D43" s="29" t="s">
        <v>16</v>
      </c>
      <c r="E43" s="32" t="s">
        <v>17</v>
      </c>
      <c r="F43" s="12"/>
      <c r="G43" s="177">
        <v>44.836899321423601</v>
      </c>
      <c r="H43" s="178">
        <v>57.516863315330198</v>
      </c>
      <c r="I43" s="178">
        <v>63.894507685915997</v>
      </c>
      <c r="J43" s="178">
        <v>65.486109957069601</v>
      </c>
      <c r="K43" s="178">
        <v>61.611357152748901</v>
      </c>
      <c r="L43" s="179">
        <v>58.6691474864977</v>
      </c>
      <c r="M43" s="166"/>
      <c r="N43" s="180">
        <v>73.893552139592799</v>
      </c>
      <c r="O43" s="181">
        <v>78.375560171721304</v>
      </c>
      <c r="P43" s="182">
        <v>76.134556155657094</v>
      </c>
      <c r="Q43" s="166"/>
      <c r="R43" s="183">
        <v>63.659264249114599</v>
      </c>
      <c r="S43" s="149"/>
      <c r="T43" s="156">
        <v>18.220699899107299</v>
      </c>
      <c r="U43" s="157">
        <v>20.779451654477999</v>
      </c>
      <c r="V43" s="157">
        <v>29.578951723515299</v>
      </c>
      <c r="W43" s="157">
        <v>36.1956212599667</v>
      </c>
      <c r="X43" s="157">
        <v>14.1631981446778</v>
      </c>
      <c r="Y43" s="158">
        <v>23.822982344163702</v>
      </c>
      <c r="Z43" s="144"/>
      <c r="AA43" s="159">
        <v>-15.910070006857501</v>
      </c>
      <c r="AB43" s="160">
        <v>-19.162521226278599</v>
      </c>
      <c r="AC43" s="161">
        <v>-17.616186822176498</v>
      </c>
      <c r="AD43" s="144"/>
      <c r="AE43" s="162">
        <v>5.6619713994008096</v>
      </c>
      <c r="AF43" s="137"/>
      <c r="AG43" s="177">
        <v>47.441519526381299</v>
      </c>
      <c r="AH43" s="178">
        <v>49.880525204265297</v>
      </c>
      <c r="AI43" s="178">
        <v>58.502160711812699</v>
      </c>
      <c r="AJ43" s="178">
        <v>63.936260559479202</v>
      </c>
      <c r="AK43" s="178">
        <v>70.040653995291507</v>
      </c>
      <c r="AL43" s="179">
        <v>57.960223999446001</v>
      </c>
      <c r="AM43" s="166"/>
      <c r="AN43" s="180">
        <v>88.821611618889307</v>
      </c>
      <c r="AO43" s="181">
        <v>95.568348912892901</v>
      </c>
      <c r="AP43" s="182">
        <v>92.194980265891104</v>
      </c>
      <c r="AQ43" s="166"/>
      <c r="AR43" s="183">
        <v>67.741582932716</v>
      </c>
      <c r="AS43" s="149"/>
      <c r="AT43" s="156">
        <v>5.5291411780175599</v>
      </c>
      <c r="AU43" s="157">
        <v>10.4781750749649</v>
      </c>
      <c r="AV43" s="157">
        <v>17.1482694522123</v>
      </c>
      <c r="AW43" s="157">
        <v>25.480073017426498</v>
      </c>
      <c r="AX43" s="157">
        <v>28.553955553876602</v>
      </c>
      <c r="AY43" s="158">
        <v>18.054466776896199</v>
      </c>
      <c r="AZ43" s="144"/>
      <c r="BA43" s="159">
        <v>1.8530019294179101</v>
      </c>
      <c r="BB43" s="160">
        <v>3.5928242727536901</v>
      </c>
      <c r="BC43" s="161">
        <v>2.7473834409508102</v>
      </c>
      <c r="BD43" s="144"/>
      <c r="BE43" s="162">
        <v>11.5900262250313</v>
      </c>
      <c r="BF43" s="137"/>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8" sqref="AD8"/>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101</v>
      </c>
      <c r="D1" s="184"/>
      <c r="E1" s="184"/>
      <c r="F1" s="184"/>
      <c r="G1" s="184"/>
      <c r="H1" s="184"/>
      <c r="I1" s="184"/>
      <c r="J1" s="184"/>
      <c r="K1" s="184"/>
      <c r="L1" s="184"/>
      <c r="M1" s="184"/>
      <c r="N1" s="184"/>
      <c r="O1" s="184"/>
      <c r="P1" s="184"/>
      <c r="Q1" s="184"/>
      <c r="R1" s="184"/>
      <c r="S1" s="184"/>
      <c r="T1" s="184"/>
      <c r="U1" s="184"/>
      <c r="V1" s="184"/>
      <c r="W1" s="184"/>
      <c r="X1" s="184"/>
      <c r="Y1" s="185"/>
      <c r="Z1" s="185"/>
      <c r="AA1" s="185"/>
      <c r="AB1" s="185"/>
      <c r="AC1" s="185"/>
      <c r="AD1" s="185"/>
      <c r="AE1" s="185"/>
      <c r="AF1" s="185"/>
      <c r="AG1" s="185"/>
      <c r="AH1" s="185"/>
      <c r="AI1" s="185"/>
      <c r="AJ1" s="185"/>
      <c r="AK1" s="185"/>
      <c r="AL1" s="185"/>
    </row>
    <row r="2" spans="1:50" ht="15" customHeight="1" x14ac:dyDescent="0.25">
      <c r="A2" s="184"/>
      <c r="B2" s="97" t="s">
        <v>128</v>
      </c>
      <c r="C2" s="184"/>
      <c r="D2" s="184"/>
      <c r="E2" s="184"/>
      <c r="F2" s="184"/>
      <c r="G2" s="184"/>
      <c r="H2" s="184"/>
      <c r="I2" s="184"/>
      <c r="J2" s="184"/>
      <c r="K2" s="184"/>
      <c r="L2" s="184"/>
      <c r="M2" s="184"/>
      <c r="N2" s="184"/>
      <c r="O2" s="184"/>
      <c r="P2" s="184"/>
      <c r="Q2" s="184"/>
      <c r="R2" s="184"/>
      <c r="S2" s="184"/>
      <c r="T2" s="184"/>
      <c r="U2" s="184"/>
      <c r="V2" s="184"/>
      <c r="W2" s="184"/>
      <c r="X2" s="184"/>
      <c r="Y2" s="185"/>
      <c r="Z2" s="185"/>
      <c r="AA2" s="185"/>
      <c r="AB2" s="185"/>
      <c r="AC2" s="185"/>
      <c r="AD2" s="185"/>
      <c r="AE2" s="185"/>
      <c r="AF2" s="185"/>
      <c r="AG2" s="185"/>
      <c r="AH2" s="185"/>
      <c r="AI2" s="185"/>
      <c r="AJ2" s="185"/>
      <c r="AK2" s="185"/>
      <c r="AL2" s="185"/>
    </row>
    <row r="3" spans="1:50" x14ac:dyDescent="0.25">
      <c r="A3" s="184"/>
      <c r="B3" s="184"/>
      <c r="C3" s="184"/>
      <c r="D3" s="184"/>
      <c r="E3" s="184"/>
      <c r="F3" s="184"/>
      <c r="G3" s="184"/>
      <c r="H3" s="184"/>
      <c r="I3" s="184"/>
      <c r="J3" s="184"/>
      <c r="K3" s="184"/>
      <c r="L3" s="184"/>
      <c r="M3" s="184"/>
      <c r="N3" s="184"/>
      <c r="O3" s="184"/>
      <c r="P3" s="184"/>
      <c r="Q3" s="184"/>
      <c r="R3" s="184"/>
      <c r="S3" s="184"/>
      <c r="T3" s="184"/>
      <c r="U3" s="184"/>
      <c r="V3" s="184"/>
      <c r="W3" s="184"/>
      <c r="X3" s="184"/>
      <c r="Y3" s="185"/>
      <c r="Z3" s="185"/>
      <c r="AA3" s="185"/>
      <c r="AB3" s="185"/>
      <c r="AC3" s="185"/>
      <c r="AD3" s="185"/>
      <c r="AE3" s="185"/>
      <c r="AF3" s="185"/>
      <c r="AG3" s="185"/>
      <c r="AH3" s="185"/>
      <c r="AI3" s="185"/>
      <c r="AJ3" s="185"/>
      <c r="AK3" s="185"/>
      <c r="AL3" s="185"/>
    </row>
    <row r="4" spans="1:50" x14ac:dyDescent="0.25">
      <c r="A4" s="184"/>
      <c r="B4" s="184"/>
      <c r="C4" s="184"/>
      <c r="D4" s="184"/>
      <c r="E4" s="184"/>
      <c r="F4" s="184"/>
      <c r="G4" s="184"/>
      <c r="H4" s="184"/>
      <c r="I4" s="184"/>
      <c r="J4" s="184"/>
      <c r="K4" s="184"/>
      <c r="L4" s="184"/>
      <c r="M4" s="184"/>
      <c r="N4" s="184"/>
      <c r="O4" s="184"/>
      <c r="P4" s="184"/>
      <c r="Q4" s="184"/>
      <c r="R4" s="184"/>
      <c r="S4" s="184"/>
      <c r="T4" s="184"/>
      <c r="U4" s="184"/>
      <c r="V4" s="184"/>
      <c r="W4" s="184"/>
      <c r="X4" s="184"/>
      <c r="Y4" s="185"/>
      <c r="Z4" s="185"/>
      <c r="AA4" s="185"/>
      <c r="AB4" s="185"/>
      <c r="AC4" s="185"/>
      <c r="AD4" s="185"/>
      <c r="AE4" s="185"/>
      <c r="AF4" s="185"/>
      <c r="AG4" s="185"/>
      <c r="AH4" s="185"/>
      <c r="AI4" s="185"/>
      <c r="AJ4" s="185"/>
      <c r="AK4" s="185"/>
      <c r="AL4" s="185"/>
    </row>
    <row r="5" spans="1:50" x14ac:dyDescent="0.25">
      <c r="A5" s="184"/>
      <c r="B5" s="184"/>
      <c r="C5" s="184"/>
      <c r="D5" s="184"/>
      <c r="E5" s="184"/>
      <c r="F5" s="184"/>
      <c r="G5" s="184"/>
      <c r="H5" s="184"/>
      <c r="I5" s="184"/>
      <c r="J5" s="184"/>
      <c r="K5" s="184"/>
      <c r="L5" s="184"/>
      <c r="M5" s="184"/>
      <c r="N5" s="184"/>
      <c r="O5" s="184"/>
      <c r="P5" s="184"/>
      <c r="Q5" s="184"/>
      <c r="R5" s="184"/>
      <c r="S5" s="184"/>
      <c r="T5" s="184"/>
      <c r="U5" s="184"/>
      <c r="V5" s="184"/>
      <c r="W5" s="184"/>
      <c r="X5" s="184"/>
      <c r="Y5" s="185"/>
      <c r="Z5" s="185"/>
      <c r="AA5" s="185"/>
      <c r="AB5" s="185"/>
      <c r="AC5" s="185"/>
      <c r="AD5" s="185"/>
      <c r="AE5" s="185"/>
      <c r="AF5" s="185"/>
      <c r="AG5" s="185"/>
      <c r="AH5" s="185"/>
      <c r="AI5" s="185"/>
      <c r="AJ5" s="185"/>
      <c r="AK5" s="185"/>
      <c r="AL5" s="185"/>
    </row>
    <row r="6" spans="1:50" x14ac:dyDescent="0.25">
      <c r="A6" s="184"/>
      <c r="B6" s="184"/>
      <c r="C6" s="184"/>
      <c r="D6" s="184"/>
      <c r="E6" s="184"/>
      <c r="F6" s="184"/>
      <c r="G6" s="184"/>
      <c r="H6" s="184"/>
      <c r="I6" s="184"/>
      <c r="J6" s="184"/>
      <c r="K6" s="184"/>
      <c r="L6" s="184"/>
      <c r="M6" s="184"/>
      <c r="N6" s="184"/>
      <c r="O6" s="184"/>
      <c r="P6" s="184"/>
      <c r="Q6" s="184"/>
      <c r="R6" s="184"/>
      <c r="S6" s="184"/>
      <c r="T6" s="184"/>
      <c r="U6" s="184"/>
      <c r="V6" s="184"/>
      <c r="W6" s="184"/>
      <c r="X6" s="184"/>
      <c r="Y6" s="185"/>
      <c r="Z6" s="185"/>
      <c r="AA6" s="185"/>
      <c r="AB6" s="185"/>
      <c r="AC6" s="185"/>
      <c r="AD6" s="185"/>
      <c r="AE6" s="185"/>
      <c r="AF6" s="185"/>
      <c r="AG6" s="185"/>
      <c r="AH6" s="185"/>
      <c r="AI6" s="185"/>
      <c r="AJ6" s="185"/>
      <c r="AK6" s="185"/>
      <c r="AL6" s="185"/>
    </row>
    <row r="7" spans="1:50" x14ac:dyDescent="0.25">
      <c r="A7" s="184"/>
      <c r="B7" s="184"/>
      <c r="C7" s="184"/>
      <c r="D7" s="184"/>
      <c r="E7" s="184"/>
      <c r="F7" s="184"/>
      <c r="G7" s="184"/>
      <c r="H7" s="184"/>
      <c r="I7" s="184"/>
      <c r="J7" s="184"/>
      <c r="K7" s="184"/>
      <c r="L7" s="184"/>
      <c r="M7" s="184"/>
      <c r="N7" s="184"/>
      <c r="O7" s="184"/>
      <c r="P7" s="184"/>
      <c r="Q7" s="184"/>
      <c r="R7" s="184"/>
      <c r="S7" s="184"/>
      <c r="T7" s="184"/>
      <c r="U7" s="184"/>
      <c r="V7" s="184"/>
      <c r="W7" s="184"/>
      <c r="X7" s="184"/>
      <c r="Y7" s="185"/>
      <c r="Z7" s="185"/>
      <c r="AA7" s="185"/>
      <c r="AB7" s="185"/>
      <c r="AC7" s="185"/>
      <c r="AD7" s="185"/>
      <c r="AE7" s="185"/>
      <c r="AF7" s="185"/>
      <c r="AG7" s="185"/>
      <c r="AH7" s="185"/>
      <c r="AI7" s="185"/>
      <c r="AJ7" s="185"/>
      <c r="AK7" s="185"/>
      <c r="AL7" s="185"/>
    </row>
    <row r="8" spans="1:50" ht="18" customHeight="1" x14ac:dyDescent="0.3">
      <c r="A8" s="102"/>
      <c r="B8" s="184"/>
      <c r="C8" s="184"/>
      <c r="D8" s="223">
        <v>2022</v>
      </c>
      <c r="E8" s="223"/>
      <c r="F8" s="223"/>
      <c r="G8" s="223"/>
      <c r="H8" s="223"/>
      <c r="I8" s="223"/>
      <c r="J8" s="223"/>
      <c r="K8" s="102"/>
      <c r="L8" s="102"/>
      <c r="M8" s="102"/>
      <c r="N8" s="102"/>
      <c r="O8" s="184"/>
      <c r="P8" s="223">
        <v>2021</v>
      </c>
      <c r="Q8" s="223"/>
      <c r="R8" s="223"/>
      <c r="S8" s="223"/>
      <c r="T8" s="223"/>
      <c r="U8" s="223"/>
      <c r="V8" s="223"/>
      <c r="W8" s="102"/>
      <c r="X8" s="102"/>
      <c r="Y8" s="185"/>
      <c r="Z8" s="185"/>
      <c r="AA8" s="185"/>
      <c r="AB8" s="185"/>
      <c r="AC8" s="185"/>
      <c r="AD8" s="185"/>
      <c r="AE8" s="185"/>
      <c r="AF8" s="185"/>
      <c r="AG8" s="185"/>
      <c r="AH8" s="185"/>
      <c r="AI8" s="185"/>
      <c r="AJ8" s="185"/>
      <c r="AK8" s="185"/>
      <c r="AL8" s="185"/>
    </row>
    <row r="9" spans="1:50" ht="15.75" customHeight="1" x14ac:dyDescent="0.3">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86"/>
      <c r="B10" s="184"/>
      <c r="C10" s="108" t="s">
        <v>113</v>
      </c>
      <c r="D10" s="109">
        <v>4</v>
      </c>
      <c r="E10" s="110">
        <v>5</v>
      </c>
      <c r="F10" s="110">
        <v>6</v>
      </c>
      <c r="G10" s="110">
        <v>7</v>
      </c>
      <c r="H10" s="110">
        <v>8</v>
      </c>
      <c r="I10" s="110">
        <v>9</v>
      </c>
      <c r="J10" s="111">
        <v>10</v>
      </c>
      <c r="K10" s="186"/>
      <c r="L10" s="186"/>
      <c r="M10" s="220" t="s">
        <v>104</v>
      </c>
      <c r="N10" s="221"/>
      <c r="O10" s="108" t="s">
        <v>113</v>
      </c>
      <c r="P10" s="109">
        <v>5</v>
      </c>
      <c r="Q10" s="110">
        <v>6</v>
      </c>
      <c r="R10" s="110">
        <v>7</v>
      </c>
      <c r="S10" s="110">
        <v>8</v>
      </c>
      <c r="T10" s="110">
        <v>9</v>
      </c>
      <c r="U10" s="110">
        <v>10</v>
      </c>
      <c r="V10" s="111">
        <v>11</v>
      </c>
      <c r="W10" s="186"/>
      <c r="X10" s="186"/>
      <c r="Y10" s="185"/>
      <c r="Z10" s="185"/>
      <c r="AA10" s="185"/>
      <c r="AB10" s="185"/>
      <c r="AC10" s="185"/>
      <c r="AD10" s="185"/>
      <c r="AE10" s="185"/>
      <c r="AF10" s="185"/>
      <c r="AG10" s="185"/>
      <c r="AH10" s="185"/>
      <c r="AI10" s="185"/>
      <c r="AJ10" s="185"/>
      <c r="AK10" s="185"/>
      <c r="AL10" s="185"/>
    </row>
    <row r="11" spans="1:50" ht="20.100000000000001" customHeight="1" x14ac:dyDescent="0.25">
      <c r="A11" s="186"/>
      <c r="B11" s="184"/>
      <c r="C11" s="108" t="s">
        <v>113</v>
      </c>
      <c r="D11" s="112">
        <v>11</v>
      </c>
      <c r="E11" s="113">
        <v>12</v>
      </c>
      <c r="F11" s="113">
        <v>13</v>
      </c>
      <c r="G11" s="113">
        <v>14</v>
      </c>
      <c r="H11" s="113">
        <v>15</v>
      </c>
      <c r="I11" s="113">
        <v>16</v>
      </c>
      <c r="J11" s="114">
        <v>17</v>
      </c>
      <c r="K11" s="186"/>
      <c r="L11" s="186"/>
      <c r="M11" s="220" t="s">
        <v>104</v>
      </c>
      <c r="N11" s="221"/>
      <c r="O11" s="108" t="s">
        <v>113</v>
      </c>
      <c r="P11" s="112">
        <v>12</v>
      </c>
      <c r="Q11" s="113">
        <v>13</v>
      </c>
      <c r="R11" s="113">
        <v>14</v>
      </c>
      <c r="S11" s="113">
        <v>15</v>
      </c>
      <c r="T11" s="113">
        <v>16</v>
      </c>
      <c r="U11" s="113">
        <v>17</v>
      </c>
      <c r="V11" s="114">
        <v>18</v>
      </c>
      <c r="W11" s="186"/>
      <c r="X11" s="186"/>
      <c r="Y11" s="185"/>
      <c r="Z11" s="185"/>
      <c r="AA11" s="185"/>
      <c r="AB11" s="185"/>
      <c r="AC11" s="185"/>
      <c r="AD11" s="185"/>
      <c r="AE11" s="185"/>
      <c r="AF11" s="185"/>
      <c r="AG11" s="185"/>
      <c r="AH11" s="185"/>
      <c r="AI11" s="185"/>
      <c r="AJ11" s="185"/>
      <c r="AK11" s="185"/>
      <c r="AL11" s="185"/>
    </row>
    <row r="12" spans="1:50" ht="20.100000000000001" customHeight="1" x14ac:dyDescent="0.25">
      <c r="A12" s="186"/>
      <c r="B12" s="184"/>
      <c r="C12" s="108" t="s">
        <v>113</v>
      </c>
      <c r="D12" s="115">
        <v>18</v>
      </c>
      <c r="E12" s="116">
        <v>19</v>
      </c>
      <c r="F12" s="116">
        <v>20</v>
      </c>
      <c r="G12" s="116">
        <v>21</v>
      </c>
      <c r="H12" s="116">
        <v>22</v>
      </c>
      <c r="I12" s="116">
        <v>23</v>
      </c>
      <c r="J12" s="117">
        <v>24</v>
      </c>
      <c r="K12" s="186"/>
      <c r="L12" s="186"/>
      <c r="M12" s="220" t="s">
        <v>104</v>
      </c>
      <c r="N12" s="221"/>
      <c r="O12" s="108" t="s">
        <v>113</v>
      </c>
      <c r="P12" s="115">
        <v>19</v>
      </c>
      <c r="Q12" s="116">
        <v>20</v>
      </c>
      <c r="R12" s="116">
        <v>21</v>
      </c>
      <c r="S12" s="116">
        <v>22</v>
      </c>
      <c r="T12" s="116">
        <v>23</v>
      </c>
      <c r="U12" s="116">
        <v>24</v>
      </c>
      <c r="V12" s="117">
        <v>25</v>
      </c>
      <c r="W12" s="186"/>
      <c r="X12" s="186"/>
      <c r="Y12" s="185"/>
      <c r="Z12" s="185"/>
      <c r="AA12" s="185"/>
      <c r="AB12" s="185"/>
      <c r="AC12" s="185"/>
      <c r="AD12" s="185"/>
      <c r="AE12" s="185"/>
      <c r="AF12" s="185"/>
      <c r="AG12" s="185"/>
      <c r="AH12" s="185"/>
      <c r="AI12" s="185"/>
      <c r="AJ12" s="185"/>
      <c r="AK12" s="185"/>
      <c r="AL12" s="185"/>
    </row>
    <row r="13" spans="1:50" ht="20.100000000000001" customHeight="1" x14ac:dyDescent="0.25">
      <c r="A13" s="186"/>
      <c r="B13" s="184"/>
      <c r="C13" s="108" t="s">
        <v>121</v>
      </c>
      <c r="D13" s="118">
        <v>25</v>
      </c>
      <c r="E13" s="119">
        <v>26</v>
      </c>
      <c r="F13" s="119">
        <v>27</v>
      </c>
      <c r="G13" s="119">
        <v>28</v>
      </c>
      <c r="H13" s="119">
        <v>29</v>
      </c>
      <c r="I13" s="119">
        <v>30</v>
      </c>
      <c r="J13" s="120">
        <v>1</v>
      </c>
      <c r="K13" s="186"/>
      <c r="L13" s="186"/>
      <c r="M13" s="220" t="s">
        <v>104</v>
      </c>
      <c r="N13" s="221"/>
      <c r="O13" s="108" t="s">
        <v>121</v>
      </c>
      <c r="P13" s="118">
        <v>26</v>
      </c>
      <c r="Q13" s="119">
        <v>27</v>
      </c>
      <c r="R13" s="119">
        <v>28</v>
      </c>
      <c r="S13" s="119">
        <v>29</v>
      </c>
      <c r="T13" s="119">
        <v>30</v>
      </c>
      <c r="U13" s="119">
        <v>1</v>
      </c>
      <c r="V13" s="120">
        <v>2</v>
      </c>
      <c r="W13" s="186"/>
      <c r="X13" s="186"/>
      <c r="Y13" s="185"/>
      <c r="Z13" s="185"/>
      <c r="AA13" s="185"/>
      <c r="AB13" s="185"/>
      <c r="AC13" s="185"/>
      <c r="AD13" s="185"/>
      <c r="AE13" s="185"/>
      <c r="AF13" s="185"/>
      <c r="AG13" s="185"/>
      <c r="AH13" s="185"/>
      <c r="AI13" s="185"/>
      <c r="AJ13" s="185"/>
      <c r="AK13" s="185"/>
      <c r="AL13" s="185"/>
    </row>
    <row r="14" spans="1:50" ht="20.100000000000001" customHeight="1" x14ac:dyDescent="0.25">
      <c r="A14" s="186"/>
      <c r="B14" s="184"/>
      <c r="C14" s="108" t="s">
        <v>124</v>
      </c>
      <c r="D14" s="121">
        <v>2</v>
      </c>
      <c r="E14" s="122">
        <v>3</v>
      </c>
      <c r="F14" s="122">
        <v>4</v>
      </c>
      <c r="G14" s="122">
        <v>5</v>
      </c>
      <c r="H14" s="122">
        <v>6</v>
      </c>
      <c r="I14" s="122">
        <v>7</v>
      </c>
      <c r="J14" s="123">
        <v>8</v>
      </c>
      <c r="K14" s="186"/>
      <c r="L14" s="186"/>
      <c r="M14" s="220" t="s">
        <v>104</v>
      </c>
      <c r="N14" s="221"/>
      <c r="O14" s="108" t="s">
        <v>124</v>
      </c>
      <c r="P14" s="121">
        <v>3</v>
      </c>
      <c r="Q14" s="122">
        <v>4</v>
      </c>
      <c r="R14" s="122">
        <v>5</v>
      </c>
      <c r="S14" s="122">
        <v>6</v>
      </c>
      <c r="T14" s="122">
        <v>7</v>
      </c>
      <c r="U14" s="122">
        <v>8</v>
      </c>
      <c r="V14" s="123">
        <v>9</v>
      </c>
      <c r="W14" s="186"/>
      <c r="X14" s="186"/>
      <c r="Y14" s="185"/>
      <c r="Z14" s="185"/>
      <c r="AA14" s="185"/>
      <c r="AB14" s="185"/>
      <c r="AC14" s="185"/>
      <c r="AD14" s="185"/>
      <c r="AE14" s="185"/>
      <c r="AF14" s="185"/>
      <c r="AG14" s="185"/>
      <c r="AH14" s="185"/>
      <c r="AI14" s="185"/>
      <c r="AJ14" s="185"/>
      <c r="AK14" s="185"/>
      <c r="AL14" s="185"/>
    </row>
    <row r="15" spans="1:50" ht="20.100000000000001" customHeight="1" x14ac:dyDescent="0.25">
      <c r="A15" s="186"/>
      <c r="B15" s="184"/>
      <c r="C15" s="108" t="s">
        <v>124</v>
      </c>
      <c r="D15" s="124">
        <v>9</v>
      </c>
      <c r="E15" s="125">
        <v>10</v>
      </c>
      <c r="F15" s="125">
        <v>11</v>
      </c>
      <c r="G15" s="125">
        <v>12</v>
      </c>
      <c r="H15" s="125">
        <v>13</v>
      </c>
      <c r="I15" s="125">
        <v>14</v>
      </c>
      <c r="J15" s="126">
        <v>15</v>
      </c>
      <c r="K15" s="186"/>
      <c r="L15" s="186"/>
      <c r="M15" s="220" t="s">
        <v>104</v>
      </c>
      <c r="N15" s="221"/>
      <c r="O15" s="108" t="s">
        <v>124</v>
      </c>
      <c r="P15" s="124">
        <v>10</v>
      </c>
      <c r="Q15" s="125">
        <v>11</v>
      </c>
      <c r="R15" s="125">
        <v>12</v>
      </c>
      <c r="S15" s="125">
        <v>13</v>
      </c>
      <c r="T15" s="125">
        <v>14</v>
      </c>
      <c r="U15" s="125">
        <v>15</v>
      </c>
      <c r="V15" s="126">
        <v>16</v>
      </c>
      <c r="W15" s="186"/>
      <c r="X15" s="186"/>
      <c r="Y15" s="185"/>
      <c r="Z15" s="185"/>
      <c r="AA15" s="185"/>
      <c r="AB15" s="185"/>
      <c r="AC15" s="185"/>
      <c r="AD15" s="185"/>
      <c r="AE15" s="185"/>
      <c r="AF15" s="185"/>
      <c r="AG15" s="185"/>
      <c r="AH15" s="185"/>
      <c r="AI15" s="185"/>
      <c r="AJ15" s="185"/>
      <c r="AK15" s="185"/>
      <c r="AL15" s="185"/>
    </row>
    <row r="16" spans="1:50" x14ac:dyDescent="0.25">
      <c r="A16" s="184"/>
      <c r="B16" s="184"/>
      <c r="C16" s="184"/>
      <c r="D16" s="184"/>
      <c r="E16" s="184"/>
      <c r="F16" s="184"/>
      <c r="G16" s="184"/>
      <c r="H16" s="184"/>
      <c r="I16" s="184"/>
      <c r="J16" s="184"/>
      <c r="K16" s="184"/>
      <c r="L16" s="184"/>
      <c r="M16" s="184"/>
      <c r="N16" s="184"/>
      <c r="O16" s="184"/>
      <c r="P16" s="184"/>
      <c r="Q16" s="184"/>
      <c r="R16" s="184"/>
      <c r="S16" s="184"/>
      <c r="T16" s="184"/>
      <c r="U16" s="184"/>
      <c r="V16" s="184"/>
      <c r="W16" s="184"/>
      <c r="X16" s="184"/>
      <c r="Y16" s="185"/>
      <c r="Z16" s="185"/>
      <c r="AA16" s="185"/>
      <c r="AB16" s="185"/>
      <c r="AC16" s="185"/>
      <c r="AD16" s="185"/>
      <c r="AE16" s="185"/>
      <c r="AF16" s="185"/>
      <c r="AG16" s="185"/>
      <c r="AH16" s="185"/>
      <c r="AI16" s="185"/>
      <c r="AJ16" s="185"/>
      <c r="AK16" s="185"/>
      <c r="AL16" s="185"/>
    </row>
    <row r="17" spans="1:50" x14ac:dyDescent="0.25">
      <c r="A17" s="184"/>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5"/>
      <c r="Z17" s="185"/>
      <c r="AA17" s="185"/>
      <c r="AB17" s="185"/>
      <c r="AC17" s="185"/>
      <c r="AD17" s="185"/>
      <c r="AE17" s="185"/>
      <c r="AF17" s="185"/>
      <c r="AG17" s="185"/>
      <c r="AH17" s="185"/>
      <c r="AI17" s="185"/>
      <c r="AJ17" s="185"/>
      <c r="AK17" s="185"/>
      <c r="AL17" s="185"/>
    </row>
    <row r="18" spans="1:50" x14ac:dyDescent="0.25">
      <c r="A18" s="184"/>
      <c r="B18" s="184"/>
      <c r="C18" s="184"/>
      <c r="D18" s="222" t="s">
        <v>105</v>
      </c>
      <c r="E18" s="222"/>
      <c r="F18" s="222"/>
      <c r="G18" s="222"/>
      <c r="H18" s="222"/>
      <c r="I18" s="222"/>
      <c r="J18" s="222"/>
      <c r="K18" s="184"/>
      <c r="L18" s="184"/>
      <c r="M18" s="184"/>
      <c r="N18" s="184"/>
      <c r="O18" s="184"/>
      <c r="P18" s="222" t="s">
        <v>106</v>
      </c>
      <c r="Q18" s="222"/>
      <c r="R18" s="222"/>
      <c r="S18" s="222"/>
      <c r="T18" s="222"/>
      <c r="U18" s="222"/>
      <c r="V18" s="222"/>
      <c r="W18" s="184"/>
      <c r="X18" s="184"/>
      <c r="Y18" s="185"/>
      <c r="Z18" s="185"/>
      <c r="AA18" s="185"/>
      <c r="AB18" s="185"/>
      <c r="AC18" s="185"/>
      <c r="AD18" s="185"/>
      <c r="AE18" s="185"/>
      <c r="AF18" s="185"/>
      <c r="AG18" s="185"/>
      <c r="AH18" s="185"/>
      <c r="AI18" s="185"/>
      <c r="AJ18" s="185"/>
      <c r="AK18" s="185"/>
      <c r="AL18" s="185"/>
    </row>
    <row r="19" spans="1:50" ht="13.2" customHeight="1" x14ac:dyDescent="0.25">
      <c r="A19" s="184"/>
      <c r="B19" s="184"/>
      <c r="C19" s="219" t="s">
        <v>114</v>
      </c>
      <c r="D19" s="219"/>
      <c r="E19" s="219"/>
      <c r="F19" s="219"/>
      <c r="G19" s="184"/>
      <c r="H19" s="184" t="s">
        <v>115</v>
      </c>
      <c r="I19" s="184"/>
      <c r="J19" s="184"/>
      <c r="K19" s="184"/>
      <c r="L19" s="184"/>
      <c r="M19" s="184"/>
      <c r="N19" s="184"/>
      <c r="O19" s="219" t="s">
        <v>116</v>
      </c>
      <c r="P19" s="219"/>
      <c r="Q19" s="219"/>
      <c r="R19" s="219"/>
      <c r="S19" s="184"/>
      <c r="T19" s="184" t="s">
        <v>115</v>
      </c>
      <c r="U19" s="184"/>
      <c r="V19" s="184"/>
      <c r="W19" s="184"/>
      <c r="X19" s="184"/>
      <c r="Y19" s="185"/>
      <c r="Z19" s="185"/>
      <c r="AA19" s="185"/>
      <c r="AB19" s="185"/>
      <c r="AC19" s="185"/>
      <c r="AD19" s="185"/>
      <c r="AE19" s="185"/>
      <c r="AF19" s="185"/>
      <c r="AG19" s="185"/>
      <c r="AH19" s="185"/>
      <c r="AI19" s="185"/>
      <c r="AJ19" s="185"/>
      <c r="AK19" s="185"/>
      <c r="AL19" s="185"/>
    </row>
    <row r="20" spans="1:50" x14ac:dyDescent="0.25">
      <c r="A20" s="127"/>
      <c r="B20" s="127"/>
      <c r="C20" s="219" t="s">
        <v>122</v>
      </c>
      <c r="D20" s="219"/>
      <c r="E20" s="219"/>
      <c r="F20" s="219"/>
      <c r="G20" s="39"/>
      <c r="H20" s="39" t="s">
        <v>123</v>
      </c>
      <c r="I20" s="39"/>
      <c r="J20" s="39"/>
      <c r="K20" s="127"/>
      <c r="L20" s="127"/>
      <c r="M20" s="127"/>
      <c r="N20" s="127"/>
      <c r="O20" s="219" t="s">
        <v>117</v>
      </c>
      <c r="P20" s="219"/>
      <c r="Q20" s="219"/>
      <c r="R20" s="219"/>
      <c r="S20" s="39"/>
      <c r="T20" s="39" t="s">
        <v>118</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19" t="s">
        <v>125</v>
      </c>
      <c r="D21" s="219"/>
      <c r="E21" s="219"/>
      <c r="F21" s="219"/>
      <c r="G21" s="39"/>
      <c r="H21" s="39" t="s">
        <v>120</v>
      </c>
      <c r="I21" s="39"/>
      <c r="J21" s="39"/>
      <c r="K21" s="127"/>
      <c r="L21" s="127"/>
      <c r="M21" s="127"/>
      <c r="N21" s="127"/>
      <c r="O21" s="219" t="s">
        <v>119</v>
      </c>
      <c r="P21" s="219"/>
      <c r="Q21" s="219"/>
      <c r="R21" s="219"/>
      <c r="S21" s="131"/>
      <c r="T21" s="131" t="s">
        <v>120</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19" t="s">
        <v>129</v>
      </c>
      <c r="D22" s="219"/>
      <c r="E22" s="219"/>
      <c r="F22" s="219"/>
      <c r="G22" s="39"/>
      <c r="H22" s="39" t="s">
        <v>130</v>
      </c>
      <c r="I22" s="39"/>
      <c r="J22" s="39"/>
      <c r="K22" s="127"/>
      <c r="L22" s="127"/>
      <c r="M22" s="127"/>
      <c r="N22" s="127"/>
      <c r="O22" s="219" t="s">
        <v>131</v>
      </c>
      <c r="P22" s="219"/>
      <c r="Q22" s="219"/>
      <c r="R22" s="219"/>
      <c r="S22" s="39"/>
      <c r="T22" s="39" t="s">
        <v>130</v>
      </c>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19"/>
      <c r="D23" s="219"/>
      <c r="E23" s="219"/>
      <c r="F23" s="219"/>
      <c r="G23" s="39"/>
      <c r="H23" s="39"/>
      <c r="I23" s="39"/>
      <c r="J23" s="127"/>
      <c r="K23" s="127"/>
      <c r="L23" s="127"/>
      <c r="M23" s="127"/>
      <c r="N23" s="127"/>
      <c r="O23" s="219"/>
      <c r="P23" s="219"/>
      <c r="Q23" s="219"/>
      <c r="R23" s="21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84"/>
      <c r="B24" s="184"/>
      <c r="C24" s="219"/>
      <c r="D24" s="219"/>
      <c r="E24" s="219"/>
      <c r="F24" s="219"/>
      <c r="G24" s="39"/>
      <c r="H24" s="39"/>
      <c r="I24" s="39"/>
      <c r="J24" s="184"/>
      <c r="K24" s="184"/>
      <c r="L24" s="184"/>
      <c r="M24" s="184"/>
      <c r="N24" s="184"/>
      <c r="O24" s="219"/>
      <c r="P24" s="219"/>
      <c r="Q24" s="219"/>
      <c r="R24" s="219"/>
      <c r="S24" s="39"/>
      <c r="T24" s="39"/>
      <c r="U24" s="39"/>
      <c r="V24" s="39"/>
      <c r="W24" s="39"/>
      <c r="X24" s="184"/>
      <c r="Y24" s="185"/>
      <c r="Z24" s="185"/>
      <c r="AA24" s="185"/>
      <c r="AB24" s="185"/>
      <c r="AC24" s="185"/>
      <c r="AD24" s="185"/>
      <c r="AE24" s="185"/>
      <c r="AF24" s="185"/>
      <c r="AG24" s="185"/>
      <c r="AH24" s="185"/>
      <c r="AI24" s="185"/>
      <c r="AJ24" s="185"/>
      <c r="AK24" s="185"/>
      <c r="AL24" s="185"/>
    </row>
    <row r="25" spans="1:50" ht="12.75" customHeight="1" x14ac:dyDescent="0.25">
      <c r="Y25" s="185"/>
      <c r="Z25" s="185"/>
      <c r="AA25" s="185"/>
      <c r="AB25" s="185"/>
      <c r="AC25" s="185"/>
      <c r="AD25" s="185"/>
      <c r="AE25" s="185"/>
      <c r="AF25" s="185"/>
      <c r="AG25" s="185"/>
      <c r="AH25" s="185"/>
      <c r="AI25" s="185"/>
      <c r="AJ25" s="185"/>
      <c r="AK25" s="185"/>
      <c r="AL25" s="185"/>
    </row>
    <row r="26" spans="1:50" x14ac:dyDescent="0.25">
      <c r="A26" s="184"/>
      <c r="B26" s="184"/>
      <c r="C26" s="219"/>
      <c r="D26" s="219"/>
      <c r="E26" s="219"/>
      <c r="F26" s="219"/>
      <c r="G26" s="39"/>
      <c r="H26" s="39"/>
      <c r="I26" s="39"/>
      <c r="J26" s="184"/>
      <c r="K26" s="184"/>
      <c r="L26" s="184"/>
      <c r="M26" s="184"/>
      <c r="N26" s="184"/>
      <c r="O26" s="219"/>
      <c r="P26" s="219"/>
      <c r="Q26" s="219"/>
      <c r="R26" s="219"/>
      <c r="S26" s="39"/>
      <c r="T26" s="39"/>
      <c r="U26" s="39"/>
      <c r="V26" s="39"/>
      <c r="W26" s="39"/>
      <c r="X26" s="184"/>
      <c r="Y26" s="185"/>
      <c r="Z26" s="185"/>
      <c r="AA26" s="185"/>
      <c r="AB26" s="185"/>
      <c r="AC26" s="185"/>
      <c r="AD26" s="185"/>
      <c r="AE26" s="185"/>
      <c r="AF26" s="185"/>
      <c r="AG26" s="185"/>
      <c r="AH26" s="185"/>
      <c r="AI26" s="185"/>
      <c r="AJ26" s="185"/>
      <c r="AK26" s="185"/>
      <c r="AL26" s="185"/>
    </row>
    <row r="27" spans="1:50" x14ac:dyDescent="0.25">
      <c r="A27" s="184"/>
      <c r="B27" s="184"/>
      <c r="C27" s="219"/>
      <c r="D27" s="225"/>
      <c r="E27" s="225"/>
      <c r="F27" s="39"/>
      <c r="G27" s="39"/>
      <c r="H27" s="39"/>
      <c r="I27" s="39"/>
      <c r="J27" s="184"/>
      <c r="K27" s="184"/>
      <c r="L27" s="184"/>
      <c r="M27" s="184"/>
      <c r="N27" s="184"/>
      <c r="O27" s="219"/>
      <c r="P27" s="225"/>
      <c r="Q27" s="225"/>
      <c r="R27" s="39"/>
      <c r="S27" s="39"/>
      <c r="T27" s="39"/>
      <c r="U27" s="39"/>
      <c r="V27" s="39"/>
      <c r="W27" s="39"/>
      <c r="X27" s="184"/>
      <c r="Y27" s="185"/>
      <c r="Z27" s="185"/>
      <c r="AA27" s="185"/>
      <c r="AB27" s="185"/>
      <c r="AC27" s="185"/>
      <c r="AD27" s="185"/>
      <c r="AE27" s="185"/>
      <c r="AF27" s="185"/>
      <c r="AG27" s="185"/>
      <c r="AH27" s="185"/>
      <c r="AI27" s="185"/>
      <c r="AJ27" s="185"/>
      <c r="AK27" s="185"/>
      <c r="AL27" s="185"/>
    </row>
    <row r="28" spans="1:50" x14ac:dyDescent="0.25">
      <c r="A28" s="184"/>
      <c r="B28" s="184"/>
      <c r="C28" s="219"/>
      <c r="D28" s="225"/>
      <c r="E28" s="225"/>
      <c r="F28" s="184"/>
      <c r="G28" s="184"/>
      <c r="H28" s="184"/>
      <c r="I28" s="184"/>
      <c r="J28" s="184"/>
      <c r="K28" s="184"/>
      <c r="L28" s="184"/>
      <c r="M28" s="184"/>
      <c r="N28" s="184"/>
      <c r="O28" s="219"/>
      <c r="P28" s="225"/>
      <c r="Q28" s="225"/>
      <c r="R28" s="184"/>
      <c r="S28" s="184"/>
      <c r="T28" s="184"/>
      <c r="U28" s="184"/>
      <c r="V28" s="184"/>
      <c r="W28" s="184"/>
      <c r="X28" s="184"/>
      <c r="Y28" s="185"/>
      <c r="Z28" s="185"/>
      <c r="AA28" s="185"/>
      <c r="AB28" s="185"/>
      <c r="AC28" s="185"/>
      <c r="AD28" s="185"/>
      <c r="AE28" s="185"/>
      <c r="AF28" s="185"/>
      <c r="AG28" s="185"/>
      <c r="AH28" s="185"/>
      <c r="AI28" s="185"/>
      <c r="AJ28" s="185"/>
      <c r="AK28" s="185"/>
      <c r="AL28" s="185"/>
    </row>
    <row r="29" spans="1:50" x14ac:dyDescent="0.25">
      <c r="A29" s="184"/>
      <c r="B29" s="184"/>
      <c r="C29" s="219"/>
      <c r="D29" s="225"/>
      <c r="E29" s="225"/>
      <c r="F29" s="184"/>
      <c r="G29" s="184"/>
      <c r="H29" s="184"/>
      <c r="I29" s="184"/>
      <c r="J29" s="184"/>
      <c r="K29" s="184"/>
      <c r="L29" s="184"/>
      <c r="M29" s="184"/>
      <c r="N29" s="184"/>
      <c r="O29" s="219"/>
      <c r="P29" s="225"/>
      <c r="Q29" s="225"/>
      <c r="R29" s="184"/>
      <c r="T29" s="184"/>
      <c r="U29" s="184"/>
      <c r="V29" s="184"/>
      <c r="W29" s="184"/>
      <c r="X29" s="184"/>
      <c r="Y29" s="185"/>
      <c r="Z29" s="185"/>
      <c r="AA29" s="185"/>
      <c r="AB29" s="185"/>
      <c r="AC29" s="185"/>
      <c r="AD29" s="185"/>
      <c r="AE29" s="185"/>
      <c r="AF29" s="185"/>
      <c r="AG29" s="185"/>
      <c r="AH29" s="185"/>
      <c r="AI29" s="185"/>
      <c r="AJ29" s="185"/>
      <c r="AK29" s="185"/>
      <c r="AL29" s="185"/>
    </row>
    <row r="30" spans="1:50" x14ac:dyDescent="0.25">
      <c r="A30" s="184"/>
      <c r="B30" s="184"/>
      <c r="C30" s="187"/>
      <c r="D30" s="184"/>
      <c r="E30" s="184"/>
      <c r="F30" s="184"/>
      <c r="G30" s="132" t="s">
        <v>107</v>
      </c>
      <c r="H30" s="184">
        <v>30</v>
      </c>
      <c r="I30" s="184"/>
      <c r="J30" s="184"/>
      <c r="K30" s="184"/>
      <c r="L30" s="184"/>
      <c r="M30" s="184"/>
      <c r="N30" s="184"/>
      <c r="O30" s="187"/>
      <c r="P30" s="184"/>
      <c r="Q30" s="184"/>
      <c r="R30" s="184"/>
      <c r="S30" s="132" t="s">
        <v>107</v>
      </c>
      <c r="T30" s="184">
        <v>30</v>
      </c>
      <c r="U30" s="184"/>
      <c r="V30" s="184"/>
      <c r="W30" s="184"/>
      <c r="X30" s="184"/>
      <c r="Y30" s="185"/>
      <c r="Z30" s="185"/>
      <c r="AA30" s="185"/>
      <c r="AB30" s="185"/>
      <c r="AC30" s="185"/>
      <c r="AD30" s="185"/>
      <c r="AE30" s="185"/>
      <c r="AF30" s="185"/>
      <c r="AG30" s="185"/>
      <c r="AH30" s="185"/>
      <c r="AI30" s="185"/>
      <c r="AJ30" s="185"/>
      <c r="AK30" s="185"/>
      <c r="AL30" s="185"/>
    </row>
    <row r="31" spans="1:50" x14ac:dyDescent="0.25">
      <c r="A31" s="184"/>
      <c r="B31" s="184"/>
      <c r="C31" s="187"/>
      <c r="D31" s="184"/>
      <c r="E31" s="184"/>
      <c r="F31" s="184"/>
      <c r="G31" s="132" t="s">
        <v>108</v>
      </c>
      <c r="H31" s="184">
        <v>12</v>
      </c>
      <c r="I31" s="184"/>
      <c r="J31" s="184"/>
      <c r="K31" s="184"/>
      <c r="L31" s="184"/>
      <c r="M31" s="184"/>
      <c r="N31" s="184"/>
      <c r="O31" s="187"/>
      <c r="P31" s="184"/>
      <c r="Q31" s="184"/>
      <c r="R31" s="184"/>
      <c r="S31" s="132" t="s">
        <v>108</v>
      </c>
      <c r="T31" s="184">
        <v>12</v>
      </c>
      <c r="U31" s="184"/>
      <c r="V31" s="184"/>
      <c r="W31" s="184"/>
      <c r="X31" s="184"/>
      <c r="Y31" s="185"/>
      <c r="Z31" s="185"/>
      <c r="AA31" s="185"/>
      <c r="AB31" s="185"/>
      <c r="AC31" s="185"/>
      <c r="AD31" s="185"/>
      <c r="AE31" s="185"/>
      <c r="AF31" s="185"/>
      <c r="AG31" s="185"/>
      <c r="AH31" s="185"/>
      <c r="AI31" s="185"/>
      <c r="AJ31" s="185"/>
      <c r="AK31" s="185"/>
      <c r="AL31" s="185"/>
    </row>
    <row r="32" spans="1:50" x14ac:dyDescent="0.25">
      <c r="A32" s="184"/>
      <c r="B32" s="184"/>
      <c r="C32" s="187"/>
      <c r="D32" s="184"/>
      <c r="E32" s="184"/>
      <c r="F32" s="184"/>
      <c r="G32" s="184"/>
      <c r="H32" s="184"/>
      <c r="I32" s="184"/>
      <c r="J32" s="184"/>
      <c r="K32" s="184"/>
      <c r="L32" s="184"/>
      <c r="M32" s="184"/>
      <c r="N32" s="184"/>
      <c r="O32" s="187"/>
      <c r="P32" s="184"/>
      <c r="Q32" s="184"/>
      <c r="R32" s="184"/>
      <c r="S32" s="184"/>
      <c r="T32" s="184"/>
      <c r="U32" s="184"/>
      <c r="V32" s="184"/>
      <c r="W32" s="184"/>
      <c r="X32" s="184"/>
      <c r="Y32" s="185"/>
      <c r="Z32" s="185"/>
      <c r="AA32" s="185"/>
      <c r="AB32" s="185"/>
      <c r="AC32" s="185"/>
      <c r="AD32" s="185"/>
      <c r="AE32" s="185"/>
      <c r="AF32" s="185"/>
      <c r="AG32" s="185"/>
      <c r="AH32" s="185"/>
      <c r="AI32" s="185"/>
      <c r="AJ32" s="185"/>
      <c r="AK32" s="185"/>
      <c r="AL32" s="185"/>
    </row>
    <row r="33" spans="1:38" x14ac:dyDescent="0.25">
      <c r="A33" s="184"/>
      <c r="B33" s="184"/>
      <c r="C33" s="187"/>
      <c r="D33" s="184"/>
      <c r="E33" s="184"/>
      <c r="F33" s="184"/>
      <c r="G33" s="184"/>
      <c r="H33" s="184"/>
      <c r="I33" s="184"/>
      <c r="J33" s="184"/>
      <c r="K33" s="184"/>
      <c r="L33" s="184"/>
      <c r="M33" s="184"/>
      <c r="N33" s="184"/>
      <c r="O33" s="187"/>
      <c r="P33" s="184"/>
      <c r="Q33" s="184"/>
      <c r="R33" s="184"/>
      <c r="S33" s="184"/>
      <c r="T33" s="184"/>
      <c r="U33" s="184"/>
      <c r="V33" s="184"/>
      <c r="W33" s="184"/>
      <c r="X33" s="184"/>
      <c r="Y33" s="185"/>
      <c r="Z33" s="185"/>
      <c r="AA33" s="185"/>
      <c r="AB33" s="185"/>
      <c r="AC33" s="185"/>
      <c r="AD33" s="185"/>
      <c r="AE33" s="185"/>
      <c r="AF33" s="185"/>
      <c r="AG33" s="185"/>
      <c r="AH33" s="185"/>
      <c r="AI33" s="185"/>
      <c r="AJ33" s="185"/>
      <c r="AK33" s="185"/>
      <c r="AL33" s="185"/>
    </row>
    <row r="34" spans="1:38" x14ac:dyDescent="0.25">
      <c r="A34" s="184"/>
      <c r="B34" s="133"/>
      <c r="C34" s="134"/>
      <c r="D34" s="184"/>
      <c r="E34" s="184"/>
      <c r="F34" s="184"/>
      <c r="G34" s="184"/>
      <c r="H34" s="184"/>
      <c r="I34" s="184"/>
      <c r="J34" s="184"/>
      <c r="K34" s="184"/>
      <c r="L34" s="184"/>
      <c r="M34" s="184"/>
      <c r="N34" s="184"/>
      <c r="O34" s="187"/>
      <c r="P34" s="184"/>
      <c r="Q34" s="184"/>
      <c r="R34" s="184"/>
      <c r="S34" s="184"/>
      <c r="T34" s="184"/>
      <c r="U34" s="184"/>
      <c r="V34" s="184"/>
      <c r="W34" s="184"/>
      <c r="X34" s="184"/>
      <c r="Y34" s="185"/>
      <c r="Z34" s="185"/>
      <c r="AA34" s="185"/>
      <c r="AB34" s="185"/>
      <c r="AC34" s="185"/>
      <c r="AD34" s="185"/>
      <c r="AE34" s="185"/>
      <c r="AF34" s="185"/>
      <c r="AG34" s="185"/>
      <c r="AH34" s="185"/>
      <c r="AI34" s="185"/>
      <c r="AJ34" s="185"/>
      <c r="AK34" s="185"/>
      <c r="AL34" s="185"/>
    </row>
    <row r="35" spans="1:38" x14ac:dyDescent="0.25">
      <c r="A35" s="184"/>
      <c r="B35" s="133"/>
      <c r="C35" s="134"/>
      <c r="D35" s="184"/>
      <c r="E35" s="184"/>
      <c r="F35" s="184"/>
      <c r="G35" s="184"/>
      <c r="H35" s="184"/>
      <c r="I35" s="184"/>
      <c r="J35" s="184"/>
      <c r="K35" s="184"/>
      <c r="L35" s="184"/>
      <c r="M35" s="184"/>
      <c r="N35" s="184"/>
      <c r="O35" s="184"/>
      <c r="P35" s="184"/>
      <c r="Q35" s="184"/>
      <c r="R35" s="184"/>
      <c r="S35" s="184"/>
      <c r="T35" s="184"/>
      <c r="U35" s="184"/>
      <c r="V35" s="184"/>
      <c r="W35" s="184"/>
      <c r="X35" s="184"/>
      <c r="Y35" s="185"/>
      <c r="Z35" s="185"/>
      <c r="AA35" s="185"/>
      <c r="AB35" s="185"/>
      <c r="AC35" s="185"/>
      <c r="AD35" s="185"/>
      <c r="AE35" s="185"/>
      <c r="AF35" s="185"/>
      <c r="AG35" s="185"/>
      <c r="AH35" s="185"/>
      <c r="AI35" s="185"/>
      <c r="AJ35" s="185"/>
      <c r="AK35" s="185"/>
      <c r="AL35" s="185"/>
    </row>
    <row r="36" spans="1:38" x14ac:dyDescent="0.25">
      <c r="A36" s="184"/>
      <c r="B36" s="184"/>
      <c r="C36" s="134"/>
      <c r="D36" s="184"/>
      <c r="E36" s="184"/>
      <c r="F36" s="184"/>
      <c r="G36" s="184"/>
      <c r="H36" s="184"/>
      <c r="I36" s="184"/>
      <c r="J36" s="184"/>
      <c r="K36" s="184"/>
      <c r="L36" s="184"/>
      <c r="M36" s="184"/>
      <c r="N36" s="184"/>
      <c r="O36" s="184"/>
      <c r="P36" s="184"/>
      <c r="Q36" s="184"/>
      <c r="R36" s="184"/>
      <c r="S36" s="184"/>
      <c r="T36" s="184"/>
      <c r="U36" s="184"/>
      <c r="V36" s="184"/>
      <c r="W36" s="184"/>
      <c r="X36" s="184"/>
      <c r="Y36" s="185"/>
      <c r="Z36" s="185"/>
      <c r="AA36" s="185"/>
      <c r="AB36" s="185"/>
      <c r="AC36" s="185"/>
      <c r="AD36" s="185"/>
      <c r="AE36" s="185"/>
      <c r="AF36" s="185"/>
      <c r="AG36" s="185"/>
      <c r="AH36" s="185"/>
      <c r="AI36" s="185"/>
      <c r="AJ36" s="185"/>
      <c r="AK36" s="185"/>
      <c r="AL36" s="185"/>
    </row>
    <row r="37" spans="1:38" x14ac:dyDescent="0.25">
      <c r="A37" s="184"/>
      <c r="C37" s="135" t="s">
        <v>132</v>
      </c>
      <c r="D37" s="184"/>
      <c r="E37" s="184"/>
      <c r="F37" s="184"/>
      <c r="G37" s="184"/>
      <c r="H37" s="184"/>
      <c r="I37" s="184"/>
      <c r="J37" s="184"/>
      <c r="K37" s="184"/>
      <c r="L37" s="184"/>
      <c r="M37" s="184"/>
      <c r="N37" s="184"/>
      <c r="O37" s="184"/>
      <c r="P37" s="184"/>
      <c r="Q37" s="184"/>
      <c r="R37" s="184"/>
      <c r="S37" s="184"/>
      <c r="T37" s="184"/>
      <c r="U37" s="184"/>
      <c r="V37" s="184"/>
      <c r="W37" s="184"/>
      <c r="X37" s="184"/>
      <c r="Y37" s="185"/>
      <c r="Z37" s="185"/>
      <c r="AA37" s="185"/>
      <c r="AB37" s="185"/>
      <c r="AC37" s="185"/>
      <c r="AD37" s="185"/>
      <c r="AE37" s="185"/>
      <c r="AF37" s="185"/>
      <c r="AG37" s="185"/>
      <c r="AH37" s="185"/>
      <c r="AI37" s="185"/>
      <c r="AJ37" s="185"/>
      <c r="AK37" s="185"/>
      <c r="AL37" s="185"/>
    </row>
    <row r="38" spans="1:38" x14ac:dyDescent="0.25">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c r="Y38" s="185"/>
      <c r="Z38" s="185"/>
      <c r="AA38" s="185"/>
      <c r="AB38" s="185"/>
      <c r="AC38" s="185"/>
      <c r="AD38" s="185"/>
      <c r="AE38" s="185"/>
      <c r="AF38" s="185"/>
      <c r="AG38" s="185"/>
      <c r="AH38" s="185"/>
      <c r="AI38" s="185"/>
      <c r="AJ38" s="185"/>
      <c r="AK38" s="185"/>
      <c r="AL38" s="185"/>
    </row>
    <row r="39" spans="1:38" x14ac:dyDescent="0.25">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5"/>
      <c r="Z39" s="185"/>
      <c r="AA39" s="185"/>
      <c r="AB39" s="185"/>
      <c r="AC39" s="185"/>
      <c r="AD39" s="185"/>
      <c r="AE39" s="185"/>
      <c r="AF39" s="185"/>
      <c r="AG39" s="185"/>
      <c r="AH39" s="185"/>
      <c r="AI39" s="185"/>
      <c r="AJ39" s="185"/>
      <c r="AK39" s="185"/>
      <c r="AL39" s="185"/>
    </row>
    <row r="40" spans="1:38" x14ac:dyDescent="0.25">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5"/>
      <c r="Z40" s="185"/>
      <c r="AA40" s="185"/>
      <c r="AB40" s="185"/>
      <c r="AC40" s="185"/>
      <c r="AD40" s="185"/>
      <c r="AE40" s="185"/>
      <c r="AF40" s="185"/>
      <c r="AG40" s="185"/>
      <c r="AH40" s="185"/>
      <c r="AI40" s="185"/>
      <c r="AJ40" s="185"/>
      <c r="AK40" s="185"/>
      <c r="AL40" s="185"/>
    </row>
    <row r="41" spans="1:38" x14ac:dyDescent="0.25">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c r="Y41" s="185"/>
      <c r="Z41" s="185"/>
      <c r="AA41" s="185"/>
      <c r="AB41" s="185"/>
      <c r="AC41" s="185"/>
      <c r="AD41" s="185"/>
      <c r="AE41" s="185"/>
      <c r="AF41" s="185"/>
      <c r="AG41" s="185"/>
      <c r="AH41" s="185"/>
      <c r="AI41" s="185"/>
      <c r="AJ41" s="185"/>
      <c r="AK41" s="185"/>
      <c r="AL41" s="185"/>
    </row>
    <row r="42" spans="1:38" x14ac:dyDescent="0.25">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5"/>
      <c r="Z42" s="185"/>
      <c r="AA42" s="185"/>
      <c r="AB42" s="185"/>
      <c r="AC42" s="185"/>
      <c r="AD42" s="185"/>
      <c r="AE42" s="185"/>
      <c r="AF42" s="185"/>
      <c r="AG42" s="185"/>
      <c r="AH42" s="185"/>
      <c r="AI42" s="185"/>
      <c r="AJ42" s="185"/>
      <c r="AK42" s="185"/>
      <c r="AL42" s="185"/>
    </row>
    <row r="43" spans="1:38" ht="12.75" customHeight="1" x14ac:dyDescent="0.25">
      <c r="A43" s="184"/>
      <c r="X43" s="184"/>
      <c r="Y43" s="185"/>
      <c r="Z43" s="185"/>
      <c r="AA43" s="185"/>
      <c r="AB43" s="185"/>
      <c r="AC43" s="185"/>
      <c r="AD43" s="185"/>
      <c r="AE43" s="185"/>
      <c r="AF43" s="185"/>
      <c r="AG43" s="185"/>
      <c r="AH43" s="185"/>
      <c r="AI43" s="185"/>
      <c r="AJ43" s="185"/>
      <c r="AK43" s="185"/>
      <c r="AL43" s="185"/>
    </row>
    <row r="44" spans="1:38" ht="41.25" customHeight="1" x14ac:dyDescent="0.25">
      <c r="A44" s="184"/>
      <c r="B44" s="224" t="s">
        <v>100</v>
      </c>
      <c r="C44" s="224"/>
      <c r="D44" s="224"/>
      <c r="E44" s="224"/>
      <c r="F44" s="224"/>
      <c r="G44" s="224"/>
      <c r="H44" s="224"/>
      <c r="I44" s="224"/>
      <c r="J44" s="224"/>
      <c r="K44" s="224"/>
      <c r="L44" s="224"/>
      <c r="M44" s="224"/>
      <c r="N44" s="224"/>
      <c r="O44" s="224"/>
      <c r="P44" s="224"/>
      <c r="Q44" s="224"/>
      <c r="R44" s="224"/>
      <c r="S44" s="224"/>
      <c r="T44" s="224"/>
      <c r="U44" s="224"/>
      <c r="V44" s="224"/>
      <c r="W44" s="224"/>
      <c r="X44" s="184"/>
      <c r="Y44" s="185"/>
      <c r="Z44" s="185"/>
      <c r="AA44" s="185"/>
      <c r="AB44" s="185"/>
      <c r="AC44" s="185"/>
      <c r="AD44" s="185"/>
      <c r="AE44" s="185"/>
      <c r="AF44" s="185"/>
      <c r="AG44" s="185"/>
      <c r="AH44" s="185"/>
      <c r="AI44" s="185"/>
      <c r="AJ44" s="185"/>
      <c r="AK44" s="185"/>
      <c r="AL44" s="185"/>
    </row>
    <row r="45" spans="1:38" x14ac:dyDescent="0.25">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c r="Y45" s="185"/>
      <c r="Z45" s="185"/>
      <c r="AA45" s="185"/>
      <c r="AB45" s="185"/>
      <c r="AC45" s="185"/>
      <c r="AD45" s="185"/>
      <c r="AE45" s="185"/>
      <c r="AF45" s="185"/>
      <c r="AG45" s="185"/>
      <c r="AH45" s="185"/>
      <c r="AI45" s="185"/>
      <c r="AJ45" s="185"/>
      <c r="AK45" s="185"/>
      <c r="AL45" s="185"/>
    </row>
    <row r="46" spans="1:38" x14ac:dyDescent="0.25">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row>
    <row r="47" spans="1:38" x14ac:dyDescent="0.25">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row>
    <row r="48" spans="1:38" x14ac:dyDescent="0.25">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row>
    <row r="49" spans="1:38" x14ac:dyDescent="0.25">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row>
    <row r="50" spans="1:38" x14ac:dyDescent="0.25">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row>
    <row r="51" spans="1:38" x14ac:dyDescent="0.25">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row>
    <row r="52" spans="1:38" x14ac:dyDescent="0.25">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row>
    <row r="53" spans="1:38" x14ac:dyDescent="0.25">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row>
    <row r="54" spans="1:38" x14ac:dyDescent="0.25">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row>
    <row r="55" spans="1:38" x14ac:dyDescent="0.2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row>
    <row r="56" spans="1:38" x14ac:dyDescent="0.25">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row>
    <row r="57" spans="1:38" x14ac:dyDescent="0.25">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row>
    <row r="58" spans="1:38" x14ac:dyDescent="0.25">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26" t="str">
        <f>HYPERLINK("http://www.hotelnewsnow.com/", "For the latest in industry news, visit HotelNewsNow.com.")</f>
        <v>For the latest in industry news, visit HotelNewsNow.com.</v>
      </c>
      <c r="B14" s="226"/>
      <c r="C14" s="226"/>
      <c r="D14" s="226"/>
      <c r="E14" s="226"/>
      <c r="F14" s="226"/>
      <c r="G14" s="226"/>
      <c r="H14" s="226"/>
      <c r="I14" s="22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40" t="s">
        <v>97</v>
      </c>
    </row>
    <row r="2" spans="1:1" x14ac:dyDescent="0.25">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425BE7B-37AB-4E47-859F-9906DB493DB4}"/>
</file>

<file path=customXml/itemProps2.xml><?xml version="1.0" encoding="utf-8"?>
<ds:datastoreItem xmlns:ds="http://schemas.openxmlformats.org/officeDocument/2006/customXml" ds:itemID="{6ED44045-BA80-48D5-9555-56A9AE4E84F7}"/>
</file>

<file path=customXml/itemProps3.xml><?xml version="1.0" encoding="utf-8"?>
<ds:datastoreItem xmlns:ds="http://schemas.openxmlformats.org/officeDocument/2006/customXml" ds:itemID="{3388CEAA-0977-4D5D-B4E1-9F37625E2E3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2022-10-06T15:27:16Z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