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checkCompatibility="1"/>
  <xr:revisionPtr revIDLastSave="0" documentId="13_ncr:1_{B9F22FD8-6EFE-4E1F-8FAB-CD604BEE6C8C}" xr6:coauthVersionLast="47" xr6:coauthVersionMax="47" xr10:uidLastSave="{00000000-0000-0000-0000-000000000000}"/>
  <workbookProtection workbookAlgorithmName="SHA-512" workbookHashValue="ThtnCXXItcdfvxDdcmXEJLiitGKmDumnWKukElIow4KBo8h+1s/pvrs+Y/6tZclQ1D8uXjSxrEjgWdPV/VQMig==" workbookSaltValue="QmQG0MPRuTcUt3KWjZf3r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2" l="1"/>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AP4" i="22" l="1"/>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<sst xmlns="http://schemas.openxmlformats.org/spreadsheetml/2006/main" count="772" uniqueCount="133">
  <si>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</si>
  <si>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</si>
  <si>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</si>
  <si>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</si>
  <si>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</si>
  <si>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</si>
  <si>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</si>
  <si>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</si>
  <si>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</si>
  <si>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</si>
  <si>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</si>
  <si>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</si>
  <si>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</si>
  <si>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</si>
  <si>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</si>
  <si>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</si>
  <si>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</si>
  <si>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</si>
  <si>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</si>
  <si>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</si>
  <si>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</si>
  <si>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</si>
  <si>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</si>
  <si>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</si>
  <si>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</si>
  <si>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</si>
  <si>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</si>
  <si>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</si>
  <si>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</si>
  <si>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</si>
  <si>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</si>
  <si>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</si>
  <si>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</si>
  <si>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</si>
  <si>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</si>
  <si>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</si>
  <si>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</si>
  <si>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</si>
  <si>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</si>
  <si>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</si>
  <si>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</si>
  <si>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</si>
  <si>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</si>
  <si>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</si>
  <si>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</si>
  <si>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</si>
  <si>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</si>
  <si>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</si>
  <si>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</si>
  <si>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</si>
  <si>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</si>
  <si>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</si>
  <si>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</si>
  <si>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</si>
  <si>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</si>
  <si>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</si>
  <si>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</si>
  <si>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</si>
  <si>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</si>
  <si>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</si>
  <si>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</si>
  <si>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</si>
  <si>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</si>
  <si>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</si>
  <si>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</si>
  <si>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</si>
  <si>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</si>
  <si>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</si>
  <si>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</si>
  <si>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</si>
  <si>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</si>
  <si>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</si>
  <si>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</si>
  <si>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</si>
  <si>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</si>
  <si>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</si>
  <si>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</si>
  <si>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</si>
  <si>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</si>
  <si>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</si>
  <si>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</si>
  <si>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</si>
  <si>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</si>
  <si>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</si>
  <si>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</si>
  <si>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</si>
  <si>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</si>
  <si>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</si>
  <si>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</si>
  <si>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</si>
  <si>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</si>
  <si>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</si>
  <si>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</si>
  <si>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</si>
  <si>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</si>
  <si>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</si>
  <si>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</si>
  <si>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</si>
  <si>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</si>
  <si>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</si>
  <si>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</si>
  <si>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</si>
  <si>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</si>
  <si>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</si>
  <si>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</si>
  <si>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</si>
  <si>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</si>
  <si>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</si>
  <si>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</si>
  <si>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</si>
  <si>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</si>
  <si>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</si>
  <si>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</si>
  <si>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 xml:space="preserve"> - First Day of Ramadan</t>
  </si>
  <si>
    <t>Apr</t>
  </si>
  <si>
    <t>Sunday, Apr 3rd</t>
  </si>
  <si>
    <t>Thursday, Apr 6th</t>
  </si>
  <si>
    <t xml:space="preserve"> - First Day of Passover</t>
  </si>
  <si>
    <t>Friday, Apr 7th</t>
  </si>
  <si>
    <t xml:space="preserve"> - Good Friday</t>
  </si>
  <si>
    <t>Friday, Apr 15th</t>
  </si>
  <si>
    <t>Saturday, Apr 16th</t>
  </si>
  <si>
    <t>Sunday, Apr 9th</t>
  </si>
  <si>
    <t xml:space="preserve"> - Easter Sunday</t>
  </si>
  <si>
    <t>Sunday, Apr 17th</t>
  </si>
  <si>
    <t>Apr / May</t>
  </si>
  <si>
    <t>May</t>
  </si>
  <si>
    <t>For the Week of April 23, 2023 to April 29, 2023</t>
  </si>
  <si>
    <t>Sunday, May 8th</t>
  </si>
  <si>
    <t xml:space="preserve"> - Mother's Day</t>
  </si>
  <si>
    <r>
      <t>Note:</t>
    </r>
    <r>
      <rPr>
        <sz val="10"/>
        <rFont val="Arial"/>
      </rPr>
      <t xml:space="preserve"> Weekdays - Sunday through Thursday,  Weekends - Friday and Saturday</t>
    </r>
  </si>
  <si>
    <t>Week of April 23, 2023 - April 29, 2023</t>
  </si>
  <si>
    <t>April 02, 2023 - April 29,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</si>
</sst>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K32" sqref="K32"/>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66" t="str">
        <f>'Occupancy Raw Data'!B1</f>
        <v>Week of April 23, 2023 - April 29, 2023</v>
      </c>
      <c r="B1" s="169" t="s">
        <v>67</v>
      </c>
      <c r="C1" s="170"/>
      <c r="D1" s="170"/>
      <c r="E1" s="170"/>
      <c r="F1" s="170"/>
      <c r="G1" s="170"/>
      <c r="H1" s="170"/>
      <c r="I1" s="170"/>
      <c r="J1" s="170"/>
      <c r="K1" s="171"/>
      <c r="L1" s="40"/>
      <c r="M1" s="169" t="s">
        <v>74</v>
      </c>
      <c r="N1" s="170"/>
      <c r="O1" s="170"/>
      <c r="P1" s="170"/>
      <c r="Q1" s="170"/>
      <c r="R1" s="170"/>
      <c r="S1" s="170"/>
      <c r="T1" s="170"/>
      <c r="U1" s="170"/>
      <c r="V1" s="171"/>
      <c r="W1" s="40"/>
      <c r="X1" s="169" t="s">
        <v>68</v>
      </c>
      <c r="Y1" s="170"/>
      <c r="Z1" s="170"/>
      <c r="AA1" s="170"/>
      <c r="AB1" s="170"/>
      <c r="AC1" s="170"/>
      <c r="AD1" s="170"/>
      <c r="AE1" s="170"/>
      <c r="AF1" s="170"/>
      <c r="AG1" s="171"/>
      <c r="AH1" s="40"/>
      <c r="AI1" s="169" t="s">
        <v>75</v>
      </c>
      <c r="AJ1" s="170"/>
      <c r="AK1" s="170"/>
      <c r="AL1" s="170"/>
      <c r="AM1" s="170"/>
      <c r="AN1" s="170"/>
      <c r="AO1" s="170"/>
      <c r="AP1" s="170"/>
      <c r="AQ1" s="170"/>
      <c r="AR1" s="171"/>
      <c r="AS1" s="40"/>
      <c r="AT1" s="169" t="s">
        <v>69</v>
      </c>
      <c r="AU1" s="170"/>
      <c r="AV1" s="170"/>
      <c r="AW1" s="170"/>
      <c r="AX1" s="170"/>
      <c r="AY1" s="170"/>
      <c r="AZ1" s="170"/>
      <c r="BA1" s="170"/>
      <c r="BB1" s="170"/>
      <c r="BC1" s="171"/>
      <c r="BD1" s="40"/>
      <c r="BE1" s="169" t="s">
        <v>76</v>
      </c>
      <c r="BF1" s="170"/>
      <c r="BG1" s="170"/>
      <c r="BH1" s="170"/>
      <c r="BI1" s="170"/>
      <c r="BJ1" s="170"/>
      <c r="BK1" s="170"/>
      <c r="BL1" s="170"/>
      <c r="BM1" s="170"/>
      <c r="BN1" s="171"/>
    </row>
    <row r="2" spans="1:66" x14ac:dyDescent="0.45">
      <c r="A2" s="166"/>
      <c r="B2" s="42"/>
      <c r="C2" s="43"/>
      <c r="D2" s="43"/>
      <c r="E2" s="43"/>
      <c r="F2" s="43"/>
      <c r="G2" s="167" t="s">
        <v>65</v>
      </c>
      <c r="H2" s="43"/>
      <c r="I2" s="43"/>
      <c r="J2" s="167" t="s">
        <v>66</v>
      </c>
      <c r="K2" s="168" t="s">
        <v>57</v>
      </c>
      <c r="L2" s="44"/>
      <c r="M2" s="42"/>
      <c r="N2" s="43"/>
      <c r="O2" s="43"/>
      <c r="P2" s="43"/>
      <c r="Q2" s="43"/>
      <c r="R2" s="167" t="s">
        <v>65</v>
      </c>
      <c r="S2" s="43"/>
      <c r="T2" s="43"/>
      <c r="U2" s="167" t="s">
        <v>66</v>
      </c>
      <c r="V2" s="168" t="s">
        <v>57</v>
      </c>
      <c r="W2" s="44"/>
      <c r="X2" s="42"/>
      <c r="Y2" s="43"/>
      <c r="Z2" s="43"/>
      <c r="AA2" s="43"/>
      <c r="AB2" s="43"/>
      <c r="AC2" s="167" t="s">
        <v>65</v>
      </c>
      <c r="AD2" s="43"/>
      <c r="AE2" s="43"/>
      <c r="AF2" s="167" t="s">
        <v>66</v>
      </c>
      <c r="AG2" s="168" t="s">
        <v>57</v>
      </c>
      <c r="AH2" s="44"/>
      <c r="AI2" s="42"/>
      <c r="AJ2" s="43"/>
      <c r="AK2" s="43"/>
      <c r="AL2" s="43"/>
      <c r="AM2" s="43"/>
      <c r="AN2" s="167" t="s">
        <v>65</v>
      </c>
      <c r="AO2" s="43"/>
      <c r="AP2" s="43"/>
      <c r="AQ2" s="167" t="s">
        <v>66</v>
      </c>
      <c r="AR2" s="168" t="s">
        <v>57</v>
      </c>
      <c r="AS2" s="40"/>
      <c r="AT2" s="42"/>
      <c r="AU2" s="43"/>
      <c r="AV2" s="43"/>
      <c r="AW2" s="43"/>
      <c r="AX2" s="43"/>
      <c r="AY2" s="167" t="s">
        <v>65</v>
      </c>
      <c r="AZ2" s="43"/>
      <c r="BA2" s="43"/>
      <c r="BB2" s="167" t="s">
        <v>66</v>
      </c>
      <c r="BC2" s="168" t="s">
        <v>57</v>
      </c>
      <c r="BD2" s="44"/>
      <c r="BE2" s="42"/>
      <c r="BF2" s="43"/>
      <c r="BG2" s="43"/>
      <c r="BH2" s="43"/>
      <c r="BI2" s="43"/>
      <c r="BJ2" s="167" t="s">
        <v>65</v>
      </c>
      <c r="BK2" s="43"/>
      <c r="BL2" s="43"/>
      <c r="BM2" s="167" t="s">
        <v>66</v>
      </c>
      <c r="BN2" s="168" t="s">
        <v>57</v>
      </c>
    </row>
    <row r="3" spans="1:66" x14ac:dyDescent="0.45">
      <c r="A3" s="166"/>
      <c r="B3" s="45" t="s">
        <v>58</v>
      </c>
      <c r="C3" s="44" t="s">
        <v>59</v>
      </c>
      <c r="D3" s="44" t="s">
        <v>60</v>
      </c>
      <c r="E3" s="44" t="s">
        <v>61</v>
      </c>
      <c r="F3" s="44" t="s">
        <v>62</v>
      </c>
      <c r="G3" s="167"/>
      <c r="H3" s="44" t="s">
        <v>63</v>
      </c>
      <c r="I3" s="44" t="s">
        <v>64</v>
      </c>
      <c r="J3" s="167"/>
      <c r="K3" s="168"/>
      <c r="L3" s="44"/>
      <c r="M3" s="45" t="s">
        <v>58</v>
      </c>
      <c r="N3" s="44" t="s">
        <v>59</v>
      </c>
      <c r="O3" s="44" t="s">
        <v>60</v>
      </c>
      <c r="P3" s="44" t="s">
        <v>61</v>
      </c>
      <c r="Q3" s="44" t="s">
        <v>62</v>
      </c>
      <c r="R3" s="167"/>
      <c r="S3" s="44" t="s">
        <v>63</v>
      </c>
      <c r="T3" s="44" t="s">
        <v>64</v>
      </c>
      <c r="U3" s="167"/>
      <c r="V3" s="168"/>
      <c r="W3" s="44"/>
      <c r="X3" s="45" t="s">
        <v>58</v>
      </c>
      <c r="Y3" s="44" t="s">
        <v>59</v>
      </c>
      <c r="Z3" s="44" t="s">
        <v>60</v>
      </c>
      <c r="AA3" s="44" t="s">
        <v>61</v>
      </c>
      <c r="AB3" s="44" t="s">
        <v>62</v>
      </c>
      <c r="AC3" s="167"/>
      <c r="AD3" s="44" t="s">
        <v>63</v>
      </c>
      <c r="AE3" s="44" t="s">
        <v>64</v>
      </c>
      <c r="AF3" s="167"/>
      <c r="AG3" s="168"/>
      <c r="AH3" s="44"/>
      <c r="AI3" s="45" t="s">
        <v>58</v>
      </c>
      <c r="AJ3" s="44" t="s">
        <v>59</v>
      </c>
      <c r="AK3" s="44" t="s">
        <v>60</v>
      </c>
      <c r="AL3" s="44" t="s">
        <v>61</v>
      </c>
      <c r="AM3" s="44" t="s">
        <v>62</v>
      </c>
      <c r="AN3" s="167"/>
      <c r="AO3" s="44" t="s">
        <v>63</v>
      </c>
      <c r="AP3" s="44" t="s">
        <v>64</v>
      </c>
      <c r="AQ3" s="167"/>
      <c r="AR3" s="168"/>
      <c r="AS3" s="40"/>
      <c r="AT3" s="45" t="s">
        <v>58</v>
      </c>
      <c r="AU3" s="44" t="s">
        <v>59</v>
      </c>
      <c r="AV3" s="44" t="s">
        <v>60</v>
      </c>
      <c r="AW3" s="44" t="s">
        <v>61</v>
      </c>
      <c r="AX3" s="44" t="s">
        <v>62</v>
      </c>
      <c r="AY3" s="167"/>
      <c r="AZ3" s="44" t="s">
        <v>63</v>
      </c>
      <c r="BA3" s="44" t="s">
        <v>64</v>
      </c>
      <c r="BB3" s="167"/>
      <c r="BC3" s="168"/>
      <c r="BD3" s="44"/>
      <c r="BE3" s="45" t="s">
        <v>58</v>
      </c>
      <c r="BF3" s="44" t="s">
        <v>59</v>
      </c>
      <c r="BG3" s="44" t="s">
        <v>60</v>
      </c>
      <c r="BH3" s="44" t="s">
        <v>61</v>
      </c>
      <c r="BI3" s="44" t="s">
        <v>62</v>
      </c>
      <c r="BJ3" s="167"/>
      <c r="BK3" s="44" t="s">
        <v>63</v>
      </c>
      <c r="BL3" s="44" t="s">
        <v>64</v>
      </c>
      <c r="BM3" s="167"/>
      <c r="BN3" s="168"/>
    </row>
    <row r="4" spans="1:66" x14ac:dyDescent="0.45">
      <c r="A4" s="46" t="s">
        <v>15</v>
      </c>
      <c r="B4" s="47">
        <f>VLOOKUP($A4,'Occupancy Raw Data'!$B$8:$BE$45,'Occupancy Raw Data'!G$3,FALSE)</f>
        <v>52.2143559566302</v>
      </c>
      <c r="C4" s="48">
        <f>VLOOKUP($A4,'Occupancy Raw Data'!$B$8:$BE$45,'Occupancy Raw Data'!H$3,FALSE)</f>
        <v>62.668329700454699</v>
      </c>
      <c r="D4" s="48">
        <f>VLOOKUP($A4,'Occupancy Raw Data'!$B$8:$BE$45,'Occupancy Raw Data'!I$3,FALSE)</f>
        <v>67.798963253924498</v>
      </c>
      <c r="E4" s="48">
        <f>VLOOKUP($A4,'Occupancy Raw Data'!$B$8:$BE$45,'Occupancy Raw Data'!J$3,FALSE)</f>
        <v>68.371183852486297</v>
      </c>
      <c r="F4" s="48">
        <f>VLOOKUP($A4,'Occupancy Raw Data'!$B$8:$BE$45,'Occupancy Raw Data'!K$3,FALSE)</f>
        <v>66.706982655035603</v>
      </c>
      <c r="G4" s="49">
        <f>VLOOKUP($A4,'Occupancy Raw Data'!$B$8:$BE$45,'Occupancy Raw Data'!L$3,FALSE)</f>
        <v>63.551951256550403</v>
      </c>
      <c r="H4" s="48">
        <f>VLOOKUP($A4,'Occupancy Raw Data'!$B$8:$BE$45,'Occupancy Raw Data'!N$3,FALSE)</f>
        <v>73.3253417298383</v>
      </c>
      <c r="I4" s="48">
        <f>VLOOKUP($A4,'Occupancy Raw Data'!$B$8:$BE$45,'Occupancy Raw Data'!O$3,FALSE)</f>
        <v>75.215968571126695</v>
      </c>
      <c r="J4" s="49">
        <f>VLOOKUP($A4,'Occupancy Raw Data'!$B$8:$BE$45,'Occupancy Raw Data'!P$3,FALSE)</f>
        <v>74.270653709212795</v>
      </c>
      <c r="K4" s="50">
        <f>VLOOKUP($A4,'Occupancy Raw Data'!$B$8:$BE$45,'Occupancy Raw Data'!R$3,FALSE)</f>
        <v>66.614757997344299</v>
      </c>
      <c r="M4" s="47">
        <f>VLOOKUP($A4,'Occupancy Raw Data'!$B$8:$BE$45,'Occupancy Raw Data'!T$3,FALSE)</f>
        <v>-0.89335341846537897</v>
      </c>
      <c r="N4" s="48">
        <f>VLOOKUP($A4,'Occupancy Raw Data'!$B$8:$BE$45,'Occupancy Raw Data'!U$3,FALSE)</f>
        <v>2.1332616690996402</v>
      </c>
      <c r="O4" s="48">
        <f>VLOOKUP($A4,'Occupancy Raw Data'!$B$8:$BE$45,'Occupancy Raw Data'!V$3,FALSE)</f>
        <v>3.4158777716160502</v>
      </c>
      <c r="P4" s="48">
        <f>VLOOKUP($A4,'Occupancy Raw Data'!$B$8:$BE$45,'Occupancy Raw Data'!W$3,FALSE)</f>
        <v>2.7166681517926801</v>
      </c>
      <c r="Q4" s="48">
        <f>VLOOKUP($A4,'Occupancy Raw Data'!$B$8:$BE$45,'Occupancy Raw Data'!X$3,FALSE)</f>
        <v>0.22491682197381499</v>
      </c>
      <c r="R4" s="49">
        <f>VLOOKUP($A4,'Occupancy Raw Data'!$B$8:$BE$45,'Occupancy Raw Data'!Y$3,FALSE)</f>
        <v>1.6101637386219601</v>
      </c>
      <c r="S4" s="48">
        <f>VLOOKUP($A4,'Occupancy Raw Data'!$B$8:$BE$45,'Occupancy Raw Data'!AA$3,FALSE)</f>
        <v>-2.2150721537706501</v>
      </c>
      <c r="T4" s="48">
        <f>VLOOKUP($A4,'Occupancy Raw Data'!$B$8:$BE$45,'Occupancy Raw Data'!AB$3,FALSE)</f>
        <v>-3.5808616056700302</v>
      </c>
      <c r="U4" s="49">
        <f>VLOOKUP($A4,'Occupancy Raw Data'!$B$8:$BE$45,'Occupancy Raw Data'!AC$3,FALSE)</f>
        <v>-2.9114737742467698</v>
      </c>
      <c r="V4" s="50">
        <f>VLOOKUP($A4,'Occupancy Raw Data'!$B$8:$BE$45,'Occupancy Raw Data'!AE$3,FALSE)</f>
        <v>0.124629450395703</v>
      </c>
      <c r="X4" s="51">
        <f>VLOOKUP($A4,'ADR Raw Data'!$B$6:$BE$43,'ADR Raw Data'!G$1,FALSE)</f>
        <v>144.49881082446601</v>
      </c>
      <c r="Y4" s="52">
        <f>VLOOKUP($A4,'ADR Raw Data'!$B$6:$BE$43,'ADR Raw Data'!H$1,FALSE)</f>
        <v>149.59797621095299</v>
      </c>
      <c r="Z4" s="52">
        <f>VLOOKUP($A4,'ADR Raw Data'!$B$6:$BE$43,'ADR Raw Data'!I$1,FALSE)</f>
        <v>155.77516899988001</v>
      </c>
      <c r="AA4" s="52">
        <f>VLOOKUP($A4,'ADR Raw Data'!$B$6:$BE$43,'ADR Raw Data'!J$1,FALSE)</f>
        <v>155.15386612362701</v>
      </c>
      <c r="AB4" s="52">
        <f>VLOOKUP($A4,'ADR Raw Data'!$B$6:$BE$43,'ADR Raw Data'!K$1,FALSE)</f>
        <v>152.08867638385499</v>
      </c>
      <c r="AC4" s="53">
        <f>VLOOKUP($A4,'ADR Raw Data'!$B$6:$BE$43,'ADR Raw Data'!L$1,FALSE)</f>
        <v>151.79637733899301</v>
      </c>
      <c r="AD4" s="52">
        <f>VLOOKUP($A4,'ADR Raw Data'!$B$6:$BE$43,'ADR Raw Data'!N$1,FALSE)</f>
        <v>164.06065201240699</v>
      </c>
      <c r="AE4" s="52">
        <f>VLOOKUP($A4,'ADR Raw Data'!$B$6:$BE$43,'ADR Raw Data'!O$1,FALSE)</f>
        <v>166.73735769804199</v>
      </c>
      <c r="AF4" s="53">
        <f>VLOOKUP($A4,'ADR Raw Data'!$B$6:$BE$43,'ADR Raw Data'!P$1,FALSE)</f>
        <v>165.41603730734701</v>
      </c>
      <c r="AG4" s="54">
        <f>VLOOKUP($A4,'ADR Raw Data'!$B$6:$BE$43,'ADR Raw Data'!R$1,FALSE)</f>
        <v>156.135385190541</v>
      </c>
      <c r="AI4" s="47">
        <f>VLOOKUP($A4,'ADR Raw Data'!$B$6:$BE$43,'ADR Raw Data'!T$1,FALSE)</f>
        <v>4.4527222706288896</v>
      </c>
      <c r="AJ4" s="48">
        <f>VLOOKUP($A4,'ADR Raw Data'!$B$6:$BE$43,'ADR Raw Data'!U$1,FALSE)</f>
        <v>7.2906039382476999</v>
      </c>
      <c r="AK4" s="48">
        <f>VLOOKUP($A4,'ADR Raw Data'!$B$6:$BE$43,'ADR Raw Data'!V$1,FALSE)</f>
        <v>9.37607674924047</v>
      </c>
      <c r="AL4" s="48">
        <f>VLOOKUP($A4,'ADR Raw Data'!$B$6:$BE$43,'ADR Raw Data'!W$1,FALSE)</f>
        <v>8.8951021926743792</v>
      </c>
      <c r="AM4" s="48">
        <f>VLOOKUP($A4,'ADR Raw Data'!$B$6:$BE$43,'ADR Raw Data'!X$1,FALSE)</f>
        <v>5.4514694730904898</v>
      </c>
      <c r="AN4" s="49">
        <f>VLOOKUP($A4,'ADR Raw Data'!$B$6:$BE$43,'ADR Raw Data'!Y$1,FALSE)</f>
        <v>7.2433272825347297</v>
      </c>
      <c r="AO4" s="48">
        <f>VLOOKUP($A4,'ADR Raw Data'!$B$6:$BE$43,'ADR Raw Data'!AA$1,FALSE)</f>
        <v>2.9910997054299999</v>
      </c>
      <c r="AP4" s="48">
        <f>VLOOKUP($A4,'ADR Raw Data'!$B$6:$BE$43,'ADR Raw Data'!AB$1,FALSE)</f>
        <v>2.2508679173977102</v>
      </c>
      <c r="AQ4" s="49">
        <f>VLOOKUP($A4,'ADR Raw Data'!$B$6:$BE$43,'ADR Raw Data'!AC$1,FALSE)</f>
        <v>2.60349844958552</v>
      </c>
      <c r="AR4" s="50">
        <f>VLOOKUP($A4,'ADR Raw Data'!$B$6:$BE$43,'ADR Raw Data'!AE$1,FALSE)</f>
        <v>5.4912143024327102</v>
      </c>
      <c r="AS4" s="40"/>
      <c r="AT4" s="51">
        <f>VLOOKUP($A4,'RevPAR Raw Data'!$B$6:$BE$43,'RevPAR Raw Data'!G$1,FALSE)</f>
        <v>75.449123436984806</v>
      </c>
      <c r="AU4" s="52">
        <f>VLOOKUP($A4,'RevPAR Raw Data'!$B$6:$BE$43,'RevPAR Raw Data'!H$1,FALSE)</f>
        <v>93.750552957088004</v>
      </c>
      <c r="AV4" s="52">
        <f>VLOOKUP($A4,'RevPAR Raw Data'!$B$6:$BE$43,'RevPAR Raw Data'!I$1,FALSE)</f>
        <v>105.613949588967</v>
      </c>
      <c r="AW4" s="52">
        <f>VLOOKUP($A4,'RevPAR Raw Data'!$B$6:$BE$43,'RevPAR Raw Data'!J$1,FALSE)</f>
        <v>106.08053506162599</v>
      </c>
      <c r="AX4" s="52">
        <f>VLOOKUP($A4,'RevPAR Raw Data'!$B$6:$BE$43,'RevPAR Raw Data'!K$1,FALSE)</f>
        <v>101.453766975652</v>
      </c>
      <c r="AY4" s="53">
        <f>VLOOKUP($A4,'RevPAR Raw Data'!$B$6:$BE$43,'RevPAR Raw Data'!L$1,FALSE)</f>
        <v>96.469559735686104</v>
      </c>
      <c r="AZ4" s="52">
        <f>VLOOKUP($A4,'RevPAR Raw Data'!$B$6:$BE$43,'RevPAR Raw Data'!N$1,FALSE)</f>
        <v>120.29803373229799</v>
      </c>
      <c r="BA4" s="52">
        <f>VLOOKUP($A4,'RevPAR Raw Data'!$B$6:$BE$43,'RevPAR Raw Data'!O$1,FALSE)</f>
        <v>125.41311856248601</v>
      </c>
      <c r="BB4" s="53">
        <f>VLOOKUP($A4,'RevPAR Raw Data'!$B$6:$BE$43,'RevPAR Raw Data'!P$1,FALSE)</f>
        <v>122.85557224804199</v>
      </c>
      <c r="BC4" s="54">
        <f>VLOOKUP($A4,'RevPAR Raw Data'!$B$6:$BE$43,'RevPAR Raw Data'!R$1,FALSE)</f>
        <v>104.0092089929</v>
      </c>
      <c r="BE4" s="47">
        <f>VLOOKUP($A4,'RevPAR Raw Data'!$B$6:$BE$43,'RevPAR Raw Data'!T$1,FALSE)</f>
        <v>3.5195903055440798</v>
      </c>
      <c r="BF4" s="48">
        <f>VLOOKUP($A4,'RevPAR Raw Data'!$B$6:$BE$43,'RevPAR Raw Data'!U$1,FALSE)</f>
        <v>9.5793932666078501</v>
      </c>
      <c r="BG4" s="48">
        <f>VLOOKUP($A4,'RevPAR Raw Data'!$B$6:$BE$43,'RevPAR Raw Data'!V$1,FALSE)</f>
        <v>13.1122298423834</v>
      </c>
      <c r="BH4" s="48">
        <f>VLOOKUP($A4,'RevPAR Raw Data'!$B$6:$BE$43,'RevPAR Raw Data'!W$1,FALSE)</f>
        <v>11.8534207528048</v>
      </c>
      <c r="BI4" s="48">
        <f>VLOOKUP($A4,'RevPAR Raw Data'!$B$6:$BE$43,'RevPAR Raw Data'!X$1,FALSE)</f>
        <v>5.6886475669540504</v>
      </c>
      <c r="BJ4" s="49">
        <f>VLOOKUP($A4,'RevPAR Raw Data'!$B$6:$BE$43,'RevPAR Raw Data'!Y$1,FALSE)</f>
        <v>8.9701204505297891</v>
      </c>
      <c r="BK4" s="48">
        <f>VLOOKUP($A4,'RevPAR Raw Data'!$B$6:$BE$43,'RevPAR Raw Data'!AA$1,FALSE)</f>
        <v>0.70977253499285398</v>
      </c>
      <c r="BL4" s="48">
        <f>VLOOKUP($A4,'RevPAR Raw Data'!$B$6:$BE$43,'RevPAR Raw Data'!AB$1,FALSE)</f>
        <v>-1.41059415332076</v>
      </c>
      <c r="BM4" s="49">
        <f>VLOOKUP($A4,'RevPAR Raw Data'!$B$6:$BE$43,'RevPAR Raw Data'!AC$1,FALSE)</f>
        <v>-0.38377549923385101</v>
      </c>
      <c r="BN4" s="50">
        <f>VLOOKUP($A4,'RevPAR Raw Data'!$B$6:$BE$43,'RevPAR Raw Data'!AE$1,FALSE)</f>
        <v>5.6226874230335797</v>
      </c>
    </row>
    <row r="5" spans="1:66" x14ac:dyDescent="0.45">
      <c r="A5" s="46" t="s">
        <v>70</v>
      </c>
      <c r="B5" s="47">
        <f>VLOOKUP($A5,'Occupancy Raw Data'!$B$8:$BE$45,'Occupancy Raw Data'!G$3,FALSE)</f>
        <v>52.418358620252697</v>
      </c>
      <c r="C5" s="48">
        <f>VLOOKUP($A5,'Occupancy Raw Data'!$B$8:$BE$45,'Occupancy Raw Data'!H$3,FALSE)</f>
        <v>65.377720059548295</v>
      </c>
      <c r="D5" s="48">
        <f>VLOOKUP($A5,'Occupancy Raw Data'!$B$8:$BE$45,'Occupancy Raw Data'!I$3,FALSE)</f>
        <v>70.700959741534902</v>
      </c>
      <c r="E5" s="48">
        <f>VLOOKUP($A5,'Occupancy Raw Data'!$B$8:$BE$45,'Occupancy Raw Data'!J$3,FALSE)</f>
        <v>71.861518482151297</v>
      </c>
      <c r="F5" s="48">
        <f>VLOOKUP($A5,'Occupancy Raw Data'!$B$8:$BE$45,'Occupancy Raw Data'!K$3,FALSE)</f>
        <v>67.800196382756297</v>
      </c>
      <c r="G5" s="49">
        <f>VLOOKUP($A5,'Occupancy Raw Data'!$B$8:$BE$45,'Occupancy Raw Data'!L$3,FALSE)</f>
        <v>65.631750657248702</v>
      </c>
      <c r="H5" s="48">
        <f>VLOOKUP($A5,'Occupancy Raw Data'!$B$8:$BE$45,'Occupancy Raw Data'!N$3,FALSE)</f>
        <v>73.0125748313325</v>
      </c>
      <c r="I5" s="48">
        <f>VLOOKUP($A5,'Occupancy Raw Data'!$B$8:$BE$45,'Occupancy Raw Data'!O$3,FALSE)</f>
        <v>74.670425390389894</v>
      </c>
      <c r="J5" s="49">
        <f>VLOOKUP($A5,'Occupancy Raw Data'!$B$8:$BE$45,'Occupancy Raw Data'!P$3,FALSE)</f>
        <v>73.841500110861205</v>
      </c>
      <c r="K5" s="50">
        <f>VLOOKUP($A5,'Occupancy Raw Data'!$B$8:$BE$45,'Occupancy Raw Data'!R$3,FALSE)</f>
        <v>67.977393358280807</v>
      </c>
      <c r="M5" s="47">
        <f>VLOOKUP($A5,'Occupancy Raw Data'!$B$8:$BE$45,'Occupancy Raw Data'!T$3,FALSE)</f>
        <v>1.7167308058030699</v>
      </c>
      <c r="N5" s="48">
        <f>VLOOKUP($A5,'Occupancy Raw Data'!$B$8:$BE$45,'Occupancy Raw Data'!U$3,FALSE)</f>
        <v>7.2177432653634197</v>
      </c>
      <c r="O5" s="48">
        <f>VLOOKUP($A5,'Occupancy Raw Data'!$B$8:$BE$45,'Occupancy Raw Data'!V$3,FALSE)</f>
        <v>8.5954094268510701</v>
      </c>
      <c r="P5" s="48">
        <f>VLOOKUP($A5,'Occupancy Raw Data'!$B$8:$BE$45,'Occupancy Raw Data'!W$3,FALSE)</f>
        <v>7.5611589795597496</v>
      </c>
      <c r="Q5" s="48">
        <f>VLOOKUP($A5,'Occupancy Raw Data'!$B$8:$BE$45,'Occupancy Raw Data'!X$3,FALSE)</f>
        <v>1.24140237314624</v>
      </c>
      <c r="R5" s="49">
        <f>VLOOKUP($A5,'Occupancy Raw Data'!$B$8:$BE$45,'Occupancy Raw Data'!Y$3,FALSE)</f>
        <v>5.3837976452865304</v>
      </c>
      <c r="S5" s="48">
        <f>VLOOKUP($A5,'Occupancy Raw Data'!$B$8:$BE$45,'Occupancy Raw Data'!AA$3,FALSE)</f>
        <v>-2.9974910583352599</v>
      </c>
      <c r="T5" s="48">
        <f>VLOOKUP($A5,'Occupancy Raw Data'!$B$8:$BE$45,'Occupancy Raw Data'!AB$3,FALSE)</f>
        <v>-5.2921103697709597</v>
      </c>
      <c r="U5" s="49">
        <f>VLOOKUP($A5,'Occupancy Raw Data'!$B$8:$BE$45,'Occupancy Raw Data'!AC$3,FALSE)</f>
        <v>-4.1714159738237697</v>
      </c>
      <c r="V5" s="50">
        <f>VLOOKUP($A5,'Occupancy Raw Data'!$B$8:$BE$45,'Occupancy Raw Data'!AE$3,FALSE)</f>
        <v>2.22040590976771</v>
      </c>
      <c r="X5" s="51">
        <f>VLOOKUP($A5,'ADR Raw Data'!$B$6:$BE$43,'ADR Raw Data'!G$1,FALSE)</f>
        <v>120.206714966463</v>
      </c>
      <c r="Y5" s="52">
        <f>VLOOKUP($A5,'ADR Raw Data'!$B$6:$BE$43,'ADR Raw Data'!H$1,FALSE)</f>
        <v>132.656565362105</v>
      </c>
      <c r="Z5" s="52">
        <f>VLOOKUP($A5,'ADR Raw Data'!$B$6:$BE$43,'ADR Raw Data'!I$1,FALSE)</f>
        <v>138.69410153846101</v>
      </c>
      <c r="AA5" s="52">
        <f>VLOOKUP($A5,'ADR Raw Data'!$B$6:$BE$43,'ADR Raw Data'!J$1,FALSE)</f>
        <v>138.38672821742401</v>
      </c>
      <c r="AB5" s="52">
        <f>VLOOKUP($A5,'ADR Raw Data'!$B$6:$BE$43,'ADR Raw Data'!K$1,FALSE)</f>
        <v>136.27636071235</v>
      </c>
      <c r="AC5" s="53">
        <f>VLOOKUP($A5,'ADR Raw Data'!$B$6:$BE$43,'ADR Raw Data'!L$1,FALSE)</f>
        <v>133.97135558043601</v>
      </c>
      <c r="AD5" s="52">
        <f>VLOOKUP($A5,'ADR Raw Data'!$B$6:$BE$43,'ADR Raw Data'!N$1,FALSE)</f>
        <v>151.34730948340101</v>
      </c>
      <c r="AE5" s="52">
        <f>VLOOKUP($A5,'ADR Raw Data'!$B$6:$BE$43,'ADR Raw Data'!O$1,FALSE)</f>
        <v>153.54850383809401</v>
      </c>
      <c r="AF5" s="53">
        <f>VLOOKUP($A5,'ADR Raw Data'!$B$6:$BE$43,'ADR Raw Data'!P$1,FALSE)</f>
        <v>152.46026167549499</v>
      </c>
      <c r="AG5" s="54">
        <f>VLOOKUP($A5,'ADR Raw Data'!$B$6:$BE$43,'ADR Raw Data'!R$1,FALSE)</f>
        <v>139.709601757461</v>
      </c>
      <c r="AI5" s="47">
        <f>VLOOKUP($A5,'ADR Raw Data'!$B$6:$BE$43,'ADR Raw Data'!T$1,FALSE)</f>
        <v>9.7702509335084002</v>
      </c>
      <c r="AJ5" s="48">
        <f>VLOOKUP($A5,'ADR Raw Data'!$B$6:$BE$43,'ADR Raw Data'!U$1,FALSE)</f>
        <v>13.279764297998099</v>
      </c>
      <c r="AK5" s="48">
        <f>VLOOKUP($A5,'ADR Raw Data'!$B$6:$BE$43,'ADR Raw Data'!V$1,FALSE)</f>
        <v>15.3734536301604</v>
      </c>
      <c r="AL5" s="48">
        <f>VLOOKUP($A5,'ADR Raw Data'!$B$6:$BE$43,'ADR Raw Data'!W$1,FALSE)</f>
        <v>15.329062389067399</v>
      </c>
      <c r="AM5" s="48">
        <f>VLOOKUP($A5,'ADR Raw Data'!$B$6:$BE$43,'ADR Raw Data'!X$1,FALSE)</f>
        <v>15.5167307112019</v>
      </c>
      <c r="AN5" s="49">
        <f>VLOOKUP($A5,'ADR Raw Data'!$B$6:$BE$43,'ADR Raw Data'!Y$1,FALSE)</f>
        <v>14.2092256860614</v>
      </c>
      <c r="AO5" s="48">
        <f>VLOOKUP($A5,'ADR Raw Data'!$B$6:$BE$43,'ADR Raw Data'!AA$1,FALSE)</f>
        <v>13.274179520656601</v>
      </c>
      <c r="AP5" s="48">
        <f>VLOOKUP($A5,'ADR Raw Data'!$B$6:$BE$43,'ADR Raw Data'!AB$1,FALSE)</f>
        <v>12.0114282736729</v>
      </c>
      <c r="AQ5" s="49">
        <f>VLOOKUP($A5,'ADR Raw Data'!$B$6:$BE$43,'ADR Raw Data'!AC$1,FALSE)</f>
        <v>12.610338990590501</v>
      </c>
      <c r="AR5" s="50">
        <f>VLOOKUP($A5,'ADR Raw Data'!$B$6:$BE$43,'ADR Raw Data'!AE$1,FALSE)</f>
        <v>13.317502581074899</v>
      </c>
      <c r="AS5" s="40"/>
      <c r="AT5" s="51">
        <f>VLOOKUP($A5,'RevPAR Raw Data'!$B$6:$BE$43,'RevPAR Raw Data'!G$1,FALSE)</f>
        <v>63.010386936745697</v>
      </c>
      <c r="AU5" s="52">
        <f>VLOOKUP($A5,'RevPAR Raw Data'!$B$6:$BE$43,'RevPAR Raw Data'!H$1,FALSE)</f>
        <v>86.727837943048996</v>
      </c>
      <c r="AV5" s="52">
        <f>VLOOKUP($A5,'RevPAR Raw Data'!$B$6:$BE$43,'RevPAR Raw Data'!I$1,FALSE)</f>
        <v>98.0580608925913</v>
      </c>
      <c r="AW5" s="52">
        <f>VLOOKUP($A5,'RevPAR Raw Data'!$B$6:$BE$43,'RevPAR Raw Data'!J$1,FALSE)</f>
        <v>99.446804274809097</v>
      </c>
      <c r="AX5" s="52">
        <f>VLOOKUP($A5,'RevPAR Raw Data'!$B$6:$BE$43,'RevPAR Raw Data'!K$1,FALSE)</f>
        <v>92.395640186246794</v>
      </c>
      <c r="AY5" s="53">
        <f>VLOOKUP($A5,'RevPAR Raw Data'!$B$6:$BE$43,'RevPAR Raw Data'!L$1,FALSE)</f>
        <v>87.927746046688398</v>
      </c>
      <c r="AZ5" s="52">
        <f>VLOOKUP($A5,'RevPAR Raw Data'!$B$6:$BE$43,'RevPAR Raw Data'!N$1,FALSE)</f>
        <v>110.50256759177699</v>
      </c>
      <c r="BA5" s="52">
        <f>VLOOKUP($A5,'RevPAR Raw Data'!$B$6:$BE$43,'RevPAR Raw Data'!O$1,FALSE)</f>
        <v>114.65532099648399</v>
      </c>
      <c r="BB5" s="53">
        <f>VLOOKUP($A5,'RevPAR Raw Data'!$B$6:$BE$43,'RevPAR Raw Data'!P$1,FALSE)</f>
        <v>112.57894429413</v>
      </c>
      <c r="BC5" s="54">
        <f>VLOOKUP($A5,'RevPAR Raw Data'!$B$6:$BE$43,'RevPAR Raw Data'!R$1,FALSE)</f>
        <v>94.970945545957605</v>
      </c>
      <c r="BE5" s="47">
        <f>VLOOKUP($A5,'RevPAR Raw Data'!$B$6:$BE$43,'RevPAR Raw Data'!T$1,FALSE)</f>
        <v>11.6547106468912</v>
      </c>
      <c r="BF5" s="48">
        <f>VLOOKUP($A5,'RevPAR Raw Data'!$B$6:$BE$43,'RevPAR Raw Data'!U$1,FALSE)</f>
        <v>21.4560068566364</v>
      </c>
      <c r="BG5" s="48">
        <f>VLOOKUP($A5,'RevPAR Raw Data'!$B$6:$BE$43,'RevPAR Raw Data'!V$1,FALSE)</f>
        <v>25.2902743395709</v>
      </c>
      <c r="BH5" s="48">
        <f>VLOOKUP($A5,'RevPAR Raw Data'!$B$6:$BE$43,'RevPAR Raw Data'!W$1,FALSE)</f>
        <v>24.0492761459404</v>
      </c>
      <c r="BI5" s="48">
        <f>VLOOKUP($A5,'RevPAR Raw Data'!$B$6:$BE$43,'RevPAR Raw Data'!X$1,FALSE)</f>
        <v>16.950758147631699</v>
      </c>
      <c r="BJ5" s="49">
        <f>VLOOKUP($A5,'RevPAR Raw Data'!$B$6:$BE$43,'RevPAR Raw Data'!Y$1,FALSE)</f>
        <v>20.358019289247601</v>
      </c>
      <c r="BK5" s="48">
        <f>VLOOKUP($A5,'RevPAR Raw Data'!$B$6:$BE$43,'RevPAR Raw Data'!AA$1,FALSE)</f>
        <v>9.8787961181223096</v>
      </c>
      <c r="BL5" s="48">
        <f>VLOOKUP($A5,'RevPAR Raw Data'!$B$6:$BE$43,'RevPAR Raw Data'!AB$1,FALSE)</f>
        <v>6.0836598626733203</v>
      </c>
      <c r="BM5" s="49">
        <f>VLOOKUP($A5,'RevPAR Raw Data'!$B$6:$BE$43,'RevPAR Raw Data'!AC$1,FALSE)</f>
        <v>7.9128933217599302</v>
      </c>
      <c r="BN5" s="50">
        <f>VLOOKUP($A5,'RevPAR Raw Data'!$B$6:$BE$43,'RevPAR Raw Data'!AE$1,FALSE)</f>
        <v>15.833611105186201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57.844433328569302</v>
      </c>
      <c r="C7" s="48">
        <f>VLOOKUP($A7,'Occupancy Raw Data'!$B$8:$BE$45,'Occupancy Raw Data'!H$3,FALSE)</f>
        <v>75.275117907674698</v>
      </c>
      <c r="D7" s="48">
        <f>VLOOKUP($A7,'Occupancy Raw Data'!$B$8:$BE$45,'Occupancy Raw Data'!I$3,FALSE)</f>
        <v>84.263183305616593</v>
      </c>
      <c r="E7" s="48">
        <f>VLOOKUP($A7,'Occupancy Raw Data'!$B$8:$BE$45,'Occupancy Raw Data'!J$3,FALSE)</f>
        <v>86.603007707025697</v>
      </c>
      <c r="F7" s="48">
        <f>VLOOKUP($A7,'Occupancy Raw Data'!$B$8:$BE$45,'Occupancy Raw Data'!K$3,FALSE)</f>
        <v>78.990755145467801</v>
      </c>
      <c r="G7" s="49">
        <f>VLOOKUP($A7,'Occupancy Raw Data'!$B$8:$BE$45,'Occupancy Raw Data'!L$3,FALSE)</f>
        <v>76.5952994788708</v>
      </c>
      <c r="H7" s="48">
        <f>VLOOKUP($A7,'Occupancy Raw Data'!$B$8:$BE$45,'Occupancy Raw Data'!N$3,FALSE)</f>
        <v>77.735457682885297</v>
      </c>
      <c r="I7" s="48">
        <f>VLOOKUP($A7,'Occupancy Raw Data'!$B$8:$BE$45,'Occupancy Raw Data'!O$3,FALSE)</f>
        <v>80.626933462081695</v>
      </c>
      <c r="J7" s="49">
        <f>VLOOKUP($A7,'Occupancy Raw Data'!$B$8:$BE$45,'Occupancy Raw Data'!P$3,FALSE)</f>
        <v>79.181195572483503</v>
      </c>
      <c r="K7" s="50">
        <f>VLOOKUP($A7,'Occupancy Raw Data'!$B$8:$BE$45,'Occupancy Raw Data'!R$3,FALSE)</f>
        <v>77.334126934188703</v>
      </c>
      <c r="M7" s="47">
        <f>VLOOKUP($A7,'Occupancy Raw Data'!$B$8:$BE$45,'Occupancy Raw Data'!T$3,FALSE)</f>
        <v>0.20445394933352401</v>
      </c>
      <c r="N7" s="48">
        <f>VLOOKUP($A7,'Occupancy Raw Data'!$B$8:$BE$45,'Occupancy Raw Data'!U$3,FALSE)</f>
        <v>14.398613867541799</v>
      </c>
      <c r="O7" s="48">
        <f>VLOOKUP($A7,'Occupancy Raw Data'!$B$8:$BE$45,'Occupancy Raw Data'!V$3,FALSE)</f>
        <v>17.7905403534687</v>
      </c>
      <c r="P7" s="48">
        <f>VLOOKUP($A7,'Occupancy Raw Data'!$B$8:$BE$45,'Occupancy Raw Data'!W$3,FALSE)</f>
        <v>17.768599103931798</v>
      </c>
      <c r="Q7" s="48">
        <f>VLOOKUP($A7,'Occupancy Raw Data'!$B$8:$BE$45,'Occupancy Raw Data'!X$3,FALSE)</f>
        <v>12.166165544519201</v>
      </c>
      <c r="R7" s="49">
        <f>VLOOKUP($A7,'Occupancy Raw Data'!$B$8:$BE$45,'Occupancy Raw Data'!Y$3,FALSE)</f>
        <v>12.964700263735599</v>
      </c>
      <c r="S7" s="48">
        <f>VLOOKUP($A7,'Occupancy Raw Data'!$B$8:$BE$45,'Occupancy Raw Data'!AA$3,FALSE)</f>
        <v>4.3218274768942999</v>
      </c>
      <c r="T7" s="48">
        <f>VLOOKUP($A7,'Occupancy Raw Data'!$B$8:$BE$45,'Occupancy Raw Data'!AB$3,FALSE)</f>
        <v>1.4976605783174399</v>
      </c>
      <c r="U7" s="49">
        <f>VLOOKUP($A7,'Occupancy Raw Data'!$B$8:$BE$45,'Occupancy Raw Data'!AC$3,FALSE)</f>
        <v>2.8645818633078899</v>
      </c>
      <c r="V7" s="50">
        <f>VLOOKUP($A7,'Occupancy Raw Data'!$B$8:$BE$45,'Occupancy Raw Data'!AE$3,FALSE)</f>
        <v>9.8105007808206199</v>
      </c>
      <c r="X7" s="51">
        <f>VLOOKUP($A7,'ADR Raw Data'!$B$6:$BE$43,'ADR Raw Data'!G$1,FALSE)</f>
        <v>189.75233500108001</v>
      </c>
      <c r="Y7" s="52">
        <f>VLOOKUP($A7,'ADR Raw Data'!$B$6:$BE$43,'ADR Raw Data'!H$1,FALSE)</f>
        <v>218.36761225555301</v>
      </c>
      <c r="Z7" s="52">
        <f>VLOOKUP($A7,'ADR Raw Data'!$B$6:$BE$43,'ADR Raw Data'!I$1,FALSE)</f>
        <v>233.54782672820801</v>
      </c>
      <c r="AA7" s="52">
        <f>VLOOKUP($A7,'ADR Raw Data'!$B$6:$BE$43,'ADR Raw Data'!J$1,FALSE)</f>
        <v>228.92967685986201</v>
      </c>
      <c r="AB7" s="52">
        <f>VLOOKUP($A7,'ADR Raw Data'!$B$6:$BE$43,'ADR Raw Data'!K$1,FALSE)</f>
        <v>207.35398809254301</v>
      </c>
      <c r="AC7" s="53">
        <f>VLOOKUP($A7,'ADR Raw Data'!$B$6:$BE$43,'ADR Raw Data'!L$1,FALSE)</f>
        <v>217.502365348636</v>
      </c>
      <c r="AD7" s="52">
        <f>VLOOKUP($A7,'ADR Raw Data'!$B$6:$BE$43,'ADR Raw Data'!N$1,FALSE)</f>
        <v>187.77161103698899</v>
      </c>
      <c r="AE7" s="52">
        <f>VLOOKUP($A7,'ADR Raw Data'!$B$6:$BE$43,'ADR Raw Data'!O$1,FALSE)</f>
        <v>189.73701312958801</v>
      </c>
      <c r="AF7" s="53">
        <f>VLOOKUP($A7,'ADR Raw Data'!$B$6:$BE$43,'ADR Raw Data'!P$1,FALSE)</f>
        <v>188.77225483000399</v>
      </c>
      <c r="AG7" s="54">
        <f>VLOOKUP($A7,'ADR Raw Data'!$B$6:$BE$43,'ADR Raw Data'!R$1,FALSE)</f>
        <v>209.09770590902599</v>
      </c>
      <c r="AI7" s="47">
        <f>VLOOKUP($A7,'ADR Raw Data'!$B$6:$BE$43,'ADR Raw Data'!T$1,FALSE)</f>
        <v>6.8445664542568796</v>
      </c>
      <c r="AJ7" s="48">
        <f>VLOOKUP($A7,'ADR Raw Data'!$B$6:$BE$43,'ADR Raw Data'!U$1,FALSE)</f>
        <v>17.428353390755699</v>
      </c>
      <c r="AK7" s="48">
        <f>VLOOKUP($A7,'ADR Raw Data'!$B$6:$BE$43,'ADR Raw Data'!V$1,FALSE)</f>
        <v>23.571193780958399</v>
      </c>
      <c r="AL7" s="48">
        <f>VLOOKUP($A7,'ADR Raw Data'!$B$6:$BE$43,'ADR Raw Data'!W$1,FALSE)</f>
        <v>21.097047050604299</v>
      </c>
      <c r="AM7" s="48">
        <f>VLOOKUP($A7,'ADR Raw Data'!$B$6:$BE$43,'ADR Raw Data'!X$1,FALSE)</f>
        <v>15.4697702510902</v>
      </c>
      <c r="AN7" s="49">
        <f>VLOOKUP($A7,'ADR Raw Data'!$B$6:$BE$43,'ADR Raw Data'!Y$1,FALSE)</f>
        <v>17.874833665563401</v>
      </c>
      <c r="AO7" s="48">
        <f>VLOOKUP($A7,'ADR Raw Data'!$B$6:$BE$43,'ADR Raw Data'!AA$1,FALSE)</f>
        <v>13.094975904820901</v>
      </c>
      <c r="AP7" s="48">
        <f>VLOOKUP($A7,'ADR Raw Data'!$B$6:$BE$43,'ADR Raw Data'!AB$1,FALSE)</f>
        <v>8.6920101805313195</v>
      </c>
      <c r="AQ7" s="49">
        <f>VLOOKUP($A7,'ADR Raw Data'!$B$6:$BE$43,'ADR Raw Data'!AC$1,FALSE)</f>
        <v>10.760127708208</v>
      </c>
      <c r="AR7" s="50">
        <f>VLOOKUP($A7,'ADR Raw Data'!$B$6:$BE$43,'ADR Raw Data'!AE$1,FALSE)</f>
        <v>16.087553814406601</v>
      </c>
      <c r="AS7" s="40"/>
      <c r="AT7" s="51">
        <f>VLOOKUP($A7,'RevPAR Raw Data'!$B$6:$BE$43,'RevPAR Raw Data'!G$1,FALSE)</f>
        <v>109.76116290910301</v>
      </c>
      <c r="AU7" s="52">
        <f>VLOOKUP($A7,'RevPAR Raw Data'!$B$6:$BE$43,'RevPAR Raw Data'!H$1,FALSE)</f>
        <v>164.376477597541</v>
      </c>
      <c r="AV7" s="52">
        <f>VLOOKUP($A7,'RevPAR Raw Data'!$B$6:$BE$43,'RevPAR Raw Data'!I$1,FALSE)</f>
        <v>196.79483334227399</v>
      </c>
      <c r="AW7" s="52">
        <f>VLOOKUP($A7,'RevPAR Raw Data'!$B$6:$BE$43,'RevPAR Raw Data'!J$1,FALSE)</f>
        <v>198.25998569461501</v>
      </c>
      <c r="AX7" s="52">
        <f>VLOOKUP($A7,'RevPAR Raw Data'!$B$6:$BE$43,'RevPAR Raw Data'!K$1,FALSE)</f>
        <v>163.79048101854301</v>
      </c>
      <c r="AY7" s="53">
        <f>VLOOKUP($A7,'RevPAR Raw Data'!$B$6:$BE$43,'RevPAR Raw Data'!L$1,FALSE)</f>
        <v>166.59658811241499</v>
      </c>
      <c r="AZ7" s="52">
        <f>VLOOKUP($A7,'RevPAR Raw Data'!$B$6:$BE$43,'RevPAR Raw Data'!N$1,FALSE)</f>
        <v>145.96512123813099</v>
      </c>
      <c r="BA7" s="52">
        <f>VLOOKUP($A7,'RevPAR Raw Data'!$B$6:$BE$43,'RevPAR Raw Data'!O$1,FALSE)</f>
        <v>152.97913532893401</v>
      </c>
      <c r="BB7" s="53">
        <f>VLOOKUP($A7,'RevPAR Raw Data'!$B$6:$BE$43,'RevPAR Raw Data'!P$1,FALSE)</f>
        <v>149.47212828353199</v>
      </c>
      <c r="BC7" s="54">
        <f>VLOOKUP($A7,'RevPAR Raw Data'!$B$6:$BE$43,'RevPAR Raw Data'!R$1,FALSE)</f>
        <v>161.70388530416301</v>
      </c>
      <c r="BE7" s="47">
        <f>VLOOKUP($A7,'RevPAR Raw Data'!$B$6:$BE$43,'RevPAR Raw Data'!T$1,FALSE)</f>
        <v>7.0630143900208902</v>
      </c>
      <c r="BF7" s="48">
        <f>VLOOKUP($A7,'RevPAR Raw Data'!$B$6:$BE$43,'RevPAR Raw Data'!U$1,FALSE)</f>
        <v>34.336408566503103</v>
      </c>
      <c r="BG7" s="48">
        <f>VLOOKUP($A7,'RevPAR Raw Data'!$B$6:$BE$43,'RevPAR Raw Data'!V$1,FALSE)</f>
        <v>45.555176875822902</v>
      </c>
      <c r="BH7" s="48">
        <f>VLOOKUP($A7,'RevPAR Raw Data'!$B$6:$BE$43,'RevPAR Raw Data'!W$1,FALSE)</f>
        <v>42.6142958677259</v>
      </c>
      <c r="BI7" s="48">
        <f>VLOOKUP($A7,'RevPAR Raw Data'!$B$6:$BE$43,'RevPAR Raw Data'!X$1,FALSE)</f>
        <v>29.518013653713901</v>
      </c>
      <c r="BJ7" s="49">
        <f>VLOOKUP($A7,'RevPAR Raw Data'!$B$6:$BE$43,'RevPAR Raw Data'!Y$1,FALSE)</f>
        <v>33.156952536680599</v>
      </c>
      <c r="BK7" s="48">
        <f>VLOOKUP($A7,'RevPAR Raw Data'!$B$6:$BE$43,'RevPAR Raw Data'!AA$1,FALSE)</f>
        <v>17.982745648462501</v>
      </c>
      <c r="BL7" s="48">
        <f>VLOOKUP($A7,'RevPAR Raw Data'!$B$6:$BE$43,'RevPAR Raw Data'!AB$1,FALSE)</f>
        <v>10.319847568785899</v>
      </c>
      <c r="BM7" s="49">
        <f>VLOOKUP($A7,'RevPAR Raw Data'!$B$6:$BE$43,'RevPAR Raw Data'!AC$1,FALSE)</f>
        <v>13.932942238313901</v>
      </c>
      <c r="BN7" s="50">
        <f>VLOOKUP($A7,'RevPAR Raw Data'!$B$6:$BE$43,'RevPAR Raw Data'!AE$1,FALSE)</f>
        <v>27.476324187804501</v>
      </c>
    </row>
    <row r="8" spans="1:66" x14ac:dyDescent="0.45">
      <c r="A8" s="63" t="s">
        <v>89</v>
      </c>
      <c r="B8" s="47">
        <f>VLOOKUP($A8,'Occupancy Raw Data'!$B$8:$BE$45,'Occupancy Raw Data'!G$3,FALSE)</f>
        <v>58.722789642009602</v>
      </c>
      <c r="C8" s="48">
        <f>VLOOKUP($A8,'Occupancy Raw Data'!$B$8:$BE$45,'Occupancy Raw Data'!H$3,FALSE)</f>
        <v>87.888166718250204</v>
      </c>
      <c r="D8" s="48">
        <f>VLOOKUP($A8,'Occupancy Raw Data'!$B$8:$BE$45,'Occupancy Raw Data'!I$3,FALSE)</f>
        <v>94.563086763643796</v>
      </c>
      <c r="E8" s="48">
        <f>VLOOKUP($A8,'Occupancy Raw Data'!$B$8:$BE$45,'Occupancy Raw Data'!J$3,FALSE)</f>
        <v>96.316929743113505</v>
      </c>
      <c r="F8" s="48">
        <f>VLOOKUP($A8,'Occupancy Raw Data'!$B$8:$BE$45,'Occupancy Raw Data'!K$3,FALSE)</f>
        <v>90.622098421541295</v>
      </c>
      <c r="G8" s="49">
        <f>VLOOKUP($A8,'Occupancy Raw Data'!$B$8:$BE$45,'Occupancy Raw Data'!L$3,FALSE)</f>
        <v>85.622614257711703</v>
      </c>
      <c r="H8" s="48">
        <f>VLOOKUP($A8,'Occupancy Raw Data'!$B$8:$BE$45,'Occupancy Raw Data'!N$3,FALSE)</f>
        <v>81.574331992159202</v>
      </c>
      <c r="I8" s="48">
        <f>VLOOKUP($A8,'Occupancy Raw Data'!$B$8:$BE$45,'Occupancy Raw Data'!O$3,FALSE)</f>
        <v>80.202207778809395</v>
      </c>
      <c r="J8" s="49">
        <f>VLOOKUP($A8,'Occupancy Raw Data'!$B$8:$BE$45,'Occupancy Raw Data'!P$3,FALSE)</f>
        <v>80.888269885484306</v>
      </c>
      <c r="K8" s="50">
        <f>VLOOKUP($A8,'Occupancy Raw Data'!$B$8:$BE$45,'Occupancy Raw Data'!R$3,FALSE)</f>
        <v>84.269944437075296</v>
      </c>
      <c r="M8" s="47">
        <f>VLOOKUP($A8,'Occupancy Raw Data'!$B$8:$BE$45,'Occupancy Raw Data'!T$3,FALSE)</f>
        <v>-3.9414208836295299</v>
      </c>
      <c r="N8" s="48">
        <f>VLOOKUP($A8,'Occupancy Raw Data'!$B$8:$BE$45,'Occupancy Raw Data'!U$3,FALSE)</f>
        <v>12.066352496102001</v>
      </c>
      <c r="O8" s="48">
        <f>VLOOKUP($A8,'Occupancy Raw Data'!$B$8:$BE$45,'Occupancy Raw Data'!V$3,FALSE)</f>
        <v>11.247322343037</v>
      </c>
      <c r="P8" s="48">
        <f>VLOOKUP($A8,'Occupancy Raw Data'!$B$8:$BE$45,'Occupancy Raw Data'!W$3,FALSE)</f>
        <v>12.3986753698917</v>
      </c>
      <c r="Q8" s="48">
        <f>VLOOKUP($A8,'Occupancy Raw Data'!$B$8:$BE$45,'Occupancy Raw Data'!X$3,FALSE)</f>
        <v>14.070184784306001</v>
      </c>
      <c r="R8" s="49">
        <f>VLOOKUP($A8,'Occupancy Raw Data'!$B$8:$BE$45,'Occupancy Raw Data'!Y$3,FALSE)</f>
        <v>9.8581179526228393</v>
      </c>
      <c r="S8" s="48">
        <f>VLOOKUP($A8,'Occupancy Raw Data'!$B$8:$BE$45,'Occupancy Raw Data'!AA$3,FALSE)</f>
        <v>8.6353166968920405</v>
      </c>
      <c r="T8" s="48">
        <f>VLOOKUP($A8,'Occupancy Raw Data'!$B$8:$BE$45,'Occupancy Raw Data'!AB$3,FALSE)</f>
        <v>6.99435955968431E-2</v>
      </c>
      <c r="U8" s="49">
        <f>VLOOKUP($A8,'Occupancy Raw Data'!$B$8:$BE$45,'Occupancy Raw Data'!AC$3,FALSE)</f>
        <v>4.2129672553273299</v>
      </c>
      <c r="V8" s="50">
        <f>VLOOKUP($A8,'Occupancy Raw Data'!$B$8:$BE$45,'Occupancy Raw Data'!AE$3,FALSE)</f>
        <v>8.2499733927909595</v>
      </c>
      <c r="X8" s="51">
        <f>VLOOKUP($A8,'ADR Raw Data'!$B$6:$BE$43,'ADR Raw Data'!G$1,FALSE)</f>
        <v>202.16530569219901</v>
      </c>
      <c r="Y8" s="52">
        <f>VLOOKUP($A8,'ADR Raw Data'!$B$6:$BE$43,'ADR Raw Data'!H$1,FALSE)</f>
        <v>236.89222091794801</v>
      </c>
      <c r="Z8" s="52">
        <f>VLOOKUP($A8,'ADR Raw Data'!$B$6:$BE$43,'ADR Raw Data'!I$1,FALSE)</f>
        <v>248.76947087060799</v>
      </c>
      <c r="AA8" s="52">
        <f>VLOOKUP($A8,'ADR Raw Data'!$B$6:$BE$43,'ADR Raw Data'!J$1,FALSE)</f>
        <v>246.21949228791701</v>
      </c>
      <c r="AB8" s="52">
        <f>VLOOKUP($A8,'ADR Raw Data'!$B$6:$BE$43,'ADR Raw Data'!K$1,FALSE)</f>
        <v>221.068088570127</v>
      </c>
      <c r="AC8" s="53">
        <f>VLOOKUP($A8,'ADR Raw Data'!$B$6:$BE$43,'ADR Raw Data'!L$1,FALSE)</f>
        <v>233.50116851820599</v>
      </c>
      <c r="AD8" s="52">
        <f>VLOOKUP($A8,'ADR Raw Data'!$B$6:$BE$43,'ADR Raw Data'!N$1,FALSE)</f>
        <v>178.582794991779</v>
      </c>
      <c r="AE8" s="52">
        <f>VLOOKUP($A8,'ADR Raw Data'!$B$6:$BE$43,'ADR Raw Data'!O$1,FALSE)</f>
        <v>171.960649601234</v>
      </c>
      <c r="AF8" s="53">
        <f>VLOOKUP($A8,'ADR Raw Data'!$B$6:$BE$43,'ADR Raw Data'!P$1,FALSE)</f>
        <v>175.29980549709799</v>
      </c>
      <c r="AG8" s="54">
        <f>VLOOKUP($A8,'ADR Raw Data'!$B$6:$BE$43,'ADR Raw Data'!R$1,FALSE)</f>
        <v>217.53951239987401</v>
      </c>
      <c r="AI8" s="47">
        <f>VLOOKUP($A8,'ADR Raw Data'!$B$6:$BE$43,'ADR Raw Data'!T$1,FALSE)</f>
        <v>20.2628441237995</v>
      </c>
      <c r="AJ8" s="48">
        <f>VLOOKUP($A8,'ADR Raw Data'!$B$6:$BE$43,'ADR Raw Data'!U$1,FALSE)</f>
        <v>20.2536399378189</v>
      </c>
      <c r="AK8" s="48">
        <f>VLOOKUP($A8,'ADR Raw Data'!$B$6:$BE$43,'ADR Raw Data'!V$1,FALSE)</f>
        <v>23.263056547226899</v>
      </c>
      <c r="AL8" s="48">
        <f>VLOOKUP($A8,'ADR Raw Data'!$B$6:$BE$43,'ADR Raw Data'!W$1,FALSE)</f>
        <v>23.0197031098532</v>
      </c>
      <c r="AM8" s="48">
        <f>VLOOKUP($A8,'ADR Raw Data'!$B$6:$BE$43,'ADR Raw Data'!X$1,FALSE)</f>
        <v>21.976009550414801</v>
      </c>
      <c r="AN8" s="49">
        <f>VLOOKUP($A8,'ADR Raw Data'!$B$6:$BE$43,'ADR Raw Data'!Y$1,FALSE)</f>
        <v>22.254619362008398</v>
      </c>
      <c r="AO8" s="48">
        <f>VLOOKUP($A8,'ADR Raw Data'!$B$6:$BE$43,'ADR Raw Data'!AA$1,FALSE)</f>
        <v>15.4857032278455</v>
      </c>
      <c r="AP8" s="48">
        <f>VLOOKUP($A8,'ADR Raw Data'!$B$6:$BE$43,'ADR Raw Data'!AB$1,FALSE)</f>
        <v>9.8399202812050106</v>
      </c>
      <c r="AQ8" s="49">
        <f>VLOOKUP($A8,'ADR Raw Data'!$B$6:$BE$43,'ADR Raw Data'!AC$1,FALSE)</f>
        <v>12.6407848200414</v>
      </c>
      <c r="AR8" s="50">
        <f>VLOOKUP($A8,'ADR Raw Data'!$B$6:$BE$43,'ADR Raw Data'!AE$1,FALSE)</f>
        <v>20.240789901607801</v>
      </c>
      <c r="AS8" s="40"/>
      <c r="AT8" s="51">
        <f>VLOOKUP($A8,'RevPAR Raw Data'!$B$6:$BE$43,'RevPAR Raw Data'!G$1,FALSE)</f>
        <v>118.717107190756</v>
      </c>
      <c r="AU8" s="52">
        <f>VLOOKUP($A8,'RevPAR Raw Data'!$B$6:$BE$43,'RevPAR Raw Data'!H$1,FALSE)</f>
        <v>208.20023006293201</v>
      </c>
      <c r="AV8" s="52">
        <f>VLOOKUP($A8,'RevPAR Raw Data'!$B$6:$BE$43,'RevPAR Raw Data'!I$1,FALSE)</f>
        <v>235.244090580831</v>
      </c>
      <c r="AW8" s="52">
        <f>VLOOKUP($A8,'RevPAR Raw Data'!$B$6:$BE$43,'RevPAR Raw Data'!J$1,FALSE)</f>
        <v>237.15105540080401</v>
      </c>
      <c r="AX8" s="52">
        <f>VLOOKUP($A8,'RevPAR Raw Data'!$B$6:$BE$43,'RevPAR Raw Data'!K$1,FALSE)</f>
        <v>200.336540802641</v>
      </c>
      <c r="AY8" s="53">
        <f>VLOOKUP($A8,'RevPAR Raw Data'!$B$6:$BE$43,'RevPAR Raw Data'!L$1,FALSE)</f>
        <v>199.929804807593</v>
      </c>
      <c r="AZ8" s="52">
        <f>VLOOKUP($A8,'RevPAR Raw Data'!$B$6:$BE$43,'RevPAR Raw Data'!N$1,FALSE)</f>
        <v>145.677722067471</v>
      </c>
      <c r="BA8" s="52">
        <f>VLOOKUP($A8,'RevPAR Raw Data'!$B$6:$BE$43,'RevPAR Raw Data'!O$1,FALSE)</f>
        <v>137.91623749097201</v>
      </c>
      <c r="BB8" s="53">
        <f>VLOOKUP($A8,'RevPAR Raw Data'!$B$6:$BE$43,'RevPAR Raw Data'!P$1,FALSE)</f>
        <v>141.796979779222</v>
      </c>
      <c r="BC8" s="54">
        <f>VLOOKUP($A8,'RevPAR Raw Data'!$B$6:$BE$43,'RevPAR Raw Data'!R$1,FALSE)</f>
        <v>183.32042622805801</v>
      </c>
      <c r="BE8" s="47">
        <f>VLOOKUP($A8,'RevPAR Raw Data'!$B$6:$BE$43,'RevPAR Raw Data'!T$1,FALSE)</f>
        <v>15.5227792702572</v>
      </c>
      <c r="BF8" s="48">
        <f>VLOOKUP($A8,'RevPAR Raw Data'!$B$6:$BE$43,'RevPAR Raw Data'!U$1,FALSE)</f>
        <v>34.763868022109399</v>
      </c>
      <c r="BG8" s="48">
        <f>VLOOKUP($A8,'RevPAR Raw Data'!$B$6:$BE$43,'RevPAR Raw Data'!V$1,FALSE)</f>
        <v>37.126849846973599</v>
      </c>
      <c r="BH8" s="48">
        <f>VLOOKUP($A8,'RevPAR Raw Data'!$B$6:$BE$43,'RevPAR Raw Data'!W$1,FALSE)</f>
        <v>38.272516739448399</v>
      </c>
      <c r="BI8" s="48">
        <f>VLOOKUP($A8,'RevPAR Raw Data'!$B$6:$BE$43,'RevPAR Raw Data'!X$1,FALSE)</f>
        <v>39.138259486680901</v>
      </c>
      <c r="BJ8" s="49">
        <f>VLOOKUP($A8,'RevPAR Raw Data'!$B$6:$BE$43,'RevPAR Raw Data'!Y$1,FALSE)</f>
        <v>34.306623941245299</v>
      </c>
      <c r="BK8" s="48">
        <f>VLOOKUP($A8,'RevPAR Raw Data'!$B$6:$BE$43,'RevPAR Raw Data'!AA$1,FALSE)</f>
        <v>25.458259441202902</v>
      </c>
      <c r="BL8" s="48">
        <f>VLOOKUP($A8,'RevPAR Raw Data'!$B$6:$BE$43,'RevPAR Raw Data'!AB$1,FALSE)</f>
        <v>9.9167462708503908</v>
      </c>
      <c r="BM8" s="49">
        <f>VLOOKUP($A8,'RevPAR Raw Data'!$B$6:$BE$43,'RevPAR Raw Data'!AC$1,FALSE)</f>
        <v>17.386304200653498</v>
      </c>
      <c r="BN8" s="50">
        <f>VLOOKUP($A8,'RevPAR Raw Data'!$B$6:$BE$43,'RevPAR Raw Data'!AE$1,FALSE)</f>
        <v>30.160623075772101</v>
      </c>
    </row>
    <row r="9" spans="1:66" x14ac:dyDescent="0.45">
      <c r="A9" s="63" t="s">
        <v>90</v>
      </c>
      <c r="B9" s="47">
        <f>VLOOKUP($A9,'Occupancy Raw Data'!$B$8:$BE$45,'Occupancy Raw Data'!G$3,FALSE)</f>
        <v>56.839786691397997</v>
      </c>
      <c r="C9" s="48">
        <f>VLOOKUP($A9,'Occupancy Raw Data'!$B$8:$BE$45,'Occupancy Raw Data'!H$3,FALSE)</f>
        <v>76.2462323208903</v>
      </c>
      <c r="D9" s="48">
        <f>VLOOKUP($A9,'Occupancy Raw Data'!$B$8:$BE$45,'Occupancy Raw Data'!I$3,FALSE)</f>
        <v>86.540690934384401</v>
      </c>
      <c r="E9" s="48">
        <f>VLOOKUP($A9,'Occupancy Raw Data'!$B$8:$BE$45,'Occupancy Raw Data'!J$3,FALSE)</f>
        <v>89.682355668907903</v>
      </c>
      <c r="F9" s="48">
        <f>VLOOKUP($A9,'Occupancy Raw Data'!$B$8:$BE$45,'Occupancy Raw Data'!K$3,FALSE)</f>
        <v>81.115233016461801</v>
      </c>
      <c r="G9" s="49">
        <f>VLOOKUP($A9,'Occupancy Raw Data'!$B$8:$BE$45,'Occupancy Raw Data'!L$3,FALSE)</f>
        <v>78.084859726408496</v>
      </c>
      <c r="H9" s="48">
        <f>VLOOKUP($A9,'Occupancy Raw Data'!$B$8:$BE$45,'Occupancy Raw Data'!N$3,FALSE)</f>
        <v>71.249710178529995</v>
      </c>
      <c r="I9" s="48">
        <f>VLOOKUP($A9,'Occupancy Raw Data'!$B$8:$BE$45,'Occupancy Raw Data'!O$3,FALSE)</f>
        <v>77.579411082773007</v>
      </c>
      <c r="J9" s="49">
        <f>VLOOKUP($A9,'Occupancy Raw Data'!$B$8:$BE$45,'Occupancy Raw Data'!P$3,FALSE)</f>
        <v>74.414560630651494</v>
      </c>
      <c r="K9" s="50">
        <f>VLOOKUP($A9,'Occupancy Raw Data'!$B$8:$BE$45,'Occupancy Raw Data'!R$3,FALSE)</f>
        <v>77.036202841906501</v>
      </c>
      <c r="M9" s="47">
        <f>VLOOKUP($A9,'Occupancy Raw Data'!$B$8:$BE$45,'Occupancy Raw Data'!T$3,FALSE)</f>
        <v>19.4630685523599</v>
      </c>
      <c r="N9" s="48">
        <f>VLOOKUP($A9,'Occupancy Raw Data'!$B$8:$BE$45,'Occupancy Raw Data'!U$3,FALSE)</f>
        <v>26.259004860842499</v>
      </c>
      <c r="O9" s="48">
        <f>VLOOKUP($A9,'Occupancy Raw Data'!$B$8:$BE$45,'Occupancy Raw Data'!V$3,FALSE)</f>
        <v>28.323763517634401</v>
      </c>
      <c r="P9" s="48">
        <f>VLOOKUP($A9,'Occupancy Raw Data'!$B$8:$BE$45,'Occupancy Raw Data'!W$3,FALSE)</f>
        <v>26.376140184682601</v>
      </c>
      <c r="Q9" s="48">
        <f>VLOOKUP($A9,'Occupancy Raw Data'!$B$8:$BE$45,'Occupancy Raw Data'!X$3,FALSE)</f>
        <v>23.916907981437301</v>
      </c>
      <c r="R9" s="49">
        <f>VLOOKUP($A9,'Occupancy Raw Data'!$B$8:$BE$45,'Occupancy Raw Data'!Y$3,FALSE)</f>
        <v>25.203626372264001</v>
      </c>
      <c r="S9" s="48">
        <f>VLOOKUP($A9,'Occupancy Raw Data'!$B$8:$BE$45,'Occupancy Raw Data'!AA$3,FALSE)</f>
        <v>2.8872645412768798</v>
      </c>
      <c r="T9" s="48">
        <f>VLOOKUP($A9,'Occupancy Raw Data'!$B$8:$BE$45,'Occupancy Raw Data'!AB$3,FALSE)</f>
        <v>4.01266785344915</v>
      </c>
      <c r="U9" s="49">
        <f>VLOOKUP($A9,'Occupancy Raw Data'!$B$8:$BE$45,'Occupancy Raw Data'!AC$3,FALSE)</f>
        <v>3.4708419848391001</v>
      </c>
      <c r="V9" s="50">
        <f>VLOOKUP($A9,'Occupancy Raw Data'!$B$8:$BE$45,'Occupancy Raw Data'!AE$3,FALSE)</f>
        <v>18.343429959902</v>
      </c>
      <c r="X9" s="51">
        <f>VLOOKUP($A9,'ADR Raw Data'!$B$6:$BE$43,'ADR Raw Data'!G$1,FALSE)</f>
        <v>158.54592698347901</v>
      </c>
      <c r="Y9" s="52">
        <f>VLOOKUP($A9,'ADR Raw Data'!$B$6:$BE$43,'ADR Raw Data'!H$1,FALSE)</f>
        <v>182.44962292838599</v>
      </c>
      <c r="Z9" s="52">
        <f>VLOOKUP($A9,'ADR Raw Data'!$B$6:$BE$43,'ADR Raw Data'!I$1,FALSE)</f>
        <v>190.45268854655001</v>
      </c>
      <c r="AA9" s="52">
        <f>VLOOKUP($A9,'ADR Raw Data'!$B$6:$BE$43,'ADR Raw Data'!J$1,FALSE)</f>
        <v>187.81934203722801</v>
      </c>
      <c r="AB9" s="52">
        <f>VLOOKUP($A9,'ADR Raw Data'!$B$6:$BE$43,'ADR Raw Data'!K$1,FALSE)</f>
        <v>173.51608689438299</v>
      </c>
      <c r="AC9" s="53">
        <f>VLOOKUP($A9,'ADR Raw Data'!$B$6:$BE$43,'ADR Raw Data'!L$1,FALSE)</f>
        <v>180.12095908308001</v>
      </c>
      <c r="AD9" s="52">
        <f>VLOOKUP($A9,'ADR Raw Data'!$B$6:$BE$43,'ADR Raw Data'!N$1,FALSE)</f>
        <v>155.739253172795</v>
      </c>
      <c r="AE9" s="52">
        <f>VLOOKUP($A9,'ADR Raw Data'!$B$6:$BE$43,'ADR Raw Data'!O$1,FALSE)</f>
        <v>153.67777943813499</v>
      </c>
      <c r="AF9" s="53">
        <f>VLOOKUP($A9,'ADR Raw Data'!$B$6:$BE$43,'ADR Raw Data'!P$1,FALSE)</f>
        <v>154.66467907773699</v>
      </c>
      <c r="AG9" s="54">
        <f>VLOOKUP($A9,'ADR Raw Data'!$B$6:$BE$43,'ADR Raw Data'!R$1,FALSE)</f>
        <v>173.095253461174</v>
      </c>
      <c r="AI9" s="47">
        <f>VLOOKUP($A9,'ADR Raw Data'!$B$6:$BE$43,'ADR Raw Data'!T$1,FALSE)</f>
        <v>21.4412731454949</v>
      </c>
      <c r="AJ9" s="48">
        <f>VLOOKUP($A9,'ADR Raw Data'!$B$6:$BE$43,'ADR Raw Data'!U$1,FALSE)</f>
        <v>21.834850727574398</v>
      </c>
      <c r="AK9" s="48">
        <f>VLOOKUP($A9,'ADR Raw Data'!$B$6:$BE$43,'ADR Raw Data'!V$1,FALSE)</f>
        <v>22.7728014740545</v>
      </c>
      <c r="AL9" s="48">
        <f>VLOOKUP($A9,'ADR Raw Data'!$B$6:$BE$43,'ADR Raw Data'!W$1,FALSE)</f>
        <v>21.025989799132098</v>
      </c>
      <c r="AM9" s="48">
        <f>VLOOKUP($A9,'ADR Raw Data'!$B$6:$BE$43,'ADR Raw Data'!X$1,FALSE)</f>
        <v>16.368502554782602</v>
      </c>
      <c r="AN9" s="49">
        <f>VLOOKUP($A9,'ADR Raw Data'!$B$6:$BE$43,'ADR Raw Data'!Y$1,FALSE)</f>
        <v>20.815761205739499</v>
      </c>
      <c r="AO9" s="48">
        <f>VLOOKUP($A9,'ADR Raw Data'!$B$6:$BE$43,'ADR Raw Data'!AA$1,FALSE)</f>
        <v>13.1535454694816</v>
      </c>
      <c r="AP9" s="48">
        <f>VLOOKUP($A9,'ADR Raw Data'!$B$6:$BE$43,'ADR Raw Data'!AB$1,FALSE)</f>
        <v>11.6055231113753</v>
      </c>
      <c r="AQ9" s="49">
        <f>VLOOKUP($A9,'ADR Raw Data'!$B$6:$BE$43,'ADR Raw Data'!AC$1,FALSE)</f>
        <v>12.346579038773299</v>
      </c>
      <c r="AR9" s="50">
        <f>VLOOKUP($A9,'ADR Raw Data'!$B$6:$BE$43,'ADR Raw Data'!AE$1,FALSE)</f>
        <v>18.980119775155099</v>
      </c>
      <c r="AS9" s="40"/>
      <c r="AT9" s="51">
        <f>VLOOKUP($A9,'RevPAR Raw Data'!$B$6:$BE$43,'RevPAR Raw Data'!G$1,FALSE)</f>
        <v>90.117166705309501</v>
      </c>
      <c r="AU9" s="52">
        <f>VLOOKUP($A9,'RevPAR Raw Data'!$B$6:$BE$43,'RevPAR Raw Data'!H$1,FALSE)</f>
        <v>139.11096336656601</v>
      </c>
      <c r="AV9" s="52">
        <f>VLOOKUP($A9,'RevPAR Raw Data'!$B$6:$BE$43,'RevPAR Raw Data'!I$1,FALSE)</f>
        <v>164.819072571296</v>
      </c>
      <c r="AW9" s="52">
        <f>VLOOKUP($A9,'RevPAR Raw Data'!$B$6:$BE$43,'RevPAR Raw Data'!J$1,FALSE)</f>
        <v>168.44081034083001</v>
      </c>
      <c r="AX9" s="52">
        <f>VLOOKUP($A9,'RevPAR Raw Data'!$B$6:$BE$43,'RevPAR Raw Data'!K$1,FALSE)</f>
        <v>140.747978205425</v>
      </c>
      <c r="AY9" s="53">
        <f>VLOOKUP($A9,'RevPAR Raw Data'!$B$6:$BE$43,'RevPAR Raw Data'!L$1,FALSE)</f>
        <v>140.64719823788499</v>
      </c>
      <c r="AZ9" s="52">
        <f>VLOOKUP($A9,'RevPAR Raw Data'!$B$6:$BE$43,'RevPAR Raw Data'!N$1,FALSE)</f>
        <v>110.963766519823</v>
      </c>
      <c r="BA9" s="52">
        <f>VLOOKUP($A9,'RevPAR Raw Data'!$B$6:$BE$43,'RevPAR Raw Data'!O$1,FALSE)</f>
        <v>119.222316253188</v>
      </c>
      <c r="BB9" s="53">
        <f>VLOOKUP($A9,'RevPAR Raw Data'!$B$6:$BE$43,'RevPAR Raw Data'!P$1,FALSE)</f>
        <v>115.09304138650501</v>
      </c>
      <c r="BC9" s="54">
        <f>VLOOKUP($A9,'RevPAR Raw Data'!$B$6:$BE$43,'RevPAR Raw Data'!R$1,FALSE)</f>
        <v>133.34601056606201</v>
      </c>
      <c r="BE9" s="47">
        <f>VLOOKUP($A9,'RevPAR Raw Data'!$B$6:$BE$43,'RevPAR Raw Data'!T$1,FALSE)</f>
        <v>45.077471388661202</v>
      </c>
      <c r="BF9" s="48">
        <f>VLOOKUP($A9,'RevPAR Raw Data'!$B$6:$BE$43,'RevPAR Raw Data'!U$1,FALSE)</f>
        <v>53.827470102328498</v>
      </c>
      <c r="BG9" s="48">
        <f>VLOOKUP($A9,'RevPAR Raw Data'!$B$6:$BE$43,'RevPAR Raw Data'!V$1,FALSE)</f>
        <v>57.546679427540496</v>
      </c>
      <c r="BH9" s="48">
        <f>VLOOKUP($A9,'RevPAR Raw Data'!$B$6:$BE$43,'RevPAR Raw Data'!W$1,FALSE)</f>
        <v>52.947974528450899</v>
      </c>
      <c r="BI9" s="48">
        <f>VLOOKUP($A9,'RevPAR Raw Data'!$B$6:$BE$43,'RevPAR Raw Data'!X$1,FALSE)</f>
        <v>44.200250230186498</v>
      </c>
      <c r="BJ9" s="49">
        <f>VLOOKUP($A9,'RevPAR Raw Data'!$B$6:$BE$43,'RevPAR Raw Data'!Y$1,FALSE)</f>
        <v>51.265714258840902</v>
      </c>
      <c r="BK9" s="48">
        <f>VLOOKUP($A9,'RevPAR Raw Data'!$B$6:$BE$43,'RevPAR Raw Data'!AA$1,FALSE)</f>
        <v>16.4205876650195</v>
      </c>
      <c r="BL9" s="48">
        <f>VLOOKUP($A9,'RevPAR Raw Data'!$B$6:$BE$43,'RevPAR Raw Data'!AB$1,FALSE)</f>
        <v>16.083882059939199</v>
      </c>
      <c r="BM9" s="49">
        <f>VLOOKUP($A9,'RevPAR Raw Data'!$B$6:$BE$43,'RevPAR Raw Data'!AC$1,FALSE)</f>
        <v>16.2459512725815</v>
      </c>
      <c r="BN9" s="50">
        <f>VLOOKUP($A9,'RevPAR Raw Data'!$B$6:$BE$43,'RevPAR Raw Data'!AE$1,FALSE)</f>
        <v>40.805154712318199</v>
      </c>
    </row>
    <row r="10" spans="1:66" x14ac:dyDescent="0.45">
      <c r="A10" s="63" t="s">
        <v>26</v>
      </c>
      <c r="B10" s="47">
        <f>VLOOKUP($A10,'Occupancy Raw Data'!$B$8:$BE$45,'Occupancy Raw Data'!G$3,FALSE)</f>
        <v>56.348931253610601</v>
      </c>
      <c r="C10" s="48">
        <f>VLOOKUP($A10,'Occupancy Raw Data'!$B$8:$BE$45,'Occupancy Raw Data'!H$3,FALSE)</f>
        <v>76.707105719237404</v>
      </c>
      <c r="D10" s="48">
        <f>VLOOKUP($A10,'Occupancy Raw Data'!$B$8:$BE$45,'Occupancy Raw Data'!I$3,FALSE)</f>
        <v>87.937608318890796</v>
      </c>
      <c r="E10" s="48">
        <f>VLOOKUP($A10,'Occupancy Raw Data'!$B$8:$BE$45,'Occupancy Raw Data'!J$3,FALSE)</f>
        <v>87.775852108607694</v>
      </c>
      <c r="F10" s="48">
        <f>VLOOKUP($A10,'Occupancy Raw Data'!$B$8:$BE$45,'Occupancy Raw Data'!K$3,FALSE)</f>
        <v>70.872328134026503</v>
      </c>
      <c r="G10" s="49">
        <f>VLOOKUP($A10,'Occupancy Raw Data'!$B$8:$BE$45,'Occupancy Raw Data'!L$3,FALSE)</f>
        <v>75.928365106874594</v>
      </c>
      <c r="H10" s="48">
        <f>VLOOKUP($A10,'Occupancy Raw Data'!$B$8:$BE$45,'Occupancy Raw Data'!N$3,FALSE)</f>
        <v>71.600231080300404</v>
      </c>
      <c r="I10" s="48">
        <f>VLOOKUP($A10,'Occupancy Raw Data'!$B$8:$BE$45,'Occupancy Raw Data'!O$3,FALSE)</f>
        <v>75.401502021952595</v>
      </c>
      <c r="J10" s="49">
        <f>VLOOKUP($A10,'Occupancy Raw Data'!$B$8:$BE$45,'Occupancy Raw Data'!P$3,FALSE)</f>
        <v>73.500866551126506</v>
      </c>
      <c r="K10" s="50">
        <f>VLOOKUP($A10,'Occupancy Raw Data'!$B$8:$BE$45,'Occupancy Raw Data'!R$3,FALSE)</f>
        <v>75.234794090946593</v>
      </c>
      <c r="M10" s="47">
        <f>VLOOKUP($A10,'Occupancy Raw Data'!$B$8:$BE$45,'Occupancy Raw Data'!T$3,FALSE)</f>
        <v>8.0114661012585007</v>
      </c>
      <c r="N10" s="48">
        <f>VLOOKUP($A10,'Occupancy Raw Data'!$B$8:$BE$45,'Occupancy Raw Data'!U$3,FALSE)</f>
        <v>16.397089504974801</v>
      </c>
      <c r="O10" s="48">
        <f>VLOOKUP($A10,'Occupancy Raw Data'!$B$8:$BE$45,'Occupancy Raw Data'!V$3,FALSE)</f>
        <v>27.949515394813201</v>
      </c>
      <c r="P10" s="48">
        <f>VLOOKUP($A10,'Occupancy Raw Data'!$B$8:$BE$45,'Occupancy Raw Data'!W$3,FALSE)</f>
        <v>30.946037936511299</v>
      </c>
      <c r="Q10" s="48">
        <f>VLOOKUP($A10,'Occupancy Raw Data'!$B$8:$BE$45,'Occupancy Raw Data'!X$3,FALSE)</f>
        <v>21.044461097649599</v>
      </c>
      <c r="R10" s="49">
        <f>VLOOKUP($A10,'Occupancy Raw Data'!$B$8:$BE$45,'Occupancy Raw Data'!Y$3,FALSE)</f>
        <v>21.5313826633991</v>
      </c>
      <c r="S10" s="48">
        <f>VLOOKUP($A10,'Occupancy Raw Data'!$B$8:$BE$45,'Occupancy Raw Data'!AA$3,FALSE)</f>
        <v>9.2215459499882506</v>
      </c>
      <c r="T10" s="48">
        <f>VLOOKUP($A10,'Occupancy Raw Data'!$B$8:$BE$45,'Occupancy Raw Data'!AB$3,FALSE)</f>
        <v>8.2553705305237699</v>
      </c>
      <c r="U10" s="49">
        <f>VLOOKUP($A10,'Occupancy Raw Data'!$B$8:$BE$45,'Occupancy Raw Data'!AC$3,FALSE)</f>
        <v>8.7238217175151291</v>
      </c>
      <c r="V10" s="50">
        <f>VLOOKUP($A10,'Occupancy Raw Data'!$B$8:$BE$45,'Occupancy Raw Data'!AE$3,FALSE)</f>
        <v>17.662500751392201</v>
      </c>
      <c r="X10" s="51">
        <f>VLOOKUP($A10,'ADR Raw Data'!$B$6:$BE$43,'ADR Raw Data'!G$1,FALSE)</f>
        <v>157.22252204223901</v>
      </c>
      <c r="Y10" s="52">
        <f>VLOOKUP($A10,'ADR Raw Data'!$B$6:$BE$43,'ADR Raw Data'!H$1,FALSE)</f>
        <v>186.056946829341</v>
      </c>
      <c r="Z10" s="52">
        <f>VLOOKUP($A10,'ADR Raw Data'!$B$6:$BE$43,'ADR Raw Data'!I$1,FALSE)</f>
        <v>204.584802259887</v>
      </c>
      <c r="AA10" s="52">
        <f>VLOOKUP($A10,'ADR Raw Data'!$B$6:$BE$43,'ADR Raw Data'!J$1,FALSE)</f>
        <v>195.841633539555</v>
      </c>
      <c r="AB10" s="52">
        <f>VLOOKUP($A10,'ADR Raw Data'!$B$6:$BE$43,'ADR Raw Data'!K$1,FALSE)</f>
        <v>164.34584610368401</v>
      </c>
      <c r="AC10" s="53">
        <f>VLOOKUP($A10,'ADR Raw Data'!$B$6:$BE$43,'ADR Raw Data'!L$1,FALSE)</f>
        <v>184.278031225272</v>
      </c>
      <c r="AD10" s="52">
        <f>VLOOKUP($A10,'ADR Raw Data'!$B$6:$BE$43,'ADR Raw Data'!N$1,FALSE)</f>
        <v>142.56125867355101</v>
      </c>
      <c r="AE10" s="52">
        <f>VLOOKUP($A10,'ADR Raw Data'!$B$6:$BE$43,'ADR Raw Data'!O$1,FALSE)</f>
        <v>142.22171927673901</v>
      </c>
      <c r="AF10" s="53">
        <f>VLOOKUP($A10,'ADR Raw Data'!$B$6:$BE$43,'ADR Raw Data'!P$1,FALSE)</f>
        <v>142.38709895464899</v>
      </c>
      <c r="AG10" s="54">
        <f>VLOOKUP($A10,'ADR Raw Data'!$B$6:$BE$43,'ADR Raw Data'!R$1,FALSE)</f>
        <v>172.585037844716</v>
      </c>
      <c r="AI10" s="47">
        <f>VLOOKUP($A10,'ADR Raw Data'!$B$6:$BE$43,'ADR Raw Data'!T$1,FALSE)</f>
        <v>11.81427151982</v>
      </c>
      <c r="AJ10" s="48">
        <f>VLOOKUP($A10,'ADR Raw Data'!$B$6:$BE$43,'ADR Raw Data'!U$1,FALSE)</f>
        <v>16.0552213411225</v>
      </c>
      <c r="AK10" s="48">
        <f>VLOOKUP($A10,'ADR Raw Data'!$B$6:$BE$43,'ADR Raw Data'!V$1,FALSE)</f>
        <v>22.369750536165299</v>
      </c>
      <c r="AL10" s="48">
        <f>VLOOKUP($A10,'ADR Raw Data'!$B$6:$BE$43,'ADR Raw Data'!W$1,FALSE)</f>
        <v>23.2891528073547</v>
      </c>
      <c r="AM10" s="48">
        <f>VLOOKUP($A10,'ADR Raw Data'!$B$6:$BE$43,'ADR Raw Data'!X$1,FALSE)</f>
        <v>15.595226823868</v>
      </c>
      <c r="AN10" s="49">
        <f>VLOOKUP($A10,'ADR Raw Data'!$B$6:$BE$43,'ADR Raw Data'!Y$1,FALSE)</f>
        <v>19.0263401593295</v>
      </c>
      <c r="AO10" s="48">
        <f>VLOOKUP($A10,'ADR Raw Data'!$B$6:$BE$43,'ADR Raw Data'!AA$1,FALSE)</f>
        <v>12.990882429432499</v>
      </c>
      <c r="AP10" s="48">
        <f>VLOOKUP($A10,'ADR Raw Data'!$B$6:$BE$43,'ADR Raw Data'!AB$1,FALSE)</f>
        <v>12.6834262006244</v>
      </c>
      <c r="AQ10" s="49">
        <f>VLOOKUP($A10,'ADR Raw Data'!$B$6:$BE$43,'ADR Raw Data'!AC$1,FALSE)</f>
        <v>12.833067766899999</v>
      </c>
      <c r="AR10" s="50">
        <f>VLOOKUP($A10,'ADR Raw Data'!$B$6:$BE$43,'ADR Raw Data'!AE$1,FALSE)</f>
        <v>18.068884382763699</v>
      </c>
      <c r="AS10" s="40"/>
      <c r="AT10" s="51">
        <f>VLOOKUP($A10,'RevPAR Raw Data'!$B$6:$BE$43,'RevPAR Raw Data'!G$1,FALSE)</f>
        <v>88.593210860774107</v>
      </c>
      <c r="AU10" s="52">
        <f>VLOOKUP($A10,'RevPAR Raw Data'!$B$6:$BE$43,'RevPAR Raw Data'!H$1,FALSE)</f>
        <v>142.71889890236801</v>
      </c>
      <c r="AV10" s="52">
        <f>VLOOKUP($A10,'RevPAR Raw Data'!$B$6:$BE$43,'RevPAR Raw Data'!I$1,FALSE)</f>
        <v>179.90698209127601</v>
      </c>
      <c r="AW10" s="52">
        <f>VLOOKUP($A10,'RevPAR Raw Data'!$B$6:$BE$43,'RevPAR Raw Data'!J$1,FALSE)</f>
        <v>171.90166262276099</v>
      </c>
      <c r="AX10" s="52">
        <f>VLOOKUP($A10,'RevPAR Raw Data'!$B$6:$BE$43,'RevPAR Raw Data'!K$1,FALSE)</f>
        <v>116.475727325245</v>
      </c>
      <c r="AY10" s="53">
        <f>VLOOKUP($A10,'RevPAR Raw Data'!$B$6:$BE$43,'RevPAR Raw Data'!L$1,FALSE)</f>
        <v>139.91929636048499</v>
      </c>
      <c r="AZ10" s="52">
        <f>VLOOKUP($A10,'RevPAR Raw Data'!$B$6:$BE$43,'RevPAR Raw Data'!N$1,FALSE)</f>
        <v>102.074190641247</v>
      </c>
      <c r="BA10" s="52">
        <f>VLOOKUP($A10,'RevPAR Raw Data'!$B$6:$BE$43,'RevPAR Raw Data'!O$1,FALSE)</f>
        <v>107.237312536106</v>
      </c>
      <c r="BB10" s="53">
        <f>VLOOKUP($A10,'RevPAR Raw Data'!$B$6:$BE$43,'RevPAR Raw Data'!P$1,FALSE)</f>
        <v>104.65575158867701</v>
      </c>
      <c r="BC10" s="54">
        <f>VLOOKUP($A10,'RevPAR Raw Data'!$B$6:$BE$43,'RevPAR Raw Data'!R$1,FALSE)</f>
        <v>129.84399785425401</v>
      </c>
      <c r="BE10" s="47">
        <f>VLOOKUP($A10,'RevPAR Raw Data'!$B$6:$BE$43,'RevPAR Raw Data'!T$1,FALSE)</f>
        <v>20.772233978999498</v>
      </c>
      <c r="BF10" s="48">
        <f>VLOOKUP($A10,'RevPAR Raw Data'!$B$6:$BE$43,'RevPAR Raw Data'!U$1,FALSE)</f>
        <v>35.0848998596231</v>
      </c>
      <c r="BG10" s="48">
        <f>VLOOKUP($A10,'RevPAR Raw Data'!$B$6:$BE$43,'RevPAR Raw Data'!V$1,FALSE)</f>
        <v>56.571502800865503</v>
      </c>
      <c r="BH10" s="48">
        <f>VLOOKUP($A10,'RevPAR Raw Data'!$B$6:$BE$43,'RevPAR Raw Data'!W$1,FALSE)</f>
        <v>61.442260806722203</v>
      </c>
      <c r="BI10" s="48">
        <f>VLOOKUP($A10,'RevPAR Raw Data'!$B$6:$BE$43,'RevPAR Raw Data'!X$1,FALSE)</f>
        <v>39.9216193635568</v>
      </c>
      <c r="BJ10" s="49">
        <f>VLOOKUP($A10,'RevPAR Raw Data'!$B$6:$BE$43,'RevPAR Raw Data'!Y$1,FALSE)</f>
        <v>44.654356929273902</v>
      </c>
      <c r="BK10" s="48">
        <f>VLOOKUP($A10,'RevPAR Raw Data'!$B$6:$BE$43,'RevPAR Raw Data'!AA$1,FALSE)</f>
        <v>23.4103885719598</v>
      </c>
      <c r="BL10" s="48">
        <f>VLOOKUP($A10,'RevPAR Raw Data'!$B$6:$BE$43,'RevPAR Raw Data'!AB$1,FALSE)</f>
        <v>21.985860559975301</v>
      </c>
      <c r="BM10" s="49">
        <f>VLOOKUP($A10,'RevPAR Raw Data'!$B$6:$BE$43,'RevPAR Raw Data'!AC$1,FALSE)</f>
        <v>22.676423437287401</v>
      </c>
      <c r="BN10" s="50">
        <f>VLOOKUP($A10,'RevPAR Raw Data'!$B$6:$BE$43,'RevPAR Raw Data'!AE$1,FALSE)</f>
        <v>38.922801974029802</v>
      </c>
    </row>
    <row r="11" spans="1:66" x14ac:dyDescent="0.45">
      <c r="A11" s="63" t="s">
        <v>24</v>
      </c>
      <c r="B11" s="47">
        <f>VLOOKUP($A11,'Occupancy Raw Data'!$B$8:$BE$45,'Occupancy Raw Data'!G$3,FALSE)</f>
        <v>55.125808770668499</v>
      </c>
      <c r="C11" s="48">
        <f>VLOOKUP($A11,'Occupancy Raw Data'!$B$8:$BE$45,'Occupancy Raw Data'!H$3,FALSE)</f>
        <v>67.332854061825998</v>
      </c>
      <c r="D11" s="48">
        <f>VLOOKUP($A11,'Occupancy Raw Data'!$B$8:$BE$45,'Occupancy Raw Data'!I$3,FALSE)</f>
        <v>69.317038102084794</v>
      </c>
      <c r="E11" s="48">
        <f>VLOOKUP($A11,'Occupancy Raw Data'!$B$8:$BE$45,'Occupancy Raw Data'!J$3,FALSE)</f>
        <v>73.659237958303294</v>
      </c>
      <c r="F11" s="48">
        <f>VLOOKUP($A11,'Occupancy Raw Data'!$B$8:$BE$45,'Occupancy Raw Data'!K$3,FALSE)</f>
        <v>67.692307692307594</v>
      </c>
      <c r="G11" s="49">
        <f>VLOOKUP($A11,'Occupancy Raw Data'!$B$8:$BE$45,'Occupancy Raw Data'!L$3,FALSE)</f>
        <v>66.625449317038104</v>
      </c>
      <c r="H11" s="48">
        <f>VLOOKUP($A11,'Occupancy Raw Data'!$B$8:$BE$45,'Occupancy Raw Data'!N$3,FALSE)</f>
        <v>72.839683680805095</v>
      </c>
      <c r="I11" s="48">
        <f>VLOOKUP($A11,'Occupancy Raw Data'!$B$8:$BE$45,'Occupancy Raw Data'!O$3,FALSE)</f>
        <v>79.3242271746944</v>
      </c>
      <c r="J11" s="49">
        <f>VLOOKUP($A11,'Occupancy Raw Data'!$B$8:$BE$45,'Occupancy Raw Data'!P$3,FALSE)</f>
        <v>76.081955427749804</v>
      </c>
      <c r="K11" s="50">
        <f>VLOOKUP($A11,'Occupancy Raw Data'!$B$8:$BE$45,'Occupancy Raw Data'!R$3,FALSE)</f>
        <v>69.327308205812798</v>
      </c>
      <c r="M11" s="47">
        <f>VLOOKUP($A11,'Occupancy Raw Data'!$B$8:$BE$45,'Occupancy Raw Data'!T$3,FALSE)</f>
        <v>2.25470021567217</v>
      </c>
      <c r="N11" s="48">
        <f>VLOOKUP($A11,'Occupancy Raw Data'!$B$8:$BE$45,'Occupancy Raw Data'!U$3,FALSE)</f>
        <v>3.5981713899716401</v>
      </c>
      <c r="O11" s="48">
        <f>VLOOKUP($A11,'Occupancy Raw Data'!$B$8:$BE$45,'Occupancy Raw Data'!V$3,FALSE)</f>
        <v>-1.0325703944782201</v>
      </c>
      <c r="P11" s="48">
        <f>VLOOKUP($A11,'Occupancy Raw Data'!$B$8:$BE$45,'Occupancy Raw Data'!W$3,FALSE)</f>
        <v>1.8635505443257001</v>
      </c>
      <c r="Q11" s="48">
        <f>VLOOKUP($A11,'Occupancy Raw Data'!$B$8:$BE$45,'Occupancy Raw Data'!X$3,FALSE)</f>
        <v>-5.6755424063116298</v>
      </c>
      <c r="R11" s="49">
        <f>VLOOKUP($A11,'Occupancy Raw Data'!$B$8:$BE$45,'Occupancy Raw Data'!Y$3,FALSE)</f>
        <v>3.164805726679E-2</v>
      </c>
      <c r="S11" s="48">
        <f>VLOOKUP($A11,'Occupancy Raw Data'!$B$8:$BE$45,'Occupancy Raw Data'!AA$3,FALSE)</f>
        <v>-11.9136231426146</v>
      </c>
      <c r="T11" s="48">
        <f>VLOOKUP($A11,'Occupancy Raw Data'!$B$8:$BE$45,'Occupancy Raw Data'!AB$3,FALSE)</f>
        <v>-5.9680769892340297</v>
      </c>
      <c r="U11" s="49">
        <f>VLOOKUP($A11,'Occupancy Raw Data'!$B$8:$BE$45,'Occupancy Raw Data'!AC$3,FALSE)</f>
        <v>-8.9111735016475393</v>
      </c>
      <c r="V11" s="50">
        <f>VLOOKUP($A11,'Occupancy Raw Data'!$B$8:$BE$45,'Occupancy Raw Data'!AE$3,FALSE)</f>
        <v>-2.9557196734960201</v>
      </c>
      <c r="X11" s="51">
        <f>VLOOKUP($A11,'ADR Raw Data'!$B$6:$BE$43,'ADR Raw Data'!G$1,FALSE)</f>
        <v>125.800088680229</v>
      </c>
      <c r="Y11" s="52">
        <f>VLOOKUP($A11,'ADR Raw Data'!$B$6:$BE$43,'ADR Raw Data'!H$1,FALSE)</f>
        <v>127.52565876574801</v>
      </c>
      <c r="Z11" s="52">
        <f>VLOOKUP($A11,'ADR Raw Data'!$B$6:$BE$43,'ADR Raw Data'!I$1,FALSE)</f>
        <v>117.74082762912199</v>
      </c>
      <c r="AA11" s="52">
        <f>VLOOKUP($A11,'ADR Raw Data'!$B$6:$BE$43,'ADR Raw Data'!J$1,FALSE)</f>
        <v>121.59373218816999</v>
      </c>
      <c r="AB11" s="52">
        <f>VLOOKUP($A11,'ADR Raw Data'!$B$6:$BE$43,'ADR Raw Data'!K$1,FALSE)</f>
        <v>126.89139337298199</v>
      </c>
      <c r="AC11" s="53">
        <f>VLOOKUP($A11,'ADR Raw Data'!$B$6:$BE$43,'ADR Raw Data'!L$1,FALSE)</f>
        <v>123.763567698217</v>
      </c>
      <c r="AD11" s="52">
        <f>VLOOKUP($A11,'ADR Raw Data'!$B$6:$BE$43,'ADR Raw Data'!N$1,FALSE)</f>
        <v>139.886942360836</v>
      </c>
      <c r="AE11" s="52">
        <f>VLOOKUP($A11,'ADR Raw Data'!$B$6:$BE$43,'ADR Raw Data'!O$1,FALSE)</f>
        <v>147.042445169476</v>
      </c>
      <c r="AF11" s="53">
        <f>VLOOKUP($A11,'ADR Raw Data'!$B$6:$BE$43,'ADR Raw Data'!P$1,FALSE)</f>
        <v>143.617161485401</v>
      </c>
      <c r="AG11" s="54">
        <f>VLOOKUP($A11,'ADR Raw Data'!$B$6:$BE$43,'ADR Raw Data'!R$1,FALSE)</f>
        <v>129.98869755866301</v>
      </c>
      <c r="AI11" s="47">
        <f>VLOOKUP($A11,'ADR Raw Data'!$B$6:$BE$43,'ADR Raw Data'!T$1,FALSE)</f>
        <v>12.690100971898101</v>
      </c>
      <c r="AJ11" s="48">
        <f>VLOOKUP($A11,'ADR Raw Data'!$B$6:$BE$43,'ADR Raw Data'!U$1,FALSE)</f>
        <v>9.4996937240629702</v>
      </c>
      <c r="AK11" s="48">
        <f>VLOOKUP($A11,'ADR Raw Data'!$B$6:$BE$43,'ADR Raw Data'!V$1,FALSE)</f>
        <v>0.65290608370867498</v>
      </c>
      <c r="AL11" s="48">
        <f>VLOOKUP($A11,'ADR Raw Data'!$B$6:$BE$43,'ADR Raw Data'!W$1,FALSE)</f>
        <v>3.4237081992026401</v>
      </c>
      <c r="AM11" s="48">
        <f>VLOOKUP($A11,'ADR Raw Data'!$B$6:$BE$43,'ADR Raw Data'!X$1,FALSE)</f>
        <v>6.6242309356467803</v>
      </c>
      <c r="AN11" s="49">
        <f>VLOOKUP($A11,'ADR Raw Data'!$B$6:$BE$43,'ADR Raw Data'!Y$1,FALSE)</f>
        <v>6.16404989359211</v>
      </c>
      <c r="AO11" s="48">
        <f>VLOOKUP($A11,'ADR Raw Data'!$B$6:$BE$43,'ADR Raw Data'!AA$1,FALSE)</f>
        <v>-0.31728774767218298</v>
      </c>
      <c r="AP11" s="48">
        <f>VLOOKUP($A11,'ADR Raw Data'!$B$6:$BE$43,'ADR Raw Data'!AB$1,FALSE)</f>
        <v>1.3594779811367399</v>
      </c>
      <c r="AQ11" s="49">
        <f>VLOOKUP($A11,'ADR Raw Data'!$B$6:$BE$43,'ADR Raw Data'!AC$1,FALSE)</f>
        <v>0.62518104626541204</v>
      </c>
      <c r="AR11" s="50">
        <f>VLOOKUP($A11,'ADR Raw Data'!$B$6:$BE$43,'ADR Raw Data'!AE$1,FALSE)</f>
        <v>3.73188461591868</v>
      </c>
      <c r="AS11" s="40"/>
      <c r="AT11" s="51">
        <f>VLOOKUP($A11,'RevPAR Raw Data'!$B$6:$BE$43,'RevPAR Raw Data'!G$1,FALSE)</f>
        <v>69.348316319194794</v>
      </c>
      <c r="AU11" s="52">
        <f>VLOOKUP($A11,'RevPAR Raw Data'!$B$6:$BE$43,'RevPAR Raw Data'!H$1,FALSE)</f>
        <v>85.866665708123605</v>
      </c>
      <c r="AV11" s="52">
        <f>VLOOKUP($A11,'RevPAR Raw Data'!$B$6:$BE$43,'RevPAR Raw Data'!I$1,FALSE)</f>
        <v>81.614454349388893</v>
      </c>
      <c r="AW11" s="52">
        <f>VLOOKUP($A11,'RevPAR Raw Data'!$B$6:$BE$43,'RevPAR Raw Data'!J$1,FALSE)</f>
        <v>89.565016534866999</v>
      </c>
      <c r="AX11" s="52">
        <f>VLOOKUP($A11,'RevPAR Raw Data'!$B$6:$BE$43,'RevPAR Raw Data'!K$1,FALSE)</f>
        <v>85.895712437095597</v>
      </c>
      <c r="AY11" s="53">
        <f>VLOOKUP($A11,'RevPAR Raw Data'!$B$6:$BE$43,'RevPAR Raw Data'!L$1,FALSE)</f>
        <v>82.458033069734</v>
      </c>
      <c r="AZ11" s="52">
        <f>VLOOKUP($A11,'RevPAR Raw Data'!$B$6:$BE$43,'RevPAR Raw Data'!N$1,FALSE)</f>
        <v>101.89320632638299</v>
      </c>
      <c r="BA11" s="52">
        <f>VLOOKUP($A11,'RevPAR Raw Data'!$B$6:$BE$43,'RevPAR Raw Data'!O$1,FALSE)</f>
        <v>116.64028324946</v>
      </c>
      <c r="BB11" s="53">
        <f>VLOOKUP($A11,'RevPAR Raw Data'!$B$6:$BE$43,'RevPAR Raw Data'!P$1,FALSE)</f>
        <v>109.26674478792199</v>
      </c>
      <c r="BC11" s="54">
        <f>VLOOKUP($A11,'RevPAR Raw Data'!$B$6:$BE$43,'RevPAR Raw Data'!R$1,FALSE)</f>
        <v>90.117664989216294</v>
      </c>
      <c r="BE11" s="47">
        <f>VLOOKUP($A11,'RevPAR Raw Data'!$B$6:$BE$43,'RevPAR Raw Data'!T$1,FALSE)</f>
        <v>15.230924921552701</v>
      </c>
      <c r="BF11" s="48">
        <f>VLOOKUP($A11,'RevPAR Raw Data'!$B$6:$BE$43,'RevPAR Raw Data'!U$1,FALSE)</f>
        <v>13.439680375748701</v>
      </c>
      <c r="BG11" s="48">
        <f>VLOOKUP($A11,'RevPAR Raw Data'!$B$6:$BE$43,'RevPAR Raw Data'!V$1,FALSE)</f>
        <v>-0.38640602569367299</v>
      </c>
      <c r="BH11" s="48">
        <f>VLOOKUP($A11,'RevPAR Raw Data'!$B$6:$BE$43,'RevPAR Raw Data'!W$1,FALSE)</f>
        <v>5.3510612763107099</v>
      </c>
      <c r="BI11" s="48">
        <f>VLOOKUP($A11,'RevPAR Raw Data'!$B$6:$BE$43,'RevPAR Raw Data'!X$1,FALSE)</f>
        <v>0.57272749349050101</v>
      </c>
      <c r="BJ11" s="49">
        <f>VLOOKUP($A11,'RevPAR Raw Data'!$B$6:$BE$43,'RevPAR Raw Data'!Y$1,FALSE)</f>
        <v>6.1976487528991804</v>
      </c>
      <c r="BK11" s="48">
        <f>VLOOKUP($A11,'RevPAR Raw Data'!$B$6:$BE$43,'RevPAR Raw Data'!AA$1,FALSE)</f>
        <v>-12.193110423751399</v>
      </c>
      <c r="BL11" s="48">
        <f>VLOOKUP($A11,'RevPAR Raw Data'!$B$6:$BE$43,'RevPAR Raw Data'!AB$1,FALSE)</f>
        <v>-4.6897337006632096</v>
      </c>
      <c r="BM11" s="49">
        <f>VLOOKUP($A11,'RevPAR Raw Data'!$B$6:$BE$43,'RevPAR Raw Data'!AC$1,FALSE)</f>
        <v>-8.3417034231142608</v>
      </c>
      <c r="BN11" s="50">
        <f>VLOOKUP($A11,'RevPAR Raw Data'!$B$6:$BE$43,'RevPAR Raw Data'!AE$1,FALSE)</f>
        <v>0.66586089463777298</v>
      </c>
    </row>
    <row r="12" spans="1:66" x14ac:dyDescent="0.45">
      <c r="A12" s="63" t="s">
        <v>27</v>
      </c>
      <c r="B12" s="47">
        <f>VLOOKUP($A12,'Occupancy Raw Data'!$B$8:$BE$45,'Occupancy Raw Data'!G$3,FALSE)</f>
        <v>55.234273574884902</v>
      </c>
      <c r="C12" s="48">
        <f>VLOOKUP($A12,'Occupancy Raw Data'!$B$8:$BE$45,'Occupancy Raw Data'!H$3,FALSE)</f>
        <v>62.398206066328299</v>
      </c>
      <c r="D12" s="48">
        <f>VLOOKUP($A12,'Occupancy Raw Data'!$B$8:$BE$45,'Occupancy Raw Data'!I$3,FALSE)</f>
        <v>69.9280066092293</v>
      </c>
      <c r="E12" s="48">
        <f>VLOOKUP($A12,'Occupancy Raw Data'!$B$8:$BE$45,'Occupancy Raw Data'!J$3,FALSE)</f>
        <v>75.144576891301696</v>
      </c>
      <c r="F12" s="48">
        <f>VLOOKUP($A12,'Occupancy Raw Data'!$B$8:$BE$45,'Occupancy Raw Data'!K$3,FALSE)</f>
        <v>72.843148825681496</v>
      </c>
      <c r="G12" s="49">
        <f>VLOOKUP($A12,'Occupancy Raw Data'!$B$8:$BE$45,'Occupancy Raw Data'!L$3,FALSE)</f>
        <v>67.109642393485103</v>
      </c>
      <c r="H12" s="48">
        <f>VLOOKUP($A12,'Occupancy Raw Data'!$B$8:$BE$45,'Occupancy Raw Data'!N$3,FALSE)</f>
        <v>80.3847515637908</v>
      </c>
      <c r="I12" s="48">
        <f>VLOOKUP($A12,'Occupancy Raw Data'!$B$8:$BE$45,'Occupancy Raw Data'!O$3,FALSE)</f>
        <v>82.650773043786103</v>
      </c>
      <c r="J12" s="49">
        <f>VLOOKUP($A12,'Occupancy Raw Data'!$B$8:$BE$45,'Occupancy Raw Data'!P$3,FALSE)</f>
        <v>81.517762303788501</v>
      </c>
      <c r="K12" s="50">
        <f>VLOOKUP($A12,'Occupancy Raw Data'!$B$8:$BE$45,'Occupancy Raw Data'!R$3,FALSE)</f>
        <v>71.226248082143201</v>
      </c>
      <c r="M12" s="47">
        <f>VLOOKUP($A12,'Occupancy Raw Data'!$B$8:$BE$45,'Occupancy Raw Data'!T$3,FALSE)</f>
        <v>-8.6760599485809404</v>
      </c>
      <c r="N12" s="48">
        <f>VLOOKUP($A12,'Occupancy Raw Data'!$B$8:$BE$45,'Occupancy Raw Data'!U$3,FALSE)</f>
        <v>-3.1060536519051798</v>
      </c>
      <c r="O12" s="48">
        <f>VLOOKUP($A12,'Occupancy Raw Data'!$B$8:$BE$45,'Occupancy Raw Data'!V$3,FALSE)</f>
        <v>1.1832584213734301</v>
      </c>
      <c r="P12" s="48">
        <f>VLOOKUP($A12,'Occupancy Raw Data'!$B$8:$BE$45,'Occupancy Raw Data'!W$3,FALSE)</f>
        <v>1.0235092975957401</v>
      </c>
      <c r="Q12" s="48">
        <f>VLOOKUP($A12,'Occupancy Raw Data'!$B$8:$BE$45,'Occupancy Raw Data'!X$3,FALSE)</f>
        <v>-2.31617248258787</v>
      </c>
      <c r="R12" s="49">
        <f>VLOOKUP($A12,'Occupancy Raw Data'!$B$8:$BE$45,'Occupancy Raw Data'!Y$3,FALSE)</f>
        <v>-2.1565574472455298</v>
      </c>
      <c r="S12" s="48">
        <f>VLOOKUP($A12,'Occupancy Raw Data'!$B$8:$BE$45,'Occupancy Raw Data'!AA$3,FALSE)</f>
        <v>-3.4366881846765001</v>
      </c>
      <c r="T12" s="48">
        <f>VLOOKUP($A12,'Occupancy Raw Data'!$B$8:$BE$45,'Occupancy Raw Data'!AB$3,FALSE)</f>
        <v>-4.6260035289391599</v>
      </c>
      <c r="U12" s="49">
        <f>VLOOKUP($A12,'Occupancy Raw Data'!$B$8:$BE$45,'Occupancy Raw Data'!AC$3,FALSE)</f>
        <v>-4.0432946622208803</v>
      </c>
      <c r="V12" s="50">
        <f>VLOOKUP($A12,'Occupancy Raw Data'!$B$8:$BE$45,'Occupancy Raw Data'!AE$3,FALSE)</f>
        <v>-2.7816273270563499</v>
      </c>
      <c r="X12" s="51">
        <f>VLOOKUP($A12,'ADR Raw Data'!$B$6:$BE$43,'ADR Raw Data'!G$1,FALSE)</f>
        <v>92.569258547008502</v>
      </c>
      <c r="Y12" s="52">
        <f>VLOOKUP($A12,'ADR Raw Data'!$B$6:$BE$43,'ADR Raw Data'!H$1,FALSE)</f>
        <v>95.001679591450696</v>
      </c>
      <c r="Z12" s="52">
        <f>VLOOKUP($A12,'ADR Raw Data'!$B$6:$BE$43,'ADR Raw Data'!I$1,FALSE)</f>
        <v>100.680037130801</v>
      </c>
      <c r="AA12" s="52">
        <f>VLOOKUP($A12,'ADR Raw Data'!$B$6:$BE$43,'ADR Raw Data'!J$1,FALSE)</f>
        <v>104.947281294173</v>
      </c>
      <c r="AB12" s="52">
        <f>VLOOKUP($A12,'ADR Raw Data'!$B$6:$BE$43,'ADR Raw Data'!K$1,FALSE)</f>
        <v>103.01620706416</v>
      </c>
      <c r="AC12" s="53">
        <f>VLOOKUP($A12,'ADR Raw Data'!$B$6:$BE$43,'ADR Raw Data'!L$1,FALSE)</f>
        <v>99.751770954240001</v>
      </c>
      <c r="AD12" s="52">
        <f>VLOOKUP($A12,'ADR Raw Data'!$B$6:$BE$43,'ADR Raw Data'!N$1,FALSE)</f>
        <v>116.54209220378701</v>
      </c>
      <c r="AE12" s="52">
        <f>VLOOKUP($A12,'ADR Raw Data'!$B$6:$BE$43,'ADR Raw Data'!O$1,FALSE)</f>
        <v>118.250982436098</v>
      </c>
      <c r="AF12" s="53">
        <f>VLOOKUP($A12,'ADR Raw Data'!$B$6:$BE$43,'ADR Raw Data'!P$1,FALSE)</f>
        <v>117.408413203995</v>
      </c>
      <c r="AG12" s="54">
        <f>VLOOKUP($A12,'ADR Raw Data'!$B$6:$BE$43,'ADR Raw Data'!R$1,FALSE)</f>
        <v>105.52544490472199</v>
      </c>
      <c r="AI12" s="47">
        <f>VLOOKUP($A12,'ADR Raw Data'!$B$6:$BE$43,'ADR Raw Data'!T$1,FALSE)</f>
        <v>4.7906017437663602</v>
      </c>
      <c r="AJ12" s="48">
        <f>VLOOKUP($A12,'ADR Raw Data'!$B$6:$BE$43,'ADR Raw Data'!U$1,FALSE)</f>
        <v>5.0534841971765996</v>
      </c>
      <c r="AK12" s="48">
        <f>VLOOKUP($A12,'ADR Raw Data'!$B$6:$BE$43,'ADR Raw Data'!V$1,FALSE)</f>
        <v>8.9262001157110404</v>
      </c>
      <c r="AL12" s="48">
        <f>VLOOKUP($A12,'ADR Raw Data'!$B$6:$BE$43,'ADR Raw Data'!W$1,FALSE)</f>
        <v>11.735357031311199</v>
      </c>
      <c r="AM12" s="48">
        <f>VLOOKUP($A12,'ADR Raw Data'!$B$6:$BE$43,'ADR Raw Data'!X$1,FALSE)</f>
        <v>7.5272623231086202</v>
      </c>
      <c r="AN12" s="49">
        <f>VLOOKUP($A12,'ADR Raw Data'!$B$6:$BE$43,'ADR Raw Data'!Y$1,FALSE)</f>
        <v>7.9670501275849102</v>
      </c>
      <c r="AO12" s="48">
        <f>VLOOKUP($A12,'ADR Raw Data'!$B$6:$BE$43,'ADR Raw Data'!AA$1,FALSE)</f>
        <v>6.8343118659698003</v>
      </c>
      <c r="AP12" s="48">
        <f>VLOOKUP($A12,'ADR Raw Data'!$B$6:$BE$43,'ADR Raw Data'!AB$1,FALSE)</f>
        <v>5.8725232803991103</v>
      </c>
      <c r="AQ12" s="49">
        <f>VLOOKUP($A12,'ADR Raw Data'!$B$6:$BE$43,'ADR Raw Data'!AC$1,FALSE)</f>
        <v>6.3332902818324897</v>
      </c>
      <c r="AR12" s="50">
        <f>VLOOKUP($A12,'ADR Raw Data'!$B$6:$BE$43,'ADR Raw Data'!AE$1,FALSE)</f>
        <v>7.2822884985733003</v>
      </c>
      <c r="AS12" s="40"/>
      <c r="AT12" s="51">
        <f>VLOOKUP($A12,'RevPAR Raw Data'!$B$6:$BE$43,'RevPAR Raw Data'!G$1,FALSE)</f>
        <v>51.129957512097199</v>
      </c>
      <c r="AU12" s="52">
        <f>VLOOKUP($A12,'RevPAR Raw Data'!$B$6:$BE$43,'RevPAR Raw Data'!H$1,FALSE)</f>
        <v>59.279343797946403</v>
      </c>
      <c r="AV12" s="52">
        <f>VLOOKUP($A12,'RevPAR Raw Data'!$B$6:$BE$43,'RevPAR Raw Data'!I$1,FALSE)</f>
        <v>70.403543019001503</v>
      </c>
      <c r="AW12" s="52">
        <f>VLOOKUP($A12,'RevPAR Raw Data'!$B$6:$BE$43,'RevPAR Raw Data'!J$1,FALSE)</f>
        <v>78.862190487430595</v>
      </c>
      <c r="AX12" s="52">
        <f>VLOOKUP($A12,'RevPAR Raw Data'!$B$6:$BE$43,'RevPAR Raw Data'!K$1,FALSE)</f>
        <v>75.040249026318804</v>
      </c>
      <c r="AY12" s="53">
        <f>VLOOKUP($A12,'RevPAR Raw Data'!$B$6:$BE$43,'RevPAR Raw Data'!L$1,FALSE)</f>
        <v>66.943056768558904</v>
      </c>
      <c r="AZ12" s="52">
        <f>VLOOKUP($A12,'RevPAR Raw Data'!$B$6:$BE$43,'RevPAR Raw Data'!N$1,FALSE)</f>
        <v>93.682071285258999</v>
      </c>
      <c r="BA12" s="52">
        <f>VLOOKUP($A12,'RevPAR Raw Data'!$B$6:$BE$43,'RevPAR Raw Data'!O$1,FALSE)</f>
        <v>97.735351115307395</v>
      </c>
      <c r="BB12" s="53">
        <f>VLOOKUP($A12,'RevPAR Raw Data'!$B$6:$BE$43,'RevPAR Raw Data'!P$1,FALSE)</f>
        <v>95.708711200283204</v>
      </c>
      <c r="BC12" s="54">
        <f>VLOOKUP($A12,'RevPAR Raw Data'!$B$6:$BE$43,'RevPAR Raw Data'!R$1,FALSE)</f>
        <v>75.161815177622998</v>
      </c>
      <c r="BE12" s="47">
        <f>VLOOKUP($A12,'RevPAR Raw Data'!$B$6:$BE$43,'RevPAR Raw Data'!T$1,FALSE)</f>
        <v>-4.3010936840014997</v>
      </c>
      <c r="BF12" s="48">
        <f>VLOOKUP($A12,'RevPAR Raw Data'!$B$6:$BE$43,'RevPAR Raw Data'!U$1,FALSE)</f>
        <v>1.79046661481656</v>
      </c>
      <c r="BG12" s="48">
        <f>VLOOKUP($A12,'RevPAR Raw Data'!$B$6:$BE$43,'RevPAR Raw Data'!V$1,FALSE)</f>
        <v>10.2150785516622</v>
      </c>
      <c r="BH12" s="48">
        <f>VLOOKUP($A12,'RevPAR Raw Data'!$B$6:$BE$43,'RevPAR Raw Data'!W$1,FALSE)</f>
        <v>12.8789787992285</v>
      </c>
      <c r="BI12" s="48">
        <f>VLOOKUP($A12,'RevPAR Raw Data'!$B$6:$BE$43,'RevPAR Raw Data'!X$1,FALSE)</f>
        <v>5.0367454619006997</v>
      </c>
      <c r="BJ12" s="49">
        <f>VLOOKUP($A12,'RevPAR Raw Data'!$B$6:$BE$43,'RevPAR Raw Data'!Y$1,FALSE)</f>
        <v>5.6386786674871603</v>
      </c>
      <c r="BK12" s="48">
        <f>VLOOKUP($A12,'RevPAR Raw Data'!$B$6:$BE$43,'RevPAR Raw Data'!AA$1,FALSE)</f>
        <v>3.1627496928915599</v>
      </c>
      <c r="BL12" s="48">
        <f>VLOOKUP($A12,'RevPAR Raw Data'!$B$6:$BE$43,'RevPAR Raw Data'!AB$1,FALSE)</f>
        <v>0.974856617270907</v>
      </c>
      <c r="BM12" s="49">
        <f>VLOOKUP($A12,'RevPAR Raw Data'!$B$6:$BE$43,'RevPAR Raw Data'!AC$1,FALSE)</f>
        <v>2.03392203170332</v>
      </c>
      <c r="BN12" s="50">
        <f>VLOOKUP($A12,'RevPAR Raw Data'!$B$6:$BE$43,'RevPAR Raw Data'!AE$1,FALSE)</f>
        <v>4.2980950446055504</v>
      </c>
    </row>
    <row r="13" spans="1:66" x14ac:dyDescent="0.45">
      <c r="A13" s="63" t="s">
        <v>91</v>
      </c>
      <c r="B13" s="47">
        <f>VLOOKUP($A13,'Occupancy Raw Data'!$B$8:$BE$45,'Occupancy Raw Data'!G$3,FALSE)</f>
        <v>63.194839688863503</v>
      </c>
      <c r="C13" s="48">
        <f>VLOOKUP($A13,'Occupancy Raw Data'!$B$8:$BE$45,'Occupancy Raw Data'!H$3,FALSE)</f>
        <v>81.673306772908305</v>
      </c>
      <c r="D13" s="48">
        <f>VLOOKUP($A13,'Occupancy Raw Data'!$B$8:$BE$45,'Occupancy Raw Data'!I$3,FALSE)</f>
        <v>90.684879529501004</v>
      </c>
      <c r="E13" s="48">
        <f>VLOOKUP($A13,'Occupancy Raw Data'!$B$8:$BE$45,'Occupancy Raw Data'!J$3,FALSE)</f>
        <v>91.946499715423997</v>
      </c>
      <c r="F13" s="48">
        <f>VLOOKUP($A13,'Occupancy Raw Data'!$B$8:$BE$45,'Occupancy Raw Data'!K$3,FALSE)</f>
        <v>82.764181369759001</v>
      </c>
      <c r="G13" s="49">
        <f>VLOOKUP($A13,'Occupancy Raw Data'!$B$8:$BE$45,'Occupancy Raw Data'!L$3,FALSE)</f>
        <v>82.052741415291194</v>
      </c>
      <c r="H13" s="48">
        <f>VLOOKUP($A13,'Occupancy Raw Data'!$B$8:$BE$45,'Occupancy Raw Data'!N$3,FALSE)</f>
        <v>77.186492126731096</v>
      </c>
      <c r="I13" s="48">
        <f>VLOOKUP($A13,'Occupancy Raw Data'!$B$8:$BE$45,'Occupancy Raw Data'!O$3,FALSE)</f>
        <v>74.938341870612703</v>
      </c>
      <c r="J13" s="49">
        <f>VLOOKUP($A13,'Occupancy Raw Data'!$B$8:$BE$45,'Occupancy Raw Data'!P$3,FALSE)</f>
        <v>76.062416998671907</v>
      </c>
      <c r="K13" s="50">
        <f>VLOOKUP($A13,'Occupancy Raw Data'!$B$8:$BE$45,'Occupancy Raw Data'!R$3,FALSE)</f>
        <v>80.341220153400002</v>
      </c>
      <c r="M13" s="47">
        <f>VLOOKUP($A13,'Occupancy Raw Data'!$B$8:$BE$45,'Occupancy Raw Data'!T$3,FALSE)</f>
        <v>5.7691409701092402</v>
      </c>
      <c r="N13" s="48">
        <f>VLOOKUP($A13,'Occupancy Raw Data'!$B$8:$BE$45,'Occupancy Raw Data'!U$3,FALSE)</f>
        <v>13.159264623266299</v>
      </c>
      <c r="O13" s="48">
        <f>VLOOKUP($A13,'Occupancy Raw Data'!$B$8:$BE$45,'Occupancy Raw Data'!V$3,FALSE)</f>
        <v>10.5183272372503</v>
      </c>
      <c r="P13" s="48">
        <f>VLOOKUP($A13,'Occupancy Raw Data'!$B$8:$BE$45,'Occupancy Raw Data'!W$3,FALSE)</f>
        <v>13.0334035757795</v>
      </c>
      <c r="Q13" s="48">
        <f>VLOOKUP($A13,'Occupancy Raw Data'!$B$8:$BE$45,'Occupancy Raw Data'!X$3,FALSE)</f>
        <v>9.2303613641552005</v>
      </c>
      <c r="R13" s="49">
        <f>VLOOKUP($A13,'Occupancy Raw Data'!$B$8:$BE$45,'Occupancy Raw Data'!Y$3,FALSE)</f>
        <v>10.555663818157299</v>
      </c>
      <c r="S13" s="48">
        <f>VLOOKUP($A13,'Occupancy Raw Data'!$B$8:$BE$45,'Occupancy Raw Data'!AA$3,FALSE)</f>
        <v>1.4440214354265299</v>
      </c>
      <c r="T13" s="48">
        <f>VLOOKUP($A13,'Occupancy Raw Data'!$B$8:$BE$45,'Occupancy Raw Data'!AB$3,FALSE)</f>
        <v>-7.3115092465339</v>
      </c>
      <c r="U13" s="49">
        <f>VLOOKUP($A13,'Occupancy Raw Data'!$B$8:$BE$45,'Occupancy Raw Data'!AC$3,FALSE)</f>
        <v>-3.0665770995029802</v>
      </c>
      <c r="V13" s="50">
        <f>VLOOKUP($A13,'Occupancy Raw Data'!$B$8:$BE$45,'Occupancy Raw Data'!AE$3,FALSE)</f>
        <v>6.5069542173645196</v>
      </c>
      <c r="X13" s="51">
        <f>VLOOKUP($A13,'ADR Raw Data'!$B$6:$BE$43,'ADR Raw Data'!G$1,FALSE)</f>
        <v>129.92342089462599</v>
      </c>
      <c r="Y13" s="52">
        <f>VLOOKUP($A13,'ADR Raw Data'!$B$6:$BE$43,'ADR Raw Data'!H$1,FALSE)</f>
        <v>148.739516840882</v>
      </c>
      <c r="Z13" s="52">
        <f>VLOOKUP($A13,'ADR Raw Data'!$B$6:$BE$43,'ADR Raw Data'!I$1,FALSE)</f>
        <v>161.38687029288701</v>
      </c>
      <c r="AA13" s="52">
        <f>VLOOKUP($A13,'ADR Raw Data'!$B$6:$BE$43,'ADR Raw Data'!J$1,FALSE)</f>
        <v>161.60166305581299</v>
      </c>
      <c r="AB13" s="52">
        <f>VLOOKUP($A13,'ADR Raw Data'!$B$6:$BE$43,'ADR Raw Data'!K$1,FALSE)</f>
        <v>145.30671174785101</v>
      </c>
      <c r="AC13" s="53">
        <f>VLOOKUP($A13,'ADR Raw Data'!$B$6:$BE$43,'ADR Raw Data'!L$1,FALSE)</f>
        <v>150.82685618497101</v>
      </c>
      <c r="AD13" s="52">
        <f>VLOOKUP($A13,'ADR Raw Data'!$B$6:$BE$43,'ADR Raw Data'!N$1,FALSE)</f>
        <v>119.097732579574</v>
      </c>
      <c r="AE13" s="52">
        <f>VLOOKUP($A13,'ADR Raw Data'!$B$6:$BE$43,'ADR Raw Data'!O$1,FALSE)</f>
        <v>113.747648101265</v>
      </c>
      <c r="AF13" s="53">
        <f>VLOOKUP($A13,'ADR Raw Data'!$B$6:$BE$43,'ADR Raw Data'!P$1,FALSE)</f>
        <v>116.462222984348</v>
      </c>
      <c r="AG13" s="54">
        <f>VLOOKUP($A13,'ADR Raw Data'!$B$6:$BE$43,'ADR Raw Data'!R$1,FALSE)</f>
        <v>141.53130028505399</v>
      </c>
      <c r="AI13" s="47">
        <f>VLOOKUP($A13,'ADR Raw Data'!$B$6:$BE$43,'ADR Raw Data'!T$1,FALSE)</f>
        <v>17.6911934196769</v>
      </c>
      <c r="AJ13" s="48">
        <f>VLOOKUP($A13,'ADR Raw Data'!$B$6:$BE$43,'ADR Raw Data'!U$1,FALSE)</f>
        <v>19.962370703126499</v>
      </c>
      <c r="AK13" s="48">
        <f>VLOOKUP($A13,'ADR Raw Data'!$B$6:$BE$43,'ADR Raw Data'!V$1,FALSE)</f>
        <v>25.126581041184799</v>
      </c>
      <c r="AL13" s="48">
        <f>VLOOKUP($A13,'ADR Raw Data'!$B$6:$BE$43,'ADR Raw Data'!W$1,FALSE)</f>
        <v>26.527189069551099</v>
      </c>
      <c r="AM13" s="48">
        <f>VLOOKUP($A13,'ADR Raw Data'!$B$6:$BE$43,'ADR Raw Data'!X$1,FALSE)</f>
        <v>20.465708777734701</v>
      </c>
      <c r="AN13" s="49">
        <f>VLOOKUP($A13,'ADR Raw Data'!$B$6:$BE$43,'ADR Raw Data'!Y$1,FALSE)</f>
        <v>22.589965260747899</v>
      </c>
      <c r="AO13" s="48">
        <f>VLOOKUP($A13,'ADR Raw Data'!$B$6:$BE$43,'ADR Raw Data'!AA$1,FALSE)</f>
        <v>11.0389547387867</v>
      </c>
      <c r="AP13" s="48">
        <f>VLOOKUP($A13,'ADR Raw Data'!$B$6:$BE$43,'ADR Raw Data'!AB$1,FALSE)</f>
        <v>6.4858585653684901</v>
      </c>
      <c r="AQ13" s="49">
        <f>VLOOKUP($A13,'ADR Raw Data'!$B$6:$BE$43,'ADR Raw Data'!AC$1,FALSE)</f>
        <v>8.8107558930887002</v>
      </c>
      <c r="AR13" s="50">
        <f>VLOOKUP($A13,'ADR Raw Data'!$B$6:$BE$43,'ADR Raw Data'!AE$1,FALSE)</f>
        <v>19.660183251722898</v>
      </c>
      <c r="AS13" s="40"/>
      <c r="AT13" s="51">
        <f>VLOOKUP($A13,'RevPAR Raw Data'!$B$6:$BE$43,'RevPAR Raw Data'!G$1,FALSE)</f>
        <v>82.104897552646506</v>
      </c>
      <c r="AU13" s="52">
        <f>VLOOKUP($A13,'RevPAR Raw Data'!$B$6:$BE$43,'RevPAR Raw Data'!H$1,FALSE)</f>
        <v>121.480481881995</v>
      </c>
      <c r="AV13" s="52">
        <f>VLOOKUP($A13,'RevPAR Raw Data'!$B$6:$BE$43,'RevPAR Raw Data'!I$1,FALSE)</f>
        <v>146.353488901536</v>
      </c>
      <c r="AW13" s="52">
        <f>VLOOKUP($A13,'RevPAR Raw Data'!$B$6:$BE$43,'RevPAR Raw Data'!J$1,FALSE)</f>
        <v>148.587072661734</v>
      </c>
      <c r="AX13" s="52">
        <f>VLOOKUP($A13,'RevPAR Raw Data'!$B$6:$BE$43,'RevPAR Raw Data'!K$1,FALSE)</f>
        <v>120.26191045342399</v>
      </c>
      <c r="AY13" s="53">
        <f>VLOOKUP($A13,'RevPAR Raw Data'!$B$6:$BE$43,'RevPAR Raw Data'!L$1,FALSE)</f>
        <v>123.757570290267</v>
      </c>
      <c r="AZ13" s="52">
        <f>VLOOKUP($A13,'RevPAR Raw Data'!$B$6:$BE$43,'RevPAR Raw Data'!N$1,FALSE)</f>
        <v>91.927361980648797</v>
      </c>
      <c r="BA13" s="52">
        <f>VLOOKUP($A13,'RevPAR Raw Data'!$B$6:$BE$43,'RevPAR Raw Data'!O$1,FALSE)</f>
        <v>85.240601403908101</v>
      </c>
      <c r="BB13" s="53">
        <f>VLOOKUP($A13,'RevPAR Raw Data'!$B$6:$BE$43,'RevPAR Raw Data'!P$1,FALSE)</f>
        <v>88.583981692278499</v>
      </c>
      <c r="BC13" s="54">
        <f>VLOOKUP($A13,'RevPAR Raw Data'!$B$6:$BE$43,'RevPAR Raw Data'!R$1,FALSE)</f>
        <v>113.707973547984</v>
      </c>
      <c r="BE13" s="47">
        <f>VLOOKUP($A13,'RevPAR Raw Data'!$B$6:$BE$43,'RevPAR Raw Data'!T$1,FALSE)</f>
        <v>24.480964277462</v>
      </c>
      <c r="BF13" s="48">
        <f>VLOOKUP($A13,'RevPAR Raw Data'!$B$6:$BE$43,'RevPAR Raw Data'!U$1,FALSE)</f>
        <v>35.748536512294599</v>
      </c>
      <c r="BG13" s="48">
        <f>VLOOKUP($A13,'RevPAR Raw Data'!$B$6:$BE$43,'RevPAR Raw Data'!V$1,FALSE)</f>
        <v>38.287804295879901</v>
      </c>
      <c r="BH13" s="48">
        <f>VLOOKUP($A13,'RevPAR Raw Data'!$B$6:$BE$43,'RevPAR Raw Data'!W$1,FALSE)</f>
        <v>43.017988254075298</v>
      </c>
      <c r="BI13" s="48">
        <f>VLOOKUP($A13,'RevPAR Raw Data'!$B$6:$BE$43,'RevPAR Raw Data'!X$1,FALSE)</f>
        <v>31.585129017810399</v>
      </c>
      <c r="BJ13" s="49">
        <f>VLOOKUP($A13,'RevPAR Raw Data'!$B$6:$BE$43,'RevPAR Raw Data'!Y$1,FALSE)</f>
        <v>35.5301498684683</v>
      </c>
      <c r="BK13" s="48">
        <f>VLOOKUP($A13,'RevPAR Raw Data'!$B$6:$BE$43,'RevPAR Raw Data'!AA$1,FALSE)</f>
        <v>12.6423810468883</v>
      </c>
      <c r="BL13" s="48">
        <f>VLOOKUP($A13,'RevPAR Raw Data'!$B$6:$BE$43,'RevPAR Raw Data'!AB$1,FALSE)</f>
        <v>-1.29986482988943</v>
      </c>
      <c r="BM13" s="49">
        <f>VLOOKUP($A13,'RevPAR Raw Data'!$B$6:$BE$43,'RevPAR Raw Data'!AC$1,FALSE)</f>
        <v>5.4739901710751404</v>
      </c>
      <c r="BN13" s="50">
        <f>VLOOKUP($A13,'RevPAR Raw Data'!$B$6:$BE$43,'RevPAR Raw Data'!AE$1,FALSE)</f>
        <v>27.446416592326901</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53.503600125221702</v>
      </c>
      <c r="C15" s="48">
        <f>VLOOKUP($A15,'Occupancy Raw Data'!$B$8:$BE$45,'Occupancy Raw Data'!H$3,FALSE)</f>
        <v>60.7247208598559</v>
      </c>
      <c r="D15" s="48">
        <f>VLOOKUP($A15,'Occupancy Raw Data'!$B$8:$BE$45,'Occupancy Raw Data'!I$3,FALSE)</f>
        <v>64.186580402796594</v>
      </c>
      <c r="E15" s="48">
        <f>VLOOKUP($A15,'Occupancy Raw Data'!$B$8:$BE$45,'Occupancy Raw Data'!J$3,FALSE)</f>
        <v>65.342272774705194</v>
      </c>
      <c r="F15" s="48">
        <f>VLOOKUP($A15,'Occupancy Raw Data'!$B$8:$BE$45,'Occupancy Raw Data'!K$3,FALSE)</f>
        <v>64.692684962955198</v>
      </c>
      <c r="G15" s="49">
        <f>VLOOKUP($A15,'Occupancy Raw Data'!$B$8:$BE$45,'Occupancy Raw Data'!L$3,FALSE)</f>
        <v>61.689971825106902</v>
      </c>
      <c r="H15" s="48">
        <f>VLOOKUP($A15,'Occupancy Raw Data'!$B$8:$BE$45,'Occupancy Raw Data'!N$3,FALSE)</f>
        <v>76.437441302306098</v>
      </c>
      <c r="I15" s="48">
        <f>VLOOKUP($A15,'Occupancy Raw Data'!$B$8:$BE$45,'Occupancy Raw Data'!O$3,FALSE)</f>
        <v>77.277470520713706</v>
      </c>
      <c r="J15" s="49">
        <f>VLOOKUP($A15,'Occupancy Raw Data'!$B$8:$BE$45,'Occupancy Raw Data'!P$3,FALSE)</f>
        <v>76.857455911509902</v>
      </c>
      <c r="K15" s="50">
        <f>VLOOKUP($A15,'Occupancy Raw Data'!$B$8:$BE$45,'Occupancy Raw Data'!R$3,FALSE)</f>
        <v>66.023538706936307</v>
      </c>
      <c r="M15" s="47">
        <f>VLOOKUP($A15,'Occupancy Raw Data'!$B$8:$BE$45,'Occupancy Raw Data'!T$3,FALSE)</f>
        <v>4.5721022589926701</v>
      </c>
      <c r="N15" s="48">
        <f>VLOOKUP($A15,'Occupancy Raw Data'!$B$8:$BE$45,'Occupancy Raw Data'!U$3,FALSE)</f>
        <v>8.0173759338440291</v>
      </c>
      <c r="O15" s="48">
        <f>VLOOKUP($A15,'Occupancy Raw Data'!$B$8:$BE$45,'Occupancy Raw Data'!V$3,FALSE)</f>
        <v>9.8505994560742405</v>
      </c>
      <c r="P15" s="48">
        <f>VLOOKUP($A15,'Occupancy Raw Data'!$B$8:$BE$45,'Occupancy Raw Data'!W$3,FALSE)</f>
        <v>5.19534892517449</v>
      </c>
      <c r="Q15" s="48">
        <f>VLOOKUP($A15,'Occupancy Raw Data'!$B$8:$BE$45,'Occupancy Raw Data'!X$3,FALSE)</f>
        <v>-3.28560261967481</v>
      </c>
      <c r="R15" s="49">
        <f>VLOOKUP($A15,'Occupancy Raw Data'!$B$8:$BE$45,'Occupancy Raw Data'!Y$3,FALSE)</f>
        <v>4.6237251871732798</v>
      </c>
      <c r="S15" s="48">
        <f>VLOOKUP($A15,'Occupancy Raw Data'!$B$8:$BE$45,'Occupancy Raw Data'!AA$3,FALSE)</f>
        <v>-4.4212418722450204</v>
      </c>
      <c r="T15" s="48">
        <f>VLOOKUP($A15,'Occupancy Raw Data'!$B$8:$BE$45,'Occupancy Raw Data'!AB$3,FALSE)</f>
        <v>-7.6062373150368803</v>
      </c>
      <c r="U15" s="49">
        <f>VLOOKUP($A15,'Occupancy Raw Data'!$B$8:$BE$45,'Occupancy Raw Data'!AC$3,FALSE)</f>
        <v>-6.0494222422900004</v>
      </c>
      <c r="V15" s="50">
        <f>VLOOKUP($A15,'Occupancy Raw Data'!$B$8:$BE$45,'Occupancy Raw Data'!AE$3,FALSE)</f>
        <v>0.81451209459086604</v>
      </c>
      <c r="X15" s="51">
        <f>VLOOKUP($A15,'ADR Raw Data'!$B$6:$BE$43,'ADR Raw Data'!G$1,FALSE)</f>
        <v>106.971011492515</v>
      </c>
      <c r="Y15" s="52">
        <f>VLOOKUP($A15,'ADR Raw Data'!$B$6:$BE$43,'ADR Raw Data'!H$1,FALSE)</f>
        <v>109.975401907462</v>
      </c>
      <c r="Z15" s="52">
        <f>VLOOKUP($A15,'ADR Raw Data'!$B$6:$BE$43,'ADR Raw Data'!I$1,FALSE)</f>
        <v>113.574657742643</v>
      </c>
      <c r="AA15" s="52">
        <f>VLOOKUP($A15,'ADR Raw Data'!$B$6:$BE$43,'ADR Raw Data'!J$1,FALSE)</f>
        <v>117.87052353974499</v>
      </c>
      <c r="AB15" s="52">
        <f>VLOOKUP($A15,'ADR Raw Data'!$B$6:$BE$43,'ADR Raw Data'!K$1,FALSE)</f>
        <v>137.40751000080601</v>
      </c>
      <c r="AC15" s="53">
        <f>VLOOKUP($A15,'ADR Raw Data'!$B$6:$BE$43,'ADR Raw Data'!L$1,FALSE)</f>
        <v>117.62922332727101</v>
      </c>
      <c r="AD15" s="52">
        <f>VLOOKUP($A15,'ADR Raw Data'!$B$6:$BE$43,'ADR Raw Data'!N$1,FALSE)</f>
        <v>191.289471822525</v>
      </c>
      <c r="AE15" s="52">
        <f>VLOOKUP($A15,'ADR Raw Data'!$B$6:$BE$43,'ADR Raw Data'!O$1,FALSE)</f>
        <v>198.38412465734899</v>
      </c>
      <c r="AF15" s="53">
        <f>VLOOKUP($A15,'ADR Raw Data'!$B$6:$BE$43,'ADR Raw Data'!P$1,FALSE)</f>
        <v>194.856183853229</v>
      </c>
      <c r="AG15" s="54">
        <f>VLOOKUP($A15,'ADR Raw Data'!$B$6:$BE$43,'ADR Raw Data'!R$1,FALSE)</f>
        <v>143.314728094853</v>
      </c>
      <c r="AI15" s="47">
        <f>VLOOKUP($A15,'ADR Raw Data'!$B$6:$BE$43,'ADR Raw Data'!T$1,FALSE)</f>
        <v>4.7611210523925598</v>
      </c>
      <c r="AJ15" s="48">
        <f>VLOOKUP($A15,'ADR Raw Data'!$B$6:$BE$43,'ADR Raw Data'!U$1,FALSE)</f>
        <v>8.6722564807329796</v>
      </c>
      <c r="AK15" s="48">
        <f>VLOOKUP($A15,'ADR Raw Data'!$B$6:$BE$43,'ADR Raw Data'!V$1,FALSE)</f>
        <v>9.8453637390787492</v>
      </c>
      <c r="AL15" s="48">
        <f>VLOOKUP($A15,'ADR Raw Data'!$B$6:$BE$43,'ADR Raw Data'!W$1,FALSE)</f>
        <v>11.0920687216912</v>
      </c>
      <c r="AM15" s="48">
        <f>VLOOKUP($A15,'ADR Raw Data'!$B$6:$BE$43,'ADR Raw Data'!X$1,FALSE)</f>
        <v>24.892448205385399</v>
      </c>
      <c r="AN15" s="49">
        <f>VLOOKUP($A15,'ADR Raw Data'!$B$6:$BE$43,'ADR Raw Data'!Y$1,FALSE)</f>
        <v>12.2129993432739</v>
      </c>
      <c r="AO15" s="48">
        <f>VLOOKUP($A15,'ADR Raw Data'!$B$6:$BE$43,'ADR Raw Data'!AA$1,FALSE)</f>
        <v>29.580993359453601</v>
      </c>
      <c r="AP15" s="48">
        <f>VLOOKUP($A15,'ADR Raw Data'!$B$6:$BE$43,'ADR Raw Data'!AB$1,FALSE)</f>
        <v>28.447736922092702</v>
      </c>
      <c r="AQ15" s="49">
        <f>VLOOKUP($A15,'ADR Raw Data'!$B$6:$BE$43,'ADR Raw Data'!AC$1,FALSE)</f>
        <v>28.9491067620765</v>
      </c>
      <c r="AR15" s="50">
        <f>VLOOKUP($A15,'ADR Raw Data'!$B$6:$BE$43,'ADR Raw Data'!AE$1,FALSE)</f>
        <v>18.104771908472699</v>
      </c>
      <c r="AS15" s="40"/>
      <c r="AT15" s="51">
        <f>VLOOKUP($A15,'RevPAR Raw Data'!$B$6:$BE$43,'RevPAR Raw Data'!G$1,FALSE)</f>
        <v>57.233342238860402</v>
      </c>
      <c r="AU15" s="52">
        <f>VLOOKUP($A15,'RevPAR Raw Data'!$B$6:$BE$43,'RevPAR Raw Data'!H$1,FALSE)</f>
        <v>66.782255822811194</v>
      </c>
      <c r="AV15" s="52">
        <f>VLOOKUP($A15,'RevPAR Raw Data'!$B$6:$BE$43,'RevPAR Raw Data'!I$1,FALSE)</f>
        <v>72.899689009182893</v>
      </c>
      <c r="AW15" s="52">
        <f>VLOOKUP($A15,'RevPAR Raw Data'!$B$6:$BE$43,'RevPAR Raw Data'!J$1,FALSE)</f>
        <v>77.019279012313405</v>
      </c>
      <c r="AX15" s="52">
        <f>VLOOKUP($A15,'RevPAR Raw Data'!$B$6:$BE$43,'RevPAR Raw Data'!K$1,FALSE)</f>
        <v>88.892607560262903</v>
      </c>
      <c r="AY15" s="53">
        <f>VLOOKUP($A15,'RevPAR Raw Data'!$B$6:$BE$43,'RevPAR Raw Data'!L$1,FALSE)</f>
        <v>72.565434728686199</v>
      </c>
      <c r="AZ15" s="52">
        <f>VLOOKUP($A15,'RevPAR Raw Data'!$B$6:$BE$43,'RevPAR Raw Data'!N$1,FALSE)</f>
        <v>146.21677774183399</v>
      </c>
      <c r="BA15" s="52">
        <f>VLOOKUP($A15,'RevPAR Raw Data'!$B$6:$BE$43,'RevPAR Raw Data'!O$1,FALSE)</f>
        <v>153.30623344985901</v>
      </c>
      <c r="BB15" s="53">
        <f>VLOOKUP($A15,'RevPAR Raw Data'!$B$6:$BE$43,'RevPAR Raw Data'!P$1,FALSE)</f>
        <v>149.76150559584599</v>
      </c>
      <c r="BC15" s="54">
        <f>VLOOKUP($A15,'RevPAR Raw Data'!$B$6:$BE$43,'RevPAR Raw Data'!R$1,FALSE)</f>
        <v>94.621454976446302</v>
      </c>
      <c r="BE15" s="47">
        <f>VLOOKUP($A15,'RevPAR Raw Data'!$B$6:$BE$43,'RevPAR Raw Data'!T$1,FALSE)</f>
        <v>9.5509066345750497</v>
      </c>
      <c r="BF15" s="48">
        <f>VLOOKUP($A15,'RevPAR Raw Data'!$B$6:$BE$43,'RevPAR Raw Data'!U$1,FALSE)</f>
        <v>17.3849198185845</v>
      </c>
      <c r="BG15" s="48">
        <f>VLOOKUP($A15,'RevPAR Raw Data'!$B$6:$BE$43,'RevPAR Raw Data'!V$1,FALSE)</f>
        <v>20.665790542083201</v>
      </c>
      <c r="BH15" s="48">
        <f>VLOOKUP($A15,'RevPAR Raw Data'!$B$6:$BE$43,'RevPAR Raw Data'!W$1,FALSE)</f>
        <v>16.863689319977698</v>
      </c>
      <c r="BI15" s="48">
        <f>VLOOKUP($A15,'RevPAR Raw Data'!$B$6:$BE$43,'RevPAR Raw Data'!X$1,FALSE)</f>
        <v>20.788978655373199</v>
      </c>
      <c r="BJ15" s="49">
        <f>VLOOKUP($A15,'RevPAR Raw Data'!$B$6:$BE$43,'RevPAR Raw Data'!Y$1,FALSE)</f>
        <v>17.401420057191402</v>
      </c>
      <c r="BK15" s="48">
        <f>VLOOKUP($A15,'RevPAR Raw Data'!$B$6:$BE$43,'RevPAR Raw Data'!AA$1,FALSE)</f>
        <v>23.851904222574301</v>
      </c>
      <c r="BL15" s="48">
        <f>VLOOKUP($A15,'RevPAR Raw Data'!$B$6:$BE$43,'RevPAR Raw Data'!AB$1,FALSE)</f>
        <v>18.677697226004099</v>
      </c>
      <c r="BM15" s="49">
        <f>VLOOKUP($A15,'RevPAR Raw Data'!$B$6:$BE$43,'RevPAR Raw Data'!AC$1,FALSE)</f>
        <v>21.1484308163771</v>
      </c>
      <c r="BN15" s="50">
        <f>VLOOKUP($A15,'RevPAR Raw Data'!$B$6:$BE$43,'RevPAR Raw Data'!AE$1,FALSE)</f>
        <v>19.066749559956101</v>
      </c>
    </row>
    <row r="16" spans="1:66" x14ac:dyDescent="0.45">
      <c r="A16" s="63" t="s">
        <v>92</v>
      </c>
      <c r="B16" s="47">
        <f>VLOOKUP($A16,'Occupancy Raw Data'!$B$8:$BE$45,'Occupancy Raw Data'!G$3,FALSE)</f>
        <v>63.6173184357541</v>
      </c>
      <c r="C16" s="48">
        <f>VLOOKUP($A16,'Occupancy Raw Data'!$B$8:$BE$45,'Occupancy Raw Data'!H$3,FALSE)</f>
        <v>74.738128491620103</v>
      </c>
      <c r="D16" s="48">
        <f>VLOOKUP($A16,'Occupancy Raw Data'!$B$8:$BE$45,'Occupancy Raw Data'!I$3,FALSE)</f>
        <v>78.666201117318394</v>
      </c>
      <c r="E16" s="48">
        <f>VLOOKUP($A16,'Occupancy Raw Data'!$B$8:$BE$45,'Occupancy Raw Data'!J$3,FALSE)</f>
        <v>77.479050279329599</v>
      </c>
      <c r="F16" s="48">
        <f>VLOOKUP($A16,'Occupancy Raw Data'!$B$8:$BE$45,'Occupancy Raw Data'!K$3,FALSE)</f>
        <v>74.022346368715006</v>
      </c>
      <c r="G16" s="49">
        <f>VLOOKUP($A16,'Occupancy Raw Data'!$B$8:$BE$45,'Occupancy Raw Data'!L$3,FALSE)</f>
        <v>73.704608938547395</v>
      </c>
      <c r="H16" s="48">
        <f>VLOOKUP($A16,'Occupancy Raw Data'!$B$8:$BE$45,'Occupancy Raw Data'!N$3,FALSE)</f>
        <v>78.247206703910607</v>
      </c>
      <c r="I16" s="48">
        <f>VLOOKUP($A16,'Occupancy Raw Data'!$B$8:$BE$45,'Occupancy Raw Data'!O$3,FALSE)</f>
        <v>78.980446927374302</v>
      </c>
      <c r="J16" s="49">
        <f>VLOOKUP($A16,'Occupancy Raw Data'!$B$8:$BE$45,'Occupancy Raw Data'!P$3,FALSE)</f>
        <v>78.613826815642398</v>
      </c>
      <c r="K16" s="50">
        <f>VLOOKUP($A16,'Occupancy Raw Data'!$B$8:$BE$45,'Occupancy Raw Data'!R$3,FALSE)</f>
        <v>75.107242617717404</v>
      </c>
      <c r="M16" s="47">
        <f>VLOOKUP($A16,'Occupancy Raw Data'!$B$8:$BE$45,'Occupancy Raw Data'!T$3,FALSE)</f>
        <v>1.7521690958459399</v>
      </c>
      <c r="N16" s="48">
        <f>VLOOKUP($A16,'Occupancy Raw Data'!$B$8:$BE$45,'Occupancy Raw Data'!U$3,FALSE)</f>
        <v>2.6752696120481598</v>
      </c>
      <c r="O16" s="48">
        <f>VLOOKUP($A16,'Occupancy Raw Data'!$B$8:$BE$45,'Occupancy Raw Data'!V$3,FALSE)</f>
        <v>3.6215016327962601</v>
      </c>
      <c r="P16" s="48">
        <f>VLOOKUP($A16,'Occupancy Raw Data'!$B$8:$BE$45,'Occupancy Raw Data'!W$3,FALSE)</f>
        <v>-0.41637667801541101</v>
      </c>
      <c r="Q16" s="48">
        <f>VLOOKUP($A16,'Occupancy Raw Data'!$B$8:$BE$45,'Occupancy Raw Data'!X$3,FALSE)</f>
        <v>-6.7637581814204601</v>
      </c>
      <c r="R16" s="49">
        <f>VLOOKUP($A16,'Occupancy Raw Data'!$B$8:$BE$45,'Occupancy Raw Data'!Y$3,FALSE)</f>
        <v>2.6685338955940701E-2</v>
      </c>
      <c r="S16" s="48">
        <f>VLOOKUP($A16,'Occupancy Raw Data'!$B$8:$BE$45,'Occupancy Raw Data'!AA$3,FALSE)</f>
        <v>-8.5438853670969195</v>
      </c>
      <c r="T16" s="48">
        <f>VLOOKUP($A16,'Occupancy Raw Data'!$B$8:$BE$45,'Occupancy Raw Data'!AB$3,FALSE)</f>
        <v>-10.037390271305799</v>
      </c>
      <c r="U16" s="49">
        <f>VLOOKUP($A16,'Occupancy Raw Data'!$B$8:$BE$45,'Occupancy Raw Data'!AC$3,FALSE)</f>
        <v>-9.3002675103024899</v>
      </c>
      <c r="V16" s="50">
        <f>VLOOKUP($A16,'Occupancy Raw Data'!$B$8:$BE$45,'Occupancy Raw Data'!AE$3,FALSE)</f>
        <v>-2.9576268904857201</v>
      </c>
      <c r="X16" s="51">
        <f>VLOOKUP($A16,'ADR Raw Data'!$B$6:$BE$43,'ADR Raw Data'!G$1,FALSE)</f>
        <v>93.285260976948393</v>
      </c>
      <c r="Y16" s="52">
        <f>VLOOKUP($A16,'ADR Raw Data'!$B$6:$BE$43,'ADR Raw Data'!H$1,FALSE)</f>
        <v>98.263619294557301</v>
      </c>
      <c r="Z16" s="52">
        <f>VLOOKUP($A16,'ADR Raw Data'!$B$6:$BE$43,'ADR Raw Data'!I$1,FALSE)</f>
        <v>99.996414203284502</v>
      </c>
      <c r="AA16" s="52">
        <f>VLOOKUP($A16,'ADR Raw Data'!$B$6:$BE$43,'ADR Raw Data'!J$1,FALSE)</f>
        <v>100.932573524109</v>
      </c>
      <c r="AB16" s="52">
        <f>VLOOKUP($A16,'ADR Raw Data'!$B$6:$BE$43,'ADR Raw Data'!K$1,FALSE)</f>
        <v>104.15179849056599</v>
      </c>
      <c r="AC16" s="53">
        <f>VLOOKUP($A16,'ADR Raw Data'!$B$6:$BE$43,'ADR Raw Data'!L$1,FALSE)</f>
        <v>99.517943744374406</v>
      </c>
      <c r="AD16" s="52">
        <f>VLOOKUP($A16,'ADR Raw Data'!$B$6:$BE$43,'ADR Raw Data'!N$1,FALSE)</f>
        <v>138.692063855421</v>
      </c>
      <c r="AE16" s="52">
        <f>VLOOKUP($A16,'ADR Raw Data'!$B$6:$BE$43,'ADR Raw Data'!O$1,FALSE)</f>
        <v>140.73483843943399</v>
      </c>
      <c r="AF16" s="53">
        <f>VLOOKUP($A16,'ADR Raw Data'!$B$6:$BE$43,'ADR Raw Data'!P$1,FALSE)</f>
        <v>139.71821444592399</v>
      </c>
      <c r="AG16" s="54">
        <f>VLOOKUP($A16,'ADR Raw Data'!$B$6:$BE$43,'ADR Raw Data'!R$1,FALSE)</f>
        <v>111.539980534617</v>
      </c>
      <c r="AI16" s="47">
        <f>VLOOKUP($A16,'ADR Raw Data'!$B$6:$BE$43,'ADR Raw Data'!T$1,FALSE)</f>
        <v>9.4994853966092592</v>
      </c>
      <c r="AJ16" s="48">
        <f>VLOOKUP($A16,'ADR Raw Data'!$B$6:$BE$43,'ADR Raw Data'!U$1,FALSE)</f>
        <v>12.768893794434</v>
      </c>
      <c r="AK16" s="48">
        <f>VLOOKUP($A16,'ADR Raw Data'!$B$6:$BE$43,'ADR Raw Data'!V$1,FALSE)</f>
        <v>11.4805438867447</v>
      </c>
      <c r="AL16" s="48">
        <f>VLOOKUP($A16,'ADR Raw Data'!$B$6:$BE$43,'ADR Raw Data'!W$1,FALSE)</f>
        <v>12.2134606284979</v>
      </c>
      <c r="AM16" s="48">
        <f>VLOOKUP($A16,'ADR Raw Data'!$B$6:$BE$43,'ADR Raw Data'!X$1,FALSE)</f>
        <v>14.0484767068378</v>
      </c>
      <c r="AN16" s="49">
        <f>VLOOKUP($A16,'ADR Raw Data'!$B$6:$BE$43,'ADR Raw Data'!Y$1,FALSE)</f>
        <v>12.0316902873735</v>
      </c>
      <c r="AO16" s="48">
        <f>VLOOKUP($A16,'ADR Raw Data'!$B$6:$BE$43,'ADR Raw Data'!AA$1,FALSE)</f>
        <v>22.378015855703001</v>
      </c>
      <c r="AP16" s="48">
        <f>VLOOKUP($A16,'ADR Raw Data'!$B$6:$BE$43,'ADR Raw Data'!AB$1,FALSE)</f>
        <v>19.214780871276702</v>
      </c>
      <c r="AQ16" s="49">
        <f>VLOOKUP($A16,'ADR Raw Data'!$B$6:$BE$43,'ADR Raw Data'!AC$1,FALSE)</f>
        <v>20.736482958383998</v>
      </c>
      <c r="AR16" s="50">
        <f>VLOOKUP($A16,'ADR Raw Data'!$B$6:$BE$43,'ADR Raw Data'!AE$1,FALSE)</f>
        <v>14.476844726215599</v>
      </c>
      <c r="AS16" s="40"/>
      <c r="AT16" s="51">
        <f>VLOOKUP($A16,'RevPAR Raw Data'!$B$6:$BE$43,'RevPAR Raw Data'!G$1,FALSE)</f>
        <v>59.3455815293296</v>
      </c>
      <c r="AU16" s="52">
        <f>VLOOKUP($A16,'RevPAR Raw Data'!$B$6:$BE$43,'RevPAR Raw Data'!H$1,FALSE)</f>
        <v>73.440390048882605</v>
      </c>
      <c r="AV16" s="52">
        <f>VLOOKUP($A16,'RevPAR Raw Data'!$B$6:$BE$43,'RevPAR Raw Data'!I$1,FALSE)</f>
        <v>78.6633803072625</v>
      </c>
      <c r="AW16" s="52">
        <f>VLOOKUP($A16,'RevPAR Raw Data'!$B$6:$BE$43,'RevPAR Raw Data'!J$1,FALSE)</f>
        <v>78.2015993889664</v>
      </c>
      <c r="AX16" s="52">
        <f>VLOOKUP($A16,'RevPAR Raw Data'!$B$6:$BE$43,'RevPAR Raw Data'!K$1,FALSE)</f>
        <v>77.095605027932905</v>
      </c>
      <c r="AY16" s="53">
        <f>VLOOKUP($A16,'RevPAR Raw Data'!$B$6:$BE$43,'RevPAR Raw Data'!L$1,FALSE)</f>
        <v>73.349311260474806</v>
      </c>
      <c r="AZ16" s="52">
        <f>VLOOKUP($A16,'RevPAR Raw Data'!$B$6:$BE$43,'RevPAR Raw Data'!N$1,FALSE)</f>
        <v>108.522665886871</v>
      </c>
      <c r="BA16" s="52">
        <f>VLOOKUP($A16,'RevPAR Raw Data'!$B$6:$BE$43,'RevPAR Raw Data'!O$1,FALSE)</f>
        <v>111.153004381983</v>
      </c>
      <c r="BB16" s="53">
        <f>VLOOKUP($A16,'RevPAR Raw Data'!$B$6:$BE$43,'RevPAR Raw Data'!P$1,FALSE)</f>
        <v>109.837835134427</v>
      </c>
      <c r="BC16" s="54">
        <f>VLOOKUP($A16,'RevPAR Raw Data'!$B$6:$BE$43,'RevPAR Raw Data'!R$1,FALSE)</f>
        <v>83.774603795889803</v>
      </c>
      <c r="BE16" s="47">
        <f>VLOOKUP($A16,'RevPAR Raw Data'!$B$6:$BE$43,'RevPAR Raw Data'!T$1,FALSE)</f>
        <v>11.418101539838901</v>
      </c>
      <c r="BF16" s="48">
        <f>VLOOKUP($A16,'RevPAR Raw Data'!$B$6:$BE$43,'RevPAR Raw Data'!U$1,FALSE)</f>
        <v>15.7857657419594</v>
      </c>
      <c r="BG16" s="48">
        <f>VLOOKUP($A16,'RevPAR Raw Data'!$B$6:$BE$43,'RevPAR Raw Data'!V$1,FALSE)</f>
        <v>15.5178136038533</v>
      </c>
      <c r="BH16" s="48">
        <f>VLOOKUP($A16,'RevPAR Raw Data'!$B$6:$BE$43,'RevPAR Raw Data'!W$1,FALSE)</f>
        <v>11.746229948846899</v>
      </c>
      <c r="BI16" s="48">
        <f>VLOOKUP($A16,'RevPAR Raw Data'!$B$6:$BE$43,'RevPAR Raw Data'!X$1,FALSE)</f>
        <v>6.3345135327937099</v>
      </c>
      <c r="BJ16" s="49">
        <f>VLOOKUP($A16,'RevPAR Raw Data'!$B$6:$BE$43,'RevPAR Raw Data'!Y$1,FALSE)</f>
        <v>12.061586323664701</v>
      </c>
      <c r="BK16" s="48">
        <f>VLOOKUP($A16,'RevPAR Raw Data'!$B$6:$BE$43,'RevPAR Raw Data'!AA$1,FALSE)</f>
        <v>11.922178466464</v>
      </c>
      <c r="BL16" s="48">
        <f>VLOOKUP($A16,'RevPAR Raw Data'!$B$6:$BE$43,'RevPAR Raw Data'!AB$1,FALSE)</f>
        <v>7.2487280541445704</v>
      </c>
      <c r="BM16" s="49">
        <f>VLOOKUP($A16,'RevPAR Raw Data'!$B$6:$BE$43,'RevPAR Raw Data'!AC$1,FALSE)</f>
        <v>9.5076670607235307</v>
      </c>
      <c r="BN16" s="50">
        <f>VLOOKUP($A16,'RevPAR Raw Data'!$B$6:$BE$43,'RevPAR Raw Data'!AE$1,FALSE)</f>
        <v>11.0910467832135</v>
      </c>
    </row>
    <row r="17" spans="1:66" x14ac:dyDescent="0.45">
      <c r="A17" s="63" t="s">
        <v>32</v>
      </c>
      <c r="B17" s="47">
        <f>VLOOKUP($A17,'Occupancy Raw Data'!$B$8:$BE$45,'Occupancy Raw Data'!G$3,FALSE)</f>
        <v>51.968844655993003</v>
      </c>
      <c r="C17" s="48">
        <f>VLOOKUP($A17,'Occupancy Raw Data'!$B$8:$BE$45,'Occupancy Raw Data'!H$3,FALSE)</f>
        <v>64.935814221837504</v>
      </c>
      <c r="D17" s="48">
        <f>VLOOKUP($A17,'Occupancy Raw Data'!$B$8:$BE$45,'Occupancy Raw Data'!I$3,FALSE)</f>
        <v>67.243617481609604</v>
      </c>
      <c r="E17" s="48">
        <f>VLOOKUP($A17,'Occupancy Raw Data'!$B$8:$BE$45,'Occupancy Raw Data'!J$3,FALSE)</f>
        <v>62.527044569450403</v>
      </c>
      <c r="F17" s="48">
        <f>VLOOKUP($A17,'Occupancy Raw Data'!$B$8:$BE$45,'Occupancy Raw Data'!K$3,FALSE)</f>
        <v>60.4644454060291</v>
      </c>
      <c r="G17" s="49">
        <f>VLOOKUP($A17,'Occupancy Raw Data'!$B$8:$BE$45,'Occupancy Raw Data'!L$3,FALSE)</f>
        <v>61.427953266983899</v>
      </c>
      <c r="H17" s="48">
        <f>VLOOKUP($A17,'Occupancy Raw Data'!$B$8:$BE$45,'Occupancy Raw Data'!N$3,FALSE)</f>
        <v>77.080628876388204</v>
      </c>
      <c r="I17" s="48">
        <f>VLOOKUP($A17,'Occupancy Raw Data'!$B$8:$BE$45,'Occupancy Raw Data'!O$3,FALSE)</f>
        <v>77.585460839463394</v>
      </c>
      <c r="J17" s="49">
        <f>VLOOKUP($A17,'Occupancy Raw Data'!$B$8:$BE$45,'Occupancy Raw Data'!P$3,FALSE)</f>
        <v>77.333044857925799</v>
      </c>
      <c r="K17" s="50">
        <f>VLOOKUP($A17,'Occupancy Raw Data'!$B$8:$BE$45,'Occupancy Raw Data'!R$3,FALSE)</f>
        <v>65.972265150110204</v>
      </c>
      <c r="M17" s="47">
        <f>VLOOKUP($A17,'Occupancy Raw Data'!$B$8:$BE$45,'Occupancy Raw Data'!T$3,FALSE)</f>
        <v>-0.70993094180184502</v>
      </c>
      <c r="N17" s="48">
        <f>VLOOKUP($A17,'Occupancy Raw Data'!$B$8:$BE$45,'Occupancy Raw Data'!U$3,FALSE)</f>
        <v>4.9994243724667404</v>
      </c>
      <c r="O17" s="48">
        <f>VLOOKUP($A17,'Occupancy Raw Data'!$B$8:$BE$45,'Occupancy Raw Data'!V$3,FALSE)</f>
        <v>3.4855933737935598</v>
      </c>
      <c r="P17" s="48">
        <f>VLOOKUP($A17,'Occupancy Raw Data'!$B$8:$BE$45,'Occupancy Raw Data'!W$3,FALSE)</f>
        <v>-2.4096382079641998</v>
      </c>
      <c r="Q17" s="48">
        <f>VLOOKUP($A17,'Occupancy Raw Data'!$B$8:$BE$45,'Occupancy Raw Data'!X$3,FALSE)</f>
        <v>-7.8524988948323804</v>
      </c>
      <c r="R17" s="49">
        <f>VLOOKUP($A17,'Occupancy Raw Data'!$B$8:$BE$45,'Occupancy Raw Data'!Y$3,FALSE)</f>
        <v>-0.554085025205031</v>
      </c>
      <c r="S17" s="48">
        <f>VLOOKUP($A17,'Occupancy Raw Data'!$B$8:$BE$45,'Occupancy Raw Data'!AA$3,FALSE)</f>
        <v>-1.3401536712894999</v>
      </c>
      <c r="T17" s="48">
        <f>VLOOKUP($A17,'Occupancy Raw Data'!$B$8:$BE$45,'Occupancy Raw Data'!AB$3,FALSE)</f>
        <v>-6.2913313486007798</v>
      </c>
      <c r="U17" s="49">
        <f>VLOOKUP($A17,'Occupancy Raw Data'!$B$8:$BE$45,'Occupancy Raw Data'!AC$3,FALSE)</f>
        <v>-3.8875334952177401</v>
      </c>
      <c r="V17" s="50">
        <f>VLOOKUP($A17,'Occupancy Raw Data'!$B$8:$BE$45,'Occupancy Raw Data'!AE$3,FALSE)</f>
        <v>-1.6959665099205801</v>
      </c>
      <c r="X17" s="51">
        <f>VLOOKUP($A17,'ADR Raw Data'!$B$6:$BE$43,'ADR Raw Data'!G$1,FALSE)</f>
        <v>81.277634748820404</v>
      </c>
      <c r="Y17" s="52">
        <f>VLOOKUP($A17,'ADR Raw Data'!$B$6:$BE$43,'ADR Raw Data'!H$1,FALSE)</f>
        <v>90.177516792536593</v>
      </c>
      <c r="Z17" s="52">
        <f>VLOOKUP($A17,'ADR Raw Data'!$B$6:$BE$43,'ADR Raw Data'!I$1,FALSE)</f>
        <v>90.323272930072903</v>
      </c>
      <c r="AA17" s="52">
        <f>VLOOKUP($A17,'ADR Raw Data'!$B$6:$BE$43,'ADR Raw Data'!J$1,FALSE)</f>
        <v>85.4183544405997</v>
      </c>
      <c r="AB17" s="52">
        <f>VLOOKUP($A17,'ADR Raw Data'!$B$6:$BE$43,'ADR Raw Data'!K$1,FALSE)</f>
        <v>90.337713597328204</v>
      </c>
      <c r="AC17" s="53">
        <f>VLOOKUP($A17,'ADR Raw Data'!$B$6:$BE$43,'ADR Raw Data'!L$1,FALSE)</f>
        <v>87.766218601483899</v>
      </c>
      <c r="AD17" s="52">
        <f>VLOOKUP($A17,'ADR Raw Data'!$B$6:$BE$43,'ADR Raw Data'!N$1,FALSE)</f>
        <v>129.67361425898201</v>
      </c>
      <c r="AE17" s="52">
        <f>VLOOKUP($A17,'ADR Raw Data'!$B$6:$BE$43,'ADR Raw Data'!O$1,FALSE)</f>
        <v>132.48280881204599</v>
      </c>
      <c r="AF17" s="53">
        <f>VLOOKUP($A17,'ADR Raw Data'!$B$6:$BE$43,'ADR Raw Data'!P$1,FALSE)</f>
        <v>131.08279615779099</v>
      </c>
      <c r="AG17" s="54">
        <f>VLOOKUP($A17,'ADR Raw Data'!$B$6:$BE$43,'ADR Raw Data'!R$1,FALSE)</f>
        <v>102.273625951838</v>
      </c>
      <c r="AI17" s="47">
        <f>VLOOKUP($A17,'ADR Raw Data'!$B$6:$BE$43,'ADR Raw Data'!T$1,FALSE)</f>
        <v>4.3809696792938597</v>
      </c>
      <c r="AJ17" s="48">
        <f>VLOOKUP($A17,'ADR Raw Data'!$B$6:$BE$43,'ADR Raw Data'!U$1,FALSE)</f>
        <v>11.503198541720099</v>
      </c>
      <c r="AK17" s="48">
        <f>VLOOKUP($A17,'ADR Raw Data'!$B$6:$BE$43,'ADR Raw Data'!V$1,FALSE)</f>
        <v>7.1485760738493402</v>
      </c>
      <c r="AL17" s="48">
        <f>VLOOKUP($A17,'ADR Raw Data'!$B$6:$BE$43,'ADR Raw Data'!W$1,FALSE)</f>
        <v>2.83741508062811</v>
      </c>
      <c r="AM17" s="48">
        <f>VLOOKUP($A17,'ADR Raw Data'!$B$6:$BE$43,'ADR Raw Data'!X$1,FALSE)</f>
        <v>6.9819698001586303</v>
      </c>
      <c r="AN17" s="49">
        <f>VLOOKUP($A17,'ADR Raw Data'!$B$6:$BE$43,'ADR Raw Data'!Y$1,FALSE)</f>
        <v>6.6464538259225696</v>
      </c>
      <c r="AO17" s="48">
        <f>VLOOKUP($A17,'ADR Raw Data'!$B$6:$BE$43,'ADR Raw Data'!AA$1,FALSE)</f>
        <v>23.404684152962499</v>
      </c>
      <c r="AP17" s="48">
        <f>VLOOKUP($A17,'ADR Raw Data'!$B$6:$BE$43,'ADR Raw Data'!AB$1,FALSE)</f>
        <v>20.6872640557851</v>
      </c>
      <c r="AQ17" s="49">
        <f>VLOOKUP($A17,'ADR Raw Data'!$B$6:$BE$43,'ADR Raw Data'!AC$1,FALSE)</f>
        <v>21.943305900704001</v>
      </c>
      <c r="AR17" s="50">
        <f>VLOOKUP($A17,'ADR Raw Data'!$B$6:$BE$43,'ADR Raw Data'!AE$1,FALSE)</f>
        <v>12.4773242244393</v>
      </c>
      <c r="AS17" s="40"/>
      <c r="AT17" s="51">
        <f>VLOOKUP($A17,'RevPAR Raw Data'!$B$6:$BE$43,'RevPAR Raw Data'!G$1,FALSE)</f>
        <v>42.239047742679901</v>
      </c>
      <c r="AU17" s="52">
        <f>VLOOKUP($A17,'RevPAR Raw Data'!$B$6:$BE$43,'RevPAR Raw Data'!H$1,FALSE)</f>
        <v>58.557504774267898</v>
      </c>
      <c r="AV17" s="52">
        <f>VLOOKUP($A17,'RevPAR Raw Data'!$B$6:$BE$43,'RevPAR Raw Data'!I$1,FALSE)</f>
        <v>60.736636145968497</v>
      </c>
      <c r="AW17" s="52">
        <f>VLOOKUP($A17,'RevPAR Raw Data'!$B$6:$BE$43,'RevPAR Raw Data'!J$1,FALSE)</f>
        <v>53.409572551564899</v>
      </c>
      <c r="AX17" s="52">
        <f>VLOOKUP($A17,'RevPAR Raw Data'!$B$6:$BE$43,'RevPAR Raw Data'!K$1,FALSE)</f>
        <v>54.622197519111403</v>
      </c>
      <c r="AY17" s="53">
        <f>VLOOKUP($A17,'RevPAR Raw Data'!$B$6:$BE$43,'RevPAR Raw Data'!L$1,FALSE)</f>
        <v>53.912991746718497</v>
      </c>
      <c r="AZ17" s="52">
        <f>VLOOKUP($A17,'RevPAR Raw Data'!$B$6:$BE$43,'RevPAR Raw Data'!N$1,FALSE)</f>
        <v>99.9532373575652</v>
      </c>
      <c r="BA17" s="52">
        <f>VLOOKUP($A17,'RevPAR Raw Data'!$B$6:$BE$43,'RevPAR Raw Data'!O$1,FALSE)</f>
        <v>102.787397749891</v>
      </c>
      <c r="BB17" s="53">
        <f>VLOOKUP($A17,'RevPAR Raw Data'!$B$6:$BE$43,'RevPAR Raw Data'!P$1,FALSE)</f>
        <v>101.370317553728</v>
      </c>
      <c r="BC17" s="54">
        <f>VLOOKUP($A17,'RevPAR Raw Data'!$B$6:$BE$43,'RevPAR Raw Data'!R$1,FALSE)</f>
        <v>67.472227691578496</v>
      </c>
      <c r="BE17" s="47">
        <f>VLOOKUP($A17,'RevPAR Raw Data'!$B$6:$BE$43,'RevPAR Raw Data'!T$1,FALSE)</f>
        <v>3.6399368781877501</v>
      </c>
      <c r="BF17" s="48">
        <f>VLOOKUP($A17,'RevPAR Raw Data'!$B$6:$BE$43,'RevPAR Raw Data'!U$1,FALSE)</f>
        <v>17.077716625694901</v>
      </c>
      <c r="BG17" s="48">
        <f>VLOOKUP($A17,'RevPAR Raw Data'!$B$6:$BE$43,'RevPAR Raw Data'!V$1,FALSE)</f>
        <v>10.883339741593501</v>
      </c>
      <c r="BH17" s="48">
        <f>VLOOKUP($A17,'RevPAR Raw Data'!$B$6:$BE$43,'RevPAR Raw Data'!W$1,FALSE)</f>
        <v>0.35940543476256098</v>
      </c>
      <c r="BI17" s="48">
        <f>VLOOKUP($A17,'RevPAR Raw Data'!$B$6:$BE$43,'RevPAR Raw Data'!X$1,FALSE)</f>
        <v>-1.4187881960687201</v>
      </c>
      <c r="BJ17" s="49">
        <f>VLOOKUP($A17,'RevPAR Raw Data'!$B$6:$BE$43,'RevPAR Raw Data'!Y$1,FALSE)</f>
        <v>6.0555417953609396</v>
      </c>
      <c r="BK17" s="48">
        <f>VLOOKUP($A17,'RevPAR Raw Data'!$B$6:$BE$43,'RevPAR Raw Data'!AA$1,FALSE)</f>
        <v>21.7508717477434</v>
      </c>
      <c r="BL17" s="48">
        <f>VLOOKUP($A17,'RevPAR Raw Data'!$B$6:$BE$43,'RevPAR Raw Data'!AB$1,FALSE)</f>
        <v>13.0944283784749</v>
      </c>
      <c r="BM17" s="49">
        <f>VLOOKUP($A17,'RevPAR Raw Data'!$B$6:$BE$43,'RevPAR Raw Data'!AC$1,FALSE)</f>
        <v>17.2027190386383</v>
      </c>
      <c r="BN17" s="50">
        <f>VLOOKUP($A17,'RevPAR Raw Data'!$B$6:$BE$43,'RevPAR Raw Data'!AE$1,FALSE)</f>
        <v>10.569746474338</v>
      </c>
    </row>
    <row r="18" spans="1:66" x14ac:dyDescent="0.45">
      <c r="A18" s="63" t="s">
        <v>93</v>
      </c>
      <c r="B18" s="47">
        <f>VLOOKUP($A18,'Occupancy Raw Data'!$B$8:$BE$45,'Occupancy Raw Data'!G$3,FALSE)</f>
        <v>63.867907957140297</v>
      </c>
      <c r="C18" s="48">
        <f>VLOOKUP($A18,'Occupancy Raw Data'!$B$8:$BE$45,'Occupancy Raw Data'!H$3,FALSE)</f>
        <v>64.008431406990994</v>
      </c>
      <c r="D18" s="48">
        <f>VLOOKUP($A18,'Occupancy Raw Data'!$B$8:$BE$45,'Occupancy Raw Data'!I$3,FALSE)</f>
        <v>67.907957140347705</v>
      </c>
      <c r="E18" s="48">
        <f>VLOOKUP($A18,'Occupancy Raw Data'!$B$8:$BE$45,'Occupancy Raw Data'!J$3,FALSE)</f>
        <v>72.914105041278702</v>
      </c>
      <c r="F18" s="48">
        <f>VLOOKUP($A18,'Occupancy Raw Data'!$B$8:$BE$45,'Occupancy Raw Data'!K$3,FALSE)</f>
        <v>73.915334621464893</v>
      </c>
      <c r="G18" s="49">
        <f>VLOOKUP($A18,'Occupancy Raw Data'!$B$8:$BE$45,'Occupancy Raw Data'!L$3,FALSE)</f>
        <v>68.522747233444505</v>
      </c>
      <c r="H18" s="48">
        <f>VLOOKUP($A18,'Occupancy Raw Data'!$B$8:$BE$45,'Occupancy Raw Data'!N$3,FALSE)</f>
        <v>76.919023362023495</v>
      </c>
      <c r="I18" s="48">
        <f>VLOOKUP($A18,'Occupancy Raw Data'!$B$8:$BE$45,'Occupancy Raw Data'!O$3,FALSE)</f>
        <v>77.252766555418901</v>
      </c>
      <c r="J18" s="49">
        <f>VLOOKUP($A18,'Occupancy Raw Data'!$B$8:$BE$45,'Occupancy Raw Data'!P$3,FALSE)</f>
        <v>77.085894958721198</v>
      </c>
      <c r="K18" s="50">
        <f>VLOOKUP($A18,'Occupancy Raw Data'!$B$8:$BE$45,'Occupancy Raw Data'!R$3,FALSE)</f>
        <v>70.969360869237903</v>
      </c>
      <c r="M18" s="47">
        <f>VLOOKUP($A18,'Occupancy Raw Data'!$B$8:$BE$45,'Occupancy Raw Data'!T$3,FALSE)</f>
        <v>13.432273208969701</v>
      </c>
      <c r="N18" s="48">
        <f>VLOOKUP($A18,'Occupancy Raw Data'!$B$8:$BE$45,'Occupancy Raw Data'!U$3,FALSE)</f>
        <v>4.1028301717814797</v>
      </c>
      <c r="O18" s="48">
        <f>VLOOKUP($A18,'Occupancy Raw Data'!$B$8:$BE$45,'Occupancy Raw Data'!V$3,FALSE)</f>
        <v>1.7279421092187099</v>
      </c>
      <c r="P18" s="48">
        <f>VLOOKUP($A18,'Occupancy Raw Data'!$B$8:$BE$45,'Occupancy Raw Data'!W$3,FALSE)</f>
        <v>-3.1779584643094001</v>
      </c>
      <c r="Q18" s="48">
        <f>VLOOKUP($A18,'Occupancy Raw Data'!$B$8:$BE$45,'Occupancy Raw Data'!X$3,FALSE)</f>
        <v>-6.0758948148579597</v>
      </c>
      <c r="R18" s="49">
        <f>VLOOKUP($A18,'Occupancy Raw Data'!$B$8:$BE$45,'Occupancy Raw Data'!Y$3,FALSE)</f>
        <v>1.2005298405440199</v>
      </c>
      <c r="S18" s="48">
        <f>VLOOKUP($A18,'Occupancy Raw Data'!$B$8:$BE$45,'Occupancy Raw Data'!AA$3,FALSE)</f>
        <v>-9.1711076268432095</v>
      </c>
      <c r="T18" s="48">
        <f>VLOOKUP($A18,'Occupancy Raw Data'!$B$8:$BE$45,'Occupancy Raw Data'!AB$3,FALSE)</f>
        <v>-10.684821773288199</v>
      </c>
      <c r="U18" s="49">
        <f>VLOOKUP($A18,'Occupancy Raw Data'!$B$8:$BE$45,'Occupancy Raw Data'!AC$3,FALSE)</f>
        <v>-9.9359626767295097</v>
      </c>
      <c r="V18" s="50">
        <f>VLOOKUP($A18,'Occupancy Raw Data'!$B$8:$BE$45,'Occupancy Raw Data'!AE$3,FALSE)</f>
        <v>-2.5393885913008298</v>
      </c>
      <c r="X18" s="51">
        <f>VLOOKUP($A18,'ADR Raw Data'!$B$6:$BE$43,'ADR Raw Data'!G$1,FALSE)</f>
        <v>107.362232040704</v>
      </c>
      <c r="Y18" s="52">
        <f>VLOOKUP($A18,'ADR Raw Data'!$B$6:$BE$43,'ADR Raw Data'!H$1,FALSE)</f>
        <v>106.772953183315</v>
      </c>
      <c r="Z18" s="52">
        <f>VLOOKUP($A18,'ADR Raw Data'!$B$6:$BE$43,'ADR Raw Data'!I$1,FALSE)</f>
        <v>112.509656001034</v>
      </c>
      <c r="AA18" s="52">
        <f>VLOOKUP($A18,'ADR Raw Data'!$B$6:$BE$43,'ADR Raw Data'!J$1,FALSE)</f>
        <v>117.155894603709</v>
      </c>
      <c r="AB18" s="52">
        <f>VLOOKUP($A18,'ADR Raw Data'!$B$6:$BE$43,'ADR Raw Data'!K$1,FALSE)</f>
        <v>132.890187856463</v>
      </c>
      <c r="AC18" s="53">
        <f>VLOOKUP($A18,'ADR Raw Data'!$B$6:$BE$43,'ADR Raw Data'!L$1,FALSE)</f>
        <v>115.864038769546</v>
      </c>
      <c r="AD18" s="52">
        <f>VLOOKUP($A18,'ADR Raw Data'!$B$6:$BE$43,'ADR Raw Data'!N$1,FALSE)</f>
        <v>172.736899063713</v>
      </c>
      <c r="AE18" s="52">
        <f>VLOOKUP($A18,'ADR Raw Data'!$B$6:$BE$43,'ADR Raw Data'!O$1,FALSE)</f>
        <v>171.366495702592</v>
      </c>
      <c r="AF18" s="53">
        <f>VLOOKUP($A18,'ADR Raw Data'!$B$6:$BE$43,'ADR Raw Data'!P$1,FALSE)</f>
        <v>172.05021409365301</v>
      </c>
      <c r="AG18" s="54">
        <f>VLOOKUP($A18,'ADR Raw Data'!$B$6:$BE$43,'ADR Raw Data'!R$1,FALSE)</f>
        <v>133.300785138957</v>
      </c>
      <c r="AI18" s="47">
        <f>VLOOKUP($A18,'ADR Raw Data'!$B$6:$BE$43,'ADR Raw Data'!T$1,FALSE)</f>
        <v>14.129775627620701</v>
      </c>
      <c r="AJ18" s="48">
        <f>VLOOKUP($A18,'ADR Raw Data'!$B$6:$BE$43,'ADR Raw Data'!U$1,FALSE)</f>
        <v>9.7882792734940995</v>
      </c>
      <c r="AK18" s="48">
        <f>VLOOKUP($A18,'ADR Raw Data'!$B$6:$BE$43,'ADR Raw Data'!V$1,FALSE)</f>
        <v>12.401309596035899</v>
      </c>
      <c r="AL18" s="48">
        <f>VLOOKUP($A18,'ADR Raw Data'!$B$6:$BE$43,'ADR Raw Data'!W$1,FALSE)</f>
        <v>3.1532422203489001</v>
      </c>
      <c r="AM18" s="48">
        <f>VLOOKUP($A18,'ADR Raw Data'!$B$6:$BE$43,'ADR Raw Data'!X$1,FALSE)</f>
        <v>17.004408407662901</v>
      </c>
      <c r="AN18" s="49">
        <f>VLOOKUP($A18,'ADR Raw Data'!$B$6:$BE$43,'ADR Raw Data'!Y$1,FALSE)</f>
        <v>10.652726959756899</v>
      </c>
      <c r="AO18" s="48">
        <f>VLOOKUP($A18,'ADR Raw Data'!$B$6:$BE$43,'ADR Raw Data'!AA$1,FALSE)</f>
        <v>26.248035272511402</v>
      </c>
      <c r="AP18" s="48">
        <f>VLOOKUP($A18,'ADR Raw Data'!$B$6:$BE$43,'ADR Raw Data'!AB$1,FALSE)</f>
        <v>20.530602568820701</v>
      </c>
      <c r="AQ18" s="49">
        <f>VLOOKUP($A18,'ADR Raw Data'!$B$6:$BE$43,'ADR Raw Data'!AC$1,FALSE)</f>
        <v>23.308401859282</v>
      </c>
      <c r="AR18" s="50">
        <f>VLOOKUP($A18,'ADR Raw Data'!$B$6:$BE$43,'ADR Raw Data'!AE$1,FALSE)</f>
        <v>14.5169763579259</v>
      </c>
      <c r="AS18" s="40"/>
      <c r="AT18" s="51">
        <f>VLOOKUP($A18,'RevPAR Raw Data'!$B$6:$BE$43,'RevPAR Raw Data'!G$1,FALSE)</f>
        <v>68.570011540488295</v>
      </c>
      <c r="AU18" s="52">
        <f>VLOOKUP($A18,'RevPAR Raw Data'!$B$6:$BE$43,'RevPAR Raw Data'!H$1,FALSE)</f>
        <v>68.343692499560802</v>
      </c>
      <c r="AV18" s="52">
        <f>VLOOKUP($A18,'RevPAR Raw Data'!$B$6:$BE$43,'RevPAR Raw Data'!I$1,FALSE)</f>
        <v>76.403008975935293</v>
      </c>
      <c r="AW18" s="52">
        <f>VLOOKUP($A18,'RevPAR Raw Data'!$B$6:$BE$43,'RevPAR Raw Data'!J$1,FALSE)</f>
        <v>85.423172053398901</v>
      </c>
      <c r="AX18" s="52">
        <f>VLOOKUP($A18,'RevPAR Raw Data'!$B$6:$BE$43,'RevPAR Raw Data'!K$1,FALSE)</f>
        <v>98.226227033198597</v>
      </c>
      <c r="AY18" s="53">
        <f>VLOOKUP($A18,'RevPAR Raw Data'!$B$6:$BE$43,'RevPAR Raw Data'!L$1,FALSE)</f>
        <v>79.393222420516395</v>
      </c>
      <c r="AZ18" s="52">
        <f>VLOOKUP($A18,'RevPAR Raw Data'!$B$6:$BE$43,'RevPAR Raw Data'!N$1,FALSE)</f>
        <v>132.86753574565199</v>
      </c>
      <c r="BA18" s="52">
        <f>VLOOKUP($A18,'RevPAR Raw Data'!$B$6:$BE$43,'RevPAR Raw Data'!O$1,FALSE)</f>
        <v>132.385358879325</v>
      </c>
      <c r="BB18" s="53">
        <f>VLOOKUP($A18,'RevPAR Raw Data'!$B$6:$BE$43,'RevPAR Raw Data'!P$1,FALSE)</f>
        <v>132.62644731248901</v>
      </c>
      <c r="BC18" s="54">
        <f>VLOOKUP($A18,'RevPAR Raw Data'!$B$6:$BE$43,'RevPAR Raw Data'!R$1,FALSE)</f>
        <v>94.602715246794304</v>
      </c>
      <c r="BE18" s="47">
        <f>VLOOKUP($A18,'RevPAR Raw Data'!$B$6:$BE$43,'RevPAR Raw Data'!T$1,FALSE)</f>
        <v>29.4599989027069</v>
      </c>
      <c r="BF18" s="48">
        <f>VLOOKUP($A18,'RevPAR Raw Data'!$B$6:$BE$43,'RevPAR Raw Data'!U$1,FALSE)</f>
        <v>14.2927059206067</v>
      </c>
      <c r="BG18" s="48">
        <f>VLOOKUP($A18,'RevPAR Raw Data'!$B$6:$BE$43,'RevPAR Raw Data'!V$1,FALSE)</f>
        <v>14.3435391558591</v>
      </c>
      <c r="BH18" s="48">
        <f>VLOOKUP($A18,'RevPAR Raw Data'!$B$6:$BE$43,'RevPAR Raw Data'!W$1,FALSE)</f>
        <v>-0.124924972002253</v>
      </c>
      <c r="BI18" s="48">
        <f>VLOOKUP($A18,'RevPAR Raw Data'!$B$6:$BE$43,'RevPAR Raw Data'!X$1,FALSE)</f>
        <v>9.8953436240664701</v>
      </c>
      <c r="BJ18" s="49">
        <f>VLOOKUP($A18,'RevPAR Raw Data'!$B$6:$BE$43,'RevPAR Raw Data'!Y$1,FALSE)</f>
        <v>11.981145966284499</v>
      </c>
      <c r="BK18" s="48">
        <f>VLOOKUP($A18,'RevPAR Raw Data'!$B$6:$BE$43,'RevPAR Raw Data'!AA$1,FALSE)</f>
        <v>14.6696920808944</v>
      </c>
      <c r="BL18" s="48">
        <f>VLOOKUP($A18,'RevPAR Raw Data'!$B$6:$BE$43,'RevPAR Raw Data'!AB$1,FALSE)</f>
        <v>7.6521225020718298</v>
      </c>
      <c r="BM18" s="49">
        <f>VLOOKUP($A18,'RevPAR Raw Data'!$B$6:$BE$43,'RevPAR Raw Data'!AC$1,FALSE)</f>
        <v>11.0565250732721</v>
      </c>
      <c r="BN18" s="50">
        <f>VLOOKUP($A18,'RevPAR Raw Data'!$B$6:$BE$43,'RevPAR Raw Data'!AE$1,FALSE)</f>
        <v>11.608945325190099</v>
      </c>
    </row>
    <row r="19" spans="1:66" x14ac:dyDescent="0.45">
      <c r="A19" s="63" t="s">
        <v>94</v>
      </c>
      <c r="B19" s="47">
        <f>VLOOKUP($A19,'Occupancy Raw Data'!$B$8:$BE$45,'Occupancy Raw Data'!G$3,FALSE)</f>
        <v>52.211823054155602</v>
      </c>
      <c r="C19" s="48">
        <f>VLOOKUP($A19,'Occupancy Raw Data'!$B$8:$BE$45,'Occupancy Raw Data'!H$3,FALSE)</f>
        <v>59.891208703303697</v>
      </c>
      <c r="D19" s="48">
        <f>VLOOKUP($A19,'Occupancy Raw Data'!$B$8:$BE$45,'Occupancy Raw Data'!I$3,FALSE)</f>
        <v>63.450923926085899</v>
      </c>
      <c r="E19" s="48">
        <f>VLOOKUP($A19,'Occupancy Raw Data'!$B$8:$BE$45,'Occupancy Raw Data'!J$3,FALSE)</f>
        <v>64.586833053355704</v>
      </c>
      <c r="F19" s="48">
        <f>VLOOKUP($A19,'Occupancy Raw Data'!$B$8:$BE$45,'Occupancy Raw Data'!K$3,FALSE)</f>
        <v>62.347012239020799</v>
      </c>
      <c r="G19" s="49">
        <f>VLOOKUP($A19,'Occupancy Raw Data'!$B$8:$BE$45,'Occupancy Raw Data'!L$3,FALSE)</f>
        <v>60.497560195184299</v>
      </c>
      <c r="H19" s="48">
        <f>VLOOKUP($A19,'Occupancy Raw Data'!$B$8:$BE$45,'Occupancy Raw Data'!N$3,FALSE)</f>
        <v>75.449964002879696</v>
      </c>
      <c r="I19" s="48">
        <f>VLOOKUP($A19,'Occupancy Raw Data'!$B$8:$BE$45,'Occupancy Raw Data'!O$3,FALSE)</f>
        <v>78.129749620030296</v>
      </c>
      <c r="J19" s="49">
        <f>VLOOKUP($A19,'Occupancy Raw Data'!$B$8:$BE$45,'Occupancy Raw Data'!P$3,FALSE)</f>
        <v>76.789856811454996</v>
      </c>
      <c r="K19" s="50">
        <f>VLOOKUP($A19,'Occupancy Raw Data'!$B$8:$BE$45,'Occupancy Raw Data'!R$3,FALSE)</f>
        <v>65.152502085547397</v>
      </c>
      <c r="M19" s="47">
        <f>VLOOKUP($A19,'Occupancy Raw Data'!$B$8:$BE$45,'Occupancy Raw Data'!T$3,FALSE)</f>
        <v>5.1570794184424198</v>
      </c>
      <c r="N19" s="48">
        <f>VLOOKUP($A19,'Occupancy Raw Data'!$B$8:$BE$45,'Occupancy Raw Data'!U$3,FALSE)</f>
        <v>15.143423326575499</v>
      </c>
      <c r="O19" s="48">
        <f>VLOOKUP($A19,'Occupancy Raw Data'!$B$8:$BE$45,'Occupancy Raw Data'!V$3,FALSE)</f>
        <v>18.801107679706401</v>
      </c>
      <c r="P19" s="48">
        <f>VLOOKUP($A19,'Occupancy Raw Data'!$B$8:$BE$45,'Occupancy Raw Data'!W$3,FALSE)</f>
        <v>13.043190352038801</v>
      </c>
      <c r="Q19" s="48">
        <f>VLOOKUP($A19,'Occupancy Raw Data'!$B$8:$BE$45,'Occupancy Raw Data'!X$3,FALSE)</f>
        <v>-4.6047660819902703</v>
      </c>
      <c r="R19" s="49">
        <f>VLOOKUP($A19,'Occupancy Raw Data'!$B$8:$BE$45,'Occupancy Raw Data'!Y$3,FALSE)</f>
        <v>8.9785919677642205</v>
      </c>
      <c r="S19" s="48">
        <f>VLOOKUP($A19,'Occupancy Raw Data'!$B$8:$BE$45,'Occupancy Raw Data'!AA$3,FALSE)</f>
        <v>-9.6217110966094204</v>
      </c>
      <c r="T19" s="48">
        <f>VLOOKUP($A19,'Occupancy Raw Data'!$B$8:$BE$45,'Occupancy Raw Data'!AB$3,FALSE)</f>
        <v>-10.9708033081523</v>
      </c>
      <c r="U19" s="49">
        <f>VLOOKUP($A19,'Occupancy Raw Data'!$B$8:$BE$45,'Occupancy Raw Data'!AC$3,FALSE)</f>
        <v>-10.313097420939799</v>
      </c>
      <c r="V19" s="50">
        <f>VLOOKUP($A19,'Occupancy Raw Data'!$B$8:$BE$45,'Occupancy Raw Data'!AE$3,FALSE)</f>
        <v>1.6179391622050301</v>
      </c>
      <c r="X19" s="51">
        <f>VLOOKUP($A19,'ADR Raw Data'!$B$6:$BE$43,'ADR Raw Data'!G$1,FALSE)</f>
        <v>123.25915428221199</v>
      </c>
      <c r="Y19" s="52">
        <f>VLOOKUP($A19,'ADR Raw Data'!$B$6:$BE$43,'ADR Raw Data'!H$1,FALSE)</f>
        <v>126.2162420195</v>
      </c>
      <c r="Z19" s="52">
        <f>VLOOKUP($A19,'ADR Raw Data'!$B$6:$BE$43,'ADR Raw Data'!I$1,FALSE)</f>
        <v>131.604482879475</v>
      </c>
      <c r="AA19" s="52">
        <f>VLOOKUP($A19,'ADR Raw Data'!$B$6:$BE$43,'ADR Raw Data'!J$1,FALSE)</f>
        <v>140.87075016100999</v>
      </c>
      <c r="AB19" s="52">
        <f>VLOOKUP($A19,'ADR Raw Data'!$B$6:$BE$43,'ADR Raw Data'!K$1,FALSE)</f>
        <v>187.95774332820099</v>
      </c>
      <c r="AC19" s="53">
        <f>VLOOKUP($A19,'ADR Raw Data'!$B$6:$BE$43,'ADR Raw Data'!L$1,FALSE)</f>
        <v>142.69089095308601</v>
      </c>
      <c r="AD19" s="52">
        <f>VLOOKUP($A19,'ADR Raw Data'!$B$6:$BE$43,'ADR Raw Data'!N$1,FALSE)</f>
        <v>271.16287410941402</v>
      </c>
      <c r="AE19" s="52">
        <f>VLOOKUP($A19,'ADR Raw Data'!$B$6:$BE$43,'ADR Raw Data'!O$1,FALSE)</f>
        <v>280.87806438005498</v>
      </c>
      <c r="AF19" s="53">
        <f>VLOOKUP($A19,'ADR Raw Data'!$B$6:$BE$43,'ADR Raw Data'!P$1,FALSE)</f>
        <v>276.10522857440401</v>
      </c>
      <c r="AG19" s="54">
        <f>VLOOKUP($A19,'ADR Raw Data'!$B$6:$BE$43,'ADR Raw Data'!R$1,FALSE)</f>
        <v>187.617870203286</v>
      </c>
      <c r="AI19" s="47">
        <f>VLOOKUP($A19,'ADR Raw Data'!$B$6:$BE$43,'ADR Raw Data'!T$1,FALSE)</f>
        <v>2.67725439258234</v>
      </c>
      <c r="AJ19" s="48">
        <f>VLOOKUP($A19,'ADR Raw Data'!$B$6:$BE$43,'ADR Raw Data'!U$1,FALSE)</f>
        <v>7.4813995426891404</v>
      </c>
      <c r="AK19" s="48">
        <f>VLOOKUP($A19,'ADR Raw Data'!$B$6:$BE$43,'ADR Raw Data'!V$1,FALSE)</f>
        <v>9.5260294161763692</v>
      </c>
      <c r="AL19" s="48">
        <f>VLOOKUP($A19,'ADR Raw Data'!$B$6:$BE$43,'ADR Raw Data'!W$1,FALSE)</f>
        <v>16.596461256317401</v>
      </c>
      <c r="AM19" s="48">
        <f>VLOOKUP($A19,'ADR Raw Data'!$B$6:$BE$43,'ADR Raw Data'!X$1,FALSE)</f>
        <v>46.924383536196103</v>
      </c>
      <c r="AN19" s="49">
        <f>VLOOKUP($A19,'ADR Raw Data'!$B$6:$BE$43,'ADR Raw Data'!Y$1,FALSE)</f>
        <v>17.351752428753599</v>
      </c>
      <c r="AO19" s="48">
        <f>VLOOKUP($A19,'ADR Raw Data'!$B$6:$BE$43,'ADR Raw Data'!AA$1,FALSE)</f>
        <v>46.037089572527698</v>
      </c>
      <c r="AP19" s="48">
        <f>VLOOKUP($A19,'ADR Raw Data'!$B$6:$BE$43,'ADR Raw Data'!AB$1,FALSE)</f>
        <v>45.364713502255299</v>
      </c>
      <c r="AQ19" s="49">
        <f>VLOOKUP($A19,'ADR Raw Data'!$B$6:$BE$43,'ADR Raw Data'!AC$1,FALSE)</f>
        <v>45.666561345306597</v>
      </c>
      <c r="AR19" s="50">
        <f>VLOOKUP($A19,'ADR Raw Data'!$B$6:$BE$43,'ADR Raw Data'!AE$1,FALSE)</f>
        <v>27.181449822464501</v>
      </c>
      <c r="AS19" s="40"/>
      <c r="AT19" s="51">
        <f>VLOOKUP($A19,'RevPAR Raw Data'!$B$6:$BE$43,'RevPAR Raw Data'!G$1,FALSE)</f>
        <v>64.355851531877406</v>
      </c>
      <c r="AU19" s="52">
        <f>VLOOKUP($A19,'RevPAR Raw Data'!$B$6:$BE$43,'RevPAR Raw Data'!H$1,FALSE)</f>
        <v>75.592432925365898</v>
      </c>
      <c r="AV19" s="52">
        <f>VLOOKUP($A19,'RevPAR Raw Data'!$B$6:$BE$43,'RevPAR Raw Data'!I$1,FALSE)</f>
        <v>83.504260315174704</v>
      </c>
      <c r="AW19" s="52">
        <f>VLOOKUP($A19,'RevPAR Raw Data'!$B$6:$BE$43,'RevPAR Raw Data'!J$1,FALSE)</f>
        <v>90.983956227501693</v>
      </c>
      <c r="AX19" s="52">
        <f>VLOOKUP($A19,'RevPAR Raw Data'!$B$6:$BE$43,'RevPAR Raw Data'!K$1,FALSE)</f>
        <v>117.186037237021</v>
      </c>
      <c r="AY19" s="53">
        <f>VLOOKUP($A19,'RevPAR Raw Data'!$B$6:$BE$43,'RevPAR Raw Data'!L$1,FALSE)</f>
        <v>86.324507647388202</v>
      </c>
      <c r="AZ19" s="52">
        <f>VLOOKUP($A19,'RevPAR Raw Data'!$B$6:$BE$43,'RevPAR Raw Data'!N$1,FALSE)</f>
        <v>204.59229090472701</v>
      </c>
      <c r="BA19" s="52">
        <f>VLOOKUP($A19,'RevPAR Raw Data'!$B$6:$BE$43,'RevPAR Raw Data'!O$1,FALSE)</f>
        <v>219.44932843772401</v>
      </c>
      <c r="BB19" s="53">
        <f>VLOOKUP($A19,'RevPAR Raw Data'!$B$6:$BE$43,'RevPAR Raw Data'!P$1,FALSE)</f>
        <v>212.020809671226</v>
      </c>
      <c r="BC19" s="54">
        <f>VLOOKUP($A19,'RevPAR Raw Data'!$B$6:$BE$43,'RevPAR Raw Data'!R$1,FALSE)</f>
        <v>122.237736797056</v>
      </c>
      <c r="BE19" s="47">
        <f>VLOOKUP($A19,'RevPAR Raw Data'!$B$6:$BE$43,'RevPAR Raw Data'!T$1,FALSE)</f>
        <v>7.9724019462839699</v>
      </c>
      <c r="BF19" s="48">
        <f>VLOOKUP($A19,'RevPAR Raw Data'!$B$6:$BE$43,'RevPAR Raw Data'!U$1,FALSE)</f>
        <v>23.757762872766602</v>
      </c>
      <c r="BG19" s="48">
        <f>VLOOKUP($A19,'RevPAR Raw Data'!$B$6:$BE$43,'RevPAR Raw Data'!V$1,FALSE)</f>
        <v>30.1181361440186</v>
      </c>
      <c r="BH19" s="48">
        <f>VLOOKUP($A19,'RevPAR Raw Data'!$B$6:$BE$43,'RevPAR Raw Data'!W$1,FALSE)</f>
        <v>31.804359641720001</v>
      </c>
      <c r="BI19" s="48">
        <f>VLOOKUP($A19,'RevPAR Raw Data'!$B$6:$BE$43,'RevPAR Raw Data'!X$1,FALSE)</f>
        <v>40.158859356948</v>
      </c>
      <c r="BJ19" s="49">
        <f>VLOOKUP($A19,'RevPAR Raw Data'!$B$6:$BE$43,'RevPAR Raw Data'!Y$1,FALSE)</f>
        <v>27.888287446352201</v>
      </c>
      <c r="BK19" s="48">
        <f>VLOOKUP($A19,'RevPAR Raw Data'!$B$6:$BE$43,'RevPAR Raw Data'!AA$1,FALSE)</f>
        <v>31.9858227199624</v>
      </c>
      <c r="BL19" s="48">
        <f>VLOOKUP($A19,'RevPAR Raw Data'!$B$6:$BE$43,'RevPAR Raw Data'!AB$1,FALSE)</f>
        <v>29.417036704463701</v>
      </c>
      <c r="BM19" s="49">
        <f>VLOOKUP($A19,'RevPAR Raw Data'!$B$6:$BE$43,'RevPAR Raw Data'!AC$1,FALSE)</f>
        <v>30.643826964032002</v>
      </c>
      <c r="BN19" s="50">
        <f>VLOOKUP($A19,'RevPAR Raw Data'!$B$6:$BE$43,'RevPAR Raw Data'!AE$1,FALSE)</f>
        <v>29.239168306202298</v>
      </c>
    </row>
    <row r="20" spans="1:66" x14ac:dyDescent="0.45">
      <c r="A20" s="63" t="s">
        <v>29</v>
      </c>
      <c r="B20" s="47">
        <f>VLOOKUP($A20,'Occupancy Raw Data'!$B$8:$BE$45,'Occupancy Raw Data'!G$3,FALSE)</f>
        <v>41.447104453657801</v>
      </c>
      <c r="C20" s="48">
        <f>VLOOKUP($A20,'Occupancy Raw Data'!$B$8:$BE$45,'Occupancy Raw Data'!H$3,FALSE)</f>
        <v>44.977932325799102</v>
      </c>
      <c r="D20" s="48">
        <f>VLOOKUP($A20,'Occupancy Raw Data'!$B$8:$BE$45,'Occupancy Raw Data'!I$3,FALSE)</f>
        <v>48.655878025946201</v>
      </c>
      <c r="E20" s="48">
        <f>VLOOKUP($A20,'Occupancy Raw Data'!$B$8:$BE$45,'Occupancy Raw Data'!J$3,FALSE)</f>
        <v>54.152735054166101</v>
      </c>
      <c r="F20" s="48">
        <f>VLOOKUP($A20,'Occupancy Raw Data'!$B$8:$BE$45,'Occupancy Raw Data'!K$3,FALSE)</f>
        <v>58.3656546743346</v>
      </c>
      <c r="G20" s="49">
        <f>VLOOKUP($A20,'Occupancy Raw Data'!$B$8:$BE$45,'Occupancy Raw Data'!L$3,FALSE)</f>
        <v>49.5198609067807</v>
      </c>
      <c r="H20" s="48">
        <f>VLOOKUP($A20,'Occupancy Raw Data'!$B$8:$BE$45,'Occupancy Raw Data'!N$3,FALSE)</f>
        <v>75.738932727029507</v>
      </c>
      <c r="I20" s="48">
        <f>VLOOKUP($A20,'Occupancy Raw Data'!$B$8:$BE$45,'Occupancy Raw Data'!O$3,FALSE)</f>
        <v>74.281128794971195</v>
      </c>
      <c r="J20" s="49">
        <f>VLOOKUP($A20,'Occupancy Raw Data'!$B$8:$BE$45,'Occupancy Raw Data'!P$3,FALSE)</f>
        <v>75.010030761000394</v>
      </c>
      <c r="K20" s="50">
        <f>VLOOKUP($A20,'Occupancy Raw Data'!$B$8:$BE$45,'Occupancy Raw Data'!R$3,FALSE)</f>
        <v>56.8027665794149</v>
      </c>
      <c r="M20" s="47">
        <f>VLOOKUP($A20,'Occupancy Raw Data'!$B$8:$BE$45,'Occupancy Raw Data'!T$3,FALSE)</f>
        <v>3.8538873994638001</v>
      </c>
      <c r="N20" s="48">
        <f>VLOOKUP($A20,'Occupancy Raw Data'!$B$8:$BE$45,'Occupancy Raw Data'!U$3,FALSE)</f>
        <v>9.5439739413680709</v>
      </c>
      <c r="O20" s="48">
        <f>VLOOKUP($A20,'Occupancy Raw Data'!$B$8:$BE$45,'Occupancy Raw Data'!V$3,FALSE)</f>
        <v>19.513797634691102</v>
      </c>
      <c r="P20" s="48">
        <f>VLOOKUP($A20,'Occupancy Raw Data'!$B$8:$BE$45,'Occupancy Raw Data'!W$3,FALSE)</f>
        <v>16.887990762124701</v>
      </c>
      <c r="Q20" s="48">
        <f>VLOOKUP($A20,'Occupancy Raw Data'!$B$8:$BE$45,'Occupancy Raw Data'!X$3,FALSE)</f>
        <v>12.185089974293</v>
      </c>
      <c r="R20" s="49">
        <f>VLOOKUP($A20,'Occupancy Raw Data'!$B$8:$BE$45,'Occupancy Raw Data'!Y$3,FALSE)</f>
        <v>12.5273522975929</v>
      </c>
      <c r="S20" s="48">
        <f>VLOOKUP($A20,'Occupancy Raw Data'!$B$8:$BE$45,'Occupancy Raw Data'!AA$3,FALSE)</f>
        <v>11.170003926187601</v>
      </c>
      <c r="T20" s="48">
        <f>VLOOKUP($A20,'Occupancy Raw Data'!$B$8:$BE$45,'Occupancy Raw Data'!AB$3,FALSE)</f>
        <v>2.6427647384956501</v>
      </c>
      <c r="U20" s="49">
        <f>VLOOKUP($A20,'Occupancy Raw Data'!$B$8:$BE$45,'Occupancy Raw Data'!AC$3,FALSE)</f>
        <v>6.7777248929081297</v>
      </c>
      <c r="V20" s="50">
        <f>VLOOKUP($A20,'Occupancy Raw Data'!$B$8:$BE$45,'Occupancy Raw Data'!AE$3,FALSE)</f>
        <v>10.286752976963299</v>
      </c>
      <c r="X20" s="51">
        <f>VLOOKUP($A20,'ADR Raw Data'!$B$6:$BE$43,'ADR Raw Data'!G$1,FALSE)</f>
        <v>118.171051952242</v>
      </c>
      <c r="Y20" s="52">
        <f>VLOOKUP($A20,'ADR Raw Data'!$B$6:$BE$43,'ADR Raw Data'!H$1,FALSE)</f>
        <v>118.700579839429</v>
      </c>
      <c r="Z20" s="52">
        <f>VLOOKUP($A20,'ADR Raw Data'!$B$6:$BE$43,'ADR Raw Data'!I$1,FALSE)</f>
        <v>122.00957943925199</v>
      </c>
      <c r="AA20" s="52">
        <f>VLOOKUP($A20,'ADR Raw Data'!$B$6:$BE$43,'ADR Raw Data'!J$1,FALSE)</f>
        <v>126.04868362558599</v>
      </c>
      <c r="AB20" s="52">
        <f>VLOOKUP($A20,'ADR Raw Data'!$B$6:$BE$43,'ADR Raw Data'!K$1,FALSE)</f>
        <v>129.007229605866</v>
      </c>
      <c r="AC20" s="53">
        <f>VLOOKUP($A20,'ADR Raw Data'!$B$6:$BE$43,'ADR Raw Data'!L$1,FALSE)</f>
        <v>123.298852698104</v>
      </c>
      <c r="AD20" s="52">
        <f>VLOOKUP($A20,'ADR Raw Data'!$B$6:$BE$43,'ADR Raw Data'!N$1,FALSE)</f>
        <v>172.37591206074501</v>
      </c>
      <c r="AE20" s="52">
        <f>VLOOKUP($A20,'ADR Raw Data'!$B$6:$BE$43,'ADR Raw Data'!O$1,FALSE)</f>
        <v>185.49139359020501</v>
      </c>
      <c r="AF20" s="53">
        <f>VLOOKUP($A20,'ADR Raw Data'!$B$6:$BE$43,'ADR Raw Data'!P$1,FALSE)</f>
        <v>178.869928679682</v>
      </c>
      <c r="AG20" s="54">
        <f>VLOOKUP($A20,'ADR Raw Data'!$B$6:$BE$43,'ADR Raw Data'!R$1,FALSE)</f>
        <v>144.26557854019501</v>
      </c>
      <c r="AI20" s="47">
        <f>VLOOKUP($A20,'ADR Raw Data'!$B$6:$BE$43,'ADR Raw Data'!T$1,FALSE)</f>
        <v>-5.19853527190305</v>
      </c>
      <c r="AJ20" s="48">
        <f>VLOOKUP($A20,'ADR Raw Data'!$B$6:$BE$43,'ADR Raw Data'!U$1,FALSE)</f>
        <v>-1.1979582671200399</v>
      </c>
      <c r="AK20" s="48">
        <f>VLOOKUP($A20,'ADR Raw Data'!$B$6:$BE$43,'ADR Raw Data'!V$1,FALSE)</f>
        <v>1.7004867128651</v>
      </c>
      <c r="AL20" s="48">
        <f>VLOOKUP($A20,'ADR Raw Data'!$B$6:$BE$43,'ADR Raw Data'!W$1,FALSE)</f>
        <v>6.7414821614194</v>
      </c>
      <c r="AM20" s="48">
        <f>VLOOKUP($A20,'ADR Raw Data'!$B$6:$BE$43,'ADR Raw Data'!X$1,FALSE)</f>
        <v>6.1552356831716803</v>
      </c>
      <c r="AN20" s="49">
        <f>VLOOKUP($A20,'ADR Raw Data'!$B$6:$BE$43,'ADR Raw Data'!Y$1,FALSE)</f>
        <v>2.0496037343012201</v>
      </c>
      <c r="AO20" s="48">
        <f>VLOOKUP($A20,'ADR Raw Data'!$B$6:$BE$43,'ADR Raw Data'!AA$1,FALSE)</f>
        <v>7.1948306056048397</v>
      </c>
      <c r="AP20" s="48">
        <f>VLOOKUP($A20,'ADR Raw Data'!$B$6:$BE$43,'ADR Raw Data'!AB$1,FALSE)</f>
        <v>8.4882149563707205</v>
      </c>
      <c r="AQ20" s="49">
        <f>VLOOKUP($A20,'ADR Raw Data'!$B$6:$BE$43,'ADR Raw Data'!AC$1,FALSE)</f>
        <v>7.7232743444196004</v>
      </c>
      <c r="AR20" s="50">
        <f>VLOOKUP($A20,'ADR Raw Data'!$B$6:$BE$43,'ADR Raw Data'!AE$1,FALSE)</f>
        <v>4.20369142822714</v>
      </c>
      <c r="AS20" s="40"/>
      <c r="AT20" s="51">
        <f>VLOOKUP($A20,'RevPAR Raw Data'!$B$6:$BE$43,'RevPAR Raw Data'!G$1,FALSE)</f>
        <v>48.978479336632297</v>
      </c>
      <c r="AU20" s="52">
        <f>VLOOKUP($A20,'RevPAR Raw Data'!$B$6:$BE$43,'RevPAR Raw Data'!H$1,FALSE)</f>
        <v>53.389066470509498</v>
      </c>
      <c r="AV20" s="52">
        <f>VLOOKUP($A20,'RevPAR Raw Data'!$B$6:$BE$43,'RevPAR Raw Data'!I$1,FALSE)</f>
        <v>59.364832151932497</v>
      </c>
      <c r="AW20" s="52">
        <f>VLOOKUP($A20,'RevPAR Raw Data'!$B$6:$BE$43,'RevPAR Raw Data'!J$1,FALSE)</f>
        <v>68.258809683027906</v>
      </c>
      <c r="AX20" s="52">
        <f>VLOOKUP($A20,'RevPAR Raw Data'!$B$6:$BE$43,'RevPAR Raw Data'!K$1,FALSE)</f>
        <v>75.295914136685795</v>
      </c>
      <c r="AY20" s="53">
        <f>VLOOKUP($A20,'RevPAR Raw Data'!$B$6:$BE$43,'RevPAR Raw Data'!L$1,FALSE)</f>
        <v>61.0574203557576</v>
      </c>
      <c r="AZ20" s="52">
        <f>VLOOKUP($A20,'RevPAR Raw Data'!$B$6:$BE$43,'RevPAR Raw Data'!N$1,FALSE)</f>
        <v>130.55567607329101</v>
      </c>
      <c r="BA20" s="52">
        <f>VLOOKUP($A20,'RevPAR Raw Data'!$B$6:$BE$43,'RevPAR Raw Data'!O$1,FALSE)</f>
        <v>137.78510097632699</v>
      </c>
      <c r="BB20" s="53">
        <f>VLOOKUP($A20,'RevPAR Raw Data'!$B$6:$BE$43,'RevPAR Raw Data'!P$1,FALSE)</f>
        <v>134.170388524809</v>
      </c>
      <c r="BC20" s="54">
        <f>VLOOKUP($A20,'RevPAR Raw Data'!$B$6:$BE$43,'RevPAR Raw Data'!R$1,FALSE)</f>
        <v>81.946839832629493</v>
      </c>
      <c r="BE20" s="47">
        <f>VLOOKUP($A20,'RevPAR Raw Data'!$B$6:$BE$43,'RevPAR Raw Data'!T$1,FALSE)</f>
        <v>-1.5449935682397899</v>
      </c>
      <c r="BF20" s="48">
        <f>VLOOKUP($A20,'RevPAR Raw Data'!$B$6:$BE$43,'RevPAR Raw Data'!U$1,FALSE)</f>
        <v>8.2316828494056296</v>
      </c>
      <c r="BG20" s="48">
        <f>VLOOKUP($A20,'RevPAR Raw Data'!$B$6:$BE$43,'RevPAR Raw Data'!V$1,FALSE)</f>
        <v>21.546113883509602</v>
      </c>
      <c r="BH20" s="48">
        <f>VLOOKUP($A20,'RevPAR Raw Data'!$B$6:$BE$43,'RevPAR Raw Data'!W$1,FALSE)</f>
        <v>24.767973808194899</v>
      </c>
      <c r="BI20" s="48">
        <f>VLOOKUP($A20,'RevPAR Raw Data'!$B$6:$BE$43,'RevPAR Raw Data'!X$1,FALSE)</f>
        <v>19.090346663588999</v>
      </c>
      <c r="BJ20" s="49">
        <f>VLOOKUP($A20,'RevPAR Raw Data'!$B$6:$BE$43,'RevPAR Raw Data'!Y$1,FALSE)</f>
        <v>14.8337171123947</v>
      </c>
      <c r="BK20" s="48">
        <f>VLOOKUP($A20,'RevPAR Raw Data'!$B$6:$BE$43,'RevPAR Raw Data'!AA$1,FALSE)</f>
        <v>19.1684973929211</v>
      </c>
      <c r="BL20" s="48">
        <f>VLOOKUP($A20,'RevPAR Raw Data'!$B$6:$BE$43,'RevPAR Raw Data'!AB$1,FALSE)</f>
        <v>11.355303246661</v>
      </c>
      <c r="BM20" s="49">
        <f>VLOOKUP($A20,'RevPAR Raw Data'!$B$6:$BE$43,'RevPAR Raw Data'!AC$1,FALSE)</f>
        <v>15.024461525116999</v>
      </c>
      <c r="BN20" s="50">
        <f>VLOOKUP($A20,'RevPAR Raw Data'!$B$6:$BE$43,'RevPAR Raw Data'!AE$1,FALSE)</f>
        <v>14.9228677583259</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45.9146849264365</v>
      </c>
      <c r="C22" s="48">
        <f>VLOOKUP($A22,'Occupancy Raw Data'!$B$8:$BE$45,'Occupancy Raw Data'!H$3,FALSE)</f>
        <v>56.833533820671697</v>
      </c>
      <c r="D22" s="48">
        <f>VLOOKUP($A22,'Occupancy Raw Data'!$B$8:$BE$45,'Occupancy Raw Data'!I$3,FALSE)</f>
        <v>60.1045618580549</v>
      </c>
      <c r="E22" s="48">
        <f>VLOOKUP($A22,'Occupancy Raw Data'!$B$8:$BE$45,'Occupancy Raw Data'!J$3,FALSE)</f>
        <v>61.027574720088801</v>
      </c>
      <c r="F22" s="48">
        <f>VLOOKUP($A22,'Occupancy Raw Data'!$B$8:$BE$45,'Occupancy Raw Data'!K$3,FALSE)</f>
        <v>58.235402979550202</v>
      </c>
      <c r="G22" s="49">
        <f>VLOOKUP($A22,'Occupancy Raw Data'!$B$8:$BE$45,'Occupancy Raw Data'!L$3,FALSE)</f>
        <v>56.4231516609604</v>
      </c>
      <c r="H22" s="48">
        <f>VLOOKUP($A22,'Occupancy Raw Data'!$B$8:$BE$45,'Occupancy Raw Data'!N$3,FALSE)</f>
        <v>66.496252428981194</v>
      </c>
      <c r="I22" s="48">
        <f>VLOOKUP($A22,'Occupancy Raw Data'!$B$8:$BE$45,'Occupancy Raw Data'!O$3,FALSE)</f>
        <v>68.659202368834997</v>
      </c>
      <c r="J22" s="49">
        <f>VLOOKUP($A22,'Occupancy Raw Data'!$B$8:$BE$45,'Occupancy Raw Data'!P$3,FALSE)</f>
        <v>67.577727398908095</v>
      </c>
      <c r="K22" s="50">
        <f>VLOOKUP($A22,'Occupancy Raw Data'!$B$8:$BE$45,'Occupancy Raw Data'!R$3,FALSE)</f>
        <v>59.610173300374001</v>
      </c>
      <c r="M22" s="47">
        <f>VLOOKUP($A22,'Occupancy Raw Data'!$B$8:$BE$45,'Occupancy Raw Data'!T$3,FALSE)</f>
        <v>-2.4976765218153298</v>
      </c>
      <c r="N22" s="48">
        <f>VLOOKUP($A22,'Occupancy Raw Data'!$B$8:$BE$45,'Occupancy Raw Data'!U$3,FALSE)</f>
        <v>-3.3644039532981E-2</v>
      </c>
      <c r="O22" s="48">
        <f>VLOOKUP($A22,'Occupancy Raw Data'!$B$8:$BE$45,'Occupancy Raw Data'!V$3,FALSE)</f>
        <v>0.90707004143217695</v>
      </c>
      <c r="P22" s="48">
        <f>VLOOKUP($A22,'Occupancy Raw Data'!$B$8:$BE$45,'Occupancy Raw Data'!W$3,FALSE)</f>
        <v>-0.160670811477298</v>
      </c>
      <c r="Q22" s="48">
        <f>VLOOKUP($A22,'Occupancy Raw Data'!$B$8:$BE$45,'Occupancy Raw Data'!X$3,FALSE)</f>
        <v>-7.60135360647645</v>
      </c>
      <c r="R22" s="49">
        <f>VLOOKUP($A22,'Occupancy Raw Data'!$B$8:$BE$45,'Occupancy Raw Data'!Y$3,FALSE)</f>
        <v>-1.9273023735056301</v>
      </c>
      <c r="S22" s="48">
        <f>VLOOKUP($A22,'Occupancy Raw Data'!$B$8:$BE$45,'Occupancy Raw Data'!AA$3,FALSE)</f>
        <v>-8.5117813443737305</v>
      </c>
      <c r="T22" s="48">
        <f>VLOOKUP($A22,'Occupancy Raw Data'!$B$8:$BE$45,'Occupancy Raw Data'!AB$3,FALSE)</f>
        <v>-8.6416168542334901</v>
      </c>
      <c r="U22" s="49">
        <f>VLOOKUP($A22,'Occupancy Raw Data'!$B$8:$BE$45,'Occupancy Raw Data'!AC$3,FALSE)</f>
        <v>-8.5777840900055207</v>
      </c>
      <c r="V22" s="50">
        <f>VLOOKUP($A22,'Occupancy Raw Data'!$B$8:$BE$45,'Occupancy Raw Data'!AE$3,FALSE)</f>
        <v>-4.1849199665223198</v>
      </c>
      <c r="X22" s="51">
        <f>VLOOKUP($A22,'ADR Raw Data'!$B$6:$BE$43,'ADR Raw Data'!G$1,FALSE)</f>
        <v>106.219403466344</v>
      </c>
      <c r="Y22" s="52">
        <f>VLOOKUP($A22,'ADR Raw Data'!$B$6:$BE$43,'ADR Raw Data'!H$1,FALSE)</f>
        <v>108.29971670465601</v>
      </c>
      <c r="Z22" s="52">
        <f>VLOOKUP($A22,'ADR Raw Data'!$B$6:$BE$43,'ADR Raw Data'!I$1,FALSE)</f>
        <v>109.457641059194</v>
      </c>
      <c r="AA22" s="52">
        <f>VLOOKUP($A22,'ADR Raw Data'!$B$6:$BE$43,'ADR Raw Data'!J$1,FALSE)</f>
        <v>108.52530116371599</v>
      </c>
      <c r="AB22" s="52">
        <f>VLOOKUP($A22,'ADR Raw Data'!$B$6:$BE$43,'ADR Raw Data'!K$1,FALSE)</f>
        <v>112.456293795185</v>
      </c>
      <c r="AC22" s="53">
        <f>VLOOKUP($A22,'ADR Raw Data'!$B$6:$BE$43,'ADR Raw Data'!L$1,FALSE)</f>
        <v>109.11465318606299</v>
      </c>
      <c r="AD22" s="52">
        <f>VLOOKUP($A22,'ADR Raw Data'!$B$6:$BE$43,'ADR Raw Data'!N$1,FALSE)</f>
        <v>142.494109236388</v>
      </c>
      <c r="AE22" s="52">
        <f>VLOOKUP($A22,'ADR Raw Data'!$B$6:$BE$43,'ADR Raw Data'!O$1,FALSE)</f>
        <v>145.55423315363799</v>
      </c>
      <c r="AF22" s="53">
        <f>VLOOKUP($A22,'ADR Raw Data'!$B$6:$BE$43,'ADR Raw Data'!P$1,FALSE)</f>
        <v>144.04865742404701</v>
      </c>
      <c r="AG22" s="54">
        <f>VLOOKUP($A22,'ADR Raw Data'!$B$6:$BE$43,'ADR Raw Data'!R$1,FALSE)</f>
        <v>120.42988673785</v>
      </c>
      <c r="AI22" s="47">
        <f>VLOOKUP($A22,'ADR Raw Data'!$B$6:$BE$43,'ADR Raw Data'!T$1,FALSE)</f>
        <v>5.0263572261574598</v>
      </c>
      <c r="AJ22" s="48">
        <f>VLOOKUP($A22,'ADR Raw Data'!$B$6:$BE$43,'ADR Raw Data'!U$1,FALSE)</f>
        <v>6.2822397941605699</v>
      </c>
      <c r="AK22" s="48">
        <f>VLOOKUP($A22,'ADR Raw Data'!$B$6:$BE$43,'ADR Raw Data'!V$1,FALSE)</f>
        <v>7.21797574197105</v>
      </c>
      <c r="AL22" s="48">
        <f>VLOOKUP($A22,'ADR Raw Data'!$B$6:$BE$43,'ADR Raw Data'!W$1,FALSE)</f>
        <v>5.4319599562702701</v>
      </c>
      <c r="AM22" s="48">
        <f>VLOOKUP($A22,'ADR Raw Data'!$B$6:$BE$43,'ADR Raw Data'!X$1,FALSE)</f>
        <v>3.8627207125815701</v>
      </c>
      <c r="AN22" s="49">
        <f>VLOOKUP($A22,'ADR Raw Data'!$B$6:$BE$43,'ADR Raw Data'!Y$1,FALSE)</f>
        <v>5.4962043600006503</v>
      </c>
      <c r="AO22" s="48">
        <f>VLOOKUP($A22,'ADR Raw Data'!$B$6:$BE$43,'ADR Raw Data'!AA$1,FALSE)</f>
        <v>4.9712897054866101</v>
      </c>
      <c r="AP22" s="48">
        <f>VLOOKUP($A22,'ADR Raw Data'!$B$6:$BE$43,'ADR Raw Data'!AB$1,FALSE)</f>
        <v>4.4884581744669303</v>
      </c>
      <c r="AQ22" s="49">
        <f>VLOOKUP($A22,'ADR Raw Data'!$B$6:$BE$43,'ADR Raw Data'!AC$1,FALSE)</f>
        <v>4.7219298574863497</v>
      </c>
      <c r="AR22" s="50">
        <f>VLOOKUP($A22,'ADR Raw Data'!$B$6:$BE$43,'ADR Raw Data'!AE$1,FALSE)</f>
        <v>4.7091275660463499</v>
      </c>
      <c r="AS22" s="40"/>
      <c r="AT22" s="51">
        <f>VLOOKUP($A22,'RevPAR Raw Data'!$B$6:$BE$43,'RevPAR Raw Data'!G$1,FALSE)</f>
        <v>48.770304432312301</v>
      </c>
      <c r="AU22" s="52">
        <f>VLOOKUP($A22,'RevPAR Raw Data'!$B$6:$BE$43,'RevPAR Raw Data'!H$1,FALSE)</f>
        <v>61.550556121032599</v>
      </c>
      <c r="AV22" s="52">
        <f>VLOOKUP($A22,'RevPAR Raw Data'!$B$6:$BE$43,'RevPAR Raw Data'!I$1,FALSE)</f>
        <v>65.789035578791498</v>
      </c>
      <c r="AW22" s="52">
        <f>VLOOKUP($A22,'RevPAR Raw Data'!$B$6:$BE$43,'RevPAR Raw Data'!J$1,FALSE)</f>
        <v>66.230359257888395</v>
      </c>
      <c r="AX22" s="52">
        <f>VLOOKUP($A22,'RevPAR Raw Data'!$B$6:$BE$43,'RevPAR Raw Data'!K$1,FALSE)</f>
        <v>65.489375867493195</v>
      </c>
      <c r="AY22" s="53">
        <f>VLOOKUP($A22,'RevPAR Raw Data'!$B$6:$BE$43,'RevPAR Raw Data'!L$1,FALSE)</f>
        <v>61.565926251503598</v>
      </c>
      <c r="AZ22" s="52">
        <f>VLOOKUP($A22,'RevPAR Raw Data'!$B$6:$BE$43,'RevPAR Raw Data'!N$1,FALSE)</f>
        <v>94.753242574257399</v>
      </c>
      <c r="BA22" s="52">
        <f>VLOOKUP($A22,'RevPAR Raw Data'!$B$6:$BE$43,'RevPAR Raw Data'!O$1,FALSE)</f>
        <v>99.936375497362803</v>
      </c>
      <c r="BB22" s="53">
        <f>VLOOKUP($A22,'RevPAR Raw Data'!$B$6:$BE$43,'RevPAR Raw Data'!P$1,FALSE)</f>
        <v>97.344809035810101</v>
      </c>
      <c r="BC22" s="54">
        <f>VLOOKUP($A22,'RevPAR Raw Data'!$B$6:$BE$43,'RevPAR Raw Data'!R$1,FALSE)</f>
        <v>71.788464189876905</v>
      </c>
      <c r="BE22" s="47">
        <f>VLOOKUP($A22,'RevPAR Raw Data'!$B$6:$BE$43,'RevPAR Raw Data'!T$1,FALSE)</f>
        <v>2.40313856000181</v>
      </c>
      <c r="BF22" s="48">
        <f>VLOOKUP($A22,'RevPAR Raw Data'!$B$6:$BE$43,'RevPAR Raw Data'!U$1,FALSE)</f>
        <v>6.2464821553876799</v>
      </c>
      <c r="BG22" s="48">
        <f>VLOOKUP($A22,'RevPAR Raw Data'!$B$6:$BE$43,'RevPAR Raw Data'!V$1,FALSE)</f>
        <v>8.1905178789564896</v>
      </c>
      <c r="BH22" s="48">
        <f>VLOOKUP($A22,'RevPAR Raw Data'!$B$6:$BE$43,'RevPAR Raw Data'!W$1,FALSE)</f>
        <v>5.2625615706521103</v>
      </c>
      <c r="BI22" s="48">
        <f>VLOOKUP($A22,'RevPAR Raw Data'!$B$6:$BE$43,'RevPAR Raw Data'!X$1,FALSE)</f>
        <v>-4.0322519540888004</v>
      </c>
      <c r="BJ22" s="49">
        <f>VLOOKUP($A22,'RevPAR Raw Data'!$B$6:$BE$43,'RevPAR Raw Data'!Y$1,FALSE)</f>
        <v>3.462973509412</v>
      </c>
      <c r="BK22" s="48">
        <f>VLOOKUP($A22,'RevPAR Raw Data'!$B$6:$BE$43,'RevPAR Raw Data'!AA$1,FALSE)</f>
        <v>-3.9636369486134999</v>
      </c>
      <c r="BL22" s="48">
        <f>VLOOKUP($A22,'RevPAR Raw Data'!$B$6:$BE$43,'RevPAR Raw Data'!AB$1,FALSE)</f>
        <v>-4.5410340378665097</v>
      </c>
      <c r="BM22" s="49">
        <f>VLOOKUP($A22,'RevPAR Raw Data'!$B$6:$BE$43,'RevPAR Raw Data'!AC$1,FALSE)</f>
        <v>-4.2608911805758503</v>
      </c>
      <c r="BN22" s="50">
        <f>VLOOKUP($A22,'RevPAR Raw Data'!$B$6:$BE$43,'RevPAR Raw Data'!AE$1,FALSE)</f>
        <v>0.32713437976354798</v>
      </c>
    </row>
    <row r="23" spans="1:66" x14ac:dyDescent="0.45">
      <c r="A23" s="63" t="s">
        <v>71</v>
      </c>
      <c r="B23" s="47">
        <f>VLOOKUP($A23,'Occupancy Raw Data'!$B$8:$BE$45,'Occupancy Raw Data'!G$3,FALSE)</f>
        <v>44.107949069142101</v>
      </c>
      <c r="C23" s="48">
        <f>VLOOKUP($A23,'Occupancy Raw Data'!$B$8:$BE$45,'Occupancy Raw Data'!H$3,FALSE)</f>
        <v>55.775376654999199</v>
      </c>
      <c r="D23" s="48">
        <f>VLOOKUP($A23,'Occupancy Raw Data'!$B$8:$BE$45,'Occupancy Raw Data'!I$3,FALSE)</f>
        <v>59.260386546948702</v>
      </c>
      <c r="E23" s="48">
        <f>VLOOKUP($A23,'Occupancy Raw Data'!$B$8:$BE$45,'Occupancy Raw Data'!J$3,FALSE)</f>
        <v>59.620554963729496</v>
      </c>
      <c r="F23" s="48">
        <f>VLOOKUP($A23,'Occupancy Raw Data'!$B$8:$BE$45,'Occupancy Raw Data'!K$3,FALSE)</f>
        <v>56.135545071780001</v>
      </c>
      <c r="G23" s="49">
        <f>VLOOKUP($A23,'Occupancy Raw Data'!$B$8:$BE$45,'Occupancy Raw Data'!L$3,FALSE)</f>
        <v>54.9799624613199</v>
      </c>
      <c r="H23" s="48">
        <f>VLOOKUP($A23,'Occupancy Raw Data'!$B$8:$BE$45,'Occupancy Raw Data'!N$3,FALSE)</f>
        <v>63.577334753715803</v>
      </c>
      <c r="I23" s="48">
        <f>VLOOKUP($A23,'Occupancy Raw Data'!$B$8:$BE$45,'Occupancy Raw Data'!O$3,FALSE)</f>
        <v>65.880383503271901</v>
      </c>
      <c r="J23" s="49">
        <f>VLOOKUP($A23,'Occupancy Raw Data'!$B$8:$BE$45,'Occupancy Raw Data'!P$3,FALSE)</f>
        <v>64.728859128493795</v>
      </c>
      <c r="K23" s="50">
        <f>VLOOKUP($A23,'Occupancy Raw Data'!$B$8:$BE$45,'Occupancy Raw Data'!R$3,FALSE)</f>
        <v>57.765361509083903</v>
      </c>
      <c r="M23" s="47">
        <f>VLOOKUP($A23,'Occupancy Raw Data'!$B$8:$BE$45,'Occupancy Raw Data'!T$3,FALSE)</f>
        <v>-6.6871619921104202</v>
      </c>
      <c r="N23" s="48">
        <f>VLOOKUP($A23,'Occupancy Raw Data'!$B$8:$BE$45,'Occupancy Raw Data'!U$3,FALSE)</f>
        <v>-3.6188416726211798</v>
      </c>
      <c r="O23" s="48">
        <f>VLOOKUP($A23,'Occupancy Raw Data'!$B$8:$BE$45,'Occupancy Raw Data'!V$3,FALSE)</f>
        <v>-0.55476566438139796</v>
      </c>
      <c r="P23" s="48">
        <f>VLOOKUP($A23,'Occupancy Raw Data'!$B$8:$BE$45,'Occupancy Raw Data'!W$3,FALSE)</f>
        <v>-1.0172649591247001</v>
      </c>
      <c r="Q23" s="48">
        <f>VLOOKUP($A23,'Occupancy Raw Data'!$B$8:$BE$45,'Occupancy Raw Data'!X$3,FALSE)</f>
        <v>-9.1892067629333791</v>
      </c>
      <c r="R23" s="49">
        <f>VLOOKUP($A23,'Occupancy Raw Data'!$B$8:$BE$45,'Occupancy Raw Data'!Y$3,FALSE)</f>
        <v>-4.1421743899169101</v>
      </c>
      <c r="S23" s="48">
        <f>VLOOKUP($A23,'Occupancy Raw Data'!$B$8:$BE$45,'Occupancy Raw Data'!AA$3,FALSE)</f>
        <v>-10.185938469652701</v>
      </c>
      <c r="T23" s="48">
        <f>VLOOKUP($A23,'Occupancy Raw Data'!$B$8:$BE$45,'Occupancy Raw Data'!AB$3,FALSE)</f>
        <v>-9.5457779485554202</v>
      </c>
      <c r="U23" s="49">
        <f>VLOOKUP($A23,'Occupancy Raw Data'!$B$8:$BE$45,'Occupancy Raw Data'!AC$3,FALSE)</f>
        <v>-9.86130035780897</v>
      </c>
      <c r="V23" s="50">
        <f>VLOOKUP($A23,'Occupancy Raw Data'!$B$8:$BE$45,'Occupancy Raw Data'!AE$3,FALSE)</f>
        <v>-6.0505981101005704</v>
      </c>
      <c r="X23" s="51">
        <f>VLOOKUP($A23,'ADR Raw Data'!$B$6:$BE$43,'ADR Raw Data'!G$1,FALSE)</f>
        <v>103.353219091431</v>
      </c>
      <c r="Y23" s="52">
        <f>VLOOKUP($A23,'ADR Raw Data'!$B$6:$BE$43,'ADR Raw Data'!H$1,FALSE)</f>
        <v>105.48668030923101</v>
      </c>
      <c r="Z23" s="52">
        <f>VLOOKUP($A23,'ADR Raw Data'!$B$6:$BE$43,'ADR Raw Data'!I$1,FALSE)</f>
        <v>108.14836671802701</v>
      </c>
      <c r="AA23" s="52">
        <f>VLOOKUP($A23,'ADR Raw Data'!$B$6:$BE$43,'ADR Raw Data'!J$1,FALSE)</f>
        <v>107.514303582064</v>
      </c>
      <c r="AB23" s="52">
        <f>VLOOKUP($A23,'ADR Raw Data'!$B$6:$BE$43,'ADR Raw Data'!K$1,FALSE)</f>
        <v>107.928471895897</v>
      </c>
      <c r="AC23" s="53">
        <f>VLOOKUP($A23,'ADR Raw Data'!$B$6:$BE$43,'ADR Raw Data'!L$1,FALSE)</f>
        <v>106.656522116218</v>
      </c>
      <c r="AD23" s="52">
        <f>VLOOKUP($A23,'ADR Raw Data'!$B$6:$BE$43,'ADR Raw Data'!N$1,FALSE)</f>
        <v>132.87994414745</v>
      </c>
      <c r="AE23" s="52">
        <f>VLOOKUP($A23,'ADR Raw Data'!$B$6:$BE$43,'ADR Raw Data'!O$1,FALSE)</f>
        <v>134.322482482482</v>
      </c>
      <c r="AF23" s="53">
        <f>VLOOKUP($A23,'ADR Raw Data'!$B$6:$BE$43,'ADR Raw Data'!P$1,FALSE)</f>
        <v>133.614044670846</v>
      </c>
      <c r="AG23" s="54">
        <f>VLOOKUP($A23,'ADR Raw Data'!$B$6:$BE$43,'ADR Raw Data'!R$1,FALSE)</f>
        <v>115.287149954209</v>
      </c>
      <c r="AI23" s="47">
        <f>VLOOKUP($A23,'ADR Raw Data'!$B$6:$BE$43,'ADR Raw Data'!T$1,FALSE)</f>
        <v>2.34365164726526</v>
      </c>
      <c r="AJ23" s="48">
        <f>VLOOKUP($A23,'ADR Raw Data'!$B$6:$BE$43,'ADR Raw Data'!U$1,FALSE)</f>
        <v>3.2515608936271998</v>
      </c>
      <c r="AK23" s="48">
        <f>VLOOKUP($A23,'ADR Raw Data'!$B$6:$BE$43,'ADR Raw Data'!V$1,FALSE)</f>
        <v>7.27469815472117</v>
      </c>
      <c r="AL23" s="48">
        <f>VLOOKUP($A23,'ADR Raw Data'!$B$6:$BE$43,'ADR Raw Data'!W$1,FALSE)</f>
        <v>7.6757860294351703</v>
      </c>
      <c r="AM23" s="48">
        <f>VLOOKUP($A23,'ADR Raw Data'!$B$6:$BE$43,'ADR Raw Data'!X$1,FALSE)</f>
        <v>2.8366995016115402</v>
      </c>
      <c r="AN23" s="49">
        <f>VLOOKUP($A23,'ADR Raw Data'!$B$6:$BE$43,'ADR Raw Data'!Y$1,FALSE)</f>
        <v>4.7660994162554404</v>
      </c>
      <c r="AO23" s="48">
        <f>VLOOKUP($A23,'ADR Raw Data'!$B$6:$BE$43,'ADR Raw Data'!AA$1,FALSE)</f>
        <v>2.76681638713606</v>
      </c>
      <c r="AP23" s="48">
        <f>VLOOKUP($A23,'ADR Raw Data'!$B$6:$BE$43,'ADR Raw Data'!AB$1,FALSE)</f>
        <v>2.4830285613438101</v>
      </c>
      <c r="AQ23" s="49">
        <f>VLOOKUP($A23,'ADR Raw Data'!$B$6:$BE$43,'ADR Raw Data'!AC$1,FALSE)</f>
        <v>2.6239067818663901</v>
      </c>
      <c r="AR23" s="50">
        <f>VLOOKUP($A23,'ADR Raw Data'!$B$6:$BE$43,'ADR Raw Data'!AE$1,FALSE)</f>
        <v>3.6018523733173899</v>
      </c>
      <c r="AS23" s="40"/>
      <c r="AT23" s="51">
        <f>VLOOKUP($A23,'RevPAR Raw Data'!$B$6:$BE$43,'RevPAR Raw Data'!G$1,FALSE)</f>
        <v>45.586985238167699</v>
      </c>
      <c r="AU23" s="52">
        <f>VLOOKUP($A23,'RevPAR Raw Data'!$B$6:$BE$43,'RevPAR Raw Data'!H$1,FALSE)</f>
        <v>58.835593263328697</v>
      </c>
      <c r="AV23" s="52">
        <f>VLOOKUP($A23,'RevPAR Raw Data'!$B$6:$BE$43,'RevPAR Raw Data'!I$1,FALSE)</f>
        <v>64.089140161314802</v>
      </c>
      <c r="AW23" s="52">
        <f>VLOOKUP($A23,'RevPAR Raw Data'!$B$6:$BE$43,'RevPAR Raw Data'!J$1,FALSE)</f>
        <v>64.100624461015499</v>
      </c>
      <c r="AX23" s="52">
        <f>VLOOKUP($A23,'RevPAR Raw Data'!$B$6:$BE$43,'RevPAR Raw Data'!K$1,FALSE)</f>
        <v>60.586235986404901</v>
      </c>
      <c r="AY23" s="53">
        <f>VLOOKUP($A23,'RevPAR Raw Data'!$B$6:$BE$43,'RevPAR Raw Data'!L$1,FALSE)</f>
        <v>58.639715822046298</v>
      </c>
      <c r="AZ23" s="52">
        <f>VLOOKUP($A23,'RevPAR Raw Data'!$B$6:$BE$43,'RevPAR Raw Data'!N$1,FALSE)</f>
        <v>84.481526911175294</v>
      </c>
      <c r="BA23" s="52">
        <f>VLOOKUP($A23,'RevPAR Raw Data'!$B$6:$BE$43,'RevPAR Raw Data'!O$1,FALSE)</f>
        <v>88.492166590574698</v>
      </c>
      <c r="BB23" s="53">
        <f>VLOOKUP($A23,'RevPAR Raw Data'!$B$6:$BE$43,'RevPAR Raw Data'!P$1,FALSE)</f>
        <v>86.486846750875003</v>
      </c>
      <c r="BC23" s="54">
        <f>VLOOKUP($A23,'RevPAR Raw Data'!$B$6:$BE$43,'RevPAR Raw Data'!R$1,FALSE)</f>
        <v>66.596038944568804</v>
      </c>
      <c r="BE23" s="47">
        <f>VLOOKUP($A23,'RevPAR Raw Data'!$B$6:$BE$43,'RevPAR Raw Data'!T$1,FALSE)</f>
        <v>-4.5002341270285502</v>
      </c>
      <c r="BF23" s="48">
        <f>VLOOKUP($A23,'RevPAR Raw Data'!$B$6:$BE$43,'RevPAR Raw Data'!U$1,FALSE)</f>
        <v>-0.48494961962321897</v>
      </c>
      <c r="BG23" s="48">
        <f>VLOOKUP($A23,'RevPAR Raw Data'!$B$6:$BE$43,'RevPAR Raw Data'!V$1,FALSE)</f>
        <v>6.6795749627899896</v>
      </c>
      <c r="BH23" s="48">
        <f>VLOOKUP($A23,'RevPAR Raw Data'!$B$6:$BE$43,'RevPAR Raw Data'!W$1,FALSE)</f>
        <v>6.5804379886956204</v>
      </c>
      <c r="BI23" s="48">
        <f>VLOOKUP($A23,'RevPAR Raw Data'!$B$6:$BE$43,'RevPAR Raw Data'!X$1,FALSE)</f>
        <v>-6.6131774437680102</v>
      </c>
      <c r="BJ23" s="49">
        <f>VLOOKUP($A23,'RevPAR Raw Data'!$B$6:$BE$43,'RevPAR Raw Data'!Y$1,FALSE)</f>
        <v>0.426504876920419</v>
      </c>
      <c r="BK23" s="48">
        <f>VLOOKUP($A23,'RevPAR Raw Data'!$B$6:$BE$43,'RevPAR Raw Data'!AA$1,FALSE)</f>
        <v>-7.7009482972786403</v>
      </c>
      <c r="BL23" s="48">
        <f>VLOOKUP($A23,'RevPAR Raw Data'!$B$6:$BE$43,'RevPAR Raw Data'!AB$1,FALSE)</f>
        <v>-7.2997737800766904</v>
      </c>
      <c r="BM23" s="49">
        <f>VLOOKUP($A23,'RevPAR Raw Data'!$B$6:$BE$43,'RevPAR Raw Data'!AC$1,FALSE)</f>
        <v>-7.4961449048113504</v>
      </c>
      <c r="BN23" s="50">
        <f>VLOOKUP($A23,'RevPAR Raw Data'!$B$6:$BE$43,'RevPAR Raw Data'!AE$1,FALSE)</f>
        <v>-2.6666793484117299</v>
      </c>
    </row>
    <row r="24" spans="1:66" x14ac:dyDescent="0.45">
      <c r="A24" s="63" t="s">
        <v>53</v>
      </c>
      <c r="B24" s="47">
        <f>VLOOKUP($A24,'Occupancy Raw Data'!$B$8:$BE$45,'Occupancy Raw Data'!G$3,FALSE)</f>
        <v>40.961475139940703</v>
      </c>
      <c r="C24" s="48">
        <f>VLOOKUP($A24,'Occupancy Raw Data'!$B$8:$BE$45,'Occupancy Raw Data'!H$3,FALSE)</f>
        <v>56.7006914718472</v>
      </c>
      <c r="D24" s="48">
        <f>VLOOKUP($A24,'Occupancy Raw Data'!$B$8:$BE$45,'Occupancy Raw Data'!I$3,FALSE)</f>
        <v>60.322686862034899</v>
      </c>
      <c r="E24" s="48">
        <f>VLOOKUP($A24,'Occupancy Raw Data'!$B$8:$BE$45,'Occupancy Raw Data'!J$3,FALSE)</f>
        <v>60.125123477115501</v>
      </c>
      <c r="F24" s="48">
        <f>VLOOKUP($A24,'Occupancy Raw Data'!$B$8:$BE$45,'Occupancy Raw Data'!K$3,FALSE)</f>
        <v>54.4945670069147</v>
      </c>
      <c r="G24" s="49">
        <f>VLOOKUP($A24,'Occupancy Raw Data'!$B$8:$BE$45,'Occupancy Raw Data'!L$3,FALSE)</f>
        <v>54.520908791570598</v>
      </c>
      <c r="H24" s="48">
        <f>VLOOKUP($A24,'Occupancy Raw Data'!$B$8:$BE$45,'Occupancy Raw Data'!N$3,FALSE)</f>
        <v>63.845900559762903</v>
      </c>
      <c r="I24" s="48">
        <f>VLOOKUP($A24,'Occupancy Raw Data'!$B$8:$BE$45,'Occupancy Raw Data'!O$3,FALSE)</f>
        <v>67.928877181429002</v>
      </c>
      <c r="J24" s="49">
        <f>VLOOKUP($A24,'Occupancy Raw Data'!$B$8:$BE$45,'Occupancy Raw Data'!P$3,FALSE)</f>
        <v>65.887388870595899</v>
      </c>
      <c r="K24" s="50">
        <f>VLOOKUP($A24,'Occupancy Raw Data'!$B$8:$BE$45,'Occupancy Raw Data'!R$3,FALSE)</f>
        <v>57.768474528435</v>
      </c>
      <c r="M24" s="47">
        <f>VLOOKUP($A24,'Occupancy Raw Data'!$B$8:$BE$45,'Occupancy Raw Data'!T$3,FALSE)</f>
        <v>-2.2818810525746902</v>
      </c>
      <c r="N24" s="48">
        <f>VLOOKUP($A24,'Occupancy Raw Data'!$B$8:$BE$45,'Occupancy Raw Data'!U$3,FALSE)</f>
        <v>-3.2251356082006102</v>
      </c>
      <c r="O24" s="48">
        <f>VLOOKUP($A24,'Occupancy Raw Data'!$B$8:$BE$45,'Occupancy Raw Data'!V$3,FALSE)</f>
        <v>-6.3093426684920999</v>
      </c>
      <c r="P24" s="48">
        <f>VLOOKUP($A24,'Occupancy Raw Data'!$B$8:$BE$45,'Occupancy Raw Data'!W$3,FALSE)</f>
        <v>-7.2022806584895003</v>
      </c>
      <c r="Q24" s="48">
        <f>VLOOKUP($A24,'Occupancy Raw Data'!$B$8:$BE$45,'Occupancy Raw Data'!X$3,FALSE)</f>
        <v>-11.786359167632799</v>
      </c>
      <c r="R24" s="49">
        <f>VLOOKUP($A24,'Occupancy Raw Data'!$B$8:$BE$45,'Occupancy Raw Data'!Y$3,FALSE)</f>
        <v>-6.4694792210644501</v>
      </c>
      <c r="S24" s="48">
        <f>VLOOKUP($A24,'Occupancy Raw Data'!$B$8:$BE$45,'Occupancy Raw Data'!AA$3,FALSE)</f>
        <v>-15.662823387707901</v>
      </c>
      <c r="T24" s="48">
        <f>VLOOKUP($A24,'Occupancy Raw Data'!$B$8:$BE$45,'Occupancy Raw Data'!AB$3,FALSE)</f>
        <v>-14.0033819981136</v>
      </c>
      <c r="U24" s="49">
        <f>VLOOKUP($A24,'Occupancy Raw Data'!$B$8:$BE$45,'Occupancy Raw Data'!AC$3,FALSE)</f>
        <v>-14.8154722641276</v>
      </c>
      <c r="V24" s="50">
        <f>VLOOKUP($A24,'Occupancy Raw Data'!$B$8:$BE$45,'Occupancy Raw Data'!AE$3,FALSE)</f>
        <v>-9.3632554812484994</v>
      </c>
      <c r="X24" s="51">
        <f>VLOOKUP($A24,'ADR Raw Data'!$B$6:$BE$43,'ADR Raw Data'!G$1,FALSE)</f>
        <v>98.286639871382604</v>
      </c>
      <c r="Y24" s="52">
        <f>VLOOKUP($A24,'ADR Raw Data'!$B$6:$BE$43,'ADR Raw Data'!H$1,FALSE)</f>
        <v>106.204959349593</v>
      </c>
      <c r="Z24" s="52">
        <f>VLOOKUP($A24,'ADR Raw Data'!$B$6:$BE$43,'ADR Raw Data'!I$1,FALSE)</f>
        <v>106.914868995633</v>
      </c>
      <c r="AA24" s="52">
        <f>VLOOKUP($A24,'ADR Raw Data'!$B$6:$BE$43,'ADR Raw Data'!J$1,FALSE)</f>
        <v>105.614222343921</v>
      </c>
      <c r="AB24" s="52">
        <f>VLOOKUP($A24,'ADR Raw Data'!$B$6:$BE$43,'ADR Raw Data'!K$1,FALSE)</f>
        <v>106.20705740181199</v>
      </c>
      <c r="AC24" s="53">
        <f>VLOOKUP($A24,'ADR Raw Data'!$B$6:$BE$43,'ADR Raw Data'!L$1,FALSE)</f>
        <v>105.042373475057</v>
      </c>
      <c r="AD24" s="52">
        <f>VLOOKUP($A24,'ADR Raw Data'!$B$6:$BE$43,'ADR Raw Data'!N$1,FALSE)</f>
        <v>126.147184115523</v>
      </c>
      <c r="AE24" s="52">
        <f>VLOOKUP($A24,'ADR Raw Data'!$B$6:$BE$43,'ADR Raw Data'!O$1,FALSE)</f>
        <v>130.76130877362999</v>
      </c>
      <c r="AF24" s="53">
        <f>VLOOKUP($A24,'ADR Raw Data'!$B$6:$BE$43,'ADR Raw Data'!P$1,FALSE)</f>
        <v>128.52572963518199</v>
      </c>
      <c r="AG24" s="54">
        <f>VLOOKUP($A24,'ADR Raw Data'!$B$6:$BE$43,'ADR Raw Data'!R$1,FALSE)</f>
        <v>112.69487663871</v>
      </c>
      <c r="AI24" s="47">
        <f>VLOOKUP($A24,'ADR Raw Data'!$B$6:$BE$43,'ADR Raw Data'!T$1,FALSE)</f>
        <v>-1.1517470269846599</v>
      </c>
      <c r="AJ24" s="48">
        <f>VLOOKUP($A24,'ADR Raw Data'!$B$6:$BE$43,'ADR Raw Data'!U$1,FALSE)</f>
        <v>2.75125148049852</v>
      </c>
      <c r="AK24" s="48">
        <f>VLOOKUP($A24,'ADR Raw Data'!$B$6:$BE$43,'ADR Raw Data'!V$1,FALSE)</f>
        <v>3.8564496063365201</v>
      </c>
      <c r="AL24" s="48">
        <f>VLOOKUP($A24,'ADR Raw Data'!$B$6:$BE$43,'ADR Raw Data'!W$1,FALSE)</f>
        <v>3.5277430533396998</v>
      </c>
      <c r="AM24" s="48">
        <f>VLOOKUP($A24,'ADR Raw Data'!$B$6:$BE$43,'ADR Raw Data'!X$1,FALSE)</f>
        <v>-0.36659916896915901</v>
      </c>
      <c r="AN24" s="49">
        <f>VLOOKUP($A24,'ADR Raw Data'!$B$6:$BE$43,'ADR Raw Data'!Y$1,FALSE)</f>
        <v>1.89291454545759</v>
      </c>
      <c r="AO24" s="48">
        <f>VLOOKUP($A24,'ADR Raw Data'!$B$6:$BE$43,'ADR Raw Data'!AA$1,FALSE)</f>
        <v>-2.9310395946961201</v>
      </c>
      <c r="AP24" s="48">
        <f>VLOOKUP($A24,'ADR Raw Data'!$B$6:$BE$43,'ADR Raw Data'!AB$1,FALSE)</f>
        <v>-1.5487202588825699</v>
      </c>
      <c r="AQ24" s="49">
        <f>VLOOKUP($A24,'ADR Raw Data'!$B$6:$BE$43,'ADR Raw Data'!AC$1,FALSE)</f>
        <v>-2.2005795081815398</v>
      </c>
      <c r="AR24" s="50">
        <f>VLOOKUP($A24,'ADR Raw Data'!$B$6:$BE$43,'ADR Raw Data'!AE$1,FALSE)</f>
        <v>-0.192803090028662</v>
      </c>
      <c r="AS24" s="40"/>
      <c r="AT24" s="51">
        <f>VLOOKUP($A24,'RevPAR Raw Data'!$B$6:$BE$43,'RevPAR Raw Data'!G$1,FALSE)</f>
        <v>40.259657556799397</v>
      </c>
      <c r="AU24" s="52">
        <f>VLOOKUP($A24,'RevPAR Raw Data'!$B$6:$BE$43,'RevPAR Raw Data'!H$1,FALSE)</f>
        <v>60.218946328613697</v>
      </c>
      <c r="AV24" s="52">
        <f>VLOOKUP($A24,'RevPAR Raw Data'!$B$6:$BE$43,'RevPAR Raw Data'!I$1,FALSE)</f>
        <v>64.493921633190595</v>
      </c>
      <c r="AW24" s="52">
        <f>VLOOKUP($A24,'RevPAR Raw Data'!$B$6:$BE$43,'RevPAR Raw Data'!J$1,FALSE)</f>
        <v>63.500681593677903</v>
      </c>
      <c r="AX24" s="52">
        <f>VLOOKUP($A24,'RevPAR Raw Data'!$B$6:$BE$43,'RevPAR Raw Data'!K$1,FALSE)</f>
        <v>57.877076061903097</v>
      </c>
      <c r="AY24" s="53">
        <f>VLOOKUP($A24,'RevPAR Raw Data'!$B$6:$BE$43,'RevPAR Raw Data'!L$1,FALSE)</f>
        <v>57.270056634836997</v>
      </c>
      <c r="AZ24" s="52">
        <f>VLOOKUP($A24,'RevPAR Raw Data'!$B$6:$BE$43,'RevPAR Raw Data'!N$1,FALSE)</f>
        <v>80.539805729338099</v>
      </c>
      <c r="BA24" s="52">
        <f>VLOOKUP($A24,'RevPAR Raw Data'!$B$6:$BE$43,'RevPAR Raw Data'!O$1,FALSE)</f>
        <v>88.824688837668702</v>
      </c>
      <c r="BB24" s="53">
        <f>VLOOKUP($A24,'RevPAR Raw Data'!$B$6:$BE$43,'RevPAR Raw Data'!P$1,FALSE)</f>
        <v>84.682247283503401</v>
      </c>
      <c r="BC24" s="54">
        <f>VLOOKUP($A24,'RevPAR Raw Data'!$B$6:$BE$43,'RevPAR Raw Data'!R$1,FALSE)</f>
        <v>65.102111105884504</v>
      </c>
      <c r="BE24" s="47">
        <f>VLOOKUP($A24,'RevPAR Raw Data'!$B$6:$BE$43,'RevPAR Raw Data'!T$1,FALSE)</f>
        <v>-3.4073465823769999</v>
      </c>
      <c r="BF24" s="48">
        <f>VLOOKUP($A24,'RevPAR Raw Data'!$B$6:$BE$43,'RevPAR Raw Data'!U$1,FALSE)</f>
        <v>-0.56261571887079398</v>
      </c>
      <c r="BG24" s="48">
        <f>VLOOKUP($A24,'RevPAR Raw Data'!$B$6:$BE$43,'RevPAR Raw Data'!V$1,FALSE)</f>
        <v>-2.6962096826570598</v>
      </c>
      <c r="BH24" s="48">
        <f>VLOOKUP($A24,'RevPAR Raw Data'!$B$6:$BE$43,'RevPAR Raw Data'!W$1,FALSE)</f>
        <v>-3.9286155607616902</v>
      </c>
      <c r="BI24" s="48">
        <f>VLOOKUP($A24,'RevPAR Raw Data'!$B$6:$BE$43,'RevPAR Raw Data'!X$1,FALSE)</f>
        <v>-12.109749641841701</v>
      </c>
      <c r="BJ24" s="49">
        <f>VLOOKUP($A24,'RevPAR Raw Data'!$B$6:$BE$43,'RevPAR Raw Data'!Y$1,FALSE)</f>
        <v>-4.6990263887977397</v>
      </c>
      <c r="BK24" s="48">
        <f>VLOOKUP($A24,'RevPAR Raw Data'!$B$6:$BE$43,'RevPAR Raw Data'!AA$1,FALSE)</f>
        <v>-18.134779427262998</v>
      </c>
      <c r="BL24" s="48">
        <f>VLOOKUP($A24,'RevPAR Raw Data'!$B$6:$BE$43,'RevPAR Raw Data'!AB$1,FALSE)</f>
        <v>-15.3352290430627</v>
      </c>
      <c r="BM24" s="49">
        <f>VLOOKUP($A24,'RevPAR Raw Data'!$B$6:$BE$43,'RevPAR Raw Data'!AC$1,FALSE)</f>
        <v>-16.690025525624399</v>
      </c>
      <c r="BN24" s="50">
        <f>VLOOKUP($A24,'RevPAR Raw Data'!$B$6:$BE$43,'RevPAR Raw Data'!AE$1,FALSE)</f>
        <v>-9.5380059253820395</v>
      </c>
    </row>
    <row r="25" spans="1:66" x14ac:dyDescent="0.45">
      <c r="A25" s="63" t="s">
        <v>52</v>
      </c>
      <c r="B25" s="47">
        <f>VLOOKUP($A25,'Occupancy Raw Data'!$B$8:$BE$45,'Occupancy Raw Data'!G$3,FALSE)</f>
        <v>41.405799884770502</v>
      </c>
      <c r="C25" s="48">
        <f>VLOOKUP($A25,'Occupancy Raw Data'!$B$8:$BE$45,'Occupancy Raw Data'!H$3,FALSE)</f>
        <v>53.850585749951897</v>
      </c>
      <c r="D25" s="48">
        <f>VLOOKUP($A25,'Occupancy Raw Data'!$B$8:$BE$45,'Occupancy Raw Data'!I$3,FALSE)</f>
        <v>57.3842903783368</v>
      </c>
      <c r="E25" s="48">
        <f>VLOOKUP($A25,'Occupancy Raw Data'!$B$8:$BE$45,'Occupancy Raw Data'!J$3,FALSE)</f>
        <v>56.2704052237372</v>
      </c>
      <c r="F25" s="48">
        <f>VLOOKUP($A25,'Occupancy Raw Data'!$B$8:$BE$45,'Occupancy Raw Data'!K$3,FALSE)</f>
        <v>55.7710773958133</v>
      </c>
      <c r="G25" s="49">
        <f>VLOOKUP($A25,'Occupancy Raw Data'!$B$8:$BE$45,'Occupancy Raw Data'!L$3,FALSE)</f>
        <v>52.936431726521903</v>
      </c>
      <c r="H25" s="48">
        <f>VLOOKUP($A25,'Occupancy Raw Data'!$B$8:$BE$45,'Occupancy Raw Data'!N$3,FALSE)</f>
        <v>68.292682926829201</v>
      </c>
      <c r="I25" s="48">
        <f>VLOOKUP($A25,'Occupancy Raw Data'!$B$8:$BE$45,'Occupancy Raw Data'!O$3,FALSE)</f>
        <v>68.772805838294602</v>
      </c>
      <c r="J25" s="49">
        <f>VLOOKUP($A25,'Occupancy Raw Data'!$B$8:$BE$45,'Occupancy Raw Data'!P$3,FALSE)</f>
        <v>68.532744382561901</v>
      </c>
      <c r="K25" s="50">
        <f>VLOOKUP($A25,'Occupancy Raw Data'!$B$8:$BE$45,'Occupancy Raw Data'!R$3,FALSE)</f>
        <v>57.392521056819099</v>
      </c>
      <c r="M25" s="47">
        <f>VLOOKUP($A25,'Occupancy Raw Data'!$B$8:$BE$45,'Occupancy Raw Data'!T$3,FALSE)</f>
        <v>-6.2649450023912001</v>
      </c>
      <c r="N25" s="48">
        <f>VLOOKUP($A25,'Occupancy Raw Data'!$B$8:$BE$45,'Occupancy Raw Data'!U$3,FALSE)</f>
        <v>3.1138242026973599</v>
      </c>
      <c r="O25" s="48">
        <f>VLOOKUP($A25,'Occupancy Raw Data'!$B$8:$BE$45,'Occupancy Raw Data'!V$3,FALSE)</f>
        <v>7.5690756907569003</v>
      </c>
      <c r="P25" s="48">
        <f>VLOOKUP($A25,'Occupancy Raw Data'!$B$8:$BE$45,'Occupancy Raw Data'!W$3,FALSE)</f>
        <v>-2.5055734868399102</v>
      </c>
      <c r="Q25" s="48">
        <f>VLOOKUP($A25,'Occupancy Raw Data'!$B$8:$BE$45,'Occupancy Raw Data'!X$3,FALSE)</f>
        <v>-10.1151417605546</v>
      </c>
      <c r="R25" s="49">
        <f>VLOOKUP($A25,'Occupancy Raw Data'!$B$8:$BE$45,'Occupancy Raw Data'!Y$3,FALSE)</f>
        <v>-1.79056563774314</v>
      </c>
      <c r="S25" s="48">
        <f>VLOOKUP($A25,'Occupancy Raw Data'!$B$8:$BE$45,'Occupancy Raw Data'!AA$3,FALSE)</f>
        <v>-3.9249988179748798</v>
      </c>
      <c r="T25" s="48">
        <f>VLOOKUP($A25,'Occupancy Raw Data'!$B$8:$BE$45,'Occupancy Raw Data'!AB$3,FALSE)</f>
        <v>-5.5001748286349503</v>
      </c>
      <c r="U25" s="49">
        <f>VLOOKUP($A25,'Occupancy Raw Data'!$B$8:$BE$45,'Occupancy Raw Data'!AC$3,FALSE)</f>
        <v>-4.7218551003244</v>
      </c>
      <c r="V25" s="50">
        <f>VLOOKUP($A25,'Occupancy Raw Data'!$B$8:$BE$45,'Occupancy Raw Data'!AE$3,FALSE)</f>
        <v>-2.8107029486886099</v>
      </c>
      <c r="X25" s="51">
        <f>VLOOKUP($A25,'ADR Raw Data'!$B$6:$BE$43,'ADR Raw Data'!G$1,FALSE)</f>
        <v>93.550686456400697</v>
      </c>
      <c r="Y25" s="52">
        <f>VLOOKUP($A25,'ADR Raw Data'!$B$6:$BE$43,'ADR Raw Data'!H$1,FALSE)</f>
        <v>97.398887303851595</v>
      </c>
      <c r="Z25" s="52">
        <f>VLOOKUP($A25,'ADR Raw Data'!$B$6:$BE$43,'ADR Raw Data'!I$1,FALSE)</f>
        <v>99.327436412315905</v>
      </c>
      <c r="AA25" s="52">
        <f>VLOOKUP($A25,'ADR Raw Data'!$B$6:$BE$43,'ADR Raw Data'!J$1,FALSE)</f>
        <v>97.330836177474396</v>
      </c>
      <c r="AB25" s="52">
        <f>VLOOKUP($A25,'ADR Raw Data'!$B$6:$BE$43,'ADR Raw Data'!K$1,FALSE)</f>
        <v>101.497861570247</v>
      </c>
      <c r="AC25" s="53">
        <f>VLOOKUP($A25,'ADR Raw Data'!$B$6:$BE$43,'ADR Raw Data'!L$1,FALSE)</f>
        <v>98.064234508779506</v>
      </c>
      <c r="AD25" s="52">
        <f>VLOOKUP($A25,'ADR Raw Data'!$B$6:$BE$43,'ADR Raw Data'!N$1,FALSE)</f>
        <v>130.51897637795199</v>
      </c>
      <c r="AE25" s="52">
        <f>VLOOKUP($A25,'ADR Raw Data'!$B$6:$BE$43,'ADR Raw Data'!O$1,FALSE)</f>
        <v>134.19551242669601</v>
      </c>
      <c r="AF25" s="53">
        <f>VLOOKUP($A25,'ADR Raw Data'!$B$6:$BE$43,'ADR Raw Data'!P$1,FALSE)</f>
        <v>132.363683620568</v>
      </c>
      <c r="AG25" s="54">
        <f>VLOOKUP($A25,'ADR Raw Data'!$B$6:$BE$43,'ADR Raw Data'!R$1,FALSE)</f>
        <v>109.76628376117399</v>
      </c>
      <c r="AI25" s="47">
        <f>VLOOKUP($A25,'ADR Raw Data'!$B$6:$BE$43,'ADR Raw Data'!T$1,FALSE)</f>
        <v>0.99928954207722698</v>
      </c>
      <c r="AJ25" s="48">
        <f>VLOOKUP($A25,'ADR Raw Data'!$B$6:$BE$43,'ADR Raw Data'!U$1,FALSE)</f>
        <v>7.9984530836337102</v>
      </c>
      <c r="AK25" s="48">
        <f>VLOOKUP($A25,'ADR Raw Data'!$B$6:$BE$43,'ADR Raw Data'!V$1,FALSE)</f>
        <v>8.8787196424983392</v>
      </c>
      <c r="AL25" s="48">
        <f>VLOOKUP($A25,'ADR Raw Data'!$B$6:$BE$43,'ADR Raw Data'!W$1,FALSE)</f>
        <v>0.70805610858451595</v>
      </c>
      <c r="AM25" s="48">
        <f>VLOOKUP($A25,'ADR Raw Data'!$B$6:$BE$43,'ADR Raw Data'!X$1,FALSE)</f>
        <v>3.8959697535775</v>
      </c>
      <c r="AN25" s="49">
        <f>VLOOKUP($A25,'ADR Raw Data'!$B$6:$BE$43,'ADR Raw Data'!Y$1,FALSE)</f>
        <v>4.4309528661825199</v>
      </c>
      <c r="AO25" s="48">
        <f>VLOOKUP($A25,'ADR Raw Data'!$B$6:$BE$43,'ADR Raw Data'!AA$1,FALSE)</f>
        <v>2.91828242422029</v>
      </c>
      <c r="AP25" s="48">
        <f>VLOOKUP($A25,'ADR Raw Data'!$B$6:$BE$43,'ADR Raw Data'!AB$1,FALSE)</f>
        <v>7.4588938110230103</v>
      </c>
      <c r="AQ25" s="49">
        <f>VLOOKUP($A25,'ADR Raw Data'!$B$6:$BE$43,'ADR Raw Data'!AC$1,FALSE)</f>
        <v>5.1857578557397197</v>
      </c>
      <c r="AR25" s="50">
        <f>VLOOKUP($A25,'ADR Raw Data'!$B$6:$BE$43,'ADR Raw Data'!AE$1,FALSE)</f>
        <v>4.5222043267844398</v>
      </c>
      <c r="AS25" s="40"/>
      <c r="AT25" s="51">
        <f>VLOOKUP($A25,'RevPAR Raw Data'!$B$6:$BE$43,'RevPAR Raw Data'!G$1,FALSE)</f>
        <v>38.735410024966299</v>
      </c>
      <c r="AU25" s="52">
        <f>VLOOKUP($A25,'RevPAR Raw Data'!$B$6:$BE$43,'RevPAR Raw Data'!H$1,FALSE)</f>
        <v>52.449871327059697</v>
      </c>
      <c r="AV25" s="52">
        <f>VLOOKUP($A25,'RevPAR Raw Data'!$B$6:$BE$43,'RevPAR Raw Data'!I$1,FALSE)</f>
        <v>56.998344536201202</v>
      </c>
      <c r="AW25" s="52">
        <f>VLOOKUP($A25,'RevPAR Raw Data'!$B$6:$BE$43,'RevPAR Raw Data'!J$1,FALSE)</f>
        <v>54.768455924716697</v>
      </c>
      <c r="AX25" s="52">
        <f>VLOOKUP($A25,'RevPAR Raw Data'!$B$6:$BE$43,'RevPAR Raw Data'!K$1,FALSE)</f>
        <v>56.606450931438403</v>
      </c>
      <c r="AY25" s="53">
        <f>VLOOKUP($A25,'RevPAR Raw Data'!$B$6:$BE$43,'RevPAR Raw Data'!L$1,FALSE)</f>
        <v>51.911706548876502</v>
      </c>
      <c r="AZ25" s="52">
        <f>VLOOKUP($A25,'RevPAR Raw Data'!$B$6:$BE$43,'RevPAR Raw Data'!N$1,FALSE)</f>
        <v>89.134910697138395</v>
      </c>
      <c r="BA25" s="52">
        <f>VLOOKUP($A25,'RevPAR Raw Data'!$B$6:$BE$43,'RevPAR Raw Data'!O$1,FALSE)</f>
        <v>92.290019204916405</v>
      </c>
      <c r="BB25" s="53">
        <f>VLOOKUP($A25,'RevPAR Raw Data'!$B$6:$BE$43,'RevPAR Raw Data'!P$1,FALSE)</f>
        <v>90.7124649510274</v>
      </c>
      <c r="BC25" s="54">
        <f>VLOOKUP($A25,'RevPAR Raw Data'!$B$6:$BE$43,'RevPAR Raw Data'!R$1,FALSE)</f>
        <v>62.997637520919604</v>
      </c>
      <c r="BE25" s="47">
        <f>VLOOKUP($A25,'RevPAR Raw Data'!$B$6:$BE$43,'RevPAR Raw Data'!T$1,FALSE)</f>
        <v>-5.32826040053975</v>
      </c>
      <c r="BF25" s="48">
        <f>VLOOKUP($A25,'RevPAR Raw Data'!$B$6:$BE$43,'RevPAR Raw Data'!U$1,FALSE)</f>
        <v>11.361335054290601</v>
      </c>
      <c r="BG25" s="48">
        <f>VLOOKUP($A25,'RevPAR Raw Data'!$B$6:$BE$43,'RevPAR Raw Data'!V$1,FALSE)</f>
        <v>17.119832343365999</v>
      </c>
      <c r="BH25" s="48">
        <f>VLOOKUP($A25,'RevPAR Raw Data'!$B$6:$BE$43,'RevPAR Raw Data'!W$1,FALSE)</f>
        <v>-1.8152582443840399</v>
      </c>
      <c r="BI25" s="48">
        <f>VLOOKUP($A25,'RevPAR Raw Data'!$B$6:$BE$43,'RevPAR Raw Data'!X$1,FALSE)</f>
        <v>-6.6132548704998504</v>
      </c>
      <c r="BJ25" s="49">
        <f>VLOOKUP($A25,'RevPAR Raw Data'!$B$6:$BE$43,'RevPAR Raw Data'!Y$1,FALSE)</f>
        <v>2.5610481089929098</v>
      </c>
      <c r="BK25" s="48">
        <f>VLOOKUP($A25,'RevPAR Raw Data'!$B$6:$BE$43,'RevPAR Raw Data'!AA$1,FALSE)</f>
        <v>-1.1212589444104</v>
      </c>
      <c r="BL25" s="48">
        <f>VLOOKUP($A25,'RevPAR Raw Data'!$B$6:$BE$43,'RevPAR Raw Data'!AB$1,FALSE)</f>
        <v>1.5484667824995599</v>
      </c>
      <c r="BM25" s="49">
        <f>VLOOKUP($A25,'RevPAR Raw Data'!$B$6:$BE$43,'RevPAR Raw Data'!AC$1,FALSE)</f>
        <v>0.21903878361360599</v>
      </c>
      <c r="BN25" s="50">
        <f>VLOOKUP($A25,'RevPAR Raw Data'!$B$6:$BE$43,'RevPAR Raw Data'!AE$1,FALSE)</f>
        <v>1.5843956477371699</v>
      </c>
    </row>
    <row r="26" spans="1:66" x14ac:dyDescent="0.45">
      <c r="A26" s="63" t="s">
        <v>51</v>
      </c>
      <c r="B26" s="47">
        <f>VLOOKUP($A26,'Occupancy Raw Data'!$B$8:$BE$45,'Occupancy Raw Data'!G$3,FALSE)</f>
        <v>47.9459558152273</v>
      </c>
      <c r="C26" s="48">
        <f>VLOOKUP($A26,'Occupancy Raw Data'!$B$8:$BE$45,'Occupancy Raw Data'!H$3,FALSE)</f>
        <v>56.381230600693797</v>
      </c>
      <c r="D26" s="48">
        <f>VLOOKUP($A26,'Occupancy Raw Data'!$B$8:$BE$45,'Occupancy Raw Data'!I$3,FALSE)</f>
        <v>60.087639218550301</v>
      </c>
      <c r="E26" s="48">
        <f>VLOOKUP($A26,'Occupancy Raw Data'!$B$8:$BE$45,'Occupancy Raw Data'!J$3,FALSE)</f>
        <v>63.848822348000702</v>
      </c>
      <c r="F26" s="48">
        <f>VLOOKUP($A26,'Occupancy Raw Data'!$B$8:$BE$45,'Occupancy Raw Data'!K$3,FALSE)</f>
        <v>59.320796056235103</v>
      </c>
      <c r="G26" s="49">
        <f>VLOOKUP($A26,'Occupancy Raw Data'!$B$8:$BE$45,'Occupancy Raw Data'!L$3,FALSE)</f>
        <v>57.516888807741402</v>
      </c>
      <c r="H26" s="48">
        <f>VLOOKUP($A26,'Occupancy Raw Data'!$B$8:$BE$45,'Occupancy Raw Data'!N$3,FALSE)</f>
        <v>73.525652729596402</v>
      </c>
      <c r="I26" s="48">
        <f>VLOOKUP($A26,'Occupancy Raw Data'!$B$8:$BE$45,'Occupancy Raw Data'!O$3,FALSE)</f>
        <v>72.119773598685398</v>
      </c>
      <c r="J26" s="49">
        <f>VLOOKUP($A26,'Occupancy Raw Data'!$B$8:$BE$45,'Occupancy Raw Data'!P$3,FALSE)</f>
        <v>72.822713164140893</v>
      </c>
      <c r="K26" s="50">
        <f>VLOOKUP($A26,'Occupancy Raw Data'!$B$8:$BE$45,'Occupancy Raw Data'!R$3,FALSE)</f>
        <v>61.889981480998401</v>
      </c>
      <c r="M26" s="47">
        <f>VLOOKUP($A26,'Occupancy Raw Data'!$B$8:$BE$45,'Occupancy Raw Data'!T$3,FALSE)</f>
        <v>12.9398240272937</v>
      </c>
      <c r="N26" s="48">
        <f>VLOOKUP($A26,'Occupancy Raw Data'!$B$8:$BE$45,'Occupancy Raw Data'!U$3,FALSE)</f>
        <v>13.1160137355859</v>
      </c>
      <c r="O26" s="48">
        <f>VLOOKUP($A26,'Occupancy Raw Data'!$B$8:$BE$45,'Occupancy Raw Data'!V$3,FALSE)</f>
        <v>18.1122767291995</v>
      </c>
      <c r="P26" s="48">
        <f>VLOOKUP($A26,'Occupancy Raw Data'!$B$8:$BE$45,'Occupancy Raw Data'!W$3,FALSE)</f>
        <v>17.163881494863599</v>
      </c>
      <c r="Q26" s="48">
        <f>VLOOKUP($A26,'Occupancy Raw Data'!$B$8:$BE$45,'Occupancy Raw Data'!X$3,FALSE)</f>
        <v>4.55146135770027</v>
      </c>
      <c r="R26" s="49">
        <f>VLOOKUP($A26,'Occupancy Raw Data'!$B$8:$BE$45,'Occupancy Raw Data'!Y$3,FALSE)</f>
        <v>13.0426964751412</v>
      </c>
      <c r="S26" s="48">
        <f>VLOOKUP($A26,'Occupancy Raw Data'!$B$8:$BE$45,'Occupancy Raw Data'!AA$3,FALSE)</f>
        <v>1.5505396638586399</v>
      </c>
      <c r="T26" s="48">
        <f>VLOOKUP($A26,'Occupancy Raw Data'!$B$8:$BE$45,'Occupancy Raw Data'!AB$3,FALSE)</f>
        <v>-6.1580266499401999</v>
      </c>
      <c r="U26" s="49">
        <f>VLOOKUP($A26,'Occupancy Raw Data'!$B$8:$BE$45,'Occupancy Raw Data'!AC$3,FALSE)</f>
        <v>-2.4186408229212502</v>
      </c>
      <c r="V26" s="50">
        <f>VLOOKUP($A26,'Occupancy Raw Data'!$B$8:$BE$45,'Occupancy Raw Data'!AE$3,FALSE)</f>
        <v>7.3257692974745803</v>
      </c>
      <c r="X26" s="51">
        <f>VLOOKUP($A26,'ADR Raw Data'!$B$6:$BE$43,'ADR Raw Data'!G$1,FALSE)</f>
        <v>100.362585681645</v>
      </c>
      <c r="Y26" s="52">
        <f>VLOOKUP($A26,'ADR Raw Data'!$B$6:$BE$43,'ADR Raw Data'!H$1,FALSE)</f>
        <v>101.775935880829</v>
      </c>
      <c r="Z26" s="52">
        <f>VLOOKUP($A26,'ADR Raw Data'!$B$6:$BE$43,'ADR Raw Data'!I$1,FALSE)</f>
        <v>102.25897295654801</v>
      </c>
      <c r="AA26" s="52">
        <f>VLOOKUP($A26,'ADR Raw Data'!$B$6:$BE$43,'ADR Raw Data'!J$1,FALSE)</f>
        <v>102.602058907635</v>
      </c>
      <c r="AB26" s="52">
        <f>VLOOKUP($A26,'ADR Raw Data'!$B$6:$BE$43,'ADR Raw Data'!K$1,FALSE)</f>
        <v>107.426799015081</v>
      </c>
      <c r="AC26" s="53">
        <f>VLOOKUP($A26,'ADR Raw Data'!$B$6:$BE$43,'ADR Raw Data'!L$1,FALSE)</f>
        <v>102.990260300933</v>
      </c>
      <c r="AD26" s="52">
        <f>VLOOKUP($A26,'ADR Raw Data'!$B$6:$BE$43,'ADR Raw Data'!N$1,FALSE)</f>
        <v>133.29742239880801</v>
      </c>
      <c r="AE26" s="52">
        <f>VLOOKUP($A26,'ADR Raw Data'!$B$6:$BE$43,'ADR Raw Data'!O$1,FALSE)</f>
        <v>131.777572151898</v>
      </c>
      <c r="AF26" s="53">
        <f>VLOOKUP($A26,'ADR Raw Data'!$B$6:$BE$43,'ADR Raw Data'!P$1,FALSE)</f>
        <v>132.54483264385101</v>
      </c>
      <c r="AG26" s="54">
        <f>VLOOKUP($A26,'ADR Raw Data'!$B$6:$BE$43,'ADR Raw Data'!R$1,FALSE)</f>
        <v>112.92606709372799</v>
      </c>
      <c r="AI26" s="47">
        <f>VLOOKUP($A26,'ADR Raw Data'!$B$6:$BE$43,'ADR Raw Data'!T$1,FALSE)</f>
        <v>9.7341376712247705</v>
      </c>
      <c r="AJ26" s="48">
        <f>VLOOKUP($A26,'ADR Raw Data'!$B$6:$BE$43,'ADR Raw Data'!U$1,FALSE)</f>
        <v>11.892122939767701</v>
      </c>
      <c r="AK26" s="48">
        <f>VLOOKUP($A26,'ADR Raw Data'!$B$6:$BE$43,'ADR Raw Data'!V$1,FALSE)</f>
        <v>10.8579957114239</v>
      </c>
      <c r="AL26" s="48">
        <f>VLOOKUP($A26,'ADR Raw Data'!$B$6:$BE$43,'ADR Raw Data'!W$1,FALSE)</f>
        <v>8.2984977761368999</v>
      </c>
      <c r="AM26" s="48">
        <f>VLOOKUP($A26,'ADR Raw Data'!$B$6:$BE$43,'ADR Raw Data'!X$1,FALSE)</f>
        <v>13.3601369053527</v>
      </c>
      <c r="AN26" s="49">
        <f>VLOOKUP($A26,'ADR Raw Data'!$B$6:$BE$43,'ADR Raw Data'!Y$1,FALSE)</f>
        <v>10.791842824748599</v>
      </c>
      <c r="AO26" s="48">
        <f>VLOOKUP($A26,'ADR Raw Data'!$B$6:$BE$43,'ADR Raw Data'!AA$1,FALSE)</f>
        <v>15.141570358195899</v>
      </c>
      <c r="AP26" s="48">
        <f>VLOOKUP($A26,'ADR Raw Data'!$B$6:$BE$43,'ADR Raw Data'!AB$1,FALSE)</f>
        <v>11.062645730451701</v>
      </c>
      <c r="AQ26" s="49">
        <f>VLOOKUP($A26,'ADR Raw Data'!$B$6:$BE$43,'ADR Raw Data'!AC$1,FALSE)</f>
        <v>13.041834165932</v>
      </c>
      <c r="AR26" s="50">
        <f>VLOOKUP($A26,'ADR Raw Data'!$B$6:$BE$43,'ADR Raw Data'!AE$1,FALSE)</f>
        <v>10.775461536399799</v>
      </c>
      <c r="AS26" s="40"/>
      <c r="AT26" s="51">
        <f>VLOOKUP($A26,'RevPAR Raw Data'!$B$6:$BE$43,'RevPAR Raw Data'!G$1,FALSE)</f>
        <v>48.119800985941197</v>
      </c>
      <c r="AU26" s="52">
        <f>VLOOKUP($A26,'RevPAR Raw Data'!$B$6:$BE$43,'RevPAR Raw Data'!H$1,FALSE)</f>
        <v>57.382525104984403</v>
      </c>
      <c r="AV26" s="52">
        <f>VLOOKUP($A26,'RevPAR Raw Data'!$B$6:$BE$43,'RevPAR Raw Data'!I$1,FALSE)</f>
        <v>61.445002738725499</v>
      </c>
      <c r="AW26" s="52">
        <f>VLOOKUP($A26,'RevPAR Raw Data'!$B$6:$BE$43,'RevPAR Raw Data'!J$1,FALSE)</f>
        <v>65.510206317327004</v>
      </c>
      <c r="AX26" s="52">
        <f>VLOOKUP($A26,'RevPAR Raw Data'!$B$6:$BE$43,'RevPAR Raw Data'!K$1,FALSE)</f>
        <v>63.726432353478103</v>
      </c>
      <c r="AY26" s="53">
        <f>VLOOKUP($A26,'RevPAR Raw Data'!$B$6:$BE$43,'RevPAR Raw Data'!L$1,FALSE)</f>
        <v>59.236793500091203</v>
      </c>
      <c r="AZ26" s="52">
        <f>VLOOKUP($A26,'RevPAR Raw Data'!$B$6:$BE$43,'RevPAR Raw Data'!N$1,FALSE)</f>
        <v>98.007799890450897</v>
      </c>
      <c r="BA26" s="52">
        <f>VLOOKUP($A26,'RevPAR Raw Data'!$B$6:$BE$43,'RevPAR Raw Data'!O$1,FALSE)</f>
        <v>95.037686689793603</v>
      </c>
      <c r="BB26" s="53">
        <f>VLOOKUP($A26,'RevPAR Raw Data'!$B$6:$BE$43,'RevPAR Raw Data'!P$1,FALSE)</f>
        <v>96.522743290122307</v>
      </c>
      <c r="BC26" s="54">
        <f>VLOOKUP($A26,'RevPAR Raw Data'!$B$6:$BE$43,'RevPAR Raw Data'!R$1,FALSE)</f>
        <v>69.889922011528697</v>
      </c>
      <c r="BE26" s="47">
        <f>VLOOKUP($A26,'RevPAR Raw Data'!$B$6:$BE$43,'RevPAR Raw Data'!T$1,FALSE)</f>
        <v>23.9335419837495</v>
      </c>
      <c r="BF26" s="48">
        <f>VLOOKUP($A26,'RevPAR Raw Data'!$B$6:$BE$43,'RevPAR Raw Data'!U$1,FALSE)</f>
        <v>26.567909153586399</v>
      </c>
      <c r="BG26" s="48">
        <f>VLOOKUP($A26,'RevPAR Raw Data'!$B$6:$BE$43,'RevPAR Raw Data'!V$1,FALSE)</f>
        <v>30.9369026711211</v>
      </c>
      <c r="BH26" s="48">
        <f>VLOOKUP($A26,'RevPAR Raw Data'!$B$6:$BE$43,'RevPAR Raw Data'!W$1,FALSE)</f>
        <v>26.886723595150599</v>
      </c>
      <c r="BI26" s="48">
        <f>VLOOKUP($A26,'RevPAR Raw Data'!$B$6:$BE$43,'RevPAR Raw Data'!X$1,FALSE)</f>
        <v>18.519679731636</v>
      </c>
      <c r="BJ26" s="49">
        <f>VLOOKUP($A26,'RevPAR Raw Data'!$B$6:$BE$43,'RevPAR Raw Data'!Y$1,FALSE)</f>
        <v>25.2420866035961</v>
      </c>
      <c r="BK26" s="48">
        <f>VLOOKUP($A26,'RevPAR Raw Data'!$B$6:$BE$43,'RevPAR Raw Data'!AA$1,FALSE)</f>
        <v>16.926886076189401</v>
      </c>
      <c r="BL26" s="48">
        <f>VLOOKUP($A26,'RevPAR Raw Data'!$B$6:$BE$43,'RevPAR Raw Data'!AB$1,FALSE)</f>
        <v>4.2233784082418904</v>
      </c>
      <c r="BM26" s="49">
        <f>VLOOKUP($A26,'RevPAR Raw Data'!$B$6:$BE$43,'RevPAR Raw Data'!AC$1,FALSE)</f>
        <v>10.307758217815801</v>
      </c>
      <c r="BN26" s="50">
        <f>VLOOKUP($A26,'RevPAR Raw Data'!$B$6:$BE$43,'RevPAR Raw Data'!AE$1,FALSE)</f>
        <v>18.890616286769198</v>
      </c>
    </row>
    <row r="27" spans="1:66" x14ac:dyDescent="0.45">
      <c r="A27" s="63" t="s">
        <v>48</v>
      </c>
      <c r="B27" s="47">
        <f>VLOOKUP($A27,'Occupancy Raw Data'!$B$8:$BE$45,'Occupancy Raw Data'!G$3,FALSE)</f>
        <v>52.091466815393098</v>
      </c>
      <c r="C27" s="48">
        <f>VLOOKUP($A27,'Occupancy Raw Data'!$B$8:$BE$45,'Occupancy Raw Data'!H$3,FALSE)</f>
        <v>63.022866703848202</v>
      </c>
      <c r="D27" s="48">
        <f>VLOOKUP($A27,'Occupancy Raw Data'!$B$8:$BE$45,'Occupancy Raw Data'!I$3,FALSE)</f>
        <v>62.037553448596299</v>
      </c>
      <c r="E27" s="48">
        <f>VLOOKUP($A27,'Occupancy Raw Data'!$B$8:$BE$45,'Occupancy Raw Data'!J$3,FALSE)</f>
        <v>64.268451385015794</v>
      </c>
      <c r="F27" s="48">
        <f>VLOOKUP($A27,'Occupancy Raw Data'!$B$8:$BE$45,'Occupancy Raw Data'!K$3,FALSE)</f>
        <v>60.029745305818899</v>
      </c>
      <c r="G27" s="49">
        <f>VLOOKUP($A27,'Occupancy Raw Data'!$B$8:$BE$45,'Occupancy Raw Data'!L$3,FALSE)</f>
        <v>60.290016731734497</v>
      </c>
      <c r="H27" s="48">
        <f>VLOOKUP($A27,'Occupancy Raw Data'!$B$8:$BE$45,'Occupancy Raw Data'!N$3,FALSE)</f>
        <v>60.420152444692299</v>
      </c>
      <c r="I27" s="48">
        <f>VLOOKUP($A27,'Occupancy Raw Data'!$B$8:$BE$45,'Occupancy Raw Data'!O$3,FALSE)</f>
        <v>63.376092210448</v>
      </c>
      <c r="J27" s="49">
        <f>VLOOKUP($A27,'Occupancy Raw Data'!$B$8:$BE$45,'Occupancy Raw Data'!P$3,FALSE)</f>
        <v>61.8981223275701</v>
      </c>
      <c r="K27" s="50">
        <f>VLOOKUP($A27,'Occupancy Raw Data'!$B$8:$BE$45,'Occupancy Raw Data'!R$3,FALSE)</f>
        <v>60.749475473401802</v>
      </c>
      <c r="M27" s="47">
        <f>VLOOKUP($A27,'Occupancy Raw Data'!$B$8:$BE$45,'Occupancy Raw Data'!T$3,FALSE)</f>
        <v>7.8848652826417398</v>
      </c>
      <c r="N27" s="48">
        <f>VLOOKUP($A27,'Occupancy Raw Data'!$B$8:$BE$45,'Occupancy Raw Data'!U$3,FALSE)</f>
        <v>1.8926166465840499</v>
      </c>
      <c r="O27" s="48">
        <f>VLOOKUP($A27,'Occupancy Raw Data'!$B$8:$BE$45,'Occupancy Raw Data'!V$3,FALSE)</f>
        <v>-7.8870534706569702</v>
      </c>
      <c r="P27" s="48">
        <f>VLOOKUP($A27,'Occupancy Raw Data'!$B$8:$BE$45,'Occupancy Raw Data'!W$3,FALSE)</f>
        <v>1.5494866697677001</v>
      </c>
      <c r="Q27" s="48">
        <f>VLOOKUP($A27,'Occupancy Raw Data'!$B$8:$BE$45,'Occupancy Raw Data'!X$3,FALSE)</f>
        <v>-5.0692399814956497</v>
      </c>
      <c r="R27" s="49">
        <f>VLOOKUP($A27,'Occupancy Raw Data'!$B$8:$BE$45,'Occupancy Raw Data'!Y$3,FALSE)</f>
        <v>-0.84175768163904496</v>
      </c>
      <c r="S27" s="48">
        <f>VLOOKUP($A27,'Occupancy Raw Data'!$B$8:$BE$45,'Occupancy Raw Data'!AA$3,FALSE)</f>
        <v>-8.9393375292658099</v>
      </c>
      <c r="T27" s="48">
        <f>VLOOKUP($A27,'Occupancy Raw Data'!$B$8:$BE$45,'Occupancy Raw Data'!AB$3,FALSE)</f>
        <v>-8.0040054114157009</v>
      </c>
      <c r="U27" s="49">
        <f>VLOOKUP($A27,'Occupancy Raw Data'!$B$8:$BE$45,'Occupancy Raw Data'!AC$3,FALSE)</f>
        <v>-8.4628932724709696</v>
      </c>
      <c r="V27" s="50">
        <f>VLOOKUP($A27,'Occupancy Raw Data'!$B$8:$BE$45,'Occupancy Raw Data'!AE$3,FALSE)</f>
        <v>-3.1882412384017602</v>
      </c>
      <c r="X27" s="51">
        <f>VLOOKUP($A27,'ADR Raw Data'!$B$6:$BE$43,'ADR Raw Data'!G$1,FALSE)</f>
        <v>105.897294789436</v>
      </c>
      <c r="Y27" s="52">
        <f>VLOOKUP($A27,'ADR Raw Data'!$B$6:$BE$43,'ADR Raw Data'!H$1,FALSE)</f>
        <v>112.518766961651</v>
      </c>
      <c r="Z27" s="52">
        <f>VLOOKUP($A27,'ADR Raw Data'!$B$6:$BE$43,'ADR Raw Data'!I$1,FALSE)</f>
        <v>104.93613425232201</v>
      </c>
      <c r="AA27" s="52">
        <f>VLOOKUP($A27,'ADR Raw Data'!$B$6:$BE$43,'ADR Raw Data'!J$1,FALSE)</f>
        <v>104.930086780445</v>
      </c>
      <c r="AB27" s="52">
        <f>VLOOKUP($A27,'ADR Raw Data'!$B$6:$BE$43,'ADR Raw Data'!K$1,FALSE)</f>
        <v>103.826150510994</v>
      </c>
      <c r="AC27" s="53">
        <f>VLOOKUP($A27,'ADR Raw Data'!$B$6:$BE$43,'ADR Raw Data'!L$1,FALSE)</f>
        <v>106.46516620413099</v>
      </c>
      <c r="AD27" s="52">
        <f>VLOOKUP($A27,'ADR Raw Data'!$B$6:$BE$43,'ADR Raw Data'!N$1,FALSE)</f>
        <v>112.09835076923</v>
      </c>
      <c r="AE27" s="52">
        <f>VLOOKUP($A27,'ADR Raw Data'!$B$6:$BE$43,'ADR Raw Data'!O$1,FALSE)</f>
        <v>117.301079495453</v>
      </c>
      <c r="AF27" s="53">
        <f>VLOOKUP($A27,'ADR Raw Data'!$B$6:$BE$43,'ADR Raw Data'!P$1,FALSE)</f>
        <v>114.761829103468</v>
      </c>
      <c r="AG27" s="54">
        <f>VLOOKUP($A27,'ADR Raw Data'!$B$6:$BE$43,'ADR Raw Data'!R$1,FALSE)</f>
        <v>108.880462096703</v>
      </c>
      <c r="AI27" s="47">
        <f>VLOOKUP($A27,'ADR Raw Data'!$B$6:$BE$43,'ADR Raw Data'!T$1,FALSE)</f>
        <v>20.539107644251299</v>
      </c>
      <c r="AJ27" s="48">
        <f>VLOOKUP($A27,'ADR Raw Data'!$B$6:$BE$43,'ADR Raw Data'!U$1,FALSE)</f>
        <v>14.0092221401844</v>
      </c>
      <c r="AK27" s="48">
        <f>VLOOKUP($A27,'ADR Raw Data'!$B$6:$BE$43,'ADR Raw Data'!V$1,FALSE)</f>
        <v>6.2546111810460001</v>
      </c>
      <c r="AL27" s="48">
        <f>VLOOKUP($A27,'ADR Raw Data'!$B$6:$BE$43,'ADR Raw Data'!W$1,FALSE)</f>
        <v>9.6423068876880293</v>
      </c>
      <c r="AM27" s="48">
        <f>VLOOKUP($A27,'ADR Raw Data'!$B$6:$BE$43,'ADR Raw Data'!X$1,FALSE)</f>
        <v>9.7665477160575893</v>
      </c>
      <c r="AN27" s="49">
        <f>VLOOKUP($A27,'ADR Raw Data'!$B$6:$BE$43,'ADR Raw Data'!Y$1,FALSE)</f>
        <v>11.47077734869</v>
      </c>
      <c r="AO27" s="48">
        <f>VLOOKUP($A27,'ADR Raw Data'!$B$6:$BE$43,'ADR Raw Data'!AA$1,FALSE)</f>
        <v>8.1178041056976298</v>
      </c>
      <c r="AP27" s="48">
        <f>VLOOKUP($A27,'ADR Raw Data'!$B$6:$BE$43,'ADR Raw Data'!AB$1,FALSE)</f>
        <v>5.8470173392653901</v>
      </c>
      <c r="AQ27" s="49">
        <f>VLOOKUP($A27,'ADR Raw Data'!$B$6:$BE$43,'ADR Raw Data'!AC$1,FALSE)</f>
        <v>6.9357246017481096</v>
      </c>
      <c r="AR27" s="50">
        <f>VLOOKUP($A27,'ADR Raw Data'!$B$6:$BE$43,'ADR Raw Data'!AE$1,FALSE)</f>
        <v>9.8189907739867905</v>
      </c>
      <c r="AS27" s="40"/>
      <c r="AT27" s="51">
        <f>VLOOKUP($A27,'RevPAR Raw Data'!$B$6:$BE$43,'RevPAR Raw Data'!G$1,FALSE)</f>
        <v>55.1634541736382</v>
      </c>
      <c r="AU27" s="52">
        <f>VLOOKUP($A27,'RevPAR Raw Data'!$B$6:$BE$43,'RevPAR Raw Data'!H$1,FALSE)</f>
        <v>70.912552519055495</v>
      </c>
      <c r="AV27" s="52">
        <f>VLOOKUP($A27,'RevPAR Raw Data'!$B$6:$BE$43,'RevPAR Raw Data'!I$1,FALSE)</f>
        <v>65.099810373675396</v>
      </c>
      <c r="AW27" s="52">
        <f>VLOOKUP($A27,'RevPAR Raw Data'!$B$6:$BE$43,'RevPAR Raw Data'!J$1,FALSE)</f>
        <v>67.436941810745395</v>
      </c>
      <c r="AX27" s="52">
        <f>VLOOKUP($A27,'RevPAR Raw Data'!$B$6:$BE$43,'RevPAR Raw Data'!K$1,FALSE)</f>
        <v>62.326573712585898</v>
      </c>
      <c r="AY27" s="53">
        <f>VLOOKUP($A27,'RevPAR Raw Data'!$B$6:$BE$43,'RevPAR Raw Data'!L$1,FALSE)</f>
        <v>64.187866517940094</v>
      </c>
      <c r="AZ27" s="52">
        <f>VLOOKUP($A27,'RevPAR Raw Data'!$B$6:$BE$43,'RevPAR Raw Data'!N$1,FALSE)</f>
        <v>67.729994422755098</v>
      </c>
      <c r="BA27" s="52">
        <f>VLOOKUP($A27,'RevPAR Raw Data'!$B$6:$BE$43,'RevPAR Raw Data'!O$1,FALSE)</f>
        <v>74.340840304889298</v>
      </c>
      <c r="BB27" s="53">
        <f>VLOOKUP($A27,'RevPAR Raw Data'!$B$6:$BE$43,'RevPAR Raw Data'!P$1,FALSE)</f>
        <v>71.035417363822205</v>
      </c>
      <c r="BC27" s="54">
        <f>VLOOKUP($A27,'RevPAR Raw Data'!$B$6:$BE$43,'RevPAR Raw Data'!R$1,FALSE)</f>
        <v>66.144309616763607</v>
      </c>
      <c r="BE27" s="47">
        <f>VLOOKUP($A27,'RevPAR Raw Data'!$B$6:$BE$43,'RevPAR Raw Data'!T$1,FALSE)</f>
        <v>30.043453894899098</v>
      </c>
      <c r="BF27" s="48">
        <f>VLOOKUP($A27,'RevPAR Raw Data'!$B$6:$BE$43,'RevPAR Raw Data'!U$1,FALSE)</f>
        <v>16.166979657050501</v>
      </c>
      <c r="BG27" s="48">
        <f>VLOOKUP($A27,'RevPAR Raw Data'!$B$6:$BE$43,'RevPAR Raw Data'!V$1,FALSE)</f>
        <v>-2.12574681784176</v>
      </c>
      <c r="BH27" s="48">
        <f>VLOOKUP($A27,'RevPAR Raw Data'!$B$6:$BE$43,'RevPAR Raw Data'!W$1,FALSE)</f>
        <v>11.3411998173385</v>
      </c>
      <c r="BI27" s="48">
        <f>VLOOKUP($A27,'RevPAR Raw Data'!$B$6:$BE$43,'RevPAR Raw Data'!X$1,FALSE)</f>
        <v>4.2022179929277002</v>
      </c>
      <c r="BJ27" s="49">
        <f>VLOOKUP($A27,'RevPAR Raw Data'!$B$6:$BE$43,'RevPAR Raw Data'!Y$1,FALSE)</f>
        <v>10.532463517574699</v>
      </c>
      <c r="BK27" s="48">
        <f>VLOOKUP($A27,'RevPAR Raw Data'!$B$6:$BE$43,'RevPAR Raw Data'!AA$1,FALSE)</f>
        <v>-1.5472113325410899</v>
      </c>
      <c r="BL27" s="48">
        <f>VLOOKUP($A27,'RevPAR Raw Data'!$B$6:$BE$43,'RevPAR Raw Data'!AB$1,FALSE)</f>
        <v>-2.6249836563915201</v>
      </c>
      <c r="BM27" s="49">
        <f>VLOOKUP($A27,'RevPAR Raw Data'!$B$6:$BE$43,'RevPAR Raw Data'!AC$1,FALSE)</f>
        <v>-2.1141316414413098</v>
      </c>
      <c r="BN27" s="50">
        <f>VLOOKUP($A27,'RevPAR Raw Data'!$B$6:$BE$43,'RevPAR Raw Data'!AE$1,FALSE)</f>
        <v>6.3176964225339098</v>
      </c>
    </row>
    <row r="28" spans="1:66" x14ac:dyDescent="0.45">
      <c r="A28" s="63" t="s">
        <v>49</v>
      </c>
      <c r="B28" s="47">
        <f>VLOOKUP($A28,'Occupancy Raw Data'!$B$8:$BE$45,'Occupancy Raw Data'!G$3,FALSE)</f>
        <v>52.6613816534541</v>
      </c>
      <c r="C28" s="48">
        <f>VLOOKUP($A28,'Occupancy Raw Data'!$B$8:$BE$45,'Occupancy Raw Data'!H$3,FALSE)</f>
        <v>58.1879954699886</v>
      </c>
      <c r="D28" s="48">
        <f>VLOOKUP($A28,'Occupancy Raw Data'!$B$8:$BE$45,'Occupancy Raw Data'!I$3,FALSE)</f>
        <v>64.5979614949037</v>
      </c>
      <c r="E28" s="48">
        <f>VLOOKUP($A28,'Occupancy Raw Data'!$B$8:$BE$45,'Occupancy Raw Data'!J$3,FALSE)</f>
        <v>66.092865232163007</v>
      </c>
      <c r="F28" s="48">
        <f>VLOOKUP($A28,'Occupancy Raw Data'!$B$8:$BE$45,'Occupancy Raw Data'!K$3,FALSE)</f>
        <v>69.558323895809707</v>
      </c>
      <c r="G28" s="49">
        <f>VLOOKUP($A28,'Occupancy Raw Data'!$B$8:$BE$45,'Occupancy Raw Data'!L$3,FALSE)</f>
        <v>62.2197055492638</v>
      </c>
      <c r="H28" s="48">
        <f>VLOOKUP($A28,'Occupancy Raw Data'!$B$8:$BE$45,'Occupancy Raw Data'!N$3,FALSE)</f>
        <v>77.916194790486898</v>
      </c>
      <c r="I28" s="48">
        <f>VLOOKUP($A28,'Occupancy Raw Data'!$B$8:$BE$45,'Occupancy Raw Data'!O$3,FALSE)</f>
        <v>83.578708946772295</v>
      </c>
      <c r="J28" s="49">
        <f>VLOOKUP($A28,'Occupancy Raw Data'!$B$8:$BE$45,'Occupancy Raw Data'!P$3,FALSE)</f>
        <v>80.747451868629597</v>
      </c>
      <c r="K28" s="50">
        <f>VLOOKUP($A28,'Occupancy Raw Data'!$B$8:$BE$45,'Occupancy Raw Data'!R$3,FALSE)</f>
        <v>67.513347354796906</v>
      </c>
      <c r="M28" s="47">
        <f>VLOOKUP($A28,'Occupancy Raw Data'!$B$8:$BE$45,'Occupancy Raw Data'!T$3,FALSE)</f>
        <v>-9.1711949463359801</v>
      </c>
      <c r="N28" s="48">
        <f>VLOOKUP($A28,'Occupancy Raw Data'!$B$8:$BE$45,'Occupancy Raw Data'!U$3,FALSE)</f>
        <v>-1.08279931612282</v>
      </c>
      <c r="O28" s="48">
        <f>VLOOKUP($A28,'Occupancy Raw Data'!$B$8:$BE$45,'Occupancy Raw Data'!V$3,FALSE)</f>
        <v>0.442544640196186</v>
      </c>
      <c r="P28" s="48">
        <f>VLOOKUP($A28,'Occupancy Raw Data'!$B$8:$BE$45,'Occupancy Raw Data'!W$3,FALSE)</f>
        <v>-9.0013013980604093</v>
      </c>
      <c r="Q28" s="48">
        <f>VLOOKUP($A28,'Occupancy Raw Data'!$B$8:$BE$45,'Occupancy Raw Data'!X$3,FALSE)</f>
        <v>-11.723464979113499</v>
      </c>
      <c r="R28" s="49">
        <f>VLOOKUP($A28,'Occupancy Raw Data'!$B$8:$BE$45,'Occupancy Raw Data'!Y$3,FALSE)</f>
        <v>-6.4487777549238796</v>
      </c>
      <c r="S28" s="48">
        <f>VLOOKUP($A28,'Occupancy Raw Data'!$B$8:$BE$45,'Occupancy Raw Data'!AA$3,FALSE)</f>
        <v>-13.9259130199107</v>
      </c>
      <c r="T28" s="48">
        <f>VLOOKUP($A28,'Occupancy Raw Data'!$B$8:$BE$45,'Occupancy Raw Data'!AB$3,FALSE)</f>
        <v>-9.8143646741845707</v>
      </c>
      <c r="U28" s="49">
        <f>VLOOKUP($A28,'Occupancy Raw Data'!$B$8:$BE$45,'Occupancy Raw Data'!AC$3,FALSE)</f>
        <v>-11.845991572217899</v>
      </c>
      <c r="V28" s="50">
        <f>VLOOKUP($A28,'Occupancy Raw Data'!$B$8:$BE$45,'Occupancy Raw Data'!AE$3,FALSE)</f>
        <v>-8.3659259942768003</v>
      </c>
      <c r="X28" s="51">
        <f>VLOOKUP($A28,'ADR Raw Data'!$B$6:$BE$43,'ADR Raw Data'!G$1,FALSE)</f>
        <v>139.933870967741</v>
      </c>
      <c r="Y28" s="52">
        <f>VLOOKUP($A28,'ADR Raw Data'!$B$6:$BE$43,'ADR Raw Data'!H$1,FALSE)</f>
        <v>135.91563254184501</v>
      </c>
      <c r="Z28" s="52">
        <f>VLOOKUP($A28,'ADR Raw Data'!$B$6:$BE$43,'ADR Raw Data'!I$1,FALSE)</f>
        <v>140.664316269284</v>
      </c>
      <c r="AA28" s="52">
        <f>VLOOKUP($A28,'ADR Raw Data'!$B$6:$BE$43,'ADR Raw Data'!J$1,FALSE)</f>
        <v>137.01738519533899</v>
      </c>
      <c r="AB28" s="52">
        <f>VLOOKUP($A28,'ADR Raw Data'!$B$6:$BE$43,'ADR Raw Data'!K$1,FALSE)</f>
        <v>156.897261478345</v>
      </c>
      <c r="AC28" s="53">
        <f>VLOOKUP($A28,'ADR Raw Data'!$B$6:$BE$43,'ADR Raw Data'!L$1,FALSE)</f>
        <v>142.50719767018501</v>
      </c>
      <c r="AD28" s="52">
        <f>VLOOKUP($A28,'ADR Raw Data'!$B$6:$BE$43,'ADR Raw Data'!N$1,FALSE)</f>
        <v>238.59755813953399</v>
      </c>
      <c r="AE28" s="52">
        <f>VLOOKUP($A28,'ADR Raw Data'!$B$6:$BE$43,'ADR Raw Data'!O$1,FALSE)</f>
        <v>245.227116531165</v>
      </c>
      <c r="AF28" s="53">
        <f>VLOOKUP($A28,'ADR Raw Data'!$B$6:$BE$43,'ADR Raw Data'!P$1,FALSE)</f>
        <v>242.028563814866</v>
      </c>
      <c r="AG28" s="54">
        <f>VLOOKUP($A28,'ADR Raw Data'!$B$6:$BE$43,'ADR Raw Data'!R$1,FALSE)</f>
        <v>176.51569710040701</v>
      </c>
      <c r="AI28" s="47">
        <f>VLOOKUP($A28,'ADR Raw Data'!$B$6:$BE$43,'ADR Raw Data'!T$1,FALSE)</f>
        <v>3.5420968551566898</v>
      </c>
      <c r="AJ28" s="48">
        <f>VLOOKUP($A28,'ADR Raw Data'!$B$6:$BE$43,'ADR Raw Data'!U$1,FALSE)</f>
        <v>5.1646335337340101</v>
      </c>
      <c r="AK28" s="48">
        <f>VLOOKUP($A28,'ADR Raw Data'!$B$6:$BE$43,'ADR Raw Data'!V$1,FALSE)</f>
        <v>5.6381879441873304</v>
      </c>
      <c r="AL28" s="48">
        <f>VLOOKUP($A28,'ADR Raw Data'!$B$6:$BE$43,'ADR Raw Data'!W$1,FALSE)</f>
        <v>-1.05391819855939</v>
      </c>
      <c r="AM28" s="48">
        <f>VLOOKUP($A28,'ADR Raw Data'!$B$6:$BE$43,'ADR Raw Data'!X$1,FALSE)</f>
        <v>-1.7368037891012</v>
      </c>
      <c r="AN28" s="49">
        <f>VLOOKUP($A28,'ADR Raw Data'!$B$6:$BE$43,'ADR Raw Data'!Y$1,FALSE)</f>
        <v>1.60553339378727</v>
      </c>
      <c r="AO28" s="48">
        <f>VLOOKUP($A28,'ADR Raw Data'!$B$6:$BE$43,'ADR Raw Data'!AA$1,FALSE)</f>
        <v>6.0480283580409004</v>
      </c>
      <c r="AP28" s="48">
        <f>VLOOKUP($A28,'ADR Raw Data'!$B$6:$BE$43,'ADR Raw Data'!AB$1,FALSE)</f>
        <v>2.4515692245252199</v>
      </c>
      <c r="AQ28" s="49">
        <f>VLOOKUP($A28,'ADR Raw Data'!$B$6:$BE$43,'ADR Raw Data'!AC$1,FALSE)</f>
        <v>4.2063374227094297</v>
      </c>
      <c r="AR28" s="50">
        <f>VLOOKUP($A28,'ADR Raw Data'!$B$6:$BE$43,'ADR Raw Data'!AE$1,FALSE)</f>
        <v>2.06994144698404</v>
      </c>
      <c r="AS28" s="40"/>
      <c r="AT28" s="51">
        <f>VLOOKUP($A28,'RevPAR Raw Data'!$B$6:$BE$43,'RevPAR Raw Data'!G$1,FALSE)</f>
        <v>73.691109852774602</v>
      </c>
      <c r="AU28" s="52">
        <f>VLOOKUP($A28,'RevPAR Raw Data'!$B$6:$BE$43,'RevPAR Raw Data'!H$1,FALSE)</f>
        <v>79.086582106455197</v>
      </c>
      <c r="AV28" s="52">
        <f>VLOOKUP($A28,'RevPAR Raw Data'!$B$6:$BE$43,'RevPAR Raw Data'!I$1,FALSE)</f>
        <v>90.866280860702105</v>
      </c>
      <c r="AW28" s="52">
        <f>VLOOKUP($A28,'RevPAR Raw Data'!$B$6:$BE$43,'RevPAR Raw Data'!J$1,FALSE)</f>
        <v>90.5587157417893</v>
      </c>
      <c r="AX28" s="52">
        <f>VLOOKUP($A28,'RevPAR Raw Data'!$B$6:$BE$43,'RevPAR Raw Data'!K$1,FALSE)</f>
        <v>109.135105322763</v>
      </c>
      <c r="AY28" s="53">
        <f>VLOOKUP($A28,'RevPAR Raw Data'!$B$6:$BE$43,'RevPAR Raw Data'!L$1,FALSE)</f>
        <v>88.667558776896897</v>
      </c>
      <c r="AZ28" s="52">
        <f>VLOOKUP($A28,'RevPAR Raw Data'!$B$6:$BE$43,'RevPAR Raw Data'!N$1,FALSE)</f>
        <v>185.906138165345</v>
      </c>
      <c r="BA28" s="52">
        <f>VLOOKUP($A28,'RevPAR Raw Data'!$B$6:$BE$43,'RevPAR Raw Data'!O$1,FALSE)</f>
        <v>204.95765798414399</v>
      </c>
      <c r="BB28" s="53">
        <f>VLOOKUP($A28,'RevPAR Raw Data'!$B$6:$BE$43,'RevPAR Raw Data'!P$1,FALSE)</f>
        <v>195.43189807474499</v>
      </c>
      <c r="BC28" s="54">
        <f>VLOOKUP($A28,'RevPAR Raw Data'!$B$6:$BE$43,'RevPAR Raw Data'!R$1,FALSE)</f>
        <v>119.171655719139</v>
      </c>
      <c r="BE28" s="47">
        <f>VLOOKUP($A28,'RevPAR Raw Data'!$B$6:$BE$43,'RevPAR Raw Data'!T$1,FALSE)</f>
        <v>-5.9539506989537401</v>
      </c>
      <c r="BF28" s="48">
        <f>VLOOKUP($A28,'RevPAR Raw Data'!$B$6:$BE$43,'RevPAR Raw Data'!U$1,FALSE)</f>
        <v>4.0259116010276603</v>
      </c>
      <c r="BG28" s="48">
        <f>VLOOKUP($A28,'RevPAR Raw Data'!$B$6:$BE$43,'RevPAR Raw Data'!V$1,FALSE)</f>
        <v>6.1056840829347099</v>
      </c>
      <c r="BH28" s="48">
        <f>VLOOKUP($A28,'RevPAR Raw Data'!$B$6:$BE$43,'RevPAR Raw Data'!W$1,FALSE)</f>
        <v>-9.9603532430784707</v>
      </c>
      <c r="BI28" s="48">
        <f>VLOOKUP($A28,'RevPAR Raw Data'!$B$6:$BE$43,'RevPAR Raw Data'!X$1,FALSE)</f>
        <v>-13.256655184243501</v>
      </c>
      <c r="BJ28" s="49">
        <f>VLOOKUP($A28,'RevPAR Raw Data'!$B$6:$BE$43,'RevPAR Raw Data'!Y$1,FALSE)</f>
        <v>-4.9467816414830299</v>
      </c>
      <c r="BK28" s="48">
        <f>VLOOKUP($A28,'RevPAR Raw Data'!$B$6:$BE$43,'RevPAR Raw Data'!AA$1,FALSE)</f>
        <v>-8.7201278304301599</v>
      </c>
      <c r="BL28" s="48">
        <f>VLOOKUP($A28,'RevPAR Raw Data'!$B$6:$BE$43,'RevPAR Raw Data'!AB$1,FALSE)</f>
        <v>-7.6034013935943303</v>
      </c>
      <c r="BM28" s="49">
        <f>VLOOKUP($A28,'RevPAR Raw Data'!$B$6:$BE$43,'RevPAR Raw Data'!AC$1,FALSE)</f>
        <v>-8.1379365261017096</v>
      </c>
      <c r="BN28" s="50">
        <f>VLOOKUP($A28,'RevPAR Raw Data'!$B$6:$BE$43,'RevPAR Raw Data'!AE$1,FALSE)</f>
        <v>-6.4691543168722996</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44.9240845489729</v>
      </c>
      <c r="C30" s="48">
        <f>VLOOKUP($A30,'Occupancy Raw Data'!$B$8:$BE$45,'Occupancy Raw Data'!H$3,FALSE)</f>
        <v>58.797261089609997</v>
      </c>
      <c r="D30" s="48">
        <f>VLOOKUP($A30,'Occupancy Raw Data'!$B$8:$BE$45,'Occupancy Raw Data'!I$3,FALSE)</f>
        <v>66.478118487645105</v>
      </c>
      <c r="E30" s="48">
        <f>VLOOKUP($A30,'Occupancy Raw Data'!$B$8:$BE$45,'Occupancy Raw Data'!J$3,FALSE)</f>
        <v>67.4903245013396</v>
      </c>
      <c r="F30" s="48">
        <f>VLOOKUP($A30,'Occupancy Raw Data'!$B$8:$BE$45,'Occupancy Raw Data'!K$3,FALSE)</f>
        <v>62.682345936290503</v>
      </c>
      <c r="G30" s="49">
        <f>VLOOKUP($A30,'Occupancy Raw Data'!$B$8:$BE$45,'Occupancy Raw Data'!L$3,FALSE)</f>
        <v>60.0744269127716</v>
      </c>
      <c r="H30" s="48">
        <f>VLOOKUP($A30,'Occupancy Raw Data'!$B$8:$BE$45,'Occupancy Raw Data'!N$3,FALSE)</f>
        <v>67.639178326882998</v>
      </c>
      <c r="I30" s="48">
        <f>VLOOKUP($A30,'Occupancy Raw Data'!$B$8:$BE$45,'Occupancy Raw Data'!O$3,FALSE)</f>
        <v>65.718963977374202</v>
      </c>
      <c r="J30" s="49">
        <f>VLOOKUP($A30,'Occupancy Raw Data'!$B$8:$BE$45,'Occupancy Raw Data'!P$3,FALSE)</f>
        <v>66.6790711521286</v>
      </c>
      <c r="K30" s="50">
        <f>VLOOKUP($A30,'Occupancy Raw Data'!$B$8:$BE$45,'Occupancy Raw Data'!R$3,FALSE)</f>
        <v>61.961468124016498</v>
      </c>
      <c r="M30" s="47">
        <f>VLOOKUP($A30,'Occupancy Raw Data'!$B$8:$BE$45,'Occupancy Raw Data'!T$3,FALSE)</f>
        <v>-5.7081772675976303</v>
      </c>
      <c r="N30" s="48">
        <f>VLOOKUP($A30,'Occupancy Raw Data'!$B$8:$BE$45,'Occupancy Raw Data'!U$3,FALSE)</f>
        <v>-3.6322856378764801</v>
      </c>
      <c r="O30" s="48">
        <f>VLOOKUP($A30,'Occupancy Raw Data'!$B$8:$BE$45,'Occupancy Raw Data'!V$3,FALSE)</f>
        <v>0.35467975978365301</v>
      </c>
      <c r="P30" s="48">
        <f>VLOOKUP($A30,'Occupancy Raw Data'!$B$8:$BE$45,'Occupancy Raw Data'!W$3,FALSE)</f>
        <v>-0.88044986991357599</v>
      </c>
      <c r="Q30" s="48">
        <f>VLOOKUP($A30,'Occupancy Raw Data'!$B$8:$BE$45,'Occupancy Raw Data'!X$3,FALSE)</f>
        <v>-11.3091973990905</v>
      </c>
      <c r="R30" s="49">
        <f>VLOOKUP($A30,'Occupancy Raw Data'!$B$8:$BE$45,'Occupancy Raw Data'!Y$3,FALSE)</f>
        <v>-4.2379908222137903</v>
      </c>
      <c r="S30" s="48">
        <f>VLOOKUP($A30,'Occupancy Raw Data'!$B$8:$BE$45,'Occupancy Raw Data'!AA$3,FALSE)</f>
        <v>-15.8055170844665</v>
      </c>
      <c r="T30" s="48">
        <f>VLOOKUP($A30,'Occupancy Raw Data'!$B$8:$BE$45,'Occupancy Raw Data'!AB$3,FALSE)</f>
        <v>-10.8513693060428</v>
      </c>
      <c r="U30" s="49">
        <f>VLOOKUP($A30,'Occupancy Raw Data'!$B$8:$BE$45,'Occupancy Raw Data'!AC$3,FALSE)</f>
        <v>-13.434861406068499</v>
      </c>
      <c r="V30" s="50">
        <f>VLOOKUP($A30,'Occupancy Raw Data'!$B$8:$BE$45,'Occupancy Raw Data'!AE$3,FALSE)</f>
        <v>-7.26720643966285</v>
      </c>
      <c r="X30" s="51">
        <f>VLOOKUP($A30,'ADR Raw Data'!$B$6:$BE$43,'ADR Raw Data'!G$1,FALSE)</f>
        <v>95.884022531477697</v>
      </c>
      <c r="Y30" s="52">
        <f>VLOOKUP($A30,'ADR Raw Data'!$B$6:$BE$43,'ADR Raw Data'!H$1,FALSE)</f>
        <v>101.722746835443</v>
      </c>
      <c r="Z30" s="52">
        <f>VLOOKUP($A30,'ADR Raw Data'!$B$6:$BE$43,'ADR Raw Data'!I$1,FALSE)</f>
        <v>104.810226153157</v>
      </c>
      <c r="AA30" s="52">
        <f>VLOOKUP($A30,'ADR Raw Data'!$B$6:$BE$43,'ADR Raw Data'!J$1,FALSE)</f>
        <v>105.242183502426</v>
      </c>
      <c r="AB30" s="52">
        <f>VLOOKUP($A30,'ADR Raw Data'!$B$6:$BE$43,'ADR Raw Data'!K$1,FALSE)</f>
        <v>102.524637853241</v>
      </c>
      <c r="AC30" s="53">
        <f>VLOOKUP($A30,'ADR Raw Data'!$B$6:$BE$43,'ADR Raw Data'!L$1,FALSE)</f>
        <v>102.490936617275</v>
      </c>
      <c r="AD30" s="52">
        <f>VLOOKUP($A30,'ADR Raw Data'!$B$6:$BE$43,'ADR Raw Data'!N$1,FALSE)</f>
        <v>110.24827904929499</v>
      </c>
      <c r="AE30" s="52">
        <f>VLOOKUP($A30,'ADR Raw Data'!$B$6:$BE$43,'ADR Raw Data'!O$1,FALSE)</f>
        <v>110.78112797281899</v>
      </c>
      <c r="AF30" s="53">
        <f>VLOOKUP($A30,'ADR Raw Data'!$B$6:$BE$43,'ADR Raw Data'!P$1,FALSE)</f>
        <v>110.510867284295</v>
      </c>
      <c r="AG30" s="54">
        <f>VLOOKUP($A30,'ADR Raw Data'!$B$6:$BE$43,'ADR Raw Data'!R$1,FALSE)</f>
        <v>104.956807948383</v>
      </c>
      <c r="AH30" s="65"/>
      <c r="AI30" s="47">
        <f>VLOOKUP($A30,'ADR Raw Data'!$B$6:$BE$43,'ADR Raw Data'!T$1,FALSE)</f>
        <v>5.5356234428500697</v>
      </c>
      <c r="AJ30" s="48">
        <f>VLOOKUP($A30,'ADR Raw Data'!$B$6:$BE$43,'ADR Raw Data'!U$1,FALSE)</f>
        <v>6.6896241645357399</v>
      </c>
      <c r="AK30" s="48">
        <f>VLOOKUP($A30,'ADR Raw Data'!$B$6:$BE$43,'ADR Raw Data'!V$1,FALSE)</f>
        <v>4.0567430155629998</v>
      </c>
      <c r="AL30" s="48">
        <f>VLOOKUP($A30,'ADR Raw Data'!$B$6:$BE$43,'ADR Raw Data'!W$1,FALSE)</f>
        <v>4.4626437722962002</v>
      </c>
      <c r="AM30" s="48">
        <f>VLOOKUP($A30,'ADR Raw Data'!$B$6:$BE$43,'ADR Raw Data'!X$1,FALSE)</f>
        <v>3.5829660632123201</v>
      </c>
      <c r="AN30" s="49">
        <f>VLOOKUP($A30,'ADR Raw Data'!$B$6:$BE$43,'ADR Raw Data'!Y$1,FALSE)</f>
        <v>4.8071560071590298</v>
      </c>
      <c r="AO30" s="48">
        <f>VLOOKUP($A30,'ADR Raw Data'!$B$6:$BE$43,'ADR Raw Data'!AA$1,FALSE)</f>
        <v>-3.7655441579303401</v>
      </c>
      <c r="AP30" s="48">
        <f>VLOOKUP($A30,'ADR Raw Data'!$B$6:$BE$43,'ADR Raw Data'!AB$1,FALSE)</f>
        <v>-2.4198595528232199</v>
      </c>
      <c r="AQ30" s="49">
        <f>VLOOKUP($A30,'ADR Raw Data'!$B$6:$BE$43,'ADR Raw Data'!AC$1,FALSE)</f>
        <v>-3.1179801931644402</v>
      </c>
      <c r="AR30" s="50">
        <f>VLOOKUP($A30,'ADR Raw Data'!$B$6:$BE$43,'ADR Raw Data'!AE$1,FALSE)</f>
        <v>1.75025379275488</v>
      </c>
      <c r="AS30" s="40"/>
      <c r="AT30" s="51">
        <f>VLOOKUP($A30,'RevPAR Raw Data'!$B$6:$BE$43,'RevPAR Raw Data'!G$1,FALSE)</f>
        <v>43.075019350997302</v>
      </c>
      <c r="AU30" s="52">
        <f>VLOOKUP($A30,'RevPAR Raw Data'!$B$6:$BE$43,'RevPAR Raw Data'!H$1,FALSE)</f>
        <v>59.810189044358403</v>
      </c>
      <c r="AV30" s="52">
        <f>VLOOKUP($A30,'RevPAR Raw Data'!$B$6:$BE$43,'RevPAR Raw Data'!I$1,FALSE)</f>
        <v>69.675866329264593</v>
      </c>
      <c r="AW30" s="52">
        <f>VLOOKUP($A30,'RevPAR Raw Data'!$B$6:$BE$43,'RevPAR Raw Data'!J$1,FALSE)</f>
        <v>71.028291158082695</v>
      </c>
      <c r="AX30" s="52">
        <f>VLOOKUP($A30,'RevPAR Raw Data'!$B$6:$BE$43,'RevPAR Raw Data'!K$1,FALSE)</f>
        <v>64.264848169097903</v>
      </c>
      <c r="AY30" s="53">
        <f>VLOOKUP($A30,'RevPAR Raw Data'!$B$6:$BE$43,'RevPAR Raw Data'!L$1,FALSE)</f>
        <v>61.570842810360197</v>
      </c>
      <c r="AZ30" s="52">
        <f>VLOOKUP($A30,'RevPAR Raw Data'!$B$6:$BE$43,'RevPAR Raw Data'!N$1,FALSE)</f>
        <v>74.571030068472695</v>
      </c>
      <c r="BA30" s="52">
        <f>VLOOKUP($A30,'RevPAR Raw Data'!$B$6:$BE$43,'RevPAR Raw Data'!O$1,FALSE)</f>
        <v>72.804209586186303</v>
      </c>
      <c r="BB30" s="53">
        <f>VLOOKUP($A30,'RevPAR Raw Data'!$B$6:$BE$43,'RevPAR Raw Data'!P$1,FALSE)</f>
        <v>73.687619827329499</v>
      </c>
      <c r="BC30" s="54">
        <f>VLOOKUP($A30,'RevPAR Raw Data'!$B$6:$BE$43,'RevPAR Raw Data'!R$1,FALSE)</f>
        <v>65.032779100922795</v>
      </c>
      <c r="BE30" s="47">
        <f>VLOOKUP($A30,'RevPAR Raw Data'!$B$6:$BE$43,'RevPAR Raw Data'!T$1,FALSE)</f>
        <v>-0.48853702373213398</v>
      </c>
      <c r="BF30" s="48">
        <f>VLOOKUP($A30,'RevPAR Raw Data'!$B$6:$BE$43,'RevPAR Raw Data'!U$1,FALSE)</f>
        <v>2.8143522689028999</v>
      </c>
      <c r="BG30" s="48">
        <f>VLOOKUP($A30,'RevPAR Raw Data'!$B$6:$BE$43,'RevPAR Raw Data'!V$1,FALSE)</f>
        <v>4.4258112217292904</v>
      </c>
      <c r="BH30" s="48">
        <f>VLOOKUP($A30,'RevPAR Raw Data'!$B$6:$BE$43,'RevPAR Raw Data'!W$1,FALSE)</f>
        <v>3.5429025610947402</v>
      </c>
      <c r="BI30" s="48">
        <f>VLOOKUP($A30,'RevPAR Raw Data'!$B$6:$BE$43,'RevPAR Raw Data'!X$1,FALSE)</f>
        <v>-8.13143604070933</v>
      </c>
      <c r="BJ30" s="49">
        <f>VLOOKUP($A30,'RevPAR Raw Data'!$B$6:$BE$43,'RevPAR Raw Data'!Y$1,FALSE)</f>
        <v>0.36543835455234103</v>
      </c>
      <c r="BK30" s="48">
        <f>VLOOKUP($A30,'RevPAR Raw Data'!$B$6:$BE$43,'RevPAR Raw Data'!AA$1,FALSE)</f>
        <v>-18.975897517191999</v>
      </c>
      <c r="BL30" s="48">
        <f>VLOOKUP($A30,'RevPAR Raw Data'!$B$6:$BE$43,'RevPAR Raw Data'!AB$1,FALSE)</f>
        <v>-13.0086409621016</v>
      </c>
      <c r="BM30" s="49">
        <f>VLOOKUP($A30,'RevPAR Raw Data'!$B$6:$BE$43,'RevPAR Raw Data'!AC$1,FALSE)</f>
        <v>-16.133945281612601</v>
      </c>
      <c r="BN30" s="50">
        <f>VLOOKUP($A30,'RevPAR Raw Data'!$B$6:$BE$43,'RevPAR Raw Data'!AE$1,FALSE)</f>
        <v>-5.6441472032454998</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51.087103308575202</v>
      </c>
      <c r="C32" s="48">
        <f>VLOOKUP($A32,'Occupancy Raw Data'!$B$8:$BE$45,'Occupancy Raw Data'!H$3,FALSE)</f>
        <v>64.9291019581363</v>
      </c>
      <c r="D32" s="48">
        <f>VLOOKUP($A32,'Occupancy Raw Data'!$B$8:$BE$45,'Occupancy Raw Data'!I$3,FALSE)</f>
        <v>70.884537474679206</v>
      </c>
      <c r="E32" s="48">
        <f>VLOOKUP($A32,'Occupancy Raw Data'!$B$8:$BE$45,'Occupancy Raw Data'!J$3,FALSE)</f>
        <v>69.552104433940997</v>
      </c>
      <c r="F32" s="48">
        <f>VLOOKUP($A32,'Occupancy Raw Data'!$B$8:$BE$45,'Occupancy Raw Data'!K$3,FALSE)</f>
        <v>66.972766148998403</v>
      </c>
      <c r="G32" s="49">
        <f>VLOOKUP($A32,'Occupancy Raw Data'!$B$8:$BE$45,'Occupancy Raw Data'!L$3,FALSE)</f>
        <v>64.685122664866</v>
      </c>
      <c r="H32" s="48">
        <f>VLOOKUP($A32,'Occupancy Raw Data'!$B$8:$BE$45,'Occupancy Raw Data'!N$3,FALSE)</f>
        <v>73.027233851001498</v>
      </c>
      <c r="I32" s="48">
        <f>VLOOKUP($A32,'Occupancy Raw Data'!$B$8:$BE$45,'Occupancy Raw Data'!O$3,FALSE)</f>
        <v>74.427188836371798</v>
      </c>
      <c r="J32" s="49">
        <f>VLOOKUP($A32,'Occupancy Raw Data'!$B$8:$BE$45,'Occupancy Raw Data'!P$3,FALSE)</f>
        <v>73.727211343686605</v>
      </c>
      <c r="K32" s="50">
        <f>VLOOKUP($A32,'Occupancy Raw Data'!$B$8:$BE$45,'Occupancy Raw Data'!R$3,FALSE)</f>
        <v>67.268576573100503</v>
      </c>
      <c r="M32" s="47">
        <f>VLOOKUP($A32,'Occupancy Raw Data'!$B$8:$BE$45,'Occupancy Raw Data'!T$3,FALSE)</f>
        <v>0.22103430545828801</v>
      </c>
      <c r="N32" s="48">
        <f>VLOOKUP($A32,'Occupancy Raw Data'!$B$8:$BE$45,'Occupancy Raw Data'!U$3,FALSE)</f>
        <v>6.5185795268334203</v>
      </c>
      <c r="O32" s="48">
        <f>VLOOKUP($A32,'Occupancy Raw Data'!$B$8:$BE$45,'Occupancy Raw Data'!V$3,FALSE)</f>
        <v>7.6890447089178702</v>
      </c>
      <c r="P32" s="48">
        <f>VLOOKUP($A32,'Occupancy Raw Data'!$B$8:$BE$45,'Occupancy Raw Data'!W$3,FALSE)</f>
        <v>6.5985942588291202</v>
      </c>
      <c r="Q32" s="48">
        <f>VLOOKUP($A32,'Occupancy Raw Data'!$B$8:$BE$45,'Occupancy Raw Data'!X$3,FALSE)</f>
        <v>3.5749152692791801</v>
      </c>
      <c r="R32" s="49">
        <f>VLOOKUP($A32,'Occupancy Raw Data'!$B$8:$BE$45,'Occupancy Raw Data'!Y$3,FALSE)</f>
        <v>5.12389686607467</v>
      </c>
      <c r="S32" s="48">
        <f>VLOOKUP($A32,'Occupancy Raw Data'!$B$8:$BE$45,'Occupancy Raw Data'!AA$3,FALSE)</f>
        <v>-6.9406342002125601E-2</v>
      </c>
      <c r="T32" s="48">
        <f>VLOOKUP($A32,'Occupancy Raw Data'!$B$8:$BE$45,'Occupancy Raw Data'!AB$3,FALSE)</f>
        <v>-4.9174812330224702</v>
      </c>
      <c r="U32" s="49">
        <f>VLOOKUP($A32,'Occupancy Raw Data'!$B$8:$BE$45,'Occupancy Raw Data'!AC$3,FALSE)</f>
        <v>-2.5767005002239198</v>
      </c>
      <c r="V32" s="50">
        <f>VLOOKUP($A32,'Occupancy Raw Data'!$B$8:$BE$45,'Occupancy Raw Data'!AE$3,FALSE)</f>
        <v>2.5847266620622702</v>
      </c>
      <c r="X32" s="51">
        <f>VLOOKUP($A32,'ADR Raw Data'!$B$6:$BE$43,'ADR Raw Data'!G$1,FALSE)</f>
        <v>99.407662807295694</v>
      </c>
      <c r="Y32" s="52">
        <f>VLOOKUP($A32,'ADR Raw Data'!$B$6:$BE$43,'ADR Raw Data'!H$1,FALSE)</f>
        <v>108.976389926511</v>
      </c>
      <c r="Z32" s="52">
        <f>VLOOKUP($A32,'ADR Raw Data'!$B$6:$BE$43,'ADR Raw Data'!I$1,FALSE)</f>
        <v>114.244801746364</v>
      </c>
      <c r="AA32" s="52">
        <f>VLOOKUP($A32,'ADR Raw Data'!$B$6:$BE$43,'ADR Raw Data'!J$1,FALSE)</f>
        <v>111.042576901171</v>
      </c>
      <c r="AB32" s="52">
        <f>VLOOKUP($A32,'ADR Raw Data'!$B$6:$BE$43,'ADR Raw Data'!K$1,FALSE)</f>
        <v>108.34227843796199</v>
      </c>
      <c r="AC32" s="53">
        <f>VLOOKUP($A32,'ADR Raw Data'!$B$6:$BE$43,'ADR Raw Data'!L$1,FALSE)</f>
        <v>108.932639019332</v>
      </c>
      <c r="AD32" s="52">
        <f>VLOOKUP($A32,'ADR Raw Data'!$B$6:$BE$43,'ADR Raw Data'!N$1,FALSE)</f>
        <v>119.561041287061</v>
      </c>
      <c r="AE32" s="52">
        <f>VLOOKUP($A32,'ADR Raw Data'!$B$6:$BE$43,'ADR Raw Data'!O$1,FALSE)</f>
        <v>121.4174897363</v>
      </c>
      <c r="AF32" s="53">
        <f>VLOOKUP($A32,'ADR Raw Data'!$B$6:$BE$43,'ADR Raw Data'!P$1,FALSE)</f>
        <v>120.498078215343</v>
      </c>
      <c r="AG32" s="54">
        <f>VLOOKUP($A32,'ADR Raw Data'!$B$6:$BE$43,'ADR Raw Data'!R$1,FALSE)</f>
        <v>112.55431551727401</v>
      </c>
      <c r="AI32" s="47">
        <f>VLOOKUP($A32,'ADR Raw Data'!$B$6:$BE$43,'ADR Raw Data'!T$1,FALSE)</f>
        <v>3.71827944753394</v>
      </c>
      <c r="AJ32" s="48">
        <f>VLOOKUP($A32,'ADR Raw Data'!$B$6:$BE$43,'ADR Raw Data'!U$1,FALSE)</f>
        <v>6.3469316738624304</v>
      </c>
      <c r="AK32" s="48">
        <f>VLOOKUP($A32,'ADR Raw Data'!$B$6:$BE$43,'ADR Raw Data'!V$1,FALSE)</f>
        <v>7.66906189288086</v>
      </c>
      <c r="AL32" s="48">
        <f>VLOOKUP($A32,'ADR Raw Data'!$B$6:$BE$43,'ADR Raw Data'!W$1,FALSE)</f>
        <v>5.3642692249195898</v>
      </c>
      <c r="AM32" s="48">
        <f>VLOOKUP($A32,'ADR Raw Data'!$B$6:$BE$43,'ADR Raw Data'!X$1,FALSE)</f>
        <v>3.0844004249286701</v>
      </c>
      <c r="AN32" s="49">
        <f>VLOOKUP($A32,'ADR Raw Data'!$B$6:$BE$43,'ADR Raw Data'!Y$1,FALSE)</f>
        <v>5.4294056196502298</v>
      </c>
      <c r="AO32" s="48">
        <f>VLOOKUP($A32,'ADR Raw Data'!$B$6:$BE$43,'ADR Raw Data'!AA$1,FALSE)</f>
        <v>2.2812064129712</v>
      </c>
      <c r="AP32" s="48">
        <f>VLOOKUP($A32,'ADR Raw Data'!$B$6:$BE$43,'ADR Raw Data'!AB$1,FALSE)</f>
        <v>1.13461333882774</v>
      </c>
      <c r="AQ32" s="49">
        <f>VLOOKUP($A32,'ADR Raw Data'!$B$6:$BE$43,'ADR Raw Data'!AC$1,FALSE)</f>
        <v>1.66112187646946</v>
      </c>
      <c r="AR32" s="50">
        <f>VLOOKUP($A32,'ADR Raw Data'!$B$6:$BE$43,'ADR Raw Data'!AE$1,FALSE)</f>
        <v>3.8928577091835899</v>
      </c>
      <c r="AS32" s="40"/>
      <c r="AT32" s="51">
        <f>VLOOKUP($A32,'RevPAR Raw Data'!$B$6:$BE$43,'RevPAR Raw Data'!G$1,FALSE)</f>
        <v>50.784495395003297</v>
      </c>
      <c r="AU32" s="52">
        <f>VLOOKUP($A32,'RevPAR Raw Data'!$B$6:$BE$43,'RevPAR Raw Data'!H$1,FALSE)</f>
        <v>70.7573913256808</v>
      </c>
      <c r="AV32" s="52">
        <f>VLOOKUP($A32,'RevPAR Raw Data'!$B$6:$BE$43,'RevPAR Raw Data'!I$1,FALSE)</f>
        <v>80.981899306774693</v>
      </c>
      <c r="AW32" s="52">
        <f>VLOOKUP($A32,'RevPAR Raw Data'!$B$6:$BE$43,'RevPAR Raw Data'!J$1,FALSE)</f>
        <v>77.232449052442007</v>
      </c>
      <c r="AX32" s="52">
        <f>VLOOKUP($A32,'RevPAR Raw Data'!$B$6:$BE$43,'RevPAR Raw Data'!K$1,FALSE)</f>
        <v>72.559820778752993</v>
      </c>
      <c r="AY32" s="53">
        <f>VLOOKUP($A32,'RevPAR Raw Data'!$B$6:$BE$43,'RevPAR Raw Data'!L$1,FALSE)</f>
        <v>70.463211171730805</v>
      </c>
      <c r="AZ32" s="52">
        <f>VLOOKUP($A32,'RevPAR Raw Data'!$B$6:$BE$43,'RevPAR Raw Data'!N$1,FALSE)</f>
        <v>87.312121215394995</v>
      </c>
      <c r="BA32" s="52">
        <f>VLOOKUP($A32,'RevPAR Raw Data'!$B$6:$BE$43,'RevPAR Raw Data'!O$1,FALSE)</f>
        <v>90.367624366418994</v>
      </c>
      <c r="BB32" s="53">
        <f>VLOOKUP($A32,'RevPAR Raw Data'!$B$6:$BE$43,'RevPAR Raw Data'!P$1,FALSE)</f>
        <v>88.839872790906995</v>
      </c>
      <c r="BC32" s="54">
        <f>VLOOKUP($A32,'RevPAR Raw Data'!$B$6:$BE$43,'RevPAR Raw Data'!R$1,FALSE)</f>
        <v>75.713685920066794</v>
      </c>
      <c r="BD32" s="65"/>
      <c r="BE32" s="47">
        <f>VLOOKUP($A32,'RevPAR Raw Data'!$B$6:$BE$43,'RevPAR Raw Data'!T$1,FALSE)</f>
        <v>3.9475324261440798</v>
      </c>
      <c r="BF32" s="48">
        <f>VLOOKUP($A32,'RevPAR Raw Data'!$B$6:$BE$43,'RevPAR Raw Data'!U$1,FALSE)</f>
        <v>13.279240989370299</v>
      </c>
      <c r="BG32" s="48">
        <f>VLOOKUP($A32,'RevPAR Raw Data'!$B$6:$BE$43,'RevPAR Raw Data'!V$1,FALSE)</f>
        <v>15.947784199496899</v>
      </c>
      <c r="BH32" s="48">
        <f>VLOOKUP($A32,'RevPAR Raw Data'!$B$6:$BE$43,'RevPAR Raw Data'!W$1,FALSE)</f>
        <v>12.3168298448524</v>
      </c>
      <c r="BI32" s="48">
        <f>VLOOKUP($A32,'RevPAR Raw Data'!$B$6:$BE$43,'RevPAR Raw Data'!X$1,FALSE)</f>
        <v>6.7695803959643497</v>
      </c>
      <c r="BJ32" s="49">
        <f>VLOOKUP($A32,'RevPAR Raw Data'!$B$6:$BE$43,'RevPAR Raw Data'!Y$1,FALSE)</f>
        <v>10.8314996301166</v>
      </c>
      <c r="BK32" s="48">
        <f>VLOOKUP($A32,'RevPAR Raw Data'!$B$6:$BE$43,'RevPAR Raw Data'!AA$1,FALSE)</f>
        <v>2.21021676904431</v>
      </c>
      <c r="BL32" s="48">
        <f>VLOOKUP($A32,'RevPAR Raw Data'!$B$6:$BE$43,'RevPAR Raw Data'!AB$1,FALSE)</f>
        <v>-3.8386622921989502</v>
      </c>
      <c r="BM32" s="49">
        <f>VLOOKUP($A32,'RevPAR Raw Data'!$B$6:$BE$43,'RevPAR Raw Data'!AC$1,FALSE)</f>
        <v>-0.95838075945478296</v>
      </c>
      <c r="BN32" s="50">
        <f>VLOOKUP($A32,'RevPAR Raw Data'!$B$6:$BE$43,'RevPAR Raw Data'!AE$1,FALSE)</f>
        <v>6.5782041023712896</v>
      </c>
    </row>
    <row r="33" spans="1:66" x14ac:dyDescent="0.45">
      <c r="A33" s="63" t="s">
        <v>46</v>
      </c>
      <c r="B33" s="47">
        <f>VLOOKUP($A33,'Occupancy Raw Data'!$B$8:$BE$45,'Occupancy Raw Data'!G$3,FALSE)</f>
        <v>58.952049497293103</v>
      </c>
      <c r="C33" s="48">
        <f>VLOOKUP($A33,'Occupancy Raw Data'!$B$8:$BE$45,'Occupancy Raw Data'!H$3,FALSE)</f>
        <v>68.580819798917204</v>
      </c>
      <c r="D33" s="48">
        <f>VLOOKUP($A33,'Occupancy Raw Data'!$B$8:$BE$45,'Occupancy Raw Data'!I$3,FALSE)</f>
        <v>70.494972931167794</v>
      </c>
      <c r="E33" s="48">
        <f>VLOOKUP($A33,'Occupancy Raw Data'!$B$8:$BE$45,'Occupancy Raw Data'!J$3,FALSE)</f>
        <v>71.964423820572307</v>
      </c>
      <c r="F33" s="48">
        <f>VLOOKUP($A33,'Occupancy Raw Data'!$B$8:$BE$45,'Occupancy Raw Data'!K$3,FALSE)</f>
        <v>67.478731631863795</v>
      </c>
      <c r="G33" s="49">
        <f>VLOOKUP($A33,'Occupancy Raw Data'!$B$8:$BE$45,'Occupancy Raw Data'!L$3,FALSE)</f>
        <v>67.494199535962807</v>
      </c>
      <c r="H33" s="48">
        <f>VLOOKUP($A33,'Occupancy Raw Data'!$B$8:$BE$45,'Occupancy Raw Data'!N$3,FALSE)</f>
        <v>70.146945088940399</v>
      </c>
      <c r="I33" s="48">
        <f>VLOOKUP($A33,'Occupancy Raw Data'!$B$8:$BE$45,'Occupancy Raw Data'!O$3,FALSE)</f>
        <v>69.006187161639502</v>
      </c>
      <c r="J33" s="49">
        <f>VLOOKUP($A33,'Occupancy Raw Data'!$B$8:$BE$45,'Occupancy Raw Data'!P$3,FALSE)</f>
        <v>69.57656612529</v>
      </c>
      <c r="K33" s="50">
        <f>VLOOKUP($A33,'Occupancy Raw Data'!$B$8:$BE$45,'Occupancy Raw Data'!R$3,FALSE)</f>
        <v>68.089161418627697</v>
      </c>
      <c r="M33" s="47">
        <f>VLOOKUP($A33,'Occupancy Raw Data'!$B$8:$BE$45,'Occupancy Raw Data'!T$3,FALSE)</f>
        <v>-0.18875040705010701</v>
      </c>
      <c r="N33" s="48">
        <f>VLOOKUP($A33,'Occupancy Raw Data'!$B$8:$BE$45,'Occupancy Raw Data'!U$3,FALSE)</f>
        <v>2.6120579956474002</v>
      </c>
      <c r="O33" s="48">
        <f>VLOOKUP($A33,'Occupancy Raw Data'!$B$8:$BE$45,'Occupancy Raw Data'!V$3,FALSE)</f>
        <v>3.7568274740408301</v>
      </c>
      <c r="P33" s="48">
        <f>VLOOKUP($A33,'Occupancy Raw Data'!$B$8:$BE$45,'Occupancy Raw Data'!W$3,FALSE)</f>
        <v>6.2843298147735096</v>
      </c>
      <c r="Q33" s="48">
        <f>VLOOKUP($A33,'Occupancy Raw Data'!$B$8:$BE$45,'Occupancy Raw Data'!X$3,FALSE)</f>
        <v>-1.63890350914658</v>
      </c>
      <c r="R33" s="49">
        <f>VLOOKUP($A33,'Occupancy Raw Data'!$B$8:$BE$45,'Occupancy Raw Data'!Y$3,FALSE)</f>
        <v>2.21639646077824</v>
      </c>
      <c r="S33" s="48">
        <f>VLOOKUP($A33,'Occupancy Raw Data'!$B$8:$BE$45,'Occupancy Raw Data'!AA$3,FALSE)</f>
        <v>-4.1554748147659897</v>
      </c>
      <c r="T33" s="48">
        <f>VLOOKUP($A33,'Occupancy Raw Data'!$B$8:$BE$45,'Occupancy Raw Data'!AB$3,FALSE)</f>
        <v>-9.9683535308088604</v>
      </c>
      <c r="U33" s="49">
        <f>VLOOKUP($A33,'Occupancy Raw Data'!$B$8:$BE$45,'Occupancy Raw Data'!AC$3,FALSE)</f>
        <v>-7.1289974463517201</v>
      </c>
      <c r="V33" s="50">
        <f>VLOOKUP($A33,'Occupancy Raw Data'!$B$8:$BE$45,'Occupancy Raw Data'!AE$3,FALSE)</f>
        <v>-0.70089468723982395</v>
      </c>
      <c r="X33" s="51">
        <f>VLOOKUP($A33,'ADR Raw Data'!$B$6:$BE$43,'ADR Raw Data'!G$1,FALSE)</f>
        <v>85.065377697605697</v>
      </c>
      <c r="Y33" s="52">
        <f>VLOOKUP($A33,'ADR Raw Data'!$B$6:$BE$43,'ADR Raw Data'!H$1,FALSE)</f>
        <v>89.892390611784606</v>
      </c>
      <c r="Z33" s="52">
        <f>VLOOKUP($A33,'ADR Raw Data'!$B$6:$BE$43,'ADR Raw Data'!I$1,FALSE)</f>
        <v>91.521776796489306</v>
      </c>
      <c r="AA33" s="52">
        <f>VLOOKUP($A33,'ADR Raw Data'!$B$6:$BE$43,'ADR Raw Data'!J$1,FALSE)</f>
        <v>91.642166845781801</v>
      </c>
      <c r="AB33" s="52">
        <f>VLOOKUP($A33,'ADR Raw Data'!$B$6:$BE$43,'ADR Raw Data'!K$1,FALSE)</f>
        <v>87.729934670487097</v>
      </c>
      <c r="AC33" s="53">
        <f>VLOOKUP($A33,'ADR Raw Data'!$B$6:$BE$43,'ADR Raw Data'!L$1,FALSE)</f>
        <v>89.330277374813704</v>
      </c>
      <c r="AD33" s="52">
        <f>VLOOKUP($A33,'ADR Raw Data'!$B$6:$BE$43,'ADR Raw Data'!N$1,FALSE)</f>
        <v>90.727208434399103</v>
      </c>
      <c r="AE33" s="52">
        <f>VLOOKUP($A33,'ADR Raw Data'!$B$6:$BE$43,'ADR Raw Data'!O$1,FALSE)</f>
        <v>91.939103194172006</v>
      </c>
      <c r="AF33" s="53">
        <f>VLOOKUP($A33,'ADR Raw Data'!$B$6:$BE$43,'ADR Raw Data'!P$1,FALSE)</f>
        <v>91.328188342364797</v>
      </c>
      <c r="AG33" s="54">
        <f>VLOOKUP($A33,'ADR Raw Data'!$B$6:$BE$43,'ADR Raw Data'!R$1,FALSE)</f>
        <v>89.913578873068005</v>
      </c>
      <c r="AI33" s="47">
        <f>VLOOKUP($A33,'ADR Raw Data'!$B$6:$BE$43,'ADR Raw Data'!T$1,FALSE)</f>
        <v>0.98910552167447197</v>
      </c>
      <c r="AJ33" s="48">
        <f>VLOOKUP($A33,'ADR Raw Data'!$B$6:$BE$43,'ADR Raw Data'!U$1,FALSE)</f>
        <v>2.1711806913357901</v>
      </c>
      <c r="AK33" s="48">
        <f>VLOOKUP($A33,'ADR Raw Data'!$B$6:$BE$43,'ADR Raw Data'!V$1,FALSE)</f>
        <v>4.4800179871592496</v>
      </c>
      <c r="AL33" s="48">
        <f>VLOOKUP($A33,'ADR Raw Data'!$B$6:$BE$43,'ADR Raw Data'!W$1,FALSE)</f>
        <v>6.7591360440965698</v>
      </c>
      <c r="AM33" s="48">
        <f>VLOOKUP($A33,'ADR Raw Data'!$B$6:$BE$43,'ADR Raw Data'!X$1,FALSE)</f>
        <v>2.0553037185136498</v>
      </c>
      <c r="AN33" s="49">
        <f>VLOOKUP($A33,'ADR Raw Data'!$B$6:$BE$43,'ADR Raw Data'!Y$1,FALSE)</f>
        <v>3.4235009573241899</v>
      </c>
      <c r="AO33" s="48">
        <f>VLOOKUP($A33,'ADR Raw Data'!$B$6:$BE$43,'ADR Raw Data'!AA$1,FALSE)</f>
        <v>-3.2066799660208098</v>
      </c>
      <c r="AP33" s="48">
        <f>VLOOKUP($A33,'ADR Raw Data'!$B$6:$BE$43,'ADR Raw Data'!AB$1,FALSE)</f>
        <v>-2.5558056191981602</v>
      </c>
      <c r="AQ33" s="49">
        <f>VLOOKUP($A33,'ADR Raw Data'!$B$6:$BE$43,'ADR Raw Data'!AC$1,FALSE)</f>
        <v>-2.8928160441955599</v>
      </c>
      <c r="AR33" s="50">
        <f>VLOOKUP($A33,'ADR Raw Data'!$B$6:$BE$43,'ADR Raw Data'!AE$1,FALSE)</f>
        <v>1.2890281064787601</v>
      </c>
      <c r="AS33" s="40"/>
      <c r="AT33" s="51">
        <f>VLOOKUP($A33,'RevPAR Raw Data'!$B$6:$BE$43,'RevPAR Raw Data'!G$1,FALSE)</f>
        <v>50.147783565351801</v>
      </c>
      <c r="AU33" s="52">
        <f>VLOOKUP($A33,'RevPAR Raw Data'!$B$6:$BE$43,'RevPAR Raw Data'!H$1,FALSE)</f>
        <v>61.6489384184068</v>
      </c>
      <c r="AV33" s="52">
        <f>VLOOKUP($A33,'RevPAR Raw Data'!$B$6:$BE$43,'RevPAR Raw Data'!I$1,FALSE)</f>
        <v>64.518251778808903</v>
      </c>
      <c r="AW33" s="52">
        <f>VLOOKUP($A33,'RevPAR Raw Data'!$B$6:$BE$43,'RevPAR Raw Data'!J$1,FALSE)</f>
        <v>65.949757347254405</v>
      </c>
      <c r="AX33" s="52">
        <f>VLOOKUP($A33,'RevPAR Raw Data'!$B$6:$BE$43,'RevPAR Raw Data'!K$1,FALSE)</f>
        <v>59.199047177107502</v>
      </c>
      <c r="AY33" s="53">
        <f>VLOOKUP($A33,'RevPAR Raw Data'!$B$6:$BE$43,'RevPAR Raw Data'!L$1,FALSE)</f>
        <v>60.292755657385896</v>
      </c>
      <c r="AZ33" s="52">
        <f>VLOOKUP($A33,'RevPAR Raw Data'!$B$6:$BE$43,'RevPAR Raw Data'!N$1,FALSE)</f>
        <v>63.6423650812064</v>
      </c>
      <c r="BA33" s="52">
        <f>VLOOKUP($A33,'RevPAR Raw Data'!$B$6:$BE$43,'RevPAR Raw Data'!O$1,FALSE)</f>
        <v>63.443669624903301</v>
      </c>
      <c r="BB33" s="53">
        <f>VLOOKUP($A33,'RevPAR Raw Data'!$B$6:$BE$43,'RevPAR Raw Data'!P$1,FALSE)</f>
        <v>63.5430173530549</v>
      </c>
      <c r="BC33" s="54">
        <f>VLOOKUP($A33,'RevPAR Raw Data'!$B$6:$BE$43,'RevPAR Raw Data'!R$1,FALSE)</f>
        <v>61.221401856148397</v>
      </c>
      <c r="BE33" s="47">
        <f>VLOOKUP($A33,'RevPAR Raw Data'!$B$6:$BE$43,'RevPAR Raw Data'!T$1,FALSE)</f>
        <v>0.79848817392604798</v>
      </c>
      <c r="BF33" s="48">
        <f>VLOOKUP($A33,'RevPAR Raw Data'!$B$6:$BE$43,'RevPAR Raw Data'!U$1,FALSE)</f>
        <v>4.8399511858311799</v>
      </c>
      <c r="BG33" s="48">
        <f>VLOOKUP($A33,'RevPAR Raw Data'!$B$6:$BE$43,'RevPAR Raw Data'!V$1,FALSE)</f>
        <v>8.4051520077836503</v>
      </c>
      <c r="BH33" s="48">
        <f>VLOOKUP($A33,'RevPAR Raw Data'!$B$6:$BE$43,'RevPAR Raw Data'!W$1,FALSE)</f>
        <v>13.4682322605103</v>
      </c>
      <c r="BI33" s="48">
        <f>VLOOKUP($A33,'RevPAR Raw Data'!$B$6:$BE$43,'RevPAR Raw Data'!X$1,FALSE)</f>
        <v>0.38271576460072398</v>
      </c>
      <c r="BJ33" s="49">
        <f>VLOOKUP($A33,'RevPAR Raw Data'!$B$6:$BE$43,'RevPAR Raw Data'!Y$1,FALSE)</f>
        <v>5.71577577215528</v>
      </c>
      <c r="BK33" s="48">
        <f>VLOOKUP($A33,'RevPAR Raw Data'!$B$6:$BE$43,'RevPAR Raw Data'!AA$1,FALSE)</f>
        <v>-7.2289020024086703</v>
      </c>
      <c r="BL33" s="48">
        <f>VLOOKUP($A33,'RevPAR Raw Data'!$B$6:$BE$43,'RevPAR Raw Data'!AB$1,FALSE)</f>
        <v>-12.269387410325001</v>
      </c>
      <c r="BM33" s="49">
        <f>VLOOKUP($A33,'RevPAR Raw Data'!$B$6:$BE$43,'RevPAR Raw Data'!AC$1,FALSE)</f>
        <v>-9.8155847086289292</v>
      </c>
      <c r="BN33" s="50">
        <f>VLOOKUP($A33,'RevPAR Raw Data'!$B$6:$BE$43,'RevPAR Raw Data'!AE$1,FALSE)</f>
        <v>0.57909868972360501</v>
      </c>
    </row>
    <row r="34" spans="1:66" x14ac:dyDescent="0.45">
      <c r="A34" s="63" t="s">
        <v>95</v>
      </c>
      <c r="B34" s="47">
        <f>VLOOKUP($A34,'Occupancy Raw Data'!$B$8:$BE$45,'Occupancy Raw Data'!G$3,FALSE)</f>
        <v>48.649528148389102</v>
      </c>
      <c r="C34" s="48">
        <f>VLOOKUP($A34,'Occupancy Raw Data'!$B$8:$BE$45,'Occupancy Raw Data'!H$3,FALSE)</f>
        <v>71.005532053368</v>
      </c>
      <c r="D34" s="48">
        <f>VLOOKUP($A34,'Occupancy Raw Data'!$B$8:$BE$45,'Occupancy Raw Data'!I$3,FALSE)</f>
        <v>79.401236576635199</v>
      </c>
      <c r="E34" s="48">
        <f>VLOOKUP($A34,'Occupancy Raw Data'!$B$8:$BE$45,'Occupancy Raw Data'!J$3,FALSE)</f>
        <v>65.506020175724004</v>
      </c>
      <c r="F34" s="48">
        <f>VLOOKUP($A34,'Occupancy Raw Data'!$B$8:$BE$45,'Occupancy Raw Data'!K$3,FALSE)</f>
        <v>67.2958021477383</v>
      </c>
      <c r="G34" s="49">
        <f>VLOOKUP($A34,'Occupancy Raw Data'!$B$8:$BE$45,'Occupancy Raw Data'!L$3,FALSE)</f>
        <v>66.3716238203709</v>
      </c>
      <c r="H34" s="48">
        <f>VLOOKUP($A34,'Occupancy Raw Data'!$B$8:$BE$45,'Occupancy Raw Data'!N$3,FALSE)</f>
        <v>73.218353400585698</v>
      </c>
      <c r="I34" s="48">
        <f>VLOOKUP($A34,'Occupancy Raw Data'!$B$8:$BE$45,'Occupancy Raw Data'!O$3,FALSE)</f>
        <v>71.688903351773504</v>
      </c>
      <c r="J34" s="49">
        <f>VLOOKUP($A34,'Occupancy Raw Data'!$B$8:$BE$45,'Occupancy Raw Data'!P$3,FALSE)</f>
        <v>72.453628376179594</v>
      </c>
      <c r="K34" s="50">
        <f>VLOOKUP($A34,'Occupancy Raw Data'!$B$8:$BE$45,'Occupancy Raw Data'!R$3,FALSE)</f>
        <v>68.109339407744798</v>
      </c>
      <c r="M34" s="47">
        <f>VLOOKUP($A34,'Occupancy Raw Data'!$B$8:$BE$45,'Occupancy Raw Data'!T$3,FALSE)</f>
        <v>9.9050510525540094</v>
      </c>
      <c r="N34" s="48">
        <f>VLOOKUP($A34,'Occupancy Raw Data'!$B$8:$BE$45,'Occupancy Raw Data'!U$3,FALSE)</f>
        <v>20.7662739099903</v>
      </c>
      <c r="O34" s="48">
        <f>VLOOKUP($A34,'Occupancy Raw Data'!$B$8:$BE$45,'Occupancy Raw Data'!V$3,FALSE)</f>
        <v>6.6696232907078503</v>
      </c>
      <c r="P34" s="48">
        <f>VLOOKUP($A34,'Occupancy Raw Data'!$B$8:$BE$45,'Occupancy Raw Data'!W$3,FALSE)</f>
        <v>-8.0937244065938607</v>
      </c>
      <c r="Q34" s="48">
        <f>VLOOKUP($A34,'Occupancy Raw Data'!$B$8:$BE$45,'Occupancy Raw Data'!X$3,FALSE)</f>
        <v>4.4754150314496899</v>
      </c>
      <c r="R34" s="49">
        <f>VLOOKUP($A34,'Occupancy Raw Data'!$B$8:$BE$45,'Occupancy Raw Data'!Y$3,FALSE)</f>
        <v>5.9622154537444398</v>
      </c>
      <c r="S34" s="48">
        <f>VLOOKUP($A34,'Occupancy Raw Data'!$B$8:$BE$45,'Occupancy Raw Data'!AA$3,FALSE)</f>
        <v>1.7187685326829001</v>
      </c>
      <c r="T34" s="48">
        <f>VLOOKUP($A34,'Occupancy Raw Data'!$B$8:$BE$45,'Occupancy Raw Data'!AB$3,FALSE)</f>
        <v>-7.7354503615486303</v>
      </c>
      <c r="U34" s="49">
        <f>VLOOKUP($A34,'Occupancy Raw Data'!$B$8:$BE$45,'Occupancy Raw Data'!AC$3,FALSE)</f>
        <v>-3.1889271180305401</v>
      </c>
      <c r="V34" s="50">
        <f>VLOOKUP($A34,'Occupancy Raw Data'!$B$8:$BE$45,'Occupancy Raw Data'!AE$3,FALSE)</f>
        <v>3.0029403687652398</v>
      </c>
      <c r="X34" s="51">
        <f>VLOOKUP($A34,'ADR Raw Data'!$B$6:$BE$43,'ADR Raw Data'!G$1,FALSE)</f>
        <v>164.798113712374</v>
      </c>
      <c r="Y34" s="52">
        <f>VLOOKUP($A34,'ADR Raw Data'!$B$6:$BE$43,'ADR Raw Data'!H$1,FALSE)</f>
        <v>175.94111824014601</v>
      </c>
      <c r="Z34" s="52">
        <f>VLOOKUP($A34,'ADR Raw Data'!$B$6:$BE$43,'ADR Raw Data'!I$1,FALSE)</f>
        <v>182.38401639344201</v>
      </c>
      <c r="AA34" s="52">
        <f>VLOOKUP($A34,'ADR Raw Data'!$B$6:$BE$43,'ADR Raw Data'!J$1,FALSE)</f>
        <v>179.136472925981</v>
      </c>
      <c r="AB34" s="52">
        <f>VLOOKUP($A34,'ADR Raw Data'!$B$6:$BE$43,'ADR Raw Data'!K$1,FALSE)</f>
        <v>172.33934719535699</v>
      </c>
      <c r="AC34" s="53">
        <f>VLOOKUP($A34,'ADR Raw Data'!$B$6:$BE$43,'ADR Raw Data'!L$1,FALSE)</f>
        <v>175.749479309668</v>
      </c>
      <c r="AD34" s="52">
        <f>VLOOKUP($A34,'ADR Raw Data'!$B$6:$BE$43,'ADR Raw Data'!N$1,FALSE)</f>
        <v>188.01450666666599</v>
      </c>
      <c r="AE34" s="52">
        <f>VLOOKUP($A34,'ADR Raw Data'!$B$6:$BE$43,'ADR Raw Data'!O$1,FALSE)</f>
        <v>195.67833862914199</v>
      </c>
      <c r="AF34" s="53">
        <f>VLOOKUP($A34,'ADR Raw Data'!$B$6:$BE$43,'ADR Raw Data'!P$1,FALSE)</f>
        <v>191.80597799236401</v>
      </c>
      <c r="AG34" s="54">
        <f>VLOOKUP($A34,'ADR Raw Data'!$B$6:$BE$43,'ADR Raw Data'!R$1,FALSE)</f>
        <v>180.62966418674401</v>
      </c>
      <c r="AI34" s="47">
        <f>VLOOKUP($A34,'ADR Raw Data'!$B$6:$BE$43,'ADR Raw Data'!T$1,FALSE)</f>
        <v>0.43888871029760301</v>
      </c>
      <c r="AJ34" s="48">
        <f>VLOOKUP($A34,'ADR Raw Data'!$B$6:$BE$43,'ADR Raw Data'!U$1,FALSE)</f>
        <v>-4.0497516752875497E-3</v>
      </c>
      <c r="AK34" s="48">
        <f>VLOOKUP($A34,'ADR Raw Data'!$B$6:$BE$43,'ADR Raw Data'!V$1,FALSE)</f>
        <v>2.37890434991527</v>
      </c>
      <c r="AL34" s="48">
        <f>VLOOKUP($A34,'ADR Raw Data'!$B$6:$BE$43,'ADR Raw Data'!W$1,FALSE)</f>
        <v>5.25542503845457</v>
      </c>
      <c r="AM34" s="48">
        <f>VLOOKUP($A34,'ADR Raw Data'!$B$6:$BE$43,'ADR Raw Data'!X$1,FALSE)</f>
        <v>0.50481434788728097</v>
      </c>
      <c r="AN34" s="49">
        <f>VLOOKUP($A34,'ADR Raw Data'!$B$6:$BE$43,'ADR Raw Data'!Y$1,FALSE)</f>
        <v>1.8467674536998</v>
      </c>
      <c r="AO34" s="48">
        <f>VLOOKUP($A34,'ADR Raw Data'!$B$6:$BE$43,'ADR Raw Data'!AA$1,FALSE)</f>
        <v>-1.45081988206443</v>
      </c>
      <c r="AP34" s="48">
        <f>VLOOKUP($A34,'ADR Raw Data'!$B$6:$BE$43,'ADR Raw Data'!AB$1,FALSE)</f>
        <v>-0.176237046985082</v>
      </c>
      <c r="AQ34" s="49">
        <f>VLOOKUP($A34,'ADR Raw Data'!$B$6:$BE$43,'ADR Raw Data'!AC$1,FALSE)</f>
        <v>-0.87711662515224798</v>
      </c>
      <c r="AR34" s="50">
        <f>VLOOKUP($A34,'ADR Raw Data'!$B$6:$BE$43,'ADR Raw Data'!AE$1,FALSE)</f>
        <v>0.72228232098324896</v>
      </c>
      <c r="AS34" s="40"/>
      <c r="AT34" s="51">
        <f>VLOOKUP($A34,'RevPAR Raw Data'!$B$6:$BE$43,'RevPAR Raw Data'!G$1,FALSE)</f>
        <v>80.173504718516099</v>
      </c>
      <c r="AU34" s="52">
        <f>VLOOKUP($A34,'RevPAR Raw Data'!$B$6:$BE$43,'RevPAR Raw Data'!H$1,FALSE)</f>
        <v>124.927927107061</v>
      </c>
      <c r="AV34" s="52">
        <f>VLOOKUP($A34,'RevPAR Raw Data'!$B$6:$BE$43,'RevPAR Raw Data'!I$1,FALSE)</f>
        <v>144.815164334526</v>
      </c>
      <c r="AW34" s="52">
        <f>VLOOKUP($A34,'RevPAR Raw Data'!$B$6:$BE$43,'RevPAR Raw Data'!J$1,FALSE)</f>
        <v>117.345174096973</v>
      </c>
      <c r="AX34" s="52">
        <f>VLOOKUP($A34,'RevPAR Raw Data'!$B$6:$BE$43,'RevPAR Raw Data'!K$1,FALSE)</f>
        <v>115.97714611129101</v>
      </c>
      <c r="AY34" s="53">
        <f>VLOOKUP($A34,'RevPAR Raw Data'!$B$6:$BE$43,'RevPAR Raw Data'!L$1,FALSE)</f>
        <v>116.647783273673</v>
      </c>
      <c r="AZ34" s="52">
        <f>VLOOKUP($A34,'RevPAR Raw Data'!$B$6:$BE$43,'RevPAR Raw Data'!N$1,FALSE)</f>
        <v>137.66112593556699</v>
      </c>
      <c r="BA34" s="52">
        <f>VLOOKUP($A34,'RevPAR Raw Data'!$B$6:$BE$43,'RevPAR Raw Data'!O$1,FALSE)</f>
        <v>140.27965506020101</v>
      </c>
      <c r="BB34" s="53">
        <f>VLOOKUP($A34,'RevPAR Raw Data'!$B$6:$BE$43,'RevPAR Raw Data'!P$1,FALSE)</f>
        <v>138.97039049788401</v>
      </c>
      <c r="BC34" s="54">
        <f>VLOOKUP($A34,'RevPAR Raw Data'!$B$6:$BE$43,'RevPAR Raw Data'!R$1,FALSE)</f>
        <v>123.02567105201901</v>
      </c>
      <c r="BE34" s="47">
        <f>VLOOKUP($A34,'RevPAR Raw Data'!$B$6:$BE$43,'RevPAR Raw Data'!T$1,FALSE)</f>
        <v>10.3874119136704</v>
      </c>
      <c r="BF34" s="48">
        <f>VLOOKUP($A34,'RevPAR Raw Data'!$B$6:$BE$43,'RevPAR Raw Data'!U$1,FALSE)</f>
        <v>20.761383175789501</v>
      </c>
      <c r="BG34" s="48">
        <f>VLOOKUP($A34,'RevPAR Raw Data'!$B$6:$BE$43,'RevPAR Raw Data'!V$1,FALSE)</f>
        <v>9.2071915992087305</v>
      </c>
      <c r="BH34" s="48">
        <f>VLOOKUP($A34,'RevPAR Raw Data'!$B$6:$BE$43,'RevPAR Raw Data'!W$1,FALSE)</f>
        <v>-3.2636589871469299</v>
      </c>
      <c r="BI34" s="48">
        <f>VLOOKUP($A34,'RevPAR Raw Data'!$B$6:$BE$43,'RevPAR Raw Data'!X$1,FALSE)</f>
        <v>5.0028219165432297</v>
      </c>
      <c r="BJ34" s="49">
        <f>VLOOKUP($A34,'RevPAR Raw Data'!$B$6:$BE$43,'RevPAR Raw Data'!Y$1,FALSE)</f>
        <v>7.9190911619634603</v>
      </c>
      <c r="BK34" s="48">
        <f>VLOOKUP($A34,'RevPAR Raw Data'!$B$6:$BE$43,'RevPAR Raw Data'!AA$1,FALSE)</f>
        <v>0.243012415019638</v>
      </c>
      <c r="BL34" s="48">
        <f>VLOOKUP($A34,'RevPAR Raw Data'!$B$6:$BE$43,'RevPAR Raw Data'!AB$1,FALSE)</f>
        <v>-7.8980546792455204</v>
      </c>
      <c r="BM34" s="49">
        <f>VLOOKUP($A34,'RevPAR Raw Data'!$B$6:$BE$43,'RevPAR Raw Data'!AC$1,FALSE)</f>
        <v>-4.0380731332665496</v>
      </c>
      <c r="BN34" s="50">
        <f>VLOOKUP($A34,'RevPAR Raw Data'!$B$6:$BE$43,'RevPAR Raw Data'!AE$1,FALSE)</f>
        <v>3.7469123971417502</v>
      </c>
    </row>
    <row r="35" spans="1:66" x14ac:dyDescent="0.45">
      <c r="A35" s="63" t="s">
        <v>96</v>
      </c>
      <c r="B35" s="47">
        <f>VLOOKUP($A35,'Occupancy Raw Data'!$B$8:$BE$45,'Occupancy Raw Data'!G$3,FALSE)</f>
        <v>48.081422554983597</v>
      </c>
      <c r="C35" s="48">
        <f>VLOOKUP($A35,'Occupancy Raw Data'!$B$8:$BE$45,'Occupancy Raw Data'!H$3,FALSE)</f>
        <v>63.956481048198398</v>
      </c>
      <c r="D35" s="48">
        <f>VLOOKUP($A35,'Occupancy Raw Data'!$B$8:$BE$45,'Occupancy Raw Data'!I$3,FALSE)</f>
        <v>72.344408048666295</v>
      </c>
      <c r="E35" s="48">
        <f>VLOOKUP($A35,'Occupancy Raw Data'!$B$8:$BE$45,'Occupancy Raw Data'!J$3,FALSE)</f>
        <v>72.239120262049596</v>
      </c>
      <c r="F35" s="48">
        <f>VLOOKUP($A35,'Occupancy Raw Data'!$B$8:$BE$45,'Occupancy Raw Data'!K$3,FALSE)</f>
        <v>66.974730931211894</v>
      </c>
      <c r="G35" s="49">
        <f>VLOOKUP($A35,'Occupancy Raw Data'!$B$8:$BE$45,'Occupancy Raw Data'!L$3,FALSE)</f>
        <v>64.719232569021898</v>
      </c>
      <c r="H35" s="48">
        <f>VLOOKUP($A35,'Occupancy Raw Data'!$B$8:$BE$45,'Occupancy Raw Data'!N$3,FALSE)</f>
        <v>75.046794571829594</v>
      </c>
      <c r="I35" s="48">
        <f>VLOOKUP($A35,'Occupancy Raw Data'!$B$8:$BE$45,'Occupancy Raw Data'!O$3,FALSE)</f>
        <v>77.901263453439398</v>
      </c>
      <c r="J35" s="49">
        <f>VLOOKUP($A35,'Occupancy Raw Data'!$B$8:$BE$45,'Occupancy Raw Data'!P$3,FALSE)</f>
        <v>76.474029012634503</v>
      </c>
      <c r="K35" s="50">
        <f>VLOOKUP($A35,'Occupancy Raw Data'!$B$8:$BE$45,'Occupancy Raw Data'!R$3,FALSE)</f>
        <v>68.077745838625503</v>
      </c>
      <c r="M35" s="47">
        <f>VLOOKUP($A35,'Occupancy Raw Data'!$B$8:$BE$45,'Occupancy Raw Data'!T$3,FALSE)</f>
        <v>-2.3781324125022101</v>
      </c>
      <c r="N35" s="48">
        <f>VLOOKUP($A35,'Occupancy Raw Data'!$B$8:$BE$45,'Occupancy Raw Data'!U$3,FALSE)</f>
        <v>8.1078738024283901</v>
      </c>
      <c r="O35" s="48">
        <f>VLOOKUP($A35,'Occupancy Raw Data'!$B$8:$BE$45,'Occupancy Raw Data'!V$3,FALSE)</f>
        <v>13.9550226298949</v>
      </c>
      <c r="P35" s="48">
        <f>VLOOKUP($A35,'Occupancy Raw Data'!$B$8:$BE$45,'Occupancy Raw Data'!W$3,FALSE)</f>
        <v>13.9110712648495</v>
      </c>
      <c r="Q35" s="48">
        <f>VLOOKUP($A35,'Occupancy Raw Data'!$B$8:$BE$45,'Occupancy Raw Data'!X$3,FALSE)</f>
        <v>6.5995356973263997</v>
      </c>
      <c r="R35" s="49">
        <f>VLOOKUP($A35,'Occupancy Raw Data'!$B$8:$BE$45,'Occupancy Raw Data'!Y$3,FALSE)</f>
        <v>8.5371908798424396</v>
      </c>
      <c r="S35" s="48">
        <f>VLOOKUP($A35,'Occupancy Raw Data'!$B$8:$BE$45,'Occupancy Raw Data'!AA$3,FALSE)</f>
        <v>0.48715731631286002</v>
      </c>
      <c r="T35" s="48">
        <f>VLOOKUP($A35,'Occupancy Raw Data'!$B$8:$BE$45,'Occupancy Raw Data'!AB$3,FALSE)</f>
        <v>-3.5300113823924799</v>
      </c>
      <c r="U35" s="49">
        <f>VLOOKUP($A35,'Occupancy Raw Data'!$B$8:$BE$45,'Occupancy Raw Data'!AC$3,FALSE)</f>
        <v>-1.59985078094577</v>
      </c>
      <c r="V35" s="50">
        <f>VLOOKUP($A35,'Occupancy Raw Data'!$B$8:$BE$45,'Occupancy Raw Data'!AE$3,FALSE)</f>
        <v>5.0633689148074703</v>
      </c>
      <c r="X35" s="51">
        <f>VLOOKUP($A35,'ADR Raw Data'!$B$6:$BE$43,'ADR Raw Data'!G$1,FALSE)</f>
        <v>93.568024330900201</v>
      </c>
      <c r="Y35" s="52">
        <f>VLOOKUP($A35,'ADR Raw Data'!$B$6:$BE$43,'ADR Raw Data'!H$1,FALSE)</f>
        <v>103.767217852569</v>
      </c>
      <c r="Z35" s="52">
        <f>VLOOKUP($A35,'ADR Raw Data'!$B$6:$BE$43,'ADR Raw Data'!I$1,FALSE)</f>
        <v>109.813074062095</v>
      </c>
      <c r="AA35" s="52">
        <f>VLOOKUP($A35,'ADR Raw Data'!$B$6:$BE$43,'ADR Raw Data'!J$1,FALSE)</f>
        <v>108.52650526315701</v>
      </c>
      <c r="AB35" s="52">
        <f>VLOOKUP($A35,'ADR Raw Data'!$B$6:$BE$43,'ADR Raw Data'!K$1,FALSE)</f>
        <v>104.299484716157</v>
      </c>
      <c r="AC35" s="53">
        <f>VLOOKUP($A35,'ADR Raw Data'!$B$6:$BE$43,'ADR Raw Data'!L$1,FALSE)</f>
        <v>104.776028704674</v>
      </c>
      <c r="AD35" s="52">
        <f>VLOOKUP($A35,'ADR Raw Data'!$B$6:$BE$43,'ADR Raw Data'!N$1,FALSE)</f>
        <v>118.736913484021</v>
      </c>
      <c r="AE35" s="52">
        <f>VLOOKUP($A35,'ADR Raw Data'!$B$6:$BE$43,'ADR Raw Data'!O$1,FALSE)</f>
        <v>120.31752815738</v>
      </c>
      <c r="AF35" s="53">
        <f>VLOOKUP($A35,'ADR Raw Data'!$B$6:$BE$43,'ADR Raw Data'!P$1,FALSE)</f>
        <v>119.541970322778</v>
      </c>
      <c r="AG35" s="54">
        <f>VLOOKUP($A35,'ADR Raw Data'!$B$6:$BE$43,'ADR Raw Data'!R$1,FALSE)</f>
        <v>109.515194550141</v>
      </c>
      <c r="AI35" s="47">
        <f>VLOOKUP($A35,'ADR Raw Data'!$B$6:$BE$43,'ADR Raw Data'!T$1,FALSE)</f>
        <v>4.1816109702710698</v>
      </c>
      <c r="AJ35" s="48">
        <f>VLOOKUP($A35,'ADR Raw Data'!$B$6:$BE$43,'ADR Raw Data'!U$1,FALSE)</f>
        <v>9.9788863971966499</v>
      </c>
      <c r="AK35" s="48">
        <f>VLOOKUP($A35,'ADR Raw Data'!$B$6:$BE$43,'ADR Raw Data'!V$1,FALSE)</f>
        <v>12.5017906125411</v>
      </c>
      <c r="AL35" s="48">
        <f>VLOOKUP($A35,'ADR Raw Data'!$B$6:$BE$43,'ADR Raw Data'!W$1,FALSE)</f>
        <v>7.99671974781013</v>
      </c>
      <c r="AM35" s="48">
        <f>VLOOKUP($A35,'ADR Raw Data'!$B$6:$BE$43,'ADR Raw Data'!X$1,FALSE)</f>
        <v>5.3469243719909096</v>
      </c>
      <c r="AN35" s="49">
        <f>VLOOKUP($A35,'ADR Raw Data'!$B$6:$BE$43,'ADR Raw Data'!Y$1,FALSE)</f>
        <v>8.4837679923062197</v>
      </c>
      <c r="AO35" s="48">
        <f>VLOOKUP($A35,'ADR Raw Data'!$B$6:$BE$43,'ADR Raw Data'!AA$1,FALSE)</f>
        <v>3.9006214586841801</v>
      </c>
      <c r="AP35" s="48">
        <f>VLOOKUP($A35,'ADR Raw Data'!$B$6:$BE$43,'ADR Raw Data'!AB$1,FALSE)</f>
        <v>1.9830626330161001</v>
      </c>
      <c r="AQ35" s="49">
        <f>VLOOKUP($A35,'ADR Raw Data'!$B$6:$BE$43,'ADR Raw Data'!AC$1,FALSE)</f>
        <v>2.8753098373468502</v>
      </c>
      <c r="AR35" s="50">
        <f>VLOOKUP($A35,'ADR Raw Data'!$B$6:$BE$43,'ADR Raw Data'!AE$1,FALSE)</f>
        <v>6.0112647635340704</v>
      </c>
      <c r="AS35" s="40"/>
      <c r="AT35" s="51">
        <f>VLOOKUP($A35,'RevPAR Raw Data'!$B$6:$BE$43,'RevPAR Raw Data'!G$1,FALSE)</f>
        <v>44.98883715489</v>
      </c>
      <c r="AU35" s="52">
        <f>VLOOKUP($A35,'RevPAR Raw Data'!$B$6:$BE$43,'RevPAR Raw Data'!H$1,FALSE)</f>
        <v>66.365861020121599</v>
      </c>
      <c r="AV35" s="52">
        <f>VLOOKUP($A35,'RevPAR Raw Data'!$B$6:$BE$43,'RevPAR Raw Data'!I$1,FALSE)</f>
        <v>79.443618390266707</v>
      </c>
      <c r="AW35" s="52">
        <f>VLOOKUP($A35,'RevPAR Raw Data'!$B$6:$BE$43,'RevPAR Raw Data'!J$1,FALSE)</f>
        <v>78.398592653252194</v>
      </c>
      <c r="AX35" s="52">
        <f>VLOOKUP($A35,'RevPAR Raw Data'!$B$6:$BE$43,'RevPAR Raw Data'!K$1,FALSE)</f>
        <v>69.854299251286804</v>
      </c>
      <c r="AY35" s="53">
        <f>VLOOKUP($A35,'RevPAR Raw Data'!$B$6:$BE$43,'RevPAR Raw Data'!L$1,FALSE)</f>
        <v>67.810241693963505</v>
      </c>
      <c r="AZ35" s="52">
        <f>VLOOKUP($A35,'RevPAR Raw Data'!$B$6:$BE$43,'RevPAR Raw Data'!N$1,FALSE)</f>
        <v>89.108247543284904</v>
      </c>
      <c r="BA35" s="52">
        <f>VLOOKUP($A35,'RevPAR Raw Data'!$B$6:$BE$43,'RevPAR Raw Data'!O$1,FALSE)</f>
        <v>93.728874590547406</v>
      </c>
      <c r="BB35" s="53">
        <f>VLOOKUP($A35,'RevPAR Raw Data'!$B$6:$BE$43,'RevPAR Raw Data'!P$1,FALSE)</f>
        <v>91.418561066916197</v>
      </c>
      <c r="BC35" s="54">
        <f>VLOOKUP($A35,'RevPAR Raw Data'!$B$6:$BE$43,'RevPAR Raw Data'!R$1,FALSE)</f>
        <v>74.555475800521407</v>
      </c>
      <c r="BE35" s="47">
        <f>VLOOKUP($A35,'RevPAR Raw Data'!$B$6:$BE$43,'RevPAR Raw Data'!T$1,FALSE)</f>
        <v>1.70403431192009</v>
      </c>
      <c r="BF35" s="48">
        <f>VLOOKUP($A35,'RevPAR Raw Data'!$B$6:$BE$43,'RevPAR Raw Data'!U$1,FALSE)</f>
        <v>18.8958357155974</v>
      </c>
      <c r="BG35" s="48">
        <f>VLOOKUP($A35,'RevPAR Raw Data'!$B$6:$BE$43,'RevPAR Raw Data'!V$1,FALSE)</f>
        <v>28.2014409515583</v>
      </c>
      <c r="BH35" s="48">
        <f>VLOOKUP($A35,'RevPAR Raw Data'!$B$6:$BE$43,'RevPAR Raw Data'!W$1,FALSE)</f>
        <v>23.020220395627799</v>
      </c>
      <c r="BI35" s="48">
        <f>VLOOKUP($A35,'RevPAR Raw Data'!$B$6:$BE$43,'RevPAR Raw Data'!X$1,FALSE)</f>
        <v>12.2993322519558</v>
      </c>
      <c r="BJ35" s="49">
        <f>VLOOKUP($A35,'RevPAR Raw Data'!$B$6:$BE$43,'RevPAR Raw Data'!Y$1,FALSE)</f>
        <v>17.7452343394548</v>
      </c>
      <c r="BK35" s="48">
        <f>VLOOKUP($A35,'RevPAR Raw Data'!$B$6:$BE$43,'RevPAR Raw Data'!AA$1,FALSE)</f>
        <v>4.4067809378146903</v>
      </c>
      <c r="BL35" s="48">
        <f>VLOOKUP($A35,'RevPAR Raw Data'!$B$6:$BE$43,'RevPAR Raw Data'!AB$1,FALSE)</f>
        <v>-1.6169510860418199</v>
      </c>
      <c r="BM35" s="49">
        <f>VLOOKUP($A35,'RevPAR Raw Data'!$B$6:$BE$43,'RevPAR Raw Data'!AC$1,FALSE)</f>
        <v>1.2294583895136799</v>
      </c>
      <c r="BN35" s="50">
        <f>VLOOKUP($A35,'RevPAR Raw Data'!$B$6:$BE$43,'RevPAR Raw Data'!AE$1,FALSE)</f>
        <v>11.3790061897651</v>
      </c>
    </row>
    <row r="36" spans="1:66" x14ac:dyDescent="0.45">
      <c r="A36" s="63" t="s">
        <v>45</v>
      </c>
      <c r="B36" s="47">
        <f>VLOOKUP($A36,'Occupancy Raw Data'!$B$8:$BE$45,'Occupancy Raw Data'!G$3,FALSE)</f>
        <v>47.484493452791099</v>
      </c>
      <c r="C36" s="48">
        <f>VLOOKUP($A36,'Occupancy Raw Data'!$B$8:$BE$45,'Occupancy Raw Data'!H$3,FALSE)</f>
        <v>58.993797381116401</v>
      </c>
      <c r="D36" s="48">
        <f>VLOOKUP($A36,'Occupancy Raw Data'!$B$8:$BE$45,'Occupancy Raw Data'!I$3,FALSE)</f>
        <v>64.197105444521</v>
      </c>
      <c r="E36" s="48">
        <f>VLOOKUP($A36,'Occupancy Raw Data'!$B$8:$BE$45,'Occupancy Raw Data'!J$3,FALSE)</f>
        <v>64.713990351481698</v>
      </c>
      <c r="F36" s="48">
        <f>VLOOKUP($A36,'Occupancy Raw Data'!$B$8:$BE$45,'Occupancy Raw Data'!K$3,FALSE)</f>
        <v>60.854583046175001</v>
      </c>
      <c r="G36" s="49">
        <f>VLOOKUP($A36,'Occupancy Raw Data'!$B$8:$BE$45,'Occupancy Raw Data'!L$3,FALSE)</f>
        <v>59.248793935217002</v>
      </c>
      <c r="H36" s="48">
        <f>VLOOKUP($A36,'Occupancy Raw Data'!$B$8:$BE$45,'Occupancy Raw Data'!N$3,FALSE)</f>
        <v>67.057201929703595</v>
      </c>
      <c r="I36" s="48">
        <f>VLOOKUP($A36,'Occupancy Raw Data'!$B$8:$BE$45,'Occupancy Raw Data'!O$3,FALSE)</f>
        <v>74.810475534114403</v>
      </c>
      <c r="J36" s="49">
        <f>VLOOKUP($A36,'Occupancy Raw Data'!$B$8:$BE$45,'Occupancy Raw Data'!P$3,FALSE)</f>
        <v>70.933838731909006</v>
      </c>
      <c r="K36" s="50">
        <f>VLOOKUP($A36,'Occupancy Raw Data'!$B$8:$BE$45,'Occupancy Raw Data'!R$3,FALSE)</f>
        <v>62.587378162843301</v>
      </c>
      <c r="M36" s="47">
        <f>VLOOKUP($A36,'Occupancy Raw Data'!$B$8:$BE$45,'Occupancy Raw Data'!T$3,FALSE)</f>
        <v>-0.21374564268520399</v>
      </c>
      <c r="N36" s="48">
        <f>VLOOKUP($A36,'Occupancy Raw Data'!$B$8:$BE$45,'Occupancy Raw Data'!U$3,FALSE)</f>
        <v>3.8749316364527999</v>
      </c>
      <c r="O36" s="48">
        <f>VLOOKUP($A36,'Occupancy Raw Data'!$B$8:$BE$45,'Occupancy Raw Data'!V$3,FALSE)</f>
        <v>7.9881704113172596</v>
      </c>
      <c r="P36" s="48">
        <f>VLOOKUP($A36,'Occupancy Raw Data'!$B$8:$BE$45,'Occupancy Raw Data'!W$3,FALSE)</f>
        <v>7.8566505858028899</v>
      </c>
      <c r="Q36" s="48">
        <f>VLOOKUP($A36,'Occupancy Raw Data'!$B$8:$BE$45,'Occupancy Raw Data'!X$3,FALSE)</f>
        <v>-3.2465510779015001</v>
      </c>
      <c r="R36" s="49">
        <f>VLOOKUP($A36,'Occupancy Raw Data'!$B$8:$BE$45,'Occupancy Raw Data'!Y$3,FALSE)</f>
        <v>3.3202059002583</v>
      </c>
      <c r="S36" s="48">
        <f>VLOOKUP($A36,'Occupancy Raw Data'!$B$8:$BE$45,'Occupancy Raw Data'!AA$3,FALSE)</f>
        <v>-9.2976279868747191</v>
      </c>
      <c r="T36" s="48">
        <f>VLOOKUP($A36,'Occupancy Raw Data'!$B$8:$BE$45,'Occupancy Raw Data'!AB$3,FALSE)</f>
        <v>-7.3653377246234903</v>
      </c>
      <c r="U36" s="49">
        <f>VLOOKUP($A36,'Occupancy Raw Data'!$B$8:$BE$45,'Occupancy Raw Data'!AC$3,FALSE)</f>
        <v>-8.2888398027034391</v>
      </c>
      <c r="V36" s="50">
        <f>VLOOKUP($A36,'Occupancy Raw Data'!$B$8:$BE$45,'Occupancy Raw Data'!AE$3,FALSE)</f>
        <v>-0.74808400080304704</v>
      </c>
      <c r="X36" s="51">
        <f>VLOOKUP($A36,'ADR Raw Data'!$B$6:$BE$43,'ADR Raw Data'!G$1,FALSE)</f>
        <v>85.879193468795293</v>
      </c>
      <c r="Y36" s="52">
        <f>VLOOKUP($A36,'ADR Raw Data'!$B$6:$BE$43,'ADR Raw Data'!H$1,FALSE)</f>
        <v>90.8374233644859</v>
      </c>
      <c r="Z36" s="52">
        <f>VLOOKUP($A36,'ADR Raw Data'!$B$6:$BE$43,'ADR Raw Data'!I$1,FALSE)</f>
        <v>94.685676274825497</v>
      </c>
      <c r="AA36" s="52">
        <f>VLOOKUP($A36,'ADR Raw Data'!$B$6:$BE$43,'ADR Raw Data'!J$1,FALSE)</f>
        <v>93.127385889243797</v>
      </c>
      <c r="AB36" s="52">
        <f>VLOOKUP($A36,'ADR Raw Data'!$B$6:$BE$43,'ADR Raw Data'!K$1,FALSE)</f>
        <v>90.913010532276303</v>
      </c>
      <c r="AC36" s="53">
        <f>VLOOKUP($A36,'ADR Raw Data'!$B$6:$BE$43,'ADR Raw Data'!L$1,FALSE)</f>
        <v>91.392371711061898</v>
      </c>
      <c r="AD36" s="52">
        <f>VLOOKUP($A36,'ADR Raw Data'!$B$6:$BE$43,'ADR Raw Data'!N$1,FALSE)</f>
        <v>100.674892394655</v>
      </c>
      <c r="AE36" s="52">
        <f>VLOOKUP($A36,'ADR Raw Data'!$B$6:$BE$43,'ADR Raw Data'!O$1,FALSE)</f>
        <v>103.987437125748</v>
      </c>
      <c r="AF36" s="53">
        <f>VLOOKUP($A36,'ADR Raw Data'!$B$6:$BE$43,'ADR Raw Data'!P$1,FALSE)</f>
        <v>102.421682438668</v>
      </c>
      <c r="AG36" s="54">
        <f>VLOOKUP($A36,'ADR Raw Data'!$B$6:$BE$43,'ADR Raw Data'!R$1,FALSE)</f>
        <v>94.9638419222903</v>
      </c>
      <c r="AI36" s="47">
        <f>VLOOKUP($A36,'ADR Raw Data'!$B$6:$BE$43,'ADR Raw Data'!T$1,FALSE)</f>
        <v>4.7485552493190903</v>
      </c>
      <c r="AJ36" s="48">
        <f>VLOOKUP($A36,'ADR Raw Data'!$B$6:$BE$43,'ADR Raw Data'!U$1,FALSE)</f>
        <v>5.4423603131358496</v>
      </c>
      <c r="AK36" s="48">
        <f>VLOOKUP($A36,'ADR Raw Data'!$B$6:$BE$43,'ADR Raw Data'!V$1,FALSE)</f>
        <v>7.1106833548696198</v>
      </c>
      <c r="AL36" s="48">
        <f>VLOOKUP($A36,'ADR Raw Data'!$B$6:$BE$43,'ADR Raw Data'!W$1,FALSE)</f>
        <v>6.6811567093749797</v>
      </c>
      <c r="AM36" s="48">
        <f>VLOOKUP($A36,'ADR Raw Data'!$B$6:$BE$43,'ADR Raw Data'!X$1,FALSE)</f>
        <v>2.4459328040895798</v>
      </c>
      <c r="AN36" s="49">
        <f>VLOOKUP($A36,'ADR Raw Data'!$B$6:$BE$43,'ADR Raw Data'!Y$1,FALSE)</f>
        <v>5.3715018050884504</v>
      </c>
      <c r="AO36" s="48">
        <f>VLOOKUP($A36,'ADR Raw Data'!$B$6:$BE$43,'ADR Raw Data'!AA$1,FALSE)</f>
        <v>-1.5153540861110599</v>
      </c>
      <c r="AP36" s="48">
        <f>VLOOKUP($A36,'ADR Raw Data'!$B$6:$BE$43,'ADR Raw Data'!AB$1,FALSE)</f>
        <v>-1.31443479412172</v>
      </c>
      <c r="AQ36" s="49">
        <f>VLOOKUP($A36,'ADR Raw Data'!$B$6:$BE$43,'ADR Raw Data'!AC$1,FALSE)</f>
        <v>-1.39217496021809</v>
      </c>
      <c r="AR36" s="50">
        <f>VLOOKUP($A36,'ADR Raw Data'!$B$6:$BE$43,'ADR Raw Data'!AE$1,FALSE)</f>
        <v>2.4001166339208</v>
      </c>
      <c r="AS36" s="40"/>
      <c r="AT36" s="51">
        <f>VLOOKUP($A36,'RevPAR Raw Data'!$B$6:$BE$43,'RevPAR Raw Data'!G$1,FALSE)</f>
        <v>40.779299999999999</v>
      </c>
      <c r="AU36" s="52">
        <f>VLOOKUP($A36,'RevPAR Raw Data'!$B$6:$BE$43,'RevPAR Raw Data'!H$1,FALSE)</f>
        <v>53.588445485871802</v>
      </c>
      <c r="AV36" s="52">
        <f>VLOOKUP($A36,'RevPAR Raw Data'!$B$6:$BE$43,'RevPAR Raw Data'!I$1,FALSE)</f>
        <v>60.785463439007501</v>
      </c>
      <c r="AW36" s="52">
        <f>VLOOKUP($A36,'RevPAR Raw Data'!$B$6:$BE$43,'RevPAR Raw Data'!J$1,FALSE)</f>
        <v>60.266447518952397</v>
      </c>
      <c r="AX36" s="52">
        <f>VLOOKUP($A36,'RevPAR Raw Data'!$B$6:$BE$43,'RevPAR Raw Data'!K$1,FALSE)</f>
        <v>55.324733494141903</v>
      </c>
      <c r="AY36" s="53">
        <f>VLOOKUP($A36,'RevPAR Raw Data'!$B$6:$BE$43,'RevPAR Raw Data'!L$1,FALSE)</f>
        <v>54.148877987594702</v>
      </c>
      <c r="AZ36" s="52">
        <f>VLOOKUP($A36,'RevPAR Raw Data'!$B$6:$BE$43,'RevPAR Raw Data'!N$1,FALSE)</f>
        <v>67.509765885596096</v>
      </c>
      <c r="BA36" s="52">
        <f>VLOOKUP($A36,'RevPAR Raw Data'!$B$6:$BE$43,'RevPAR Raw Data'!O$1,FALSE)</f>
        <v>77.793496209510593</v>
      </c>
      <c r="BB36" s="53">
        <f>VLOOKUP($A36,'RevPAR Raw Data'!$B$6:$BE$43,'RevPAR Raw Data'!P$1,FALSE)</f>
        <v>72.651631047553394</v>
      </c>
      <c r="BC36" s="54">
        <f>VLOOKUP($A36,'RevPAR Raw Data'!$B$6:$BE$43,'RevPAR Raw Data'!R$1,FALSE)</f>
        <v>59.4353788618686</v>
      </c>
      <c r="BE36" s="47">
        <f>VLOOKUP($A36,'RevPAR Raw Data'!$B$6:$BE$43,'RevPAR Raw Data'!T$1,FALSE)</f>
        <v>4.5246597766979697</v>
      </c>
      <c r="BF36" s="48">
        <f>VLOOKUP($A36,'RevPAR Raw Data'!$B$6:$BE$43,'RevPAR Raw Data'!U$1,FALSE)</f>
        <v>9.5281796911321095</v>
      </c>
      <c r="BG36" s="48">
        <f>VLOOKUP($A36,'RevPAR Raw Data'!$B$6:$BE$43,'RevPAR Raw Data'!V$1,FALSE)</f>
        <v>15.666867269982999</v>
      </c>
      <c r="BH36" s="48">
        <f>VLOOKUP($A36,'RevPAR Raw Data'!$B$6:$BE$43,'RevPAR Raw Data'!W$1,FALSE)</f>
        <v>15.0627224329233</v>
      </c>
      <c r="BI36" s="48">
        <f>VLOOKUP($A36,'RevPAR Raw Data'!$B$6:$BE$43,'RevPAR Raw Data'!X$1,FALSE)</f>
        <v>-0.88002673162783895</v>
      </c>
      <c r="BJ36" s="49">
        <f>VLOOKUP($A36,'RevPAR Raw Data'!$B$6:$BE$43,'RevPAR Raw Data'!Y$1,FALSE)</f>
        <v>8.8700526252117893</v>
      </c>
      <c r="BK36" s="48">
        <f>VLOOKUP($A36,'RevPAR Raw Data'!$B$6:$BE$43,'RevPAR Raw Data'!AA$1,FALSE)</f>
        <v>-10.672090087375199</v>
      </c>
      <c r="BL36" s="48">
        <f>VLOOKUP($A36,'RevPAR Raw Data'!$B$6:$BE$43,'RevPAR Raw Data'!AB$1,FALSE)</f>
        <v>-8.5829599569881996</v>
      </c>
      <c r="BM36" s="49">
        <f>VLOOKUP($A36,'RevPAR Raw Data'!$B$6:$BE$43,'RevPAR Raw Data'!AC$1,FALSE)</f>
        <v>-9.5656196106957001</v>
      </c>
      <c r="BN36" s="50">
        <f>VLOOKUP($A36,'RevPAR Raw Data'!$B$6:$BE$43,'RevPAR Raw Data'!AE$1,FALSE)</f>
        <v>1.63407774457878</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50.699395667821001</v>
      </c>
      <c r="C39" s="48">
        <f>VLOOKUP($A39,'Occupancy Raw Data'!$B$8:$BE$45,'Occupancy Raw Data'!H$3,FALSE)</f>
        <v>62.9829564745026</v>
      </c>
      <c r="D39" s="48">
        <f>VLOOKUP($A39,'Occupancy Raw Data'!$B$8:$BE$45,'Occupancy Raw Data'!I$3,FALSE)</f>
        <v>68.354043593399794</v>
      </c>
      <c r="E39" s="48">
        <f>VLOOKUP($A39,'Occupancy Raw Data'!$B$8:$BE$45,'Occupancy Raw Data'!J$3,FALSE)</f>
        <v>67.902492021457107</v>
      </c>
      <c r="F39" s="48">
        <f>VLOOKUP($A39,'Occupancy Raw Data'!$B$8:$BE$45,'Occupancy Raw Data'!K$3,FALSE)</f>
        <v>66.143817478101397</v>
      </c>
      <c r="G39" s="49">
        <f>VLOOKUP($A39,'Occupancy Raw Data'!$B$8:$BE$45,'Occupancy Raw Data'!L$3,FALSE)</f>
        <v>63.216541047056403</v>
      </c>
      <c r="H39" s="48">
        <f>VLOOKUP($A39,'Occupancy Raw Data'!$B$8:$BE$45,'Occupancy Raw Data'!N$3,FALSE)</f>
        <v>72.964622801656802</v>
      </c>
      <c r="I39" s="48">
        <f>VLOOKUP($A39,'Occupancy Raw Data'!$B$8:$BE$45,'Occupancy Raw Data'!O$3,FALSE)</f>
        <v>75.334419773205596</v>
      </c>
      <c r="J39" s="49">
        <f>VLOOKUP($A39,'Occupancy Raw Data'!$B$8:$BE$45,'Occupancy Raw Data'!P$3,FALSE)</f>
        <v>74.149521287431199</v>
      </c>
      <c r="K39" s="50">
        <f>VLOOKUP($A39,'Occupancy Raw Data'!$B$8:$BE$45,'Occupancy Raw Data'!R$3,FALSE)</f>
        <v>66.340249687163507</v>
      </c>
      <c r="M39" s="47">
        <f>VLOOKUP($A39,'Occupancy Raw Data'!$B$8:$BE$45,'Occupancy Raw Data'!T$3,FALSE)</f>
        <v>-0.70232460285390796</v>
      </c>
      <c r="N39" s="48">
        <f>VLOOKUP($A39,'Occupancy Raw Data'!$B$8:$BE$45,'Occupancy Raw Data'!U$3,FALSE)</f>
        <v>3.57752141726924</v>
      </c>
      <c r="O39" s="48">
        <f>VLOOKUP($A39,'Occupancy Raw Data'!$B$8:$BE$45,'Occupancy Raw Data'!V$3,FALSE)</f>
        <v>4.2110445637112699</v>
      </c>
      <c r="P39" s="48">
        <f>VLOOKUP($A39,'Occupancy Raw Data'!$B$8:$BE$45,'Occupancy Raw Data'!W$3,FALSE)</f>
        <v>2.84020240844192</v>
      </c>
      <c r="Q39" s="48">
        <f>VLOOKUP($A39,'Occupancy Raw Data'!$B$8:$BE$45,'Occupancy Raw Data'!X$3,FALSE)</f>
        <v>-0.48942021679675601</v>
      </c>
      <c r="R39" s="49">
        <f>VLOOKUP($A39,'Occupancy Raw Data'!$B$8:$BE$45,'Occupancy Raw Data'!Y$3,FALSE)</f>
        <v>1.9773619794053201</v>
      </c>
      <c r="S39" s="48">
        <f>VLOOKUP($A39,'Occupancy Raw Data'!$B$8:$BE$45,'Occupancy Raw Data'!AA$3,FALSE)</f>
        <v>-3.82580080141721</v>
      </c>
      <c r="T39" s="48">
        <f>VLOOKUP($A39,'Occupancy Raw Data'!$B$8:$BE$45,'Occupancy Raw Data'!AB$3,FALSE)</f>
        <v>-6.2814590451036203</v>
      </c>
      <c r="U39" s="49">
        <f>VLOOKUP($A39,'Occupancy Raw Data'!$B$8:$BE$45,'Occupancy Raw Data'!AC$3,FALSE)</f>
        <v>-5.0891211805268304</v>
      </c>
      <c r="V39" s="50">
        <f>VLOOKUP($A39,'Occupancy Raw Data'!$B$8:$BE$45,'Occupancy Raw Data'!AE$3,FALSE)</f>
        <v>-0.39100553270183702</v>
      </c>
      <c r="X39" s="51">
        <f>VLOOKUP($A39,'ADR Raw Data'!$B$6:$BE$43,'ADR Raw Data'!G$1,FALSE)</f>
        <v>105.929122078617</v>
      </c>
      <c r="Y39" s="52">
        <f>VLOOKUP($A39,'ADR Raw Data'!$B$6:$BE$43,'ADR Raw Data'!H$1,FALSE)</f>
        <v>112.299564443965</v>
      </c>
      <c r="Z39" s="52">
        <f>VLOOKUP($A39,'ADR Raw Data'!$B$6:$BE$43,'ADR Raw Data'!I$1,FALSE)</f>
        <v>116.147658570506</v>
      </c>
      <c r="AA39" s="52">
        <f>VLOOKUP($A39,'ADR Raw Data'!$B$6:$BE$43,'ADR Raw Data'!J$1,FALSE)</f>
        <v>112.854078</v>
      </c>
      <c r="AB39" s="52">
        <f>VLOOKUP($A39,'ADR Raw Data'!$B$6:$BE$43,'ADR Raw Data'!K$1,FALSE)</f>
        <v>115.255609793655</v>
      </c>
      <c r="AC39" s="53">
        <f>VLOOKUP($A39,'ADR Raw Data'!$B$6:$BE$43,'ADR Raw Data'!L$1,FALSE)</f>
        <v>112.84762414204199</v>
      </c>
      <c r="AD39" s="52">
        <f>VLOOKUP($A39,'ADR Raw Data'!$B$6:$BE$43,'ADR Raw Data'!N$1,FALSE)</f>
        <v>138.76894886231401</v>
      </c>
      <c r="AE39" s="52">
        <f>VLOOKUP($A39,'ADR Raw Data'!$B$6:$BE$43,'ADR Raw Data'!O$1,FALSE)</f>
        <v>142.702756771373</v>
      </c>
      <c r="AF39" s="53">
        <f>VLOOKUP($A39,'ADR Raw Data'!$B$6:$BE$43,'ADR Raw Data'!P$1,FALSE)</f>
        <v>140.76728365384599</v>
      </c>
      <c r="AG39" s="54">
        <f>VLOOKUP($A39,'ADR Raw Data'!$B$6:$BE$43,'ADR Raw Data'!R$1,FALSE)</f>
        <v>121.76369113679699</v>
      </c>
      <c r="AI39" s="47">
        <f>VLOOKUP($A39,'ADR Raw Data'!$B$6:$BE$43,'ADR Raw Data'!T$1,FALSE)</f>
        <v>3.0087293603927199</v>
      </c>
      <c r="AJ39" s="48">
        <f>VLOOKUP($A39,'ADR Raw Data'!$B$6:$BE$43,'ADR Raw Data'!U$1,FALSE)</f>
        <v>5.2400180262962301</v>
      </c>
      <c r="AK39" s="48">
        <f>VLOOKUP($A39,'ADR Raw Data'!$B$6:$BE$43,'ADR Raw Data'!V$1,FALSE)</f>
        <v>5.7808024629460997</v>
      </c>
      <c r="AL39" s="48">
        <f>VLOOKUP($A39,'ADR Raw Data'!$B$6:$BE$43,'ADR Raw Data'!W$1,FALSE)</f>
        <v>2.2027345451317202</v>
      </c>
      <c r="AM39" s="48">
        <f>VLOOKUP($A39,'ADR Raw Data'!$B$6:$BE$43,'ADR Raw Data'!X$1,FALSE)</f>
        <v>0.393879050798777</v>
      </c>
      <c r="AN39" s="49">
        <f>VLOOKUP($A39,'ADR Raw Data'!$B$6:$BE$43,'ADR Raw Data'!Y$1,FALSE)</f>
        <v>3.2915111913150401</v>
      </c>
      <c r="AO39" s="48">
        <f>VLOOKUP($A39,'ADR Raw Data'!$B$6:$BE$43,'ADR Raw Data'!AA$1,FALSE)</f>
        <v>1.2834999974182499</v>
      </c>
      <c r="AP39" s="48">
        <f>VLOOKUP($A39,'ADR Raw Data'!$B$6:$BE$43,'ADR Raw Data'!AB$1,FALSE)</f>
        <v>0.96911199727243302</v>
      </c>
      <c r="AQ39" s="49">
        <f>VLOOKUP($A39,'ADR Raw Data'!$B$6:$BE$43,'ADR Raw Data'!AC$1,FALSE)</f>
        <v>1.1010643122633199</v>
      </c>
      <c r="AR39" s="50">
        <f>VLOOKUP($A39,'ADR Raw Data'!$B$6:$BE$43,'ADR Raw Data'!AE$1,FALSE)</f>
        <v>2.06475858489866</v>
      </c>
      <c r="AS39" s="40"/>
      <c r="AT39" s="51">
        <f>VLOOKUP($A39,'RevPAR Raw Data'!$B$6:$BE$43,'RevPAR Raw Data'!G$1,FALSE)</f>
        <v>53.705424730087501</v>
      </c>
      <c r="AU39" s="52">
        <f>VLOOKUP($A39,'RevPAR Raw Data'!$B$6:$BE$43,'RevPAR Raw Data'!H$1,FALSE)</f>
        <v>70.729585794798595</v>
      </c>
      <c r="AV39" s="52">
        <f>VLOOKUP($A39,'RevPAR Raw Data'!$B$6:$BE$43,'RevPAR Raw Data'!I$1,FALSE)</f>
        <v>79.391621171997002</v>
      </c>
      <c r="AW39" s="52">
        <f>VLOOKUP($A39,'RevPAR Raw Data'!$B$6:$BE$43,'RevPAR Raw Data'!J$1,FALSE)</f>
        <v>76.630731309839007</v>
      </c>
      <c r="AX39" s="52">
        <f>VLOOKUP($A39,'RevPAR Raw Data'!$B$6:$BE$43,'RevPAR Raw Data'!K$1,FALSE)</f>
        <v>76.234460175188403</v>
      </c>
      <c r="AY39" s="53">
        <f>VLOOKUP($A39,'RevPAR Raw Data'!$B$6:$BE$43,'RevPAR Raw Data'!L$1,FALSE)</f>
        <v>71.338364636382096</v>
      </c>
      <c r="AZ39" s="52">
        <f>VLOOKUP($A39,'RevPAR Raw Data'!$B$6:$BE$43,'RevPAR Raw Data'!N$1,FALSE)</f>
        <v>101.25224010321099</v>
      </c>
      <c r="BA39" s="52">
        <f>VLOOKUP($A39,'RevPAR Raw Data'!$B$6:$BE$43,'RevPAR Raw Data'!O$1,FALSE)</f>
        <v>107.504293814082</v>
      </c>
      <c r="BB39" s="53">
        <f>VLOOKUP($A39,'RevPAR Raw Data'!$B$6:$BE$43,'RevPAR Raw Data'!P$1,FALSE)</f>
        <v>104.378266958647</v>
      </c>
      <c r="BC39" s="54">
        <f>VLOOKUP($A39,'RevPAR Raw Data'!$B$6:$BE$43,'RevPAR Raw Data'!R$1,FALSE)</f>
        <v>80.778336728457901</v>
      </c>
      <c r="BE39" s="47">
        <f>VLOOKUP($A39,'RevPAR Raw Data'!$B$6:$BE$43,'RevPAR Raw Data'!T$1,FALSE)</f>
        <v>2.2852737110074899</v>
      </c>
      <c r="BF39" s="48">
        <f>VLOOKUP($A39,'RevPAR Raw Data'!$B$6:$BE$43,'RevPAR Raw Data'!U$1,FALSE)</f>
        <v>9.0050022107249905</v>
      </c>
      <c r="BG39" s="48">
        <f>VLOOKUP($A39,'RevPAR Raw Data'!$B$6:$BE$43,'RevPAR Raw Data'!V$1,FALSE)</f>
        <v>10.235279194512101</v>
      </c>
      <c r="BH39" s="48">
        <f>VLOOKUP($A39,'RevPAR Raw Data'!$B$6:$BE$43,'RevPAR Raw Data'!W$1,FALSE)</f>
        <v>5.1054990731760599</v>
      </c>
      <c r="BI39" s="48">
        <f>VLOOKUP($A39,'RevPAR Raw Data'!$B$6:$BE$43,'RevPAR Raw Data'!X$1,FALSE)</f>
        <v>-9.7468889702314904E-2</v>
      </c>
      <c r="BJ39" s="49">
        <f>VLOOKUP($A39,'RevPAR Raw Data'!$B$6:$BE$43,'RevPAR Raw Data'!Y$1,FALSE)</f>
        <v>5.3339582615653001</v>
      </c>
      <c r="BK39" s="48">
        <f>VLOOKUP($A39,'RevPAR Raw Data'!$B$6:$BE$43,'RevPAR Raw Data'!AA$1,FALSE)</f>
        <v>-2.59140495718637</v>
      </c>
      <c r="BL39" s="48">
        <f>VLOOKUP($A39,'RevPAR Raw Data'!$B$6:$BE$43,'RevPAR Raw Data'!AB$1,FALSE)</f>
        <v>-5.3732214210410403</v>
      </c>
      <c r="BM39" s="49">
        <f>VLOOKUP($A39,'RevPAR Raw Data'!$B$6:$BE$43,'RevPAR Raw Data'!AC$1,FALSE)</f>
        <v>-4.0440913653901198</v>
      </c>
      <c r="BN39" s="50">
        <f>VLOOKUP($A39,'RevPAR Raw Data'!$B$6:$BE$43,'RevPAR Raw Data'!AE$1,FALSE)</f>
        <v>1.6656797318929299</v>
      </c>
    </row>
    <row r="40" spans="1:66" x14ac:dyDescent="0.45">
      <c r="A40" s="63" t="s">
        <v>79</v>
      </c>
      <c r="B40" s="47">
        <f>VLOOKUP($A40,'Occupancy Raw Data'!$B$8:$BE$45,'Occupancy Raw Data'!G$3,FALSE)</f>
        <v>45.311049210770598</v>
      </c>
      <c r="C40" s="48">
        <f>VLOOKUP($A40,'Occupancy Raw Data'!$B$8:$BE$45,'Occupancy Raw Data'!H$3,FALSE)</f>
        <v>61.931290622098402</v>
      </c>
      <c r="D40" s="48">
        <f>VLOOKUP($A40,'Occupancy Raw Data'!$B$8:$BE$45,'Occupancy Raw Data'!I$3,FALSE)</f>
        <v>64.438254410399196</v>
      </c>
      <c r="E40" s="48">
        <f>VLOOKUP($A40,'Occupancy Raw Data'!$B$8:$BE$45,'Occupancy Raw Data'!J$3,FALSE)</f>
        <v>63.974001857010201</v>
      </c>
      <c r="F40" s="48">
        <f>VLOOKUP($A40,'Occupancy Raw Data'!$B$8:$BE$45,'Occupancy Raw Data'!K$3,FALSE)</f>
        <v>56.267409470752</v>
      </c>
      <c r="G40" s="49">
        <f>VLOOKUP($A40,'Occupancy Raw Data'!$B$8:$BE$45,'Occupancy Raw Data'!L$3,FALSE)</f>
        <v>58.384401114206099</v>
      </c>
      <c r="H40" s="48">
        <f>VLOOKUP($A40,'Occupancy Raw Data'!$B$8:$BE$45,'Occupancy Raw Data'!N$3,FALSE)</f>
        <v>64.159702878365806</v>
      </c>
      <c r="I40" s="48">
        <f>VLOOKUP($A40,'Occupancy Raw Data'!$B$8:$BE$45,'Occupancy Raw Data'!O$3,FALSE)</f>
        <v>65.3667595171773</v>
      </c>
      <c r="J40" s="49">
        <f>VLOOKUP($A40,'Occupancy Raw Data'!$B$8:$BE$45,'Occupancy Raw Data'!P$3,FALSE)</f>
        <v>64.763231197771503</v>
      </c>
      <c r="K40" s="50">
        <f>VLOOKUP($A40,'Occupancy Raw Data'!$B$8:$BE$45,'Occupancy Raw Data'!R$3,FALSE)</f>
        <v>60.206923995224798</v>
      </c>
      <c r="M40" s="47">
        <f>VLOOKUP($A40,'Occupancy Raw Data'!$B$8:$BE$45,'Occupancy Raw Data'!T$3,FALSE)</f>
        <v>-7.7504725897920599</v>
      </c>
      <c r="N40" s="48">
        <f>VLOOKUP($A40,'Occupancy Raw Data'!$B$8:$BE$45,'Occupancy Raw Data'!U$3,FALSE)</f>
        <v>-1.33136094674556</v>
      </c>
      <c r="O40" s="48">
        <f>VLOOKUP($A40,'Occupancy Raw Data'!$B$8:$BE$45,'Occupancy Raw Data'!V$3,FALSE)</f>
        <v>-0.85714285714285698</v>
      </c>
      <c r="P40" s="48">
        <f>VLOOKUP($A40,'Occupancy Raw Data'!$B$8:$BE$45,'Occupancy Raw Data'!W$3,FALSE)</f>
        <v>-5.8743169398907096</v>
      </c>
      <c r="Q40" s="48">
        <f>VLOOKUP($A40,'Occupancy Raw Data'!$B$8:$BE$45,'Occupancy Raw Data'!X$3,FALSE)</f>
        <v>-15.716272600834399</v>
      </c>
      <c r="R40" s="49">
        <f>VLOOKUP($A40,'Occupancy Raw Data'!$B$8:$BE$45,'Occupancy Raw Data'!Y$3,FALSE)</f>
        <v>-6.3170441001191797</v>
      </c>
      <c r="S40" s="48">
        <f>VLOOKUP($A40,'Occupancy Raw Data'!$B$8:$BE$45,'Occupancy Raw Data'!AA$3,FALSE)</f>
        <v>-9.7911227154046898</v>
      </c>
      <c r="T40" s="48">
        <f>VLOOKUP($A40,'Occupancy Raw Data'!$B$8:$BE$45,'Occupancy Raw Data'!AB$3,FALSE)</f>
        <v>-11.1111111111111</v>
      </c>
      <c r="U40" s="49">
        <f>VLOOKUP($A40,'Occupancy Raw Data'!$B$8:$BE$45,'Occupancy Raw Data'!AC$3,FALSE)</f>
        <v>-10.4621309370988</v>
      </c>
      <c r="V40" s="50">
        <f>VLOOKUP($A40,'Occupancy Raw Data'!$B$8:$BE$45,'Occupancy Raw Data'!AE$3,FALSE)</f>
        <v>-7.6312576312576299</v>
      </c>
      <c r="X40" s="51">
        <f>VLOOKUP($A40,'ADR Raw Data'!$B$6:$BE$43,'ADR Raw Data'!G$1,FALSE)</f>
        <v>100.06987704917999</v>
      </c>
      <c r="Y40" s="52">
        <f>VLOOKUP($A40,'ADR Raw Data'!$B$6:$BE$43,'ADR Raw Data'!H$1,FALSE)</f>
        <v>113.861169415292</v>
      </c>
      <c r="Z40" s="52">
        <f>VLOOKUP($A40,'ADR Raw Data'!$B$6:$BE$43,'ADR Raw Data'!I$1,FALSE)</f>
        <v>109.516354466858</v>
      </c>
      <c r="AA40" s="52">
        <f>VLOOKUP($A40,'ADR Raw Data'!$B$6:$BE$43,'ADR Raw Data'!J$1,FALSE)</f>
        <v>108.073831640058</v>
      </c>
      <c r="AB40" s="52">
        <f>VLOOKUP($A40,'ADR Raw Data'!$B$6:$BE$43,'ADR Raw Data'!K$1,FALSE)</f>
        <v>114.345429042904</v>
      </c>
      <c r="AC40" s="53">
        <f>VLOOKUP($A40,'ADR Raw Data'!$B$6:$BE$43,'ADR Raw Data'!L$1,FALSE)</f>
        <v>109.586529898218</v>
      </c>
      <c r="AD40" s="52">
        <f>VLOOKUP($A40,'ADR Raw Data'!$B$6:$BE$43,'ADR Raw Data'!N$1,FALSE)</f>
        <v>130.856512301013</v>
      </c>
      <c r="AE40" s="52">
        <f>VLOOKUP($A40,'ADR Raw Data'!$B$6:$BE$43,'ADR Raw Data'!O$1,FALSE)</f>
        <v>137.10910511363599</v>
      </c>
      <c r="AF40" s="53">
        <f>VLOOKUP($A40,'ADR Raw Data'!$B$6:$BE$43,'ADR Raw Data'!P$1,FALSE)</f>
        <v>134.011942652329</v>
      </c>
      <c r="AG40" s="54">
        <f>VLOOKUP($A40,'ADR Raw Data'!$B$6:$BE$43,'ADR Raw Data'!R$1,FALSE)</f>
        <v>117.093348755232</v>
      </c>
      <c r="AI40" s="47">
        <f>VLOOKUP($A40,'ADR Raw Data'!$B$6:$BE$43,'ADR Raw Data'!T$1,FALSE)</f>
        <v>-2.37821526484259</v>
      </c>
      <c r="AJ40" s="48">
        <f>VLOOKUP($A40,'ADR Raw Data'!$B$6:$BE$43,'ADR Raw Data'!U$1,FALSE)</f>
        <v>14.167885831651599</v>
      </c>
      <c r="AK40" s="48">
        <f>VLOOKUP($A40,'ADR Raw Data'!$B$6:$BE$43,'ADR Raw Data'!V$1,FALSE)</f>
        <v>8.0365470148120401</v>
      </c>
      <c r="AL40" s="48">
        <f>VLOOKUP($A40,'ADR Raw Data'!$B$6:$BE$43,'ADR Raw Data'!W$1,FALSE)</f>
        <v>6.2429977302642001</v>
      </c>
      <c r="AM40" s="48">
        <f>VLOOKUP($A40,'ADR Raw Data'!$B$6:$BE$43,'ADR Raw Data'!X$1,FALSE)</f>
        <v>3.45999828081057</v>
      </c>
      <c r="AN40" s="49">
        <f>VLOOKUP($A40,'ADR Raw Data'!$B$6:$BE$43,'ADR Raw Data'!Y$1,FALSE)</f>
        <v>6.1300028342192103</v>
      </c>
      <c r="AO40" s="48">
        <f>VLOOKUP($A40,'ADR Raw Data'!$B$6:$BE$43,'ADR Raw Data'!AA$1,FALSE)</f>
        <v>-2.6453559201140302</v>
      </c>
      <c r="AP40" s="48">
        <f>VLOOKUP($A40,'ADR Raw Data'!$B$6:$BE$43,'ADR Raw Data'!AB$1,FALSE)</f>
        <v>0.74898664568379103</v>
      </c>
      <c r="AQ40" s="49">
        <f>VLOOKUP($A40,'ADR Raw Data'!$B$6:$BE$43,'ADR Raw Data'!AC$1,FALSE)</f>
        <v>-0.92637219359793799</v>
      </c>
      <c r="AR40" s="50">
        <f>VLOOKUP($A40,'ADR Raw Data'!$B$6:$BE$43,'ADR Raw Data'!AE$1,FALSE)</f>
        <v>3.2522223549501001</v>
      </c>
      <c r="AS40" s="40"/>
      <c r="AT40" s="51">
        <f>VLOOKUP($A40,'RevPAR Raw Data'!$B$6:$BE$43,'RevPAR Raw Data'!G$1,FALSE)</f>
        <v>45.342711234911697</v>
      </c>
      <c r="AU40" s="52">
        <f>VLOOKUP($A40,'RevPAR Raw Data'!$B$6:$BE$43,'RevPAR Raw Data'!H$1,FALSE)</f>
        <v>70.515691736304504</v>
      </c>
      <c r="AV40" s="52">
        <f>VLOOKUP($A40,'RevPAR Raw Data'!$B$6:$BE$43,'RevPAR Raw Data'!I$1,FALSE)</f>
        <v>70.570427112349094</v>
      </c>
      <c r="AW40" s="52">
        <f>VLOOKUP($A40,'RevPAR Raw Data'!$B$6:$BE$43,'RevPAR Raw Data'!J$1,FALSE)</f>
        <v>69.139155060352806</v>
      </c>
      <c r="AX40" s="52">
        <f>VLOOKUP($A40,'RevPAR Raw Data'!$B$6:$BE$43,'RevPAR Raw Data'!K$1,FALSE)</f>
        <v>64.339210770659193</v>
      </c>
      <c r="AY40" s="53">
        <f>VLOOKUP($A40,'RevPAR Raw Data'!$B$6:$BE$43,'RevPAR Raw Data'!L$1,FALSE)</f>
        <v>63.981439182915501</v>
      </c>
      <c r="AZ40" s="52">
        <f>VLOOKUP($A40,'RevPAR Raw Data'!$B$6:$BE$43,'RevPAR Raw Data'!N$1,FALSE)</f>
        <v>83.957149489322106</v>
      </c>
      <c r="BA40" s="52">
        <f>VLOOKUP($A40,'RevPAR Raw Data'!$B$6:$BE$43,'RevPAR Raw Data'!O$1,FALSE)</f>
        <v>89.623779015784507</v>
      </c>
      <c r="BB40" s="53">
        <f>VLOOKUP($A40,'RevPAR Raw Data'!$B$6:$BE$43,'RevPAR Raw Data'!P$1,FALSE)</f>
        <v>86.790464252553306</v>
      </c>
      <c r="BC40" s="54">
        <f>VLOOKUP($A40,'RevPAR Raw Data'!$B$6:$BE$43,'RevPAR Raw Data'!R$1,FALSE)</f>
        <v>70.498303488526304</v>
      </c>
      <c r="BE40" s="47">
        <f>VLOOKUP($A40,'RevPAR Raw Data'!$B$6:$BE$43,'RevPAR Raw Data'!T$1,FALSE)</f>
        <v>-9.9443649324067707</v>
      </c>
      <c r="BF40" s="48">
        <f>VLOOKUP($A40,'RevPAR Raw Data'!$B$6:$BE$43,'RevPAR Raw Data'!U$1,FALSE)</f>
        <v>12.647899185963899</v>
      </c>
      <c r="BG40" s="48">
        <f>VLOOKUP($A40,'RevPAR Raw Data'!$B$6:$BE$43,'RevPAR Raw Data'!V$1,FALSE)</f>
        <v>7.1105194689708</v>
      </c>
      <c r="BH40" s="48">
        <f>VLOOKUP($A40,'RevPAR Raw Data'!$B$6:$BE$43,'RevPAR Raw Data'!W$1,FALSE)</f>
        <v>1.9473171475913201E-3</v>
      </c>
      <c r="BI40" s="48">
        <f>VLOOKUP($A40,'RevPAR Raw Data'!$B$6:$BE$43,'RevPAR Raw Data'!X$1,FALSE)</f>
        <v>-12.800057081820199</v>
      </c>
      <c r="BJ40" s="49">
        <f>VLOOKUP($A40,'RevPAR Raw Data'!$B$6:$BE$43,'RevPAR Raw Data'!Y$1,FALSE)</f>
        <v>-0.57427624827615897</v>
      </c>
      <c r="BK40" s="48">
        <f>VLOOKUP($A40,'RevPAR Raw Data'!$B$6:$BE$43,'RevPAR Raw Data'!AA$1,FALSE)</f>
        <v>-12.1774685911211</v>
      </c>
      <c r="BL40" s="48">
        <f>VLOOKUP($A40,'RevPAR Raw Data'!$B$6:$BE$43,'RevPAR Raw Data'!AB$1,FALSE)</f>
        <v>-10.445345203836601</v>
      </c>
      <c r="BM40" s="49">
        <f>VLOOKUP($A40,'RevPAR Raw Data'!$B$6:$BE$43,'RevPAR Raw Data'!AC$1,FALSE)</f>
        <v>-11.2915848588376</v>
      </c>
      <c r="BN40" s="50">
        <f>VLOOKUP($A40,'RevPAR Raw Data'!$B$6:$BE$43,'RevPAR Raw Data'!AE$1,FALSE)</f>
        <v>-4.62722074295512</v>
      </c>
    </row>
    <row r="41" spans="1:66" x14ac:dyDescent="0.45">
      <c r="A41" s="63" t="s">
        <v>80</v>
      </c>
      <c r="B41" s="47">
        <f>VLOOKUP($A41,'Occupancy Raw Data'!$B$8:$BE$45,'Occupancy Raw Data'!G$3,FALSE)</f>
        <v>43.366619115549199</v>
      </c>
      <c r="C41" s="48">
        <f>VLOOKUP($A41,'Occupancy Raw Data'!$B$8:$BE$45,'Occupancy Raw Data'!H$3,FALSE)</f>
        <v>51.283880171184002</v>
      </c>
      <c r="D41" s="48">
        <f>VLOOKUP($A41,'Occupancy Raw Data'!$B$8:$BE$45,'Occupancy Raw Data'!I$3,FALSE)</f>
        <v>52.4251069900142</v>
      </c>
      <c r="E41" s="48">
        <f>VLOOKUP($A41,'Occupancy Raw Data'!$B$8:$BE$45,'Occupancy Raw Data'!J$3,FALSE)</f>
        <v>55.278174037089798</v>
      </c>
      <c r="F41" s="48">
        <f>VLOOKUP($A41,'Occupancy Raw Data'!$B$8:$BE$45,'Occupancy Raw Data'!K$3,FALSE)</f>
        <v>47.503566333808799</v>
      </c>
      <c r="G41" s="49">
        <f>VLOOKUP($A41,'Occupancy Raw Data'!$B$8:$BE$45,'Occupancy Raw Data'!L$3,FALSE)</f>
        <v>49.971469329529199</v>
      </c>
      <c r="H41" s="48">
        <f>VLOOKUP($A41,'Occupancy Raw Data'!$B$8:$BE$45,'Occupancy Raw Data'!N$3,FALSE)</f>
        <v>58.7731811697574</v>
      </c>
      <c r="I41" s="48">
        <f>VLOOKUP($A41,'Occupancy Raw Data'!$B$8:$BE$45,'Occupancy Raw Data'!O$3,FALSE)</f>
        <v>60.271041369472101</v>
      </c>
      <c r="J41" s="49">
        <f>VLOOKUP($A41,'Occupancy Raw Data'!$B$8:$BE$45,'Occupancy Raw Data'!P$3,FALSE)</f>
        <v>59.522111269614797</v>
      </c>
      <c r="K41" s="50">
        <f>VLOOKUP($A41,'Occupancy Raw Data'!$B$8:$BE$45,'Occupancy Raw Data'!R$3,FALSE)</f>
        <v>52.7002241695536</v>
      </c>
      <c r="M41" s="47">
        <f>VLOOKUP($A41,'Occupancy Raw Data'!$B$8:$BE$45,'Occupancy Raw Data'!T$3,FALSE)</f>
        <v>-4.8513302034428696</v>
      </c>
      <c r="N41" s="48">
        <f>VLOOKUP($A41,'Occupancy Raw Data'!$B$8:$BE$45,'Occupancy Raw Data'!U$3,FALSE)</f>
        <v>-12.2100122100122</v>
      </c>
      <c r="O41" s="48">
        <f>VLOOKUP($A41,'Occupancy Raw Data'!$B$8:$BE$45,'Occupancy Raw Data'!V$3,FALSE)</f>
        <v>-7.5471698113207504</v>
      </c>
      <c r="P41" s="48">
        <f>VLOOKUP($A41,'Occupancy Raw Data'!$B$8:$BE$45,'Occupancy Raw Data'!W$3,FALSE)</f>
        <v>-4.7911547911547903</v>
      </c>
      <c r="Q41" s="48">
        <f>VLOOKUP($A41,'Occupancy Raw Data'!$B$8:$BE$45,'Occupancy Raw Data'!X$3,FALSE)</f>
        <v>-19.4679564691656</v>
      </c>
      <c r="R41" s="49">
        <f>VLOOKUP($A41,'Occupancy Raw Data'!$B$8:$BE$45,'Occupancy Raw Data'!Y$3,FALSE)</f>
        <v>-10.0410888546481</v>
      </c>
      <c r="S41" s="48">
        <f>VLOOKUP($A41,'Occupancy Raw Data'!$B$8:$BE$45,'Occupancy Raw Data'!AA$3,FALSE)</f>
        <v>-17.764471057884201</v>
      </c>
      <c r="T41" s="48">
        <f>VLOOKUP($A41,'Occupancy Raw Data'!$B$8:$BE$45,'Occupancy Raw Data'!AB$3,FALSE)</f>
        <v>-17.6413255360623</v>
      </c>
      <c r="U41" s="49">
        <f>VLOOKUP($A41,'Occupancy Raw Data'!$B$8:$BE$45,'Occupancy Raw Data'!AC$3,FALSE)</f>
        <v>-17.702169625246501</v>
      </c>
      <c r="V41" s="50">
        <f>VLOOKUP($A41,'Occupancy Raw Data'!$B$8:$BE$45,'Occupancy Raw Data'!AE$3,FALSE)</f>
        <v>-12.6646403242147</v>
      </c>
      <c r="X41" s="51">
        <f>VLOOKUP($A41,'ADR Raw Data'!$B$6:$BE$43,'ADR Raw Data'!G$1,FALSE)</f>
        <v>114.167532894736</v>
      </c>
      <c r="Y41" s="52">
        <f>VLOOKUP($A41,'ADR Raw Data'!$B$6:$BE$43,'ADR Raw Data'!H$1,FALSE)</f>
        <v>106.904061196105</v>
      </c>
      <c r="Z41" s="52">
        <f>VLOOKUP($A41,'ADR Raw Data'!$B$6:$BE$43,'ADR Raw Data'!I$1,FALSE)</f>
        <v>108.976163265306</v>
      </c>
      <c r="AA41" s="52">
        <f>VLOOKUP($A41,'ADR Raw Data'!$B$6:$BE$43,'ADR Raw Data'!J$1,FALSE)</f>
        <v>108.002464516129</v>
      </c>
      <c r="AB41" s="52">
        <f>VLOOKUP($A41,'ADR Raw Data'!$B$6:$BE$43,'ADR Raw Data'!K$1,FALSE)</f>
        <v>111.812582582582</v>
      </c>
      <c r="AC41" s="53">
        <f>VLOOKUP($A41,'ADR Raw Data'!$B$6:$BE$43,'ADR Raw Data'!L$1,FALSE)</f>
        <v>109.775749357693</v>
      </c>
      <c r="AD41" s="52">
        <f>VLOOKUP($A41,'ADR Raw Data'!$B$6:$BE$43,'ADR Raw Data'!N$1,FALSE)</f>
        <v>147.49141990291201</v>
      </c>
      <c r="AE41" s="52">
        <f>VLOOKUP($A41,'ADR Raw Data'!$B$6:$BE$43,'ADR Raw Data'!O$1,FALSE)</f>
        <v>146.31345562130099</v>
      </c>
      <c r="AF41" s="53">
        <f>VLOOKUP($A41,'ADR Raw Data'!$B$6:$BE$43,'ADR Raw Data'!P$1,FALSE)</f>
        <v>146.89502696225199</v>
      </c>
      <c r="AG41" s="54">
        <f>VLOOKUP($A41,'ADR Raw Data'!$B$6:$BE$43,'ADR Raw Data'!R$1,FALSE)</f>
        <v>121.754108662026</v>
      </c>
      <c r="AI41" s="47">
        <f>VLOOKUP($A41,'ADR Raw Data'!$B$6:$BE$43,'ADR Raw Data'!T$1,FALSE)</f>
        <v>7.7453852267791703</v>
      </c>
      <c r="AJ41" s="48">
        <f>VLOOKUP($A41,'ADR Raw Data'!$B$6:$BE$43,'ADR Raw Data'!U$1,FALSE)</f>
        <v>1.5315190082334</v>
      </c>
      <c r="AK41" s="48">
        <f>VLOOKUP($A41,'ADR Raw Data'!$B$6:$BE$43,'ADR Raw Data'!V$1,FALSE)</f>
        <v>8.5966078758171296</v>
      </c>
      <c r="AL41" s="48">
        <f>VLOOKUP($A41,'ADR Raw Data'!$B$6:$BE$43,'ADR Raw Data'!W$1,FALSE)</f>
        <v>4.6968979120512602</v>
      </c>
      <c r="AM41" s="48">
        <f>VLOOKUP($A41,'ADR Raw Data'!$B$6:$BE$43,'ADR Raw Data'!X$1,FALSE)</f>
        <v>6.02092969418909</v>
      </c>
      <c r="AN41" s="49">
        <f>VLOOKUP($A41,'ADR Raw Data'!$B$6:$BE$43,'ADR Raw Data'!Y$1,FALSE)</f>
        <v>5.5713161152825901</v>
      </c>
      <c r="AO41" s="48">
        <f>VLOOKUP($A41,'ADR Raw Data'!$B$6:$BE$43,'ADR Raw Data'!AA$1,FALSE)</f>
        <v>8.6207959628729895</v>
      </c>
      <c r="AP41" s="48">
        <f>VLOOKUP($A41,'ADR Raw Data'!$B$6:$BE$43,'ADR Raw Data'!AB$1,FALSE)</f>
        <v>5.1588963291699796</v>
      </c>
      <c r="AQ41" s="49">
        <f>VLOOKUP($A41,'ADR Raw Data'!$B$6:$BE$43,'ADR Raw Data'!AC$1,FALSE)</f>
        <v>6.8479550413500698</v>
      </c>
      <c r="AR41" s="50">
        <f>VLOOKUP($A41,'ADR Raw Data'!$B$6:$BE$43,'ADR Raw Data'!AE$1,FALSE)</f>
        <v>5.4568464346686598</v>
      </c>
      <c r="AS41" s="40"/>
      <c r="AT41" s="51">
        <f>VLOOKUP($A41,'RevPAR Raw Data'!$B$6:$BE$43,'RevPAR Raw Data'!G$1,FALSE)</f>
        <v>49.510599144079798</v>
      </c>
      <c r="AU41" s="52">
        <f>VLOOKUP($A41,'RevPAR Raw Data'!$B$6:$BE$43,'RevPAR Raw Data'!H$1,FALSE)</f>
        <v>54.82455064194</v>
      </c>
      <c r="AV41" s="52">
        <f>VLOOKUP($A41,'RevPAR Raw Data'!$B$6:$BE$43,'RevPAR Raw Data'!I$1,FALSE)</f>
        <v>57.130870185449297</v>
      </c>
      <c r="AW41" s="52">
        <f>VLOOKUP($A41,'RevPAR Raw Data'!$B$6:$BE$43,'RevPAR Raw Data'!J$1,FALSE)</f>
        <v>59.701790299571996</v>
      </c>
      <c r="AX41" s="52">
        <f>VLOOKUP($A41,'RevPAR Raw Data'!$B$6:$BE$43,'RevPAR Raw Data'!K$1,FALSE)</f>
        <v>53.114964336661899</v>
      </c>
      <c r="AY41" s="53">
        <f>VLOOKUP($A41,'RevPAR Raw Data'!$B$6:$BE$43,'RevPAR Raw Data'!L$1,FALSE)</f>
        <v>54.856554921540599</v>
      </c>
      <c r="AZ41" s="52">
        <f>VLOOKUP($A41,'RevPAR Raw Data'!$B$6:$BE$43,'RevPAR Raw Data'!N$1,FALSE)</f>
        <v>86.685399429386507</v>
      </c>
      <c r="BA41" s="52">
        <f>VLOOKUP($A41,'RevPAR Raw Data'!$B$6:$BE$43,'RevPAR Raw Data'!O$1,FALSE)</f>
        <v>88.184643366619099</v>
      </c>
      <c r="BB41" s="53">
        <f>VLOOKUP($A41,'RevPAR Raw Data'!$B$6:$BE$43,'RevPAR Raw Data'!P$1,FALSE)</f>
        <v>87.435021398002803</v>
      </c>
      <c r="BC41" s="54">
        <f>VLOOKUP($A41,'RevPAR Raw Data'!$B$6:$BE$43,'RevPAR Raw Data'!R$1,FALSE)</f>
        <v>64.164688200529795</v>
      </c>
      <c r="BE41" s="47">
        <f>VLOOKUP($A41,'RevPAR Raw Data'!$B$6:$BE$43,'RevPAR Raw Data'!T$1,FALSE)</f>
        <v>2.5183008104565499</v>
      </c>
      <c r="BF41" s="48">
        <f>VLOOKUP($A41,'RevPAR Raw Data'!$B$6:$BE$43,'RevPAR Raw Data'!U$1,FALSE)</f>
        <v>-10.865491859682701</v>
      </c>
      <c r="BG41" s="48">
        <f>VLOOKUP($A41,'RevPAR Raw Data'!$B$6:$BE$43,'RevPAR Raw Data'!V$1,FALSE)</f>
        <v>0.40063747009508599</v>
      </c>
      <c r="BH41" s="48">
        <f>VLOOKUP($A41,'RevPAR Raw Data'!$B$6:$BE$43,'RevPAR Raw Data'!W$1,FALSE)</f>
        <v>-0.31929252845241601</v>
      </c>
      <c r="BI41" s="48">
        <f>VLOOKUP($A41,'RevPAR Raw Data'!$B$6:$BE$43,'RevPAR Raw Data'!X$1,FALSE)</f>
        <v>-14.6191787468803</v>
      </c>
      <c r="BJ41" s="49">
        <f>VLOOKUP($A41,'RevPAR Raw Data'!$B$6:$BE$43,'RevPAR Raw Data'!Y$1,FALSE)</f>
        <v>-5.0291935408744299</v>
      </c>
      <c r="BK41" s="48">
        <f>VLOOKUP($A41,'RevPAR Raw Data'!$B$6:$BE$43,'RevPAR Raw Data'!AA$1,FALSE)</f>
        <v>-10.675113898795001</v>
      </c>
      <c r="BL41" s="48">
        <f>VLOOKUP($A41,'RevPAR Raw Data'!$B$6:$BE$43,'RevPAR Raw Data'!AB$1,FALSE)</f>
        <v>-13.3925269023892</v>
      </c>
      <c r="BM41" s="49">
        <f>VLOOKUP($A41,'RevPAR Raw Data'!$B$6:$BE$43,'RevPAR Raw Data'!AC$1,FALSE)</f>
        <v>-12.0664512011768</v>
      </c>
      <c r="BN41" s="50">
        <f>VLOOKUP($A41,'RevPAR Raw Data'!$B$6:$BE$43,'RevPAR Raw Data'!AE$1,FALSE)</f>
        <v>-7.8988838635416503</v>
      </c>
    </row>
    <row r="42" spans="1:66" x14ac:dyDescent="0.45">
      <c r="A42" s="63" t="s">
        <v>81</v>
      </c>
      <c r="B42" s="47">
        <f>VLOOKUP($A42,'Occupancy Raw Data'!$B$8:$BE$45,'Occupancy Raw Data'!G$3,FALSE)</f>
        <v>53.437802386840097</v>
      </c>
      <c r="C42" s="48">
        <f>VLOOKUP($A42,'Occupancy Raw Data'!$B$8:$BE$45,'Occupancy Raw Data'!H$3,FALSE)</f>
        <v>60.617137942156702</v>
      </c>
      <c r="D42" s="48">
        <f>VLOOKUP($A42,'Occupancy Raw Data'!$B$8:$BE$45,'Occupancy Raw Data'!I$3,FALSE)</f>
        <v>64.084507042253506</v>
      </c>
      <c r="E42" s="48">
        <f>VLOOKUP($A42,'Occupancy Raw Data'!$B$8:$BE$45,'Occupancy Raw Data'!J$3,FALSE)</f>
        <v>65.189226964842405</v>
      </c>
      <c r="F42" s="48">
        <f>VLOOKUP($A42,'Occupancy Raw Data'!$B$8:$BE$45,'Occupancy Raw Data'!K$3,FALSE)</f>
        <v>64.622083646919606</v>
      </c>
      <c r="G42" s="49">
        <f>VLOOKUP($A42,'Occupancy Raw Data'!$B$8:$BE$45,'Occupancy Raw Data'!L$3,FALSE)</f>
        <v>61.590151596602503</v>
      </c>
      <c r="H42" s="48">
        <f>VLOOKUP($A42,'Occupancy Raw Data'!$B$8:$BE$45,'Occupancy Raw Data'!N$3,FALSE)</f>
        <v>76.362756692828697</v>
      </c>
      <c r="I42" s="48">
        <f>VLOOKUP($A42,'Occupancy Raw Data'!$B$8:$BE$45,'Occupancy Raw Data'!O$3,FALSE)</f>
        <v>77.279324803784505</v>
      </c>
      <c r="J42" s="49">
        <f>VLOOKUP($A42,'Occupancy Raw Data'!$B$8:$BE$45,'Occupancy Raw Data'!P$3,FALSE)</f>
        <v>76.821040748306601</v>
      </c>
      <c r="K42" s="50">
        <f>VLOOKUP($A42,'Occupancy Raw Data'!$B$8:$BE$45,'Occupancy Raw Data'!R$3,FALSE)</f>
        <v>65.941834211375095</v>
      </c>
      <c r="M42" s="47">
        <f>VLOOKUP($A42,'Occupancy Raw Data'!$B$8:$BE$45,'Occupancy Raw Data'!T$3,FALSE)</f>
        <v>4.6673847433078004</v>
      </c>
      <c r="N42" s="48">
        <f>VLOOKUP($A42,'Occupancy Raw Data'!$B$8:$BE$45,'Occupancy Raw Data'!U$3,FALSE)</f>
        <v>7.7634798006135197</v>
      </c>
      <c r="O42" s="48">
        <f>VLOOKUP($A42,'Occupancy Raw Data'!$B$8:$BE$45,'Occupancy Raw Data'!V$3,FALSE)</f>
        <v>9.91513937179562</v>
      </c>
      <c r="P42" s="48">
        <f>VLOOKUP($A42,'Occupancy Raw Data'!$B$8:$BE$45,'Occupancy Raw Data'!W$3,FALSE)</f>
        <v>5.2069625971064797</v>
      </c>
      <c r="Q42" s="48">
        <f>VLOOKUP($A42,'Occupancy Raw Data'!$B$8:$BE$45,'Occupancy Raw Data'!X$3,FALSE)</f>
        <v>-3.2432533402486499</v>
      </c>
      <c r="R42" s="49">
        <f>VLOOKUP($A42,'Occupancy Raw Data'!$B$8:$BE$45,'Occupancy Raw Data'!Y$3,FALSE)</f>
        <v>4.6171588273786996</v>
      </c>
      <c r="S42" s="48">
        <f>VLOOKUP($A42,'Occupancy Raw Data'!$B$8:$BE$45,'Occupancy Raw Data'!AA$3,FALSE)</f>
        <v>-4.4972704961078804</v>
      </c>
      <c r="T42" s="48">
        <f>VLOOKUP($A42,'Occupancy Raw Data'!$B$8:$BE$45,'Occupancy Raw Data'!AB$3,FALSE)</f>
        <v>-7.6367097127431096</v>
      </c>
      <c r="U42" s="49">
        <f>VLOOKUP($A42,'Occupancy Raw Data'!$B$8:$BE$45,'Occupancy Raw Data'!AC$3,FALSE)</f>
        <v>-6.1025825540128302</v>
      </c>
      <c r="V42" s="50">
        <f>VLOOKUP($A42,'Occupancy Raw Data'!$B$8:$BE$45,'Occupancy Raw Data'!AE$3,FALSE)</f>
        <v>0.78725901036906898</v>
      </c>
      <c r="X42" s="51">
        <f>VLOOKUP($A42,'ADR Raw Data'!$B$6:$BE$43,'ADR Raw Data'!G$1,FALSE)</f>
        <v>106.503274986167</v>
      </c>
      <c r="Y42" s="52">
        <f>VLOOKUP($A42,'ADR Raw Data'!$B$6:$BE$43,'ADR Raw Data'!H$1,FALSE)</f>
        <v>109.34740954239</v>
      </c>
      <c r="Z42" s="52">
        <f>VLOOKUP($A42,'ADR Raw Data'!$B$6:$BE$43,'ADR Raw Data'!I$1,FALSE)</f>
        <v>113.030429494169</v>
      </c>
      <c r="AA42" s="52">
        <f>VLOOKUP($A42,'ADR Raw Data'!$B$6:$BE$43,'ADR Raw Data'!J$1,FALSE)</f>
        <v>117.34156805343601</v>
      </c>
      <c r="AB42" s="52">
        <f>VLOOKUP($A42,'ADR Raw Data'!$B$6:$BE$43,'ADR Raw Data'!K$1,FALSE)</f>
        <v>136.46162382497201</v>
      </c>
      <c r="AC42" s="53">
        <f>VLOOKUP($A42,'ADR Raw Data'!$B$6:$BE$43,'ADR Raw Data'!L$1,FALSE)</f>
        <v>117.002367984638</v>
      </c>
      <c r="AD42" s="52">
        <f>VLOOKUP($A42,'ADR Raw Data'!$B$6:$BE$43,'ADR Raw Data'!N$1,FALSE)</f>
        <v>190.23244878563801</v>
      </c>
      <c r="AE42" s="52">
        <f>VLOOKUP($A42,'ADR Raw Data'!$B$6:$BE$43,'ADR Raw Data'!O$1,FALSE)</f>
        <v>197.759259504017</v>
      </c>
      <c r="AF42" s="53">
        <f>VLOOKUP($A42,'ADR Raw Data'!$B$6:$BE$43,'ADR Raw Data'!P$1,FALSE)</f>
        <v>194.018305138118</v>
      </c>
      <c r="AG42" s="54">
        <f>VLOOKUP($A42,'ADR Raw Data'!$B$6:$BE$43,'ADR Raw Data'!R$1,FALSE)</f>
        <v>142.63727364308099</v>
      </c>
      <c r="AI42" s="47">
        <f>VLOOKUP($A42,'ADR Raw Data'!$B$6:$BE$43,'ADR Raw Data'!T$1,FALSE)</f>
        <v>4.1132924476595498</v>
      </c>
      <c r="AJ42" s="48">
        <f>VLOOKUP($A42,'ADR Raw Data'!$B$6:$BE$43,'ADR Raw Data'!U$1,FALSE)</f>
        <v>7.8499599046541801</v>
      </c>
      <c r="AK42" s="48">
        <f>VLOOKUP($A42,'ADR Raw Data'!$B$6:$BE$43,'ADR Raw Data'!V$1,FALSE)</f>
        <v>9.2451549460916596</v>
      </c>
      <c r="AL42" s="48">
        <f>VLOOKUP($A42,'ADR Raw Data'!$B$6:$BE$43,'ADR Raw Data'!W$1,FALSE)</f>
        <v>10.4532329849484</v>
      </c>
      <c r="AM42" s="48">
        <f>VLOOKUP($A42,'ADR Raw Data'!$B$6:$BE$43,'ADR Raw Data'!X$1,FALSE)</f>
        <v>23.8493018660598</v>
      </c>
      <c r="AN42" s="49">
        <f>VLOOKUP($A42,'ADR Raw Data'!$B$6:$BE$43,'ADR Raw Data'!Y$1,FALSE)</f>
        <v>11.4593464359564</v>
      </c>
      <c r="AO42" s="48">
        <f>VLOOKUP($A42,'ADR Raw Data'!$B$6:$BE$43,'ADR Raw Data'!AA$1,FALSE)</f>
        <v>28.626978528584701</v>
      </c>
      <c r="AP42" s="48">
        <f>VLOOKUP($A42,'ADR Raw Data'!$B$6:$BE$43,'ADR Raw Data'!AB$1,FALSE)</f>
        <v>27.805477201366902</v>
      </c>
      <c r="AQ42" s="49">
        <f>VLOOKUP($A42,'ADR Raw Data'!$B$6:$BE$43,'ADR Raw Data'!AC$1,FALSE)</f>
        <v>28.156104440105398</v>
      </c>
      <c r="AR42" s="50">
        <f>VLOOKUP($A42,'ADR Raw Data'!$B$6:$BE$43,'ADR Raw Data'!AE$1,FALSE)</f>
        <v>17.341389475267601</v>
      </c>
      <c r="AS42" s="40"/>
      <c r="AT42" s="51">
        <f>VLOOKUP($A42,'RevPAR Raw Data'!$B$6:$BE$43,'RevPAR Raw Data'!G$1,FALSE)</f>
        <v>56.913009622621203</v>
      </c>
      <c r="AU42" s="52">
        <f>VLOOKUP($A42,'RevPAR Raw Data'!$B$6:$BE$43,'RevPAR Raw Data'!H$1,FALSE)</f>
        <v>66.283270078486098</v>
      </c>
      <c r="AV42" s="52">
        <f>VLOOKUP($A42,'RevPAR Raw Data'!$B$6:$BE$43,'RevPAR Raw Data'!I$1,FALSE)</f>
        <v>72.434993549080701</v>
      </c>
      <c r="AW42" s="52">
        <f>VLOOKUP($A42,'RevPAR Raw Data'!$B$6:$BE$43,'RevPAR Raw Data'!J$1,FALSE)</f>
        <v>76.494061122459897</v>
      </c>
      <c r="AX42" s="52">
        <f>VLOOKUP($A42,'RevPAR Raw Data'!$B$6:$BE$43,'RevPAR Raw Data'!K$1,FALSE)</f>
        <v>88.184344694118906</v>
      </c>
      <c r="AY42" s="53">
        <f>VLOOKUP($A42,'RevPAR Raw Data'!$B$6:$BE$43,'RevPAR Raw Data'!L$1,FALSE)</f>
        <v>72.061935813353401</v>
      </c>
      <c r="AZ42" s="52">
        <f>VLOOKUP($A42,'RevPAR Raw Data'!$B$6:$BE$43,'RevPAR Raw Data'!N$1,FALSE)</f>
        <v>145.266742016987</v>
      </c>
      <c r="BA42" s="52">
        <f>VLOOKUP($A42,'RevPAR Raw Data'!$B$6:$BE$43,'RevPAR Raw Data'!O$1,FALSE)</f>
        <v>152.827020481668</v>
      </c>
      <c r="BB42" s="53">
        <f>VLOOKUP($A42,'RevPAR Raw Data'!$B$6:$BE$43,'RevPAR Raw Data'!P$1,FALSE)</f>
        <v>149.04688124932801</v>
      </c>
      <c r="BC42" s="54">
        <f>VLOOKUP($A42,'RevPAR Raw Data'!$B$6:$BE$43,'RevPAR Raw Data'!R$1,FALSE)</f>
        <v>94.057634509346101</v>
      </c>
      <c r="BE42" s="47">
        <f>VLOOKUP($A42,'RevPAR Raw Data'!$B$6:$BE$43,'RevPAR Raw Data'!T$1,FALSE)</f>
        <v>8.9726603751170497</v>
      </c>
      <c r="BF42" s="48">
        <f>VLOOKUP($A42,'RevPAR Raw Data'!$B$6:$BE$43,'RevPAR Raw Data'!U$1,FALSE)</f>
        <v>16.222869756821702</v>
      </c>
      <c r="BG42" s="48">
        <f>VLOOKUP($A42,'RevPAR Raw Data'!$B$6:$BE$43,'RevPAR Raw Data'!V$1,FALSE)</f>
        <v>20.076964315930699</v>
      </c>
      <c r="BH42" s="48">
        <f>VLOOKUP($A42,'RevPAR Raw Data'!$B$6:$BE$43,'RevPAR Raw Data'!W$1,FALSE)</f>
        <v>16.204491513769501</v>
      </c>
      <c r="BI42" s="48">
        <f>VLOOKUP($A42,'RevPAR Raw Data'!$B$6:$BE$43,'RevPAR Raw Data'!X$1,FALSE)</f>
        <v>19.832555246414199</v>
      </c>
      <c r="BJ42" s="49">
        <f>VLOOKUP($A42,'RevPAR Raw Data'!$B$6:$BE$43,'RevPAR Raw Data'!Y$1,FALSE)</f>
        <v>16.605601488862799</v>
      </c>
      <c r="BK42" s="48">
        <f>VLOOKUP($A42,'RevPAR Raw Data'!$B$6:$BE$43,'RevPAR Raw Data'!AA$1,FALSE)</f>
        <v>22.8422753731836</v>
      </c>
      <c r="BL42" s="48">
        <f>VLOOKUP($A42,'RevPAR Raw Data'!$B$6:$BE$43,'RevPAR Raw Data'!AB$1,FALSE)</f>
        <v>18.0453439105124</v>
      </c>
      <c r="BM42" s="49">
        <f>VLOOKUP($A42,'RevPAR Raw Data'!$B$6:$BE$43,'RevPAR Raw Data'!AC$1,FALSE)</f>
        <v>20.3352723686411</v>
      </c>
      <c r="BN42" s="50">
        <f>VLOOKUP($A42,'RevPAR Raw Data'!$B$6:$BE$43,'RevPAR Raw Data'!AE$1,FALSE)</f>
        <v>18.265170136803899</v>
      </c>
    </row>
    <row r="43" spans="1:66" x14ac:dyDescent="0.45">
      <c r="A43" s="66" t="s">
        <v>82</v>
      </c>
      <c r="B43" s="47">
        <f>VLOOKUP($A43,'Occupancy Raw Data'!$B$8:$BE$45,'Occupancy Raw Data'!G$3,FALSE)</f>
        <v>58.619989028181301</v>
      </c>
      <c r="C43" s="48">
        <f>VLOOKUP($A43,'Occupancy Raw Data'!$B$8:$BE$45,'Occupancy Raw Data'!H$3,FALSE)</f>
        <v>77.292398967836306</v>
      </c>
      <c r="D43" s="48">
        <f>VLOOKUP($A43,'Occupancy Raw Data'!$B$8:$BE$45,'Occupancy Raw Data'!I$3,FALSE)</f>
        <v>85.2510311477741</v>
      </c>
      <c r="E43" s="48">
        <f>VLOOKUP($A43,'Occupancy Raw Data'!$B$8:$BE$45,'Occupancy Raw Data'!J$3,FALSE)</f>
        <v>87.646544893024696</v>
      </c>
      <c r="F43" s="48">
        <f>VLOOKUP($A43,'Occupancy Raw Data'!$B$8:$BE$45,'Occupancy Raw Data'!K$3,FALSE)</f>
        <v>79.496921795314606</v>
      </c>
      <c r="G43" s="49">
        <f>VLOOKUP($A43,'Occupancy Raw Data'!$B$8:$BE$45,'Occupancy Raw Data'!L$3,FALSE)</f>
        <v>77.661377166426206</v>
      </c>
      <c r="H43" s="48">
        <f>VLOOKUP($A43,'Occupancy Raw Data'!$B$8:$BE$45,'Occupancy Raw Data'!N$3,FALSE)</f>
        <v>76.211471645975905</v>
      </c>
      <c r="I43" s="48">
        <f>VLOOKUP($A43,'Occupancy Raw Data'!$B$8:$BE$45,'Occupancy Raw Data'!O$3,FALSE)</f>
        <v>78.141699006440803</v>
      </c>
      <c r="J43" s="49">
        <f>VLOOKUP($A43,'Occupancy Raw Data'!$B$8:$BE$45,'Occupancy Raw Data'!P$3,FALSE)</f>
        <v>77.176585326208397</v>
      </c>
      <c r="K43" s="50">
        <f>VLOOKUP($A43,'Occupancy Raw Data'!$B$8:$BE$45,'Occupancy Raw Data'!R$3,FALSE)</f>
        <v>77.522865212078202</v>
      </c>
      <c r="M43" s="47">
        <f>VLOOKUP($A43,'Occupancy Raw Data'!$B$8:$BE$45,'Occupancy Raw Data'!T$3,FALSE)</f>
        <v>4.1489984308069197</v>
      </c>
      <c r="N43" s="48">
        <f>VLOOKUP($A43,'Occupancy Raw Data'!$B$8:$BE$45,'Occupancy Raw Data'!U$3,FALSE)</f>
        <v>12.670341760141801</v>
      </c>
      <c r="O43" s="48">
        <f>VLOOKUP($A43,'Occupancy Raw Data'!$B$8:$BE$45,'Occupancy Raw Data'!V$3,FALSE)</f>
        <v>14.041597036836</v>
      </c>
      <c r="P43" s="48">
        <f>VLOOKUP($A43,'Occupancy Raw Data'!$B$8:$BE$45,'Occupancy Raw Data'!W$3,FALSE)</f>
        <v>15.1066410860711</v>
      </c>
      <c r="Q43" s="48">
        <f>VLOOKUP($A43,'Occupancy Raw Data'!$B$8:$BE$45,'Occupancy Raw Data'!X$3,FALSE)</f>
        <v>11.5076583537262</v>
      </c>
      <c r="R43" s="49">
        <f>VLOOKUP($A43,'Occupancy Raw Data'!$B$8:$BE$45,'Occupancy Raw Data'!Y$3,FALSE)</f>
        <v>11.8794599056825</v>
      </c>
      <c r="S43" s="48">
        <f>VLOOKUP($A43,'Occupancy Raw Data'!$B$8:$BE$45,'Occupancy Raw Data'!AA$3,FALSE)</f>
        <v>1.98770330483622</v>
      </c>
      <c r="T43" s="48">
        <f>VLOOKUP($A43,'Occupancy Raw Data'!$B$8:$BE$45,'Occupancy Raw Data'!AB$3,FALSE)</f>
        <v>-1.2596393384682301</v>
      </c>
      <c r="U43" s="49">
        <f>VLOOKUP($A43,'Occupancy Raw Data'!$B$8:$BE$45,'Occupancy Raw Data'!AC$3,FALSE)</f>
        <v>0.31744053375666598</v>
      </c>
      <c r="V43" s="50">
        <f>VLOOKUP($A43,'Occupancy Raw Data'!$B$8:$BE$45,'Occupancy Raw Data'!AE$3,FALSE)</f>
        <v>8.3281448091710608</v>
      </c>
      <c r="X43" s="51">
        <f>VLOOKUP($A43,'ADR Raw Data'!$B$6:$BE$43,'ADR Raw Data'!G$1,FALSE)</f>
        <v>147.159298811133</v>
      </c>
      <c r="Y43" s="52">
        <f>VLOOKUP($A43,'ADR Raw Data'!$B$6:$BE$43,'ADR Raw Data'!H$1,FALSE)</f>
        <v>170.59124181803799</v>
      </c>
      <c r="Z43" s="52">
        <f>VLOOKUP($A43,'ADR Raw Data'!$B$6:$BE$43,'ADR Raw Data'!I$1,FALSE)</f>
        <v>179.94830377996999</v>
      </c>
      <c r="AA43" s="52">
        <f>VLOOKUP($A43,'ADR Raw Data'!$B$6:$BE$43,'ADR Raw Data'!J$1,FALSE)</f>
        <v>177.76658807983799</v>
      </c>
      <c r="AB43" s="52">
        <f>VLOOKUP($A43,'ADR Raw Data'!$B$6:$BE$43,'ADR Raw Data'!K$1,FALSE)</f>
        <v>161.58334483463599</v>
      </c>
      <c r="AC43" s="53">
        <f>VLOOKUP($A43,'ADR Raw Data'!$B$6:$BE$43,'ADR Raw Data'!L$1,FALSE)</f>
        <v>168.883605772501</v>
      </c>
      <c r="AD43" s="52">
        <f>VLOOKUP($A43,'ADR Raw Data'!$B$6:$BE$43,'ADR Raw Data'!N$1,FALSE)</f>
        <v>142.06936361939799</v>
      </c>
      <c r="AE43" s="52">
        <f>VLOOKUP($A43,'ADR Raw Data'!$B$6:$BE$43,'ADR Raw Data'!O$1,FALSE)</f>
        <v>140.212162822746</v>
      </c>
      <c r="AF43" s="53">
        <f>VLOOKUP($A43,'ADR Raw Data'!$B$6:$BE$43,'ADR Raw Data'!P$1,FALSE)</f>
        <v>141.12915082666299</v>
      </c>
      <c r="AG43" s="54">
        <f>VLOOKUP($A43,'ADR Raw Data'!$B$6:$BE$43,'ADR Raw Data'!R$1,FALSE)</f>
        <v>160.98918260752299</v>
      </c>
      <c r="AI43" s="47">
        <f>VLOOKUP($A43,'ADR Raw Data'!$B$6:$BE$43,'ADR Raw Data'!T$1,FALSE)</f>
        <v>16.651737003041202</v>
      </c>
      <c r="AJ43" s="48">
        <f>VLOOKUP($A43,'ADR Raw Data'!$B$6:$BE$43,'ADR Raw Data'!U$1,FALSE)</f>
        <v>18.523693017805599</v>
      </c>
      <c r="AK43" s="48">
        <f>VLOOKUP($A43,'ADR Raw Data'!$B$6:$BE$43,'ADR Raw Data'!V$1,FALSE)</f>
        <v>21.497394694993901</v>
      </c>
      <c r="AL43" s="48">
        <f>VLOOKUP($A43,'ADR Raw Data'!$B$6:$BE$43,'ADR Raw Data'!W$1,FALSE)</f>
        <v>21.888167796414699</v>
      </c>
      <c r="AM43" s="48">
        <f>VLOOKUP($A43,'ADR Raw Data'!$B$6:$BE$43,'ADR Raw Data'!X$1,FALSE)</f>
        <v>18.267429944028301</v>
      </c>
      <c r="AN43" s="49">
        <f>VLOOKUP($A43,'ADR Raw Data'!$B$6:$BE$43,'ADR Raw Data'!Y$1,FALSE)</f>
        <v>19.889027801001401</v>
      </c>
      <c r="AO43" s="48">
        <f>VLOOKUP($A43,'ADR Raw Data'!$B$6:$BE$43,'ADR Raw Data'!AA$1,FALSE)</f>
        <v>11.0568235917435</v>
      </c>
      <c r="AP43" s="48">
        <f>VLOOKUP($A43,'ADR Raw Data'!$B$6:$BE$43,'ADR Raw Data'!AB$1,FALSE)</f>
        <v>8.4235736029901194</v>
      </c>
      <c r="AQ43" s="49">
        <f>VLOOKUP($A43,'ADR Raw Data'!$B$6:$BE$43,'ADR Raw Data'!AC$1,FALSE)</f>
        <v>9.7069815510864395</v>
      </c>
      <c r="AR43" s="50">
        <f>VLOOKUP($A43,'ADR Raw Data'!$B$6:$BE$43,'ADR Raw Data'!AE$1,FALSE)</f>
        <v>17.414582112921799</v>
      </c>
      <c r="AS43" s="40"/>
      <c r="AT43" s="51">
        <f>VLOOKUP($A43,'RevPAR Raw Data'!$B$6:$BE$43,'RevPAR Raw Data'!G$1,FALSE)</f>
        <v>86.264764817034703</v>
      </c>
      <c r="AU43" s="52">
        <f>VLOOKUP($A43,'RevPAR Raw Data'!$B$6:$BE$43,'RevPAR Raw Data'!H$1,FALSE)</f>
        <v>131.85406323018401</v>
      </c>
      <c r="AV43" s="52">
        <f>VLOOKUP($A43,'RevPAR Raw Data'!$B$6:$BE$43,'RevPAR Raw Data'!I$1,FALSE)</f>
        <v>153.40778450535299</v>
      </c>
      <c r="AW43" s="52">
        <f>VLOOKUP($A43,'RevPAR Raw Data'!$B$6:$BE$43,'RevPAR Raw Data'!J$1,FALSE)</f>
        <v>155.806272426194</v>
      </c>
      <c r="AX43" s="52">
        <f>VLOOKUP($A43,'RevPAR Raw Data'!$B$6:$BE$43,'RevPAR Raw Data'!K$1,FALSE)</f>
        <v>128.45378527744401</v>
      </c>
      <c r="AY43" s="53">
        <f>VLOOKUP($A43,'RevPAR Raw Data'!$B$6:$BE$43,'RevPAR Raw Data'!L$1,FALSE)</f>
        <v>131.157334051242</v>
      </c>
      <c r="AZ43" s="52">
        <f>VLOOKUP($A43,'RevPAR Raw Data'!$B$6:$BE$43,'RevPAR Raw Data'!N$1,FALSE)</f>
        <v>108.273152772416</v>
      </c>
      <c r="BA43" s="52">
        <f>VLOOKUP($A43,'RevPAR Raw Data'!$B$6:$BE$43,'RevPAR Raw Data'!O$1,FALSE)</f>
        <v>109.56416624337101</v>
      </c>
      <c r="BB43" s="53">
        <f>VLOOKUP($A43,'RevPAR Raw Data'!$B$6:$BE$43,'RevPAR Raw Data'!P$1,FALSE)</f>
        <v>108.918659507893</v>
      </c>
      <c r="BC43" s="54">
        <f>VLOOKUP($A43,'RevPAR Raw Data'!$B$6:$BE$43,'RevPAR Raw Data'!R$1,FALSE)</f>
        <v>124.803427038857</v>
      </c>
      <c r="BE43" s="47">
        <f>VLOOKUP($A43,'RevPAR Raw Data'!$B$6:$BE$43,'RevPAR Raw Data'!T$1,FALSE)</f>
        <v>21.491615740806399</v>
      </c>
      <c r="BF43" s="48">
        <f>VLOOKUP($A43,'RevPAR Raw Data'!$B$6:$BE$43,'RevPAR Raw Data'!U$1,FALSE)</f>
        <v>33.541049989902902</v>
      </c>
      <c r="BG43" s="48">
        <f>VLOOKUP($A43,'RevPAR Raw Data'!$B$6:$BE$43,'RevPAR Raw Data'!V$1,FALSE)</f>
        <v>38.557569268319099</v>
      </c>
      <c r="BH43" s="48">
        <f>VLOOKUP($A43,'RevPAR Raw Data'!$B$6:$BE$43,'RevPAR Raw Data'!W$1,FALSE)</f>
        <v>40.301375831807199</v>
      </c>
      <c r="BI43" s="48">
        <f>VLOOKUP($A43,'RevPAR Raw Data'!$B$6:$BE$43,'RevPAR Raw Data'!X$1,FALSE)</f>
        <v>31.8772417257196</v>
      </c>
      <c r="BJ43" s="49">
        <f>VLOOKUP($A43,'RevPAR Raw Data'!$B$6:$BE$43,'RevPAR Raw Data'!Y$1,FALSE)</f>
        <v>34.131196789934002</v>
      </c>
      <c r="BK43" s="48">
        <f>VLOOKUP($A43,'RevPAR Raw Data'!$B$6:$BE$43,'RevPAR Raw Data'!AA$1,FALSE)</f>
        <v>13.264303744522699</v>
      </c>
      <c r="BL43" s="48">
        <f>VLOOKUP($A43,'RevPAR Raw Data'!$B$6:$BE$43,'RevPAR Raw Data'!AB$1,FALSE)</f>
        <v>7.05782761771379</v>
      </c>
      <c r="BM43" s="49">
        <f>VLOOKUP($A43,'RevPAR Raw Data'!$B$6:$BE$43,'RevPAR Raw Data'!AC$1,FALSE)</f>
        <v>10.055235978890501</v>
      </c>
      <c r="BN43" s="50">
        <f>VLOOKUP($A43,'RevPAR Raw Data'!$B$6:$BE$43,'RevPAR Raw Data'!AE$1,FALSE)</f>
        <v>27.193038538368999</v>
      </c>
    </row>
    <row r="44" spans="1:66" x14ac:dyDescent="0.45">
      <c r="A44" s="63" t="s">
        <v>83</v>
      </c>
      <c r="B44" s="47">
        <f>VLOOKUP($A44,'Occupancy Raw Data'!$B$8:$BE$45,'Occupancy Raw Data'!G$3,FALSE)</f>
        <v>45.7489146164978</v>
      </c>
      <c r="C44" s="48">
        <f>VLOOKUP($A44,'Occupancy Raw Data'!$B$8:$BE$45,'Occupancy Raw Data'!H$3,FALSE)</f>
        <v>54.721418234442801</v>
      </c>
      <c r="D44" s="48">
        <f>VLOOKUP($A44,'Occupancy Raw Data'!$B$8:$BE$45,'Occupancy Raw Data'!I$3,FALSE)</f>
        <v>58.366497829232898</v>
      </c>
      <c r="E44" s="48">
        <f>VLOOKUP($A44,'Occupancy Raw Data'!$B$8:$BE$45,'Occupancy Raw Data'!J$3,FALSE)</f>
        <v>58.981548480462997</v>
      </c>
      <c r="F44" s="48">
        <f>VLOOKUP($A44,'Occupancy Raw Data'!$B$8:$BE$45,'Occupancy Raw Data'!K$3,FALSE)</f>
        <v>57.597684515195297</v>
      </c>
      <c r="G44" s="49">
        <f>VLOOKUP($A44,'Occupancy Raw Data'!$B$8:$BE$45,'Occupancy Raw Data'!L$3,FALSE)</f>
        <v>55.083212735166398</v>
      </c>
      <c r="H44" s="48">
        <f>VLOOKUP($A44,'Occupancy Raw Data'!$B$8:$BE$45,'Occupancy Raw Data'!N$3,FALSE)</f>
        <v>70.0343704775687</v>
      </c>
      <c r="I44" s="48">
        <f>VLOOKUP($A44,'Occupancy Raw Data'!$B$8:$BE$45,'Occupancy Raw Data'!O$3,FALSE)</f>
        <v>71.146888567293701</v>
      </c>
      <c r="J44" s="49">
        <f>VLOOKUP($A44,'Occupancy Raw Data'!$B$8:$BE$45,'Occupancy Raw Data'!P$3,FALSE)</f>
        <v>70.5906295224312</v>
      </c>
      <c r="K44" s="50">
        <f>VLOOKUP($A44,'Occupancy Raw Data'!$B$8:$BE$45,'Occupancy Raw Data'!R$3,FALSE)</f>
        <v>59.513903245813502</v>
      </c>
      <c r="M44" s="47">
        <f>VLOOKUP($A44,'Occupancy Raw Data'!$B$8:$BE$45,'Occupancy Raw Data'!T$3,FALSE)</f>
        <v>-5.21100591135421</v>
      </c>
      <c r="N44" s="48">
        <f>VLOOKUP($A44,'Occupancy Raw Data'!$B$8:$BE$45,'Occupancy Raw Data'!U$3,FALSE)</f>
        <v>-1.1582591667476401</v>
      </c>
      <c r="O44" s="48">
        <f>VLOOKUP($A44,'Occupancy Raw Data'!$B$8:$BE$45,'Occupancy Raw Data'!V$3,FALSE)</f>
        <v>2.4977189333154599</v>
      </c>
      <c r="P44" s="48">
        <f>VLOOKUP($A44,'Occupancy Raw Data'!$B$8:$BE$45,'Occupancy Raw Data'!W$3,FALSE)</f>
        <v>0.59138062037745898</v>
      </c>
      <c r="Q44" s="48">
        <f>VLOOKUP($A44,'Occupancy Raw Data'!$B$8:$BE$45,'Occupancy Raw Data'!X$3,FALSE)</f>
        <v>-7.6119368659892901</v>
      </c>
      <c r="R44" s="49">
        <f>VLOOKUP($A44,'Occupancy Raw Data'!$B$8:$BE$45,'Occupancy Raw Data'!Y$3,FALSE)</f>
        <v>-2.1782175696828099</v>
      </c>
      <c r="S44" s="48">
        <f>VLOOKUP($A44,'Occupancy Raw Data'!$B$8:$BE$45,'Occupancy Raw Data'!AA$3,FALSE)</f>
        <v>-7.7223779647651103</v>
      </c>
      <c r="T44" s="48">
        <f>VLOOKUP($A44,'Occupancy Raw Data'!$B$8:$BE$45,'Occupancy Raw Data'!AB$3,FALSE)</f>
        <v>-10.234166511769899</v>
      </c>
      <c r="U44" s="49">
        <f>VLOOKUP($A44,'Occupancy Raw Data'!$B$8:$BE$45,'Occupancy Raw Data'!AC$3,FALSE)</f>
        <v>-9.0054943168378703</v>
      </c>
      <c r="V44" s="50">
        <f>VLOOKUP($A44,'Occupancy Raw Data'!$B$8:$BE$45,'Occupancy Raw Data'!AE$3,FALSE)</f>
        <v>-4.6038433048935898</v>
      </c>
      <c r="X44" s="51">
        <f>VLOOKUP($A44,'ADR Raw Data'!$B$6:$BE$43,'ADR Raw Data'!G$1,FALSE)</f>
        <v>100.806809015421</v>
      </c>
      <c r="Y44" s="52">
        <f>VLOOKUP($A44,'ADR Raw Data'!$B$6:$BE$43,'ADR Raw Data'!H$1,FALSE)</f>
        <v>103.26388429751999</v>
      </c>
      <c r="Z44" s="52">
        <f>VLOOKUP($A44,'ADR Raw Data'!$B$6:$BE$43,'ADR Raw Data'!I$1,FALSE)</f>
        <v>102.307196652719</v>
      </c>
      <c r="AA44" s="52">
        <f>VLOOKUP($A44,'ADR Raw Data'!$B$6:$BE$43,'ADR Raw Data'!J$1,FALSE)</f>
        <v>102.419814445637</v>
      </c>
      <c r="AB44" s="52">
        <f>VLOOKUP($A44,'ADR Raw Data'!$B$6:$BE$43,'ADR Raw Data'!K$1,FALSE)</f>
        <v>105.330766331658</v>
      </c>
      <c r="AC44" s="53">
        <f>VLOOKUP($A44,'ADR Raw Data'!$B$6:$BE$43,'ADR Raw Data'!L$1,FALSE)</f>
        <v>102.90448637110001</v>
      </c>
      <c r="AD44" s="52">
        <f>VLOOKUP($A44,'ADR Raw Data'!$B$6:$BE$43,'ADR Raw Data'!N$1,FALSE)</f>
        <v>129.714123724654</v>
      </c>
      <c r="AE44" s="52">
        <f>VLOOKUP($A44,'ADR Raw Data'!$B$6:$BE$43,'ADR Raw Data'!O$1,FALSE)</f>
        <v>130.52471523010399</v>
      </c>
      <c r="AF44" s="53">
        <f>VLOOKUP($A44,'ADR Raw Data'!$B$6:$BE$43,'ADR Raw Data'!P$1,FALSE)</f>
        <v>130.122613235953</v>
      </c>
      <c r="AG44" s="54">
        <f>VLOOKUP($A44,'ADR Raw Data'!$B$6:$BE$43,'ADR Raw Data'!R$1,FALSE)</f>
        <v>112.12847608502101</v>
      </c>
      <c r="AI44" s="47">
        <f>VLOOKUP($A44,'ADR Raw Data'!$B$6:$BE$43,'ADR Raw Data'!T$1,FALSE)</f>
        <v>8.7545925940879705</v>
      </c>
      <c r="AJ44" s="48">
        <f>VLOOKUP($A44,'ADR Raw Data'!$B$6:$BE$43,'ADR Raw Data'!U$1,FALSE)</f>
        <v>10.821329487777099</v>
      </c>
      <c r="AK44" s="48">
        <f>VLOOKUP($A44,'ADR Raw Data'!$B$6:$BE$43,'ADR Raw Data'!V$1,FALSE)</f>
        <v>9.4414068320742306</v>
      </c>
      <c r="AL44" s="48">
        <f>VLOOKUP($A44,'ADR Raw Data'!$B$6:$BE$43,'ADR Raw Data'!W$1,FALSE)</f>
        <v>8.3491054505013604</v>
      </c>
      <c r="AM44" s="48">
        <f>VLOOKUP($A44,'ADR Raw Data'!$B$6:$BE$43,'ADR Raw Data'!X$1,FALSE)</f>
        <v>6.7821299238613602</v>
      </c>
      <c r="AN44" s="49">
        <f>VLOOKUP($A44,'ADR Raw Data'!$B$6:$BE$43,'ADR Raw Data'!Y$1,FALSE)</f>
        <v>8.7242661557818106</v>
      </c>
      <c r="AO44" s="48">
        <f>VLOOKUP($A44,'ADR Raw Data'!$B$6:$BE$43,'ADR Raw Data'!AA$1,FALSE)</f>
        <v>6.0385427144520003</v>
      </c>
      <c r="AP44" s="48">
        <f>VLOOKUP($A44,'ADR Raw Data'!$B$6:$BE$43,'ADR Raw Data'!AB$1,FALSE)</f>
        <v>4.9943213387125702</v>
      </c>
      <c r="AQ44" s="49">
        <f>VLOOKUP($A44,'ADR Raw Data'!$B$6:$BE$43,'ADR Raw Data'!AC$1,FALSE)</f>
        <v>5.49637501771711</v>
      </c>
      <c r="AR44" s="50">
        <f>VLOOKUP($A44,'ADR Raw Data'!$B$6:$BE$43,'ADR Raw Data'!AE$1,FALSE)</f>
        <v>6.9494949829652803</v>
      </c>
      <c r="AS44" s="40"/>
      <c r="AT44" s="51">
        <f>VLOOKUP($A44,'RevPAR Raw Data'!$B$6:$BE$43,'RevPAR Raw Data'!G$1,FALSE)</f>
        <v>46.118020984080999</v>
      </c>
      <c r="AU44" s="52">
        <f>VLOOKUP($A44,'RevPAR Raw Data'!$B$6:$BE$43,'RevPAR Raw Data'!H$1,FALSE)</f>
        <v>56.507462011577402</v>
      </c>
      <c r="AV44" s="52">
        <f>VLOOKUP($A44,'RevPAR Raw Data'!$B$6:$BE$43,'RevPAR Raw Data'!I$1,FALSE)</f>
        <v>59.713127713458697</v>
      </c>
      <c r="AW44" s="52">
        <f>VLOOKUP($A44,'RevPAR Raw Data'!$B$6:$BE$43,'RevPAR Raw Data'!J$1,FALSE)</f>
        <v>60.4087925108538</v>
      </c>
      <c r="AX44" s="52">
        <f>VLOOKUP($A44,'RevPAR Raw Data'!$B$6:$BE$43,'RevPAR Raw Data'!K$1,FALSE)</f>
        <v>60.668082489146101</v>
      </c>
      <c r="AY44" s="53">
        <f>VLOOKUP($A44,'RevPAR Raw Data'!$B$6:$BE$43,'RevPAR Raw Data'!L$1,FALSE)</f>
        <v>56.683097141823403</v>
      </c>
      <c r="AZ44" s="52">
        <f>VLOOKUP($A44,'RevPAR Raw Data'!$B$6:$BE$43,'RevPAR Raw Data'!N$1,FALSE)</f>
        <v>90.844469971056398</v>
      </c>
      <c r="BA44" s="52">
        <f>VLOOKUP($A44,'RevPAR Raw Data'!$B$6:$BE$43,'RevPAR Raw Data'!O$1,FALSE)</f>
        <v>92.864273697539701</v>
      </c>
      <c r="BB44" s="53">
        <f>VLOOKUP($A44,'RevPAR Raw Data'!$B$6:$BE$43,'RevPAR Raw Data'!P$1,FALSE)</f>
        <v>91.854371834298107</v>
      </c>
      <c r="BC44" s="54">
        <f>VLOOKUP($A44,'RevPAR Raw Data'!$B$6:$BE$43,'RevPAR Raw Data'!R$1,FALSE)</f>
        <v>66.732032768244693</v>
      </c>
      <c r="BE44" s="47">
        <f>VLOOKUP($A44,'RevPAR Raw Data'!$B$6:$BE$43,'RevPAR Raw Data'!T$1,FALSE)</f>
        <v>3.0873843451408498</v>
      </c>
      <c r="BF44" s="48">
        <f>VLOOKUP($A44,'RevPAR Raw Data'!$B$6:$BE$43,'RevPAR Raw Data'!U$1,FALSE)</f>
        <v>9.5377312802733893</v>
      </c>
      <c r="BG44" s="48">
        <f>VLOOKUP($A44,'RevPAR Raw Data'!$B$6:$BE$43,'RevPAR Raw Data'!V$1,FALSE)</f>
        <v>12.174945571405701</v>
      </c>
      <c r="BH44" s="48">
        <f>VLOOKUP($A44,'RevPAR Raw Data'!$B$6:$BE$43,'RevPAR Raw Data'!W$1,FALSE)</f>
        <v>8.9898610624879591</v>
      </c>
      <c r="BI44" s="48">
        <f>VLOOKUP($A44,'RevPAR Raw Data'!$B$6:$BE$43,'RevPAR Raw Data'!X$1,FALSE)</f>
        <v>-1.3460583901016201</v>
      </c>
      <c r="BJ44" s="49">
        <f>VLOOKUP($A44,'RevPAR Raw Data'!$B$6:$BE$43,'RevPAR Raw Data'!Y$1,FALSE)</f>
        <v>6.3560150878678598</v>
      </c>
      <c r="BK44" s="48">
        <f>VLOOKUP($A44,'RevPAR Raw Data'!$B$6:$BE$43,'RevPAR Raw Data'!AA$1,FALSE)</f>
        <v>-2.1501543422868798</v>
      </c>
      <c r="BL44" s="48">
        <f>VLOOKUP($A44,'RevPAR Raw Data'!$B$6:$BE$43,'RevPAR Raw Data'!AB$1,FALSE)</f>
        <v>-5.75097233499406</v>
      </c>
      <c r="BM44" s="49">
        <f>VLOOKUP($A44,'RevPAR Raw Data'!$B$6:$BE$43,'RevPAR Raw Data'!AC$1,FALSE)</f>
        <v>-4.0040950389733698</v>
      </c>
      <c r="BN44" s="50">
        <f>VLOOKUP($A44,'RevPAR Raw Data'!$B$6:$BE$43,'RevPAR Raw Data'!AE$1,FALSE)</f>
        <v>2.0257078185745199</v>
      </c>
    </row>
    <row r="45" spans="1:66" x14ac:dyDescent="0.45">
      <c r="A45" s="63" t="s">
        <v>84</v>
      </c>
      <c r="B45" s="47">
        <f>VLOOKUP($A45,'Occupancy Raw Data'!$B$8:$BE$45,'Occupancy Raw Data'!G$3,FALSE)</f>
        <v>47.877716018191002</v>
      </c>
      <c r="C45" s="48">
        <f>VLOOKUP($A45,'Occupancy Raw Data'!$B$8:$BE$45,'Occupancy Raw Data'!H$3,FALSE)</f>
        <v>64.780192016169707</v>
      </c>
      <c r="D45" s="48">
        <f>VLOOKUP($A45,'Occupancy Raw Data'!$B$8:$BE$45,'Occupancy Raw Data'!I$3,FALSE)</f>
        <v>65.790803436078804</v>
      </c>
      <c r="E45" s="48">
        <f>VLOOKUP($A45,'Occupancy Raw Data'!$B$8:$BE$45,'Occupancy Raw Data'!J$3,FALSE)</f>
        <v>65.942395149065106</v>
      </c>
      <c r="F45" s="48">
        <f>VLOOKUP($A45,'Occupancy Raw Data'!$B$8:$BE$45,'Occupancy Raw Data'!K$3,FALSE)</f>
        <v>59.120768064679098</v>
      </c>
      <c r="G45" s="49">
        <f>VLOOKUP($A45,'Occupancy Raw Data'!$B$8:$BE$45,'Occupancy Raw Data'!L$3,FALSE)</f>
        <v>60.702374936836698</v>
      </c>
      <c r="H45" s="48">
        <f>VLOOKUP($A45,'Occupancy Raw Data'!$B$8:$BE$45,'Occupancy Raw Data'!N$3,FALSE)</f>
        <v>62.1273370389085</v>
      </c>
      <c r="I45" s="48">
        <f>VLOOKUP($A45,'Occupancy Raw Data'!$B$8:$BE$45,'Occupancy Raw Data'!O$3,FALSE)</f>
        <v>63.744315310763</v>
      </c>
      <c r="J45" s="49">
        <f>VLOOKUP($A45,'Occupancy Raw Data'!$B$8:$BE$45,'Occupancy Raw Data'!P$3,FALSE)</f>
        <v>62.935826174835697</v>
      </c>
      <c r="K45" s="50">
        <f>VLOOKUP($A45,'Occupancy Raw Data'!$B$8:$BE$45,'Occupancy Raw Data'!R$3,FALSE)</f>
        <v>61.3405038619793</v>
      </c>
      <c r="M45" s="47">
        <f>VLOOKUP($A45,'Occupancy Raw Data'!$B$8:$BE$45,'Occupancy Raw Data'!T$3,FALSE)</f>
        <v>3.55191256830601</v>
      </c>
      <c r="N45" s="48">
        <f>VLOOKUP($A45,'Occupancy Raw Data'!$B$8:$BE$45,'Occupancy Raw Data'!U$3,FALSE)</f>
        <v>7.3701842546063601</v>
      </c>
      <c r="O45" s="48">
        <f>VLOOKUP($A45,'Occupancy Raw Data'!$B$8:$BE$45,'Occupancy Raw Data'!V$3,FALSE)</f>
        <v>3.74501992031872</v>
      </c>
      <c r="P45" s="48">
        <f>VLOOKUP($A45,'Occupancy Raw Data'!$B$8:$BE$45,'Occupancy Raw Data'!W$3,FALSE)</f>
        <v>2.1526418786692698</v>
      </c>
      <c r="Q45" s="48">
        <f>VLOOKUP($A45,'Occupancy Raw Data'!$B$8:$BE$45,'Occupancy Raw Data'!X$3,FALSE)</f>
        <v>-5.0324675324675301</v>
      </c>
      <c r="R45" s="49">
        <f>VLOOKUP($A45,'Occupancy Raw Data'!$B$8:$BE$45,'Occupancy Raw Data'!Y$3,FALSE)</f>
        <v>2.2644079339405798</v>
      </c>
      <c r="S45" s="48">
        <f>VLOOKUP($A45,'Occupancy Raw Data'!$B$8:$BE$45,'Occupancy Raw Data'!AA$3,FALSE)</f>
        <v>-10.0585223116313</v>
      </c>
      <c r="T45" s="48">
        <f>VLOOKUP($A45,'Occupancy Raw Data'!$B$8:$BE$45,'Occupancy Raw Data'!AB$3,FALSE)</f>
        <v>-10.245464247598701</v>
      </c>
      <c r="U45" s="49">
        <f>VLOOKUP($A45,'Occupancy Raw Data'!$B$8:$BE$45,'Occupancy Raw Data'!AC$3,FALSE)</f>
        <v>-10.153291253381401</v>
      </c>
      <c r="V45" s="50">
        <f>VLOOKUP($A45,'Occupancy Raw Data'!$B$8:$BE$45,'Occupancy Raw Data'!AE$3,FALSE)</f>
        <v>-1.7175572519083899</v>
      </c>
      <c r="X45" s="51">
        <f>VLOOKUP($A45,'ADR Raw Data'!$B$6:$BE$43,'ADR Raw Data'!G$1,FALSE)</f>
        <v>94.8391345646437</v>
      </c>
      <c r="Y45" s="52">
        <f>VLOOKUP($A45,'ADR Raw Data'!$B$6:$BE$43,'ADR Raw Data'!H$1,FALSE)</f>
        <v>102.103556942277</v>
      </c>
      <c r="Z45" s="52">
        <f>VLOOKUP($A45,'ADR Raw Data'!$B$6:$BE$43,'ADR Raw Data'!I$1,FALSE)</f>
        <v>101.969688940092</v>
      </c>
      <c r="AA45" s="52">
        <f>VLOOKUP($A45,'ADR Raw Data'!$B$6:$BE$43,'ADR Raw Data'!J$1,FALSE)</f>
        <v>102.644340996168</v>
      </c>
      <c r="AB45" s="52">
        <f>VLOOKUP($A45,'ADR Raw Data'!$B$6:$BE$43,'ADR Raw Data'!K$1,FALSE)</f>
        <v>97.986551282051195</v>
      </c>
      <c r="AC45" s="53">
        <f>VLOOKUP($A45,'ADR Raw Data'!$B$6:$BE$43,'ADR Raw Data'!L$1,FALSE)</f>
        <v>100.24415300091501</v>
      </c>
      <c r="AD45" s="52">
        <f>VLOOKUP($A45,'ADR Raw Data'!$B$6:$BE$43,'ADR Raw Data'!N$1,FALSE)</f>
        <v>104.598466856445</v>
      </c>
      <c r="AE45" s="52">
        <f>VLOOKUP($A45,'ADR Raw Data'!$B$6:$BE$43,'ADR Raw Data'!O$1,FALSE)</f>
        <v>106.427312722948</v>
      </c>
      <c r="AF45" s="53">
        <f>VLOOKUP($A45,'ADR Raw Data'!$B$6:$BE$43,'ADR Raw Data'!P$1,FALSE)</f>
        <v>105.52463669209099</v>
      </c>
      <c r="AG45" s="54">
        <f>VLOOKUP($A45,'ADR Raw Data'!$B$6:$BE$43,'ADR Raw Data'!R$1,FALSE)</f>
        <v>101.792100617828</v>
      </c>
      <c r="AI45" s="47">
        <f>VLOOKUP($A45,'ADR Raw Data'!$B$6:$BE$43,'ADR Raw Data'!T$1,FALSE)</f>
        <v>12.232998546416701</v>
      </c>
      <c r="AJ45" s="48">
        <f>VLOOKUP($A45,'ADR Raw Data'!$B$6:$BE$43,'ADR Raw Data'!U$1,FALSE)</f>
        <v>14.6564990354863</v>
      </c>
      <c r="AK45" s="48">
        <f>VLOOKUP($A45,'ADR Raw Data'!$B$6:$BE$43,'ADR Raw Data'!V$1,FALSE)</f>
        <v>13.855256943603599</v>
      </c>
      <c r="AL45" s="48">
        <f>VLOOKUP($A45,'ADR Raw Data'!$B$6:$BE$43,'ADR Raw Data'!W$1,FALSE)</f>
        <v>13.290612347404499</v>
      </c>
      <c r="AM45" s="48">
        <f>VLOOKUP($A45,'ADR Raw Data'!$B$6:$BE$43,'ADR Raw Data'!X$1,FALSE)</f>
        <v>7.463516293224</v>
      </c>
      <c r="AN45" s="49">
        <f>VLOOKUP($A45,'ADR Raw Data'!$B$6:$BE$43,'ADR Raw Data'!Y$1,FALSE)</f>
        <v>12.3363356868023</v>
      </c>
      <c r="AO45" s="48">
        <f>VLOOKUP($A45,'ADR Raw Data'!$B$6:$BE$43,'ADR Raw Data'!AA$1,FALSE)</f>
        <v>4.23105429625212</v>
      </c>
      <c r="AP45" s="48">
        <f>VLOOKUP($A45,'ADR Raw Data'!$B$6:$BE$43,'ADR Raw Data'!AB$1,FALSE)</f>
        <v>2.77194744362949</v>
      </c>
      <c r="AQ45" s="49">
        <f>VLOOKUP($A45,'ADR Raw Data'!$B$6:$BE$43,'ADR Raw Data'!AC$1,FALSE)</f>
        <v>3.4789776713213798</v>
      </c>
      <c r="AR45" s="50">
        <f>VLOOKUP($A45,'ADR Raw Data'!$B$6:$BE$43,'ADR Raw Data'!AE$1,FALSE)</f>
        <v>9.07688882285664</v>
      </c>
      <c r="AS45" s="40"/>
      <c r="AT45" s="51">
        <f>VLOOKUP($A45,'RevPAR Raw Data'!$B$6:$BE$43,'RevPAR Raw Data'!G$1,FALSE)</f>
        <v>45.406811520970102</v>
      </c>
      <c r="AU45" s="52">
        <f>VLOOKUP($A45,'RevPAR Raw Data'!$B$6:$BE$43,'RevPAR Raw Data'!H$1,FALSE)</f>
        <v>66.142880242546696</v>
      </c>
      <c r="AV45" s="52">
        <f>VLOOKUP($A45,'RevPAR Raw Data'!$B$6:$BE$43,'RevPAR Raw Data'!I$1,FALSE)</f>
        <v>67.086677614956997</v>
      </c>
      <c r="AW45" s="52">
        <f>VLOOKUP($A45,'RevPAR Raw Data'!$B$6:$BE$43,'RevPAR Raw Data'!J$1,FALSE)</f>
        <v>67.686136937847294</v>
      </c>
      <c r="AX45" s="52">
        <f>VLOOKUP($A45,'RevPAR Raw Data'!$B$6:$BE$43,'RevPAR Raw Data'!K$1,FALSE)</f>
        <v>57.930401718039398</v>
      </c>
      <c r="AY45" s="53">
        <f>VLOOKUP($A45,'RevPAR Raw Data'!$B$6:$BE$43,'RevPAR Raw Data'!L$1,FALSE)</f>
        <v>60.850581606872097</v>
      </c>
      <c r="AZ45" s="52">
        <f>VLOOKUP($A45,'RevPAR Raw Data'!$B$6:$BE$43,'RevPAR Raw Data'!N$1,FALSE)</f>
        <v>64.984242041434996</v>
      </c>
      <c r="BA45" s="52">
        <f>VLOOKUP($A45,'RevPAR Raw Data'!$B$6:$BE$43,'RevPAR Raw Data'!O$1,FALSE)</f>
        <v>67.8413617988883</v>
      </c>
      <c r="BB45" s="53">
        <f>VLOOKUP($A45,'RevPAR Raw Data'!$B$6:$BE$43,'RevPAR Raw Data'!P$1,FALSE)</f>
        <v>66.412801920161598</v>
      </c>
      <c r="BC45" s="54">
        <f>VLOOKUP($A45,'RevPAR Raw Data'!$B$6:$BE$43,'RevPAR Raw Data'!R$1,FALSE)</f>
        <v>62.439787410669098</v>
      </c>
      <c r="BE45" s="47">
        <f>VLOOKUP($A45,'RevPAR Raw Data'!$B$6:$BE$43,'RevPAR Raw Data'!T$1,FALSE)</f>
        <v>16.2194165275736</v>
      </c>
      <c r="BF45" s="48">
        <f>VLOOKUP($A45,'RevPAR Raw Data'!$B$6:$BE$43,'RevPAR Raw Data'!U$1,FALSE)</f>
        <v>23.106894274282599</v>
      </c>
      <c r="BG45" s="48">
        <f>VLOOKUP($A45,'RevPAR Raw Data'!$B$6:$BE$43,'RevPAR Raw Data'!V$1,FALSE)</f>
        <v>18.119158996471601</v>
      </c>
      <c r="BH45" s="48">
        <f>VLOOKUP($A45,'RevPAR Raw Data'!$B$6:$BE$43,'RevPAR Raw Data'!W$1,FALSE)</f>
        <v>15.7293535133956</v>
      </c>
      <c r="BI45" s="48">
        <f>VLOOKUP($A45,'RevPAR Raw Data'!$B$6:$BE$43,'RevPAR Raw Data'!X$1,FALSE)</f>
        <v>2.0554497265195502</v>
      </c>
      <c r="BJ45" s="49">
        <f>VLOOKUP($A45,'RevPAR Raw Data'!$B$6:$BE$43,'RevPAR Raw Data'!Y$1,FALSE)</f>
        <v>14.8800885847924</v>
      </c>
      <c r="BK45" s="48">
        <f>VLOOKUP($A45,'RevPAR Raw Data'!$B$6:$BE$43,'RevPAR Raw Data'!AA$1,FALSE)</f>
        <v>-6.2530495557849397</v>
      </c>
      <c r="BL45" s="48">
        <f>VLOOKUP($A45,'RevPAR Raw Data'!$B$6:$BE$43,'RevPAR Raw Data'!AB$1,FALSE)</f>
        <v>-7.7575156882685103</v>
      </c>
      <c r="BM45" s="49">
        <f>VLOOKUP($A45,'RevPAR Raw Data'!$B$6:$BE$43,'RevPAR Raw Data'!AC$1,FALSE)</f>
        <v>-7.0275443176693999</v>
      </c>
      <c r="BN45" s="50">
        <f>VLOOKUP($A45,'RevPAR Raw Data'!$B$6:$BE$43,'RevPAR Raw Data'!AE$1,FALSE)</f>
        <v>7.2034308087236099</v>
      </c>
    </row>
    <row r="46" spans="1:66" x14ac:dyDescent="0.45">
      <c r="A46" s="66" t="s">
        <v>85</v>
      </c>
      <c r="B46" s="47">
        <f>VLOOKUP($A46,'Occupancy Raw Data'!$B$8:$BE$45,'Occupancy Raw Data'!G$3,FALSE)</f>
        <v>42.319908524965001</v>
      </c>
      <c r="C46" s="48">
        <f>VLOOKUP($A46,'Occupancy Raw Data'!$B$8:$BE$45,'Occupancy Raw Data'!H$3,FALSE)</f>
        <v>52.915766738660899</v>
      </c>
      <c r="D46" s="48">
        <f>VLOOKUP($A46,'Occupancy Raw Data'!$B$8:$BE$45,'Occupancy Raw Data'!I$3,FALSE)</f>
        <v>56.485834074450501</v>
      </c>
      <c r="E46" s="48">
        <f>VLOOKUP($A46,'Occupancy Raw Data'!$B$8:$BE$45,'Occupancy Raw Data'!J$3,FALSE)</f>
        <v>57.133782238597298</v>
      </c>
      <c r="F46" s="48">
        <f>VLOOKUP($A46,'Occupancy Raw Data'!$B$8:$BE$45,'Occupancy Raw Data'!K$3,FALSE)</f>
        <v>56.854275187396702</v>
      </c>
      <c r="G46" s="49">
        <f>VLOOKUP($A46,'Occupancy Raw Data'!$B$8:$BE$45,'Occupancy Raw Data'!L$3,FALSE)</f>
        <v>53.1419133528141</v>
      </c>
      <c r="H46" s="48">
        <f>VLOOKUP($A46,'Occupancy Raw Data'!$B$8:$BE$45,'Occupancy Raw Data'!N$3,FALSE)</f>
        <v>67.221445813746598</v>
      </c>
      <c r="I46" s="48">
        <f>VLOOKUP($A46,'Occupancy Raw Data'!$B$8:$BE$45,'Occupancy Raw Data'!O$3,FALSE)</f>
        <v>67.132511752000994</v>
      </c>
      <c r="J46" s="49">
        <f>VLOOKUP($A46,'Occupancy Raw Data'!$B$8:$BE$45,'Occupancy Raw Data'!P$3,FALSE)</f>
        <v>67.176978782873803</v>
      </c>
      <c r="K46" s="50">
        <f>VLOOKUP($A46,'Occupancy Raw Data'!$B$8:$BE$45,'Occupancy Raw Data'!R$3,FALSE)</f>
        <v>57.151932047116901</v>
      </c>
      <c r="M46" s="47">
        <f>VLOOKUP($A46,'Occupancy Raw Data'!$B$8:$BE$45,'Occupancy Raw Data'!T$3,FALSE)</f>
        <v>-2.48452117629573</v>
      </c>
      <c r="N46" s="48">
        <f>VLOOKUP($A46,'Occupancy Raw Data'!$B$8:$BE$45,'Occupancy Raw Data'!U$3,FALSE)</f>
        <v>2.2327936328314899</v>
      </c>
      <c r="O46" s="48">
        <f>VLOOKUP($A46,'Occupancy Raw Data'!$B$8:$BE$45,'Occupancy Raw Data'!V$3,FALSE)</f>
        <v>5.52873417185448</v>
      </c>
      <c r="P46" s="48">
        <f>VLOOKUP($A46,'Occupancy Raw Data'!$B$8:$BE$45,'Occupancy Raw Data'!W$3,FALSE)</f>
        <v>-6.9852759385906807E-2</v>
      </c>
      <c r="Q46" s="48">
        <f>VLOOKUP($A46,'Occupancy Raw Data'!$B$8:$BE$45,'Occupancy Raw Data'!X$3,FALSE)</f>
        <v>-9.5641213968818999</v>
      </c>
      <c r="R46" s="49">
        <f>VLOOKUP($A46,'Occupancy Raw Data'!$B$8:$BE$45,'Occupancy Raw Data'!Y$3,FALSE)</f>
        <v>-1.1222651628453599</v>
      </c>
      <c r="S46" s="48">
        <f>VLOOKUP($A46,'Occupancy Raw Data'!$B$8:$BE$45,'Occupancy Raw Data'!AA$3,FALSE)</f>
        <v>-4.9819369304162899</v>
      </c>
      <c r="T46" s="48">
        <f>VLOOKUP($A46,'Occupancy Raw Data'!$B$8:$BE$45,'Occupancy Raw Data'!AB$3,FALSE)</f>
        <v>-5.5487690011628796</v>
      </c>
      <c r="U46" s="49">
        <f>VLOOKUP($A46,'Occupancy Raw Data'!$B$8:$BE$45,'Occupancy Raw Data'!AC$3,FALSE)</f>
        <v>-5.2660132540440401</v>
      </c>
      <c r="V46" s="50">
        <f>VLOOKUP($A46,'Occupancy Raw Data'!$B$8:$BE$45,'Occupancy Raw Data'!AE$3,FALSE)</f>
        <v>-2.5537091267460998</v>
      </c>
      <c r="X46" s="51">
        <f>VLOOKUP($A46,'ADR Raw Data'!$B$6:$BE$43,'ADR Raw Data'!G$1,FALSE)</f>
        <v>98.061978384869406</v>
      </c>
      <c r="Y46" s="52">
        <f>VLOOKUP($A46,'ADR Raw Data'!$B$6:$BE$43,'ADR Raw Data'!H$1,FALSE)</f>
        <v>102.24325570228</v>
      </c>
      <c r="Z46" s="52">
        <f>VLOOKUP($A46,'ADR Raw Data'!$B$6:$BE$43,'ADR Raw Data'!I$1,FALSE)</f>
        <v>105.35651821862299</v>
      </c>
      <c r="AA46" s="52">
        <f>VLOOKUP($A46,'ADR Raw Data'!$B$6:$BE$43,'ADR Raw Data'!J$1,FALSE)</f>
        <v>103.27891260840499</v>
      </c>
      <c r="AB46" s="52">
        <f>VLOOKUP($A46,'ADR Raw Data'!$B$6:$BE$43,'ADR Raw Data'!K$1,FALSE)</f>
        <v>106.040634636871</v>
      </c>
      <c r="AC46" s="53">
        <f>VLOOKUP($A46,'ADR Raw Data'!$B$6:$BE$43,'ADR Raw Data'!L$1,FALSE)</f>
        <v>103.274352108635</v>
      </c>
      <c r="AD46" s="52">
        <f>VLOOKUP($A46,'ADR Raw Data'!$B$6:$BE$43,'ADR Raw Data'!N$1,FALSE)</f>
        <v>131.52011151011101</v>
      </c>
      <c r="AE46" s="52">
        <f>VLOOKUP($A46,'ADR Raw Data'!$B$6:$BE$43,'ADR Raw Data'!O$1,FALSE)</f>
        <v>133.931981453444</v>
      </c>
      <c r="AF46" s="53">
        <f>VLOOKUP($A46,'ADR Raw Data'!$B$6:$BE$43,'ADR Raw Data'!P$1,FALSE)</f>
        <v>132.72524822694999</v>
      </c>
      <c r="AG46" s="54">
        <f>VLOOKUP($A46,'ADR Raw Data'!$B$6:$BE$43,'ADR Raw Data'!R$1,FALSE)</f>
        <v>113.164892502143</v>
      </c>
      <c r="AI46" s="47">
        <f>VLOOKUP($A46,'ADR Raw Data'!$B$6:$BE$43,'ADR Raw Data'!T$1,FALSE)</f>
        <v>-8.1053904274079702</v>
      </c>
      <c r="AJ46" s="48">
        <f>VLOOKUP($A46,'ADR Raw Data'!$B$6:$BE$43,'ADR Raw Data'!U$1,FALSE)</f>
        <v>-2.3882870675246801</v>
      </c>
      <c r="AK46" s="48">
        <f>VLOOKUP($A46,'ADR Raw Data'!$B$6:$BE$43,'ADR Raw Data'!V$1,FALSE)</f>
        <v>0.42082058205526801</v>
      </c>
      <c r="AL46" s="48">
        <f>VLOOKUP($A46,'ADR Raw Data'!$B$6:$BE$43,'ADR Raw Data'!W$1,FALSE)</f>
        <v>0.68367725315311201</v>
      </c>
      <c r="AM46" s="48">
        <f>VLOOKUP($A46,'ADR Raw Data'!$B$6:$BE$43,'ADR Raw Data'!X$1,FALSE)</f>
        <v>3.3330436162494901</v>
      </c>
      <c r="AN46" s="49">
        <f>VLOOKUP($A46,'ADR Raw Data'!$B$6:$BE$43,'ADR Raw Data'!Y$1,FALSE)</f>
        <v>-0.82951358771406503</v>
      </c>
      <c r="AO46" s="48">
        <f>VLOOKUP($A46,'ADR Raw Data'!$B$6:$BE$43,'ADR Raw Data'!AA$1,FALSE)</f>
        <v>1.96803208094426</v>
      </c>
      <c r="AP46" s="48">
        <f>VLOOKUP($A46,'ADR Raw Data'!$B$6:$BE$43,'ADR Raw Data'!AB$1,FALSE)</f>
        <v>5.6807460983382301</v>
      </c>
      <c r="AQ46" s="49">
        <f>VLOOKUP($A46,'ADR Raw Data'!$B$6:$BE$43,'ADR Raw Data'!AC$1,FALSE)</f>
        <v>3.8095646667910001</v>
      </c>
      <c r="AR46" s="50">
        <f>VLOOKUP($A46,'ADR Raw Data'!$B$6:$BE$43,'ADR Raw Data'!AE$1,FALSE)</f>
        <v>0.74241753005523403</v>
      </c>
      <c r="AS46" s="40"/>
      <c r="AT46" s="51">
        <f>VLOOKUP($A46,'RevPAR Raw Data'!$B$6:$BE$43,'RevPAR Raw Data'!G$1,FALSE)</f>
        <v>41.499739550247703</v>
      </c>
      <c r="AU46" s="52">
        <f>VLOOKUP($A46,'RevPAR Raw Data'!$B$6:$BE$43,'RevPAR Raw Data'!H$1,FALSE)</f>
        <v>54.102802693431499</v>
      </c>
      <c r="AV46" s="52">
        <f>VLOOKUP($A46,'RevPAR Raw Data'!$B$6:$BE$43,'RevPAR Raw Data'!I$1,FALSE)</f>
        <v>59.511508067589801</v>
      </c>
      <c r="AW46" s="52">
        <f>VLOOKUP($A46,'RevPAR Raw Data'!$B$6:$BE$43,'RevPAR Raw Data'!J$1,FALSE)</f>
        <v>59.007149028077698</v>
      </c>
      <c r="AX46" s="52">
        <f>VLOOKUP($A46,'RevPAR Raw Data'!$B$6:$BE$43,'RevPAR Raw Data'!K$1,FALSE)</f>
        <v>60.288634226908897</v>
      </c>
      <c r="AY46" s="53">
        <f>VLOOKUP($A46,'RevPAR Raw Data'!$B$6:$BE$43,'RevPAR Raw Data'!L$1,FALSE)</f>
        <v>54.881966713251103</v>
      </c>
      <c r="AZ46" s="52">
        <f>VLOOKUP($A46,'RevPAR Raw Data'!$B$6:$BE$43,'RevPAR Raw Data'!N$1,FALSE)</f>
        <v>88.409720492948694</v>
      </c>
      <c r="BA46" s="52">
        <f>VLOOKUP($A46,'RevPAR Raw Data'!$B$6:$BE$43,'RevPAR Raw Data'!O$1,FALSE)</f>
        <v>89.911903188921301</v>
      </c>
      <c r="BB46" s="53">
        <f>VLOOKUP($A46,'RevPAR Raw Data'!$B$6:$BE$43,'RevPAR Raw Data'!P$1,FALSE)</f>
        <v>89.160811840934997</v>
      </c>
      <c r="BC46" s="54">
        <f>VLOOKUP($A46,'RevPAR Raw Data'!$B$6:$BE$43,'RevPAR Raw Data'!R$1,FALSE)</f>
        <v>64.675922464018001</v>
      </c>
      <c r="BE46" s="47">
        <f>VLOOKUP($A46,'RevPAR Raw Data'!$B$6:$BE$43,'RevPAR Raw Data'!T$1,FALSE)</f>
        <v>-10.388531462113299</v>
      </c>
      <c r="BF46" s="48">
        <f>VLOOKUP($A46,'RevPAR Raw Data'!$B$6:$BE$43,'RevPAR Raw Data'!U$1,FALSE)</f>
        <v>-0.208818956270618</v>
      </c>
      <c r="BG46" s="48">
        <f>VLOOKUP($A46,'RevPAR Raw Data'!$B$6:$BE$43,'RevPAR Raw Data'!V$1,FALSE)</f>
        <v>5.9728208052320397</v>
      </c>
      <c r="BH46" s="48">
        <f>VLOOKUP($A46,'RevPAR Raw Data'!$B$6:$BE$43,'RevPAR Raw Data'!W$1,FALSE)</f>
        <v>0.61334692634058396</v>
      </c>
      <c r="BI46" s="48">
        <f>VLOOKUP($A46,'RevPAR Raw Data'!$B$6:$BE$43,'RevPAR Raw Data'!X$1,FALSE)</f>
        <v>-6.5498541183015302</v>
      </c>
      <c r="BJ46" s="49">
        <f>VLOOKUP($A46,'RevPAR Raw Data'!$B$6:$BE$43,'RevPAR Raw Data'!Y$1,FALSE)</f>
        <v>-1.94246940854344</v>
      </c>
      <c r="BK46" s="48">
        <f>VLOOKUP($A46,'RevPAR Raw Data'!$B$6:$BE$43,'RevPAR Raw Data'!AA$1,FALSE)</f>
        <v>-3.1119509665150198</v>
      </c>
      <c r="BL46" s="48">
        <f>VLOOKUP($A46,'RevPAR Raw Data'!$B$6:$BE$43,'RevPAR Raw Data'!AB$1,FALSE)</f>
        <v>-0.18323438136400899</v>
      </c>
      <c r="BM46" s="49">
        <f>VLOOKUP($A46,'RevPAR Raw Data'!$B$6:$BE$43,'RevPAR Raw Data'!AC$1,FALSE)</f>
        <v>-1.6570607675276301</v>
      </c>
      <c r="BN46" s="50">
        <f>VLOOKUP($A46,'RevPAR Raw Data'!$B$6:$BE$43,'RevPAR Raw Data'!AE$1,FALSE)</f>
        <v>-1.8302507809144499</v>
      </c>
    </row>
    <row r="47" spans="1:66" x14ac:dyDescent="0.45">
      <c r="A47" s="63" t="s">
        <v>86</v>
      </c>
      <c r="B47" s="47">
        <f>VLOOKUP($A47,'Occupancy Raw Data'!$B$8:$BE$45,'Occupancy Raw Data'!G$3,FALSE)</f>
        <v>37.3271889400921</v>
      </c>
      <c r="C47" s="48">
        <f>VLOOKUP($A47,'Occupancy Raw Data'!$B$8:$BE$45,'Occupancy Raw Data'!H$3,FALSE)</f>
        <v>53.456221198156598</v>
      </c>
      <c r="D47" s="48">
        <f>VLOOKUP($A47,'Occupancy Raw Data'!$B$8:$BE$45,'Occupancy Raw Data'!I$3,FALSE)</f>
        <v>55.167873601053302</v>
      </c>
      <c r="E47" s="48">
        <f>VLOOKUP($A47,'Occupancy Raw Data'!$B$8:$BE$45,'Occupancy Raw Data'!J$3,FALSE)</f>
        <v>54.7070441079657</v>
      </c>
      <c r="F47" s="48">
        <f>VLOOKUP($A47,'Occupancy Raw Data'!$B$8:$BE$45,'Occupancy Raw Data'!K$3,FALSE)</f>
        <v>47.728768926925603</v>
      </c>
      <c r="G47" s="49">
        <f>VLOOKUP($A47,'Occupancy Raw Data'!$B$8:$BE$45,'Occupancy Raw Data'!L$3,FALSE)</f>
        <v>49.677419354838698</v>
      </c>
      <c r="H47" s="48">
        <f>VLOOKUP($A47,'Occupancy Raw Data'!$B$8:$BE$45,'Occupancy Raw Data'!N$3,FALSE)</f>
        <v>53.522053982883399</v>
      </c>
      <c r="I47" s="48">
        <f>VLOOKUP($A47,'Occupancy Raw Data'!$B$8:$BE$45,'Occupancy Raw Data'!O$3,FALSE)</f>
        <v>54.246214614878198</v>
      </c>
      <c r="J47" s="49">
        <f>VLOOKUP($A47,'Occupancy Raw Data'!$B$8:$BE$45,'Occupancy Raw Data'!P$3,FALSE)</f>
        <v>53.884134298880802</v>
      </c>
      <c r="K47" s="50">
        <f>VLOOKUP($A47,'Occupancy Raw Data'!$B$8:$BE$45,'Occupancy Raw Data'!R$3,FALSE)</f>
        <v>50.879337910279297</v>
      </c>
      <c r="M47" s="47">
        <f>VLOOKUP($A47,'Occupancy Raw Data'!$B$8:$BE$45,'Occupancy Raw Data'!T$3,FALSE)</f>
        <v>-27.586206896551701</v>
      </c>
      <c r="N47" s="48">
        <f>VLOOKUP($A47,'Occupancy Raw Data'!$B$8:$BE$45,'Occupancy Raw Data'!U$3,FALSE)</f>
        <v>-14.436248682824001</v>
      </c>
      <c r="O47" s="48">
        <f>VLOOKUP($A47,'Occupancy Raw Data'!$B$8:$BE$45,'Occupancy Raw Data'!V$3,FALSE)</f>
        <v>-11.9747899159663</v>
      </c>
      <c r="P47" s="48">
        <f>VLOOKUP($A47,'Occupancy Raw Data'!$B$8:$BE$45,'Occupancy Raw Data'!W$3,FALSE)</f>
        <v>-12.156448202959799</v>
      </c>
      <c r="Q47" s="48">
        <f>VLOOKUP($A47,'Occupancy Raw Data'!$B$8:$BE$45,'Occupancy Raw Data'!X$3,FALSE)</f>
        <v>-19.4444444444444</v>
      </c>
      <c r="R47" s="49">
        <f>VLOOKUP($A47,'Occupancy Raw Data'!$B$8:$BE$45,'Occupancy Raw Data'!Y$3,FALSE)</f>
        <v>-16.710816777041899</v>
      </c>
      <c r="S47" s="48">
        <f>VLOOKUP($A47,'Occupancy Raw Data'!$B$8:$BE$45,'Occupancy Raw Data'!AA$3,FALSE)</f>
        <v>-14.2405063291139</v>
      </c>
      <c r="T47" s="48">
        <f>VLOOKUP($A47,'Occupancy Raw Data'!$B$8:$BE$45,'Occupancy Raw Data'!AB$3,FALSE)</f>
        <v>-8.8495575221238898</v>
      </c>
      <c r="U47" s="49">
        <f>VLOOKUP($A47,'Occupancy Raw Data'!$B$8:$BE$45,'Occupancy Raw Data'!AC$3,FALSE)</f>
        <v>-11.609071274298</v>
      </c>
      <c r="V47" s="50">
        <f>VLOOKUP($A47,'Occupancy Raw Data'!$B$8:$BE$45,'Occupancy Raw Data'!AE$3,FALSE)</f>
        <v>-15.2303353180821</v>
      </c>
      <c r="X47" s="51">
        <f>VLOOKUP($A47,'ADR Raw Data'!$B$6:$BE$43,'ADR Raw Data'!G$1,FALSE)</f>
        <v>84.802257495590794</v>
      </c>
      <c r="Y47" s="52">
        <f>VLOOKUP($A47,'ADR Raw Data'!$B$6:$BE$43,'ADR Raw Data'!H$1,FALSE)</f>
        <v>90.468522167487606</v>
      </c>
      <c r="Z47" s="52">
        <f>VLOOKUP($A47,'ADR Raw Data'!$B$6:$BE$43,'ADR Raw Data'!I$1,FALSE)</f>
        <v>90.451945107398501</v>
      </c>
      <c r="AA47" s="52">
        <f>VLOOKUP($A47,'ADR Raw Data'!$B$6:$BE$43,'ADR Raw Data'!J$1,FALSE)</f>
        <v>90.512214199759299</v>
      </c>
      <c r="AB47" s="52">
        <f>VLOOKUP($A47,'ADR Raw Data'!$B$6:$BE$43,'ADR Raw Data'!K$1,FALSE)</f>
        <v>88.837434482758596</v>
      </c>
      <c r="AC47" s="53">
        <f>VLOOKUP($A47,'ADR Raw Data'!$B$6:$BE$43,'ADR Raw Data'!L$1,FALSE)</f>
        <v>89.309525576464296</v>
      </c>
      <c r="AD47" s="52">
        <f>VLOOKUP($A47,'ADR Raw Data'!$B$6:$BE$43,'ADR Raw Data'!N$1,FALSE)</f>
        <v>97.880504305043004</v>
      </c>
      <c r="AE47" s="52">
        <f>VLOOKUP($A47,'ADR Raw Data'!$B$6:$BE$43,'ADR Raw Data'!O$1,FALSE)</f>
        <v>99.642317961165006</v>
      </c>
      <c r="AF47" s="53">
        <f>VLOOKUP($A47,'ADR Raw Data'!$B$6:$BE$43,'ADR Raw Data'!P$1,FALSE)</f>
        <v>98.767330482590097</v>
      </c>
      <c r="AG47" s="54">
        <f>VLOOKUP($A47,'ADR Raw Data'!$B$6:$BE$43,'ADR Raw Data'!R$1,FALSE)</f>
        <v>92.171341959334498</v>
      </c>
      <c r="AI47" s="47">
        <f>VLOOKUP($A47,'ADR Raw Data'!$B$6:$BE$43,'ADR Raw Data'!T$1,FALSE)</f>
        <v>6.2925301016765802</v>
      </c>
      <c r="AJ47" s="48">
        <f>VLOOKUP($A47,'ADR Raw Data'!$B$6:$BE$43,'ADR Raw Data'!U$1,FALSE)</f>
        <v>8.3267659900120297</v>
      </c>
      <c r="AK47" s="48">
        <f>VLOOKUP($A47,'ADR Raw Data'!$B$6:$BE$43,'ADR Raw Data'!V$1,FALSE)</f>
        <v>10.171074595672801</v>
      </c>
      <c r="AL47" s="48">
        <f>VLOOKUP($A47,'ADR Raw Data'!$B$6:$BE$43,'ADR Raw Data'!W$1,FALSE)</f>
        <v>8.3824802280497206</v>
      </c>
      <c r="AM47" s="48">
        <f>VLOOKUP($A47,'ADR Raw Data'!$B$6:$BE$43,'ADR Raw Data'!X$1,FALSE)</f>
        <v>7.2126167862704902</v>
      </c>
      <c r="AN47" s="49">
        <f>VLOOKUP($A47,'ADR Raw Data'!$B$6:$BE$43,'ADR Raw Data'!Y$1,FALSE)</f>
        <v>8.3301790715581099</v>
      </c>
      <c r="AO47" s="48">
        <f>VLOOKUP($A47,'ADR Raw Data'!$B$6:$BE$43,'ADR Raw Data'!AA$1,FALSE)</f>
        <v>2.4759903684808902</v>
      </c>
      <c r="AP47" s="48">
        <f>VLOOKUP($A47,'ADR Raw Data'!$B$6:$BE$43,'ADR Raw Data'!AB$1,FALSE)</f>
        <v>4.41193362930162</v>
      </c>
      <c r="AQ47" s="49">
        <f>VLOOKUP($A47,'ADR Raw Data'!$B$6:$BE$43,'ADR Raw Data'!AC$1,FALSE)</f>
        <v>3.4486617142012101</v>
      </c>
      <c r="AR47" s="50">
        <f>VLOOKUP($A47,'ADR Raw Data'!$B$6:$BE$43,'ADR Raw Data'!AE$1,FALSE)</f>
        <v>6.8976022034972599</v>
      </c>
      <c r="AS47" s="40"/>
      <c r="AT47" s="51">
        <f>VLOOKUP($A47,'RevPAR Raw Data'!$B$6:$BE$43,'RevPAR Raw Data'!G$1,FALSE)</f>
        <v>31.6542988808426</v>
      </c>
      <c r="AU47" s="52">
        <f>VLOOKUP($A47,'RevPAR Raw Data'!$B$6:$BE$43,'RevPAR Raw Data'!H$1,FALSE)</f>
        <v>48.361053324555598</v>
      </c>
      <c r="AV47" s="52">
        <f>VLOOKUP($A47,'RevPAR Raw Data'!$B$6:$BE$43,'RevPAR Raw Data'!I$1,FALSE)</f>
        <v>49.900414746543703</v>
      </c>
      <c r="AW47" s="52">
        <f>VLOOKUP($A47,'RevPAR Raw Data'!$B$6:$BE$43,'RevPAR Raw Data'!J$1,FALSE)</f>
        <v>49.516556945358701</v>
      </c>
      <c r="AX47" s="52">
        <f>VLOOKUP($A47,'RevPAR Raw Data'!$B$6:$BE$43,'RevPAR Raw Data'!K$1,FALSE)</f>
        <v>42.4010138248847</v>
      </c>
      <c r="AY47" s="53">
        <f>VLOOKUP($A47,'RevPAR Raw Data'!$B$6:$BE$43,'RevPAR Raw Data'!L$1,FALSE)</f>
        <v>44.366667544437099</v>
      </c>
      <c r="AZ47" s="52">
        <f>VLOOKUP($A47,'RevPAR Raw Data'!$B$6:$BE$43,'RevPAR Raw Data'!N$1,FALSE)</f>
        <v>52.387656352863701</v>
      </c>
      <c r="BA47" s="52">
        <f>VLOOKUP($A47,'RevPAR Raw Data'!$B$6:$BE$43,'RevPAR Raw Data'!O$1,FALSE)</f>
        <v>54.052185648452898</v>
      </c>
      <c r="BB47" s="53">
        <f>VLOOKUP($A47,'RevPAR Raw Data'!$B$6:$BE$43,'RevPAR Raw Data'!P$1,FALSE)</f>
        <v>53.219921000658303</v>
      </c>
      <c r="BC47" s="54">
        <f>VLOOKUP($A47,'RevPAR Raw Data'!$B$6:$BE$43,'RevPAR Raw Data'!R$1,FALSE)</f>
        <v>46.8961685319289</v>
      </c>
      <c r="BE47" s="47">
        <f>VLOOKUP($A47,'RevPAR Raw Data'!$B$6:$BE$43,'RevPAR Raw Data'!T$1,FALSE)</f>
        <v>-23.029547167751399</v>
      </c>
      <c r="BF47" s="48">
        <f>VLOOKUP($A47,'RevPAR Raw Data'!$B$6:$BE$43,'RevPAR Raw Data'!U$1,FALSE)</f>
        <v>-7.31155533836694</v>
      </c>
      <c r="BG47" s="48">
        <f>VLOOKUP($A47,'RevPAR Raw Data'!$B$6:$BE$43,'RevPAR Raw Data'!V$1,FALSE)</f>
        <v>-3.0216801353215601</v>
      </c>
      <c r="BH47" s="48">
        <f>VLOOKUP($A47,'RevPAR Raw Data'!$B$6:$BE$43,'RevPAR Raw Data'!W$1,FALSE)</f>
        <v>-4.7929798419563099</v>
      </c>
      <c r="BI47" s="48">
        <f>VLOOKUP($A47,'RevPAR Raw Data'!$B$6:$BE$43,'RevPAR Raw Data'!X$1,FALSE)</f>
        <v>-13.6342809221709</v>
      </c>
      <c r="BJ47" s="49">
        <f>VLOOKUP($A47,'RevPAR Raw Data'!$B$6:$BE$43,'RevPAR Raw Data'!Y$1,FALSE)</f>
        <v>-9.7726786673313999</v>
      </c>
      <c r="BK47" s="48">
        <f>VLOOKUP($A47,'RevPAR Raw Data'!$B$6:$BE$43,'RevPAR Raw Data'!AA$1,FALSE)</f>
        <v>-12.1171095257647</v>
      </c>
      <c r="BL47" s="48">
        <f>VLOOKUP($A47,'RevPAR Raw Data'!$B$6:$BE$43,'RevPAR Raw Data'!AB$1,FALSE)</f>
        <v>-4.8280604971852403</v>
      </c>
      <c r="BM47" s="49">
        <f>VLOOKUP($A47,'RevPAR Raw Data'!$B$6:$BE$43,'RevPAR Raw Data'!AC$1,FALSE)</f>
        <v>-8.5607671565078896</v>
      </c>
      <c r="BN47" s="50">
        <f>VLOOKUP($A47,'RevPAR Raw Data'!$B$6:$BE$43,'RevPAR Raw Data'!AE$1,FALSE)</f>
        <v>-9.3832610590848908</v>
      </c>
    </row>
    <row r="48" spans="1:66" ht="16.5" thickBot="1" x14ac:dyDescent="0.5">
      <c r="A48" s="63" t="s">
        <v>87</v>
      </c>
      <c r="B48" s="67">
        <f>VLOOKUP($A48,'Occupancy Raw Data'!$B$8:$BE$45,'Occupancy Raw Data'!G$3,FALSE)</f>
        <v>47.454145267791603</v>
      </c>
      <c r="C48" s="68">
        <f>VLOOKUP($A48,'Occupancy Raw Data'!$B$8:$BE$45,'Occupancy Raw Data'!H$3,FALSE)</f>
        <v>57.872340425531902</v>
      </c>
      <c r="D48" s="68">
        <f>VLOOKUP($A48,'Occupancy Raw Data'!$B$8:$BE$45,'Occupancy Raw Data'!I$3,FALSE)</f>
        <v>60.132061628759999</v>
      </c>
      <c r="E48" s="68">
        <f>VLOOKUP($A48,'Occupancy Raw Data'!$B$8:$BE$45,'Occupancy Raw Data'!J$3,FALSE)</f>
        <v>63.037417461482001</v>
      </c>
      <c r="F48" s="68">
        <f>VLOOKUP($A48,'Occupancy Raw Data'!$B$8:$BE$45,'Occupancy Raw Data'!K$3,FALSE)</f>
        <v>58.4886280264123</v>
      </c>
      <c r="G48" s="69">
        <f>VLOOKUP($A48,'Occupancy Raw Data'!$B$8:$BE$45,'Occupancy Raw Data'!L$3,FALSE)</f>
        <v>57.396918561995498</v>
      </c>
      <c r="H48" s="68">
        <f>VLOOKUP($A48,'Occupancy Raw Data'!$B$8:$BE$45,'Occupancy Raw Data'!N$3,FALSE)</f>
        <v>59.060895084372703</v>
      </c>
      <c r="I48" s="68">
        <f>VLOOKUP($A48,'Occupancy Raw Data'!$B$8:$BE$45,'Occupancy Raw Data'!O$3,FALSE)</f>
        <v>61.614086573734397</v>
      </c>
      <c r="J48" s="69">
        <f>VLOOKUP($A48,'Occupancy Raw Data'!$B$8:$BE$45,'Occupancy Raw Data'!P$3,FALSE)</f>
        <v>60.3374908290535</v>
      </c>
      <c r="K48" s="70">
        <f>VLOOKUP($A48,'Occupancy Raw Data'!$B$8:$BE$45,'Occupancy Raw Data'!R$3,FALSE)</f>
        <v>58.237082066869299</v>
      </c>
      <c r="M48" s="67">
        <f>VLOOKUP($A48,'Occupancy Raw Data'!$B$8:$BE$45,'Occupancy Raw Data'!T$3,FALSE)</f>
        <v>1.59098220537308</v>
      </c>
      <c r="N48" s="68">
        <f>VLOOKUP($A48,'Occupancy Raw Data'!$B$8:$BE$45,'Occupancy Raw Data'!U$3,FALSE)</f>
        <v>-2.67904745860131</v>
      </c>
      <c r="O48" s="68">
        <f>VLOOKUP($A48,'Occupancy Raw Data'!$B$8:$BE$45,'Occupancy Raw Data'!V$3,FALSE)</f>
        <v>-5.9736645688010803</v>
      </c>
      <c r="P48" s="68">
        <f>VLOOKUP($A48,'Occupancy Raw Data'!$B$8:$BE$45,'Occupancy Raw Data'!W$3,FALSE)</f>
        <v>3.7595604033192802</v>
      </c>
      <c r="Q48" s="68">
        <f>VLOOKUP($A48,'Occupancy Raw Data'!$B$8:$BE$45,'Occupancy Raw Data'!X$3,FALSE)</f>
        <v>-4.5329152398907304</v>
      </c>
      <c r="R48" s="69">
        <f>VLOOKUP($A48,'Occupancy Raw Data'!$B$8:$BE$45,'Occupancy Raw Data'!Y$3,FALSE)</f>
        <v>-1.7673613632512699</v>
      </c>
      <c r="S48" s="68">
        <f>VLOOKUP($A48,'Occupancy Raw Data'!$B$8:$BE$45,'Occupancy Raw Data'!AA$3,FALSE)</f>
        <v>-10.4976446161059</v>
      </c>
      <c r="T48" s="68">
        <f>VLOOKUP($A48,'Occupancy Raw Data'!$B$8:$BE$45,'Occupancy Raw Data'!AB$3,FALSE)</f>
        <v>-9.2380009896091</v>
      </c>
      <c r="U48" s="69">
        <f>VLOOKUP($A48,'Occupancy Raw Data'!$B$8:$BE$45,'Occupancy Raw Data'!AC$3,FALSE)</f>
        <v>-9.8588970152899993</v>
      </c>
      <c r="V48" s="70">
        <f>VLOOKUP($A48,'Occupancy Raw Data'!$B$8:$BE$45,'Occupancy Raw Data'!AE$3,FALSE)</f>
        <v>-4.3100547009705599</v>
      </c>
      <c r="X48" s="71">
        <f>VLOOKUP($A48,'ADR Raw Data'!$B$6:$BE$43,'ADR Raw Data'!G$1,FALSE)</f>
        <v>108.42508967223201</v>
      </c>
      <c r="Y48" s="72">
        <f>VLOOKUP($A48,'ADR Raw Data'!$B$6:$BE$43,'ADR Raw Data'!H$1,FALSE)</f>
        <v>112.614571501014</v>
      </c>
      <c r="Z48" s="72">
        <f>VLOOKUP($A48,'ADR Raw Data'!$B$6:$BE$43,'ADR Raw Data'!I$1,FALSE)</f>
        <v>112.498238164958</v>
      </c>
      <c r="AA48" s="72">
        <f>VLOOKUP($A48,'ADR Raw Data'!$B$6:$BE$43,'ADR Raw Data'!J$1,FALSE)</f>
        <v>110.845409683426</v>
      </c>
      <c r="AB48" s="72">
        <f>VLOOKUP($A48,'ADR Raw Data'!$B$6:$BE$43,'ADR Raw Data'!K$1,FALSE)</f>
        <v>109.878622679377</v>
      </c>
      <c r="AC48" s="73">
        <f>VLOOKUP($A48,'ADR Raw Data'!$B$6:$BE$43,'ADR Raw Data'!L$1,FALSE)</f>
        <v>110.951245526127</v>
      </c>
      <c r="AD48" s="72">
        <f>VLOOKUP($A48,'ADR Raw Data'!$B$6:$BE$43,'ADR Raw Data'!N$1,FALSE)</f>
        <v>130.87356024844701</v>
      </c>
      <c r="AE48" s="72">
        <f>VLOOKUP($A48,'ADR Raw Data'!$B$6:$BE$43,'ADR Raw Data'!O$1,FALSE)</f>
        <v>133.95185044058101</v>
      </c>
      <c r="AF48" s="73">
        <f>VLOOKUP($A48,'ADR Raw Data'!$B$6:$BE$43,'ADR Raw Data'!P$1,FALSE)</f>
        <v>132.445269941634</v>
      </c>
      <c r="AG48" s="74">
        <f>VLOOKUP($A48,'ADR Raw Data'!$B$6:$BE$43,'ADR Raw Data'!R$1,FALSE)</f>
        <v>117.313885249442</v>
      </c>
      <c r="AI48" s="67">
        <f>VLOOKUP($A48,'ADR Raw Data'!$B$6:$BE$43,'ADR Raw Data'!T$1,FALSE)</f>
        <v>12.7680782251139</v>
      </c>
      <c r="AJ48" s="68">
        <f>VLOOKUP($A48,'ADR Raw Data'!$B$6:$BE$43,'ADR Raw Data'!U$1,FALSE)</f>
        <v>7.8833080730281004</v>
      </c>
      <c r="AK48" s="68">
        <f>VLOOKUP($A48,'ADR Raw Data'!$B$6:$BE$43,'ADR Raw Data'!V$1,FALSE)</f>
        <v>9.2637358293853502</v>
      </c>
      <c r="AL48" s="68">
        <f>VLOOKUP($A48,'ADR Raw Data'!$B$6:$BE$43,'ADR Raw Data'!W$1,FALSE)</f>
        <v>9.5397369681998807</v>
      </c>
      <c r="AM48" s="68">
        <f>VLOOKUP($A48,'ADR Raw Data'!$B$6:$BE$43,'ADR Raw Data'!X$1,FALSE)</f>
        <v>6.2987759280294302</v>
      </c>
      <c r="AN48" s="69">
        <f>VLOOKUP($A48,'ADR Raw Data'!$B$6:$BE$43,'ADR Raw Data'!Y$1,FALSE)</f>
        <v>8.9049070422515104</v>
      </c>
      <c r="AO48" s="68">
        <f>VLOOKUP($A48,'ADR Raw Data'!$B$6:$BE$43,'ADR Raw Data'!AA$1,FALSE)</f>
        <v>8.7364164087092693</v>
      </c>
      <c r="AP48" s="68">
        <f>VLOOKUP($A48,'ADR Raw Data'!$B$6:$BE$43,'ADR Raw Data'!AB$1,FALSE)</f>
        <v>6.5889511305221502</v>
      </c>
      <c r="AQ48" s="69">
        <f>VLOOKUP($A48,'ADR Raw Data'!$B$6:$BE$43,'ADR Raw Data'!AC$1,FALSE)</f>
        <v>7.6330296642978697</v>
      </c>
      <c r="AR48" s="70">
        <f>VLOOKUP($A48,'ADR Raw Data'!$B$6:$BE$43,'ADR Raw Data'!AE$1,FALSE)</f>
        <v>8.0908855859674595</v>
      </c>
      <c r="AS48" s="40"/>
      <c r="AT48" s="71">
        <f>VLOOKUP($A48,'RevPAR Raw Data'!$B$6:$BE$43,'RevPAR Raw Data'!G$1,FALSE)</f>
        <v>51.452199559794501</v>
      </c>
      <c r="AU48" s="72">
        <f>VLOOKUP($A48,'RevPAR Raw Data'!$B$6:$BE$43,'RevPAR Raw Data'!H$1,FALSE)</f>
        <v>65.172688187820896</v>
      </c>
      <c r="AV48" s="72">
        <f>VLOOKUP($A48,'RevPAR Raw Data'!$B$6:$BE$43,'RevPAR Raw Data'!I$1,FALSE)</f>
        <v>67.647509904622098</v>
      </c>
      <c r="AW48" s="72">
        <f>VLOOKUP($A48,'RevPAR Raw Data'!$B$6:$BE$43,'RevPAR Raw Data'!J$1,FALSE)</f>
        <v>69.874083639031497</v>
      </c>
      <c r="AX48" s="72">
        <f>VLOOKUP($A48,'RevPAR Raw Data'!$B$6:$BE$43,'RevPAR Raw Data'!K$1,FALSE)</f>
        <v>64.266498899486393</v>
      </c>
      <c r="AY48" s="73">
        <f>VLOOKUP($A48,'RevPAR Raw Data'!$B$6:$BE$43,'RevPAR Raw Data'!L$1,FALSE)</f>
        <v>63.682596038151097</v>
      </c>
      <c r="AZ48" s="72">
        <f>VLOOKUP($A48,'RevPAR Raw Data'!$B$6:$BE$43,'RevPAR Raw Data'!N$1,FALSE)</f>
        <v>77.295096111518703</v>
      </c>
      <c r="BA48" s="72">
        <f>VLOOKUP($A48,'RevPAR Raw Data'!$B$6:$BE$43,'RevPAR Raw Data'!O$1,FALSE)</f>
        <v>82.533209097578805</v>
      </c>
      <c r="BB48" s="73">
        <f>VLOOKUP($A48,'RevPAR Raw Data'!$B$6:$BE$43,'RevPAR Raw Data'!P$1,FALSE)</f>
        <v>79.914152604548704</v>
      </c>
      <c r="BC48" s="74">
        <f>VLOOKUP($A48,'RevPAR Raw Data'!$B$6:$BE$43,'RevPAR Raw Data'!R$1,FALSE)</f>
        <v>68.320183628550396</v>
      </c>
      <c r="BE48" s="67">
        <f>VLOOKUP($A48,'RevPAR Raw Data'!$B$6:$BE$43,'RevPAR Raw Data'!T$1,FALSE)</f>
        <v>14.5621982830167</v>
      </c>
      <c r="BF48" s="68">
        <f>VLOOKUP($A48,'RevPAR Raw Data'!$B$6:$BE$43,'RevPAR Raw Data'!U$1,FALSE)</f>
        <v>4.9930630498426103</v>
      </c>
      <c r="BG48" s="68">
        <f>VLOOKUP($A48,'RevPAR Raw Data'!$B$6:$BE$43,'RevPAR Raw Data'!V$1,FALSE)</f>
        <v>2.7366867555969399</v>
      </c>
      <c r="BH48" s="68">
        <f>VLOOKUP($A48,'RevPAR Raw Data'!$B$6:$BE$43,'RevPAR Raw Data'!W$1,FALSE)</f>
        <v>13.6579495451564</v>
      </c>
      <c r="BI48" s="68">
        <f>VLOOKUP($A48,'RevPAR Raw Data'!$B$6:$BE$43,'RevPAR Raw Data'!X$1,FALSE)</f>
        <v>1.48034251417049</v>
      </c>
      <c r="BJ48" s="69">
        <f>VLOOKUP($A48,'RevPAR Raw Data'!$B$6:$BE$43,'RevPAR Raw Data'!Y$1,FALSE)</f>
        <v>6.9801637925020401</v>
      </c>
      <c r="BK48" s="68">
        <f>VLOOKUP($A48,'RevPAR Raw Data'!$B$6:$BE$43,'RevPAR Raw Data'!AA$1,FALSE)</f>
        <v>-2.6783461541660998</v>
      </c>
      <c r="BL48" s="68">
        <f>VLOOKUP($A48,'RevPAR Raw Data'!$B$6:$BE$43,'RevPAR Raw Data'!AB$1,FALSE)</f>
        <v>-3.25773722972944</v>
      </c>
      <c r="BM48" s="69">
        <f>VLOOKUP($A48,'RevPAR Raw Data'!$B$6:$BE$43,'RevPAR Raw Data'!AC$1,FALSE)</f>
        <v>-2.9783998847417998</v>
      </c>
      <c r="BN48" s="70">
        <f>VLOOKUP($A48,'RevPAR Raw Data'!$B$6:$BE$43,'RevPAR Raw Data'!AE$1,FALSE)</f>
        <v>3.4321092904487598</v>
      </c>
    </row>
    <row r="49" spans="1:45" ht="14.25" customHeight="1" x14ac:dyDescent="0.45">
      <c r="A49" s="165" t="s">
        <v>108</v>
      </c>
      <c r="B49" s="165"/>
      <c r="C49" s="165"/>
      <c r="D49" s="165"/>
      <c r="E49" s="165"/>
      <c r="F49" s="165"/>
      <c r="G49" s="165"/>
      <c r="H49" s="165"/>
      <c r="I49" s="165"/>
      <c r="J49" s="165"/>
      <c r="K49" s="165"/>
      <c r="AS49" s="40"/>
    </row>
    <row r="50" spans="1:45" x14ac:dyDescent="0.45">
      <c r="A50" s="165"/>
      <c r="B50" s="165"/>
      <c r="C50" s="165"/>
      <c r="D50" s="165"/>
      <c r="E50" s="165"/>
      <c r="F50" s="165"/>
      <c r="G50" s="165"/>
      <c r="H50" s="165"/>
      <c r="I50" s="165"/>
      <c r="J50" s="165"/>
      <c r="K50" s="165"/>
      <c r="AS50" s="40"/>
    </row>
    <row r="51" spans="1:45" x14ac:dyDescent="0.45">
      <c r="A51" s="165"/>
      <c r="B51" s="165"/>
      <c r="C51" s="165"/>
      <c r="D51" s="165"/>
      <c r="E51" s="165"/>
      <c r="F51" s="165"/>
      <c r="G51" s="165"/>
      <c r="H51" s="165"/>
      <c r="I51" s="165"/>
      <c r="J51" s="165"/>
      <c r="K51" s="165"/>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April 02, 2023 - April 29, 2023
Rolling-28 Day Period</v>
      </c>
      <c r="B1" s="169" t="s">
        <v>67</v>
      </c>
      <c r="C1" s="170"/>
      <c r="D1" s="170"/>
      <c r="E1" s="170"/>
      <c r="F1" s="170"/>
      <c r="G1" s="170"/>
      <c r="H1" s="170"/>
      <c r="I1" s="170"/>
      <c r="J1" s="170"/>
      <c r="K1" s="171"/>
      <c r="L1" s="40"/>
      <c r="M1" s="169" t="s">
        <v>74</v>
      </c>
      <c r="N1" s="170"/>
      <c r="O1" s="170"/>
      <c r="P1" s="170"/>
      <c r="Q1" s="170"/>
      <c r="R1" s="170"/>
      <c r="S1" s="170"/>
      <c r="T1" s="170"/>
      <c r="U1" s="170"/>
      <c r="V1" s="171"/>
      <c r="X1" s="169" t="s">
        <v>68</v>
      </c>
      <c r="Y1" s="170"/>
      <c r="Z1" s="170"/>
      <c r="AA1" s="170"/>
      <c r="AB1" s="170"/>
      <c r="AC1" s="170"/>
      <c r="AD1" s="170"/>
      <c r="AE1" s="170"/>
      <c r="AF1" s="170"/>
      <c r="AG1" s="171"/>
      <c r="AI1" s="169" t="s">
        <v>75</v>
      </c>
      <c r="AJ1" s="170"/>
      <c r="AK1" s="170"/>
      <c r="AL1" s="170"/>
      <c r="AM1" s="170"/>
      <c r="AN1" s="170"/>
      <c r="AO1" s="170"/>
      <c r="AP1" s="170"/>
      <c r="AQ1" s="170"/>
      <c r="AR1" s="171"/>
      <c r="AS1" s="40"/>
      <c r="AT1" s="169" t="s">
        <v>69</v>
      </c>
      <c r="AU1" s="170"/>
      <c r="AV1" s="170"/>
      <c r="AW1" s="170"/>
      <c r="AX1" s="170"/>
      <c r="AY1" s="170"/>
      <c r="AZ1" s="170"/>
      <c r="BA1" s="170"/>
      <c r="BB1" s="170"/>
      <c r="BC1" s="171"/>
      <c r="BE1" s="169" t="s">
        <v>76</v>
      </c>
      <c r="BF1" s="170"/>
      <c r="BG1" s="170"/>
      <c r="BH1" s="170"/>
      <c r="BI1" s="170"/>
      <c r="BJ1" s="170"/>
      <c r="BK1" s="170"/>
      <c r="BL1" s="170"/>
      <c r="BM1" s="170"/>
      <c r="BN1" s="171"/>
    </row>
    <row r="2" spans="1:66" x14ac:dyDescent="0.45">
      <c r="A2" s="172"/>
      <c r="B2" s="42"/>
      <c r="C2" s="43"/>
      <c r="D2" s="43"/>
      <c r="E2" s="43"/>
      <c r="F2" s="43"/>
      <c r="G2" s="167" t="s">
        <v>65</v>
      </c>
      <c r="H2" s="43"/>
      <c r="I2" s="43"/>
      <c r="J2" s="167" t="s">
        <v>66</v>
      </c>
      <c r="K2" s="168" t="s">
        <v>57</v>
      </c>
      <c r="L2" s="44"/>
      <c r="M2" s="42"/>
      <c r="N2" s="43"/>
      <c r="O2" s="43"/>
      <c r="P2" s="43"/>
      <c r="Q2" s="43"/>
      <c r="R2" s="167" t="s">
        <v>65</v>
      </c>
      <c r="S2" s="43"/>
      <c r="T2" s="43"/>
      <c r="U2" s="167" t="s">
        <v>66</v>
      </c>
      <c r="V2" s="168" t="s">
        <v>57</v>
      </c>
      <c r="X2" s="42"/>
      <c r="Y2" s="43"/>
      <c r="Z2" s="43"/>
      <c r="AA2" s="43"/>
      <c r="AB2" s="43"/>
      <c r="AC2" s="167" t="s">
        <v>65</v>
      </c>
      <c r="AD2" s="43"/>
      <c r="AE2" s="43"/>
      <c r="AF2" s="167" t="s">
        <v>66</v>
      </c>
      <c r="AG2" s="168" t="s">
        <v>57</v>
      </c>
      <c r="AI2" s="42"/>
      <c r="AJ2" s="43"/>
      <c r="AK2" s="43"/>
      <c r="AL2" s="43"/>
      <c r="AM2" s="43"/>
      <c r="AN2" s="167" t="s">
        <v>65</v>
      </c>
      <c r="AO2" s="43"/>
      <c r="AP2" s="43"/>
      <c r="AQ2" s="167" t="s">
        <v>66</v>
      </c>
      <c r="AR2" s="168" t="s">
        <v>57</v>
      </c>
      <c r="AS2" s="44"/>
      <c r="AT2" s="42"/>
      <c r="AU2" s="43"/>
      <c r="AV2" s="43"/>
      <c r="AW2" s="43"/>
      <c r="AX2" s="43"/>
      <c r="AY2" s="167" t="s">
        <v>65</v>
      </c>
      <c r="AZ2" s="43"/>
      <c r="BA2" s="43"/>
      <c r="BB2" s="167" t="s">
        <v>66</v>
      </c>
      <c r="BC2" s="168" t="s">
        <v>57</v>
      </c>
      <c r="BE2" s="42"/>
      <c r="BF2" s="43"/>
      <c r="BG2" s="43"/>
      <c r="BH2" s="43"/>
      <c r="BI2" s="43"/>
      <c r="BJ2" s="167" t="s">
        <v>65</v>
      </c>
      <c r="BK2" s="43"/>
      <c r="BL2" s="43"/>
      <c r="BM2" s="167" t="s">
        <v>66</v>
      </c>
      <c r="BN2" s="168" t="s">
        <v>57</v>
      </c>
    </row>
    <row r="3" spans="1:66" x14ac:dyDescent="0.45">
      <c r="A3" s="172"/>
      <c r="B3" s="45" t="s">
        <v>58</v>
      </c>
      <c r="C3" s="44" t="s">
        <v>59</v>
      </c>
      <c r="D3" s="44" t="s">
        <v>60</v>
      </c>
      <c r="E3" s="44" t="s">
        <v>61</v>
      </c>
      <c r="F3" s="44" t="s">
        <v>62</v>
      </c>
      <c r="G3" s="167"/>
      <c r="H3" s="44" t="s">
        <v>63</v>
      </c>
      <c r="I3" s="44" t="s">
        <v>64</v>
      </c>
      <c r="J3" s="167"/>
      <c r="K3" s="168"/>
      <c r="L3" s="44"/>
      <c r="M3" s="45" t="s">
        <v>58</v>
      </c>
      <c r="N3" s="44" t="s">
        <v>59</v>
      </c>
      <c r="O3" s="44" t="s">
        <v>60</v>
      </c>
      <c r="P3" s="44" t="s">
        <v>61</v>
      </c>
      <c r="Q3" s="44" t="s">
        <v>62</v>
      </c>
      <c r="R3" s="167"/>
      <c r="S3" s="44" t="s">
        <v>63</v>
      </c>
      <c r="T3" s="44" t="s">
        <v>64</v>
      </c>
      <c r="U3" s="167"/>
      <c r="V3" s="168"/>
      <c r="X3" s="45" t="s">
        <v>58</v>
      </c>
      <c r="Y3" s="44" t="s">
        <v>59</v>
      </c>
      <c r="Z3" s="44" t="s">
        <v>60</v>
      </c>
      <c r="AA3" s="44" t="s">
        <v>61</v>
      </c>
      <c r="AB3" s="44" t="s">
        <v>62</v>
      </c>
      <c r="AC3" s="167"/>
      <c r="AD3" s="44" t="s">
        <v>63</v>
      </c>
      <c r="AE3" s="44" t="s">
        <v>64</v>
      </c>
      <c r="AF3" s="167"/>
      <c r="AG3" s="168"/>
      <c r="AI3" s="45" t="s">
        <v>58</v>
      </c>
      <c r="AJ3" s="44" t="s">
        <v>59</v>
      </c>
      <c r="AK3" s="44" t="s">
        <v>60</v>
      </c>
      <c r="AL3" s="44" t="s">
        <v>61</v>
      </c>
      <c r="AM3" s="44" t="s">
        <v>62</v>
      </c>
      <c r="AN3" s="167"/>
      <c r="AO3" s="44" t="s">
        <v>63</v>
      </c>
      <c r="AP3" s="44" t="s">
        <v>64</v>
      </c>
      <c r="AQ3" s="167"/>
      <c r="AR3" s="168"/>
      <c r="AS3" s="44"/>
      <c r="AT3" s="45" t="s">
        <v>58</v>
      </c>
      <c r="AU3" s="44" t="s">
        <v>59</v>
      </c>
      <c r="AV3" s="44" t="s">
        <v>60</v>
      </c>
      <c r="AW3" s="44" t="s">
        <v>61</v>
      </c>
      <c r="AX3" s="44" t="s">
        <v>62</v>
      </c>
      <c r="AY3" s="167"/>
      <c r="AZ3" s="44" t="s">
        <v>63</v>
      </c>
      <c r="BA3" s="44" t="s">
        <v>64</v>
      </c>
      <c r="BB3" s="167"/>
      <c r="BC3" s="168"/>
      <c r="BE3" s="45" t="s">
        <v>58</v>
      </c>
      <c r="BF3" s="44" t="s">
        <v>59</v>
      </c>
      <c r="BG3" s="44" t="s">
        <v>60</v>
      </c>
      <c r="BH3" s="44" t="s">
        <v>61</v>
      </c>
      <c r="BI3" s="44" t="s">
        <v>62</v>
      </c>
      <c r="BJ3" s="167"/>
      <c r="BK3" s="44" t="s">
        <v>63</v>
      </c>
      <c r="BL3" s="44" t="s">
        <v>64</v>
      </c>
      <c r="BM3" s="167"/>
      <c r="BN3" s="168"/>
    </row>
    <row r="4" spans="1:66" x14ac:dyDescent="0.45">
      <c r="A4" s="46" t="s">
        <v>15</v>
      </c>
      <c r="B4" s="47">
        <f>VLOOKUP($A4,'Occupancy Raw Data'!$B$8:$BE$45,'Occupancy Raw Data'!AG$3,FALSE)</f>
        <v>50.677640149323899</v>
      </c>
      <c r="C4" s="48">
        <f>VLOOKUP($A4,'Occupancy Raw Data'!$B$8:$BE$45,'Occupancy Raw Data'!AH$3,FALSE)</f>
        <v>61.093813848838103</v>
      </c>
      <c r="D4" s="48">
        <f>VLOOKUP($A4,'Occupancy Raw Data'!$B$8:$BE$45,'Occupancy Raw Data'!AI$3,FALSE)</f>
        <v>66.221333508430106</v>
      </c>
      <c r="E4" s="48">
        <f>VLOOKUP($A4,'Occupancy Raw Data'!$B$8:$BE$45,'Occupancy Raw Data'!AJ$3,FALSE)</f>
        <v>66.915649737563797</v>
      </c>
      <c r="F4" s="48">
        <f>VLOOKUP($A4,'Occupancy Raw Data'!$B$8:$BE$45,'Occupancy Raw Data'!AK$3,FALSE)</f>
        <v>65.422644499675599</v>
      </c>
      <c r="G4" s="49">
        <f>VLOOKUP($A4,'Occupancy Raw Data'!$B$8:$BE$45,'Occupancy Raw Data'!AL$3,FALSE)</f>
        <v>62.066116851590401</v>
      </c>
      <c r="H4" s="48">
        <f>VLOOKUP($A4,'Occupancy Raw Data'!$B$8:$BE$45,'Occupancy Raw Data'!AN$3,FALSE)</f>
        <v>71.443941661161503</v>
      </c>
      <c r="I4" s="48">
        <f>VLOOKUP($A4,'Occupancy Raw Data'!$B$8:$BE$45,'Occupancy Raw Data'!AO$3,FALSE)</f>
        <v>71.687815757283104</v>
      </c>
      <c r="J4" s="49">
        <f>VLOOKUP($A4,'Occupancy Raw Data'!$B$8:$BE$45,'Occupancy Raw Data'!AP$3,FALSE)</f>
        <v>71.565878802178005</v>
      </c>
      <c r="K4" s="50">
        <f>VLOOKUP($A4,'Occupancy Raw Data'!$B$8:$BE$45,'Occupancy Raw Data'!AR$3,FALSE)</f>
        <v>64.780488074974002</v>
      </c>
      <c r="M4" s="47">
        <f>VLOOKUP($A4,'Occupancy Raw Data'!$B$8:$BE$45,'Occupancy Raw Data'!AT$3,FALSE)</f>
        <v>-1.63792474446947</v>
      </c>
      <c r="N4" s="48">
        <f>VLOOKUP($A4,'Occupancy Raw Data'!$B$8:$BE$45,'Occupancy Raw Data'!AU$3,FALSE)</f>
        <v>1.15774349762701</v>
      </c>
      <c r="O4" s="48">
        <f>VLOOKUP($A4,'Occupancy Raw Data'!$B$8:$BE$45,'Occupancy Raw Data'!AV$3,FALSE)</f>
        <v>2.2368748665229701</v>
      </c>
      <c r="P4" s="48">
        <f>VLOOKUP($A4,'Occupancy Raw Data'!$B$8:$BE$45,'Occupancy Raw Data'!AW$3,FALSE)</f>
        <v>2.0403925442931001</v>
      </c>
      <c r="Q4" s="48">
        <f>VLOOKUP($A4,'Occupancy Raw Data'!$B$8:$BE$45,'Occupancy Raw Data'!AX$3,FALSE)</f>
        <v>2.55453272668235E-2</v>
      </c>
      <c r="R4" s="49">
        <f>VLOOKUP($A4,'Occupancy Raw Data'!$B$8:$BE$45,'Occupancy Raw Data'!AY$3,FALSE)</f>
        <v>0.86421924884171497</v>
      </c>
      <c r="S4" s="48">
        <f>VLOOKUP($A4,'Occupancy Raw Data'!$B$8:$BE$45,'Occupancy Raw Data'!BA$3,FALSE)</f>
        <v>-2.6576061165682598</v>
      </c>
      <c r="T4" s="48">
        <f>VLOOKUP($A4,'Occupancy Raw Data'!$B$8:$BE$45,'Occupancy Raw Data'!BB$3,FALSE)</f>
        <v>-3.7923911092977902</v>
      </c>
      <c r="U4" s="49">
        <f>VLOOKUP($A4,'Occupancy Raw Data'!$B$8:$BE$45,'Occupancy Raw Data'!BC$3,FALSE)</f>
        <v>-3.2292984060908099</v>
      </c>
      <c r="V4" s="50">
        <f>VLOOKUP($A4,'Occupancy Raw Data'!$B$8:$BE$45,'Occupancy Raw Data'!BE$3,FALSE)</f>
        <v>-0.4646611329991</v>
      </c>
      <c r="X4" s="51">
        <f>VLOOKUP($A4,'ADR Raw Data'!$B$6:$BE$43,'ADR Raw Data'!AG$1,FALSE)</f>
        <v>145.291357239874</v>
      </c>
      <c r="Y4" s="52">
        <f>VLOOKUP($A4,'ADR Raw Data'!$B$6:$BE$43,'ADR Raw Data'!AH$1,FALSE)</f>
        <v>148.39836044956499</v>
      </c>
      <c r="Z4" s="52">
        <f>VLOOKUP($A4,'ADR Raw Data'!$B$6:$BE$43,'ADR Raw Data'!AI$1,FALSE)</f>
        <v>152.820141910312</v>
      </c>
      <c r="AA4" s="52">
        <f>VLOOKUP($A4,'ADR Raw Data'!$B$6:$BE$43,'ADR Raw Data'!AJ$1,FALSE)</f>
        <v>152.39367586707701</v>
      </c>
      <c r="AB4" s="52">
        <f>VLOOKUP($A4,'ADR Raw Data'!$B$6:$BE$43,'ADR Raw Data'!AK$1,FALSE)</f>
        <v>151.79744767219401</v>
      </c>
      <c r="AC4" s="53">
        <f>VLOOKUP($A4,'ADR Raw Data'!$B$6:$BE$43,'ADR Raw Data'!AL$1,FALSE)</f>
        <v>150.41258678132701</v>
      </c>
      <c r="AD4" s="52">
        <f>VLOOKUP($A4,'ADR Raw Data'!$B$6:$BE$43,'ADR Raw Data'!AN$1,FALSE)</f>
        <v>165.01176991160099</v>
      </c>
      <c r="AE4" s="52">
        <f>VLOOKUP($A4,'ADR Raw Data'!$B$6:$BE$43,'ADR Raw Data'!AO$1,FALSE)</f>
        <v>166.66848146366399</v>
      </c>
      <c r="AF4" s="53">
        <f>VLOOKUP($A4,'ADR Raw Data'!$B$6:$BE$43,'ADR Raw Data'!AP$1,FALSE)</f>
        <v>165.841537707605</v>
      </c>
      <c r="AG4" s="54">
        <f>VLOOKUP($A4,'ADR Raw Data'!$B$6:$BE$43,'ADR Raw Data'!AR$1,FALSE)</f>
        <v>155.282875529889</v>
      </c>
      <c r="AI4" s="47">
        <f>VLOOKUP($A4,'ADR Raw Data'!$B$6:$BE$43,'ADR Raw Data'!AT$1,FALSE)</f>
        <v>3.0787765285114101</v>
      </c>
      <c r="AJ4" s="48">
        <f>VLOOKUP($A4,'ADR Raw Data'!$B$6:$BE$43,'ADR Raw Data'!AU$1,FALSE)</f>
        <v>5.1264074226591001</v>
      </c>
      <c r="AK4" s="48">
        <f>VLOOKUP($A4,'ADR Raw Data'!$B$6:$BE$43,'ADR Raw Data'!AV$1,FALSE)</f>
        <v>6.55258474597305</v>
      </c>
      <c r="AL4" s="48">
        <f>VLOOKUP($A4,'ADR Raw Data'!$B$6:$BE$43,'ADR Raw Data'!AW$1,FALSE)</f>
        <v>6.0688617310464501</v>
      </c>
      <c r="AM4" s="48">
        <f>VLOOKUP($A4,'ADR Raw Data'!$B$6:$BE$43,'ADR Raw Data'!AX$1,FALSE)</f>
        <v>4.3721619474142903</v>
      </c>
      <c r="AN4" s="49">
        <f>VLOOKUP($A4,'ADR Raw Data'!$B$6:$BE$43,'ADR Raw Data'!AY$1,FALSE)</f>
        <v>5.1489227613686204</v>
      </c>
      <c r="AO4" s="48">
        <f>VLOOKUP($A4,'ADR Raw Data'!$B$6:$BE$43,'ADR Raw Data'!BA$1,FALSE)</f>
        <v>2.1368968793288299</v>
      </c>
      <c r="AP4" s="48">
        <f>VLOOKUP($A4,'ADR Raw Data'!$B$6:$BE$43,'ADR Raw Data'!BB$1,FALSE)</f>
        <v>1.4064412977924901</v>
      </c>
      <c r="AQ4" s="49">
        <f>VLOOKUP($A4,'ADR Raw Data'!$B$6:$BE$43,'ADR Raw Data'!BC$1,FALSE)</f>
        <v>1.7627834145293599</v>
      </c>
      <c r="AR4" s="50">
        <f>VLOOKUP($A4,'ADR Raw Data'!$B$6:$BE$43,'ADR Raw Data'!BE$1,FALSE)</f>
        <v>3.8576919470703399</v>
      </c>
      <c r="AT4" s="51">
        <f>VLOOKUP($A4,'RevPAR Raw Data'!$B$6:$BE$43,'RevPAR Raw Data'!AG$1,FALSE)</f>
        <v>73.630231190092502</v>
      </c>
      <c r="AU4" s="52">
        <f>VLOOKUP($A4,'RevPAR Raw Data'!$B$6:$BE$43,'RevPAR Raw Data'!AH$1,FALSE)</f>
        <v>90.662218087785504</v>
      </c>
      <c r="AV4" s="52">
        <f>VLOOKUP($A4,'RevPAR Raw Data'!$B$6:$BE$43,'RevPAR Raw Data'!AI$1,FALSE)</f>
        <v>101.199535842484</v>
      </c>
      <c r="AW4" s="52">
        <f>VLOOKUP($A4,'RevPAR Raw Data'!$B$6:$BE$43,'RevPAR Raw Data'!AJ$1,FALSE)</f>
        <v>101.975218365412</v>
      </c>
      <c r="AX4" s="52">
        <f>VLOOKUP($A4,'RevPAR Raw Data'!$B$6:$BE$43,'RevPAR Raw Data'!AK$1,FALSE)</f>
        <v>99.309904550160795</v>
      </c>
      <c r="AY4" s="53">
        <f>VLOOKUP($A4,'RevPAR Raw Data'!$B$6:$BE$43,'RevPAR Raw Data'!AL$1,FALSE)</f>
        <v>93.355251871198902</v>
      </c>
      <c r="AZ4" s="52">
        <f>VLOOKUP($A4,'RevPAR Raw Data'!$B$6:$BE$43,'RevPAR Raw Data'!AN$1,FALSE)</f>
        <v>117.890912629694</v>
      </c>
      <c r="BA4" s="52">
        <f>VLOOKUP($A4,'RevPAR Raw Data'!$B$6:$BE$43,'RevPAR Raw Data'!AO$1,FALSE)</f>
        <v>119.48099391713301</v>
      </c>
      <c r="BB4" s="53">
        <f>VLOOKUP($A4,'RevPAR Raw Data'!$B$6:$BE$43,'RevPAR Raw Data'!AP$1,FALSE)</f>
        <v>118.685953879493</v>
      </c>
      <c r="BC4" s="54">
        <f>VLOOKUP($A4,'RevPAR Raw Data'!$B$6:$BE$43,'RevPAR Raw Data'!AR$1,FALSE)</f>
        <v>100.593004665116</v>
      </c>
      <c r="BE4" s="47">
        <f>VLOOKUP($A4,'RevPAR Raw Data'!$B$6:$BE$43,'RevPAR Raw Data'!AT$1,FALSE)</f>
        <v>1.39042374145452</v>
      </c>
      <c r="BF4" s="48">
        <f>VLOOKUP($A4,'RevPAR Raw Data'!$B$6:$BE$43,'RevPAR Raw Data'!AU$1,FALSE)</f>
        <v>6.3435015688838199</v>
      </c>
      <c r="BG4" s="48">
        <f>VLOOKUP($A4,'RevPAR Raw Data'!$B$6:$BE$43,'RevPAR Raw Data'!AV$1,FALSE)</f>
        <v>8.9360327337863197</v>
      </c>
      <c r="BH4" s="48">
        <f>VLOOKUP($A4,'RevPAR Raw Data'!$B$6:$BE$43,'RevPAR Raw Data'!AW$1,FALSE)</f>
        <v>8.2330828776232892</v>
      </c>
      <c r="BI4" s="48">
        <f>VLOOKUP($A4,'RevPAR Raw Data'!$B$6:$BE$43,'RevPAR Raw Data'!AX$1,FALSE)</f>
        <v>4.3988241577592104</v>
      </c>
      <c r="BJ4" s="49">
        <f>VLOOKUP($A4,'RevPAR Raw Data'!$B$6:$BE$43,'RevPAR Raw Data'!AY$1,FALSE)</f>
        <v>6.0576399918220698</v>
      </c>
      <c r="BK4" s="48">
        <f>VLOOKUP($A4,'RevPAR Raw Data'!$B$6:$BE$43,'RevPAR Raw Data'!BA$1,FALSE)</f>
        <v>-0.57749953940922905</v>
      </c>
      <c r="BL4" s="48">
        <f>VLOOKUP($A4,'RevPAR Raw Data'!$B$6:$BE$43,'RevPAR Raw Data'!BB$1,FALSE)</f>
        <v>-2.43928756624027</v>
      </c>
      <c r="BM4" s="49">
        <f>VLOOKUP($A4,'RevPAR Raw Data'!$B$6:$BE$43,'RevPAR Raw Data'!BC$1,FALSE)</f>
        <v>-1.5234405282696799</v>
      </c>
      <c r="BN4" s="50">
        <f>VLOOKUP($A4,'RevPAR Raw Data'!$B$6:$BE$43,'RevPAR Raw Data'!BE$1,FALSE)</f>
        <v>3.3751056189623698</v>
      </c>
    </row>
    <row r="5" spans="1:66" x14ac:dyDescent="0.45">
      <c r="A5" s="46" t="s">
        <v>70</v>
      </c>
      <c r="B5" s="47">
        <f>VLOOKUP($A5,'Occupancy Raw Data'!$B$8:$BE$45,'Occupancy Raw Data'!AG$3,FALSE)</f>
        <v>51.6759648186028</v>
      </c>
      <c r="C5" s="48">
        <f>VLOOKUP($A5,'Occupancy Raw Data'!$B$8:$BE$45,'Occupancy Raw Data'!AH$3,FALSE)</f>
        <v>63.826412666823998</v>
      </c>
      <c r="D5" s="48">
        <f>VLOOKUP($A5,'Occupancy Raw Data'!$B$8:$BE$45,'Occupancy Raw Data'!AI$3,FALSE)</f>
        <v>69.259691758737105</v>
      </c>
      <c r="E5" s="48">
        <f>VLOOKUP($A5,'Occupancy Raw Data'!$B$8:$BE$45,'Occupancy Raw Data'!AJ$3,FALSE)</f>
        <v>69.994882187318197</v>
      </c>
      <c r="F5" s="48">
        <f>VLOOKUP($A5,'Occupancy Raw Data'!$B$8:$BE$45,'Occupancy Raw Data'!AK$3,FALSE)</f>
        <v>67.952985839661906</v>
      </c>
      <c r="G5" s="49">
        <f>VLOOKUP($A5,'Occupancy Raw Data'!$B$8:$BE$45,'Occupancy Raw Data'!AL$3,FALSE)</f>
        <v>64.541987454228803</v>
      </c>
      <c r="H5" s="48">
        <f>VLOOKUP($A5,'Occupancy Raw Data'!$B$8:$BE$45,'Occupancy Raw Data'!AN$3,FALSE)</f>
        <v>73.0695503670634</v>
      </c>
      <c r="I5" s="48">
        <f>VLOOKUP($A5,'Occupancy Raw Data'!$B$8:$BE$45,'Occupancy Raw Data'!AO$3,FALSE)</f>
        <v>72.555471415942904</v>
      </c>
      <c r="J5" s="49">
        <f>VLOOKUP($A5,'Occupancy Raw Data'!$B$8:$BE$45,'Occupancy Raw Data'!AP$3,FALSE)</f>
        <v>72.812510891503194</v>
      </c>
      <c r="K5" s="50">
        <f>VLOOKUP($A5,'Occupancy Raw Data'!$B$8:$BE$45,'Occupancy Raw Data'!AR$3,FALSE)</f>
        <v>66.905253551472498</v>
      </c>
      <c r="M5" s="47">
        <f>VLOOKUP($A5,'Occupancy Raw Data'!$B$8:$BE$45,'Occupancy Raw Data'!AT$3,FALSE)</f>
        <v>-0.50752065284801995</v>
      </c>
      <c r="N5" s="48">
        <f>VLOOKUP($A5,'Occupancy Raw Data'!$B$8:$BE$45,'Occupancy Raw Data'!AU$3,FALSE)</f>
        <v>4.8704400732146498</v>
      </c>
      <c r="O5" s="48">
        <f>VLOOKUP($A5,'Occupancy Raw Data'!$B$8:$BE$45,'Occupancy Raw Data'!AV$3,FALSE)</f>
        <v>6.6396248465057504</v>
      </c>
      <c r="P5" s="48">
        <f>VLOOKUP($A5,'Occupancy Raw Data'!$B$8:$BE$45,'Occupancy Raw Data'!AW$3,FALSE)</f>
        <v>6.08450753655712</v>
      </c>
      <c r="Q5" s="48">
        <f>VLOOKUP($A5,'Occupancy Raw Data'!$B$8:$BE$45,'Occupancy Raw Data'!AX$3,FALSE)</f>
        <v>1.1050831202671301</v>
      </c>
      <c r="R5" s="49">
        <f>VLOOKUP($A5,'Occupancy Raw Data'!$B$8:$BE$45,'Occupancy Raw Data'!AY$3,FALSE)</f>
        <v>3.78537112772044</v>
      </c>
      <c r="S5" s="48">
        <f>VLOOKUP($A5,'Occupancy Raw Data'!$B$8:$BE$45,'Occupancy Raw Data'!BA$3,FALSE)</f>
        <v>-4.0009731699377404</v>
      </c>
      <c r="T5" s="48">
        <f>VLOOKUP($A5,'Occupancy Raw Data'!$B$8:$BE$45,'Occupancy Raw Data'!BB$3,FALSE)</f>
        <v>-5.1856068967413904</v>
      </c>
      <c r="U5" s="49">
        <f>VLOOKUP($A5,'Occupancy Raw Data'!$B$8:$BE$45,'Occupancy Raw Data'!BC$3,FALSE)</f>
        <v>-4.59487660240673</v>
      </c>
      <c r="V5" s="50">
        <f>VLOOKUP($A5,'Occupancy Raw Data'!$B$8:$BE$45,'Occupancy Raw Data'!BE$3,FALSE)</f>
        <v>1.02646471488216</v>
      </c>
      <c r="X5" s="51">
        <f>VLOOKUP($A5,'ADR Raw Data'!$B$6:$BE$43,'ADR Raw Data'!AG$1,FALSE)</f>
        <v>119.21263652918</v>
      </c>
      <c r="Y5" s="52">
        <f>VLOOKUP($A5,'ADR Raw Data'!$B$6:$BE$43,'ADR Raw Data'!AH$1,FALSE)</f>
        <v>129.016618208312</v>
      </c>
      <c r="Z5" s="52">
        <f>VLOOKUP($A5,'ADR Raw Data'!$B$6:$BE$43,'ADR Raw Data'!AI$1,FALSE)</f>
        <v>134.622411247077</v>
      </c>
      <c r="AA5" s="52">
        <f>VLOOKUP($A5,'ADR Raw Data'!$B$6:$BE$43,'ADR Raw Data'!AJ$1,FALSE)</f>
        <v>133.31804840297099</v>
      </c>
      <c r="AB5" s="52">
        <f>VLOOKUP($A5,'ADR Raw Data'!$B$6:$BE$43,'ADR Raw Data'!AK$1,FALSE)</f>
        <v>131.123504398292</v>
      </c>
      <c r="AC5" s="53">
        <f>VLOOKUP($A5,'ADR Raw Data'!$B$6:$BE$43,'ADR Raw Data'!AL$1,FALSE)</f>
        <v>130.02641851225201</v>
      </c>
      <c r="AD5" s="52">
        <f>VLOOKUP($A5,'ADR Raw Data'!$B$6:$BE$43,'ADR Raw Data'!AN$1,FALSE)</f>
        <v>143.314555258935</v>
      </c>
      <c r="AE5" s="52">
        <f>VLOOKUP($A5,'ADR Raw Data'!$B$6:$BE$43,'ADR Raw Data'!AO$1,FALSE)</f>
        <v>143.658744920511</v>
      </c>
      <c r="AF5" s="53">
        <f>VLOOKUP($A5,'ADR Raw Data'!$B$6:$BE$43,'ADR Raw Data'!AP$1,FALSE)</f>
        <v>143.48604256823401</v>
      </c>
      <c r="AG5" s="54">
        <f>VLOOKUP($A5,'ADR Raw Data'!$B$6:$BE$43,'ADR Raw Data'!AR$1,FALSE)</f>
        <v>134.21202450872599</v>
      </c>
      <c r="AI5" s="47">
        <f>VLOOKUP($A5,'ADR Raw Data'!$B$6:$BE$43,'ADR Raw Data'!AT$1,FALSE)</f>
        <v>8.3338531055044296</v>
      </c>
      <c r="AJ5" s="48">
        <f>VLOOKUP($A5,'ADR Raw Data'!$B$6:$BE$43,'ADR Raw Data'!AU$1,FALSE)</f>
        <v>11.3056361871886</v>
      </c>
      <c r="AK5" s="48">
        <f>VLOOKUP($A5,'ADR Raw Data'!$B$6:$BE$43,'ADR Raw Data'!AV$1,FALSE)</f>
        <v>13.0371053202373</v>
      </c>
      <c r="AL5" s="48">
        <f>VLOOKUP($A5,'ADR Raw Data'!$B$6:$BE$43,'ADR Raw Data'!AW$1,FALSE)</f>
        <v>12.636479954615501</v>
      </c>
      <c r="AM5" s="48">
        <f>VLOOKUP($A5,'ADR Raw Data'!$B$6:$BE$43,'ADR Raw Data'!AX$1,FALSE)</f>
        <v>10.6770857808441</v>
      </c>
      <c r="AN5" s="49">
        <f>VLOOKUP($A5,'ADR Raw Data'!$B$6:$BE$43,'ADR Raw Data'!AY$1,FALSE)</f>
        <v>11.4480508341593</v>
      </c>
      <c r="AO5" s="48">
        <f>VLOOKUP($A5,'ADR Raw Data'!$B$6:$BE$43,'ADR Raw Data'!BA$1,FALSE)</f>
        <v>7.6884494449303604</v>
      </c>
      <c r="AP5" s="48">
        <f>VLOOKUP($A5,'ADR Raw Data'!$B$6:$BE$43,'ADR Raw Data'!BB$1,FALSE)</f>
        <v>6.2238427171713697</v>
      </c>
      <c r="AQ5" s="49">
        <f>VLOOKUP($A5,'ADR Raw Data'!$B$6:$BE$43,'ADR Raw Data'!BC$1,FALSE)</f>
        <v>6.94749575759755</v>
      </c>
      <c r="AR5" s="50">
        <f>VLOOKUP($A5,'ADR Raw Data'!$B$6:$BE$43,'ADR Raw Data'!BE$1,FALSE)</f>
        <v>9.6231174968388196</v>
      </c>
      <c r="AT5" s="51">
        <f>VLOOKUP($A5,'RevPAR Raw Data'!$B$6:$BE$43,'RevPAR Raw Data'!AG$1,FALSE)</f>
        <v>61.604280112148203</v>
      </c>
      <c r="AU5" s="52">
        <f>VLOOKUP($A5,'RevPAR Raw Data'!$B$6:$BE$43,'RevPAR Raw Data'!AH$1,FALSE)</f>
        <v>82.346679146418495</v>
      </c>
      <c r="AV5" s="52">
        <f>VLOOKUP($A5,'RevPAR Raw Data'!$B$6:$BE$43,'RevPAR Raw Data'!AI$1,FALSE)</f>
        <v>93.239067067905196</v>
      </c>
      <c r="AW5" s="52">
        <f>VLOOKUP($A5,'RevPAR Raw Data'!$B$6:$BE$43,'RevPAR Raw Data'!AJ$1,FALSE)</f>
        <v>93.315810914091998</v>
      </c>
      <c r="AX5" s="52">
        <f>VLOOKUP($A5,'RevPAR Raw Data'!$B$6:$BE$43,'RevPAR Raw Data'!AK$1,FALSE)</f>
        <v>89.102336376240004</v>
      </c>
      <c r="AY5" s="53">
        <f>VLOOKUP($A5,'RevPAR Raw Data'!$B$6:$BE$43,'RevPAR Raw Data'!AL$1,FALSE)</f>
        <v>83.921634723360796</v>
      </c>
      <c r="AZ5" s="52">
        <f>VLOOKUP($A5,'RevPAR Raw Data'!$B$6:$BE$43,'RevPAR Raw Data'!AN$1,FALSE)</f>
        <v>104.719301138261</v>
      </c>
      <c r="BA5" s="52">
        <f>VLOOKUP($A5,'RevPAR Raw Data'!$B$6:$BE$43,'RevPAR Raw Data'!AO$1,FALSE)</f>
        <v>104.232279607303</v>
      </c>
      <c r="BB5" s="53">
        <f>VLOOKUP($A5,'RevPAR Raw Data'!$B$6:$BE$43,'RevPAR Raw Data'!AP$1,FALSE)</f>
        <v>104.475790372782</v>
      </c>
      <c r="BC5" s="54">
        <f>VLOOKUP($A5,'RevPAR Raw Data'!$B$6:$BE$43,'RevPAR Raw Data'!AR$1,FALSE)</f>
        <v>89.794895294127699</v>
      </c>
      <c r="BE5" s="47">
        <f>VLOOKUP($A5,'RevPAR Raw Data'!$B$6:$BE$43,'RevPAR Raw Data'!AT$1,FALSE)</f>
        <v>7.7840364269679601</v>
      </c>
      <c r="BF5" s="48">
        <f>VLOOKUP($A5,'RevPAR Raw Data'!$B$6:$BE$43,'RevPAR Raw Data'!AU$1,FALSE)</f>
        <v>16.726710495795999</v>
      </c>
      <c r="BG5" s="48">
        <f>VLOOKUP($A5,'RevPAR Raw Data'!$B$6:$BE$43,'RevPAR Raw Data'!AV$1,FALSE)</f>
        <v>20.542345050850599</v>
      </c>
      <c r="BH5" s="48">
        <f>VLOOKUP($A5,'RevPAR Raw Data'!$B$6:$BE$43,'RevPAR Raw Data'!AW$1,FALSE)</f>
        <v>19.4898550663668</v>
      </c>
      <c r="BI5" s="48">
        <f>VLOOKUP($A5,'RevPAR Raw Data'!$B$6:$BE$43,'RevPAR Raw Data'!AX$1,FALSE)</f>
        <v>11.9001595738118</v>
      </c>
      <c r="BJ5" s="49">
        <f>VLOOKUP($A5,'RevPAR Raw Data'!$B$6:$BE$43,'RevPAR Raw Data'!AY$1,FALSE)</f>
        <v>15.666773172842801</v>
      </c>
      <c r="BK5" s="48">
        <f>VLOOKUP($A5,'RevPAR Raw Data'!$B$6:$BE$43,'RevPAR Raw Data'!BA$1,FALSE)</f>
        <v>3.3798634755167201</v>
      </c>
      <c r="BL5" s="48">
        <f>VLOOKUP($A5,'RevPAR Raw Data'!$B$6:$BE$43,'RevPAR Raw Data'!BB$1,FALSE)</f>
        <v>0.71549180324600403</v>
      </c>
      <c r="BM5" s="49">
        <f>VLOOKUP($A5,'RevPAR Raw Data'!$B$6:$BE$43,'RevPAR Raw Data'!BC$1,FALSE)</f>
        <v>2.03339029817176</v>
      </c>
      <c r="BN5" s="50">
        <f>VLOOKUP($A5,'RevPAR Raw Data'!$B$6:$BE$43,'RevPAR Raw Data'!BE$1,FALSE)</f>
        <v>10.748360117297601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57.547431041875001</v>
      </c>
      <c r="C7" s="48">
        <f>VLOOKUP($A7,'Occupancy Raw Data'!$B$8:$BE$45,'Occupancy Raw Data'!AH$3,FALSE)</f>
        <v>72.599640917535993</v>
      </c>
      <c r="D7" s="48">
        <f>VLOOKUP($A7,'Occupancy Raw Data'!$B$8:$BE$45,'Occupancy Raw Data'!AI$3,FALSE)</f>
        <v>80.731322123388495</v>
      </c>
      <c r="E7" s="48">
        <f>VLOOKUP($A7,'Occupancy Raw Data'!$B$8:$BE$45,'Occupancy Raw Data'!AJ$3,FALSE)</f>
        <v>80.256895631201104</v>
      </c>
      <c r="F7" s="48">
        <f>VLOOKUP($A7,'Occupancy Raw Data'!$B$8:$BE$45,'Occupancy Raw Data'!AK$3,FALSE)</f>
        <v>74.473821414636205</v>
      </c>
      <c r="G7" s="49">
        <f>VLOOKUP($A7,'Occupancy Raw Data'!$B$8:$BE$45,'Occupancy Raw Data'!AL$3,FALSE)</f>
        <v>73.121822225727399</v>
      </c>
      <c r="H7" s="48">
        <f>VLOOKUP($A7,'Occupancy Raw Data'!$B$8:$BE$45,'Occupancy Raw Data'!AN$3,FALSE)</f>
        <v>76.342852201198596</v>
      </c>
      <c r="I7" s="48">
        <f>VLOOKUP($A7,'Occupancy Raw Data'!$B$8:$BE$45,'Occupancy Raw Data'!AO$3,FALSE)</f>
        <v>76.182083515584694</v>
      </c>
      <c r="J7" s="49">
        <f>VLOOKUP($A7,'Occupancy Raw Data'!$B$8:$BE$45,'Occupancy Raw Data'!AP$3,FALSE)</f>
        <v>76.262467858391702</v>
      </c>
      <c r="K7" s="50">
        <f>VLOOKUP($A7,'Occupancy Raw Data'!$B$8:$BE$45,'Occupancy Raw Data'!AR$3,FALSE)</f>
        <v>74.019149549345798</v>
      </c>
      <c r="M7" s="47">
        <f>VLOOKUP($A7,'Occupancy Raw Data'!$B$8:$BE$45,'Occupancy Raw Data'!AT$3,FALSE)</f>
        <v>1.4824735482108999</v>
      </c>
      <c r="N7" s="48">
        <f>VLOOKUP($A7,'Occupancy Raw Data'!$B$8:$BE$45,'Occupancy Raw Data'!AU$3,FALSE)</f>
        <v>12.3282938451884</v>
      </c>
      <c r="O7" s="48">
        <f>VLOOKUP($A7,'Occupancy Raw Data'!$B$8:$BE$45,'Occupancy Raw Data'!AV$3,FALSE)</f>
        <v>15.4616377314139</v>
      </c>
      <c r="P7" s="48">
        <f>VLOOKUP($A7,'Occupancy Raw Data'!$B$8:$BE$45,'Occupancy Raw Data'!AW$3,FALSE)</f>
        <v>15.267993618061199</v>
      </c>
      <c r="Q7" s="48">
        <f>VLOOKUP($A7,'Occupancy Raw Data'!$B$8:$BE$45,'Occupancy Raw Data'!AX$3,FALSE)</f>
        <v>9.2682701147843201</v>
      </c>
      <c r="R7" s="49">
        <f>VLOOKUP($A7,'Occupancy Raw Data'!$B$8:$BE$45,'Occupancy Raw Data'!AY$3,FALSE)</f>
        <v>11.113167974508199</v>
      </c>
      <c r="S7" s="48">
        <f>VLOOKUP($A7,'Occupancy Raw Data'!$B$8:$BE$45,'Occupancy Raw Data'!BA$3,FALSE)</f>
        <v>2.1856860699149498</v>
      </c>
      <c r="T7" s="48">
        <f>VLOOKUP($A7,'Occupancy Raw Data'!$B$8:$BE$45,'Occupancy Raw Data'!BB$3,FALSE)</f>
        <v>-0.40053370147473299</v>
      </c>
      <c r="U7" s="49">
        <f>VLOOKUP($A7,'Occupancy Raw Data'!$B$8:$BE$45,'Occupancy Raw Data'!BC$3,FALSE)</f>
        <v>0.87736424264658297</v>
      </c>
      <c r="V7" s="50">
        <f>VLOOKUP($A7,'Occupancy Raw Data'!$B$8:$BE$45,'Occupancy Raw Data'!BE$3,FALSE)</f>
        <v>7.8905354753944001</v>
      </c>
      <c r="X7" s="51">
        <f>VLOOKUP($A7,'ADR Raw Data'!$B$6:$BE$43,'ADR Raw Data'!AG$1,FALSE)</f>
        <v>185.93074803455099</v>
      </c>
      <c r="Y7" s="52">
        <f>VLOOKUP($A7,'ADR Raw Data'!$B$6:$BE$43,'ADR Raw Data'!AH$1,FALSE)</f>
        <v>210.820996625726</v>
      </c>
      <c r="Z7" s="52">
        <f>VLOOKUP($A7,'ADR Raw Data'!$B$6:$BE$43,'ADR Raw Data'!AI$1,FALSE)</f>
        <v>224.19642761951499</v>
      </c>
      <c r="AA7" s="52">
        <f>VLOOKUP($A7,'ADR Raw Data'!$B$6:$BE$43,'ADR Raw Data'!AJ$1,FALSE)</f>
        <v>217.848733392561</v>
      </c>
      <c r="AB7" s="52">
        <f>VLOOKUP($A7,'ADR Raw Data'!$B$6:$BE$43,'ADR Raw Data'!AK$1,FALSE)</f>
        <v>200.35531729163799</v>
      </c>
      <c r="AC7" s="53">
        <f>VLOOKUP($A7,'ADR Raw Data'!$B$6:$BE$43,'ADR Raw Data'!AL$1,FALSE)</f>
        <v>209.267565880923</v>
      </c>
      <c r="AD7" s="52">
        <f>VLOOKUP($A7,'ADR Raw Data'!$B$6:$BE$43,'ADR Raw Data'!AN$1,FALSE)</f>
        <v>184.07549330012</v>
      </c>
      <c r="AE7" s="52">
        <f>VLOOKUP($A7,'ADR Raw Data'!$B$6:$BE$43,'ADR Raw Data'!AO$1,FALSE)</f>
        <v>181.55275497834899</v>
      </c>
      <c r="AF7" s="53">
        <f>VLOOKUP($A7,'ADR Raw Data'!$B$6:$BE$43,'ADR Raw Data'!AP$1,FALSE)</f>
        <v>182.81545368355501</v>
      </c>
      <c r="AG7" s="54">
        <f>VLOOKUP($A7,'ADR Raw Data'!$B$6:$BE$43,'ADR Raw Data'!AR$1,FALSE)</f>
        <v>201.480764884075</v>
      </c>
      <c r="AI7" s="47">
        <f>VLOOKUP($A7,'ADR Raw Data'!$B$6:$BE$43,'ADR Raw Data'!AT$1,FALSE)</f>
        <v>9.7507491954290408</v>
      </c>
      <c r="AJ7" s="48">
        <f>VLOOKUP($A7,'ADR Raw Data'!$B$6:$BE$43,'ADR Raw Data'!AU$1,FALSE)</f>
        <v>16.982961341008401</v>
      </c>
      <c r="AK7" s="48">
        <f>VLOOKUP($A7,'ADR Raw Data'!$B$6:$BE$43,'ADR Raw Data'!AV$1,FALSE)</f>
        <v>21.4170805443493</v>
      </c>
      <c r="AL7" s="48">
        <f>VLOOKUP($A7,'ADR Raw Data'!$B$6:$BE$43,'ADR Raw Data'!AW$1,FALSE)</f>
        <v>19.7740944691176</v>
      </c>
      <c r="AM7" s="48">
        <f>VLOOKUP($A7,'ADR Raw Data'!$B$6:$BE$43,'ADR Raw Data'!AX$1,FALSE)</f>
        <v>14.985893319591799</v>
      </c>
      <c r="AN7" s="49">
        <f>VLOOKUP($A7,'ADR Raw Data'!$B$6:$BE$43,'ADR Raw Data'!AY$1,FALSE)</f>
        <v>17.2948074926271</v>
      </c>
      <c r="AO7" s="48">
        <f>VLOOKUP($A7,'ADR Raw Data'!$B$6:$BE$43,'ADR Raw Data'!BA$1,FALSE)</f>
        <v>10.5681640572317</v>
      </c>
      <c r="AP7" s="48">
        <f>VLOOKUP($A7,'ADR Raw Data'!$B$6:$BE$43,'ADR Raw Data'!BB$1,FALSE)</f>
        <v>7.7638467931549</v>
      </c>
      <c r="AQ7" s="49">
        <f>VLOOKUP($A7,'ADR Raw Data'!$B$6:$BE$43,'ADR Raw Data'!BC$1,FALSE)</f>
        <v>9.1508296326815994</v>
      </c>
      <c r="AR7" s="50">
        <f>VLOOKUP($A7,'ADR Raw Data'!$B$6:$BE$43,'ADR Raw Data'!BE$1,FALSE)</f>
        <v>15.149829030159401</v>
      </c>
      <c r="AT7" s="51">
        <f>VLOOKUP($A7,'RevPAR Raw Data'!$B$6:$BE$43,'RevPAR Raw Data'!AG$1,FALSE)</f>
        <v>106.998369010826</v>
      </c>
      <c r="AU7" s="52">
        <f>VLOOKUP($A7,'RevPAR Raw Data'!$B$6:$BE$43,'RevPAR Raw Data'!AH$1,FALSE)</f>
        <v>153.055286529048</v>
      </c>
      <c r="AV7" s="52">
        <f>VLOOKUP($A7,'RevPAR Raw Data'!$B$6:$BE$43,'RevPAR Raw Data'!AI$1,FALSE)</f>
        <v>180.99674017064001</v>
      </c>
      <c r="AW7" s="52">
        <f>VLOOKUP($A7,'RevPAR Raw Data'!$B$6:$BE$43,'RevPAR Raw Data'!AJ$1,FALSE)</f>
        <v>174.838630592762</v>
      </c>
      <c r="AX7" s="52">
        <f>VLOOKUP($A7,'RevPAR Raw Data'!$B$6:$BE$43,'RevPAR Raw Data'!AK$1,FALSE)</f>
        <v>149.21226119450199</v>
      </c>
      <c r="AY7" s="53">
        <f>VLOOKUP($A7,'RevPAR Raw Data'!$B$6:$BE$43,'RevPAR Raw Data'!AL$1,FALSE)</f>
        <v>153.02025749955601</v>
      </c>
      <c r="AZ7" s="52">
        <f>VLOOKUP($A7,'RevPAR Raw Data'!$B$6:$BE$43,'RevPAR Raw Data'!AN$1,FALSE)</f>
        <v>140.52848178873799</v>
      </c>
      <c r="BA7" s="52">
        <f>VLOOKUP($A7,'RevPAR Raw Data'!$B$6:$BE$43,'RevPAR Raw Data'!AO$1,FALSE)</f>
        <v>138.31067142245001</v>
      </c>
      <c r="BB7" s="53">
        <f>VLOOKUP($A7,'RevPAR Raw Data'!$B$6:$BE$43,'RevPAR Raw Data'!AP$1,FALSE)</f>
        <v>139.41957660559399</v>
      </c>
      <c r="BC7" s="54">
        <f>VLOOKUP($A7,'RevPAR Raw Data'!$B$6:$BE$43,'RevPAR Raw Data'!AR$1,FALSE)</f>
        <v>149.134348672709</v>
      </c>
      <c r="BE7" s="47">
        <f>VLOOKUP($A7,'RevPAR Raw Data'!$B$6:$BE$43,'RevPAR Raw Data'!AT$1,FALSE)</f>
        <v>11.3777750212145</v>
      </c>
      <c r="BF7" s="48">
        <f>VLOOKUP($A7,'RevPAR Raw Data'!$B$6:$BE$43,'RevPAR Raw Data'!AU$1,FALSE)</f>
        <v>31.404964563931099</v>
      </c>
      <c r="BG7" s="48">
        <f>VLOOKUP($A7,'RevPAR Raw Data'!$B$6:$BE$43,'RevPAR Raw Data'!AV$1,FALSE)</f>
        <v>40.190149682175601</v>
      </c>
      <c r="BH7" s="48">
        <f>VLOOKUP($A7,'RevPAR Raw Data'!$B$6:$BE$43,'RevPAR Raw Data'!AW$1,FALSE)</f>
        <v>38.061195568753099</v>
      </c>
      <c r="BI7" s="48">
        <f>VLOOKUP($A7,'RevPAR Raw Data'!$B$6:$BE$43,'RevPAR Raw Data'!AX$1,FALSE)</f>
        <v>25.643096506349401</v>
      </c>
      <c r="BJ7" s="49">
        <f>VLOOKUP($A7,'RevPAR Raw Data'!$B$6:$BE$43,'RevPAR Raw Data'!AY$1,FALSE)</f>
        <v>30.329976474658899</v>
      </c>
      <c r="BK7" s="48">
        <f>VLOOKUP($A7,'RevPAR Raw Data'!$B$6:$BE$43,'RevPAR Raw Data'!BA$1,FALSE)</f>
        <v>12.9848370167913</v>
      </c>
      <c r="BL7" s="48">
        <f>VLOOKUP($A7,'RevPAR Raw Data'!$B$6:$BE$43,'RevPAR Raw Data'!BB$1,FALSE)</f>
        <v>7.3322162687427204</v>
      </c>
      <c r="BM7" s="49">
        <f>VLOOKUP($A7,'RevPAR Raw Data'!$B$6:$BE$43,'RevPAR Raw Data'!BC$1,FALSE)</f>
        <v>10.108479982430801</v>
      </c>
      <c r="BN7" s="50">
        <f>VLOOKUP($A7,'RevPAR Raw Data'!$B$6:$BE$43,'RevPAR Raw Data'!BE$1,FALSE)</f>
        <v>24.235767139640199</v>
      </c>
    </row>
    <row r="8" spans="1:66" x14ac:dyDescent="0.45">
      <c r="A8" s="63" t="s">
        <v>89</v>
      </c>
      <c r="B8" s="47">
        <f>VLOOKUP($A8,'Occupancy Raw Data'!$B$8:$BE$45,'Occupancy Raw Data'!AG$3,FALSE)</f>
        <v>62.885587537398102</v>
      </c>
      <c r="C8" s="48">
        <f>VLOOKUP($A8,'Occupancy Raw Data'!$B$8:$BE$45,'Occupancy Raw Data'!AH$3,FALSE)</f>
        <v>83.7305271845661</v>
      </c>
      <c r="D8" s="48">
        <f>VLOOKUP($A8,'Occupancy Raw Data'!$B$8:$BE$45,'Occupancy Raw Data'!AI$3,FALSE)</f>
        <v>90.015990921283404</v>
      </c>
      <c r="E8" s="48">
        <f>VLOOKUP($A8,'Occupancy Raw Data'!$B$8:$BE$45,'Occupancy Raw Data'!AJ$3,FALSE)</f>
        <v>88.878572165480193</v>
      </c>
      <c r="F8" s="48">
        <f>VLOOKUP($A8,'Occupancy Raw Data'!$B$8:$BE$45,'Occupancy Raw Data'!AK$3,FALSE)</f>
        <v>82.771071907562103</v>
      </c>
      <c r="G8" s="49">
        <f>VLOOKUP($A8,'Occupancy Raw Data'!$B$8:$BE$45,'Occupancy Raw Data'!AL$3,FALSE)</f>
        <v>81.656349943257993</v>
      </c>
      <c r="H8" s="48">
        <f>VLOOKUP($A8,'Occupancy Raw Data'!$B$8:$BE$45,'Occupancy Raw Data'!AN$3,FALSE)</f>
        <v>80.367275353347694</v>
      </c>
      <c r="I8" s="48">
        <f>VLOOKUP($A8,'Occupancy Raw Data'!$B$8:$BE$45,'Occupancy Raw Data'!AO$3,FALSE)</f>
        <v>78.394202001444299</v>
      </c>
      <c r="J8" s="49">
        <f>VLOOKUP($A8,'Occupancy Raw Data'!$B$8:$BE$45,'Occupancy Raw Data'!AP$3,FALSE)</f>
        <v>79.380738677395996</v>
      </c>
      <c r="K8" s="50">
        <f>VLOOKUP($A8,'Occupancy Raw Data'!$B$8:$BE$45,'Occupancy Raw Data'!AR$3,FALSE)</f>
        <v>81.0061752958688</v>
      </c>
      <c r="M8" s="47">
        <f>VLOOKUP($A8,'Occupancy Raw Data'!$B$8:$BE$45,'Occupancy Raw Data'!AT$3,FALSE)</f>
        <v>1.9624455168895101</v>
      </c>
      <c r="N8" s="48">
        <f>VLOOKUP($A8,'Occupancy Raw Data'!$B$8:$BE$45,'Occupancy Raw Data'!AU$3,FALSE)</f>
        <v>11.5259052747983</v>
      </c>
      <c r="O8" s="48">
        <f>VLOOKUP($A8,'Occupancy Raw Data'!$B$8:$BE$45,'Occupancy Raw Data'!AV$3,FALSE)</f>
        <v>13.270559134805801</v>
      </c>
      <c r="P8" s="48">
        <f>VLOOKUP($A8,'Occupancy Raw Data'!$B$8:$BE$45,'Occupancy Raw Data'!AW$3,FALSE)</f>
        <v>10.335153638646799</v>
      </c>
      <c r="Q8" s="48">
        <f>VLOOKUP($A8,'Occupancy Raw Data'!$B$8:$BE$45,'Occupancy Raw Data'!AX$3,FALSE)</f>
        <v>5.9168813990998901</v>
      </c>
      <c r="R8" s="49">
        <f>VLOOKUP($A8,'Occupancy Raw Data'!$B$8:$BE$45,'Occupancy Raw Data'!AY$3,FALSE)</f>
        <v>8.8975516934351404</v>
      </c>
      <c r="S8" s="48">
        <f>VLOOKUP($A8,'Occupancy Raw Data'!$B$8:$BE$45,'Occupancy Raw Data'!BA$3,FALSE)</f>
        <v>-0.19582256707482401</v>
      </c>
      <c r="T8" s="48">
        <f>VLOOKUP($A8,'Occupancy Raw Data'!$B$8:$BE$45,'Occupancy Raw Data'!BB$3,FALSE)</f>
        <v>-3.4274683326529898</v>
      </c>
      <c r="U8" s="49">
        <f>VLOOKUP($A8,'Occupancy Raw Data'!$B$8:$BE$45,'Occupancy Raw Data'!BC$3,FALSE)</f>
        <v>-1.8181611326601801</v>
      </c>
      <c r="V8" s="50">
        <f>VLOOKUP($A8,'Occupancy Raw Data'!$B$8:$BE$45,'Occupancy Raw Data'!BE$3,FALSE)</f>
        <v>5.66855514550479</v>
      </c>
      <c r="X8" s="51">
        <f>VLOOKUP($A8,'ADR Raw Data'!$B$6:$BE$43,'ADR Raw Data'!AG$1,FALSE)</f>
        <v>193.46670453613299</v>
      </c>
      <c r="Y8" s="52">
        <f>VLOOKUP($A8,'ADR Raw Data'!$B$6:$BE$43,'ADR Raw Data'!AH$1,FALSE)</f>
        <v>224.581836803844</v>
      </c>
      <c r="Z8" s="52">
        <f>VLOOKUP($A8,'ADR Raw Data'!$B$6:$BE$43,'ADR Raw Data'!AI$1,FALSE)</f>
        <v>237.17017506661699</v>
      </c>
      <c r="AA8" s="52">
        <f>VLOOKUP($A8,'ADR Raw Data'!$B$6:$BE$43,'ADR Raw Data'!AJ$1,FALSE)</f>
        <v>233.817241439349</v>
      </c>
      <c r="AB8" s="52">
        <f>VLOOKUP($A8,'ADR Raw Data'!$B$6:$BE$43,'ADR Raw Data'!AK$1,FALSE)</f>
        <v>211.445096597282</v>
      </c>
      <c r="AC8" s="53">
        <f>VLOOKUP($A8,'ADR Raw Data'!$B$6:$BE$43,'ADR Raw Data'!AL$1,FALSE)</f>
        <v>221.91197922917999</v>
      </c>
      <c r="AD8" s="52">
        <f>VLOOKUP($A8,'ADR Raw Data'!$B$6:$BE$43,'ADR Raw Data'!AN$1,FALSE)</f>
        <v>174.16481450577601</v>
      </c>
      <c r="AE8" s="52">
        <f>VLOOKUP($A8,'ADR Raw Data'!$B$6:$BE$43,'ADR Raw Data'!AO$1,FALSE)</f>
        <v>169.62323737456799</v>
      </c>
      <c r="AF8" s="53">
        <f>VLOOKUP($A8,'ADR Raw Data'!$B$6:$BE$43,'ADR Raw Data'!AP$1,FALSE)</f>
        <v>171.92224709609201</v>
      </c>
      <c r="AG8" s="54">
        <f>VLOOKUP($A8,'ADR Raw Data'!$B$6:$BE$43,'ADR Raw Data'!AR$1,FALSE)</f>
        <v>207.915791024952</v>
      </c>
      <c r="AI8" s="47">
        <f>VLOOKUP($A8,'ADR Raw Data'!$B$6:$BE$43,'ADR Raw Data'!AT$1,FALSE)</f>
        <v>17.838968677503299</v>
      </c>
      <c r="AJ8" s="48">
        <f>VLOOKUP($A8,'ADR Raw Data'!$B$6:$BE$43,'ADR Raw Data'!AU$1,FALSE)</f>
        <v>17.117548756887501</v>
      </c>
      <c r="AK8" s="48">
        <f>VLOOKUP($A8,'ADR Raw Data'!$B$6:$BE$43,'ADR Raw Data'!AV$1,FALSE)</f>
        <v>20.423640906299699</v>
      </c>
      <c r="AL8" s="48">
        <f>VLOOKUP($A8,'ADR Raw Data'!$B$6:$BE$43,'ADR Raw Data'!AW$1,FALSE)</f>
        <v>20.679563704130199</v>
      </c>
      <c r="AM8" s="48">
        <f>VLOOKUP($A8,'ADR Raw Data'!$B$6:$BE$43,'ADR Raw Data'!AX$1,FALSE)</f>
        <v>20.536856402304501</v>
      </c>
      <c r="AN8" s="49">
        <f>VLOOKUP($A8,'ADR Raw Data'!$B$6:$BE$43,'ADR Raw Data'!AY$1,FALSE)</f>
        <v>19.730133603107301</v>
      </c>
      <c r="AO8" s="48">
        <f>VLOOKUP($A8,'ADR Raw Data'!$B$6:$BE$43,'ADR Raw Data'!BA$1,FALSE)</f>
        <v>14.9826497677518</v>
      </c>
      <c r="AP8" s="48">
        <f>VLOOKUP($A8,'ADR Raw Data'!$B$6:$BE$43,'ADR Raw Data'!BB$1,FALSE)</f>
        <v>11.5769907981581</v>
      </c>
      <c r="AQ8" s="49">
        <f>VLOOKUP($A8,'ADR Raw Data'!$B$6:$BE$43,'ADR Raw Data'!BC$1,FALSE)</f>
        <v>13.2944807844487</v>
      </c>
      <c r="AR8" s="50">
        <f>VLOOKUP($A8,'ADR Raw Data'!$B$6:$BE$43,'ADR Raw Data'!BE$1,FALSE)</f>
        <v>18.659810497738601</v>
      </c>
      <c r="AT8" s="51">
        <f>VLOOKUP($A8,'RevPAR Raw Data'!$B$6:$BE$43,'RevPAR Raw Data'!AG$1,FALSE)</f>
        <v>121.662673836789</v>
      </c>
      <c r="AU8" s="52">
        <f>VLOOKUP($A8,'RevPAR Raw Data'!$B$6:$BE$43,'RevPAR Raw Data'!AH$1,FALSE)</f>
        <v>188.04355591664</v>
      </c>
      <c r="AV8" s="52">
        <f>VLOOKUP($A8,'RevPAR Raw Data'!$B$6:$BE$43,'RevPAR Raw Data'!AI$1,FALSE)</f>
        <v>213.49108325595699</v>
      </c>
      <c r="AW8" s="52">
        <f>VLOOKUP($A8,'RevPAR Raw Data'!$B$6:$BE$43,'RevPAR Raw Data'!AJ$1,FALSE)</f>
        <v>207.813425668007</v>
      </c>
      <c r="AX8" s="52">
        <f>VLOOKUP($A8,'RevPAR Raw Data'!$B$6:$BE$43,'RevPAR Raw Data'!AK$1,FALSE)</f>
        <v>175.01537294955099</v>
      </c>
      <c r="AY8" s="53">
        <f>VLOOKUP($A8,'RevPAR Raw Data'!$B$6:$BE$43,'RevPAR Raw Data'!AL$1,FALSE)</f>
        <v>181.205222325389</v>
      </c>
      <c r="AZ8" s="52">
        <f>VLOOKUP($A8,'RevPAR Raw Data'!$B$6:$BE$43,'RevPAR Raw Data'!AN$1,FALSE)</f>
        <v>139.97151604250399</v>
      </c>
      <c r="BA8" s="52">
        <f>VLOOKUP($A8,'RevPAR Raw Data'!$B$6:$BE$43,'RevPAR Raw Data'!AO$1,FALSE)</f>
        <v>132.97478334880799</v>
      </c>
      <c r="BB8" s="53">
        <f>VLOOKUP($A8,'RevPAR Raw Data'!$B$6:$BE$43,'RevPAR Raw Data'!AP$1,FALSE)</f>
        <v>136.47314969565599</v>
      </c>
      <c r="BC8" s="54">
        <f>VLOOKUP($A8,'RevPAR Raw Data'!$B$6:$BE$43,'RevPAR Raw Data'!AR$1,FALSE)</f>
        <v>168.42463014546499</v>
      </c>
      <c r="BE8" s="47">
        <f>VLOOKUP($A8,'RevPAR Raw Data'!$B$6:$BE$43,'RevPAR Raw Data'!AT$1,FALSE)</f>
        <v>20.151494235463801</v>
      </c>
      <c r="BF8" s="48">
        <f>VLOOKUP($A8,'RevPAR Raw Data'!$B$6:$BE$43,'RevPAR Raw Data'!AU$1,FALSE)</f>
        <v>30.616406486772199</v>
      </c>
      <c r="BG8" s="48">
        <f>VLOOKUP($A8,'RevPAR Raw Data'!$B$6:$BE$43,'RevPAR Raw Data'!AV$1,FALSE)</f>
        <v>36.404531385056401</v>
      </c>
      <c r="BH8" s="48">
        <f>VLOOKUP($A8,'RevPAR Raw Data'!$B$6:$BE$43,'RevPAR Raw Data'!AW$1,FALSE)</f>
        <v>33.151982023400699</v>
      </c>
      <c r="BI8" s="48">
        <f>VLOOKUP($A8,'RevPAR Raw Data'!$B$6:$BE$43,'RevPAR Raw Data'!AX$1,FALSE)</f>
        <v>27.668879237832201</v>
      </c>
      <c r="BJ8" s="49">
        <f>VLOOKUP($A8,'RevPAR Raw Data'!$B$6:$BE$43,'RevPAR Raw Data'!AY$1,FALSE)</f>
        <v>30.383184133062802</v>
      </c>
      <c r="BK8" s="48">
        <f>VLOOKUP($A8,'RevPAR Raw Data'!$B$6:$BE$43,'RevPAR Raw Data'!BA$1,FALSE)</f>
        <v>14.757487791286</v>
      </c>
      <c r="BL8" s="48">
        <f>VLOOKUP($A8,'RevPAR Raw Data'!$B$6:$BE$43,'RevPAR Raw Data'!BB$1,FALSE)</f>
        <v>7.7527247720241403</v>
      </c>
      <c r="BM8" s="49">
        <f>VLOOKUP($A8,'RevPAR Raw Data'!$B$6:$BE$43,'RevPAR Raw Data'!BC$1,FALSE)</f>
        <v>11.2346045693766</v>
      </c>
      <c r="BN8" s="50">
        <f>VLOOKUP($A8,'RevPAR Raw Data'!$B$6:$BE$43,'RevPAR Raw Data'!BE$1,FALSE)</f>
        <v>25.386107291354399</v>
      </c>
    </row>
    <row r="9" spans="1:66" x14ac:dyDescent="0.45">
      <c r="A9" s="63" t="s">
        <v>90</v>
      </c>
      <c r="B9" s="47">
        <f>VLOOKUP($A9,'Occupancy Raw Data'!$B$8:$BE$45,'Occupancy Raw Data'!AG$3,FALSE)</f>
        <v>58.341061905865899</v>
      </c>
      <c r="C9" s="48">
        <f>VLOOKUP($A9,'Occupancy Raw Data'!$B$8:$BE$45,'Occupancy Raw Data'!AH$3,FALSE)</f>
        <v>73.747971249710105</v>
      </c>
      <c r="D9" s="48">
        <f>VLOOKUP($A9,'Occupancy Raw Data'!$B$8:$BE$45,'Occupancy Raw Data'!AI$3,FALSE)</f>
        <v>82.602017157431007</v>
      </c>
      <c r="E9" s="48">
        <f>VLOOKUP($A9,'Occupancy Raw Data'!$B$8:$BE$45,'Occupancy Raw Data'!AJ$3,FALSE)</f>
        <v>81.622420588917194</v>
      </c>
      <c r="F9" s="48">
        <f>VLOOKUP($A9,'Occupancy Raw Data'!$B$8:$BE$45,'Occupancy Raw Data'!AK$3,FALSE)</f>
        <v>75.6520983074426</v>
      </c>
      <c r="G9" s="49">
        <f>VLOOKUP($A9,'Occupancy Raw Data'!$B$8:$BE$45,'Occupancy Raw Data'!AL$3,FALSE)</f>
        <v>74.393113841873401</v>
      </c>
      <c r="H9" s="48">
        <f>VLOOKUP($A9,'Occupancy Raw Data'!$B$8:$BE$45,'Occupancy Raw Data'!AN$3,FALSE)</f>
        <v>74.116044516577702</v>
      </c>
      <c r="I9" s="48">
        <f>VLOOKUP($A9,'Occupancy Raw Data'!$B$8:$BE$45,'Occupancy Raw Data'!AO$3,FALSE)</f>
        <v>74.727567818223903</v>
      </c>
      <c r="J9" s="49">
        <f>VLOOKUP($A9,'Occupancy Raw Data'!$B$8:$BE$45,'Occupancy Raw Data'!AP$3,FALSE)</f>
        <v>74.421806167400803</v>
      </c>
      <c r="K9" s="50">
        <f>VLOOKUP($A9,'Occupancy Raw Data'!$B$8:$BE$45,'Occupancy Raw Data'!AR$3,FALSE)</f>
        <v>74.4013116491669</v>
      </c>
      <c r="M9" s="47">
        <f>VLOOKUP($A9,'Occupancy Raw Data'!$B$8:$BE$45,'Occupancy Raw Data'!AT$3,FALSE)</f>
        <v>3.04153009569549</v>
      </c>
      <c r="N9" s="48">
        <f>VLOOKUP($A9,'Occupancy Raw Data'!$B$8:$BE$45,'Occupancy Raw Data'!AU$3,FALSE)</f>
        <v>13.7055136788774</v>
      </c>
      <c r="O9" s="48">
        <f>VLOOKUP($A9,'Occupancy Raw Data'!$B$8:$BE$45,'Occupancy Raw Data'!AV$3,FALSE)</f>
        <v>17.695352533436701</v>
      </c>
      <c r="P9" s="48">
        <f>VLOOKUP($A9,'Occupancy Raw Data'!$B$8:$BE$45,'Occupancy Raw Data'!AW$3,FALSE)</f>
        <v>16.923085258852701</v>
      </c>
      <c r="Q9" s="48">
        <f>VLOOKUP($A9,'Occupancy Raw Data'!$B$8:$BE$45,'Occupancy Raw Data'!AX$3,FALSE)</f>
        <v>12.987077223322601</v>
      </c>
      <c r="R9" s="49">
        <f>VLOOKUP($A9,'Occupancy Raw Data'!$B$8:$BE$45,'Occupancy Raw Data'!AY$3,FALSE)</f>
        <v>13.2571474171039</v>
      </c>
      <c r="S9" s="48">
        <f>VLOOKUP($A9,'Occupancy Raw Data'!$B$8:$BE$45,'Occupancy Raw Data'!BA$3,FALSE)</f>
        <v>1.8588346989901801</v>
      </c>
      <c r="T9" s="48">
        <f>VLOOKUP($A9,'Occupancy Raw Data'!$B$8:$BE$45,'Occupancy Raw Data'!BB$3,FALSE)</f>
        <v>-2.07744910008714</v>
      </c>
      <c r="U9" s="49">
        <f>VLOOKUP($A9,'Occupancy Raw Data'!$B$8:$BE$45,'Occupancy Raw Data'!BC$3,FALSE)</f>
        <v>-0.15616772196606701</v>
      </c>
      <c r="V9" s="50">
        <f>VLOOKUP($A9,'Occupancy Raw Data'!$B$8:$BE$45,'Occupancy Raw Data'!BE$3,FALSE)</f>
        <v>9.0695030714473504</v>
      </c>
      <c r="X9" s="51">
        <f>VLOOKUP($A9,'ADR Raw Data'!$B$6:$BE$43,'ADR Raw Data'!AG$1,FALSE)</f>
        <v>161.35992200695401</v>
      </c>
      <c r="Y9" s="52">
        <f>VLOOKUP($A9,'ADR Raw Data'!$B$6:$BE$43,'ADR Raw Data'!AH$1,FALSE)</f>
        <v>182.04606617936</v>
      </c>
      <c r="Z9" s="52">
        <f>VLOOKUP($A9,'ADR Raw Data'!$B$6:$BE$43,'ADR Raw Data'!AI$1,FALSE)</f>
        <v>189.534192133609</v>
      </c>
      <c r="AA9" s="52">
        <f>VLOOKUP($A9,'ADR Raw Data'!$B$6:$BE$43,'ADR Raw Data'!AJ$1,FALSE)</f>
        <v>181.39721265490101</v>
      </c>
      <c r="AB9" s="52">
        <f>VLOOKUP($A9,'ADR Raw Data'!$B$6:$BE$43,'ADR Raw Data'!AK$1,FALSE)</f>
        <v>170.79366739455199</v>
      </c>
      <c r="AC9" s="53">
        <f>VLOOKUP($A9,'ADR Raw Data'!$B$6:$BE$43,'ADR Raw Data'!AL$1,FALSE)</f>
        <v>178.033474673336</v>
      </c>
      <c r="AD9" s="52">
        <f>VLOOKUP($A9,'ADR Raw Data'!$B$6:$BE$43,'ADR Raw Data'!AN$1,FALSE)</f>
        <v>156.442070934188</v>
      </c>
      <c r="AE9" s="52">
        <f>VLOOKUP($A9,'ADR Raw Data'!$B$6:$BE$43,'ADR Raw Data'!AO$1,FALSE)</f>
        <v>154.88869298789899</v>
      </c>
      <c r="AF9" s="53">
        <f>VLOOKUP($A9,'ADR Raw Data'!$B$6:$BE$43,'ADR Raw Data'!AP$1,FALSE)</f>
        <v>155.66219093794399</v>
      </c>
      <c r="AG9" s="54">
        <f>VLOOKUP($A9,'ADR Raw Data'!$B$6:$BE$43,'ADR Raw Data'!AR$1,FALSE)</f>
        <v>171.63991864218099</v>
      </c>
      <c r="AI9" s="47">
        <f>VLOOKUP($A9,'ADR Raw Data'!$B$6:$BE$43,'ADR Raw Data'!AT$1,FALSE)</f>
        <v>15.7857324789943</v>
      </c>
      <c r="AJ9" s="48">
        <f>VLOOKUP($A9,'ADR Raw Data'!$B$6:$BE$43,'ADR Raw Data'!AU$1,FALSE)</f>
        <v>18.500029270029898</v>
      </c>
      <c r="AK9" s="48">
        <f>VLOOKUP($A9,'ADR Raw Data'!$B$6:$BE$43,'ADR Raw Data'!AV$1,FALSE)</f>
        <v>19.486957061193401</v>
      </c>
      <c r="AL9" s="48">
        <f>VLOOKUP($A9,'ADR Raw Data'!$B$6:$BE$43,'ADR Raw Data'!AW$1,FALSE)</f>
        <v>19.120151118949298</v>
      </c>
      <c r="AM9" s="48">
        <f>VLOOKUP($A9,'ADR Raw Data'!$B$6:$BE$43,'ADR Raw Data'!AX$1,FALSE)</f>
        <v>17.855040494471599</v>
      </c>
      <c r="AN9" s="49">
        <f>VLOOKUP($A9,'ADR Raw Data'!$B$6:$BE$43,'ADR Raw Data'!AY$1,FALSE)</f>
        <v>18.551945909852702</v>
      </c>
      <c r="AO9" s="48">
        <f>VLOOKUP($A9,'ADR Raw Data'!$B$6:$BE$43,'ADR Raw Data'!BA$1,FALSE)</f>
        <v>15.6593036794167</v>
      </c>
      <c r="AP9" s="48">
        <f>VLOOKUP($A9,'ADR Raw Data'!$B$6:$BE$43,'ADR Raw Data'!BB$1,FALSE)</f>
        <v>12.8945554313635</v>
      </c>
      <c r="AQ9" s="49">
        <f>VLOOKUP($A9,'ADR Raw Data'!$B$6:$BE$43,'ADR Raw Data'!BC$1,FALSE)</f>
        <v>14.245427989039699</v>
      </c>
      <c r="AR9" s="50">
        <f>VLOOKUP($A9,'ADR Raw Data'!$B$6:$BE$43,'ADR Raw Data'!BE$1,FALSE)</f>
        <v>17.700843476098399</v>
      </c>
      <c r="AT9" s="51">
        <f>VLOOKUP($A9,'RevPAR Raw Data'!$B$6:$BE$43,'RevPAR Raw Data'!AG$1,FALSE)</f>
        <v>94.139091989334503</v>
      </c>
      <c r="AU9" s="52">
        <f>VLOOKUP($A9,'RevPAR Raw Data'!$B$6:$BE$43,'RevPAR Raw Data'!AH$1,FALSE)</f>
        <v>134.255280547182</v>
      </c>
      <c r="AV9" s="52">
        <f>VLOOKUP($A9,'RevPAR Raw Data'!$B$6:$BE$43,'RevPAR Raw Data'!AI$1,FALSE)</f>
        <v>156.55906590540201</v>
      </c>
      <c r="AW9" s="52">
        <f>VLOOKUP($A9,'RevPAR Raw Data'!$B$6:$BE$43,'RevPAR Raw Data'!AJ$1,FALSE)</f>
        <v>148.060795849756</v>
      </c>
      <c r="AX9" s="52">
        <f>VLOOKUP($A9,'RevPAR Raw Data'!$B$6:$BE$43,'RevPAR Raw Data'!AK$1,FALSE)</f>
        <v>129.208993160213</v>
      </c>
      <c r="AY9" s="53">
        <f>VLOOKUP($A9,'RevPAR Raw Data'!$B$6:$BE$43,'RevPAR Raw Data'!AL$1,FALSE)</f>
        <v>132.44464549037701</v>
      </c>
      <c r="AZ9" s="52">
        <f>VLOOKUP($A9,'RevPAR Raw Data'!$B$6:$BE$43,'RevPAR Raw Data'!AN$1,FALSE)</f>
        <v>115.948674936239</v>
      </c>
      <c r="BA9" s="52">
        <f>VLOOKUP($A9,'RevPAR Raw Data'!$B$6:$BE$43,'RevPAR Raw Data'!AO$1,FALSE)</f>
        <v>115.744553095293</v>
      </c>
      <c r="BB9" s="53">
        <f>VLOOKUP($A9,'RevPAR Raw Data'!$B$6:$BE$43,'RevPAR Raw Data'!AP$1,FALSE)</f>
        <v>115.84661401576599</v>
      </c>
      <c r="BC9" s="54">
        <f>VLOOKUP($A9,'RevPAR Raw Data'!$B$6:$BE$43,'RevPAR Raw Data'!AR$1,FALSE)</f>
        <v>127.70235078334601</v>
      </c>
      <c r="BE9" s="47">
        <f>VLOOKUP($A9,'RevPAR Raw Data'!$B$6:$BE$43,'RevPAR Raw Data'!AT$1,FALSE)</f>
        <v>19.307390378864401</v>
      </c>
      <c r="BF9" s="48">
        <f>VLOOKUP($A9,'RevPAR Raw Data'!$B$6:$BE$43,'RevPAR Raw Data'!AU$1,FALSE)</f>
        <v>34.741066991107601</v>
      </c>
      <c r="BG9" s="48">
        <f>VLOOKUP($A9,'RevPAR Raw Data'!$B$6:$BE$43,'RevPAR Raw Data'!AV$1,FALSE)</f>
        <v>40.630595344647702</v>
      </c>
      <c r="BH9" s="48">
        <f>VLOOKUP($A9,'RevPAR Raw Data'!$B$6:$BE$43,'RevPAR Raw Data'!AW$1,FALSE)</f>
        <v>39.2789558532833</v>
      </c>
      <c r="BI9" s="48">
        <f>VLOOKUP($A9,'RevPAR Raw Data'!$B$6:$BE$43,'RevPAR Raw Data'!AX$1,FALSE)</f>
        <v>33.160965615066701</v>
      </c>
      <c r="BJ9" s="49">
        <f>VLOOKUP($A9,'RevPAR Raw Data'!$B$6:$BE$43,'RevPAR Raw Data'!AY$1,FALSE)</f>
        <v>34.268552144967202</v>
      </c>
      <c r="BK9" s="48">
        <f>VLOOKUP($A9,'RevPAR Raw Data'!$B$6:$BE$43,'RevPAR Raw Data'!BA$1,FALSE)</f>
        <v>17.809218948820099</v>
      </c>
      <c r="BL9" s="48">
        <f>VLOOKUP($A9,'RevPAR Raw Data'!$B$6:$BE$43,'RevPAR Raw Data'!BB$1,FALSE)</f>
        <v>10.5492285055072</v>
      </c>
      <c r="BM9" s="49">
        <f>VLOOKUP($A9,'RevPAR Raw Data'!$B$6:$BE$43,'RevPAR Raw Data'!BC$1,FALSE)</f>
        <v>14.067013506698901</v>
      </c>
      <c r="BN9" s="50">
        <f>VLOOKUP($A9,'RevPAR Raw Data'!$B$6:$BE$43,'RevPAR Raw Data'!BE$1,FALSE)</f>
        <v>28.3757250902826</v>
      </c>
    </row>
    <row r="10" spans="1:66" x14ac:dyDescent="0.45">
      <c r="A10" s="63" t="s">
        <v>26</v>
      </c>
      <c r="B10" s="47">
        <f>VLOOKUP($A10,'Occupancy Raw Data'!$B$8:$BE$45,'Occupancy Raw Data'!AG$3,FALSE)</f>
        <v>51.643558636626203</v>
      </c>
      <c r="C10" s="48">
        <f>VLOOKUP($A10,'Occupancy Raw Data'!$B$8:$BE$45,'Occupancy Raw Data'!AH$3,FALSE)</f>
        <v>67.065280184864207</v>
      </c>
      <c r="D10" s="48">
        <f>VLOOKUP($A10,'Occupancy Raw Data'!$B$8:$BE$45,'Occupancy Raw Data'!AI$3,FALSE)</f>
        <v>77.547660311958396</v>
      </c>
      <c r="E10" s="48">
        <f>VLOOKUP($A10,'Occupancy Raw Data'!$B$8:$BE$45,'Occupancy Raw Data'!AJ$3,FALSE)</f>
        <v>76.987290583477701</v>
      </c>
      <c r="F10" s="48">
        <f>VLOOKUP($A10,'Occupancy Raw Data'!$B$8:$BE$45,'Occupancy Raw Data'!AK$3,FALSE)</f>
        <v>67.651646447140294</v>
      </c>
      <c r="G10" s="49">
        <f>VLOOKUP($A10,'Occupancy Raw Data'!$B$8:$BE$45,'Occupancy Raw Data'!AL$3,FALSE)</f>
        <v>68.179087232813401</v>
      </c>
      <c r="H10" s="48">
        <f>VLOOKUP($A10,'Occupancy Raw Data'!$B$8:$BE$45,'Occupancy Raw Data'!AN$3,FALSE)</f>
        <v>72.784517619872901</v>
      </c>
      <c r="I10" s="48">
        <f>VLOOKUP($A10,'Occupancy Raw Data'!$B$8:$BE$45,'Occupancy Raw Data'!AO$3,FALSE)</f>
        <v>72.741190063546995</v>
      </c>
      <c r="J10" s="49">
        <f>VLOOKUP($A10,'Occupancy Raw Data'!$B$8:$BE$45,'Occupancy Raw Data'!AP$3,FALSE)</f>
        <v>72.762853841709898</v>
      </c>
      <c r="K10" s="50">
        <f>VLOOKUP($A10,'Occupancy Raw Data'!$B$8:$BE$45,'Occupancy Raw Data'!AR$3,FALSE)</f>
        <v>69.488734835355203</v>
      </c>
      <c r="M10" s="47">
        <f>VLOOKUP($A10,'Occupancy Raw Data'!$B$8:$BE$45,'Occupancy Raw Data'!AT$3,FALSE)</f>
        <v>5.3104486487447202</v>
      </c>
      <c r="N10" s="48">
        <f>VLOOKUP($A10,'Occupancy Raw Data'!$B$8:$BE$45,'Occupancy Raw Data'!AU$3,FALSE)</f>
        <v>13.3416640986852</v>
      </c>
      <c r="O10" s="48">
        <f>VLOOKUP($A10,'Occupancy Raw Data'!$B$8:$BE$45,'Occupancy Raw Data'!AV$3,FALSE)</f>
        <v>21.8766819483916</v>
      </c>
      <c r="P10" s="48">
        <f>VLOOKUP($A10,'Occupancy Raw Data'!$B$8:$BE$45,'Occupancy Raw Data'!AW$3,FALSE)</f>
        <v>21.2764117603123</v>
      </c>
      <c r="Q10" s="48">
        <f>VLOOKUP($A10,'Occupancy Raw Data'!$B$8:$BE$45,'Occupancy Raw Data'!AX$3,FALSE)</f>
        <v>13.916092122980301</v>
      </c>
      <c r="R10" s="49">
        <f>VLOOKUP($A10,'Occupancy Raw Data'!$B$8:$BE$45,'Occupancy Raw Data'!AY$3,FALSE)</f>
        <v>15.672928915210999</v>
      </c>
      <c r="S10" s="48">
        <f>VLOOKUP($A10,'Occupancy Raw Data'!$B$8:$BE$45,'Occupancy Raw Data'!BA$3,FALSE)</f>
        <v>9.6290309713771691</v>
      </c>
      <c r="T10" s="48">
        <f>VLOOKUP($A10,'Occupancy Raw Data'!$B$8:$BE$45,'Occupancy Raw Data'!BB$3,FALSE)</f>
        <v>6.3430733567878201</v>
      </c>
      <c r="U10" s="49">
        <f>VLOOKUP($A10,'Occupancy Raw Data'!$B$8:$BE$45,'Occupancy Raw Data'!BC$3,FALSE)</f>
        <v>7.9615437375724003</v>
      </c>
      <c r="V10" s="50">
        <f>VLOOKUP($A10,'Occupancy Raw Data'!$B$8:$BE$45,'Occupancy Raw Data'!BE$3,FALSE)</f>
        <v>13.2527943628463</v>
      </c>
      <c r="X10" s="51">
        <f>VLOOKUP($A10,'ADR Raw Data'!$B$6:$BE$43,'ADR Raw Data'!AG$1,FALSE)</f>
        <v>147.54228424408501</v>
      </c>
      <c r="Y10" s="52">
        <f>VLOOKUP($A10,'ADR Raw Data'!$B$6:$BE$43,'ADR Raw Data'!AH$1,FALSE)</f>
        <v>173.76854380222201</v>
      </c>
      <c r="Z10" s="52">
        <f>VLOOKUP($A10,'ADR Raw Data'!$B$6:$BE$43,'ADR Raw Data'!AI$1,FALSE)</f>
        <v>187.982859909859</v>
      </c>
      <c r="AA10" s="52">
        <f>VLOOKUP($A10,'ADR Raw Data'!$B$6:$BE$43,'ADR Raw Data'!AJ$1,FALSE)</f>
        <v>182.94724984054301</v>
      </c>
      <c r="AB10" s="52">
        <f>VLOOKUP($A10,'ADR Raw Data'!$B$6:$BE$43,'ADR Raw Data'!AK$1,FALSE)</f>
        <v>159.60202724051001</v>
      </c>
      <c r="AC10" s="53">
        <f>VLOOKUP($A10,'ADR Raw Data'!$B$6:$BE$43,'ADR Raw Data'!AL$1,FALSE)</f>
        <v>172.29045162602301</v>
      </c>
      <c r="AD10" s="52">
        <f>VLOOKUP($A10,'ADR Raw Data'!$B$6:$BE$43,'ADR Raw Data'!AN$1,FALSE)</f>
        <v>140.002647829192</v>
      </c>
      <c r="AE10" s="52">
        <f>VLOOKUP($A10,'ADR Raw Data'!$B$6:$BE$43,'ADR Raw Data'!AO$1,FALSE)</f>
        <v>139.00892348012499</v>
      </c>
      <c r="AF10" s="53">
        <f>VLOOKUP($A10,'ADR Raw Data'!$B$6:$BE$43,'ADR Raw Data'!AP$1,FALSE)</f>
        <v>139.50593358607401</v>
      </c>
      <c r="AG10" s="54">
        <f>VLOOKUP($A10,'ADR Raw Data'!$B$6:$BE$43,'ADR Raw Data'!AR$1,FALSE)</f>
        <v>162.48209882481399</v>
      </c>
      <c r="AI10" s="47">
        <f>VLOOKUP($A10,'ADR Raw Data'!$B$6:$BE$43,'ADR Raw Data'!AT$1,FALSE)</f>
        <v>10.892558509723299</v>
      </c>
      <c r="AJ10" s="48">
        <f>VLOOKUP($A10,'ADR Raw Data'!$B$6:$BE$43,'ADR Raw Data'!AU$1,FALSE)</f>
        <v>15.4486155211977</v>
      </c>
      <c r="AK10" s="48">
        <f>VLOOKUP($A10,'ADR Raw Data'!$B$6:$BE$43,'ADR Raw Data'!AV$1,FALSE)</f>
        <v>19.546435263082799</v>
      </c>
      <c r="AL10" s="48">
        <f>VLOOKUP($A10,'ADR Raw Data'!$B$6:$BE$43,'ADR Raw Data'!AW$1,FALSE)</f>
        <v>18.813603807061401</v>
      </c>
      <c r="AM10" s="48">
        <f>VLOOKUP($A10,'ADR Raw Data'!$B$6:$BE$43,'ADR Raw Data'!AX$1,FALSE)</f>
        <v>13.8374378908981</v>
      </c>
      <c r="AN10" s="49">
        <f>VLOOKUP($A10,'ADR Raw Data'!$B$6:$BE$43,'ADR Raw Data'!AY$1,FALSE)</f>
        <v>16.625141152066799</v>
      </c>
      <c r="AO10" s="48">
        <f>VLOOKUP($A10,'ADR Raw Data'!$B$6:$BE$43,'ADR Raw Data'!BA$1,FALSE)</f>
        <v>12.200912499542699</v>
      </c>
      <c r="AP10" s="48">
        <f>VLOOKUP($A10,'ADR Raw Data'!$B$6:$BE$43,'ADR Raw Data'!BB$1,FALSE)</f>
        <v>10.920703551305801</v>
      </c>
      <c r="AQ10" s="49">
        <f>VLOOKUP($A10,'ADR Raw Data'!$B$6:$BE$43,'ADR Raw Data'!BC$1,FALSE)</f>
        <v>11.555912000022101</v>
      </c>
      <c r="AR10" s="50">
        <f>VLOOKUP($A10,'ADR Raw Data'!$B$6:$BE$43,'ADR Raw Data'!BE$1,FALSE)</f>
        <v>15.552122308628601</v>
      </c>
      <c r="AT10" s="51">
        <f>VLOOKUP($A10,'RevPAR Raw Data'!$B$6:$BE$43,'RevPAR Raw Data'!AG$1,FALSE)</f>
        <v>76.196086077411906</v>
      </c>
      <c r="AU10" s="52">
        <f>VLOOKUP($A10,'RevPAR Raw Data'!$B$6:$BE$43,'RevPAR Raw Data'!AH$1,FALSE)</f>
        <v>116.538360774119</v>
      </c>
      <c r="AV10" s="52">
        <f>VLOOKUP($A10,'RevPAR Raw Data'!$B$6:$BE$43,'RevPAR Raw Data'!AI$1,FALSE)</f>
        <v>145.77630964760201</v>
      </c>
      <c r="AW10" s="52">
        <f>VLOOKUP($A10,'RevPAR Raw Data'!$B$6:$BE$43,'RevPAR Raw Data'!AJ$1,FALSE)</f>
        <v>140.84613084922</v>
      </c>
      <c r="AX10" s="52">
        <f>VLOOKUP($A10,'RevPAR Raw Data'!$B$6:$BE$43,'RevPAR Raw Data'!AK$1,FALSE)</f>
        <v>107.97339919121799</v>
      </c>
      <c r="AY10" s="53">
        <f>VLOOKUP($A10,'RevPAR Raw Data'!$B$6:$BE$43,'RevPAR Raw Data'!AL$1,FALSE)</f>
        <v>117.466057307914</v>
      </c>
      <c r="AZ10" s="52">
        <f>VLOOKUP($A10,'RevPAR Raw Data'!$B$6:$BE$43,'RevPAR Raw Data'!AN$1,FALSE)</f>
        <v>101.900251877527</v>
      </c>
      <c r="BA10" s="52">
        <f>VLOOKUP($A10,'RevPAR Raw Data'!$B$6:$BE$43,'RevPAR Raw Data'!AO$1,FALSE)</f>
        <v>101.116745233968</v>
      </c>
      <c r="BB10" s="53">
        <f>VLOOKUP($A10,'RevPAR Raw Data'!$B$6:$BE$43,'RevPAR Raw Data'!AP$1,FALSE)</f>
        <v>101.50849855574801</v>
      </c>
      <c r="BC10" s="54">
        <f>VLOOKUP($A10,'RevPAR Raw Data'!$B$6:$BE$43,'RevPAR Raw Data'!AR$1,FALSE)</f>
        <v>112.906754807295</v>
      </c>
      <c r="BE10" s="47">
        <f>VLOOKUP($A10,'RevPAR Raw Data'!$B$6:$BE$43,'RevPAR Raw Data'!AT$1,FALSE)</f>
        <v>16.7814508846614</v>
      </c>
      <c r="BF10" s="48">
        <f>VLOOKUP($A10,'RevPAR Raw Data'!$B$6:$BE$43,'RevPAR Raw Data'!AU$1,FALSE)</f>
        <v>30.8513820106186</v>
      </c>
      <c r="BG10" s="48">
        <f>VLOOKUP($A10,'RevPAR Raw Data'!$B$6:$BE$43,'RevPAR Raw Data'!AV$1,FALSE)</f>
        <v>45.6992286862273</v>
      </c>
      <c r="BH10" s="48">
        <f>VLOOKUP($A10,'RevPAR Raw Data'!$B$6:$BE$43,'RevPAR Raw Data'!AW$1,FALSE)</f>
        <v>44.092875380317899</v>
      </c>
      <c r="BI10" s="48">
        <f>VLOOKUP($A10,'RevPAR Raw Data'!$B$6:$BE$43,'RevPAR Raw Data'!AX$1,FALSE)</f>
        <v>29.679160618236001</v>
      </c>
      <c r="BJ10" s="49">
        <f>VLOOKUP($A10,'RevPAR Raw Data'!$B$6:$BE$43,'RevPAR Raw Data'!AY$1,FALSE)</f>
        <v>34.903716622094898</v>
      </c>
      <c r="BK10" s="48">
        <f>VLOOKUP($A10,'RevPAR Raw Data'!$B$6:$BE$43,'RevPAR Raw Data'!BA$1,FALSE)</f>
        <v>23.004773114291499</v>
      </c>
      <c r="BL10" s="48">
        <f>VLOOKUP($A10,'RevPAR Raw Data'!$B$6:$BE$43,'RevPAR Raw Data'!BB$1,FALSE)</f>
        <v>17.9564851454303</v>
      </c>
      <c r="BM10" s="49">
        <f>VLOOKUP($A10,'RevPAR Raw Data'!$B$6:$BE$43,'RevPAR Raw Data'!BC$1,FALSE)</f>
        <v>20.437484725751698</v>
      </c>
      <c r="BN10" s="50">
        <f>VLOOKUP($A10,'RevPAR Raw Data'!$B$6:$BE$43,'RevPAR Raw Data'!BE$1,FALSE)</f>
        <v>30.866007460095801</v>
      </c>
    </row>
    <row r="11" spans="1:66" x14ac:dyDescent="0.45">
      <c r="A11" s="63" t="s">
        <v>24</v>
      </c>
      <c r="B11" s="47">
        <f>VLOOKUP($A11,'Occupancy Raw Data'!$B$8:$BE$45,'Occupancy Raw Data'!AG$3,FALSE)</f>
        <v>51.398274622573602</v>
      </c>
      <c r="C11" s="48">
        <f>VLOOKUP($A11,'Occupancy Raw Data'!$B$8:$BE$45,'Occupancy Raw Data'!AH$3,FALSE)</f>
        <v>64.414090582314799</v>
      </c>
      <c r="D11" s="48">
        <f>VLOOKUP($A11,'Occupancy Raw Data'!$B$8:$BE$45,'Occupancy Raw Data'!AI$3,FALSE)</f>
        <v>68.274622573687907</v>
      </c>
      <c r="E11" s="48">
        <f>VLOOKUP($A11,'Occupancy Raw Data'!$B$8:$BE$45,'Occupancy Raw Data'!AJ$3,FALSE)</f>
        <v>68.655643421998505</v>
      </c>
      <c r="F11" s="48">
        <f>VLOOKUP($A11,'Occupancy Raw Data'!$B$8:$BE$45,'Occupancy Raw Data'!AK$3,FALSE)</f>
        <v>65.093457943925202</v>
      </c>
      <c r="G11" s="49">
        <f>VLOOKUP($A11,'Occupancy Raw Data'!$B$8:$BE$45,'Occupancy Raw Data'!AL$3,FALSE)</f>
        <v>63.567217828899999</v>
      </c>
      <c r="H11" s="48">
        <f>VLOOKUP($A11,'Occupancy Raw Data'!$B$8:$BE$45,'Occupancy Raw Data'!AN$3,FALSE)</f>
        <v>71.808051761322702</v>
      </c>
      <c r="I11" s="48">
        <f>VLOOKUP($A11,'Occupancy Raw Data'!$B$8:$BE$45,'Occupancy Raw Data'!AO$3,FALSE)</f>
        <v>73.199137311286805</v>
      </c>
      <c r="J11" s="49">
        <f>VLOOKUP($A11,'Occupancy Raw Data'!$B$8:$BE$45,'Occupancy Raw Data'!AP$3,FALSE)</f>
        <v>72.503594536304803</v>
      </c>
      <c r="K11" s="50">
        <f>VLOOKUP($A11,'Occupancy Raw Data'!$B$8:$BE$45,'Occupancy Raw Data'!AR$3,FALSE)</f>
        <v>66.120468316729898</v>
      </c>
      <c r="M11" s="47">
        <f>VLOOKUP($A11,'Occupancy Raw Data'!$B$8:$BE$45,'Occupancy Raw Data'!AT$3,FALSE)</f>
        <v>-2.0005760913800898</v>
      </c>
      <c r="N11" s="48">
        <f>VLOOKUP($A11,'Occupancy Raw Data'!$B$8:$BE$45,'Occupancy Raw Data'!AU$3,FALSE)</f>
        <v>0.80189293376430004</v>
      </c>
      <c r="O11" s="48">
        <f>VLOOKUP($A11,'Occupancy Raw Data'!$B$8:$BE$45,'Occupancy Raw Data'!AV$3,FALSE)</f>
        <v>1.0948378739979101</v>
      </c>
      <c r="P11" s="48">
        <f>VLOOKUP($A11,'Occupancy Raw Data'!$B$8:$BE$45,'Occupancy Raw Data'!AW$3,FALSE)</f>
        <v>1.4107672439182399</v>
      </c>
      <c r="Q11" s="48">
        <f>VLOOKUP($A11,'Occupancy Raw Data'!$B$8:$BE$45,'Occupancy Raw Data'!AX$3,FALSE)</f>
        <v>-3.53853995356967</v>
      </c>
      <c r="R11" s="49">
        <f>VLOOKUP($A11,'Occupancy Raw Data'!$B$8:$BE$45,'Occupancy Raw Data'!AY$3,FALSE)</f>
        <v>-0.38555769673926799</v>
      </c>
      <c r="S11" s="48">
        <f>VLOOKUP($A11,'Occupancy Raw Data'!$B$8:$BE$45,'Occupancy Raw Data'!BA$3,FALSE)</f>
        <v>-7.2041599457969703</v>
      </c>
      <c r="T11" s="48">
        <f>VLOOKUP($A11,'Occupancy Raw Data'!$B$8:$BE$45,'Occupancy Raw Data'!BB$3,FALSE)</f>
        <v>-6.7576433388616399</v>
      </c>
      <c r="U11" s="49">
        <f>VLOOKUP($A11,'Occupancy Raw Data'!$B$8:$BE$45,'Occupancy Raw Data'!BC$3,FALSE)</f>
        <v>-6.97929568966914</v>
      </c>
      <c r="V11" s="50">
        <f>VLOOKUP($A11,'Occupancy Raw Data'!$B$8:$BE$45,'Occupancy Raw Data'!BE$3,FALSE)</f>
        <v>-2.5497243826163301</v>
      </c>
      <c r="X11" s="51">
        <f>VLOOKUP($A11,'ADR Raw Data'!$B$6:$BE$43,'ADR Raw Data'!AG$1,FALSE)</f>
        <v>115.00213371564401</v>
      </c>
      <c r="Y11" s="52">
        <f>VLOOKUP($A11,'ADR Raw Data'!$B$6:$BE$43,'ADR Raw Data'!AH$1,FALSE)</f>
        <v>120.97164062500001</v>
      </c>
      <c r="Z11" s="52">
        <f>VLOOKUP($A11,'ADR Raw Data'!$B$6:$BE$43,'ADR Raw Data'!AI$1,FALSE)</f>
        <v>119.41648678529999</v>
      </c>
      <c r="AA11" s="52">
        <f>VLOOKUP($A11,'ADR Raw Data'!$B$6:$BE$43,'ADR Raw Data'!AJ$1,FALSE)</f>
        <v>120.683096858638</v>
      </c>
      <c r="AB11" s="52">
        <f>VLOOKUP($A11,'ADR Raw Data'!$B$6:$BE$43,'ADR Raw Data'!AK$1,FALSE)</f>
        <v>123.471801314263</v>
      </c>
      <c r="AC11" s="53">
        <f>VLOOKUP($A11,'ADR Raw Data'!$B$6:$BE$43,'ADR Raw Data'!AL$1,FALSE)</f>
        <v>120.1219386578</v>
      </c>
      <c r="AD11" s="52">
        <f>VLOOKUP($A11,'ADR Raw Data'!$B$6:$BE$43,'ADR Raw Data'!AN$1,FALSE)</f>
        <v>140.313851429143</v>
      </c>
      <c r="AE11" s="52">
        <f>VLOOKUP($A11,'ADR Raw Data'!$B$6:$BE$43,'ADR Raw Data'!AO$1,FALSE)</f>
        <v>144.31287320762101</v>
      </c>
      <c r="AF11" s="53">
        <f>VLOOKUP($A11,'ADR Raw Data'!$B$6:$BE$43,'ADR Raw Data'!AP$1,FALSE)</f>
        <v>142.332544061872</v>
      </c>
      <c r="AG11" s="54">
        <f>VLOOKUP($A11,'ADR Raw Data'!$B$6:$BE$43,'ADR Raw Data'!AR$1,FALSE)</f>
        <v>127.08044407166599</v>
      </c>
      <c r="AI11" s="47">
        <f>VLOOKUP($A11,'ADR Raw Data'!$B$6:$BE$43,'ADR Raw Data'!AT$1,FALSE)</f>
        <v>4.7954713195896899</v>
      </c>
      <c r="AJ11" s="48">
        <f>VLOOKUP($A11,'ADR Raw Data'!$B$6:$BE$43,'ADR Raw Data'!AU$1,FALSE)</f>
        <v>7.1410890895837804</v>
      </c>
      <c r="AK11" s="48">
        <f>VLOOKUP($A11,'ADR Raw Data'!$B$6:$BE$43,'ADR Raw Data'!AV$1,FALSE)</f>
        <v>4.31988495865202</v>
      </c>
      <c r="AL11" s="48">
        <f>VLOOKUP($A11,'ADR Raw Data'!$B$6:$BE$43,'ADR Raw Data'!AW$1,FALSE)</f>
        <v>6.6728524888887604</v>
      </c>
      <c r="AM11" s="48">
        <f>VLOOKUP($A11,'ADR Raw Data'!$B$6:$BE$43,'ADR Raw Data'!AX$1,FALSE)</f>
        <v>7.4761364048343903</v>
      </c>
      <c r="AN11" s="49">
        <f>VLOOKUP($A11,'ADR Raw Data'!$B$6:$BE$43,'ADR Raw Data'!AY$1,FALSE)</f>
        <v>6.1298980414159701</v>
      </c>
      <c r="AO11" s="48">
        <f>VLOOKUP($A11,'ADR Raw Data'!$B$6:$BE$43,'ADR Raw Data'!BA$1,FALSE)</f>
        <v>2.6715493037582698</v>
      </c>
      <c r="AP11" s="48">
        <f>VLOOKUP($A11,'ADR Raw Data'!$B$6:$BE$43,'ADR Raw Data'!BB$1,FALSE)</f>
        <v>2.4506734567677402</v>
      </c>
      <c r="AQ11" s="49">
        <f>VLOOKUP($A11,'ADR Raw Data'!$B$6:$BE$43,'ADR Raw Data'!BC$1,FALSE)</f>
        <v>2.56210458401869</v>
      </c>
      <c r="AR11" s="50">
        <f>VLOOKUP($A11,'ADR Raw Data'!$B$6:$BE$43,'ADR Raw Data'!BE$1,FALSE)</f>
        <v>4.5207681183048702</v>
      </c>
      <c r="AT11" s="51">
        <f>VLOOKUP($A11,'RevPAR Raw Data'!$B$6:$BE$43,'RevPAR Raw Data'!AG$1,FALSE)</f>
        <v>59.1091125089863</v>
      </c>
      <c r="AU11" s="52">
        <f>VLOOKUP($A11,'RevPAR Raw Data'!$B$6:$BE$43,'RevPAR Raw Data'!AH$1,FALSE)</f>
        <v>77.922782171099897</v>
      </c>
      <c r="AV11" s="52">
        <f>VLOOKUP($A11,'RevPAR Raw Data'!$B$6:$BE$43,'RevPAR Raw Data'!AI$1,FALSE)</f>
        <v>81.531155643421897</v>
      </c>
      <c r="AW11" s="52">
        <f>VLOOKUP($A11,'RevPAR Raw Data'!$B$6:$BE$43,'RevPAR Raw Data'!AJ$1,FALSE)</f>
        <v>82.855756649892101</v>
      </c>
      <c r="AX11" s="52">
        <f>VLOOKUP($A11,'RevPAR Raw Data'!$B$6:$BE$43,'RevPAR Raw Data'!AK$1,FALSE)</f>
        <v>80.372065061107094</v>
      </c>
      <c r="AY11" s="53">
        <f>VLOOKUP($A11,'RevPAR Raw Data'!$B$6:$BE$43,'RevPAR Raw Data'!AL$1,FALSE)</f>
        <v>76.358174406901497</v>
      </c>
      <c r="AZ11" s="52">
        <f>VLOOKUP($A11,'RevPAR Raw Data'!$B$6:$BE$43,'RevPAR Raw Data'!AN$1,FALSE)</f>
        <v>100.756643062544</v>
      </c>
      <c r="BA11" s="52">
        <f>VLOOKUP($A11,'RevPAR Raw Data'!$B$6:$BE$43,'RevPAR Raw Data'!AO$1,FALSE)</f>
        <v>105.63577821710901</v>
      </c>
      <c r="BB11" s="53">
        <f>VLOOKUP($A11,'RevPAR Raw Data'!$B$6:$BE$43,'RevPAR Raw Data'!AP$1,FALSE)</f>
        <v>103.196210639827</v>
      </c>
      <c r="BC11" s="54">
        <f>VLOOKUP($A11,'RevPAR Raw Data'!$B$6:$BE$43,'RevPAR Raw Data'!AR$1,FALSE)</f>
        <v>84.026184759166</v>
      </c>
      <c r="BE11" s="47">
        <f>VLOOKUP($A11,'RevPAR Raw Data'!$B$6:$BE$43,'RevPAR Raw Data'!AT$1,FALSE)</f>
        <v>2.69895817552089</v>
      </c>
      <c r="BF11" s="48">
        <f>VLOOKUP($A11,'RevPAR Raw Data'!$B$6:$BE$43,'RevPAR Raw Data'!AU$1,FALSE)</f>
        <v>8.0002459121512608</v>
      </c>
      <c r="BG11" s="48">
        <f>VLOOKUP($A11,'RevPAR Raw Data'!$B$6:$BE$43,'RevPAR Raw Data'!AV$1,FALSE)</f>
        <v>5.4620185692904002</v>
      </c>
      <c r="BH11" s="48">
        <f>VLOOKUP($A11,'RevPAR Raw Data'!$B$6:$BE$43,'RevPAR Raw Data'!AW$1,FALSE)</f>
        <v>8.1777581499552294</v>
      </c>
      <c r="BI11" s="48">
        <f>VLOOKUP($A11,'RevPAR Raw Data'!$B$6:$BE$43,'RevPAR Raw Data'!AX$1,FALSE)</f>
        <v>3.6730503775962799</v>
      </c>
      <c r="BJ11" s="49">
        <f>VLOOKUP($A11,'RevPAR Raw Data'!$B$6:$BE$43,'RevPAR Raw Data'!AY$1,FALSE)</f>
        <v>5.7207060509757497</v>
      </c>
      <c r="BK11" s="48">
        <f>VLOOKUP($A11,'RevPAR Raw Data'!$B$6:$BE$43,'RevPAR Raw Data'!BA$1,FALSE)</f>
        <v>-4.7250733269122698</v>
      </c>
      <c r="BL11" s="48">
        <f>VLOOKUP($A11,'RevPAR Raw Data'!$B$6:$BE$43,'RevPAR Raw Data'!BB$1,FALSE)</f>
        <v>-4.4725776537024098</v>
      </c>
      <c r="BM11" s="49">
        <f>VLOOKUP($A11,'RevPAR Raw Data'!$B$6:$BE$43,'RevPAR Raw Data'!BC$1,FALSE)</f>
        <v>-4.5960079604476798</v>
      </c>
      <c r="BN11" s="50">
        <f>VLOOKUP($A11,'RevPAR Raw Data'!$B$6:$BE$43,'RevPAR Raw Data'!BE$1,FALSE)</f>
        <v>1.85577660869456</v>
      </c>
    </row>
    <row r="12" spans="1:66" x14ac:dyDescent="0.45">
      <c r="A12" s="63" t="s">
        <v>27</v>
      </c>
      <c r="B12" s="47">
        <f>VLOOKUP($A12,'Occupancy Raw Data'!$B$8:$BE$45,'Occupancy Raw Data'!AG$3,FALSE)</f>
        <v>55.3198394901451</v>
      </c>
      <c r="C12" s="48">
        <f>VLOOKUP($A12,'Occupancy Raw Data'!$B$8:$BE$45,'Occupancy Raw Data'!AH$3,FALSE)</f>
        <v>64.797002242416994</v>
      </c>
      <c r="D12" s="48">
        <f>VLOOKUP($A12,'Occupancy Raw Data'!$B$8:$BE$45,'Occupancy Raw Data'!AI$3,FALSE)</f>
        <v>70.816121798654507</v>
      </c>
      <c r="E12" s="48">
        <f>VLOOKUP($A12,'Occupancy Raw Data'!$B$8:$BE$45,'Occupancy Raw Data'!AJ$3,FALSE)</f>
        <v>74.336126519532598</v>
      </c>
      <c r="F12" s="48">
        <f>VLOOKUP($A12,'Occupancy Raw Data'!$B$8:$BE$45,'Occupancy Raw Data'!AK$3,FALSE)</f>
        <v>72.438923639796997</v>
      </c>
      <c r="G12" s="49">
        <f>VLOOKUP($A12,'Occupancy Raw Data'!$B$8:$BE$45,'Occupancy Raw Data'!AL$3,FALSE)</f>
        <v>67.541602738109205</v>
      </c>
      <c r="H12" s="48">
        <f>VLOOKUP($A12,'Occupancy Raw Data'!$B$8:$BE$45,'Occupancy Raw Data'!AN$3,FALSE)</f>
        <v>78.871120028325194</v>
      </c>
      <c r="I12" s="48">
        <f>VLOOKUP($A12,'Occupancy Raw Data'!$B$8:$BE$45,'Occupancy Raw Data'!AO$3,FALSE)</f>
        <v>77.720405995515094</v>
      </c>
      <c r="J12" s="49">
        <f>VLOOKUP($A12,'Occupancy Raw Data'!$B$8:$BE$45,'Occupancy Raw Data'!AP$3,FALSE)</f>
        <v>78.295763011920201</v>
      </c>
      <c r="K12" s="50">
        <f>VLOOKUP($A12,'Occupancy Raw Data'!$B$8:$BE$45,'Occupancy Raw Data'!AR$3,FALSE)</f>
        <v>70.614219959198095</v>
      </c>
      <c r="M12" s="47">
        <f>VLOOKUP($A12,'Occupancy Raw Data'!$B$8:$BE$45,'Occupancy Raw Data'!AT$3,FALSE)</f>
        <v>-2.59881896779134</v>
      </c>
      <c r="N12" s="48">
        <f>VLOOKUP($A12,'Occupancy Raw Data'!$B$8:$BE$45,'Occupancy Raw Data'!AU$3,FALSE)</f>
        <v>4.3707646288876303</v>
      </c>
      <c r="O12" s="48">
        <f>VLOOKUP($A12,'Occupancy Raw Data'!$B$8:$BE$45,'Occupancy Raw Data'!AV$3,FALSE)</f>
        <v>6.6919657819081104</v>
      </c>
      <c r="P12" s="48">
        <f>VLOOKUP($A12,'Occupancy Raw Data'!$B$8:$BE$45,'Occupancy Raw Data'!AW$3,FALSE)</f>
        <v>8.1517142456410898</v>
      </c>
      <c r="Q12" s="48">
        <f>VLOOKUP($A12,'Occupancy Raw Data'!$B$8:$BE$45,'Occupancy Raw Data'!AX$3,FALSE)</f>
        <v>1.6230145390878301</v>
      </c>
      <c r="R12" s="49">
        <f>VLOOKUP($A12,'Occupancy Raw Data'!$B$8:$BE$45,'Occupancy Raw Data'!AY$3,FALSE)</f>
        <v>3.8242517984289699</v>
      </c>
      <c r="S12" s="48">
        <f>VLOOKUP($A12,'Occupancy Raw Data'!$B$8:$BE$45,'Occupancy Raw Data'!BA$3,FALSE)</f>
        <v>-3.4445445355662998</v>
      </c>
      <c r="T12" s="48">
        <f>VLOOKUP($A12,'Occupancy Raw Data'!$B$8:$BE$45,'Occupancy Raw Data'!BB$3,FALSE)</f>
        <v>-2.78342547188165</v>
      </c>
      <c r="U12" s="49">
        <f>VLOOKUP($A12,'Occupancy Raw Data'!$B$8:$BE$45,'Occupancy Raw Data'!BC$3,FALSE)</f>
        <v>-3.11754184987198</v>
      </c>
      <c r="V12" s="50">
        <f>VLOOKUP($A12,'Occupancy Raw Data'!$B$8:$BE$45,'Occupancy Raw Data'!BE$3,FALSE)</f>
        <v>1.5198636837313599</v>
      </c>
      <c r="X12" s="51">
        <f>VLOOKUP($A12,'ADR Raw Data'!$B$6:$BE$43,'ADR Raw Data'!AG$1,FALSE)</f>
        <v>92.378607925756</v>
      </c>
      <c r="Y12" s="52">
        <f>VLOOKUP($A12,'ADR Raw Data'!$B$6:$BE$43,'ADR Raw Data'!AH$1,FALSE)</f>
        <v>95.025516597604806</v>
      </c>
      <c r="Z12" s="52">
        <f>VLOOKUP($A12,'ADR Raw Data'!$B$6:$BE$43,'ADR Raw Data'!AI$1,FALSE)</f>
        <v>98.777743427357095</v>
      </c>
      <c r="AA12" s="52">
        <f>VLOOKUP($A12,'ADR Raw Data'!$B$6:$BE$43,'ADR Raw Data'!AJ$1,FALSE)</f>
        <v>100.41290227832</v>
      </c>
      <c r="AB12" s="52">
        <f>VLOOKUP($A12,'ADR Raw Data'!$B$6:$BE$43,'ADR Raw Data'!AK$1,FALSE)</f>
        <v>99.928964196977702</v>
      </c>
      <c r="AC12" s="53">
        <f>VLOOKUP($A12,'ADR Raw Data'!$B$6:$BE$43,'ADR Raw Data'!AL$1,FALSE)</f>
        <v>97.616421769064004</v>
      </c>
      <c r="AD12" s="52">
        <f>VLOOKUP($A12,'ADR Raw Data'!$B$6:$BE$43,'ADR Raw Data'!AN$1,FALSE)</f>
        <v>111.94707567992199</v>
      </c>
      <c r="AE12" s="52">
        <f>VLOOKUP($A12,'ADR Raw Data'!$B$6:$BE$43,'ADR Raw Data'!AO$1,FALSE)</f>
        <v>112.92323905698299</v>
      </c>
      <c r="AF12" s="53">
        <f>VLOOKUP($A12,'ADR Raw Data'!$B$6:$BE$43,'ADR Raw Data'!AP$1,FALSE)</f>
        <v>112.431570696412</v>
      </c>
      <c r="AG12" s="54">
        <f>VLOOKUP($A12,'ADR Raw Data'!$B$6:$BE$43,'ADR Raw Data'!AR$1,FALSE)</f>
        <v>102.30978397640899</v>
      </c>
      <c r="AI12" s="47">
        <f>VLOOKUP($A12,'ADR Raw Data'!$B$6:$BE$43,'ADR Raw Data'!AT$1,FALSE)</f>
        <v>5.9842640529160596</v>
      </c>
      <c r="AJ12" s="48">
        <f>VLOOKUP($A12,'ADR Raw Data'!$B$6:$BE$43,'ADR Raw Data'!AU$1,FALSE)</f>
        <v>6.71043029665194</v>
      </c>
      <c r="AK12" s="48">
        <f>VLOOKUP($A12,'ADR Raw Data'!$B$6:$BE$43,'ADR Raw Data'!AV$1,FALSE)</f>
        <v>8.1881787598090003</v>
      </c>
      <c r="AL12" s="48">
        <f>VLOOKUP($A12,'ADR Raw Data'!$B$6:$BE$43,'ADR Raw Data'!AW$1,FALSE)</f>
        <v>9.25817056364777</v>
      </c>
      <c r="AM12" s="48">
        <f>VLOOKUP($A12,'ADR Raw Data'!$B$6:$BE$43,'ADR Raw Data'!AX$1,FALSE)</f>
        <v>7.0666457494397203</v>
      </c>
      <c r="AN12" s="49">
        <f>VLOOKUP($A12,'ADR Raw Data'!$B$6:$BE$43,'ADR Raw Data'!AY$1,FALSE)</f>
        <v>7.5997997200509202</v>
      </c>
      <c r="AO12" s="48">
        <f>VLOOKUP($A12,'ADR Raw Data'!$B$6:$BE$43,'ADR Raw Data'!BA$1,FALSE)</f>
        <v>5.9344047467497196</v>
      </c>
      <c r="AP12" s="48">
        <f>VLOOKUP($A12,'ADR Raw Data'!$B$6:$BE$43,'ADR Raw Data'!BB$1,FALSE)</f>
        <v>5.7628569863495898</v>
      </c>
      <c r="AQ12" s="49">
        <f>VLOOKUP($A12,'ADR Raw Data'!$B$6:$BE$43,'ADR Raw Data'!BC$1,FALSE)</f>
        <v>5.8506796379639301</v>
      </c>
      <c r="AR12" s="50">
        <f>VLOOKUP($A12,'ADR Raw Data'!$B$6:$BE$43,'ADR Raw Data'!BE$1,FALSE)</f>
        <v>6.7221246183580901</v>
      </c>
      <c r="AT12" s="51">
        <f>VLOOKUP($A12,'RevPAR Raw Data'!$B$6:$BE$43,'RevPAR Raw Data'!AG$1,FALSE)</f>
        <v>51.103697627758699</v>
      </c>
      <c r="AU12" s="52">
        <f>VLOOKUP($A12,'RevPAR Raw Data'!$B$6:$BE$43,'RevPAR Raw Data'!AH$1,FALSE)</f>
        <v>61.573686120618397</v>
      </c>
      <c r="AV12" s="52">
        <f>VLOOKUP($A12,'RevPAR Raw Data'!$B$6:$BE$43,'RevPAR Raw Data'!AI$1,FALSE)</f>
        <v>69.950567095479698</v>
      </c>
      <c r="AW12" s="52">
        <f>VLOOKUP($A12,'RevPAR Raw Data'!$B$6:$BE$43,'RevPAR Raw Data'!AJ$1,FALSE)</f>
        <v>74.643062079546695</v>
      </c>
      <c r="AX12" s="52">
        <f>VLOOKUP($A12,'RevPAR Raw Data'!$B$6:$BE$43,'RevPAR Raw Data'!AK$1,FALSE)</f>
        <v>72.387466068688695</v>
      </c>
      <c r="AY12" s="53">
        <f>VLOOKUP($A12,'RevPAR Raw Data'!$B$6:$BE$43,'RevPAR Raw Data'!AL$1,FALSE)</f>
        <v>65.931695798418502</v>
      </c>
      <c r="AZ12" s="52">
        <f>VLOOKUP($A12,'RevPAR Raw Data'!$B$6:$BE$43,'RevPAR Raw Data'!AN$1,FALSE)</f>
        <v>88.293912427711504</v>
      </c>
      <c r="BA12" s="52">
        <f>VLOOKUP($A12,'RevPAR Raw Data'!$B$6:$BE$43,'RevPAR Raw Data'!AO$1,FALSE)</f>
        <v>87.764399858373594</v>
      </c>
      <c r="BB12" s="53">
        <f>VLOOKUP($A12,'RevPAR Raw Data'!$B$6:$BE$43,'RevPAR Raw Data'!AP$1,FALSE)</f>
        <v>88.029156143042599</v>
      </c>
      <c r="BC12" s="54">
        <f>VLOOKUP($A12,'RevPAR Raw Data'!$B$6:$BE$43,'RevPAR Raw Data'!AR$1,FALSE)</f>
        <v>72.245255896882497</v>
      </c>
      <c r="BE12" s="47">
        <f>VLOOKUP($A12,'RevPAR Raw Data'!$B$6:$BE$43,'RevPAR Raw Data'!AT$1,FALSE)</f>
        <v>3.2299248958348201</v>
      </c>
      <c r="BF12" s="48">
        <f>VLOOKUP($A12,'RevPAR Raw Data'!$B$6:$BE$43,'RevPAR Raw Data'!AU$1,FALSE)</f>
        <v>11.3744920393918</v>
      </c>
      <c r="BG12" s="48">
        <f>VLOOKUP($A12,'RevPAR Raw Data'!$B$6:$BE$43,'RevPAR Raw Data'!AV$1,FALSE)</f>
        <v>15.428094662485</v>
      </c>
      <c r="BH12" s="48">
        <f>VLOOKUP($A12,'RevPAR Raw Data'!$B$6:$BE$43,'RevPAR Raw Data'!AW$1,FALSE)</f>
        <v>18.164584418011401</v>
      </c>
      <c r="BI12" s="48">
        <f>VLOOKUP($A12,'RevPAR Raw Data'!$B$6:$BE$43,'RevPAR Raw Data'!AX$1,FALSE)</f>
        <v>8.8043529764667898</v>
      </c>
      <c r="BJ12" s="49">
        <f>VLOOKUP($A12,'RevPAR Raw Data'!$B$6:$BE$43,'RevPAR Raw Data'!AY$1,FALSE)</f>
        <v>11.714686995950901</v>
      </c>
      <c r="BK12" s="48">
        <f>VLOOKUP($A12,'RevPAR Raw Data'!$B$6:$BE$43,'RevPAR Raw Data'!BA$1,FALSE)</f>
        <v>2.2854469967608599</v>
      </c>
      <c r="BL12" s="48">
        <f>VLOOKUP($A12,'RevPAR Raw Data'!$B$6:$BE$43,'RevPAR Raw Data'!BB$1,FALSE)</f>
        <v>2.81902668520177</v>
      </c>
      <c r="BM12" s="49">
        <f>VLOOKUP($A12,'RevPAR Raw Data'!$B$6:$BE$43,'RevPAR Raw Data'!BC$1,FALSE)</f>
        <v>2.5507404018764799</v>
      </c>
      <c r="BN12" s="50">
        <f>VLOOKUP($A12,'RevPAR Raw Data'!$B$6:$BE$43,'RevPAR Raw Data'!BE$1,FALSE)</f>
        <v>8.3441554329390506</v>
      </c>
    </row>
    <row r="13" spans="1:66" x14ac:dyDescent="0.45">
      <c r="A13" s="63" t="s">
        <v>91</v>
      </c>
      <c r="B13" s="47">
        <f>VLOOKUP($A13,'Occupancy Raw Data'!$B$8:$BE$45,'Occupancy Raw Data'!AG$3,FALSE)</f>
        <v>55.167425535951402</v>
      </c>
      <c r="C13" s="48">
        <f>VLOOKUP($A13,'Occupancy Raw Data'!$B$8:$BE$45,'Occupancy Raw Data'!AH$3,FALSE)</f>
        <v>71.976380193511602</v>
      </c>
      <c r="D13" s="48">
        <f>VLOOKUP($A13,'Occupancy Raw Data'!$B$8:$BE$45,'Occupancy Raw Data'!AI$3,FALSE)</f>
        <v>81.170555871751006</v>
      </c>
      <c r="E13" s="48">
        <f>VLOOKUP($A13,'Occupancy Raw Data'!$B$8:$BE$45,'Occupancy Raw Data'!AJ$3,FALSE)</f>
        <v>81.678049705938093</v>
      </c>
      <c r="F13" s="48">
        <f>VLOOKUP($A13,'Occupancy Raw Data'!$B$8:$BE$45,'Occupancy Raw Data'!AK$3,FALSE)</f>
        <v>73.833238474672697</v>
      </c>
      <c r="G13" s="49">
        <f>VLOOKUP($A13,'Occupancy Raw Data'!$B$8:$BE$45,'Occupancy Raw Data'!AL$3,FALSE)</f>
        <v>72.765129956365001</v>
      </c>
      <c r="H13" s="48">
        <f>VLOOKUP($A13,'Occupancy Raw Data'!$B$8:$BE$45,'Occupancy Raw Data'!AN$3,FALSE)</f>
        <v>71.762948207171306</v>
      </c>
      <c r="I13" s="48">
        <f>VLOOKUP($A13,'Occupancy Raw Data'!$B$8:$BE$45,'Occupancy Raw Data'!AO$3,FALSE)</f>
        <v>72.211155378485998</v>
      </c>
      <c r="J13" s="49">
        <f>VLOOKUP($A13,'Occupancy Raw Data'!$B$8:$BE$45,'Occupancy Raw Data'!AP$3,FALSE)</f>
        <v>71.987051792828595</v>
      </c>
      <c r="K13" s="50">
        <f>VLOOKUP($A13,'Occupancy Raw Data'!$B$8:$BE$45,'Occupancy Raw Data'!AR$3,FALSE)</f>
        <v>72.542821909640296</v>
      </c>
      <c r="M13" s="47">
        <f>VLOOKUP($A13,'Occupancy Raw Data'!$B$8:$BE$45,'Occupancy Raw Data'!AT$3,FALSE)</f>
        <v>-1.08515004561338</v>
      </c>
      <c r="N13" s="48">
        <f>VLOOKUP($A13,'Occupancy Raw Data'!$B$8:$BE$45,'Occupancy Raw Data'!AU$3,FALSE)</f>
        <v>4.3863410233941504</v>
      </c>
      <c r="O13" s="48">
        <f>VLOOKUP($A13,'Occupancy Raw Data'!$B$8:$BE$45,'Occupancy Raw Data'!AV$3,FALSE)</f>
        <v>6.4417831444432503</v>
      </c>
      <c r="P13" s="48">
        <f>VLOOKUP($A13,'Occupancy Raw Data'!$B$8:$BE$45,'Occupancy Raw Data'!AW$3,FALSE)</f>
        <v>7.5120644442447704</v>
      </c>
      <c r="Q13" s="48">
        <f>VLOOKUP($A13,'Occupancy Raw Data'!$B$8:$BE$45,'Occupancy Raw Data'!AX$3,FALSE)</f>
        <v>3.0466178939560198</v>
      </c>
      <c r="R13" s="49">
        <f>VLOOKUP($A13,'Occupancy Raw Data'!$B$8:$BE$45,'Occupancy Raw Data'!AY$3,FALSE)</f>
        <v>4.3664263010632398</v>
      </c>
      <c r="S13" s="48">
        <f>VLOOKUP($A13,'Occupancy Raw Data'!$B$8:$BE$45,'Occupancy Raw Data'!BA$3,FALSE)</f>
        <v>2.35782533582484E-2</v>
      </c>
      <c r="T13" s="48">
        <f>VLOOKUP($A13,'Occupancy Raw Data'!$B$8:$BE$45,'Occupancy Raw Data'!BB$3,FALSE)</f>
        <v>-0.54570337841688998</v>
      </c>
      <c r="U13" s="49">
        <f>VLOOKUP($A13,'Occupancy Raw Data'!$B$8:$BE$45,'Occupancy Raw Data'!BC$3,FALSE)</f>
        <v>-0.26276099012691001</v>
      </c>
      <c r="V13" s="50">
        <f>VLOOKUP($A13,'Occupancy Raw Data'!$B$8:$BE$45,'Occupancy Raw Data'!BE$3,FALSE)</f>
        <v>3.0108552026581101</v>
      </c>
      <c r="X13" s="51">
        <f>VLOOKUP($A13,'ADR Raw Data'!$B$6:$BE$43,'ADR Raw Data'!AG$1,FALSE)</f>
        <v>119.539239994841</v>
      </c>
      <c r="Y13" s="52">
        <f>VLOOKUP($A13,'ADR Raw Data'!$B$6:$BE$43,'ADR Raw Data'!AH$1,FALSE)</f>
        <v>138.15830055022801</v>
      </c>
      <c r="Z13" s="52">
        <f>VLOOKUP($A13,'ADR Raw Data'!$B$6:$BE$43,'ADR Raw Data'!AI$1,FALSE)</f>
        <v>147.83742403879799</v>
      </c>
      <c r="AA13" s="52">
        <f>VLOOKUP($A13,'ADR Raw Data'!$B$6:$BE$43,'ADR Raw Data'!AJ$1,FALSE)</f>
        <v>146.07634167585999</v>
      </c>
      <c r="AB13" s="52">
        <f>VLOOKUP($A13,'ADR Raw Data'!$B$6:$BE$43,'ADR Raw Data'!AK$1,FALSE)</f>
        <v>133.81608916297199</v>
      </c>
      <c r="AC13" s="53">
        <f>VLOOKUP($A13,'ADR Raw Data'!$B$6:$BE$43,'ADR Raw Data'!AL$1,FALSE)</f>
        <v>138.390897743419</v>
      </c>
      <c r="AD13" s="52">
        <f>VLOOKUP($A13,'ADR Raw Data'!$B$6:$BE$43,'ADR Raw Data'!AN$1,FALSE)</f>
        <v>116.02434354449601</v>
      </c>
      <c r="AE13" s="52">
        <f>VLOOKUP($A13,'ADR Raw Data'!$B$6:$BE$43,'ADR Raw Data'!AO$1,FALSE)</f>
        <v>114.256517898193</v>
      </c>
      <c r="AF13" s="53">
        <f>VLOOKUP($A13,'ADR Raw Data'!$B$6:$BE$43,'ADR Raw Data'!AP$1,FALSE)</f>
        <v>115.137679003804</v>
      </c>
      <c r="AG13" s="54">
        <f>VLOOKUP($A13,'ADR Raw Data'!$B$6:$BE$43,'ADR Raw Data'!AR$1,FALSE)</f>
        <v>131.79802072582399</v>
      </c>
      <c r="AI13" s="47">
        <f>VLOOKUP($A13,'ADR Raw Data'!$B$6:$BE$43,'ADR Raw Data'!AT$1,FALSE)</f>
        <v>14.331761542769</v>
      </c>
      <c r="AJ13" s="48">
        <f>VLOOKUP($A13,'ADR Raw Data'!$B$6:$BE$43,'ADR Raw Data'!AU$1,FALSE)</f>
        <v>17.028134552877798</v>
      </c>
      <c r="AK13" s="48">
        <f>VLOOKUP($A13,'ADR Raw Data'!$B$6:$BE$43,'ADR Raw Data'!AV$1,FALSE)</f>
        <v>20.9266164103786</v>
      </c>
      <c r="AL13" s="48">
        <f>VLOOKUP($A13,'ADR Raw Data'!$B$6:$BE$43,'ADR Raw Data'!AW$1,FALSE)</f>
        <v>20.519316969409601</v>
      </c>
      <c r="AM13" s="48">
        <f>VLOOKUP($A13,'ADR Raw Data'!$B$6:$BE$43,'ADR Raw Data'!AX$1,FALSE)</f>
        <v>16.762482237716</v>
      </c>
      <c r="AN13" s="49">
        <f>VLOOKUP($A13,'ADR Raw Data'!$B$6:$BE$43,'ADR Raw Data'!AY$1,FALSE)</f>
        <v>18.494118798434801</v>
      </c>
      <c r="AO13" s="48">
        <f>VLOOKUP($A13,'ADR Raw Data'!$B$6:$BE$43,'ADR Raw Data'!BA$1,FALSE)</f>
        <v>12.442437671029801</v>
      </c>
      <c r="AP13" s="48">
        <f>VLOOKUP($A13,'ADR Raw Data'!$B$6:$BE$43,'ADR Raw Data'!BB$1,FALSE)</f>
        <v>11.3491781485034</v>
      </c>
      <c r="AQ13" s="49">
        <f>VLOOKUP($A13,'ADR Raw Data'!$B$6:$BE$43,'ADR Raw Data'!BC$1,FALSE)</f>
        <v>11.8965237530505</v>
      </c>
      <c r="AR13" s="50">
        <f>VLOOKUP($A13,'ADR Raw Data'!$B$6:$BE$43,'ADR Raw Data'!BE$1,FALSE)</f>
        <v>16.922516755122501</v>
      </c>
      <c r="AT13" s="51">
        <f>VLOOKUP($A13,'RevPAR Raw Data'!$B$6:$BE$43,'RevPAR Raw Data'!AG$1,FALSE)</f>
        <v>65.946721210396504</v>
      </c>
      <c r="AU13" s="52">
        <f>VLOOKUP($A13,'RevPAR Raw Data'!$B$6:$BE$43,'RevPAR Raw Data'!AH$1,FALSE)</f>
        <v>99.441343672927303</v>
      </c>
      <c r="AV13" s="52">
        <f>VLOOKUP($A13,'RevPAR Raw Data'!$B$6:$BE$43,'RevPAR Raw Data'!AI$1,FALSE)</f>
        <v>120.00045887877</v>
      </c>
      <c r="AW13" s="52">
        <f>VLOOKUP($A13,'RevPAR Raw Data'!$B$6:$BE$43,'RevPAR Raw Data'!AJ$1,FALSE)</f>
        <v>119.312306962625</v>
      </c>
      <c r="AX13" s="52">
        <f>VLOOKUP($A13,'RevPAR Raw Data'!$B$6:$BE$43,'RevPAR Raw Data'!AK$1,FALSE)</f>
        <v>98.800752229178499</v>
      </c>
      <c r="AY13" s="53">
        <f>VLOOKUP($A13,'RevPAR Raw Data'!$B$6:$BE$43,'RevPAR Raw Data'!AL$1,FALSE)</f>
        <v>100.700316590779</v>
      </c>
      <c r="AZ13" s="52">
        <f>VLOOKUP($A13,'RevPAR Raw Data'!$B$6:$BE$43,'RevPAR Raw Data'!AN$1,FALSE)</f>
        <v>83.262489565547298</v>
      </c>
      <c r="BA13" s="52">
        <f>VLOOKUP($A13,'RevPAR Raw Data'!$B$6:$BE$43,'RevPAR Raw Data'!AO$1,FALSE)</f>
        <v>82.505951669512399</v>
      </c>
      <c r="BB13" s="53">
        <f>VLOOKUP($A13,'RevPAR Raw Data'!$B$6:$BE$43,'RevPAR Raw Data'!AP$1,FALSE)</f>
        <v>82.884220617529806</v>
      </c>
      <c r="BC13" s="54">
        <f>VLOOKUP($A13,'RevPAR Raw Data'!$B$6:$BE$43,'RevPAR Raw Data'!AR$1,FALSE)</f>
        <v>95.610003455565405</v>
      </c>
      <c r="BE13" s="47">
        <f>VLOOKUP($A13,'RevPAR Raw Data'!$B$6:$BE$43,'RevPAR Raw Data'!AT$1,FALSE)</f>
        <v>13.0910903802371</v>
      </c>
      <c r="BF13" s="48">
        <f>VLOOKUP($A13,'RevPAR Raw Data'!$B$6:$BE$43,'RevPAR Raw Data'!AU$1,FALSE)</f>
        <v>22.161387627683599</v>
      </c>
      <c r="BG13" s="48">
        <f>VLOOKUP($A13,'RevPAR Raw Data'!$B$6:$BE$43,'RevPAR Raw Data'!AV$1,FALSE)</f>
        <v>28.716446803447901</v>
      </c>
      <c r="BH13" s="48">
        <f>VLOOKUP($A13,'RevPAR Raw Data'!$B$6:$BE$43,'RevPAR Raw Data'!AW$1,FALSE)</f>
        <v>29.572805727915199</v>
      </c>
      <c r="BI13" s="48">
        <f>VLOOKUP($A13,'RevPAR Raw Data'!$B$6:$BE$43,'RevPAR Raw Data'!AX$1,FALSE)</f>
        <v>20.3197889149974</v>
      </c>
      <c r="BJ13" s="49">
        <f>VLOOKUP($A13,'RevPAR Raw Data'!$B$6:$BE$43,'RevPAR Raw Data'!AY$1,FALSE)</f>
        <v>23.668077166862801</v>
      </c>
      <c r="BK13" s="48">
        <f>VLOOKUP($A13,'RevPAR Raw Data'!$B$6:$BE$43,'RevPAR Raw Data'!BA$1,FALSE)</f>
        <v>12.468949633866</v>
      </c>
      <c r="BL13" s="48">
        <f>VLOOKUP($A13,'RevPAR Raw Data'!$B$6:$BE$43,'RevPAR Raw Data'!BB$1,FALSE)</f>
        <v>10.741541921507601</v>
      </c>
      <c r="BM13" s="49">
        <f>VLOOKUP($A13,'RevPAR Raw Data'!$B$6:$BE$43,'RevPAR Raw Data'!BC$1,FALSE)</f>
        <v>11.6025033393194</v>
      </c>
      <c r="BN13" s="50">
        <f>VLOOKUP($A13,'RevPAR Raw Data'!$B$6:$BE$43,'RevPAR Raw Data'!BE$1,FALSE)</f>
        <v>20.442884433922899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51.992460607325398</v>
      </c>
      <c r="C15" s="48">
        <f>VLOOKUP($A15,'Occupancy Raw Data'!$B$8:$BE$45,'Occupancy Raw Data'!AH$3,FALSE)</f>
        <v>61.2125639152666</v>
      </c>
      <c r="D15" s="48">
        <f>VLOOKUP($A15,'Occupancy Raw Data'!$B$8:$BE$45,'Occupancy Raw Data'!AI$3,FALSE)</f>
        <v>65.511843890222195</v>
      </c>
      <c r="E15" s="48">
        <f>VLOOKUP($A15,'Occupancy Raw Data'!$B$8:$BE$45,'Occupancy Raw Data'!AJ$3,FALSE)</f>
        <v>67.317776270478902</v>
      </c>
      <c r="F15" s="48">
        <f>VLOOKUP($A15,'Occupancy Raw Data'!$B$8:$BE$45,'Occupancy Raw Data'!AK$3,FALSE)</f>
        <v>68.829567984973295</v>
      </c>
      <c r="G15" s="49">
        <f>VLOOKUP($A15,'Occupancy Raw Data'!$B$8:$BE$45,'Occupancy Raw Data'!AL$3,FALSE)</f>
        <v>62.972842533653299</v>
      </c>
      <c r="H15" s="48">
        <f>VLOOKUP($A15,'Occupancy Raw Data'!$B$8:$BE$45,'Occupancy Raw Data'!AN$3,FALSE)</f>
        <v>76.028514035270703</v>
      </c>
      <c r="I15" s="48">
        <f>VLOOKUP($A15,'Occupancy Raw Data'!$B$8:$BE$45,'Occupancy Raw Data'!AO$3,FALSE)</f>
        <v>75.625456537618604</v>
      </c>
      <c r="J15" s="49">
        <f>VLOOKUP($A15,'Occupancy Raw Data'!$B$8:$BE$45,'Occupancy Raw Data'!AP$3,FALSE)</f>
        <v>75.826985286444696</v>
      </c>
      <c r="K15" s="50">
        <f>VLOOKUP($A15,'Occupancy Raw Data'!$B$8:$BE$45,'Occupancy Raw Data'!AR$3,FALSE)</f>
        <v>66.645454748736597</v>
      </c>
      <c r="M15" s="47">
        <f>VLOOKUP($A15,'Occupancy Raw Data'!$B$8:$BE$45,'Occupancy Raw Data'!AT$3,FALSE)</f>
        <v>-0.81762395168896995</v>
      </c>
      <c r="N15" s="48">
        <f>VLOOKUP($A15,'Occupancy Raw Data'!$B$8:$BE$45,'Occupancy Raw Data'!AU$3,FALSE)</f>
        <v>3.1327072334357799</v>
      </c>
      <c r="O15" s="48">
        <f>VLOOKUP($A15,'Occupancy Raw Data'!$B$8:$BE$45,'Occupancy Raw Data'!AV$3,FALSE)</f>
        <v>4.3995342531075003</v>
      </c>
      <c r="P15" s="48">
        <f>VLOOKUP($A15,'Occupancy Raw Data'!$B$8:$BE$45,'Occupancy Raw Data'!AW$3,FALSE)</f>
        <v>3.2756124713989201</v>
      </c>
      <c r="Q15" s="48">
        <f>VLOOKUP($A15,'Occupancy Raw Data'!$B$8:$BE$45,'Occupancy Raw Data'!AX$3,FALSE)</f>
        <v>0.12862507420629499</v>
      </c>
      <c r="R15" s="49">
        <f>VLOOKUP($A15,'Occupancy Raw Data'!$B$8:$BE$45,'Occupancy Raw Data'!AY$3,FALSE)</f>
        <v>2.0797786666979698</v>
      </c>
      <c r="S15" s="48">
        <f>VLOOKUP($A15,'Occupancy Raw Data'!$B$8:$BE$45,'Occupancy Raw Data'!BA$3,FALSE)</f>
        <v>-2.7122796476287201</v>
      </c>
      <c r="T15" s="48">
        <f>VLOOKUP($A15,'Occupancy Raw Data'!$B$8:$BE$45,'Occupancy Raw Data'!BB$3,FALSE)</f>
        <v>-5.1699236432060003</v>
      </c>
      <c r="U15" s="49">
        <f>VLOOKUP($A15,'Occupancy Raw Data'!$B$8:$BE$45,'Occupancy Raw Data'!BC$3,FALSE)</f>
        <v>-3.9535557328190198</v>
      </c>
      <c r="V15" s="50">
        <f>VLOOKUP($A15,'Occupancy Raw Data'!$B$8:$BE$45,'Occupancy Raw Data'!BE$3,FALSE)</f>
        <v>3.6996954885469398E-2</v>
      </c>
      <c r="X15" s="51">
        <f>VLOOKUP($A15,'ADR Raw Data'!$B$6:$BE$43,'ADR Raw Data'!AG$1,FALSE)</f>
        <v>109.924143123972</v>
      </c>
      <c r="Y15" s="52">
        <f>VLOOKUP($A15,'ADR Raw Data'!$B$6:$BE$43,'ADR Raw Data'!AH$1,FALSE)</f>
        <v>113.78136908242401</v>
      </c>
      <c r="Z15" s="52">
        <f>VLOOKUP($A15,'ADR Raw Data'!$B$6:$BE$43,'ADR Raw Data'!AI$1,FALSE)</f>
        <v>117.565154792529</v>
      </c>
      <c r="AA15" s="52">
        <f>VLOOKUP($A15,'ADR Raw Data'!$B$6:$BE$43,'ADR Raw Data'!AJ$1,FALSE)</f>
        <v>119.449983916409</v>
      </c>
      <c r="AB15" s="52">
        <f>VLOOKUP($A15,'ADR Raw Data'!$B$6:$BE$43,'ADR Raw Data'!AK$1,FALSE)</f>
        <v>127.938430796418</v>
      </c>
      <c r="AC15" s="53">
        <f>VLOOKUP($A15,'ADR Raw Data'!$B$6:$BE$43,'ADR Raw Data'!AL$1,FALSE)</f>
        <v>118.23839862233901</v>
      </c>
      <c r="AD15" s="52">
        <f>VLOOKUP($A15,'ADR Raw Data'!$B$6:$BE$43,'ADR Raw Data'!AN$1,FALSE)</f>
        <v>160.24222267935099</v>
      </c>
      <c r="AE15" s="52">
        <f>VLOOKUP($A15,'ADR Raw Data'!$B$6:$BE$43,'ADR Raw Data'!AO$1,FALSE)</f>
        <v>161.96017331205999</v>
      </c>
      <c r="AF15" s="53">
        <f>VLOOKUP($A15,'ADR Raw Data'!$B$6:$BE$43,'ADR Raw Data'!AP$1,FALSE)</f>
        <v>161.09891505883101</v>
      </c>
      <c r="AG15" s="54">
        <f>VLOOKUP($A15,'ADR Raw Data'!$B$6:$BE$43,'ADR Raw Data'!AR$1,FALSE)</f>
        <v>132.17133356871099</v>
      </c>
      <c r="AI15" s="47">
        <f>VLOOKUP($A15,'ADR Raw Data'!$B$6:$BE$43,'ADR Raw Data'!AT$1,FALSE)</f>
        <v>4.3203195094715703</v>
      </c>
      <c r="AJ15" s="48">
        <f>VLOOKUP($A15,'ADR Raw Data'!$B$6:$BE$43,'ADR Raw Data'!AU$1,FALSE)</f>
        <v>5.1943061734039997</v>
      </c>
      <c r="AK15" s="48">
        <f>VLOOKUP($A15,'ADR Raw Data'!$B$6:$BE$43,'ADR Raw Data'!AV$1,FALSE)</f>
        <v>6.1465578539743904</v>
      </c>
      <c r="AL15" s="48">
        <f>VLOOKUP($A15,'ADR Raw Data'!$B$6:$BE$43,'ADR Raw Data'!AW$1,FALSE)</f>
        <v>7.0550786408394099</v>
      </c>
      <c r="AM15" s="48">
        <f>VLOOKUP($A15,'ADR Raw Data'!$B$6:$BE$43,'ADR Raw Data'!AX$1,FALSE)</f>
        <v>10.116416589696501</v>
      </c>
      <c r="AN15" s="49">
        <f>VLOOKUP($A15,'ADR Raw Data'!$B$6:$BE$43,'ADR Raw Data'!AY$1,FALSE)</f>
        <v>6.7848249419984699</v>
      </c>
      <c r="AO15" s="48">
        <f>VLOOKUP($A15,'ADR Raw Data'!$B$6:$BE$43,'ADR Raw Data'!BA$1,FALSE)</f>
        <v>9.51058866712604</v>
      </c>
      <c r="AP15" s="48">
        <f>VLOOKUP($A15,'ADR Raw Data'!$B$6:$BE$43,'ADR Raw Data'!BB$1,FALSE)</f>
        <v>7.6733193511742996</v>
      </c>
      <c r="AQ15" s="49">
        <f>VLOOKUP($A15,'ADR Raw Data'!$B$6:$BE$43,'ADR Raw Data'!BC$1,FALSE)</f>
        <v>8.5625729358965295</v>
      </c>
      <c r="AR15" s="50">
        <f>VLOOKUP($A15,'ADR Raw Data'!$B$6:$BE$43,'ADR Raw Data'!BE$1,FALSE)</f>
        <v>7.0393692558500804</v>
      </c>
      <c r="AT15" s="51">
        <f>VLOOKUP($A15,'RevPAR Raw Data'!$B$6:$BE$43,'RevPAR Raw Data'!AG$1,FALSE)</f>
        <v>57.152266811671701</v>
      </c>
      <c r="AU15" s="52">
        <f>VLOOKUP($A15,'RevPAR Raw Data'!$B$6:$BE$43,'RevPAR Raw Data'!AH$1,FALSE)</f>
        <v>69.648493273244199</v>
      </c>
      <c r="AV15" s="52">
        <f>VLOOKUP($A15,'RevPAR Raw Data'!$B$6:$BE$43,'RevPAR Raw Data'!AI$1,FALSE)</f>
        <v>77.019100676980003</v>
      </c>
      <c r="AW15" s="52">
        <f>VLOOKUP($A15,'RevPAR Raw Data'!$B$6:$BE$43,'RevPAR Raw Data'!AJ$1,FALSE)</f>
        <v>80.411072927971404</v>
      </c>
      <c r="AX15" s="52">
        <f>VLOOKUP($A15,'RevPAR Raw Data'!$B$6:$BE$43,'RevPAR Raw Data'!AK$1,FALSE)</f>
        <v>88.059469203928799</v>
      </c>
      <c r="AY15" s="53">
        <f>VLOOKUP($A15,'RevPAR Raw Data'!$B$6:$BE$43,'RevPAR Raw Data'!AL$1,FALSE)</f>
        <v>74.458080578759194</v>
      </c>
      <c r="AZ15" s="52">
        <f>VLOOKUP($A15,'RevPAR Raw Data'!$B$6:$BE$43,'RevPAR Raw Data'!AN$1,FALSE)</f>
        <v>121.82978076019999</v>
      </c>
      <c r="BA15" s="52">
        <f>VLOOKUP($A15,'RevPAR Raw Data'!$B$6:$BE$43,'RevPAR Raw Data'!AO$1,FALSE)</f>
        <v>122.48312047636399</v>
      </c>
      <c r="BB15" s="53">
        <f>VLOOKUP($A15,'RevPAR Raw Data'!$B$6:$BE$43,'RevPAR Raw Data'!AP$1,FALSE)</f>
        <v>122.15645061828199</v>
      </c>
      <c r="BC15" s="54">
        <f>VLOOKUP($A15,'RevPAR Raw Data'!$B$6:$BE$43,'RevPAR Raw Data'!AR$1,FALSE)</f>
        <v>88.086186304337204</v>
      </c>
      <c r="BE15" s="47">
        <f>VLOOKUP($A15,'RevPAR Raw Data'!$B$6:$BE$43,'RevPAR Raw Data'!AT$1,FALSE)</f>
        <v>3.4673715906836602</v>
      </c>
      <c r="BF15" s="48">
        <f>VLOOKUP($A15,'RevPAR Raw Data'!$B$6:$BE$43,'RevPAR Raw Data'!AU$1,FALSE)</f>
        <v>8.48973581206082</v>
      </c>
      <c r="BG15" s="48">
        <f>VLOOKUP($A15,'RevPAR Raw Data'!$B$6:$BE$43,'RevPAR Raw Data'!AV$1,FALSE)</f>
        <v>10.8165120252545</v>
      </c>
      <c r="BH15" s="48">
        <f>VLOOKUP($A15,'RevPAR Raw Data'!$B$6:$BE$43,'RevPAR Raw Data'!AW$1,FALSE)</f>
        <v>10.561788148064601</v>
      </c>
      <c r="BI15" s="48">
        <f>VLOOKUP($A15,'RevPAR Raw Data'!$B$6:$BE$43,'RevPAR Raw Data'!AX$1,FALSE)</f>
        <v>10.2580539122484</v>
      </c>
      <c r="BJ15" s="49">
        <f>VLOOKUP($A15,'RevPAR Raw Data'!$B$6:$BE$43,'RevPAR Raw Data'!AY$1,FALSE)</f>
        <v>9.0057129504129403</v>
      </c>
      <c r="BK15" s="48">
        <f>VLOOKUP($A15,'RevPAR Raw Data'!$B$6:$BE$43,'RevPAR Raw Data'!BA$1,FALSE)</f>
        <v>6.5403552587091696</v>
      </c>
      <c r="BL15" s="48">
        <f>VLOOKUP($A15,'RevPAR Raw Data'!$B$6:$BE$43,'RevPAR Raw Data'!BB$1,FALSE)</f>
        <v>2.1066909566132401</v>
      </c>
      <c r="BM15" s="49">
        <f>VLOOKUP($A15,'RevPAR Raw Data'!$B$6:$BE$43,'RevPAR Raw Data'!BC$1,FALSE)</f>
        <v>4.2704911098935598</v>
      </c>
      <c r="BN15" s="50">
        <f>VLOOKUP($A15,'RevPAR Raw Data'!$B$6:$BE$43,'RevPAR Raw Data'!BE$1,FALSE)</f>
        <v>7.0789705630033604</v>
      </c>
    </row>
    <row r="16" spans="1:66" x14ac:dyDescent="0.45">
      <c r="A16" s="63" t="s">
        <v>92</v>
      </c>
      <c r="B16" s="47">
        <f>VLOOKUP($A16,'Occupancy Raw Data'!$B$8:$BE$45,'Occupancy Raw Data'!AG$3,FALSE)</f>
        <v>59.553945530726203</v>
      </c>
      <c r="C16" s="48">
        <f>VLOOKUP($A16,'Occupancy Raw Data'!$B$8:$BE$45,'Occupancy Raw Data'!AH$3,FALSE)</f>
        <v>73.472416201117298</v>
      </c>
      <c r="D16" s="48">
        <f>VLOOKUP($A16,'Occupancy Raw Data'!$B$8:$BE$45,'Occupancy Raw Data'!AI$3,FALSE)</f>
        <v>77.465956703910607</v>
      </c>
      <c r="E16" s="48">
        <f>VLOOKUP($A16,'Occupancy Raw Data'!$B$8:$BE$45,'Occupancy Raw Data'!AJ$3,FALSE)</f>
        <v>78.116270949720601</v>
      </c>
      <c r="F16" s="48">
        <f>VLOOKUP($A16,'Occupancy Raw Data'!$B$8:$BE$45,'Occupancy Raw Data'!AK$3,FALSE)</f>
        <v>74.633379888268095</v>
      </c>
      <c r="G16" s="49">
        <f>VLOOKUP($A16,'Occupancy Raw Data'!$B$8:$BE$45,'Occupancy Raw Data'!AL$3,FALSE)</f>
        <v>72.648393854748605</v>
      </c>
      <c r="H16" s="48">
        <f>VLOOKUP($A16,'Occupancy Raw Data'!$B$8:$BE$45,'Occupancy Raw Data'!AN$3,FALSE)</f>
        <v>78.356319832402207</v>
      </c>
      <c r="I16" s="48">
        <f>VLOOKUP($A16,'Occupancy Raw Data'!$B$8:$BE$45,'Occupancy Raw Data'!AO$3,FALSE)</f>
        <v>78.871333798882603</v>
      </c>
      <c r="J16" s="49">
        <f>VLOOKUP($A16,'Occupancy Raw Data'!$B$8:$BE$45,'Occupancy Raw Data'!AP$3,FALSE)</f>
        <v>78.613826815642398</v>
      </c>
      <c r="K16" s="50">
        <f>VLOOKUP($A16,'Occupancy Raw Data'!$B$8:$BE$45,'Occupancy Raw Data'!AR$3,FALSE)</f>
        <v>74.352803272146801</v>
      </c>
      <c r="M16" s="47">
        <f>VLOOKUP($A16,'Occupancy Raw Data'!$B$8:$BE$45,'Occupancy Raw Data'!AT$3,FALSE)</f>
        <v>-4.5336248295244799</v>
      </c>
      <c r="N16" s="48">
        <f>VLOOKUP($A16,'Occupancy Raw Data'!$B$8:$BE$45,'Occupancy Raw Data'!AU$3,FALSE)</f>
        <v>-1.7098171802563001E-2</v>
      </c>
      <c r="O16" s="48">
        <f>VLOOKUP($A16,'Occupancy Raw Data'!$B$8:$BE$45,'Occupancy Raw Data'!AV$3,FALSE)</f>
        <v>0.59989070399550404</v>
      </c>
      <c r="P16" s="48">
        <f>VLOOKUP($A16,'Occupancy Raw Data'!$B$8:$BE$45,'Occupancy Raw Data'!AW$3,FALSE)</f>
        <v>0.52110061421440701</v>
      </c>
      <c r="Q16" s="48">
        <f>VLOOKUP($A16,'Occupancy Raw Data'!$B$8:$BE$45,'Occupancy Raw Data'!AX$3,FALSE)</f>
        <v>-2.7422090941685302</v>
      </c>
      <c r="R16" s="49">
        <f>VLOOKUP($A16,'Occupancy Raw Data'!$B$8:$BE$45,'Occupancy Raw Data'!AY$3,FALSE)</f>
        <v>-1.1102439737337</v>
      </c>
      <c r="S16" s="48">
        <f>VLOOKUP($A16,'Occupancy Raw Data'!$B$8:$BE$45,'Occupancy Raw Data'!BA$3,FALSE)</f>
        <v>-3.5744063270287501</v>
      </c>
      <c r="T16" s="48">
        <f>VLOOKUP($A16,'Occupancy Raw Data'!$B$8:$BE$45,'Occupancy Raw Data'!BB$3,FALSE)</f>
        <v>-4.7572610676644196</v>
      </c>
      <c r="U16" s="49">
        <f>VLOOKUP($A16,'Occupancy Raw Data'!$B$8:$BE$45,'Occupancy Raw Data'!BC$3,FALSE)</f>
        <v>-4.1714207730128603</v>
      </c>
      <c r="V16" s="50">
        <f>VLOOKUP($A16,'Occupancy Raw Data'!$B$8:$BE$45,'Occupancy Raw Data'!BE$3,FALSE)</f>
        <v>-2.0554084050878298</v>
      </c>
      <c r="X16" s="51">
        <f>VLOOKUP($A16,'ADR Raw Data'!$B$6:$BE$43,'ADR Raw Data'!AG$1,FALSE)</f>
        <v>89.495261319164499</v>
      </c>
      <c r="Y16" s="52">
        <f>VLOOKUP($A16,'ADR Raw Data'!$B$6:$BE$43,'ADR Raw Data'!AH$1,FALSE)</f>
        <v>95.210843340857707</v>
      </c>
      <c r="Z16" s="52">
        <f>VLOOKUP($A16,'ADR Raw Data'!$B$6:$BE$43,'ADR Raw Data'!AI$1,FALSE)</f>
        <v>98.112765806524294</v>
      </c>
      <c r="AA16" s="52">
        <f>VLOOKUP($A16,'ADR Raw Data'!$B$6:$BE$43,'ADR Raw Data'!AJ$1,FALSE)</f>
        <v>98.515116415241906</v>
      </c>
      <c r="AB16" s="52">
        <f>VLOOKUP($A16,'ADR Raw Data'!$B$6:$BE$43,'ADR Raw Data'!AK$1,FALSE)</f>
        <v>97.906875865497</v>
      </c>
      <c r="AC16" s="53">
        <f>VLOOKUP($A16,'ADR Raw Data'!$B$6:$BE$43,'ADR Raw Data'!AL$1,FALSE)</f>
        <v>96.157171901809505</v>
      </c>
      <c r="AD16" s="52">
        <f>VLOOKUP($A16,'ADR Raw Data'!$B$6:$BE$43,'ADR Raw Data'!AN$1,FALSE)</f>
        <v>118.244191951205</v>
      </c>
      <c r="AE16" s="52">
        <f>VLOOKUP($A16,'ADR Raw Data'!$B$6:$BE$43,'ADR Raw Data'!AO$1,FALSE)</f>
        <v>120.972555813181</v>
      </c>
      <c r="AF16" s="53">
        <f>VLOOKUP($A16,'ADR Raw Data'!$B$6:$BE$43,'ADR Raw Data'!AP$1,FALSE)</f>
        <v>119.612842388407</v>
      </c>
      <c r="AG16" s="54">
        <f>VLOOKUP($A16,'ADR Raw Data'!$B$6:$BE$43,'ADR Raw Data'!AR$1,FALSE)</f>
        <v>103.24284966792401</v>
      </c>
      <c r="AI16" s="47">
        <f>VLOOKUP($A16,'ADR Raw Data'!$B$6:$BE$43,'ADR Raw Data'!AT$1,FALSE)</f>
        <v>6.6883571716122896</v>
      </c>
      <c r="AJ16" s="48">
        <f>VLOOKUP($A16,'ADR Raw Data'!$B$6:$BE$43,'ADR Raw Data'!AU$1,FALSE)</f>
        <v>9.5445845433257492</v>
      </c>
      <c r="AK16" s="48">
        <f>VLOOKUP($A16,'ADR Raw Data'!$B$6:$BE$43,'ADR Raw Data'!AV$1,FALSE)</f>
        <v>9.3830462807373696</v>
      </c>
      <c r="AL16" s="48">
        <f>VLOOKUP($A16,'ADR Raw Data'!$B$6:$BE$43,'ADR Raw Data'!AW$1,FALSE)</f>
        <v>10.370266223173701</v>
      </c>
      <c r="AM16" s="48">
        <f>VLOOKUP($A16,'ADR Raw Data'!$B$6:$BE$43,'ADR Raw Data'!AX$1,FALSE)</f>
        <v>9.1552227349079303</v>
      </c>
      <c r="AN16" s="49">
        <f>VLOOKUP($A16,'ADR Raw Data'!$B$6:$BE$43,'ADR Raw Data'!AY$1,FALSE)</f>
        <v>9.1948718136074099</v>
      </c>
      <c r="AO16" s="48">
        <f>VLOOKUP($A16,'ADR Raw Data'!$B$6:$BE$43,'ADR Raw Data'!BA$1,FALSE)</f>
        <v>10.344106549853199</v>
      </c>
      <c r="AP16" s="48">
        <f>VLOOKUP($A16,'ADR Raw Data'!$B$6:$BE$43,'ADR Raw Data'!BB$1,FALSE)</f>
        <v>9.6036895396420903</v>
      </c>
      <c r="AQ16" s="49">
        <f>VLOOKUP($A16,'ADR Raw Data'!$B$6:$BE$43,'ADR Raw Data'!BC$1,FALSE)</f>
        <v>9.9571945945475502</v>
      </c>
      <c r="AR16" s="50">
        <f>VLOOKUP($A16,'ADR Raw Data'!$B$6:$BE$43,'ADR Raw Data'!BE$1,FALSE)</f>
        <v>9.3002965063030008</v>
      </c>
      <c r="AT16" s="51">
        <f>VLOOKUP($A16,'RevPAR Raw Data'!$B$6:$BE$43,'RevPAR Raw Data'!AG$1,FALSE)</f>
        <v>53.297959178596301</v>
      </c>
      <c r="AU16" s="52">
        <f>VLOOKUP($A16,'RevPAR Raw Data'!$B$6:$BE$43,'RevPAR Raw Data'!AH$1,FALSE)</f>
        <v>69.953707087988803</v>
      </c>
      <c r="AV16" s="52">
        <f>VLOOKUP($A16,'RevPAR Raw Data'!$B$6:$BE$43,'RevPAR Raw Data'!AI$1,FALSE)</f>
        <v>76.003992680691297</v>
      </c>
      <c r="AW16" s="52">
        <f>VLOOKUP($A16,'RevPAR Raw Data'!$B$6:$BE$43,'RevPAR Raw Data'!AJ$1,FALSE)</f>
        <v>76.956335265363094</v>
      </c>
      <c r="AX16" s="52">
        <f>VLOOKUP($A16,'RevPAR Raw Data'!$B$6:$BE$43,'RevPAR Raw Data'!AK$1,FALSE)</f>
        <v>73.071210601431503</v>
      </c>
      <c r="AY16" s="53">
        <f>VLOOKUP($A16,'RevPAR Raw Data'!$B$6:$BE$43,'RevPAR Raw Data'!AL$1,FALSE)</f>
        <v>69.856640962814197</v>
      </c>
      <c r="AZ16" s="52">
        <f>VLOOKUP($A16,'RevPAR Raw Data'!$B$6:$BE$43,'RevPAR Raw Data'!AN$1,FALSE)</f>
        <v>92.651797228526505</v>
      </c>
      <c r="BA16" s="52">
        <f>VLOOKUP($A16,'RevPAR Raw Data'!$B$6:$BE$43,'RevPAR Raw Data'!AO$1,FALSE)</f>
        <v>95.412668300453902</v>
      </c>
      <c r="BB16" s="53">
        <f>VLOOKUP($A16,'RevPAR Raw Data'!$B$6:$BE$43,'RevPAR Raw Data'!AP$1,FALSE)</f>
        <v>94.032232764490203</v>
      </c>
      <c r="BC16" s="54">
        <f>VLOOKUP($A16,'RevPAR Raw Data'!$B$6:$BE$43,'RevPAR Raw Data'!AR$1,FALSE)</f>
        <v>76.763952906150195</v>
      </c>
      <c r="BE16" s="47">
        <f>VLOOKUP($A16,'RevPAR Raw Data'!$B$6:$BE$43,'RevPAR Raw Data'!AT$1,FALSE)</f>
        <v>1.8515073206683099</v>
      </c>
      <c r="BF16" s="48">
        <f>VLOOKUP($A16,'RevPAR Raw Data'!$B$6:$BE$43,'RevPAR Raw Data'!AU$1,FALSE)</f>
        <v>9.5258544220601191</v>
      </c>
      <c r="BG16" s="48">
        <f>VLOOKUP($A16,'RevPAR Raw Data'!$B$6:$BE$43,'RevPAR Raw Data'!AV$1,FALSE)</f>
        <v>10.039225007122599</v>
      </c>
      <c r="BH16" s="48">
        <f>VLOOKUP($A16,'RevPAR Raw Data'!$B$6:$BE$43,'RevPAR Raw Data'!AW$1,FALSE)</f>
        <v>10.945406358372701</v>
      </c>
      <c r="BI16" s="48">
        <f>VLOOKUP($A16,'RevPAR Raw Data'!$B$6:$BE$43,'RevPAR Raw Data'!AX$1,FALSE)</f>
        <v>6.1619582903113699</v>
      </c>
      <c r="BJ16" s="49">
        <f>VLOOKUP($A16,'RevPAR Raw Data'!$B$6:$BE$43,'RevPAR Raw Data'!AY$1,FALSE)</f>
        <v>7.9825423296705997</v>
      </c>
      <c r="BK16" s="48">
        <f>VLOOKUP($A16,'RevPAR Raw Data'!$B$6:$BE$43,'RevPAR Raw Data'!BA$1,FALSE)</f>
        <v>6.39995982383192</v>
      </c>
      <c r="BL16" s="48">
        <f>VLOOKUP($A16,'RevPAR Raw Data'!$B$6:$BE$43,'RevPAR Raw Data'!BB$1,FALSE)</f>
        <v>4.3895558884489096</v>
      </c>
      <c r="BM16" s="49">
        <f>VLOOKUP($A16,'RevPAR Raw Data'!$B$6:$BE$43,'RevPAR Raw Data'!BC$1,FALSE)</f>
        <v>5.3704173378084201</v>
      </c>
      <c r="BN16" s="50">
        <f>VLOOKUP($A16,'RevPAR Raw Data'!$B$6:$BE$43,'RevPAR Raw Data'!BE$1,FALSE)</f>
        <v>7.0537290251265201</v>
      </c>
    </row>
    <row r="17" spans="1:66" x14ac:dyDescent="0.45">
      <c r="A17" s="63" t="s">
        <v>32</v>
      </c>
      <c r="B17" s="47">
        <f>VLOOKUP($A17,'Occupancy Raw Data'!$B$8:$BE$45,'Occupancy Raw Data'!AG$3,FALSE)</f>
        <v>50.378623972306301</v>
      </c>
      <c r="C17" s="48">
        <f>VLOOKUP($A17,'Occupancy Raw Data'!$B$8:$BE$45,'Occupancy Raw Data'!AH$3,FALSE)</f>
        <v>61.275782489542699</v>
      </c>
      <c r="D17" s="48">
        <f>VLOOKUP($A17,'Occupancy Raw Data'!$B$8:$BE$45,'Occupancy Raw Data'!AI$3,FALSE)</f>
        <v>63.954997836434401</v>
      </c>
      <c r="E17" s="48">
        <f>VLOOKUP($A17,'Occupancy Raw Data'!$B$8:$BE$45,'Occupancy Raw Data'!AJ$3,FALSE)</f>
        <v>63.212173662195198</v>
      </c>
      <c r="F17" s="48">
        <f>VLOOKUP($A17,'Occupancy Raw Data'!$B$8:$BE$45,'Occupancy Raw Data'!AK$3,FALSE)</f>
        <v>67.946776287321498</v>
      </c>
      <c r="G17" s="49">
        <f>VLOOKUP($A17,'Occupancy Raw Data'!$B$8:$BE$45,'Occupancy Raw Data'!AL$3,FALSE)</f>
        <v>61.353670849559997</v>
      </c>
      <c r="H17" s="48">
        <f>VLOOKUP($A17,'Occupancy Raw Data'!$B$8:$BE$45,'Occupancy Raw Data'!AN$3,FALSE)</f>
        <v>74.906245492571699</v>
      </c>
      <c r="I17" s="48">
        <f>VLOOKUP($A17,'Occupancy Raw Data'!$B$8:$BE$45,'Occupancy Raw Data'!AO$3,FALSE)</f>
        <v>74.185056973892898</v>
      </c>
      <c r="J17" s="49">
        <f>VLOOKUP($A17,'Occupancy Raw Data'!$B$8:$BE$45,'Occupancy Raw Data'!AP$3,FALSE)</f>
        <v>74.545651233232306</v>
      </c>
      <c r="K17" s="50">
        <f>VLOOKUP($A17,'Occupancy Raw Data'!$B$8:$BE$45,'Occupancy Raw Data'!AR$3,FALSE)</f>
        <v>65.122808102037794</v>
      </c>
      <c r="M17" s="47">
        <f>VLOOKUP($A17,'Occupancy Raw Data'!$B$8:$BE$45,'Occupancy Raw Data'!AT$3,FALSE)</f>
        <v>-8.0289249680171295</v>
      </c>
      <c r="N17" s="48">
        <f>VLOOKUP($A17,'Occupancy Raw Data'!$B$8:$BE$45,'Occupancy Raw Data'!AU$3,FALSE)</f>
        <v>-0.924427142646292</v>
      </c>
      <c r="O17" s="48">
        <f>VLOOKUP($A17,'Occupancy Raw Data'!$B$8:$BE$45,'Occupancy Raw Data'!AV$3,FALSE)</f>
        <v>-9.7992633498514295E-2</v>
      </c>
      <c r="P17" s="48">
        <f>VLOOKUP($A17,'Occupancy Raw Data'!$B$8:$BE$45,'Occupancy Raw Data'!AW$3,FALSE)</f>
        <v>-6.4211613589213297</v>
      </c>
      <c r="Q17" s="48">
        <f>VLOOKUP($A17,'Occupancy Raw Data'!$B$8:$BE$45,'Occupancy Raw Data'!AX$3,FALSE)</f>
        <v>-7.4124623676024903</v>
      </c>
      <c r="R17" s="49">
        <f>VLOOKUP($A17,'Occupancy Raw Data'!$B$8:$BE$45,'Occupancy Raw Data'!AY$3,FALSE)</f>
        <v>-4.6053085980264497</v>
      </c>
      <c r="S17" s="48">
        <f>VLOOKUP($A17,'Occupancy Raw Data'!$B$8:$BE$45,'Occupancy Raw Data'!BA$3,FALSE)</f>
        <v>-8.36957780373384</v>
      </c>
      <c r="T17" s="48">
        <f>VLOOKUP($A17,'Occupancy Raw Data'!$B$8:$BE$45,'Occupancy Raw Data'!BB$3,FALSE)</f>
        <v>-9.9005725197561496</v>
      </c>
      <c r="U17" s="49">
        <f>VLOOKUP($A17,'Occupancy Raw Data'!$B$8:$BE$45,'Occupancy Raw Data'!BC$3,FALSE)</f>
        <v>-9.1378213702821203</v>
      </c>
      <c r="V17" s="50">
        <f>VLOOKUP($A17,'Occupancy Raw Data'!$B$8:$BE$45,'Occupancy Raw Data'!BE$3,FALSE)</f>
        <v>-6.1366536990276002</v>
      </c>
      <c r="X17" s="51">
        <f>VLOOKUP($A17,'ADR Raw Data'!$B$6:$BE$43,'ADR Raw Data'!AG$1,FALSE)</f>
        <v>78.174161935437596</v>
      </c>
      <c r="Y17" s="52">
        <f>VLOOKUP($A17,'ADR Raw Data'!$B$6:$BE$43,'ADR Raw Data'!AH$1,FALSE)</f>
        <v>84.300338486435507</v>
      </c>
      <c r="Z17" s="52">
        <f>VLOOKUP($A17,'ADR Raw Data'!$B$6:$BE$43,'ADR Raw Data'!AI$1,FALSE)</f>
        <v>86.050873517140204</v>
      </c>
      <c r="AA17" s="52">
        <f>VLOOKUP($A17,'ADR Raw Data'!$B$6:$BE$43,'ADR Raw Data'!AJ$1,FALSE)</f>
        <v>85.590463251568707</v>
      </c>
      <c r="AB17" s="52">
        <f>VLOOKUP($A17,'ADR Raw Data'!$B$6:$BE$43,'ADR Raw Data'!AK$1,FALSE)</f>
        <v>98.806431624475906</v>
      </c>
      <c r="AC17" s="53">
        <f>VLOOKUP($A17,'ADR Raw Data'!$B$6:$BE$43,'ADR Raw Data'!AL$1,FALSE)</f>
        <v>87.138052882818201</v>
      </c>
      <c r="AD17" s="52">
        <f>VLOOKUP($A17,'ADR Raw Data'!$B$6:$BE$43,'ADR Raw Data'!AN$1,FALSE)</f>
        <v>122.489764006161</v>
      </c>
      <c r="AE17" s="52">
        <f>VLOOKUP($A17,'ADR Raw Data'!$B$6:$BE$43,'ADR Raw Data'!AO$1,FALSE)</f>
        <v>123.022333816166</v>
      </c>
      <c r="AF17" s="53">
        <f>VLOOKUP($A17,'ADR Raw Data'!$B$6:$BE$43,'ADR Raw Data'!AP$1,FALSE)</f>
        <v>122.75476083055101</v>
      </c>
      <c r="AG17" s="54">
        <f>VLOOKUP($A17,'ADR Raw Data'!$B$6:$BE$43,'ADR Raw Data'!AR$1,FALSE)</f>
        <v>98.786684866989901</v>
      </c>
      <c r="AI17" s="47">
        <f>VLOOKUP($A17,'ADR Raw Data'!$B$6:$BE$43,'ADR Raw Data'!AT$1,FALSE)</f>
        <v>2.13114408869943</v>
      </c>
      <c r="AJ17" s="48">
        <f>VLOOKUP($A17,'ADR Raw Data'!$B$6:$BE$43,'ADR Raw Data'!AU$1,FALSE)</f>
        <v>6.5563414834555003</v>
      </c>
      <c r="AK17" s="48">
        <f>VLOOKUP($A17,'ADR Raw Data'!$B$6:$BE$43,'ADR Raw Data'!AV$1,FALSE)</f>
        <v>4.9676242543529998</v>
      </c>
      <c r="AL17" s="48">
        <f>VLOOKUP($A17,'ADR Raw Data'!$B$6:$BE$43,'ADR Raw Data'!AW$1,FALSE)</f>
        <v>0.89678889668334705</v>
      </c>
      <c r="AM17" s="48">
        <f>VLOOKUP($A17,'ADR Raw Data'!$B$6:$BE$43,'ADR Raw Data'!AX$1,FALSE)</f>
        <v>4.4141648247774201</v>
      </c>
      <c r="AN17" s="49">
        <f>VLOOKUP($A17,'ADR Raw Data'!$B$6:$BE$43,'ADR Raw Data'!AY$1,FALSE)</f>
        <v>3.7511901962554899</v>
      </c>
      <c r="AO17" s="48">
        <f>VLOOKUP($A17,'ADR Raw Data'!$B$6:$BE$43,'ADR Raw Data'!BA$1,FALSE)</f>
        <v>8.1706690324763809</v>
      </c>
      <c r="AP17" s="48">
        <f>VLOOKUP($A17,'ADR Raw Data'!$B$6:$BE$43,'ADR Raw Data'!BB$1,FALSE)</f>
        <v>8.6743837721649708</v>
      </c>
      <c r="AQ17" s="49">
        <f>VLOOKUP($A17,'ADR Raw Data'!$B$6:$BE$43,'ADR Raw Data'!BC$1,FALSE)</f>
        <v>8.4214097973178301</v>
      </c>
      <c r="AR17" s="50">
        <f>VLOOKUP($A17,'ADR Raw Data'!$B$6:$BE$43,'ADR Raw Data'!BE$1,FALSE)</f>
        <v>5.2445349540505797</v>
      </c>
      <c r="AT17" s="51">
        <f>VLOOKUP($A17,'RevPAR Raw Data'!$B$6:$BE$43,'RevPAR Raw Data'!AG$1,FALSE)</f>
        <v>39.383067084955997</v>
      </c>
      <c r="AU17" s="52">
        <f>VLOOKUP($A17,'RevPAR Raw Data'!$B$6:$BE$43,'RevPAR Raw Data'!AH$1,FALSE)</f>
        <v>51.655692048896498</v>
      </c>
      <c r="AV17" s="52">
        <f>VLOOKUP($A17,'RevPAR Raw Data'!$B$6:$BE$43,'RevPAR Raw Data'!AI$1,FALSE)</f>
        <v>55.033834296119998</v>
      </c>
      <c r="AW17" s="52">
        <f>VLOOKUP($A17,'RevPAR Raw Data'!$B$6:$BE$43,'RevPAR Raw Data'!AJ$1,FALSE)</f>
        <v>54.103592268859003</v>
      </c>
      <c r="AX17" s="52">
        <f>VLOOKUP($A17,'RevPAR Raw Data'!$B$6:$BE$43,'RevPAR Raw Data'!AK$1,FALSE)</f>
        <v>67.135785053367897</v>
      </c>
      <c r="AY17" s="53">
        <f>VLOOKUP($A17,'RevPAR Raw Data'!$B$6:$BE$43,'RevPAR Raw Data'!AL$1,FALSE)</f>
        <v>53.462394150439899</v>
      </c>
      <c r="AZ17" s="52">
        <f>VLOOKUP($A17,'RevPAR Raw Data'!$B$6:$BE$43,'RevPAR Raw Data'!AN$1,FALSE)</f>
        <v>91.752483329727298</v>
      </c>
      <c r="BA17" s="52">
        <f>VLOOKUP($A17,'RevPAR Raw Data'!$B$6:$BE$43,'RevPAR Raw Data'!AO$1,FALSE)</f>
        <v>91.264188432136095</v>
      </c>
      <c r="BB17" s="53">
        <f>VLOOKUP($A17,'RevPAR Raw Data'!$B$6:$BE$43,'RevPAR Raw Data'!AP$1,FALSE)</f>
        <v>91.508335880931696</v>
      </c>
      <c r="BC17" s="54">
        <f>VLOOKUP($A17,'RevPAR Raw Data'!$B$6:$BE$43,'RevPAR Raw Data'!AR$1,FALSE)</f>
        <v>64.332663216294705</v>
      </c>
      <c r="BE17" s="47">
        <f>VLOOKUP($A17,'RevPAR Raw Data'!$B$6:$BE$43,'RevPAR Raw Data'!AT$1,FALSE)</f>
        <v>-6.0688888391597002</v>
      </c>
      <c r="BF17" s="48">
        <f>VLOOKUP($A17,'RevPAR Raw Data'!$B$6:$BE$43,'RevPAR Raw Data'!AU$1,FALSE)</f>
        <v>5.57130574057157</v>
      </c>
      <c r="BG17" s="48">
        <f>VLOOKUP($A17,'RevPAR Raw Data'!$B$6:$BE$43,'RevPAR Raw Data'!AV$1,FALSE)</f>
        <v>4.8647637150253296</v>
      </c>
      <c r="BH17" s="48">
        <f>VLOOKUP($A17,'RevPAR Raw Data'!$B$6:$BE$43,'RevPAR Raw Data'!AW$1,FALSE)</f>
        <v>-5.5819567243429198</v>
      </c>
      <c r="BI17" s="48">
        <f>VLOOKUP($A17,'RevPAR Raw Data'!$B$6:$BE$43,'RevPAR Raw Data'!AX$1,FALSE)</f>
        <v>-3.3254958493056299</v>
      </c>
      <c r="BJ17" s="49">
        <f>VLOOKUP($A17,'RevPAR Raw Data'!$B$6:$BE$43,'RevPAR Raw Data'!AY$1,FALSE)</f>
        <v>-1.02687228640744</v>
      </c>
      <c r="BK17" s="48">
        <f>VLOOKUP($A17,'RevPAR Raw Data'!$B$6:$BE$43,'RevPAR Raw Data'!BA$1,FALSE)</f>
        <v>-0.88275927301616497</v>
      </c>
      <c r="BL17" s="48">
        <f>VLOOKUP($A17,'RevPAR Raw Data'!$B$6:$BE$43,'RevPAR Raw Data'!BB$1,FALSE)</f>
        <v>-2.0850024035963299</v>
      </c>
      <c r="BM17" s="49">
        <f>VLOOKUP($A17,'RevPAR Raw Data'!$B$6:$BE$43,'RevPAR Raw Data'!BC$1,FALSE)</f>
        <v>-1.48594495710263</v>
      </c>
      <c r="BN17" s="50">
        <f>VLOOKUP($A17,'RevPAR Raw Data'!$B$6:$BE$43,'RevPAR Raw Data'!BE$1,FALSE)</f>
        <v>-1.2139576932315601</v>
      </c>
    </row>
    <row r="18" spans="1:66" x14ac:dyDescent="0.45">
      <c r="A18" s="63" t="s">
        <v>93</v>
      </c>
      <c r="B18" s="47">
        <f>VLOOKUP($A18,'Occupancy Raw Data'!$B$8:$BE$45,'Occupancy Raw Data'!AG$3,FALSE)</f>
        <v>60.9300895836992</v>
      </c>
      <c r="C18" s="48">
        <f>VLOOKUP($A18,'Occupancy Raw Data'!$B$8:$BE$45,'Occupancy Raw Data'!AH$3,FALSE)</f>
        <v>66.766204110310895</v>
      </c>
      <c r="D18" s="48">
        <f>VLOOKUP($A18,'Occupancy Raw Data'!$B$8:$BE$45,'Occupancy Raw Data'!AI$3,FALSE)</f>
        <v>71.394695239768097</v>
      </c>
      <c r="E18" s="48">
        <f>VLOOKUP($A18,'Occupancy Raw Data'!$B$8:$BE$45,'Occupancy Raw Data'!AJ$3,FALSE)</f>
        <v>73.463024767258005</v>
      </c>
      <c r="F18" s="48">
        <f>VLOOKUP($A18,'Occupancy Raw Data'!$B$8:$BE$45,'Occupancy Raw Data'!AK$3,FALSE)</f>
        <v>72.944844545933606</v>
      </c>
      <c r="G18" s="49">
        <f>VLOOKUP($A18,'Occupancy Raw Data'!$B$8:$BE$45,'Occupancy Raw Data'!AL$3,FALSE)</f>
        <v>69.099771649393901</v>
      </c>
      <c r="H18" s="48">
        <f>VLOOKUP($A18,'Occupancy Raw Data'!$B$8:$BE$45,'Occupancy Raw Data'!AN$3,FALSE)</f>
        <v>77.950992446864504</v>
      </c>
      <c r="I18" s="48">
        <f>VLOOKUP($A18,'Occupancy Raw Data'!$B$8:$BE$45,'Occupancy Raw Data'!AO$3,FALSE)</f>
        <v>79.303530651677406</v>
      </c>
      <c r="J18" s="49">
        <f>VLOOKUP($A18,'Occupancy Raw Data'!$B$8:$BE$45,'Occupancy Raw Data'!AP$3,FALSE)</f>
        <v>78.627261549270997</v>
      </c>
      <c r="K18" s="50">
        <f>VLOOKUP($A18,'Occupancy Raw Data'!$B$8:$BE$45,'Occupancy Raw Data'!AR$3,FALSE)</f>
        <v>71.821911620787404</v>
      </c>
      <c r="M18" s="47">
        <f>VLOOKUP($A18,'Occupancy Raw Data'!$B$8:$BE$45,'Occupancy Raw Data'!AT$3,FALSE)</f>
        <v>12.4043188367353</v>
      </c>
      <c r="N18" s="48">
        <f>VLOOKUP($A18,'Occupancy Raw Data'!$B$8:$BE$45,'Occupancy Raw Data'!AU$3,FALSE)</f>
        <v>12.334126085280401</v>
      </c>
      <c r="O18" s="48">
        <f>VLOOKUP($A18,'Occupancy Raw Data'!$B$8:$BE$45,'Occupancy Raw Data'!AV$3,FALSE)</f>
        <v>7.41746457794682</v>
      </c>
      <c r="P18" s="48">
        <f>VLOOKUP($A18,'Occupancy Raw Data'!$B$8:$BE$45,'Occupancy Raw Data'!AW$3,FALSE)</f>
        <v>2.99746704210951</v>
      </c>
      <c r="Q18" s="48">
        <f>VLOOKUP($A18,'Occupancy Raw Data'!$B$8:$BE$45,'Occupancy Raw Data'!AX$3,FALSE)</f>
        <v>-1.47125018513914</v>
      </c>
      <c r="R18" s="49">
        <f>VLOOKUP($A18,'Occupancy Raw Data'!$B$8:$BE$45,'Occupancy Raw Data'!AY$3,FALSE)</f>
        <v>6.15532586111844</v>
      </c>
      <c r="S18" s="48">
        <f>VLOOKUP($A18,'Occupancy Raw Data'!$B$8:$BE$45,'Occupancy Raw Data'!BA$3,FALSE)</f>
        <v>-3.6306896830164699</v>
      </c>
      <c r="T18" s="48">
        <f>VLOOKUP($A18,'Occupancy Raw Data'!$B$8:$BE$45,'Occupancy Raw Data'!BB$3,FALSE)</f>
        <v>-3.3126056355330702</v>
      </c>
      <c r="U18" s="49">
        <f>VLOOKUP($A18,'Occupancy Raw Data'!$B$8:$BE$45,'Occupancy Raw Data'!BC$3,FALSE)</f>
        <v>-3.4705417719816101</v>
      </c>
      <c r="V18" s="50">
        <f>VLOOKUP($A18,'Occupancy Raw Data'!$B$8:$BE$45,'Occupancy Raw Data'!BE$3,FALSE)</f>
        <v>2.9443956192946401</v>
      </c>
      <c r="X18" s="51">
        <f>VLOOKUP($A18,'ADR Raw Data'!$B$6:$BE$43,'ADR Raw Data'!AG$1,FALSE)</f>
        <v>101.766296259459</v>
      </c>
      <c r="Y18" s="52">
        <f>VLOOKUP($A18,'ADR Raw Data'!$B$6:$BE$43,'ADR Raw Data'!AH$1,FALSE)</f>
        <v>107.06432352670301</v>
      </c>
      <c r="Z18" s="52">
        <f>VLOOKUP($A18,'ADR Raw Data'!$B$6:$BE$43,'ADR Raw Data'!AI$1,FALSE)</f>
        <v>113.371296186492</v>
      </c>
      <c r="AA18" s="52">
        <f>VLOOKUP($A18,'ADR Raw Data'!$B$6:$BE$43,'ADR Raw Data'!AJ$1,FALSE)</f>
        <v>115.660484308685</v>
      </c>
      <c r="AB18" s="52">
        <f>VLOOKUP($A18,'ADR Raw Data'!$B$6:$BE$43,'ADR Raw Data'!AK$1,FALSE)</f>
        <v>120.70641839142699</v>
      </c>
      <c r="AC18" s="53">
        <f>VLOOKUP($A18,'ADR Raw Data'!$B$6:$BE$43,'ADR Raw Data'!AL$1,FALSE)</f>
        <v>112.14131737102301</v>
      </c>
      <c r="AD18" s="52">
        <f>VLOOKUP($A18,'ADR Raw Data'!$B$6:$BE$43,'ADR Raw Data'!AN$1,FALSE)</f>
        <v>141.670840369556</v>
      </c>
      <c r="AE18" s="52">
        <f>VLOOKUP($A18,'ADR Raw Data'!$B$6:$BE$43,'ADR Raw Data'!AO$1,FALSE)</f>
        <v>142.58210297912299</v>
      </c>
      <c r="AF18" s="53">
        <f>VLOOKUP($A18,'ADR Raw Data'!$B$6:$BE$43,'ADR Raw Data'!AP$1,FALSE)</f>
        <v>142.13039053616299</v>
      </c>
      <c r="AG18" s="54">
        <f>VLOOKUP($A18,'ADR Raw Data'!$B$6:$BE$43,'ADR Raw Data'!AR$1,FALSE)</f>
        <v>121.521497741228</v>
      </c>
      <c r="AI18" s="47">
        <f>VLOOKUP($A18,'ADR Raw Data'!$B$6:$BE$43,'ADR Raw Data'!AT$1,FALSE)</f>
        <v>9.8498442028249809</v>
      </c>
      <c r="AJ18" s="48">
        <f>VLOOKUP($A18,'ADR Raw Data'!$B$6:$BE$43,'ADR Raw Data'!AU$1,FALSE)</f>
        <v>11.2553394068557</v>
      </c>
      <c r="AK18" s="48">
        <f>VLOOKUP($A18,'ADR Raw Data'!$B$6:$BE$43,'ADR Raw Data'!AV$1,FALSE)</f>
        <v>13.9537177782705</v>
      </c>
      <c r="AL18" s="48">
        <f>VLOOKUP($A18,'ADR Raw Data'!$B$6:$BE$43,'ADR Raw Data'!AW$1,FALSE)</f>
        <v>7.7945089613488197</v>
      </c>
      <c r="AM18" s="48">
        <f>VLOOKUP($A18,'ADR Raw Data'!$B$6:$BE$43,'ADR Raw Data'!AX$1,FALSE)</f>
        <v>11.7950378468168</v>
      </c>
      <c r="AN18" s="49">
        <f>VLOOKUP($A18,'ADR Raw Data'!$B$6:$BE$43,'ADR Raw Data'!AY$1,FALSE)</f>
        <v>10.5990243061939</v>
      </c>
      <c r="AO18" s="48">
        <f>VLOOKUP($A18,'ADR Raw Data'!$B$6:$BE$43,'ADR Raw Data'!BA$1,FALSE)</f>
        <v>10.701114980051599</v>
      </c>
      <c r="AP18" s="48">
        <f>VLOOKUP($A18,'ADR Raw Data'!$B$6:$BE$43,'ADR Raw Data'!BB$1,FALSE)</f>
        <v>7.5390533741679304</v>
      </c>
      <c r="AQ18" s="49">
        <f>VLOOKUP($A18,'ADR Raw Data'!$B$6:$BE$43,'ADR Raw Data'!BC$1,FALSE)</f>
        <v>9.0816968988365208</v>
      </c>
      <c r="AR18" s="50">
        <f>VLOOKUP($A18,'ADR Raw Data'!$B$6:$BE$43,'ADR Raw Data'!BE$1,FALSE)</f>
        <v>9.44367239020597</v>
      </c>
      <c r="AT18" s="51">
        <f>VLOOKUP($A18,'RevPAR Raw Data'!$B$6:$BE$43,'RevPAR Raw Data'!AG$1,FALSE)</f>
        <v>62.0062954769014</v>
      </c>
      <c r="AU18" s="52">
        <f>VLOOKUP($A18,'RevPAR Raw Data'!$B$6:$BE$43,'RevPAR Raw Data'!AH$1,FALSE)</f>
        <v>71.482784775162401</v>
      </c>
      <c r="AV18" s="52">
        <f>VLOOKUP($A18,'RevPAR Raw Data'!$B$6:$BE$43,'RevPAR Raw Data'!AI$1,FALSE)</f>
        <v>80.941091401721394</v>
      </c>
      <c r="AW18" s="52">
        <f>VLOOKUP($A18,'RevPAR Raw Data'!$B$6:$BE$43,'RevPAR Raw Data'!AJ$1,FALSE)</f>
        <v>84.967690233620203</v>
      </c>
      <c r="AX18" s="52">
        <f>VLOOKUP($A18,'RevPAR Raw Data'!$B$6:$BE$43,'RevPAR Raw Data'!AK$1,FALSE)</f>
        <v>88.049109252590895</v>
      </c>
      <c r="AY18" s="53">
        <f>VLOOKUP($A18,'RevPAR Raw Data'!$B$6:$BE$43,'RevPAR Raw Data'!AL$1,FALSE)</f>
        <v>77.489394227999199</v>
      </c>
      <c r="AZ18" s="52">
        <f>VLOOKUP($A18,'RevPAR Raw Data'!$B$6:$BE$43,'RevPAR Raw Data'!AN$1,FALSE)</f>
        <v>110.433826075882</v>
      </c>
      <c r="BA18" s="52">
        <f>VLOOKUP($A18,'RevPAR Raw Data'!$B$6:$BE$43,'RevPAR Raw Data'!AO$1,FALSE)</f>
        <v>113.072641739855</v>
      </c>
      <c r="BB18" s="53">
        <f>VLOOKUP($A18,'RevPAR Raw Data'!$B$6:$BE$43,'RevPAR Raw Data'!AP$1,FALSE)</f>
        <v>111.753233907869</v>
      </c>
      <c r="BC18" s="54">
        <f>VLOOKUP($A18,'RevPAR Raw Data'!$B$6:$BE$43,'RevPAR Raw Data'!AR$1,FALSE)</f>
        <v>87.279062707962098</v>
      </c>
      <c r="BE18" s="47">
        <f>VLOOKUP($A18,'RevPAR Raw Data'!$B$6:$BE$43,'RevPAR Raw Data'!AT$1,FALSE)</f>
        <v>23.4759691194004</v>
      </c>
      <c r="BF18" s="48">
        <f>VLOOKUP($A18,'RevPAR Raw Data'!$B$6:$BE$43,'RevPAR Raw Data'!AU$1,FALSE)</f>
        <v>24.977713245903999</v>
      </c>
      <c r="BG18" s="48">
        <f>VLOOKUP($A18,'RevPAR Raw Data'!$B$6:$BE$43,'RevPAR Raw Data'!AV$1,FALSE)</f>
        <v>22.406194429727201</v>
      </c>
      <c r="BH18" s="48">
        <f>VLOOKUP($A18,'RevPAR Raw Data'!$B$6:$BE$43,'RevPAR Raw Data'!AW$1,FALSE)</f>
        <v>11.025613840668999</v>
      </c>
      <c r="BI18" s="48">
        <f>VLOOKUP($A18,'RevPAR Raw Data'!$B$6:$BE$43,'RevPAR Raw Data'!AX$1,FALSE)</f>
        <v>10.1502531455191</v>
      </c>
      <c r="BJ18" s="49">
        <f>VLOOKUP($A18,'RevPAR Raw Data'!$B$6:$BE$43,'RevPAR Raw Data'!AY$1,FALSE)</f>
        <v>17.4067546514577</v>
      </c>
      <c r="BK18" s="48">
        <f>VLOOKUP($A18,'RevPAR Raw Data'!$B$6:$BE$43,'RevPAR Raw Data'!BA$1,FALSE)</f>
        <v>6.6819010194866699</v>
      </c>
      <c r="BL18" s="48">
        <f>VLOOKUP($A18,'RevPAR Raw Data'!$B$6:$BE$43,'RevPAR Raw Data'!BB$1,FALSE)</f>
        <v>3.9767086316963201</v>
      </c>
      <c r="BM18" s="49">
        <f>VLOOKUP($A18,'RevPAR Raw Data'!$B$6:$BE$43,'RevPAR Raw Data'!BC$1,FALSE)</f>
        <v>5.2959710423760198</v>
      </c>
      <c r="BN18" s="50">
        <f>VLOOKUP($A18,'RevPAR Raw Data'!$B$6:$BE$43,'RevPAR Raw Data'!BE$1,FALSE)</f>
        <v>12.666127085658299</v>
      </c>
    </row>
    <row r="19" spans="1:66" x14ac:dyDescent="0.45">
      <c r="A19" s="63" t="s">
        <v>94</v>
      </c>
      <c r="B19" s="47">
        <f>VLOOKUP($A19,'Occupancy Raw Data'!$B$8:$BE$45,'Occupancy Raw Data'!AG$3,FALSE)</f>
        <v>47.446204303655698</v>
      </c>
      <c r="C19" s="48">
        <f>VLOOKUP($A19,'Occupancy Raw Data'!$B$8:$BE$45,'Occupancy Raw Data'!AH$3,FALSE)</f>
        <v>56.025517958563299</v>
      </c>
      <c r="D19" s="48">
        <f>VLOOKUP($A19,'Occupancy Raw Data'!$B$8:$BE$45,'Occupancy Raw Data'!AI$3,FALSE)</f>
        <v>62.956963442924497</v>
      </c>
      <c r="E19" s="48">
        <f>VLOOKUP($A19,'Occupancy Raw Data'!$B$8:$BE$45,'Occupancy Raw Data'!AJ$3,FALSE)</f>
        <v>65.932725381969405</v>
      </c>
      <c r="F19" s="48">
        <f>VLOOKUP($A19,'Occupancy Raw Data'!$B$8:$BE$45,'Occupancy Raw Data'!AK$3,FALSE)</f>
        <v>67.084633229341605</v>
      </c>
      <c r="G19" s="49">
        <f>VLOOKUP($A19,'Occupancy Raw Data'!$B$8:$BE$45,'Occupancy Raw Data'!AL$3,FALSE)</f>
        <v>59.889208863290897</v>
      </c>
      <c r="H19" s="48">
        <f>VLOOKUP($A19,'Occupancy Raw Data'!$B$8:$BE$45,'Occupancy Raw Data'!AN$3,FALSE)</f>
        <v>76.125909927205797</v>
      </c>
      <c r="I19" s="48">
        <f>VLOOKUP($A19,'Occupancy Raw Data'!$B$8:$BE$45,'Occupancy Raw Data'!AO$3,FALSE)</f>
        <v>76.855851531877406</v>
      </c>
      <c r="J19" s="49">
        <f>VLOOKUP($A19,'Occupancy Raw Data'!$B$8:$BE$45,'Occupancy Raw Data'!AP$3,FALSE)</f>
        <v>76.490880729541601</v>
      </c>
      <c r="K19" s="50">
        <f>VLOOKUP($A19,'Occupancy Raw Data'!$B$8:$BE$45,'Occupancy Raw Data'!AR$3,FALSE)</f>
        <v>64.632543682219705</v>
      </c>
      <c r="M19" s="47">
        <f>VLOOKUP($A19,'Occupancy Raw Data'!$B$8:$BE$45,'Occupancy Raw Data'!AT$3,FALSE)</f>
        <v>-3.6288513585579798</v>
      </c>
      <c r="N19" s="48">
        <f>VLOOKUP($A19,'Occupancy Raw Data'!$B$8:$BE$45,'Occupancy Raw Data'!AU$3,FALSE)</f>
        <v>1.7825792659801101</v>
      </c>
      <c r="O19" s="48">
        <f>VLOOKUP($A19,'Occupancy Raw Data'!$B$8:$BE$45,'Occupancy Raw Data'!AV$3,FALSE)</f>
        <v>5.2369802117644504</v>
      </c>
      <c r="P19" s="48">
        <f>VLOOKUP($A19,'Occupancy Raw Data'!$B$8:$BE$45,'Occupancy Raw Data'!AW$3,FALSE)</f>
        <v>7.3330605082733804</v>
      </c>
      <c r="Q19" s="48">
        <f>VLOOKUP($A19,'Occupancy Raw Data'!$B$8:$BE$45,'Occupancy Raw Data'!AX$3,FALSE)</f>
        <v>4.0914696076629404</v>
      </c>
      <c r="R19" s="49">
        <f>VLOOKUP($A19,'Occupancy Raw Data'!$B$8:$BE$45,'Occupancy Raw Data'!AY$3,FALSE)</f>
        <v>3.2654378835193798</v>
      </c>
      <c r="S19" s="48">
        <f>VLOOKUP($A19,'Occupancy Raw Data'!$B$8:$BE$45,'Occupancy Raw Data'!BA$3,FALSE)</f>
        <v>0.32674192682769099</v>
      </c>
      <c r="T19" s="48">
        <f>VLOOKUP($A19,'Occupancy Raw Data'!$B$8:$BE$45,'Occupancy Raw Data'!BB$3,FALSE)</f>
        <v>-3.27690588677005</v>
      </c>
      <c r="U19" s="49">
        <f>VLOOKUP($A19,'Occupancy Raw Data'!$B$8:$BE$45,'Occupancy Raw Data'!BC$3,FALSE)</f>
        <v>-1.5166273888411601</v>
      </c>
      <c r="V19" s="50">
        <f>VLOOKUP($A19,'Occupancy Raw Data'!$B$8:$BE$45,'Occupancy Raw Data'!BE$3,FALSE)</f>
        <v>1.5973257844774</v>
      </c>
      <c r="X19" s="51">
        <f>VLOOKUP($A19,'ADR Raw Data'!$B$6:$BE$43,'ADR Raw Data'!AG$1,FALSE)</f>
        <v>122.06381277133799</v>
      </c>
      <c r="Y19" s="52">
        <f>VLOOKUP($A19,'ADR Raw Data'!$B$6:$BE$43,'ADR Raw Data'!AH$1,FALSE)</f>
        <v>125.00306453685501</v>
      </c>
      <c r="Z19" s="52">
        <f>VLOOKUP($A19,'ADR Raw Data'!$B$6:$BE$43,'ADR Raw Data'!AI$1,FALSE)</f>
        <v>130.302518096629</v>
      </c>
      <c r="AA19" s="52">
        <f>VLOOKUP($A19,'ADR Raw Data'!$B$6:$BE$43,'ADR Raw Data'!AJ$1,FALSE)</f>
        <v>132.99817839485499</v>
      </c>
      <c r="AB19" s="52">
        <f>VLOOKUP($A19,'ADR Raw Data'!$B$6:$BE$43,'ADR Raw Data'!AK$1,FALSE)</f>
        <v>147.19551914741299</v>
      </c>
      <c r="AC19" s="53">
        <f>VLOOKUP($A19,'ADR Raw Data'!$B$6:$BE$43,'ADR Raw Data'!AL$1,FALSE)</f>
        <v>132.38367126256301</v>
      </c>
      <c r="AD19" s="52">
        <f>VLOOKUP($A19,'ADR Raw Data'!$B$6:$BE$43,'ADR Raw Data'!AN$1,FALSE)</f>
        <v>194.672696138286</v>
      </c>
      <c r="AE19" s="52">
        <f>VLOOKUP($A19,'ADR Raw Data'!$B$6:$BE$43,'ADR Raw Data'!AO$1,FALSE)</f>
        <v>198.65186357367699</v>
      </c>
      <c r="AF19" s="53">
        <f>VLOOKUP($A19,'ADR Raw Data'!$B$6:$BE$43,'ADR Raw Data'!AP$1,FALSE)</f>
        <v>196.67177301332001</v>
      </c>
      <c r="AG19" s="54">
        <f>VLOOKUP($A19,'ADR Raw Data'!$B$6:$BE$43,'ADR Raw Data'!AR$1,FALSE)</f>
        <v>154.121740676385</v>
      </c>
      <c r="AI19" s="47">
        <f>VLOOKUP($A19,'ADR Raw Data'!$B$6:$BE$43,'ADR Raw Data'!AT$1,FALSE)</f>
        <v>2.7042776578479799</v>
      </c>
      <c r="AJ19" s="48">
        <f>VLOOKUP($A19,'ADR Raw Data'!$B$6:$BE$43,'ADR Raw Data'!AU$1,FALSE)</f>
        <v>3.90291091305768</v>
      </c>
      <c r="AK19" s="48">
        <f>VLOOKUP($A19,'ADR Raw Data'!$B$6:$BE$43,'ADR Raw Data'!AV$1,FALSE)</f>
        <v>5.8411295142934199</v>
      </c>
      <c r="AL19" s="48">
        <f>VLOOKUP($A19,'ADR Raw Data'!$B$6:$BE$43,'ADR Raw Data'!AW$1,FALSE)</f>
        <v>8.2011612244457197</v>
      </c>
      <c r="AM19" s="48">
        <f>VLOOKUP($A19,'ADR Raw Data'!$B$6:$BE$43,'ADR Raw Data'!AX$1,FALSE)</f>
        <v>15.2499408112508</v>
      </c>
      <c r="AN19" s="49">
        <f>VLOOKUP($A19,'ADR Raw Data'!$B$6:$BE$43,'ADR Raw Data'!AY$1,FALSE)</f>
        <v>7.7705095583439503</v>
      </c>
      <c r="AO19" s="48">
        <f>VLOOKUP($A19,'ADR Raw Data'!$B$6:$BE$43,'ADR Raw Data'!BA$1,FALSE)</f>
        <v>12.131897680364199</v>
      </c>
      <c r="AP19" s="48">
        <f>VLOOKUP($A19,'ADR Raw Data'!$B$6:$BE$43,'ADR Raw Data'!BB$1,FALSE)</f>
        <v>10.087014297839699</v>
      </c>
      <c r="AQ19" s="49">
        <f>VLOOKUP($A19,'ADR Raw Data'!$B$6:$BE$43,'ADR Raw Data'!BC$1,FALSE)</f>
        <v>11.0456079629922</v>
      </c>
      <c r="AR19" s="50">
        <f>VLOOKUP($A19,'ADR Raw Data'!$B$6:$BE$43,'ADR Raw Data'!BE$1,FALSE)</f>
        <v>8.7129052697174192</v>
      </c>
      <c r="AT19" s="51">
        <f>VLOOKUP($A19,'RevPAR Raw Data'!$B$6:$BE$43,'RevPAR Raw Data'!AG$1,FALSE)</f>
        <v>57.914645988320899</v>
      </c>
      <c r="AU19" s="52">
        <f>VLOOKUP($A19,'RevPAR Raw Data'!$B$6:$BE$43,'RevPAR Raw Data'!AH$1,FALSE)</f>
        <v>70.033614370850302</v>
      </c>
      <c r="AV19" s="52">
        <f>VLOOKUP($A19,'RevPAR Raw Data'!$B$6:$BE$43,'RevPAR Raw Data'!AI$1,FALSE)</f>
        <v>82.034508683305305</v>
      </c>
      <c r="AW19" s="52">
        <f>VLOOKUP($A19,'RevPAR Raw Data'!$B$6:$BE$43,'RevPAR Raw Data'!AJ$1,FALSE)</f>
        <v>87.689323724101996</v>
      </c>
      <c r="AX19" s="52">
        <f>VLOOKUP($A19,'RevPAR Raw Data'!$B$6:$BE$43,'RevPAR Raw Data'!AK$1,FALSE)</f>
        <v>98.745574150067895</v>
      </c>
      <c r="AY19" s="53">
        <f>VLOOKUP($A19,'RevPAR Raw Data'!$B$6:$BE$43,'RevPAR Raw Data'!AL$1,FALSE)</f>
        <v>79.283533383329299</v>
      </c>
      <c r="AZ19" s="52">
        <f>VLOOKUP($A19,'RevPAR Raw Data'!$B$6:$BE$43,'RevPAR Raw Data'!AN$1,FALSE)</f>
        <v>148.19636131509401</v>
      </c>
      <c r="BA19" s="52">
        <f>VLOOKUP($A19,'RevPAR Raw Data'!$B$6:$BE$43,'RevPAR Raw Data'!AO$1,FALSE)</f>
        <v>152.675581333493</v>
      </c>
      <c r="BB19" s="53">
        <f>VLOOKUP($A19,'RevPAR Raw Data'!$B$6:$BE$43,'RevPAR Raw Data'!AP$1,FALSE)</f>
        <v>150.435971324294</v>
      </c>
      <c r="BC19" s="54">
        <f>VLOOKUP($A19,'RevPAR Raw Data'!$B$6:$BE$43,'RevPAR Raw Data'!AR$1,FALSE)</f>
        <v>99.612801366462094</v>
      </c>
      <c r="BE19" s="47">
        <f>VLOOKUP($A19,'RevPAR Raw Data'!$B$6:$BE$43,'RevPAR Raw Data'!AT$1,FALSE)</f>
        <v>-1.0227079172359901</v>
      </c>
      <c r="BF19" s="48">
        <f>VLOOKUP($A19,'RevPAR Raw Data'!$B$6:$BE$43,'RevPAR Raw Data'!AU$1,FALSE)</f>
        <v>5.7550626597436398</v>
      </c>
      <c r="BG19" s="48">
        <f>VLOOKUP($A19,'RevPAR Raw Data'!$B$6:$BE$43,'RevPAR Raw Data'!AV$1,FALSE)</f>
        <v>11.3840085228649</v>
      </c>
      <c r="BH19" s="48">
        <f>VLOOKUP($A19,'RevPAR Raw Data'!$B$6:$BE$43,'RevPAR Raw Data'!AW$1,FALSE)</f>
        <v>16.1356178476887</v>
      </c>
      <c r="BI19" s="48">
        <f>VLOOKUP($A19,'RevPAR Raw Data'!$B$6:$BE$43,'RevPAR Raw Data'!AX$1,FALSE)</f>
        <v>19.965357112392699</v>
      </c>
      <c r="BJ19" s="49">
        <f>VLOOKUP($A19,'RevPAR Raw Data'!$B$6:$BE$43,'RevPAR Raw Data'!AY$1,FALSE)</f>
        <v>11.289688604723899</v>
      </c>
      <c r="BK19" s="48">
        <f>VLOOKUP($A19,'RevPAR Raw Data'!$B$6:$BE$43,'RevPAR Raw Data'!BA$1,FALSE)</f>
        <v>12.498279603433501</v>
      </c>
      <c r="BL19" s="48">
        <f>VLOOKUP($A19,'RevPAR Raw Data'!$B$6:$BE$43,'RevPAR Raw Data'!BB$1,FALSE)</f>
        <v>6.4795664457444397</v>
      </c>
      <c r="BM19" s="49">
        <f>VLOOKUP($A19,'RevPAR Raw Data'!$B$6:$BE$43,'RevPAR Raw Data'!BC$1,FALSE)</f>
        <v>9.36145985852027</v>
      </c>
      <c r="BN19" s="50">
        <f>VLOOKUP($A19,'RevPAR Raw Data'!$B$6:$BE$43,'RevPAR Raw Data'!BE$1,FALSE)</f>
        <v>10.449404536645099</v>
      </c>
    </row>
    <row r="20" spans="1:66" x14ac:dyDescent="0.45">
      <c r="A20" s="63" t="s">
        <v>29</v>
      </c>
      <c r="B20" s="47">
        <f>VLOOKUP($A20,'Occupancy Raw Data'!$B$8:$BE$45,'Occupancy Raw Data'!AG$3,FALSE)</f>
        <v>48.492042262939599</v>
      </c>
      <c r="C20" s="48">
        <f>VLOOKUP($A20,'Occupancy Raw Data'!$B$8:$BE$45,'Occupancy Raw Data'!AH$3,FALSE)</f>
        <v>56.205697472248197</v>
      </c>
      <c r="D20" s="48">
        <f>VLOOKUP($A20,'Occupancy Raw Data'!$B$8:$BE$45,'Occupancy Raw Data'!AI$3,FALSE)</f>
        <v>57.5899424903035</v>
      </c>
      <c r="E20" s="48">
        <f>VLOOKUP($A20,'Occupancy Raw Data'!$B$8:$BE$45,'Occupancy Raw Data'!AJ$3,FALSE)</f>
        <v>60.488832419419502</v>
      </c>
      <c r="F20" s="48">
        <f>VLOOKUP($A20,'Occupancy Raw Data'!$B$8:$BE$45,'Occupancy Raw Data'!AK$3,FALSE)</f>
        <v>64.9859569345994</v>
      </c>
      <c r="G20" s="49">
        <f>VLOOKUP($A20,'Occupancy Raw Data'!$B$8:$BE$45,'Occupancy Raw Data'!AL$3,FALSE)</f>
        <v>57.552494315902003</v>
      </c>
      <c r="H20" s="48">
        <f>VLOOKUP($A20,'Occupancy Raw Data'!$B$8:$BE$45,'Occupancy Raw Data'!AN$3,FALSE)</f>
        <v>73.659221612946297</v>
      </c>
      <c r="I20" s="48">
        <f>VLOOKUP($A20,'Occupancy Raw Data'!$B$8:$BE$45,'Occupancy Raw Data'!AO$3,FALSE)</f>
        <v>69.616824929784599</v>
      </c>
      <c r="J20" s="49">
        <f>VLOOKUP($A20,'Occupancy Raw Data'!$B$8:$BE$45,'Occupancy Raw Data'!AP$3,FALSE)</f>
        <v>71.638023271365498</v>
      </c>
      <c r="K20" s="50">
        <f>VLOOKUP($A20,'Occupancy Raw Data'!$B$8:$BE$45,'Occupancy Raw Data'!AR$3,FALSE)</f>
        <v>61.5769311603202</v>
      </c>
      <c r="M20" s="47">
        <f>VLOOKUP($A20,'Occupancy Raw Data'!$B$8:$BE$45,'Occupancy Raw Data'!AT$3,FALSE)</f>
        <v>4.4884726224783797</v>
      </c>
      <c r="N20" s="48">
        <f>VLOOKUP($A20,'Occupancy Raw Data'!$B$8:$BE$45,'Occupancy Raw Data'!AU$3,FALSE)</f>
        <v>5.7698357767570601</v>
      </c>
      <c r="O20" s="48">
        <f>VLOOKUP($A20,'Occupancy Raw Data'!$B$8:$BE$45,'Occupancy Raw Data'!AV$3,FALSE)</f>
        <v>9.5186621733324799</v>
      </c>
      <c r="P20" s="48">
        <f>VLOOKUP($A20,'Occupancy Raw Data'!$B$8:$BE$45,'Occupancy Raw Data'!AW$3,FALSE)</f>
        <v>10.385014338885799</v>
      </c>
      <c r="Q20" s="48">
        <f>VLOOKUP($A20,'Occupancy Raw Data'!$B$8:$BE$45,'Occupancy Raw Data'!AX$3,FALSE)</f>
        <v>6.1786397159246098</v>
      </c>
      <c r="R20" s="49">
        <f>VLOOKUP($A20,'Occupancy Raw Data'!$B$8:$BE$45,'Occupancy Raw Data'!AY$3,FALSE)</f>
        <v>7.3197496072025299</v>
      </c>
      <c r="S20" s="48">
        <f>VLOOKUP($A20,'Occupancy Raw Data'!$B$8:$BE$45,'Occupancy Raw Data'!BA$3,FALSE)</f>
        <v>-0.43837845166538603</v>
      </c>
      <c r="T20" s="48">
        <f>VLOOKUP($A20,'Occupancy Raw Data'!$B$8:$BE$45,'Occupancy Raw Data'!BB$3,FALSE)</f>
        <v>-5.5437100213219601</v>
      </c>
      <c r="U20" s="49">
        <f>VLOOKUP($A20,'Occupancy Raw Data'!$B$8:$BE$45,'Occupancy Raw Data'!BC$3,FALSE)</f>
        <v>-2.98618972153045</v>
      </c>
      <c r="V20" s="50">
        <f>VLOOKUP($A20,'Occupancy Raw Data'!$B$8:$BE$45,'Occupancy Raw Data'!BE$3,FALSE)</f>
        <v>3.6594191245054799</v>
      </c>
      <c r="X20" s="51">
        <f>VLOOKUP($A20,'ADR Raw Data'!$B$6:$BE$43,'ADR Raw Data'!AG$1,FALSE)</f>
        <v>147.67547335034101</v>
      </c>
      <c r="Y20" s="52">
        <f>VLOOKUP($A20,'ADR Raw Data'!$B$6:$BE$43,'ADR Raw Data'!AH$1,FALSE)</f>
        <v>149.55397739440801</v>
      </c>
      <c r="Z20" s="52">
        <f>VLOOKUP($A20,'ADR Raw Data'!$B$6:$BE$43,'ADR Raw Data'!AI$1,FALSE)</f>
        <v>150.73959533209401</v>
      </c>
      <c r="AA20" s="52">
        <f>VLOOKUP($A20,'ADR Raw Data'!$B$6:$BE$43,'ADR Raw Data'!AJ$1,FALSE)</f>
        <v>151.785054999723</v>
      </c>
      <c r="AB20" s="52">
        <f>VLOOKUP($A20,'ADR Raw Data'!$B$6:$BE$43,'ADR Raw Data'!AK$1,FALSE)</f>
        <v>155.54831858406999</v>
      </c>
      <c r="AC20" s="53">
        <f>VLOOKUP($A20,'ADR Raw Data'!$B$6:$BE$43,'ADR Raw Data'!AL$1,FALSE)</f>
        <v>151.29739600762201</v>
      </c>
      <c r="AD20" s="52">
        <f>VLOOKUP($A20,'ADR Raw Data'!$B$6:$BE$43,'ADR Raw Data'!AN$1,FALSE)</f>
        <v>185.537396277802</v>
      </c>
      <c r="AE20" s="52">
        <f>VLOOKUP($A20,'ADR Raw Data'!$B$6:$BE$43,'ADR Raw Data'!AO$1,FALSE)</f>
        <v>185.09093703472399</v>
      </c>
      <c r="AF20" s="53">
        <f>VLOOKUP($A20,'ADR Raw Data'!$B$6:$BE$43,'ADR Raw Data'!AP$1,FALSE)</f>
        <v>185.32046486663</v>
      </c>
      <c r="AG20" s="54">
        <f>VLOOKUP($A20,'ADR Raw Data'!$B$6:$BE$43,'ADR Raw Data'!AR$1,FALSE)</f>
        <v>162.606572780514</v>
      </c>
      <c r="AI20" s="47">
        <f>VLOOKUP($A20,'ADR Raw Data'!$B$6:$BE$43,'ADR Raw Data'!AT$1,FALSE)</f>
        <v>5.6289660882103902E-2</v>
      </c>
      <c r="AJ20" s="48">
        <f>VLOOKUP($A20,'ADR Raw Data'!$B$6:$BE$43,'ADR Raw Data'!AU$1,FALSE)</f>
        <v>-1.7394373126764</v>
      </c>
      <c r="AK20" s="48">
        <f>VLOOKUP($A20,'ADR Raw Data'!$B$6:$BE$43,'ADR Raw Data'!AV$1,FALSE)</f>
        <v>-2.9673580763159499</v>
      </c>
      <c r="AL20" s="48">
        <f>VLOOKUP($A20,'ADR Raw Data'!$B$6:$BE$43,'ADR Raw Data'!AW$1,FALSE)</f>
        <v>0.89959269361095096</v>
      </c>
      <c r="AM20" s="48">
        <f>VLOOKUP($A20,'ADR Raw Data'!$B$6:$BE$43,'ADR Raw Data'!AX$1,FALSE)</f>
        <v>1.1633322752939299</v>
      </c>
      <c r="AN20" s="49">
        <f>VLOOKUP($A20,'ADR Raw Data'!$B$6:$BE$43,'ADR Raw Data'!AY$1,FALSE)</f>
        <v>-0.472093390246347</v>
      </c>
      <c r="AO20" s="48">
        <f>VLOOKUP($A20,'ADR Raw Data'!$B$6:$BE$43,'ADR Raw Data'!BA$1,FALSE)</f>
        <v>1.1596681366806301</v>
      </c>
      <c r="AP20" s="48">
        <f>VLOOKUP($A20,'ADR Raw Data'!$B$6:$BE$43,'ADR Raw Data'!BB$1,FALSE)</f>
        <v>-0.71032284041377802</v>
      </c>
      <c r="AQ20" s="49">
        <f>VLOOKUP($A20,'ADR Raw Data'!$B$6:$BE$43,'ADR Raw Data'!BC$1,FALSE)</f>
        <v>0.22203083403173601</v>
      </c>
      <c r="AR20" s="50">
        <f>VLOOKUP($A20,'ADR Raw Data'!$B$6:$BE$43,'ADR Raw Data'!BE$1,FALSE)</f>
        <v>-0.66686584763337398</v>
      </c>
      <c r="AT20" s="51">
        <f>VLOOKUP($A20,'RevPAR Raw Data'!$B$6:$BE$43,'RevPAR Raw Data'!AG$1,FALSE)</f>
        <v>71.610852949043704</v>
      </c>
      <c r="AU20" s="52">
        <f>VLOOKUP($A20,'RevPAR Raw Data'!$B$6:$BE$43,'RevPAR Raw Data'!AH$1,FALSE)</f>
        <v>84.057856092015498</v>
      </c>
      <c r="AV20" s="52">
        <f>VLOOKUP($A20,'RevPAR Raw Data'!$B$6:$BE$43,'RevPAR Raw Data'!AI$1,FALSE)</f>
        <v>86.810846261869699</v>
      </c>
      <c r="AW20" s="52">
        <f>VLOOKUP($A20,'RevPAR Raw Data'!$B$6:$BE$43,'RevPAR Raw Data'!AJ$1,FALSE)</f>
        <v>91.813007556506605</v>
      </c>
      <c r="AX20" s="52">
        <f>VLOOKUP($A20,'RevPAR Raw Data'!$B$6:$BE$43,'RevPAR Raw Data'!AK$1,FALSE)</f>
        <v>101.084563327537</v>
      </c>
      <c r="AY20" s="53">
        <f>VLOOKUP($A20,'RevPAR Raw Data'!$B$6:$BE$43,'RevPAR Raw Data'!AL$1,FALSE)</f>
        <v>87.075425237394597</v>
      </c>
      <c r="AZ20" s="52">
        <f>VLOOKUP($A20,'RevPAR Raw Data'!$B$6:$BE$43,'RevPAR Raw Data'!AN$1,FALSE)</f>
        <v>136.66540189915699</v>
      </c>
      <c r="BA20" s="52">
        <f>VLOOKUP($A20,'RevPAR Raw Data'!$B$6:$BE$43,'RevPAR Raw Data'!AO$1,FALSE)</f>
        <v>128.85443359636201</v>
      </c>
      <c r="BB20" s="53">
        <f>VLOOKUP($A20,'RevPAR Raw Data'!$B$6:$BE$43,'RevPAR Raw Data'!AP$1,FALSE)</f>
        <v>132.759917747759</v>
      </c>
      <c r="BC20" s="54">
        <f>VLOOKUP($A20,'RevPAR Raw Data'!$B$6:$BE$43,'RevPAR Raw Data'!AR$1,FALSE)</f>
        <v>100.128137383213</v>
      </c>
      <c r="BE20" s="47">
        <f>VLOOKUP($A20,'RevPAR Raw Data'!$B$6:$BE$43,'RevPAR Raw Data'!AT$1,FALSE)</f>
        <v>4.5472888293784601</v>
      </c>
      <c r="BF20" s="48">
        <f>VLOOKUP($A20,'RevPAR Raw Data'!$B$6:$BE$43,'RevPAR Raw Data'!AU$1,FALSE)</f>
        <v>3.9300357876995902</v>
      </c>
      <c r="BG20" s="48">
        <f>VLOOKUP($A20,'RevPAR Raw Data'!$B$6:$BE$43,'RevPAR Raw Data'!AV$1,FALSE)</f>
        <v>6.2688513062589104</v>
      </c>
      <c r="BH20" s="48">
        <f>VLOOKUP($A20,'RevPAR Raw Data'!$B$6:$BE$43,'RevPAR Raw Data'!AW$1,FALSE)</f>
        <v>11.378029862719799</v>
      </c>
      <c r="BI20" s="48">
        <f>VLOOKUP($A20,'RevPAR Raw Data'!$B$6:$BE$43,'RevPAR Raw Data'!AX$1,FALSE)</f>
        <v>7.4138501012080198</v>
      </c>
      <c r="BJ20" s="49">
        <f>VLOOKUP($A20,'RevPAR Raw Data'!$B$6:$BE$43,'RevPAR Raw Data'!AY$1,FALSE)</f>
        <v>6.8131001628780004</v>
      </c>
      <c r="BK20" s="48">
        <f>VLOOKUP($A20,'RevPAR Raw Data'!$B$6:$BE$43,'RevPAR Raw Data'!BA$1,FALSE)</f>
        <v>0.71620594979321595</v>
      </c>
      <c r="BL20" s="48">
        <f>VLOOKUP($A20,'RevPAR Raw Data'!$B$6:$BE$43,'RevPAR Raw Data'!BB$1,FALSE)</f>
        <v>-6.2146546232479798</v>
      </c>
      <c r="BM20" s="49">
        <f>VLOOKUP($A20,'RevPAR Raw Data'!$B$6:$BE$43,'RevPAR Raw Data'!BC$1,FALSE)</f>
        <v>-2.77078914944319</v>
      </c>
      <c r="BN20" s="50">
        <f>VLOOKUP($A20,'RevPAR Raw Data'!$B$6:$BE$43,'RevPAR Raw Data'!BE$1,FALSE)</f>
        <v>2.9681498605090102</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46.260883670005299</v>
      </c>
      <c r="C22" s="48">
        <f>VLOOKUP($A22,'Occupancy Raw Data'!$B$8:$BE$45,'Occupancy Raw Data'!AH$3,FALSE)</f>
        <v>57.829580410262899</v>
      </c>
      <c r="D22" s="48">
        <f>VLOOKUP($A22,'Occupancy Raw Data'!$B$8:$BE$45,'Occupancy Raw Data'!AI$3,FALSE)</f>
        <v>61.718446770671001</v>
      </c>
      <c r="E22" s="48">
        <f>VLOOKUP($A22,'Occupancy Raw Data'!$B$8:$BE$45,'Occupancy Raw Data'!AJ$3,FALSE)</f>
        <v>62.272261196494</v>
      </c>
      <c r="F22" s="48">
        <f>VLOOKUP($A22,'Occupancy Raw Data'!$B$8:$BE$45,'Occupancy Raw Data'!AK$3,FALSE)</f>
        <v>61.975657654630602</v>
      </c>
      <c r="G22" s="49">
        <f>VLOOKUP($A22,'Occupancy Raw Data'!$B$8:$BE$45,'Occupancy Raw Data'!AL$3,FALSE)</f>
        <v>58.011365940412801</v>
      </c>
      <c r="H22" s="48">
        <f>VLOOKUP($A22,'Occupancy Raw Data'!$B$8:$BE$45,'Occupancy Raw Data'!AN$3,FALSE)</f>
        <v>68.588103150800706</v>
      </c>
      <c r="I22" s="48">
        <f>VLOOKUP($A22,'Occupancy Raw Data'!$B$8:$BE$45,'Occupancy Raw Data'!AO$3,FALSE)</f>
        <v>67.388459801526096</v>
      </c>
      <c r="J22" s="49">
        <f>VLOOKUP($A22,'Occupancy Raw Data'!$B$8:$BE$45,'Occupancy Raw Data'!AP$3,FALSE)</f>
        <v>67.988281476163394</v>
      </c>
      <c r="K22" s="50">
        <f>VLOOKUP($A22,'Occupancy Raw Data'!$B$8:$BE$45,'Occupancy Raw Data'!AR$3,FALSE)</f>
        <v>60.863057190446902</v>
      </c>
      <c r="M22" s="47">
        <f>VLOOKUP($A22,'Occupancy Raw Data'!$B$8:$BE$45,'Occupancy Raw Data'!AT$3,FALSE)</f>
        <v>-1.3216483411039399</v>
      </c>
      <c r="N22" s="48">
        <f>VLOOKUP($A22,'Occupancy Raw Data'!$B$8:$BE$45,'Occupancy Raw Data'!AU$3,FALSE)</f>
        <v>1.4524085902311299</v>
      </c>
      <c r="O22" s="48">
        <f>VLOOKUP($A22,'Occupancy Raw Data'!$B$8:$BE$45,'Occupancy Raw Data'!AV$3,FALSE)</f>
        <v>2.5958706950799502</v>
      </c>
      <c r="P22" s="48">
        <f>VLOOKUP($A22,'Occupancy Raw Data'!$B$8:$BE$45,'Occupancy Raw Data'!AW$3,FALSE)</f>
        <v>1.0850574582055099</v>
      </c>
      <c r="Q22" s="48">
        <f>VLOOKUP($A22,'Occupancy Raw Data'!$B$8:$BE$45,'Occupancy Raw Data'!AX$3,FALSE)</f>
        <v>-4.8603488424500201</v>
      </c>
      <c r="R22" s="49">
        <f>VLOOKUP($A22,'Occupancy Raw Data'!$B$8:$BE$45,'Occupancy Raw Data'!AY$3,FALSE)</f>
        <v>-0.25028292733738</v>
      </c>
      <c r="S22" s="48">
        <f>VLOOKUP($A22,'Occupancy Raw Data'!$B$8:$BE$45,'Occupancy Raw Data'!BA$3,FALSE)</f>
        <v>-9.9566385709058594</v>
      </c>
      <c r="T22" s="48">
        <f>VLOOKUP($A22,'Occupancy Raw Data'!$B$8:$BE$45,'Occupancy Raw Data'!BB$3,FALSE)</f>
        <v>-9.6531172392879903</v>
      </c>
      <c r="U22" s="49">
        <f>VLOOKUP($A22,'Occupancy Raw Data'!$B$8:$BE$45,'Occupancy Raw Data'!BC$3,FALSE)</f>
        <v>-9.8064721286074104</v>
      </c>
      <c r="V22" s="50">
        <f>VLOOKUP($A22,'Occupancy Raw Data'!$B$8:$BE$45,'Occupancy Raw Data'!BE$3,FALSE)</f>
        <v>-3.5113257679405199</v>
      </c>
      <c r="X22" s="51">
        <f>VLOOKUP($A22,'ADR Raw Data'!$B$6:$BE$43,'ADR Raw Data'!AG$1,FALSE)</f>
        <v>105.952256436585</v>
      </c>
      <c r="Y22" s="52">
        <f>VLOOKUP($A22,'ADR Raw Data'!$B$6:$BE$43,'ADR Raw Data'!AH$1,FALSE)</f>
        <v>108.330649029311</v>
      </c>
      <c r="Z22" s="52">
        <f>VLOOKUP($A22,'ADR Raw Data'!$B$6:$BE$43,'ADR Raw Data'!AI$1,FALSE)</f>
        <v>110.18761214203199</v>
      </c>
      <c r="AA22" s="52">
        <f>VLOOKUP($A22,'ADR Raw Data'!$B$6:$BE$43,'ADR Raw Data'!AJ$1,FALSE)</f>
        <v>109.596206800316</v>
      </c>
      <c r="AB22" s="52">
        <f>VLOOKUP($A22,'ADR Raw Data'!$B$6:$BE$43,'ADR Raw Data'!AK$1,FALSE)</f>
        <v>115.552497966966</v>
      </c>
      <c r="AC22" s="53">
        <f>VLOOKUP($A22,'ADR Raw Data'!$B$6:$BE$43,'ADR Raw Data'!AL$1,FALSE)</f>
        <v>110.161222431041</v>
      </c>
      <c r="AD22" s="52">
        <f>VLOOKUP($A22,'ADR Raw Data'!$B$6:$BE$43,'ADR Raw Data'!AN$1,FALSE)</f>
        <v>144.48054455361901</v>
      </c>
      <c r="AE22" s="52">
        <f>VLOOKUP($A22,'ADR Raw Data'!$B$6:$BE$43,'ADR Raw Data'!AO$1,FALSE)</f>
        <v>144.93033232524499</v>
      </c>
      <c r="AF22" s="53">
        <f>VLOOKUP($A22,'ADR Raw Data'!$B$6:$BE$43,'ADR Raw Data'!AP$1,FALSE)</f>
        <v>144.70345432946101</v>
      </c>
      <c r="AG22" s="54">
        <f>VLOOKUP($A22,'ADR Raw Data'!$B$6:$BE$43,'ADR Raw Data'!AR$1,FALSE)</f>
        <v>121.19024189897399</v>
      </c>
      <c r="AH22" s="65"/>
      <c r="AI22" s="47">
        <f>VLOOKUP($A22,'ADR Raw Data'!$B$6:$BE$43,'ADR Raw Data'!AT$1,FALSE)</f>
        <v>5.3720231972416803</v>
      </c>
      <c r="AJ22" s="48">
        <f>VLOOKUP($A22,'ADR Raw Data'!$B$6:$BE$43,'ADR Raw Data'!AU$1,FALSE)</f>
        <v>7.9837519319947701</v>
      </c>
      <c r="AK22" s="48">
        <f>VLOOKUP($A22,'ADR Raw Data'!$B$6:$BE$43,'ADR Raw Data'!AV$1,FALSE)</f>
        <v>7.9829924581280398</v>
      </c>
      <c r="AL22" s="48">
        <f>VLOOKUP($A22,'ADR Raw Data'!$B$6:$BE$43,'ADR Raw Data'!AW$1,FALSE)</f>
        <v>6.13995813521898</v>
      </c>
      <c r="AM22" s="48">
        <f>VLOOKUP($A22,'ADR Raw Data'!$B$6:$BE$43,'ADR Raw Data'!AX$1,FALSE)</f>
        <v>3.2147169434540501</v>
      </c>
      <c r="AN22" s="49">
        <f>VLOOKUP($A22,'ADR Raw Data'!$B$6:$BE$43,'ADR Raw Data'!AY$1,FALSE)</f>
        <v>5.9835472099226097</v>
      </c>
      <c r="AO22" s="48">
        <f>VLOOKUP($A22,'ADR Raw Data'!$B$6:$BE$43,'ADR Raw Data'!BA$1,FALSE)</f>
        <v>4.2449747399050697</v>
      </c>
      <c r="AP22" s="48">
        <f>VLOOKUP($A22,'ADR Raw Data'!$B$6:$BE$43,'ADR Raw Data'!BB$1,FALSE)</f>
        <v>3.5349846332753501</v>
      </c>
      <c r="AQ22" s="49">
        <f>VLOOKUP($A22,'ADR Raw Data'!$B$6:$BE$43,'ADR Raw Data'!BC$1,FALSE)</f>
        <v>3.89221588073698</v>
      </c>
      <c r="AR22" s="50">
        <f>VLOOKUP($A22,'ADR Raw Data'!$B$6:$BE$43,'ADR Raw Data'!BE$1,FALSE)</f>
        <v>4.4667519301372796</v>
      </c>
      <c r="AT22" s="51">
        <f>VLOOKUP($A22,'RevPAR Raw Data'!$B$6:$BE$43,'RevPAR Raw Data'!AG$1,FALSE)</f>
        <v>49.0144500958747</v>
      </c>
      <c r="AU22" s="52">
        <f>VLOOKUP($A22,'RevPAR Raw Data'!$B$6:$BE$43,'RevPAR Raw Data'!AH$1,FALSE)</f>
        <v>62.647159789365098</v>
      </c>
      <c r="AV22" s="52">
        <f>VLOOKUP($A22,'RevPAR Raw Data'!$B$6:$BE$43,'RevPAR Raw Data'!AI$1,FALSE)</f>
        <v>68.006082747753695</v>
      </c>
      <c r="AW22" s="52">
        <f>VLOOKUP($A22,'RevPAR Raw Data'!$B$6:$BE$43,'RevPAR Raw Data'!AJ$1,FALSE)</f>
        <v>68.248036160142703</v>
      </c>
      <c r="AX22" s="52">
        <f>VLOOKUP($A22,'RevPAR Raw Data'!$B$6:$BE$43,'RevPAR Raw Data'!AK$1,FALSE)</f>
        <v>71.614420551381301</v>
      </c>
      <c r="AY22" s="53">
        <f>VLOOKUP($A22,'RevPAR Raw Data'!$B$6:$BE$43,'RevPAR Raw Data'!AL$1,FALSE)</f>
        <v>63.906029868903502</v>
      </c>
      <c r="AZ22" s="52">
        <f>VLOOKUP($A22,'RevPAR Raw Data'!$B$6:$BE$43,'RevPAR Raw Data'!AN$1,FALSE)</f>
        <v>99.096464931275193</v>
      </c>
      <c r="BA22" s="52">
        <f>VLOOKUP($A22,'RevPAR Raw Data'!$B$6:$BE$43,'RevPAR Raw Data'!AO$1,FALSE)</f>
        <v>97.666318739216507</v>
      </c>
      <c r="BB22" s="53">
        <f>VLOOKUP($A22,'RevPAR Raw Data'!$B$6:$BE$43,'RevPAR Raw Data'!AP$1,FALSE)</f>
        <v>98.381391835245793</v>
      </c>
      <c r="BC22" s="54">
        <f>VLOOKUP($A22,'RevPAR Raw Data'!$B$6:$BE$43,'RevPAR Raw Data'!AR$1,FALSE)</f>
        <v>73.760086236213695</v>
      </c>
      <c r="BE22" s="47">
        <f>VLOOKUP($A22,'RevPAR Raw Data'!$B$6:$BE$43,'RevPAR Raw Data'!AT$1,FALSE)</f>
        <v>3.9793756006676699</v>
      </c>
      <c r="BF22" s="48">
        <f>VLOOKUP($A22,'RevPAR Raw Data'!$B$6:$BE$43,'RevPAR Raw Data'!AU$1,FALSE)</f>
        <v>9.5521172211089294</v>
      </c>
      <c r="BG22" s="48">
        <f>VLOOKUP($A22,'RevPAR Raw Data'!$B$6:$BE$43,'RevPAR Raw Data'!AV$1,FALSE)</f>
        <v>10.786091315018901</v>
      </c>
      <c r="BH22" s="48">
        <f>VLOOKUP($A22,'RevPAR Raw Data'!$B$6:$BE$43,'RevPAR Raw Data'!AW$1,FALSE)</f>
        <v>7.2916376671013898</v>
      </c>
      <c r="BI22" s="48">
        <f>VLOOKUP($A22,'RevPAR Raw Data'!$B$6:$BE$43,'RevPAR Raw Data'!AX$1,FALSE)</f>
        <v>-1.8018783567451699</v>
      </c>
      <c r="BJ22" s="49">
        <f>VLOOKUP($A22,'RevPAR Raw Data'!$B$6:$BE$43,'RevPAR Raw Data'!AY$1,FALSE)</f>
        <v>5.7182884854696203</v>
      </c>
      <c r="BK22" s="48">
        <f>VLOOKUP($A22,'RevPAR Raw Data'!$B$6:$BE$43,'RevPAR Raw Data'!BA$1,FALSE)</f>
        <v>-6.1343206232793799</v>
      </c>
      <c r="BL22" s="48">
        <f>VLOOKUP($A22,'RevPAR Raw Data'!$B$6:$BE$43,'RevPAR Raw Data'!BB$1,FALSE)</f>
        <v>-6.4593688170535302</v>
      </c>
      <c r="BM22" s="49">
        <f>VLOOKUP($A22,'RevPAR Raw Data'!$B$6:$BE$43,'RevPAR Raw Data'!BC$1,FALSE)</f>
        <v>-6.2959453134001402</v>
      </c>
      <c r="BN22" s="50">
        <f>VLOOKUP($A22,'RevPAR Raw Data'!$B$6:$BE$43,'RevPAR Raw Data'!BE$1,FALSE)</f>
        <v>0.79858395068386301</v>
      </c>
    </row>
    <row r="23" spans="1:66" x14ac:dyDescent="0.45">
      <c r="A23" s="63" t="s">
        <v>71</v>
      </c>
      <c r="B23" s="47">
        <f>VLOOKUP($A23,'Occupancy Raw Data'!$B$8:$BE$45,'Occupancy Raw Data'!AG$3,FALSE)</f>
        <v>44.487722915950599</v>
      </c>
      <c r="C23" s="48">
        <f>VLOOKUP($A23,'Occupancy Raw Data'!$B$8:$BE$45,'Occupancy Raw Data'!AH$3,FALSE)</f>
        <v>55.740125507567299</v>
      </c>
      <c r="D23" s="48">
        <f>VLOOKUP($A23,'Occupancy Raw Data'!$B$8:$BE$45,'Occupancy Raw Data'!AI$3,FALSE)</f>
        <v>59.255864869337202</v>
      </c>
      <c r="E23" s="48">
        <f>VLOOKUP($A23,'Occupancy Raw Data'!$B$8:$BE$45,'Occupancy Raw Data'!AJ$3,FALSE)</f>
        <v>59.664464556204699</v>
      </c>
      <c r="F23" s="48">
        <f>VLOOKUP($A23,'Occupancy Raw Data'!$B$8:$BE$45,'Occupancy Raw Data'!AK$3,FALSE)</f>
        <v>58.539224297042999</v>
      </c>
      <c r="G23" s="49">
        <f>VLOOKUP($A23,'Occupancy Raw Data'!$B$8:$BE$45,'Occupancy Raw Data'!AL$3,FALSE)</f>
        <v>55.537480429220601</v>
      </c>
      <c r="H23" s="48">
        <f>VLOOKUP($A23,'Occupancy Raw Data'!$B$8:$BE$45,'Occupancy Raw Data'!AN$3,FALSE)</f>
        <v>64.907574563299306</v>
      </c>
      <c r="I23" s="48">
        <f>VLOOKUP($A23,'Occupancy Raw Data'!$B$8:$BE$45,'Occupancy Raw Data'!AO$3,FALSE)</f>
        <v>64.329121004856404</v>
      </c>
      <c r="J23" s="49">
        <f>VLOOKUP($A23,'Occupancy Raw Data'!$B$8:$BE$45,'Occupancy Raw Data'!AP$3,FALSE)</f>
        <v>64.618347784077898</v>
      </c>
      <c r="K23" s="50">
        <f>VLOOKUP($A23,'Occupancy Raw Data'!$B$8:$BE$45,'Occupancy Raw Data'!AR$3,FALSE)</f>
        <v>58.134301362791</v>
      </c>
      <c r="M23" s="47">
        <f>VLOOKUP($A23,'Occupancy Raw Data'!$B$8:$BE$45,'Occupancy Raw Data'!AT$3,FALSE)</f>
        <v>-1.51848989992141</v>
      </c>
      <c r="N23" s="48">
        <f>VLOOKUP($A23,'Occupancy Raw Data'!$B$8:$BE$45,'Occupancy Raw Data'!AU$3,FALSE)</f>
        <v>-1.0459912424211599</v>
      </c>
      <c r="O23" s="48">
        <f>VLOOKUP($A23,'Occupancy Raw Data'!$B$8:$BE$45,'Occupancy Raw Data'!AV$3,FALSE)</f>
        <v>0.91698487986096999</v>
      </c>
      <c r="P23" s="48">
        <f>VLOOKUP($A23,'Occupancy Raw Data'!$B$8:$BE$45,'Occupancy Raw Data'!AW$3,FALSE)</f>
        <v>-0.43473291645512702</v>
      </c>
      <c r="Q23" s="48">
        <f>VLOOKUP($A23,'Occupancy Raw Data'!$B$8:$BE$45,'Occupancy Raw Data'!AX$3,FALSE)</f>
        <v>-5.5206631245019802</v>
      </c>
      <c r="R23" s="49">
        <f>VLOOKUP($A23,'Occupancy Raw Data'!$B$8:$BE$45,'Occupancy Raw Data'!AY$3,FALSE)</f>
        <v>-1.5660233847540299</v>
      </c>
      <c r="S23" s="48">
        <f>VLOOKUP($A23,'Occupancy Raw Data'!$B$8:$BE$45,'Occupancy Raw Data'!BA$3,FALSE)</f>
        <v>-10.9050231118217</v>
      </c>
      <c r="T23" s="48">
        <f>VLOOKUP($A23,'Occupancy Raw Data'!$B$8:$BE$45,'Occupancy Raw Data'!BB$3,FALSE)</f>
        <v>-10.1317954218792</v>
      </c>
      <c r="U23" s="49">
        <f>VLOOKUP($A23,'Occupancy Raw Data'!$B$8:$BE$45,'Occupancy Raw Data'!BC$3,FALSE)</f>
        <v>-10.521810057478399</v>
      </c>
      <c r="V23" s="50">
        <f>VLOOKUP($A23,'Occupancy Raw Data'!$B$8:$BE$45,'Occupancy Raw Data'!BE$3,FALSE)</f>
        <v>-4.5948593160486899</v>
      </c>
      <c r="X23" s="51">
        <f>VLOOKUP($A23,'ADR Raw Data'!$B$6:$BE$43,'ADR Raw Data'!AG$1,FALSE)</f>
        <v>104.801916452074</v>
      </c>
      <c r="Y23" s="52">
        <f>VLOOKUP($A23,'ADR Raw Data'!$B$6:$BE$43,'ADR Raw Data'!AH$1,FALSE)</f>
        <v>106.15634208723399</v>
      </c>
      <c r="Z23" s="52">
        <f>VLOOKUP($A23,'ADR Raw Data'!$B$6:$BE$43,'ADR Raw Data'!AI$1,FALSE)</f>
        <v>107.56656964254999</v>
      </c>
      <c r="AA23" s="52">
        <f>VLOOKUP($A23,'ADR Raw Data'!$B$6:$BE$43,'ADR Raw Data'!AJ$1,FALSE)</f>
        <v>107.040989482217</v>
      </c>
      <c r="AB23" s="52">
        <f>VLOOKUP($A23,'ADR Raw Data'!$B$6:$BE$43,'ADR Raw Data'!AK$1,FALSE)</f>
        <v>110.382911783252</v>
      </c>
      <c r="AC23" s="53">
        <f>VLOOKUP($A23,'ADR Raw Data'!$B$6:$BE$43,'ADR Raw Data'!AL$1,FALSE)</f>
        <v>107.321360965189</v>
      </c>
      <c r="AD23" s="52">
        <f>VLOOKUP($A23,'ADR Raw Data'!$B$6:$BE$43,'ADR Raw Data'!AN$1,FALSE)</f>
        <v>133.129737733816</v>
      </c>
      <c r="AE23" s="52">
        <f>VLOOKUP($A23,'ADR Raw Data'!$B$6:$BE$43,'ADR Raw Data'!AO$1,FALSE)</f>
        <v>133.71154565217299</v>
      </c>
      <c r="AF23" s="53">
        <f>VLOOKUP($A23,'ADR Raw Data'!$B$6:$BE$43,'ADR Raw Data'!AP$1,FALSE)</f>
        <v>133.419339629137</v>
      </c>
      <c r="AG23" s="54">
        <f>VLOOKUP($A23,'ADR Raw Data'!$B$6:$BE$43,'ADR Raw Data'!AR$1,FALSE)</f>
        <v>115.61690618462799</v>
      </c>
      <c r="AH23" s="65"/>
      <c r="AI23" s="47">
        <f>VLOOKUP($A23,'ADR Raw Data'!$B$6:$BE$43,'ADR Raw Data'!AT$1,FALSE)</f>
        <v>6.3267650228218599</v>
      </c>
      <c r="AJ23" s="48">
        <f>VLOOKUP($A23,'ADR Raw Data'!$B$6:$BE$43,'ADR Raw Data'!AU$1,FALSE)</f>
        <v>7.2072602714037304</v>
      </c>
      <c r="AK23" s="48">
        <f>VLOOKUP($A23,'ADR Raw Data'!$B$6:$BE$43,'ADR Raw Data'!AV$1,FALSE)</f>
        <v>7.1914392380019603</v>
      </c>
      <c r="AL23" s="48">
        <f>VLOOKUP($A23,'ADR Raw Data'!$B$6:$BE$43,'ADR Raw Data'!AW$1,FALSE)</f>
        <v>6.0752194964754498</v>
      </c>
      <c r="AM23" s="48">
        <f>VLOOKUP($A23,'ADR Raw Data'!$B$6:$BE$43,'ADR Raw Data'!AX$1,FALSE)</f>
        <v>2.97818980577172</v>
      </c>
      <c r="AN23" s="49">
        <f>VLOOKUP($A23,'ADR Raw Data'!$B$6:$BE$43,'ADR Raw Data'!AY$1,FALSE)</f>
        <v>5.8185753368646296</v>
      </c>
      <c r="AO23" s="48">
        <f>VLOOKUP($A23,'ADR Raw Data'!$B$6:$BE$43,'ADR Raw Data'!BA$1,FALSE)</f>
        <v>2.8875931245058801</v>
      </c>
      <c r="AP23" s="48">
        <f>VLOOKUP($A23,'ADR Raw Data'!$B$6:$BE$43,'ADR Raw Data'!BB$1,FALSE)</f>
        <v>2.36370681862868</v>
      </c>
      <c r="AQ23" s="49">
        <f>VLOOKUP($A23,'ADR Raw Data'!$B$6:$BE$43,'ADR Raw Data'!BC$1,FALSE)</f>
        <v>2.6276812180670399</v>
      </c>
      <c r="AR23" s="50">
        <f>VLOOKUP($A23,'ADR Raw Data'!$B$6:$BE$43,'ADR Raw Data'!BE$1,FALSE)</f>
        <v>4.0666451042338698</v>
      </c>
      <c r="AT23" s="51">
        <f>VLOOKUP($A23,'RevPAR Raw Data'!$B$6:$BE$43,'RevPAR Raw Data'!AG$1,FALSE)</f>
        <v>46.623986201804897</v>
      </c>
      <c r="AU23" s="52">
        <f>VLOOKUP($A23,'RevPAR Raw Data'!$B$6:$BE$43,'RevPAR Raw Data'!AH$1,FALSE)</f>
        <v>59.171678313667002</v>
      </c>
      <c r="AV23" s="52">
        <f>VLOOKUP($A23,'RevPAR Raw Data'!$B$6:$BE$43,'RevPAR Raw Data'!AI$1,FALSE)</f>
        <v>63.739501151970998</v>
      </c>
      <c r="AW23" s="52">
        <f>VLOOKUP($A23,'RevPAR Raw Data'!$B$6:$BE$43,'RevPAR Raw Data'!AJ$1,FALSE)</f>
        <v>63.865433230228703</v>
      </c>
      <c r="AX23" s="52">
        <f>VLOOKUP($A23,'RevPAR Raw Data'!$B$6:$BE$43,'RevPAR Raw Data'!AK$1,FALSE)</f>
        <v>64.617300314405298</v>
      </c>
      <c r="AY23" s="53">
        <f>VLOOKUP($A23,'RevPAR Raw Data'!$B$6:$BE$43,'RevPAR Raw Data'!AL$1,FALSE)</f>
        <v>59.6035798424154</v>
      </c>
      <c r="AZ23" s="52">
        <f>VLOOKUP($A23,'RevPAR Raw Data'!$B$6:$BE$43,'RevPAR Raw Data'!AN$1,FALSE)</f>
        <v>86.411283785501695</v>
      </c>
      <c r="BA23" s="52">
        <f>VLOOKUP($A23,'RevPAR Raw Data'!$B$6:$BE$43,'RevPAR Raw Data'!AO$1,FALSE)</f>
        <v>86.015462000050803</v>
      </c>
      <c r="BB23" s="53">
        <f>VLOOKUP($A23,'RevPAR Raw Data'!$B$6:$BE$43,'RevPAR Raw Data'!AP$1,FALSE)</f>
        <v>86.213372892776306</v>
      </c>
      <c r="BC23" s="54">
        <f>VLOOKUP($A23,'RevPAR Raw Data'!$B$6:$BE$43,'RevPAR Raw Data'!AR$1,FALSE)</f>
        <v>67.213080667707601</v>
      </c>
      <c r="BE23" s="47">
        <f>VLOOKUP($A23,'RevPAR Raw Data'!$B$6:$BE$43,'RevPAR Raw Data'!AT$1,FALSE)</f>
        <v>4.7122038350371298</v>
      </c>
      <c r="BF23" s="48">
        <f>VLOOKUP($A23,'RevPAR Raw Data'!$B$6:$BE$43,'RevPAR Raw Data'!AU$1,FALSE)</f>
        <v>6.0858817177251803</v>
      </c>
      <c r="BG23" s="48">
        <f>VLOOKUP($A23,'RevPAR Raw Data'!$B$6:$BE$43,'RevPAR Raw Data'!AV$1,FALSE)</f>
        <v>8.1743685283197909</v>
      </c>
      <c r="BH23" s="48">
        <f>VLOOKUP($A23,'RevPAR Raw Data'!$B$6:$BE$43,'RevPAR Raw Data'!AW$1,FALSE)</f>
        <v>5.6140756011222397</v>
      </c>
      <c r="BI23" s="48">
        <f>VLOOKUP($A23,'RevPAR Raw Data'!$B$6:$BE$43,'RevPAR Raw Data'!AX$1,FALSE)</f>
        <v>-2.7068891451151802</v>
      </c>
      <c r="BJ23" s="49">
        <f>VLOOKUP($A23,'RevPAR Raw Data'!$B$6:$BE$43,'RevPAR Raw Data'!AY$1,FALSE)</f>
        <v>4.1614317016757596</v>
      </c>
      <c r="BK23" s="48">
        <f>VLOOKUP($A23,'RevPAR Raw Data'!$B$6:$BE$43,'RevPAR Raw Data'!BA$1,FALSE)</f>
        <v>-8.3323226849186405</v>
      </c>
      <c r="BL23" s="48">
        <f>VLOOKUP($A23,'RevPAR Raw Data'!$B$6:$BE$43,'RevPAR Raw Data'!BB$1,FALSE)</f>
        <v>-8.0075745424869798</v>
      </c>
      <c r="BM23" s="49">
        <f>VLOOKUP($A23,'RevPAR Raw Data'!$B$6:$BE$43,'RevPAR Raw Data'!BC$1,FALSE)</f>
        <v>-8.1706084660924905</v>
      </c>
      <c r="BN23" s="50">
        <f>VLOOKUP($A23,'RevPAR Raw Data'!$B$6:$BE$43,'RevPAR Raw Data'!BE$1,FALSE)</f>
        <v>-0.71507083323735499</v>
      </c>
    </row>
    <row r="24" spans="1:66" x14ac:dyDescent="0.45">
      <c r="A24" s="63" t="s">
        <v>53</v>
      </c>
      <c r="B24" s="47">
        <f>VLOOKUP($A24,'Occupancy Raw Data'!$B$8:$BE$45,'Occupancy Raw Data'!AG$3,FALSE)</f>
        <v>41.430688179124097</v>
      </c>
      <c r="C24" s="48">
        <f>VLOOKUP($A24,'Occupancy Raw Data'!$B$8:$BE$45,'Occupancy Raw Data'!AH$3,FALSE)</f>
        <v>58.742179782680203</v>
      </c>
      <c r="D24" s="48">
        <f>VLOOKUP($A24,'Occupancy Raw Data'!$B$8:$BE$45,'Occupancy Raw Data'!AI$3,FALSE)</f>
        <v>64.438590714520899</v>
      </c>
      <c r="E24" s="48">
        <f>VLOOKUP($A24,'Occupancy Raw Data'!$B$8:$BE$45,'Occupancy Raw Data'!AJ$3,FALSE)</f>
        <v>63.681264405663399</v>
      </c>
      <c r="F24" s="48">
        <f>VLOOKUP($A24,'Occupancy Raw Data'!$B$8:$BE$45,'Occupancy Raw Data'!AK$3,FALSE)</f>
        <v>58.363516628251503</v>
      </c>
      <c r="G24" s="49">
        <f>VLOOKUP($A24,'Occupancy Raw Data'!$B$8:$BE$45,'Occupancy Raw Data'!AL$3,FALSE)</f>
        <v>57.331247942048002</v>
      </c>
      <c r="H24" s="48">
        <f>VLOOKUP($A24,'Occupancy Raw Data'!$B$8:$BE$45,'Occupancy Raw Data'!AN$3,FALSE)</f>
        <v>65.113598946328594</v>
      </c>
      <c r="I24" s="48">
        <f>VLOOKUP($A24,'Occupancy Raw Data'!$B$8:$BE$45,'Occupancy Raw Data'!AO$3,FALSE)</f>
        <v>63.574250905498801</v>
      </c>
      <c r="J24" s="49">
        <f>VLOOKUP($A24,'Occupancy Raw Data'!$B$8:$BE$45,'Occupancy Raw Data'!AP$3,FALSE)</f>
        <v>64.343924925913697</v>
      </c>
      <c r="K24" s="50">
        <f>VLOOKUP($A24,'Occupancy Raw Data'!$B$8:$BE$45,'Occupancy Raw Data'!AR$3,FALSE)</f>
        <v>59.334869937438199</v>
      </c>
      <c r="M24" s="47">
        <f>VLOOKUP($A24,'Occupancy Raw Data'!$B$8:$BE$45,'Occupancy Raw Data'!AT$3,FALSE)</f>
        <v>5.9921636901563202</v>
      </c>
      <c r="N24" s="48">
        <f>VLOOKUP($A24,'Occupancy Raw Data'!$B$8:$BE$45,'Occupancy Raw Data'!AU$3,FALSE)</f>
        <v>5.6678893865830497</v>
      </c>
      <c r="O24" s="48">
        <f>VLOOKUP($A24,'Occupancy Raw Data'!$B$8:$BE$45,'Occupancy Raw Data'!AV$3,FALSE)</f>
        <v>4.54001165395887</v>
      </c>
      <c r="P24" s="48">
        <f>VLOOKUP($A24,'Occupancy Raw Data'!$B$8:$BE$45,'Occupancy Raw Data'!AW$3,FALSE)</f>
        <v>2.8308679951370301</v>
      </c>
      <c r="Q24" s="48">
        <f>VLOOKUP($A24,'Occupancy Raw Data'!$B$8:$BE$45,'Occupancy Raw Data'!AX$3,FALSE)</f>
        <v>-8.9328552174644393</v>
      </c>
      <c r="R24" s="49">
        <f>VLOOKUP($A24,'Occupancy Raw Data'!$B$8:$BE$45,'Occupancy Raw Data'!AY$3,FALSE)</f>
        <v>1.5299983058684301</v>
      </c>
      <c r="S24" s="48">
        <f>VLOOKUP($A24,'Occupancy Raw Data'!$B$8:$BE$45,'Occupancy Raw Data'!BA$3,FALSE)</f>
        <v>-12.159894632861301</v>
      </c>
      <c r="T24" s="48">
        <f>VLOOKUP($A24,'Occupancy Raw Data'!$B$8:$BE$45,'Occupancy Raw Data'!BB$3,FALSE)</f>
        <v>-9.7389394168260193</v>
      </c>
      <c r="U24" s="49">
        <f>VLOOKUP($A24,'Occupancy Raw Data'!$B$8:$BE$45,'Occupancy Raw Data'!BC$3,FALSE)</f>
        <v>-10.980345777603601</v>
      </c>
      <c r="V24" s="50">
        <f>VLOOKUP($A24,'Occupancy Raw Data'!$B$8:$BE$45,'Occupancy Raw Data'!BE$3,FALSE)</f>
        <v>-2.7064032626729202</v>
      </c>
      <c r="X24" s="51">
        <f>VLOOKUP($A24,'ADR Raw Data'!$B$6:$BE$43,'ADR Raw Data'!AG$1,FALSE)</f>
        <v>99.766117623683598</v>
      </c>
      <c r="Y24" s="52">
        <f>VLOOKUP($A24,'ADR Raw Data'!$B$6:$BE$43,'ADR Raw Data'!AH$1,FALSE)</f>
        <v>105.860215807174</v>
      </c>
      <c r="Z24" s="52">
        <f>VLOOKUP($A24,'ADR Raw Data'!$B$6:$BE$43,'ADR Raw Data'!AI$1,FALSE)</f>
        <v>109.401342616249</v>
      </c>
      <c r="AA24" s="52">
        <f>VLOOKUP($A24,'ADR Raw Data'!$B$6:$BE$43,'ADR Raw Data'!AJ$1,FALSE)</f>
        <v>108.727656411582</v>
      </c>
      <c r="AB24" s="52">
        <f>VLOOKUP($A24,'ADR Raw Data'!$B$6:$BE$43,'ADR Raw Data'!AK$1,FALSE)</f>
        <v>109.40232016925199</v>
      </c>
      <c r="AC24" s="53">
        <f>VLOOKUP($A24,'ADR Raw Data'!$B$6:$BE$43,'ADR Raw Data'!AL$1,FALSE)</f>
        <v>107.133638112741</v>
      </c>
      <c r="AD24" s="52">
        <f>VLOOKUP($A24,'ADR Raw Data'!$B$6:$BE$43,'ADR Raw Data'!AN$1,FALSE)</f>
        <v>129.26068141592901</v>
      </c>
      <c r="AE24" s="52">
        <f>VLOOKUP($A24,'ADR Raw Data'!$B$6:$BE$43,'ADR Raw Data'!AO$1,FALSE)</f>
        <v>129.627482843454</v>
      </c>
      <c r="AF24" s="53">
        <f>VLOOKUP($A24,'ADR Raw Data'!$B$6:$BE$43,'ADR Raw Data'!AP$1,FALSE)</f>
        <v>129.441888313183</v>
      </c>
      <c r="AG24" s="54">
        <f>VLOOKUP($A24,'ADR Raw Data'!$B$6:$BE$43,'ADR Raw Data'!AR$1,FALSE)</f>
        <v>114.045499445061</v>
      </c>
      <c r="AH24" s="65"/>
      <c r="AI24" s="47">
        <f>VLOOKUP($A24,'ADR Raw Data'!$B$6:$BE$43,'ADR Raw Data'!AT$1,FALSE)</f>
        <v>-5.90528659787442E-2</v>
      </c>
      <c r="AJ24" s="48">
        <f>VLOOKUP($A24,'ADR Raw Data'!$B$6:$BE$43,'ADR Raw Data'!AU$1,FALSE)</f>
        <v>4.36504890801183</v>
      </c>
      <c r="AK24" s="48">
        <f>VLOOKUP($A24,'ADR Raw Data'!$B$6:$BE$43,'ADR Raw Data'!AV$1,FALSE)</f>
        <v>5.9944810022506401</v>
      </c>
      <c r="AL24" s="48">
        <f>VLOOKUP($A24,'ADR Raw Data'!$B$6:$BE$43,'ADR Raw Data'!AW$1,FALSE)</f>
        <v>5.3302403169550301</v>
      </c>
      <c r="AM24" s="48">
        <f>VLOOKUP($A24,'ADR Raw Data'!$B$6:$BE$43,'ADR Raw Data'!AX$1,FALSE)</f>
        <v>-4.09004173302122</v>
      </c>
      <c r="AN24" s="49">
        <f>VLOOKUP($A24,'ADR Raw Data'!$B$6:$BE$43,'ADR Raw Data'!AY$1,FALSE)</f>
        <v>2.1679165451762299</v>
      </c>
      <c r="AO24" s="48">
        <f>VLOOKUP($A24,'ADR Raw Data'!$B$6:$BE$43,'ADR Raw Data'!BA$1,FALSE)</f>
        <v>-3.1216682484229099</v>
      </c>
      <c r="AP24" s="48">
        <f>VLOOKUP($A24,'ADR Raw Data'!$B$6:$BE$43,'ADR Raw Data'!BB$1,FALSE)</f>
        <v>-2.8195201093691602</v>
      </c>
      <c r="AQ24" s="49">
        <f>VLOOKUP($A24,'ADR Raw Data'!$B$6:$BE$43,'ADR Raw Data'!BC$1,FALSE)</f>
        <v>-2.9726072800110299</v>
      </c>
      <c r="AR24" s="50">
        <f>VLOOKUP($A24,'ADR Raw Data'!$B$6:$BE$43,'ADR Raw Data'!BE$1,FALSE)</f>
        <v>-0.42073134058361999</v>
      </c>
      <c r="AT24" s="51">
        <f>VLOOKUP($A24,'RevPAR Raw Data'!$B$6:$BE$43,'RevPAR Raw Data'!AG$1,FALSE)</f>
        <v>41.333789101086502</v>
      </c>
      <c r="AU24" s="52">
        <f>VLOOKUP($A24,'RevPAR Raw Data'!$B$6:$BE$43,'RevPAR Raw Data'!AH$1,FALSE)</f>
        <v>62.184598287783899</v>
      </c>
      <c r="AV24" s="52">
        <f>VLOOKUP($A24,'RevPAR Raw Data'!$B$6:$BE$43,'RevPAR Raw Data'!AI$1,FALSE)</f>
        <v>70.496683404675593</v>
      </c>
      <c r="AW24" s="52">
        <f>VLOOKUP($A24,'RevPAR Raw Data'!$B$6:$BE$43,'RevPAR Raw Data'!AJ$1,FALSE)</f>
        <v>69.239146361540904</v>
      </c>
      <c r="AX24" s="52">
        <f>VLOOKUP($A24,'RevPAR Raw Data'!$B$6:$BE$43,'RevPAR Raw Data'!AK$1,FALSE)</f>
        <v>63.8510413236746</v>
      </c>
      <c r="AY24" s="53">
        <f>VLOOKUP($A24,'RevPAR Raw Data'!$B$6:$BE$43,'RevPAR Raw Data'!AL$1,FALSE)</f>
        <v>61.421051695752297</v>
      </c>
      <c r="AZ24" s="52">
        <f>VLOOKUP($A24,'RevPAR Raw Data'!$B$6:$BE$43,'RevPAR Raw Data'!AN$1,FALSE)</f>
        <v>84.166281692459606</v>
      </c>
      <c r="BA24" s="52">
        <f>VLOOKUP($A24,'RevPAR Raw Data'!$B$6:$BE$43,'RevPAR Raw Data'!AO$1,FALSE)</f>
        <v>82.4097011853803</v>
      </c>
      <c r="BB24" s="53">
        <f>VLOOKUP($A24,'RevPAR Raw Data'!$B$6:$BE$43,'RevPAR Raw Data'!AP$1,FALSE)</f>
        <v>83.287991438919903</v>
      </c>
      <c r="BC24" s="54">
        <f>VLOOKUP($A24,'RevPAR Raw Data'!$B$6:$BE$43,'RevPAR Raw Data'!AR$1,FALSE)</f>
        <v>67.668748765228798</v>
      </c>
      <c r="BE24" s="47">
        <f>VLOOKUP($A24,'RevPAR Raw Data'!$B$6:$BE$43,'RevPAR Raw Data'!AT$1,FALSE)</f>
        <v>5.9295722797844004</v>
      </c>
      <c r="BF24" s="48">
        <f>VLOOKUP($A24,'RevPAR Raw Data'!$B$6:$BE$43,'RevPAR Raw Data'!AU$1,FALSE)</f>
        <v>10.2803444383712</v>
      </c>
      <c r="BG24" s="48">
        <f>VLOOKUP($A24,'RevPAR Raw Data'!$B$6:$BE$43,'RevPAR Raw Data'!AV$1,FALSE)</f>
        <v>10.806642792306</v>
      </c>
      <c r="BH24" s="48">
        <f>VLOOKUP($A24,'RevPAR Raw Data'!$B$6:$BE$43,'RevPAR Raw Data'!AW$1,FALSE)</f>
        <v>8.3120003792886408</v>
      </c>
      <c r="BI24" s="48">
        <f>VLOOKUP($A24,'RevPAR Raw Data'!$B$6:$BE$43,'RevPAR Raw Data'!AX$1,FALSE)</f>
        <v>-12.657539444140999</v>
      </c>
      <c r="BJ24" s="49">
        <f>VLOOKUP($A24,'RevPAR Raw Data'!$B$6:$BE$43,'RevPAR Raw Data'!AY$1,FALSE)</f>
        <v>3.7310839374585001</v>
      </c>
      <c r="BK24" s="48">
        <f>VLOOKUP($A24,'RevPAR Raw Data'!$B$6:$BE$43,'RevPAR Raw Data'!BA$1,FALSE)</f>
        <v>-14.9019713114885</v>
      </c>
      <c r="BL24" s="48">
        <f>VLOOKUP($A24,'RevPAR Raw Data'!$B$6:$BE$43,'RevPAR Raw Data'!BB$1,FALSE)</f>
        <v>-12.283868170898501</v>
      </c>
      <c r="BM24" s="49">
        <f>VLOOKUP($A24,'RevPAR Raw Data'!$B$6:$BE$43,'RevPAR Raw Data'!BC$1,FALSE)</f>
        <v>-13.626550499659199</v>
      </c>
      <c r="BN24" s="50">
        <f>VLOOKUP($A24,'RevPAR Raw Data'!$B$6:$BE$43,'RevPAR Raw Data'!BE$1,FALSE)</f>
        <v>-3.1157479165279001</v>
      </c>
    </row>
    <row r="25" spans="1:66" x14ac:dyDescent="0.45">
      <c r="A25" s="63" t="s">
        <v>52</v>
      </c>
      <c r="B25" s="47">
        <f>VLOOKUP($A25,'Occupancy Raw Data'!$B$8:$BE$45,'Occupancy Raw Data'!AG$3,FALSE)</f>
        <v>45.563664298060303</v>
      </c>
      <c r="C25" s="48">
        <f>VLOOKUP($A25,'Occupancy Raw Data'!$B$8:$BE$45,'Occupancy Raw Data'!AH$3,FALSE)</f>
        <v>53.807374687920102</v>
      </c>
      <c r="D25" s="48">
        <f>VLOOKUP($A25,'Occupancy Raw Data'!$B$8:$BE$45,'Occupancy Raw Data'!AI$3,FALSE)</f>
        <v>57.302669483387703</v>
      </c>
      <c r="E25" s="48">
        <f>VLOOKUP($A25,'Occupancy Raw Data'!$B$8:$BE$45,'Occupancy Raw Data'!AJ$3,FALSE)</f>
        <v>58.7862492798156</v>
      </c>
      <c r="F25" s="48">
        <f>VLOOKUP($A25,'Occupancy Raw Data'!$B$8:$BE$45,'Occupancy Raw Data'!AK$3,FALSE)</f>
        <v>60.015363933166803</v>
      </c>
      <c r="G25" s="49">
        <f>VLOOKUP($A25,'Occupancy Raw Data'!$B$8:$BE$45,'Occupancy Raw Data'!AL$3,FALSE)</f>
        <v>55.095064336470102</v>
      </c>
      <c r="H25" s="48">
        <f>VLOOKUP($A25,'Occupancy Raw Data'!$B$8:$BE$45,'Occupancy Raw Data'!AN$3,FALSE)</f>
        <v>66.141732283464506</v>
      </c>
      <c r="I25" s="48">
        <f>VLOOKUP($A25,'Occupancy Raw Data'!$B$8:$BE$45,'Occupancy Raw Data'!AO$3,FALSE)</f>
        <v>65.608795851737995</v>
      </c>
      <c r="J25" s="49">
        <f>VLOOKUP($A25,'Occupancy Raw Data'!$B$8:$BE$45,'Occupancy Raw Data'!AP$3,FALSE)</f>
        <v>65.875264067601293</v>
      </c>
      <c r="K25" s="50">
        <f>VLOOKUP($A25,'Occupancy Raw Data'!$B$8:$BE$45,'Occupancy Raw Data'!AR$3,FALSE)</f>
        <v>58.1751214025076</v>
      </c>
      <c r="M25" s="47">
        <f>VLOOKUP($A25,'Occupancy Raw Data'!$B$8:$BE$45,'Occupancy Raw Data'!AT$3,FALSE)</f>
        <v>-2.2948861822936499</v>
      </c>
      <c r="N25" s="48">
        <f>VLOOKUP($A25,'Occupancy Raw Data'!$B$8:$BE$45,'Occupancy Raw Data'!AU$3,FALSE)</f>
        <v>2.5286809507254802</v>
      </c>
      <c r="O25" s="48">
        <f>VLOOKUP($A25,'Occupancy Raw Data'!$B$8:$BE$45,'Occupancy Raw Data'!AV$3,FALSE)</f>
        <v>2.8159155763742998</v>
      </c>
      <c r="P25" s="48">
        <f>VLOOKUP($A25,'Occupancy Raw Data'!$B$8:$BE$45,'Occupancy Raw Data'!AW$3,FALSE)</f>
        <v>1.3693639991389699</v>
      </c>
      <c r="Q25" s="48">
        <f>VLOOKUP($A25,'Occupancy Raw Data'!$B$8:$BE$45,'Occupancy Raw Data'!AX$3,FALSE)</f>
        <v>-3.19026791125258</v>
      </c>
      <c r="R25" s="49">
        <f>VLOOKUP($A25,'Occupancy Raw Data'!$B$8:$BE$45,'Occupancy Raw Data'!AY$3,FALSE)</f>
        <v>0.233831189080074</v>
      </c>
      <c r="S25" s="48">
        <f>VLOOKUP($A25,'Occupancy Raw Data'!$B$8:$BE$45,'Occupancy Raw Data'!BA$3,FALSE)</f>
        <v>-12.2944400939702</v>
      </c>
      <c r="T25" s="48">
        <f>VLOOKUP($A25,'Occupancy Raw Data'!$B$8:$BE$45,'Occupancy Raw Data'!BB$3,FALSE)</f>
        <v>-11.581726243048299</v>
      </c>
      <c r="U25" s="49">
        <f>VLOOKUP($A25,'Occupancy Raw Data'!$B$8:$BE$45,'Occupancy Raw Data'!BC$3,FALSE)</f>
        <v>-11.940966656558199</v>
      </c>
      <c r="V25" s="50">
        <f>VLOOKUP($A25,'Occupancy Raw Data'!$B$8:$BE$45,'Occupancy Raw Data'!BE$3,FALSE)</f>
        <v>-4.0577257641605202</v>
      </c>
      <c r="X25" s="51">
        <f>VLOOKUP($A25,'ADR Raw Data'!$B$6:$BE$43,'ADR Raw Data'!AG$1,FALSE)</f>
        <v>100.394026343519</v>
      </c>
      <c r="Y25" s="52">
        <f>VLOOKUP($A25,'ADR Raw Data'!$B$6:$BE$43,'ADR Raw Data'!AH$1,FALSE)</f>
        <v>100.233063264031</v>
      </c>
      <c r="Z25" s="52">
        <f>VLOOKUP($A25,'ADR Raw Data'!$B$6:$BE$43,'ADR Raw Data'!AI$1,FALSE)</f>
        <v>100.888117302052</v>
      </c>
      <c r="AA25" s="52">
        <f>VLOOKUP($A25,'ADR Raw Data'!$B$6:$BE$43,'ADR Raw Data'!AJ$1,FALSE)</f>
        <v>99.251554230643507</v>
      </c>
      <c r="AB25" s="52">
        <f>VLOOKUP($A25,'ADR Raw Data'!$B$6:$BE$43,'ADR Raw Data'!AK$1,FALSE)</f>
        <v>106.1214904</v>
      </c>
      <c r="AC25" s="53">
        <f>VLOOKUP($A25,'ADR Raw Data'!$B$6:$BE$43,'ADR Raw Data'!AL$1,FALSE)</f>
        <v>101.46935286530901</v>
      </c>
      <c r="AD25" s="52">
        <f>VLOOKUP($A25,'ADR Raw Data'!$B$6:$BE$43,'ADR Raw Data'!AN$1,FALSE)</f>
        <v>140.55810830429701</v>
      </c>
      <c r="AE25" s="52">
        <f>VLOOKUP($A25,'ADR Raw Data'!$B$6:$BE$43,'ADR Raw Data'!AO$1,FALSE)</f>
        <v>141.18929893889401</v>
      </c>
      <c r="AF25" s="53">
        <f>VLOOKUP($A25,'ADR Raw Data'!$B$6:$BE$43,'ADR Raw Data'!AP$1,FALSE)</f>
        <v>140.87242702525401</v>
      </c>
      <c r="AG25" s="54">
        <f>VLOOKUP($A25,'ADR Raw Data'!$B$6:$BE$43,'ADR Raw Data'!AR$1,FALSE)</f>
        <v>114.217501915889</v>
      </c>
      <c r="AI25" s="47">
        <f>VLOOKUP($A25,'ADR Raw Data'!$B$6:$BE$43,'ADR Raw Data'!AT$1,FALSE)</f>
        <v>4.8881168808798501</v>
      </c>
      <c r="AJ25" s="48">
        <f>VLOOKUP($A25,'ADR Raw Data'!$B$6:$BE$43,'ADR Raw Data'!AU$1,FALSE)</f>
        <v>8.5780489369786306</v>
      </c>
      <c r="AK25" s="48">
        <f>VLOOKUP($A25,'ADR Raw Data'!$B$6:$BE$43,'ADR Raw Data'!AV$1,FALSE)</f>
        <v>8.4162311816873192</v>
      </c>
      <c r="AL25" s="48">
        <f>VLOOKUP($A25,'ADR Raw Data'!$B$6:$BE$43,'ADR Raw Data'!AW$1,FALSE)</f>
        <v>4.9449551981677704</v>
      </c>
      <c r="AM25" s="48">
        <f>VLOOKUP($A25,'ADR Raw Data'!$B$6:$BE$43,'ADR Raw Data'!AX$1,FALSE)</f>
        <v>4.6279936898823104</v>
      </c>
      <c r="AN25" s="49">
        <f>VLOOKUP($A25,'ADR Raw Data'!$B$6:$BE$43,'ADR Raw Data'!AY$1,FALSE)</f>
        <v>6.1678316815729604</v>
      </c>
      <c r="AO25" s="48">
        <f>VLOOKUP($A25,'ADR Raw Data'!$B$6:$BE$43,'ADR Raw Data'!BA$1,FALSE)</f>
        <v>0.95301039044860303</v>
      </c>
      <c r="AP25" s="48">
        <f>VLOOKUP($A25,'ADR Raw Data'!$B$6:$BE$43,'ADR Raw Data'!BB$1,FALSE)</f>
        <v>1.4647304708903399</v>
      </c>
      <c r="AQ25" s="49">
        <f>VLOOKUP($A25,'ADR Raw Data'!$B$6:$BE$43,'ADR Raw Data'!BC$1,FALSE)</f>
        <v>1.20764398534317</v>
      </c>
      <c r="AR25" s="50">
        <f>VLOOKUP($A25,'ADR Raw Data'!$B$6:$BE$43,'ADR Raw Data'!BE$1,FALSE)</f>
        <v>2.9457055700882799</v>
      </c>
      <c r="AT25" s="51">
        <f>VLOOKUP($A25,'RevPAR Raw Data'!$B$6:$BE$43,'RevPAR Raw Data'!AG$1,FALSE)</f>
        <v>45.743197138467401</v>
      </c>
      <c r="AU25" s="52">
        <f>VLOOKUP($A25,'RevPAR Raw Data'!$B$6:$BE$43,'RevPAR Raw Data'!AH$1,FALSE)</f>
        <v>53.932779911657299</v>
      </c>
      <c r="AV25" s="52">
        <f>VLOOKUP($A25,'RevPAR Raw Data'!$B$6:$BE$43,'RevPAR Raw Data'!AI$1,FALSE)</f>
        <v>57.811584405607803</v>
      </c>
      <c r="AW25" s="52">
        <f>VLOOKUP($A25,'RevPAR Raw Data'!$B$6:$BE$43,'RevPAR Raw Data'!AJ$1,FALSE)</f>
        <v>58.346266084117502</v>
      </c>
      <c r="AX25" s="52">
        <f>VLOOKUP($A25,'RevPAR Raw Data'!$B$6:$BE$43,'RevPAR Raw Data'!AK$1,FALSE)</f>
        <v>63.689198674860698</v>
      </c>
      <c r="AY25" s="53">
        <f>VLOOKUP($A25,'RevPAR Raw Data'!$B$6:$BE$43,'RevPAR Raw Data'!AL$1,FALSE)</f>
        <v>55.904605242942097</v>
      </c>
      <c r="AZ25" s="52">
        <f>VLOOKUP($A25,'RevPAR Raw Data'!$B$6:$BE$43,'RevPAR Raw Data'!AN$1,FALSE)</f>
        <v>92.967567697330495</v>
      </c>
      <c r="BA25" s="52">
        <f>VLOOKUP($A25,'RevPAR Raw Data'!$B$6:$BE$43,'RevPAR Raw Data'!AO$1,FALSE)</f>
        <v>92.632598905319696</v>
      </c>
      <c r="BB25" s="53">
        <f>VLOOKUP($A25,'RevPAR Raw Data'!$B$6:$BE$43,'RevPAR Raw Data'!AP$1,FALSE)</f>
        <v>92.800083301325103</v>
      </c>
      <c r="BC25" s="54">
        <f>VLOOKUP($A25,'RevPAR Raw Data'!$B$6:$BE$43,'RevPAR Raw Data'!AR$1,FALSE)</f>
        <v>66.446170402480107</v>
      </c>
      <c r="BE25" s="47">
        <f>VLOOKUP($A25,'RevPAR Raw Data'!$B$6:$BE$43,'RevPAR Raw Data'!AT$1,FALSE)</f>
        <v>2.4810539797125299</v>
      </c>
      <c r="BF25" s="48">
        <f>VLOOKUP($A25,'RevPAR Raw Data'!$B$6:$BE$43,'RevPAR Raw Data'!AU$1,FALSE)</f>
        <v>11.323641377117401</v>
      </c>
      <c r="BG25" s="48">
        <f>VLOOKUP($A25,'RevPAR Raw Data'!$B$6:$BE$43,'RevPAR Raw Data'!AV$1,FALSE)</f>
        <v>11.469140722850399</v>
      </c>
      <c r="BH25" s="48">
        <f>VLOOKUP($A25,'RevPAR Raw Data'!$B$6:$BE$43,'RevPAR Raw Data'!AW$1,FALSE)</f>
        <v>6.38203363356401</v>
      </c>
      <c r="BI25" s="48">
        <f>VLOOKUP($A25,'RevPAR Raw Data'!$B$6:$BE$43,'RevPAR Raw Data'!AX$1,FALSE)</f>
        <v>1.2900803810066199</v>
      </c>
      <c r="BJ25" s="49">
        <f>VLOOKUP($A25,'RevPAR Raw Data'!$B$6:$BE$43,'RevPAR Raw Data'!AY$1,FALSE)</f>
        <v>6.4160851848145102</v>
      </c>
      <c r="BK25" s="48">
        <f>VLOOKUP($A25,'RevPAR Raw Data'!$B$6:$BE$43,'RevPAR Raw Data'!BA$1,FALSE)</f>
        <v>-11.4585969950646</v>
      </c>
      <c r="BL25" s="48">
        <f>VLOOKUP($A25,'RevPAR Raw Data'!$B$6:$BE$43,'RevPAR Raw Data'!BB$1,FALSE)</f>
        <v>-10.286636845495</v>
      </c>
      <c r="BM25" s="49">
        <f>VLOOKUP($A25,'RevPAR Raw Data'!$B$6:$BE$43,'RevPAR Raw Data'!BC$1,FALSE)</f>
        <v>-10.877527036834801</v>
      </c>
      <c r="BN25" s="50">
        <f>VLOOKUP($A25,'RevPAR Raw Data'!$B$6:$BE$43,'RevPAR Raw Data'!BE$1,FALSE)</f>
        <v>-1.2315488479260199</v>
      </c>
    </row>
    <row r="26" spans="1:66" x14ac:dyDescent="0.45">
      <c r="A26" s="63" t="s">
        <v>51</v>
      </c>
      <c r="B26" s="47">
        <f>VLOOKUP($A26,'Occupancy Raw Data'!$B$8:$BE$45,'Occupancy Raw Data'!AG$3,FALSE)</f>
        <v>48.151360233704501</v>
      </c>
      <c r="C26" s="48">
        <f>VLOOKUP($A26,'Occupancy Raw Data'!$B$8:$BE$45,'Occupancy Raw Data'!AH$3,FALSE)</f>
        <v>58.426145700200799</v>
      </c>
      <c r="D26" s="48">
        <f>VLOOKUP($A26,'Occupancy Raw Data'!$B$8:$BE$45,'Occupancy Raw Data'!AI$3,FALSE)</f>
        <v>63.392368084717901</v>
      </c>
      <c r="E26" s="48">
        <f>VLOOKUP($A26,'Occupancy Raw Data'!$B$8:$BE$45,'Occupancy Raw Data'!AJ$3,FALSE)</f>
        <v>65.464670440021905</v>
      </c>
      <c r="F26" s="48">
        <f>VLOOKUP($A26,'Occupancy Raw Data'!$B$8:$BE$45,'Occupancy Raw Data'!AK$3,FALSE)</f>
        <v>67.710425415373294</v>
      </c>
      <c r="G26" s="49">
        <f>VLOOKUP($A26,'Occupancy Raw Data'!$B$8:$BE$45,'Occupancy Raw Data'!AL$3,FALSE)</f>
        <v>60.628993974803699</v>
      </c>
      <c r="H26" s="48">
        <f>VLOOKUP($A26,'Occupancy Raw Data'!$B$8:$BE$45,'Occupancy Raw Data'!AN$3,FALSE)</f>
        <v>75.803359503377706</v>
      </c>
      <c r="I26" s="48">
        <f>VLOOKUP($A26,'Occupancy Raw Data'!$B$8:$BE$45,'Occupancy Raw Data'!AO$3,FALSE)</f>
        <v>72.475807924045995</v>
      </c>
      <c r="J26" s="49">
        <f>VLOOKUP($A26,'Occupancy Raw Data'!$B$8:$BE$45,'Occupancy Raw Data'!AP$3,FALSE)</f>
        <v>74.139583713711801</v>
      </c>
      <c r="K26" s="50">
        <f>VLOOKUP($A26,'Occupancy Raw Data'!$B$8:$BE$45,'Occupancy Raw Data'!AR$3,FALSE)</f>
        <v>64.4891624716346</v>
      </c>
      <c r="M26" s="47">
        <f>VLOOKUP($A26,'Occupancy Raw Data'!$B$8:$BE$45,'Occupancy Raw Data'!AT$3,FALSE)</f>
        <v>-2.6592647050290901</v>
      </c>
      <c r="N26" s="48">
        <f>VLOOKUP($A26,'Occupancy Raw Data'!$B$8:$BE$45,'Occupancy Raw Data'!AU$3,FALSE)</f>
        <v>3.7987282258345099</v>
      </c>
      <c r="O26" s="48">
        <f>VLOOKUP($A26,'Occupancy Raw Data'!$B$8:$BE$45,'Occupancy Raw Data'!AV$3,FALSE)</f>
        <v>11.0080779178302</v>
      </c>
      <c r="P26" s="48">
        <f>VLOOKUP($A26,'Occupancy Raw Data'!$B$8:$BE$45,'Occupancy Raw Data'!AW$3,FALSE)</f>
        <v>10.372703819987301</v>
      </c>
      <c r="Q26" s="48">
        <f>VLOOKUP($A26,'Occupancy Raw Data'!$B$8:$BE$45,'Occupancy Raw Data'!AX$3,FALSE)</f>
        <v>6.1469963493920696</v>
      </c>
      <c r="R26" s="49">
        <f>VLOOKUP($A26,'Occupancy Raw Data'!$B$8:$BE$45,'Occupancy Raw Data'!AY$3,FALSE)</f>
        <v>6.0086470019472902</v>
      </c>
      <c r="S26" s="48">
        <f>VLOOKUP($A26,'Occupancy Raw Data'!$B$8:$BE$45,'Occupancy Raw Data'!BA$3,FALSE)</f>
        <v>-3.3986709609016699</v>
      </c>
      <c r="T26" s="48">
        <f>VLOOKUP($A26,'Occupancy Raw Data'!$B$8:$BE$45,'Occupancy Raw Data'!BB$3,FALSE)</f>
        <v>-4.2225792871563499</v>
      </c>
      <c r="U26" s="49">
        <f>VLOOKUP($A26,'Occupancy Raw Data'!$B$8:$BE$45,'Occupancy Raw Data'!BC$3,FALSE)</f>
        <v>-3.8031439823756701</v>
      </c>
      <c r="V26" s="50">
        <f>VLOOKUP($A26,'Occupancy Raw Data'!$B$8:$BE$45,'Occupancy Raw Data'!BE$3,FALSE)</f>
        <v>2.5721786246350402</v>
      </c>
      <c r="X26" s="51">
        <f>VLOOKUP($A26,'ADR Raw Data'!$B$6:$BE$43,'ADR Raw Data'!AG$1,FALSE)</f>
        <v>100.626826239453</v>
      </c>
      <c r="Y26" s="52">
        <f>VLOOKUP($A26,'ADR Raw Data'!$B$6:$BE$43,'ADR Raw Data'!AH$1,FALSE)</f>
        <v>103.24736875000001</v>
      </c>
      <c r="Z26" s="52">
        <f>VLOOKUP($A26,'ADR Raw Data'!$B$6:$BE$43,'ADR Raw Data'!AI$1,FALSE)</f>
        <v>105.419710541474</v>
      </c>
      <c r="AA26" s="52">
        <f>VLOOKUP($A26,'ADR Raw Data'!$B$6:$BE$43,'ADR Raw Data'!AJ$1,FALSE)</f>
        <v>105.25560939896801</v>
      </c>
      <c r="AB26" s="52">
        <f>VLOOKUP($A26,'ADR Raw Data'!$B$6:$BE$43,'ADR Raw Data'!AK$1,FALSE)</f>
        <v>111.567811109613</v>
      </c>
      <c r="AC26" s="53">
        <f>VLOOKUP($A26,'ADR Raw Data'!$B$6:$BE$43,'ADR Raw Data'!AL$1,FALSE)</f>
        <v>105.577530152229</v>
      </c>
      <c r="AD26" s="52">
        <f>VLOOKUP($A26,'ADR Raw Data'!$B$6:$BE$43,'ADR Raw Data'!AN$1,FALSE)</f>
        <v>134.44014150659299</v>
      </c>
      <c r="AE26" s="52">
        <f>VLOOKUP($A26,'ADR Raw Data'!$B$6:$BE$43,'ADR Raw Data'!AO$1,FALSE)</f>
        <v>134.14693349288299</v>
      </c>
      <c r="AF26" s="53">
        <f>VLOOKUP($A26,'ADR Raw Data'!$B$6:$BE$43,'ADR Raw Data'!AP$1,FALSE)</f>
        <v>134.29682745882701</v>
      </c>
      <c r="AG26" s="54">
        <f>VLOOKUP($A26,'ADR Raw Data'!$B$6:$BE$43,'ADR Raw Data'!AR$1,FALSE)</f>
        <v>115.01095017088301</v>
      </c>
      <c r="AI26" s="47">
        <f>VLOOKUP($A26,'ADR Raw Data'!$B$6:$BE$43,'ADR Raw Data'!AT$1,FALSE)</f>
        <v>3.0655347280871799</v>
      </c>
      <c r="AJ26" s="48">
        <f>VLOOKUP($A26,'ADR Raw Data'!$B$6:$BE$43,'ADR Raw Data'!AU$1,FALSE)</f>
        <v>8.0975521454234496</v>
      </c>
      <c r="AK26" s="48">
        <f>VLOOKUP($A26,'ADR Raw Data'!$B$6:$BE$43,'ADR Raw Data'!AV$1,FALSE)</f>
        <v>9.3149915364097602</v>
      </c>
      <c r="AL26" s="48">
        <f>VLOOKUP($A26,'ADR Raw Data'!$B$6:$BE$43,'ADR Raw Data'!AW$1,FALSE)</f>
        <v>8.9228546948353902</v>
      </c>
      <c r="AM26" s="48">
        <f>VLOOKUP($A26,'ADR Raw Data'!$B$6:$BE$43,'ADR Raw Data'!AX$1,FALSE)</f>
        <v>11.698169908353499</v>
      </c>
      <c r="AN26" s="49">
        <f>VLOOKUP($A26,'ADR Raw Data'!$B$6:$BE$43,'ADR Raw Data'!AY$1,FALSE)</f>
        <v>8.5389496389073098</v>
      </c>
      <c r="AO26" s="48">
        <f>VLOOKUP($A26,'ADR Raw Data'!$B$6:$BE$43,'ADR Raw Data'!BA$1,FALSE)</f>
        <v>12.1792710564507</v>
      </c>
      <c r="AP26" s="48">
        <f>VLOOKUP($A26,'ADR Raw Data'!$B$6:$BE$43,'ADR Raw Data'!BB$1,FALSE)</f>
        <v>11.198384601218001</v>
      </c>
      <c r="AQ26" s="49">
        <f>VLOOKUP($A26,'ADR Raw Data'!$B$6:$BE$43,'ADR Raw Data'!BC$1,FALSE)</f>
        <v>11.6966385524406</v>
      </c>
      <c r="AR26" s="50">
        <f>VLOOKUP($A26,'ADR Raw Data'!$B$6:$BE$43,'ADR Raw Data'!BE$1,FALSE)</f>
        <v>9.2079305151771003</v>
      </c>
      <c r="AT26" s="51">
        <f>VLOOKUP($A26,'RevPAR Raw Data'!$B$6:$BE$43,'RevPAR Raw Data'!AG$1,FALSE)</f>
        <v>48.453185594303399</v>
      </c>
      <c r="AU26" s="52">
        <f>VLOOKUP($A26,'RevPAR Raw Data'!$B$6:$BE$43,'RevPAR Raw Data'!AH$1,FALSE)</f>
        <v>60.323458097498602</v>
      </c>
      <c r="AV26" s="52">
        <f>VLOOKUP($A26,'RevPAR Raw Data'!$B$6:$BE$43,'RevPAR Raw Data'!AI$1,FALSE)</f>
        <v>66.828050940295697</v>
      </c>
      <c r="AW26" s="52">
        <f>VLOOKUP($A26,'RevPAR Raw Data'!$B$6:$BE$43,'RevPAR Raw Data'!AJ$1,FALSE)</f>
        <v>68.905237812671103</v>
      </c>
      <c r="AX26" s="52">
        <f>VLOOKUP($A26,'RevPAR Raw Data'!$B$6:$BE$43,'RevPAR Raw Data'!AK$1,FALSE)</f>
        <v>75.543039528939204</v>
      </c>
      <c r="AY26" s="53">
        <f>VLOOKUP($A26,'RevPAR Raw Data'!$B$6:$BE$43,'RevPAR Raw Data'!AL$1,FALSE)</f>
        <v>64.010594394741602</v>
      </c>
      <c r="AZ26" s="52">
        <f>VLOOKUP($A26,'RevPAR Raw Data'!$B$6:$BE$43,'RevPAR Raw Data'!AN$1,FALSE)</f>
        <v>101.910143783092</v>
      </c>
      <c r="BA26" s="52">
        <f>VLOOKUP($A26,'RevPAR Raw Data'!$B$6:$BE$43,'RevPAR Raw Data'!AO$1,FALSE)</f>
        <v>97.224073854299704</v>
      </c>
      <c r="BB26" s="53">
        <f>VLOOKUP($A26,'RevPAR Raw Data'!$B$6:$BE$43,'RevPAR Raw Data'!AP$1,FALSE)</f>
        <v>99.567108818696298</v>
      </c>
      <c r="BC26" s="54">
        <f>VLOOKUP($A26,'RevPAR Raw Data'!$B$6:$BE$43,'RevPAR Raw Data'!AR$1,FALSE)</f>
        <v>74.169598515871499</v>
      </c>
      <c r="BE26" s="47">
        <f>VLOOKUP($A26,'RevPAR Raw Data'!$B$6:$BE$43,'RevPAR Raw Data'!AT$1,FALSE)</f>
        <v>0.32474934001365902</v>
      </c>
      <c r="BF26" s="48">
        <f>VLOOKUP($A26,'RevPAR Raw Data'!$B$6:$BE$43,'RevPAR Raw Data'!AU$1,FALSE)</f>
        <v>12.203884370207801</v>
      </c>
      <c r="BG26" s="48">
        <f>VLOOKUP($A26,'RevPAR Raw Data'!$B$6:$BE$43,'RevPAR Raw Data'!AV$1,FALSE)</f>
        <v>21.3484709806072</v>
      </c>
      <c r="BH26" s="48">
        <f>VLOOKUP($A26,'RevPAR Raw Data'!$B$6:$BE$43,'RevPAR Raw Data'!AW$1,FALSE)</f>
        <v>20.221099804605799</v>
      </c>
      <c r="BI26" s="48">
        <f>VLOOKUP($A26,'RevPAR Raw Data'!$B$6:$BE$43,'RevPAR Raw Data'!AX$1,FALSE)</f>
        <v>18.5642523349578</v>
      </c>
      <c r="BJ26" s="49">
        <f>VLOOKUP($A26,'RevPAR Raw Data'!$B$6:$BE$43,'RevPAR Raw Data'!AY$1,FALSE)</f>
        <v>15.0606719823306</v>
      </c>
      <c r="BK26" s="48">
        <f>VLOOKUP($A26,'RevPAR Raw Data'!$B$6:$BE$43,'RevPAR Raw Data'!BA$1,FALSE)</f>
        <v>8.3666667469039506</v>
      </c>
      <c r="BL26" s="48">
        <f>VLOOKUP($A26,'RevPAR Raw Data'!$B$6:$BE$43,'RevPAR Raw Data'!BB$1,FALSE)</f>
        <v>6.5029446453945603</v>
      </c>
      <c r="BM26" s="49">
        <f>VLOOKUP($A26,'RevPAR Raw Data'!$B$6:$BE$43,'RevPAR Raw Data'!BC$1,FALSE)</f>
        <v>7.4486545648175699</v>
      </c>
      <c r="BN26" s="50">
        <f>VLOOKUP($A26,'RevPAR Raw Data'!$B$6:$BE$43,'RevPAR Raw Data'!BE$1,FALSE)</f>
        <v>12.0169535602947</v>
      </c>
    </row>
    <row r="27" spans="1:66" x14ac:dyDescent="0.45">
      <c r="A27" s="63" t="s">
        <v>48</v>
      </c>
      <c r="B27" s="47">
        <f>VLOOKUP($A27,'Occupancy Raw Data'!$B$8:$BE$45,'Occupancy Raw Data'!AG$3,FALSE)</f>
        <v>50.841234430191399</v>
      </c>
      <c r="C27" s="48">
        <f>VLOOKUP($A27,'Occupancy Raw Data'!$B$8:$BE$45,'Occupancy Raw Data'!AH$3,FALSE)</f>
        <v>62.720765941624798</v>
      </c>
      <c r="D27" s="48">
        <f>VLOOKUP($A27,'Occupancy Raw Data'!$B$8:$BE$45,'Occupancy Raw Data'!AI$3,FALSE)</f>
        <v>65.081799591001996</v>
      </c>
      <c r="E27" s="48">
        <f>VLOOKUP($A27,'Occupancy Raw Data'!$B$8:$BE$45,'Occupancy Raw Data'!AJ$3,FALSE)</f>
        <v>64.454359546383998</v>
      </c>
      <c r="F27" s="48">
        <f>VLOOKUP($A27,'Occupancy Raw Data'!$B$8:$BE$45,'Occupancy Raw Data'!AK$3,FALSE)</f>
        <v>62.506971556051298</v>
      </c>
      <c r="G27" s="49">
        <f>VLOOKUP($A27,'Occupancy Raw Data'!$B$8:$BE$45,'Occupancy Raw Data'!AL$3,FALSE)</f>
        <v>61.121026213050698</v>
      </c>
      <c r="H27" s="48">
        <f>VLOOKUP($A27,'Occupancy Raw Data'!$B$8:$BE$45,'Occupancy Raw Data'!AN$3,FALSE)</f>
        <v>67.242981966908303</v>
      </c>
      <c r="I27" s="48">
        <f>VLOOKUP($A27,'Occupancy Raw Data'!$B$8:$BE$45,'Occupancy Raw Data'!AO$3,FALSE)</f>
        <v>67.5636735452686</v>
      </c>
      <c r="J27" s="49">
        <f>VLOOKUP($A27,'Occupancy Raw Data'!$B$8:$BE$45,'Occupancy Raw Data'!AP$3,FALSE)</f>
        <v>67.403327756088402</v>
      </c>
      <c r="K27" s="50">
        <f>VLOOKUP($A27,'Occupancy Raw Data'!$B$8:$BE$45,'Occupancy Raw Data'!AR$3,FALSE)</f>
        <v>62.915969511061498</v>
      </c>
      <c r="M27" s="47">
        <f>VLOOKUP($A27,'Occupancy Raw Data'!$B$8:$BE$45,'Occupancy Raw Data'!AT$3,FALSE)</f>
        <v>9.6178658357096403</v>
      </c>
      <c r="N27" s="48">
        <f>VLOOKUP($A27,'Occupancy Raw Data'!$B$8:$BE$45,'Occupancy Raw Data'!AU$3,FALSE)</f>
        <v>7.4004391991489298</v>
      </c>
      <c r="O27" s="48">
        <f>VLOOKUP($A27,'Occupancy Raw Data'!$B$8:$BE$45,'Occupancy Raw Data'!AV$3,FALSE)</f>
        <v>0.64223059595361898</v>
      </c>
      <c r="P27" s="48">
        <f>VLOOKUP($A27,'Occupancy Raw Data'!$B$8:$BE$45,'Occupancy Raw Data'!AW$3,FALSE)</f>
        <v>-0.59715106879624602</v>
      </c>
      <c r="Q27" s="48">
        <f>VLOOKUP($A27,'Occupancy Raw Data'!$B$8:$BE$45,'Occupancy Raw Data'!AX$3,FALSE)</f>
        <v>-7.2262383972547504</v>
      </c>
      <c r="R27" s="49">
        <f>VLOOKUP($A27,'Occupancy Raw Data'!$B$8:$BE$45,'Occupancy Raw Data'!AY$3,FALSE)</f>
        <v>1.3067441613794599</v>
      </c>
      <c r="S27" s="48">
        <f>VLOOKUP($A27,'Occupancy Raw Data'!$B$8:$BE$45,'Occupancy Raw Data'!BA$3,FALSE)</f>
        <v>-12.9388761840583</v>
      </c>
      <c r="T27" s="48">
        <f>VLOOKUP($A27,'Occupancy Raw Data'!$B$8:$BE$45,'Occupancy Raw Data'!BB$3,FALSE)</f>
        <v>-11.6120920033038</v>
      </c>
      <c r="U27" s="49">
        <f>VLOOKUP($A27,'Occupancy Raw Data'!$B$8:$BE$45,'Occupancy Raw Data'!BC$3,FALSE)</f>
        <v>-12.2789227289183</v>
      </c>
      <c r="V27" s="50">
        <f>VLOOKUP($A27,'Occupancy Raw Data'!$B$8:$BE$45,'Occupancy Raw Data'!BE$3,FALSE)</f>
        <v>-3.2783988261646102</v>
      </c>
      <c r="X27" s="51">
        <f>VLOOKUP($A27,'ADR Raw Data'!$B$6:$BE$43,'ADR Raw Data'!AG$1,FALSE)</f>
        <v>98.117711856659596</v>
      </c>
      <c r="Y27" s="52">
        <f>VLOOKUP($A27,'ADR Raw Data'!$B$6:$BE$43,'ADR Raw Data'!AH$1,FALSE)</f>
        <v>105.55995998517901</v>
      </c>
      <c r="Z27" s="52">
        <f>VLOOKUP($A27,'ADR Raw Data'!$B$6:$BE$43,'ADR Raw Data'!AI$1,FALSE)</f>
        <v>106.258391059058</v>
      </c>
      <c r="AA27" s="52">
        <f>VLOOKUP($A27,'ADR Raw Data'!$B$6:$BE$43,'ADR Raw Data'!AJ$1,FALSE)</f>
        <v>103.545024516873</v>
      </c>
      <c r="AB27" s="52">
        <f>VLOOKUP($A27,'ADR Raw Data'!$B$6:$BE$43,'ADR Raw Data'!AK$1,FALSE)</f>
        <v>103.026813145958</v>
      </c>
      <c r="AC27" s="53">
        <f>VLOOKUP($A27,'ADR Raw Data'!$B$6:$BE$43,'ADR Raw Data'!AL$1,FALSE)</f>
        <v>103.527505094747</v>
      </c>
      <c r="AD27" s="52">
        <f>VLOOKUP($A27,'ADR Raw Data'!$B$6:$BE$43,'ADR Raw Data'!AN$1,FALSE)</f>
        <v>117.940943461432</v>
      </c>
      <c r="AE27" s="52">
        <f>VLOOKUP($A27,'ADR Raw Data'!$B$6:$BE$43,'ADR Raw Data'!AO$1,FALSE)</f>
        <v>120.36410332255601</v>
      </c>
      <c r="AF27" s="53">
        <f>VLOOKUP($A27,'ADR Raw Data'!$B$6:$BE$43,'ADR Raw Data'!AP$1,FALSE)</f>
        <v>119.15540561972</v>
      </c>
      <c r="AG27" s="54">
        <f>VLOOKUP($A27,'ADR Raw Data'!$B$6:$BE$43,'ADR Raw Data'!AR$1,FALSE)</f>
        <v>108.311085068436</v>
      </c>
      <c r="AI27" s="47">
        <f>VLOOKUP($A27,'ADR Raw Data'!$B$6:$BE$43,'ADR Raw Data'!AT$1,FALSE)</f>
        <v>13.2641046950841</v>
      </c>
      <c r="AJ27" s="48">
        <f>VLOOKUP($A27,'ADR Raw Data'!$B$6:$BE$43,'ADR Raw Data'!AU$1,FALSE)</f>
        <v>14.1280911450999</v>
      </c>
      <c r="AK27" s="48">
        <f>VLOOKUP($A27,'ADR Raw Data'!$B$6:$BE$43,'ADR Raw Data'!AV$1,FALSE)</f>
        <v>10.5270224657403</v>
      </c>
      <c r="AL27" s="48">
        <f>VLOOKUP($A27,'ADR Raw Data'!$B$6:$BE$43,'ADR Raw Data'!AW$1,FALSE)</f>
        <v>6.8700798392565599</v>
      </c>
      <c r="AM27" s="48">
        <f>VLOOKUP($A27,'ADR Raw Data'!$B$6:$BE$43,'ADR Raw Data'!AX$1,FALSE)</f>
        <v>7.4021604611109497</v>
      </c>
      <c r="AN27" s="49">
        <f>VLOOKUP($A27,'ADR Raw Data'!$B$6:$BE$43,'ADR Raw Data'!AY$1,FALSE)</f>
        <v>10.0372396379737</v>
      </c>
      <c r="AO27" s="48">
        <f>VLOOKUP($A27,'ADR Raw Data'!$B$6:$BE$43,'ADR Raw Data'!BA$1,FALSE)</f>
        <v>5.0964673646449903</v>
      </c>
      <c r="AP27" s="48">
        <f>VLOOKUP($A27,'ADR Raw Data'!$B$6:$BE$43,'ADR Raw Data'!BB$1,FALSE)</f>
        <v>5.2967845826338804</v>
      </c>
      <c r="AQ27" s="49">
        <f>VLOOKUP($A27,'ADR Raw Data'!$B$6:$BE$43,'ADR Raw Data'!BC$1,FALSE)</f>
        <v>5.2051195728336204</v>
      </c>
      <c r="AR27" s="50">
        <f>VLOOKUP($A27,'ADR Raw Data'!$B$6:$BE$43,'ADR Raw Data'!BE$1,FALSE)</f>
        <v>7.7122677666994504</v>
      </c>
      <c r="AT27" s="51">
        <f>VLOOKUP($A27,'RevPAR Raw Data'!$B$6:$BE$43,'RevPAR Raw Data'!AG$1,FALSE)</f>
        <v>49.884255902584101</v>
      </c>
      <c r="AU27" s="52">
        <f>VLOOKUP($A27,'RevPAR Raw Data'!$B$6:$BE$43,'RevPAR Raw Data'!AH$1,FALSE)</f>
        <v>66.208015430377301</v>
      </c>
      <c r="AV27" s="52">
        <f>VLOOKUP($A27,'RevPAR Raw Data'!$B$6:$BE$43,'RevPAR Raw Data'!AI$1,FALSE)</f>
        <v>69.154873117679799</v>
      </c>
      <c r="AW27" s="52">
        <f>VLOOKUP($A27,'RevPAR Raw Data'!$B$6:$BE$43,'RevPAR Raw Data'!AJ$1,FALSE)</f>
        <v>66.739282394497096</v>
      </c>
      <c r="AX27" s="52">
        <f>VLOOKUP($A27,'RevPAR Raw Data'!$B$6:$BE$43,'RevPAR Raw Data'!AK$1,FALSE)</f>
        <v>64.398940788250599</v>
      </c>
      <c r="AY27" s="53">
        <f>VLOOKUP($A27,'RevPAR Raw Data'!$B$6:$BE$43,'RevPAR Raw Data'!AL$1,FALSE)</f>
        <v>63.277073526677803</v>
      </c>
      <c r="AZ27" s="52">
        <f>VLOOKUP($A27,'RevPAR Raw Data'!$B$6:$BE$43,'RevPAR Raw Data'!AN$1,FALSE)</f>
        <v>79.307007343372305</v>
      </c>
      <c r="BA27" s="52">
        <f>VLOOKUP($A27,'RevPAR Raw Data'!$B$6:$BE$43,'RevPAR Raw Data'!AO$1,FALSE)</f>
        <v>81.322409834541702</v>
      </c>
      <c r="BB27" s="53">
        <f>VLOOKUP($A27,'RevPAR Raw Data'!$B$6:$BE$43,'RevPAR Raw Data'!AP$1,FALSE)</f>
        <v>80.314708588957004</v>
      </c>
      <c r="BC27" s="54">
        <f>VLOOKUP($A27,'RevPAR Raw Data'!$B$6:$BE$43,'RevPAR Raw Data'!AR$1,FALSE)</f>
        <v>68.144969258757598</v>
      </c>
      <c r="BE27" s="47">
        <f>VLOOKUP($A27,'RevPAR Raw Data'!$B$6:$BE$43,'RevPAR Raw Data'!AT$1,FALSE)</f>
        <v>24.1576943246749</v>
      </c>
      <c r="BF27" s="48">
        <f>VLOOKUP($A27,'RevPAR Raw Data'!$B$6:$BE$43,'RevPAR Raw Data'!AU$1,FALSE)</f>
        <v>22.574071139442299</v>
      </c>
      <c r="BG27" s="48">
        <f>VLOOKUP($A27,'RevPAR Raw Data'!$B$6:$BE$43,'RevPAR Raw Data'!AV$1,FALSE)</f>
        <v>11.2368608208119</v>
      </c>
      <c r="BH27" s="48">
        <f>VLOOKUP($A27,'RevPAR Raw Data'!$B$6:$BE$43,'RevPAR Raw Data'!AW$1,FALSE)</f>
        <v>6.2319040152730398</v>
      </c>
      <c r="BI27" s="48">
        <f>VLOOKUP($A27,'RevPAR Raw Data'!$B$6:$BE$43,'RevPAR Raw Data'!AX$1,FALSE)</f>
        <v>-0.358975697611008</v>
      </c>
      <c r="BJ27" s="49">
        <f>VLOOKUP($A27,'RevPAR Raw Data'!$B$6:$BE$43,'RevPAR Raw Data'!AY$1,FALSE)</f>
        <v>11.475144842285999</v>
      </c>
      <c r="BK27" s="48">
        <f>VLOOKUP($A27,'RevPAR Raw Data'!$B$6:$BE$43,'RevPAR Raw Data'!BA$1,FALSE)</f>
        <v>-8.5018344214857304</v>
      </c>
      <c r="BL27" s="48">
        <f>VLOOKUP($A27,'RevPAR Raw Data'!$B$6:$BE$43,'RevPAR Raw Data'!BB$1,FALSE)</f>
        <v>-6.9303749196222499</v>
      </c>
      <c r="BM27" s="49">
        <f>VLOOKUP($A27,'RevPAR Raw Data'!$B$6:$BE$43,'RevPAR Raw Data'!BC$1,FALSE)</f>
        <v>-7.7129357663807401</v>
      </c>
      <c r="BN27" s="50">
        <f>VLOOKUP($A27,'RevPAR Raw Data'!$B$6:$BE$43,'RevPAR Raw Data'!BE$1,FALSE)</f>
        <v>4.1810300446006901</v>
      </c>
    </row>
    <row r="28" spans="1:66" x14ac:dyDescent="0.45">
      <c r="A28" s="63" t="s">
        <v>49</v>
      </c>
      <c r="B28" s="47">
        <f>VLOOKUP($A28,'Occupancy Raw Data'!$B$8:$BE$45,'Occupancy Raw Data'!AG$3,FALSE)</f>
        <v>50.368063420158499</v>
      </c>
      <c r="C28" s="48">
        <f>VLOOKUP($A28,'Occupancy Raw Data'!$B$8:$BE$45,'Occupancy Raw Data'!AH$3,FALSE)</f>
        <v>64.541336353340796</v>
      </c>
      <c r="D28" s="48">
        <f>VLOOKUP($A28,'Occupancy Raw Data'!$B$8:$BE$45,'Occupancy Raw Data'!AI$3,FALSE)</f>
        <v>69.835787089467701</v>
      </c>
      <c r="E28" s="48">
        <f>VLOOKUP($A28,'Occupancy Raw Data'!$B$8:$BE$45,'Occupancy Raw Data'!AJ$3,FALSE)</f>
        <v>70.396375990939902</v>
      </c>
      <c r="F28" s="48">
        <f>VLOOKUP($A28,'Occupancy Raw Data'!$B$8:$BE$45,'Occupancy Raw Data'!AK$3,FALSE)</f>
        <v>74.297848244620596</v>
      </c>
      <c r="G28" s="49">
        <f>VLOOKUP($A28,'Occupancy Raw Data'!$B$8:$BE$45,'Occupancy Raw Data'!AL$3,FALSE)</f>
        <v>65.887882219705503</v>
      </c>
      <c r="H28" s="48">
        <f>VLOOKUP($A28,'Occupancy Raw Data'!$B$8:$BE$45,'Occupancy Raw Data'!AN$3,FALSE)</f>
        <v>82.944507361268407</v>
      </c>
      <c r="I28" s="48">
        <f>VLOOKUP($A28,'Occupancy Raw Data'!$B$8:$BE$45,'Occupancy Raw Data'!AO$3,FALSE)</f>
        <v>79.212910532276297</v>
      </c>
      <c r="J28" s="49">
        <f>VLOOKUP($A28,'Occupancy Raw Data'!$B$8:$BE$45,'Occupancy Raw Data'!AP$3,FALSE)</f>
        <v>81.078708946772295</v>
      </c>
      <c r="K28" s="50">
        <f>VLOOKUP($A28,'Occupancy Raw Data'!$B$8:$BE$45,'Occupancy Raw Data'!AR$3,FALSE)</f>
        <v>70.228118427438901</v>
      </c>
      <c r="M28" s="47">
        <f>VLOOKUP($A28,'Occupancy Raw Data'!$B$8:$BE$45,'Occupancy Raw Data'!AT$3,FALSE)</f>
        <v>-13.2532540887879</v>
      </c>
      <c r="N28" s="48">
        <f>VLOOKUP($A28,'Occupancy Raw Data'!$B$8:$BE$45,'Occupancy Raw Data'!AU$3,FALSE)</f>
        <v>-1.8140810455474401</v>
      </c>
      <c r="O28" s="48">
        <f>VLOOKUP($A28,'Occupancy Raw Data'!$B$8:$BE$45,'Occupancy Raw Data'!AV$3,FALSE)</f>
        <v>1.08165018444042</v>
      </c>
      <c r="P28" s="48">
        <f>VLOOKUP($A28,'Occupancy Raw Data'!$B$8:$BE$45,'Occupancy Raw Data'!AW$3,FALSE)</f>
        <v>-2.5652435042155899</v>
      </c>
      <c r="Q28" s="48">
        <f>VLOOKUP($A28,'Occupancy Raw Data'!$B$8:$BE$45,'Occupancy Raw Data'!AX$3,FALSE)</f>
        <v>-10.941631549123001</v>
      </c>
      <c r="R28" s="49">
        <f>VLOOKUP($A28,'Occupancy Raw Data'!$B$8:$BE$45,'Occupancy Raw Data'!AY$3,FALSE)</f>
        <v>-5.48597757406369</v>
      </c>
      <c r="S28" s="48">
        <f>VLOOKUP($A28,'Occupancy Raw Data'!$B$8:$BE$45,'Occupancy Raw Data'!BA$3,FALSE)</f>
        <v>-7.5251748915139496</v>
      </c>
      <c r="T28" s="48">
        <f>VLOOKUP($A28,'Occupancy Raw Data'!$B$8:$BE$45,'Occupancy Raw Data'!BB$3,FALSE)</f>
        <v>-10.184470437531299</v>
      </c>
      <c r="U28" s="49">
        <f>VLOOKUP($A28,'Occupancy Raw Data'!$B$8:$BE$45,'Occupancy Raw Data'!BC$3,FALSE)</f>
        <v>-8.8436180213794007</v>
      </c>
      <c r="V28" s="50">
        <f>VLOOKUP($A28,'Occupancy Raw Data'!$B$8:$BE$45,'Occupancy Raw Data'!BE$3,FALSE)</f>
        <v>-6.6205343661609302</v>
      </c>
      <c r="X28" s="51">
        <f>VLOOKUP($A28,'ADR Raw Data'!$B$6:$BE$43,'ADR Raw Data'!AG$1,FALSE)</f>
        <v>135.85297245643599</v>
      </c>
      <c r="Y28" s="52">
        <f>VLOOKUP($A28,'ADR Raw Data'!$B$6:$BE$43,'ADR Raw Data'!AH$1,FALSE)</f>
        <v>135.18167485523699</v>
      </c>
      <c r="Z28" s="52">
        <f>VLOOKUP($A28,'ADR Raw Data'!$B$6:$BE$43,'ADR Raw Data'!AI$1,FALSE)</f>
        <v>139.40975269601799</v>
      </c>
      <c r="AA28" s="52">
        <f>VLOOKUP($A28,'ADR Raw Data'!$B$6:$BE$43,'ADR Raw Data'!AJ$1,FALSE)</f>
        <v>141.71657175032101</v>
      </c>
      <c r="AB28" s="52">
        <f>VLOOKUP($A28,'ADR Raw Data'!$B$6:$BE$43,'ADR Raw Data'!AK$1,FALSE)</f>
        <v>163.32349363615501</v>
      </c>
      <c r="AC28" s="53">
        <f>VLOOKUP($A28,'ADR Raw Data'!$B$6:$BE$43,'ADR Raw Data'!AL$1,FALSE)</f>
        <v>143.92377627666301</v>
      </c>
      <c r="AD28" s="52">
        <f>VLOOKUP($A28,'ADR Raw Data'!$B$6:$BE$43,'ADR Raw Data'!AN$1,FALSE)</f>
        <v>233.547718459858</v>
      </c>
      <c r="AE28" s="52">
        <f>VLOOKUP($A28,'ADR Raw Data'!$B$6:$BE$43,'ADR Raw Data'!AO$1,FALSE)</f>
        <v>235.38095861033599</v>
      </c>
      <c r="AF28" s="53">
        <f>VLOOKUP($A28,'ADR Raw Data'!$B$6:$BE$43,'ADR Raw Data'!AP$1,FALSE)</f>
        <v>234.44324510248899</v>
      </c>
      <c r="AG28" s="54">
        <f>VLOOKUP($A28,'ADR Raw Data'!$B$6:$BE$43,'ADR Raw Data'!AR$1,FALSE)</f>
        <v>173.78239713877599</v>
      </c>
      <c r="AI28" s="47">
        <f>VLOOKUP($A28,'ADR Raw Data'!$B$6:$BE$43,'ADR Raw Data'!AT$1,FALSE)</f>
        <v>3.2613591344312201</v>
      </c>
      <c r="AJ28" s="48">
        <f>VLOOKUP($A28,'ADR Raw Data'!$B$6:$BE$43,'ADR Raw Data'!AU$1,FALSE)</f>
        <v>5.8010249970910701</v>
      </c>
      <c r="AK28" s="48">
        <f>VLOOKUP($A28,'ADR Raw Data'!$B$6:$BE$43,'ADR Raw Data'!AV$1,FALSE)</f>
        <v>6.67469737027678</v>
      </c>
      <c r="AL28" s="48">
        <f>VLOOKUP($A28,'ADR Raw Data'!$B$6:$BE$43,'ADR Raw Data'!AW$1,FALSE)</f>
        <v>4.1794669433896301</v>
      </c>
      <c r="AM28" s="48">
        <f>VLOOKUP($A28,'ADR Raw Data'!$B$6:$BE$43,'ADR Raw Data'!AX$1,FALSE)</f>
        <v>-2.2359393521810902</v>
      </c>
      <c r="AN28" s="49">
        <f>VLOOKUP($A28,'ADR Raw Data'!$B$6:$BE$43,'ADR Raw Data'!AY$1,FALSE)</f>
        <v>2.73245882991261</v>
      </c>
      <c r="AO28" s="48">
        <f>VLOOKUP($A28,'ADR Raw Data'!$B$6:$BE$43,'ADR Raw Data'!BA$1,FALSE)</f>
        <v>1.9379018961432599</v>
      </c>
      <c r="AP28" s="48">
        <f>VLOOKUP($A28,'ADR Raw Data'!$B$6:$BE$43,'ADR Raw Data'!BB$1,FALSE)</f>
        <v>1.0691605804298601</v>
      </c>
      <c r="AQ28" s="49">
        <f>VLOOKUP($A28,'ADR Raw Data'!$B$6:$BE$43,'ADR Raw Data'!BC$1,FALSE)</f>
        <v>1.49784669821785</v>
      </c>
      <c r="AR28" s="50">
        <f>VLOOKUP($A28,'ADR Raw Data'!$B$6:$BE$43,'ADR Raw Data'!BE$1,FALSE)</f>
        <v>1.7419872596874</v>
      </c>
      <c r="AT28" s="51">
        <f>VLOOKUP($A28,'RevPAR Raw Data'!$B$6:$BE$43,'RevPAR Raw Data'!AG$1,FALSE)</f>
        <v>68.426511325028301</v>
      </c>
      <c r="AU28" s="52">
        <f>VLOOKUP($A28,'RevPAR Raw Data'!$B$6:$BE$43,'RevPAR Raw Data'!AH$1,FALSE)</f>
        <v>87.248059456398593</v>
      </c>
      <c r="AV28" s="52">
        <f>VLOOKUP($A28,'RevPAR Raw Data'!$B$6:$BE$43,'RevPAR Raw Data'!AI$1,FALSE)</f>
        <v>97.357898074745094</v>
      </c>
      <c r="AW28" s="52">
        <f>VLOOKUP($A28,'RevPAR Raw Data'!$B$6:$BE$43,'RevPAR Raw Data'!AJ$1,FALSE)</f>
        <v>99.763330690826706</v>
      </c>
      <c r="AX28" s="52">
        <f>VLOOKUP($A28,'RevPAR Raw Data'!$B$6:$BE$43,'RevPAR Raw Data'!AK$1,FALSE)</f>
        <v>121.345841449603</v>
      </c>
      <c r="AY28" s="53">
        <f>VLOOKUP($A28,'RevPAR Raw Data'!$B$6:$BE$43,'RevPAR Raw Data'!AL$1,FALSE)</f>
        <v>94.828328199320396</v>
      </c>
      <c r="AZ28" s="52">
        <f>VLOOKUP($A28,'RevPAR Raw Data'!$B$6:$BE$43,'RevPAR Raw Data'!AN$1,FALSE)</f>
        <v>193.71500453001099</v>
      </c>
      <c r="BA28" s="52">
        <f>VLOOKUP($A28,'RevPAR Raw Data'!$B$6:$BE$43,'RevPAR Raw Data'!AO$1,FALSE)</f>
        <v>186.45210815402001</v>
      </c>
      <c r="BB28" s="53">
        <f>VLOOKUP($A28,'RevPAR Raw Data'!$B$6:$BE$43,'RevPAR Raw Data'!AP$1,FALSE)</f>
        <v>190.08355634201499</v>
      </c>
      <c r="BC28" s="54">
        <f>VLOOKUP($A28,'RevPAR Raw Data'!$B$6:$BE$43,'RevPAR Raw Data'!AR$1,FALSE)</f>
        <v>122.04410766866199</v>
      </c>
      <c r="BE28" s="47">
        <f>VLOOKUP($A28,'RevPAR Raw Data'!$B$6:$BE$43,'RevPAR Raw Data'!AT$1,FALSE)</f>
        <v>-10.4241311671907</v>
      </c>
      <c r="BF28" s="48">
        <f>VLOOKUP($A28,'RevPAR Raw Data'!$B$6:$BE$43,'RevPAR Raw Data'!AU$1,FALSE)</f>
        <v>3.8817086566239301</v>
      </c>
      <c r="BG28" s="48">
        <f>VLOOKUP($A28,'RevPAR Raw Data'!$B$6:$BE$43,'RevPAR Raw Data'!AV$1,FALSE)</f>
        <v>7.8285444311336398</v>
      </c>
      <c r="BH28" s="48">
        <f>VLOOKUP($A28,'RevPAR Raw Data'!$B$6:$BE$43,'RevPAR Raw Data'!AW$1,FALSE)</f>
        <v>1.5070099348979</v>
      </c>
      <c r="BI28" s="48">
        <f>VLOOKUP($A28,'RevPAR Raw Data'!$B$6:$BE$43,'RevPAR Raw Data'!AX$1,FALSE)</f>
        <v>-12.9329226557266</v>
      </c>
      <c r="BJ28" s="49">
        <f>VLOOKUP($A28,'RevPAR Raw Data'!$B$6:$BE$43,'RevPAR Raw Data'!AY$1,FALSE)</f>
        <v>-2.90342082278061</v>
      </c>
      <c r="BK28" s="48">
        <f>VLOOKUP($A28,'RevPAR Raw Data'!$B$6:$BE$43,'RevPAR Raw Data'!BA$1,FALSE)</f>
        <v>-5.7331035022814296</v>
      </c>
      <c r="BL28" s="48">
        <f>VLOOKUP($A28,'RevPAR Raw Data'!$B$6:$BE$43,'RevPAR Raw Data'!BB$1,FALSE)</f>
        <v>-9.2241982003451302</v>
      </c>
      <c r="BM28" s="49">
        <f>VLOOKUP($A28,'RevPAR Raw Data'!$B$6:$BE$43,'RevPAR Raw Data'!BC$1,FALSE)</f>
        <v>-7.4782351636977804</v>
      </c>
      <c r="BN28" s="50">
        <f>VLOOKUP($A28,'RevPAR Raw Data'!$B$6:$BE$43,'RevPAR Raw Data'!BE$1,FALSE)</f>
        <v>-4.9938759716552799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52.571449836260697</v>
      </c>
      <c r="C30" s="48">
        <f>VLOOKUP($A30,'Occupancy Raw Data'!$B$8:$BE$45,'Occupancy Raw Data'!AH$3,FALSE)</f>
        <v>58.920065495683197</v>
      </c>
      <c r="D30" s="48">
        <f>VLOOKUP($A30,'Occupancy Raw Data'!$B$8:$BE$45,'Occupancy Raw Data'!AI$3,FALSE)</f>
        <v>63.880619231914203</v>
      </c>
      <c r="E30" s="48">
        <f>VLOOKUP($A30,'Occupancy Raw Data'!$B$8:$BE$45,'Occupancy Raw Data'!AJ$3,FALSE)</f>
        <v>64.174605537362297</v>
      </c>
      <c r="F30" s="48">
        <f>VLOOKUP($A30,'Occupancy Raw Data'!$B$8:$BE$45,'Occupancy Raw Data'!AK$3,FALSE)</f>
        <v>61.193807680857297</v>
      </c>
      <c r="G30" s="49">
        <f>VLOOKUP($A30,'Occupancy Raw Data'!$B$8:$BE$45,'Occupancy Raw Data'!AL$3,FALSE)</f>
        <v>60.148109556415498</v>
      </c>
      <c r="H30" s="48">
        <f>VLOOKUP($A30,'Occupancy Raw Data'!$B$8:$BE$45,'Occupancy Raw Data'!AN$3,FALSE)</f>
        <v>69.347275974992499</v>
      </c>
      <c r="I30" s="48">
        <f>VLOOKUP($A30,'Occupancy Raw Data'!$B$8:$BE$45,'Occupancy Raw Data'!AO$3,FALSE)</f>
        <v>68.495087823757004</v>
      </c>
      <c r="J30" s="49">
        <f>VLOOKUP($A30,'Occupancy Raw Data'!$B$8:$BE$45,'Occupancy Raw Data'!AP$3,FALSE)</f>
        <v>68.921181899374801</v>
      </c>
      <c r="K30" s="50">
        <f>VLOOKUP($A30,'Occupancy Raw Data'!$B$8:$BE$45,'Occupancy Raw Data'!AR$3,FALSE)</f>
        <v>62.654701654403901</v>
      </c>
      <c r="M30" s="47">
        <f>VLOOKUP($A30,'Occupancy Raw Data'!$B$8:$BE$45,'Occupancy Raw Data'!AT$3,FALSE)</f>
        <v>-4.0560409971287896</v>
      </c>
      <c r="N30" s="48">
        <f>VLOOKUP($A30,'Occupancy Raw Data'!$B$8:$BE$45,'Occupancy Raw Data'!AU$3,FALSE)</f>
        <v>2.65231924336396</v>
      </c>
      <c r="O30" s="48">
        <f>VLOOKUP($A30,'Occupancy Raw Data'!$B$8:$BE$45,'Occupancy Raw Data'!AV$3,FALSE)</f>
        <v>1.9529411331158499</v>
      </c>
      <c r="P30" s="48">
        <f>VLOOKUP($A30,'Occupancy Raw Data'!$B$8:$BE$45,'Occupancy Raw Data'!AW$3,FALSE)</f>
        <v>-0.50437359541789295</v>
      </c>
      <c r="Q30" s="48">
        <f>VLOOKUP($A30,'Occupancy Raw Data'!$B$8:$BE$45,'Occupancy Raw Data'!AX$3,FALSE)</f>
        <v>-4.5133969129267504</v>
      </c>
      <c r="R30" s="49">
        <f>VLOOKUP($A30,'Occupancy Raw Data'!$B$8:$BE$45,'Occupancy Raw Data'!AY$3,FALSE)</f>
        <v>-0.88791022484062498</v>
      </c>
      <c r="S30" s="48">
        <f>VLOOKUP($A30,'Occupancy Raw Data'!$B$8:$BE$45,'Occupancy Raw Data'!BA$3,FALSE)</f>
        <v>-7.1299414235384999</v>
      </c>
      <c r="T30" s="48">
        <f>VLOOKUP($A30,'Occupancy Raw Data'!$B$8:$BE$45,'Occupancy Raw Data'!BB$3,FALSE)</f>
        <v>-6.7913254301630097</v>
      </c>
      <c r="U30" s="49">
        <f>VLOOKUP($A30,'Occupancy Raw Data'!$B$8:$BE$45,'Occupancy Raw Data'!BC$3,FALSE)</f>
        <v>-6.9619882284695196</v>
      </c>
      <c r="V30" s="50">
        <f>VLOOKUP($A30,'Occupancy Raw Data'!$B$8:$BE$45,'Occupancy Raw Data'!BE$3,FALSE)</f>
        <v>-2.8806775497248802</v>
      </c>
      <c r="X30" s="51">
        <f>VLOOKUP($A30,'ADR Raw Data'!$B$6:$BE$43,'ADR Raw Data'!AG$1,FALSE)</f>
        <v>117.574044029164</v>
      </c>
      <c r="Y30" s="52">
        <f>VLOOKUP($A30,'ADR Raw Data'!$B$6:$BE$43,'ADR Raw Data'!AH$1,FALSE)</f>
        <v>101.16897303101101</v>
      </c>
      <c r="Z30" s="52">
        <f>VLOOKUP($A30,'ADR Raw Data'!$B$6:$BE$43,'ADR Raw Data'!AI$1,FALSE)</f>
        <v>104.07073459163399</v>
      </c>
      <c r="AA30" s="52">
        <f>VLOOKUP($A30,'ADR Raw Data'!$B$6:$BE$43,'ADR Raw Data'!AJ$1,FALSE)</f>
        <v>103.30129254856401</v>
      </c>
      <c r="AB30" s="52">
        <f>VLOOKUP($A30,'ADR Raw Data'!$B$6:$BE$43,'ADR Raw Data'!AK$1,FALSE)</f>
        <v>106.319585867185</v>
      </c>
      <c r="AC30" s="53">
        <f>VLOOKUP($A30,'ADR Raw Data'!$B$6:$BE$43,'ADR Raw Data'!AL$1,FALSE)</f>
        <v>106.156099239002</v>
      </c>
      <c r="AD30" s="52">
        <f>VLOOKUP($A30,'ADR Raw Data'!$B$6:$BE$43,'ADR Raw Data'!AN$1,FALSE)</f>
        <v>127.86092245774</v>
      </c>
      <c r="AE30" s="52">
        <f>VLOOKUP($A30,'ADR Raw Data'!$B$6:$BE$43,'ADR Raw Data'!AO$1,FALSE)</f>
        <v>132.96719167662701</v>
      </c>
      <c r="AF30" s="53">
        <f>VLOOKUP($A30,'ADR Raw Data'!$B$6:$BE$43,'ADR Raw Data'!AP$1,FALSE)</f>
        <v>130.39827272481801</v>
      </c>
      <c r="AG30" s="54">
        <f>VLOOKUP($A30,'ADR Raw Data'!$B$6:$BE$43,'ADR Raw Data'!AR$1,FALSE)</f>
        <v>113.775179710833</v>
      </c>
      <c r="AI30" s="47">
        <f>VLOOKUP($A30,'ADR Raw Data'!$B$6:$BE$43,'ADR Raw Data'!AT$1,FALSE)</f>
        <v>-1.2841337596468501</v>
      </c>
      <c r="AJ30" s="48">
        <f>VLOOKUP($A30,'ADR Raw Data'!$B$6:$BE$43,'ADR Raw Data'!AU$1,FALSE)</f>
        <v>7.8387449341677797</v>
      </c>
      <c r="AK30" s="48">
        <f>VLOOKUP($A30,'ADR Raw Data'!$B$6:$BE$43,'ADR Raw Data'!AV$1,FALSE)</f>
        <v>6.59630356430596</v>
      </c>
      <c r="AL30" s="48">
        <f>VLOOKUP($A30,'ADR Raw Data'!$B$6:$BE$43,'ADR Raw Data'!AW$1,FALSE)</f>
        <v>4.8877113753975303</v>
      </c>
      <c r="AM30" s="48">
        <f>VLOOKUP($A30,'ADR Raw Data'!$B$6:$BE$43,'ADR Raw Data'!AX$1,FALSE)</f>
        <v>3.0007407786810298</v>
      </c>
      <c r="AN30" s="49">
        <f>VLOOKUP($A30,'ADR Raw Data'!$B$6:$BE$43,'ADR Raw Data'!AY$1,FALSE)</f>
        <v>3.9222614029077199</v>
      </c>
      <c r="AO30" s="48">
        <f>VLOOKUP($A30,'ADR Raw Data'!$B$6:$BE$43,'ADR Raw Data'!BA$1,FALSE)</f>
        <v>3.3294041812639299</v>
      </c>
      <c r="AP30" s="48">
        <f>VLOOKUP($A30,'ADR Raw Data'!$B$6:$BE$43,'ADR Raw Data'!BB$1,FALSE)</f>
        <v>2.0741742712013602</v>
      </c>
      <c r="AQ30" s="49">
        <f>VLOOKUP($A30,'ADR Raw Data'!$B$6:$BE$43,'ADR Raw Data'!BC$1,FALSE)</f>
        <v>2.69434754707917</v>
      </c>
      <c r="AR30" s="50">
        <f>VLOOKUP($A30,'ADR Raw Data'!$B$6:$BE$43,'ADR Raw Data'!BE$1,FALSE)</f>
        <v>3.1554486441515799</v>
      </c>
      <c r="AT30" s="51">
        <f>VLOOKUP($A30,'RevPAR Raw Data'!$B$6:$BE$43,'RevPAR Raw Data'!AG$1,FALSE)</f>
        <v>61.810379577255098</v>
      </c>
      <c r="AU30" s="52">
        <f>VLOOKUP($A30,'RevPAR Raw Data'!$B$6:$BE$43,'RevPAR Raw Data'!AH$1,FALSE)</f>
        <v>59.608825171181799</v>
      </c>
      <c r="AV30" s="52">
        <f>VLOOKUP($A30,'RevPAR Raw Data'!$B$6:$BE$43,'RevPAR Raw Data'!AI$1,FALSE)</f>
        <v>66.481029696338098</v>
      </c>
      <c r="AW30" s="52">
        <f>VLOOKUP($A30,'RevPAR Raw Data'!$B$6:$BE$43,'RevPAR Raw Data'!AJ$1,FALSE)</f>
        <v>66.293197008038106</v>
      </c>
      <c r="AX30" s="52">
        <f>VLOOKUP($A30,'RevPAR Raw Data'!$B$6:$BE$43,'RevPAR Raw Data'!AK$1,FALSE)</f>
        <v>65.061002902649506</v>
      </c>
      <c r="AY30" s="53">
        <f>VLOOKUP($A30,'RevPAR Raw Data'!$B$6:$BE$43,'RevPAR Raw Data'!AL$1,FALSE)</f>
        <v>63.850886871092499</v>
      </c>
      <c r="AZ30" s="52">
        <f>VLOOKUP($A30,'RevPAR Raw Data'!$B$6:$BE$43,'RevPAR Raw Data'!AN$1,FALSE)</f>
        <v>88.668066760940704</v>
      </c>
      <c r="BA30" s="52">
        <f>VLOOKUP($A30,'RevPAR Raw Data'!$B$6:$BE$43,'RevPAR Raw Data'!AO$1,FALSE)</f>
        <v>91.075994715689106</v>
      </c>
      <c r="BB30" s="53">
        <f>VLOOKUP($A30,'RevPAR Raw Data'!$B$6:$BE$43,'RevPAR Raw Data'!AP$1,FALSE)</f>
        <v>89.872030738314905</v>
      </c>
      <c r="BC30" s="54">
        <f>VLOOKUP($A30,'RevPAR Raw Data'!$B$6:$BE$43,'RevPAR Raw Data'!AR$1,FALSE)</f>
        <v>71.285499404584598</v>
      </c>
      <c r="BE30" s="47">
        <f>VLOOKUP($A30,'RevPAR Raw Data'!$B$6:$BE$43,'RevPAR Raw Data'!AT$1,FALSE)</f>
        <v>-5.2880897650263998</v>
      </c>
      <c r="BF30" s="48">
        <f>VLOOKUP($A30,'RevPAR Raw Data'!$B$6:$BE$43,'RevPAR Raw Data'!AU$1,FALSE)</f>
        <v>10.698972717858901</v>
      </c>
      <c r="BG30" s="48">
        <f>VLOOKUP($A30,'RevPAR Raw Data'!$B$6:$BE$43,'RevPAR Raw Data'!AV$1,FALSE)</f>
        <v>8.6780666229943293</v>
      </c>
      <c r="BH30" s="48">
        <f>VLOOKUP($A30,'RevPAR Raw Data'!$B$6:$BE$43,'RevPAR Raw Data'!AW$1,FALSE)</f>
        <v>4.3586854543818898</v>
      </c>
      <c r="BI30" s="48">
        <f>VLOOKUP($A30,'RevPAR Raw Data'!$B$6:$BE$43,'RevPAR Raw Data'!AX$1,FALSE)</f>
        <v>-1.64809147591564</v>
      </c>
      <c r="BJ30" s="49">
        <f>VLOOKUP($A30,'RevPAR Raw Data'!$B$6:$BE$43,'RevPAR Raw Data'!AY$1,FALSE)</f>
        <v>2.9995250180256998</v>
      </c>
      <c r="BK30" s="48">
        <f>VLOOKUP($A30,'RevPAR Raw Data'!$B$6:$BE$43,'RevPAR Raw Data'!BA$1,FALSE)</f>
        <v>-4.03792181015152</v>
      </c>
      <c r="BL30" s="48">
        <f>VLOOKUP($A30,'RevPAR Raw Data'!$B$6:$BE$43,'RevPAR Raw Data'!BB$1,FALSE)</f>
        <v>-4.8580150837076399</v>
      </c>
      <c r="BM30" s="49">
        <f>VLOOKUP($A30,'RevPAR Raw Data'!$B$6:$BE$43,'RevPAR Raw Data'!BC$1,FALSE)</f>
        <v>-4.4552208404520499</v>
      </c>
      <c r="BN30" s="50">
        <f>VLOOKUP($A30,'RevPAR Raw Data'!$B$6:$BE$43,'RevPAR Raw Data'!BE$1,FALSE)</f>
        <v>0.18387279374152801</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51.384199864956102</v>
      </c>
      <c r="C32" s="48">
        <f>VLOOKUP($A32,'Occupancy Raw Data'!$B$8:$BE$45,'Occupancy Raw Data'!AH$3,FALSE)</f>
        <v>62.395903668692299</v>
      </c>
      <c r="D32" s="48">
        <f>VLOOKUP($A32,'Occupancy Raw Data'!$B$8:$BE$45,'Occupancy Raw Data'!AI$3,FALSE)</f>
        <v>67.406031960387097</v>
      </c>
      <c r="E32" s="48">
        <f>VLOOKUP($A32,'Occupancy Raw Data'!$B$8:$BE$45,'Occupancy Raw Data'!AJ$3,FALSE)</f>
        <v>67.824668017105495</v>
      </c>
      <c r="F32" s="48">
        <f>VLOOKUP($A32,'Occupancy Raw Data'!$B$8:$BE$45,'Occupancy Raw Data'!AK$3,FALSE)</f>
        <v>65.701102858428897</v>
      </c>
      <c r="G32" s="49">
        <f>VLOOKUP($A32,'Occupancy Raw Data'!$B$8:$BE$45,'Occupancy Raw Data'!AL$3,FALSE)</f>
        <v>62.942381273914002</v>
      </c>
      <c r="H32" s="48">
        <f>VLOOKUP($A32,'Occupancy Raw Data'!$B$8:$BE$45,'Occupancy Raw Data'!AN$3,FALSE)</f>
        <v>72.286743191537198</v>
      </c>
      <c r="I32" s="48">
        <f>VLOOKUP($A32,'Occupancy Raw Data'!$B$8:$BE$45,'Occupancy Raw Data'!AO$3,FALSE)</f>
        <v>72.162952959711902</v>
      </c>
      <c r="J32" s="49">
        <f>VLOOKUP($A32,'Occupancy Raw Data'!$B$8:$BE$45,'Occupancy Raw Data'!AP$3,FALSE)</f>
        <v>72.224848075624493</v>
      </c>
      <c r="K32" s="50">
        <f>VLOOKUP($A32,'Occupancy Raw Data'!$B$8:$BE$45,'Occupancy Raw Data'!AR$3,FALSE)</f>
        <v>65.594514645831296</v>
      </c>
      <c r="M32" s="47">
        <f>VLOOKUP($A32,'Occupancy Raw Data'!$B$8:$BE$45,'Occupancy Raw Data'!AT$3,FALSE)</f>
        <v>-2.1394977969866198</v>
      </c>
      <c r="N32" s="48">
        <f>VLOOKUP($A32,'Occupancy Raw Data'!$B$8:$BE$45,'Occupancy Raw Data'!AU$3,FALSE)</f>
        <v>3.7724576264043401</v>
      </c>
      <c r="O32" s="48">
        <f>VLOOKUP($A32,'Occupancy Raw Data'!$B$8:$BE$45,'Occupancy Raw Data'!AV$3,FALSE)</f>
        <v>4.3640089288750996</v>
      </c>
      <c r="P32" s="48">
        <f>VLOOKUP($A32,'Occupancy Raw Data'!$B$8:$BE$45,'Occupancy Raw Data'!AW$3,FALSE)</f>
        <v>6.4039460663150303</v>
      </c>
      <c r="Q32" s="48">
        <f>VLOOKUP($A32,'Occupancy Raw Data'!$B$8:$BE$45,'Occupancy Raw Data'!AX$3,FALSE)</f>
        <v>2.1289286351177399</v>
      </c>
      <c r="R32" s="49">
        <f>VLOOKUP($A32,'Occupancy Raw Data'!$B$8:$BE$45,'Occupancy Raw Data'!AY$3,FALSE)</f>
        <v>3.0839192588691602</v>
      </c>
      <c r="S32" s="48">
        <f>VLOOKUP($A32,'Occupancy Raw Data'!$B$8:$BE$45,'Occupancy Raw Data'!BA$3,FALSE)</f>
        <v>-5.1245772385045099</v>
      </c>
      <c r="T32" s="48">
        <f>VLOOKUP($A32,'Occupancy Raw Data'!$B$8:$BE$45,'Occupancy Raw Data'!BB$3,FALSE)</f>
        <v>-5.9683392384719598</v>
      </c>
      <c r="U32" s="49">
        <f>VLOOKUP($A32,'Occupancy Raw Data'!$B$8:$BE$45,'Occupancy Raw Data'!BC$3,FALSE)</f>
        <v>-5.5479810520175299</v>
      </c>
      <c r="V32" s="50">
        <f>VLOOKUP($A32,'Occupancy Raw Data'!$B$8:$BE$45,'Occupancy Raw Data'!BE$3,FALSE)</f>
        <v>0.203026582280422</v>
      </c>
      <c r="X32" s="51">
        <f>VLOOKUP($A32,'ADR Raw Data'!$B$6:$BE$43,'ADR Raw Data'!AG$1,FALSE)</f>
        <v>99.343081410424801</v>
      </c>
      <c r="Y32" s="52">
        <f>VLOOKUP($A32,'ADR Raw Data'!$B$6:$BE$43,'ADR Raw Data'!AH$1,FALSE)</f>
        <v>105.236778003426</v>
      </c>
      <c r="Z32" s="52">
        <f>VLOOKUP($A32,'ADR Raw Data'!$B$6:$BE$43,'ADR Raw Data'!AI$1,FALSE)</f>
        <v>109.96440991869299</v>
      </c>
      <c r="AA32" s="52">
        <f>VLOOKUP($A32,'ADR Raw Data'!$B$6:$BE$43,'ADR Raw Data'!AJ$1,FALSE)</f>
        <v>109.28348232922301</v>
      </c>
      <c r="AB32" s="52">
        <f>VLOOKUP($A32,'ADR Raw Data'!$B$6:$BE$43,'ADR Raw Data'!AK$1,FALSE)</f>
        <v>106.747853288684</v>
      </c>
      <c r="AC32" s="53">
        <f>VLOOKUP($A32,'ADR Raw Data'!$B$6:$BE$43,'ADR Raw Data'!AL$1,FALSE)</f>
        <v>106.474652092772</v>
      </c>
      <c r="AD32" s="52">
        <f>VLOOKUP($A32,'ADR Raw Data'!$B$6:$BE$43,'ADR Raw Data'!AN$1,FALSE)</f>
        <v>118.285485037519</v>
      </c>
      <c r="AE32" s="52">
        <f>VLOOKUP($A32,'ADR Raw Data'!$B$6:$BE$43,'ADR Raw Data'!AO$1,FALSE)</f>
        <v>119.007446837377</v>
      </c>
      <c r="AF32" s="53">
        <f>VLOOKUP($A32,'ADR Raw Data'!$B$6:$BE$43,'ADR Raw Data'!AP$1,FALSE)</f>
        <v>118.646156584708</v>
      </c>
      <c r="AG32" s="54">
        <f>VLOOKUP($A32,'ADR Raw Data'!$B$6:$BE$43,'ADR Raw Data'!AR$1,FALSE)</f>
        <v>110.303739969265</v>
      </c>
      <c r="AI32" s="47">
        <f>VLOOKUP($A32,'ADR Raw Data'!$B$6:$BE$43,'ADR Raw Data'!AT$1,FALSE)</f>
        <v>3.4687239727698098</v>
      </c>
      <c r="AJ32" s="48">
        <f>VLOOKUP($A32,'ADR Raw Data'!$B$6:$BE$43,'ADR Raw Data'!AU$1,FALSE)</f>
        <v>6.32108784701036</v>
      </c>
      <c r="AK32" s="48">
        <f>VLOOKUP($A32,'ADR Raw Data'!$B$6:$BE$43,'ADR Raw Data'!AV$1,FALSE)</f>
        <v>7.3852057805609901</v>
      </c>
      <c r="AL32" s="48">
        <f>VLOOKUP($A32,'ADR Raw Data'!$B$6:$BE$43,'ADR Raw Data'!AW$1,FALSE)</f>
        <v>8.5359232549531701</v>
      </c>
      <c r="AM32" s="48">
        <f>VLOOKUP($A32,'ADR Raw Data'!$B$6:$BE$43,'ADR Raw Data'!AX$1,FALSE)</f>
        <v>5.4476427345177596</v>
      </c>
      <c r="AN32" s="49">
        <f>VLOOKUP($A32,'ADR Raw Data'!$B$6:$BE$43,'ADR Raw Data'!AY$1,FALSE)</f>
        <v>6.4479138316104398</v>
      </c>
      <c r="AO32" s="48">
        <f>VLOOKUP($A32,'ADR Raw Data'!$B$6:$BE$43,'ADR Raw Data'!BA$1,FALSE)</f>
        <v>1.88173577919057</v>
      </c>
      <c r="AP32" s="48">
        <f>VLOOKUP($A32,'ADR Raw Data'!$B$6:$BE$43,'ADR Raw Data'!BB$1,FALSE)</f>
        <v>1.0958964935062301</v>
      </c>
      <c r="AQ32" s="49">
        <f>VLOOKUP($A32,'ADR Raw Data'!$B$6:$BE$43,'ADR Raw Data'!BC$1,FALSE)</f>
        <v>1.4833022233826001</v>
      </c>
      <c r="AR32" s="50">
        <f>VLOOKUP($A32,'ADR Raw Data'!$B$6:$BE$43,'ADR Raw Data'!BE$1,FALSE)</f>
        <v>4.39389034473911</v>
      </c>
      <c r="AT32" s="51">
        <f>VLOOKUP($A32,'RevPAR Raw Data'!$B$6:$BE$43,'RevPAR Raw Data'!AG$1,FALSE)</f>
        <v>51.046647503938701</v>
      </c>
      <c r="AU32" s="52">
        <f>VLOOKUP($A32,'RevPAR Raw Data'!$B$6:$BE$43,'RevPAR Raw Data'!AH$1,FALSE)</f>
        <v>65.663438627053694</v>
      </c>
      <c r="AV32" s="52">
        <f>VLOOKUP($A32,'RevPAR Raw Data'!$B$6:$BE$43,'RevPAR Raw Data'!AI$1,FALSE)</f>
        <v>74.122645294845796</v>
      </c>
      <c r="AW32" s="52">
        <f>VLOOKUP($A32,'RevPAR Raw Data'!$B$6:$BE$43,'RevPAR Raw Data'!AJ$1,FALSE)</f>
        <v>74.121159087328294</v>
      </c>
      <c r="AX32" s="52">
        <f>VLOOKUP($A32,'RevPAR Raw Data'!$B$6:$BE$43,'RevPAR Raw Data'!AK$1,FALSE)</f>
        <v>70.134516888363706</v>
      </c>
      <c r="AY32" s="53">
        <f>VLOOKUP($A32,'RevPAR Raw Data'!$B$6:$BE$43,'RevPAR Raw Data'!AL$1,FALSE)</f>
        <v>67.017681480305995</v>
      </c>
      <c r="AZ32" s="52">
        <f>VLOOKUP($A32,'RevPAR Raw Data'!$B$6:$BE$43,'RevPAR Raw Data'!AN$1,FALSE)</f>
        <v>85.504724801935595</v>
      </c>
      <c r="BA32" s="52">
        <f>VLOOKUP($A32,'RevPAR Raw Data'!$B$6:$BE$43,'RevPAR Raw Data'!AO$1,FALSE)</f>
        <v>85.879287879810903</v>
      </c>
      <c r="BB32" s="53">
        <f>VLOOKUP($A32,'RevPAR Raw Data'!$B$6:$BE$43,'RevPAR Raw Data'!AP$1,FALSE)</f>
        <v>85.692006340873206</v>
      </c>
      <c r="BC32" s="54">
        <f>VLOOKUP($A32,'RevPAR Raw Data'!$B$6:$BE$43,'RevPAR Raw Data'!AR$1,FALSE)</f>
        <v>72.353202869039507</v>
      </c>
      <c r="BE32" s="47">
        <f>VLOOKUP($A32,'RevPAR Raw Data'!$B$6:$BE$43,'RevPAR Raw Data'!AT$1,FALSE)</f>
        <v>1.2550129028022301</v>
      </c>
      <c r="BF32" s="48">
        <f>VLOOKUP($A32,'RevPAR Raw Data'!$B$6:$BE$43,'RevPAR Raw Data'!AU$1,FALSE)</f>
        <v>10.3320058339709</v>
      </c>
      <c r="BG32" s="48">
        <f>VLOOKUP($A32,'RevPAR Raw Data'!$B$6:$BE$43,'RevPAR Raw Data'!AV$1,FALSE)</f>
        <v>12.0715057491155</v>
      </c>
      <c r="BH32" s="48">
        <f>VLOOKUP($A32,'RevPAR Raw Data'!$B$6:$BE$43,'RevPAR Raw Data'!AW$1,FALSE)</f>
        <v>15.486505242777399</v>
      </c>
      <c r="BI32" s="48">
        <f>VLOOKUP($A32,'RevPAR Raw Data'!$B$6:$BE$43,'RevPAR Raw Data'!AX$1,FALSE)</f>
        <v>7.6925477957495696</v>
      </c>
      <c r="BJ32" s="49">
        <f>VLOOKUP($A32,'RevPAR Raw Data'!$B$6:$BE$43,'RevPAR Raw Data'!AY$1,FALSE)</f>
        <v>9.7306815469279204</v>
      </c>
      <c r="BK32" s="48">
        <f>VLOOKUP($A32,'RevPAR Raw Data'!$B$6:$BE$43,'RevPAR Raw Data'!BA$1,FALSE)</f>
        <v>-3.3392724627431201</v>
      </c>
      <c r="BL32" s="48">
        <f>VLOOKUP($A32,'RevPAR Raw Data'!$B$6:$BE$43,'RevPAR Raw Data'!BB$1,FALSE)</f>
        <v>-4.9378495654007004</v>
      </c>
      <c r="BM32" s="49">
        <f>VLOOKUP($A32,'RevPAR Raw Data'!$B$6:$BE$43,'RevPAR Raw Data'!BC$1,FALSE)</f>
        <v>-4.1469721549323504</v>
      </c>
      <c r="BN32" s="50">
        <f>VLOOKUP($A32,'RevPAR Raw Data'!$B$6:$BE$43,'RevPAR Raw Data'!BE$1,FALSE)</f>
        <v>4.6058376924156104</v>
      </c>
    </row>
    <row r="33" spans="1:66" x14ac:dyDescent="0.45">
      <c r="A33" s="63" t="s">
        <v>46</v>
      </c>
      <c r="B33" s="47">
        <f>VLOOKUP($A33,'Occupancy Raw Data'!$B$8:$BE$45,'Occupancy Raw Data'!AG$3,FALSE)</f>
        <v>56.796210363495703</v>
      </c>
      <c r="C33" s="48">
        <f>VLOOKUP($A33,'Occupancy Raw Data'!$B$8:$BE$45,'Occupancy Raw Data'!AH$3,FALSE)</f>
        <v>65.883604021655003</v>
      </c>
      <c r="D33" s="48">
        <f>VLOOKUP($A33,'Occupancy Raw Data'!$B$8:$BE$45,'Occupancy Raw Data'!AI$3,FALSE)</f>
        <v>67.328886310904807</v>
      </c>
      <c r="E33" s="48">
        <f>VLOOKUP($A33,'Occupancy Raw Data'!$B$8:$BE$45,'Occupancy Raw Data'!AJ$3,FALSE)</f>
        <v>69.460556844547497</v>
      </c>
      <c r="F33" s="48">
        <f>VLOOKUP($A33,'Occupancy Raw Data'!$B$8:$BE$45,'Occupancy Raw Data'!AK$3,FALSE)</f>
        <v>67.444895591647295</v>
      </c>
      <c r="G33" s="49">
        <f>VLOOKUP($A33,'Occupancy Raw Data'!$B$8:$BE$45,'Occupancy Raw Data'!AL$3,FALSE)</f>
        <v>65.382830626450101</v>
      </c>
      <c r="H33" s="48">
        <f>VLOOKUP($A33,'Occupancy Raw Data'!$B$8:$BE$45,'Occupancy Raw Data'!AN$3,FALSE)</f>
        <v>70.5819798917246</v>
      </c>
      <c r="I33" s="48">
        <f>VLOOKUP($A33,'Occupancy Raw Data'!$B$8:$BE$45,'Occupancy Raw Data'!AO$3,FALSE)</f>
        <v>69.349381283835996</v>
      </c>
      <c r="J33" s="49">
        <f>VLOOKUP($A33,'Occupancy Raw Data'!$B$8:$BE$45,'Occupancy Raw Data'!AP$3,FALSE)</f>
        <v>69.965680587780298</v>
      </c>
      <c r="K33" s="50">
        <f>VLOOKUP($A33,'Occupancy Raw Data'!$B$8:$BE$45,'Occupancy Raw Data'!AR$3,FALSE)</f>
        <v>66.692216329687298</v>
      </c>
      <c r="M33" s="47">
        <f>VLOOKUP($A33,'Occupancy Raw Data'!$B$8:$BE$45,'Occupancy Raw Data'!AT$3,FALSE)</f>
        <v>-4.5140961159847697</v>
      </c>
      <c r="N33" s="48">
        <f>VLOOKUP($A33,'Occupancy Raw Data'!$B$8:$BE$45,'Occupancy Raw Data'!AU$3,FALSE)</f>
        <v>-1.4808512784838299</v>
      </c>
      <c r="O33" s="48">
        <f>VLOOKUP($A33,'Occupancy Raw Data'!$B$8:$BE$45,'Occupancy Raw Data'!AV$3,FALSE)</f>
        <v>-2.1137552878391701</v>
      </c>
      <c r="P33" s="48">
        <f>VLOOKUP($A33,'Occupancy Raw Data'!$B$8:$BE$45,'Occupancy Raw Data'!AW$3,FALSE)</f>
        <v>0.25616547360805098</v>
      </c>
      <c r="Q33" s="48">
        <f>VLOOKUP($A33,'Occupancy Raw Data'!$B$8:$BE$45,'Occupancy Raw Data'!AX$3,FALSE)</f>
        <v>-3.2163162723332199</v>
      </c>
      <c r="R33" s="49">
        <f>VLOOKUP($A33,'Occupancy Raw Data'!$B$8:$BE$45,'Occupancy Raw Data'!AY$3,FALSE)</f>
        <v>-2.15292959778479</v>
      </c>
      <c r="S33" s="48">
        <f>VLOOKUP($A33,'Occupancy Raw Data'!$B$8:$BE$45,'Occupancy Raw Data'!BA$3,FALSE)</f>
        <v>-10.6913034226029</v>
      </c>
      <c r="T33" s="48">
        <f>VLOOKUP($A33,'Occupancy Raw Data'!$B$8:$BE$45,'Occupancy Raw Data'!BB$3,FALSE)</f>
        <v>-10.175208438400899</v>
      </c>
      <c r="U33" s="49">
        <f>VLOOKUP($A33,'Occupancy Raw Data'!$B$8:$BE$45,'Occupancy Raw Data'!BC$3,FALSE)</f>
        <v>-10.4362723409051</v>
      </c>
      <c r="V33" s="50">
        <f>VLOOKUP($A33,'Occupancy Raw Data'!$B$8:$BE$45,'Occupancy Raw Data'!BE$3,FALSE)</f>
        <v>-4.7922235461484703</v>
      </c>
      <c r="X33" s="51">
        <f>VLOOKUP($A33,'ADR Raw Data'!$B$6:$BE$43,'ADR Raw Data'!AG$1,FALSE)</f>
        <v>85.245840340425502</v>
      </c>
      <c r="Y33" s="52">
        <f>VLOOKUP($A33,'ADR Raw Data'!$B$6:$BE$43,'ADR Raw Data'!AH$1,FALSE)</f>
        <v>89.454327835656599</v>
      </c>
      <c r="Z33" s="52">
        <f>VLOOKUP($A33,'ADR Raw Data'!$B$6:$BE$43,'ADR Raw Data'!AI$1,FALSE)</f>
        <v>90.438327317108104</v>
      </c>
      <c r="AA33" s="52">
        <f>VLOOKUP($A33,'ADR Raw Data'!$B$6:$BE$43,'ADR Raw Data'!AJ$1,FALSE)</f>
        <v>91.621097780097401</v>
      </c>
      <c r="AB33" s="52">
        <f>VLOOKUP($A33,'ADR Raw Data'!$B$6:$BE$43,'ADR Raw Data'!AK$1,FALSE)</f>
        <v>89.482389407295898</v>
      </c>
      <c r="AC33" s="53">
        <f>VLOOKUP($A33,'ADR Raw Data'!$B$6:$BE$43,'ADR Raw Data'!AL$1,FALSE)</f>
        <v>89.391996807724098</v>
      </c>
      <c r="AD33" s="52">
        <f>VLOOKUP($A33,'ADR Raw Data'!$B$6:$BE$43,'ADR Raw Data'!AN$1,FALSE)</f>
        <v>93.375444637720804</v>
      </c>
      <c r="AE33" s="52">
        <f>VLOOKUP($A33,'ADR Raw Data'!$B$6:$BE$43,'ADR Raw Data'!AO$1,FALSE)</f>
        <v>92.998757203596497</v>
      </c>
      <c r="AF33" s="53">
        <f>VLOOKUP($A33,'ADR Raw Data'!$B$6:$BE$43,'ADR Raw Data'!AP$1,FALSE)</f>
        <v>93.188759964074706</v>
      </c>
      <c r="AG33" s="54">
        <f>VLOOKUP($A33,'ADR Raw Data'!$B$6:$BE$43,'ADR Raw Data'!AR$1,FALSE)</f>
        <v>90.530031168656294</v>
      </c>
      <c r="AI33" s="47">
        <f>VLOOKUP($A33,'ADR Raw Data'!$B$6:$BE$43,'ADR Raw Data'!AT$1,FALSE)</f>
        <v>2.9205106814456401</v>
      </c>
      <c r="AJ33" s="48">
        <f>VLOOKUP($A33,'ADR Raw Data'!$B$6:$BE$43,'ADR Raw Data'!AU$1,FALSE)</f>
        <v>4.2158648551517199</v>
      </c>
      <c r="AK33" s="48">
        <f>VLOOKUP($A33,'ADR Raw Data'!$B$6:$BE$43,'ADR Raw Data'!AV$1,FALSE)</f>
        <v>4.5936377829214301</v>
      </c>
      <c r="AL33" s="48">
        <f>VLOOKUP($A33,'ADR Raw Data'!$B$6:$BE$43,'ADR Raw Data'!AW$1,FALSE)</f>
        <v>6.5898033015506297</v>
      </c>
      <c r="AM33" s="48">
        <f>VLOOKUP($A33,'ADR Raw Data'!$B$6:$BE$43,'ADR Raw Data'!AX$1,FALSE)</f>
        <v>3.9828470456051601</v>
      </c>
      <c r="AN33" s="49">
        <f>VLOOKUP($A33,'ADR Raw Data'!$B$6:$BE$43,'ADR Raw Data'!AY$1,FALSE)</f>
        <v>4.5512074887080196</v>
      </c>
      <c r="AO33" s="48">
        <f>VLOOKUP($A33,'ADR Raw Data'!$B$6:$BE$43,'ADR Raw Data'!BA$1,FALSE)</f>
        <v>-0.65467371090939497</v>
      </c>
      <c r="AP33" s="48">
        <f>VLOOKUP($A33,'ADR Raw Data'!$B$6:$BE$43,'ADR Raw Data'!BB$1,FALSE)</f>
        <v>-1.0004423526009201</v>
      </c>
      <c r="AQ33" s="49">
        <f>VLOOKUP($A33,'ADR Raw Data'!$B$6:$BE$43,'ADR Raw Data'!BC$1,FALSE)</f>
        <v>-0.82606651437773104</v>
      </c>
      <c r="AR33" s="50">
        <f>VLOOKUP($A33,'ADR Raw Data'!$B$6:$BE$43,'ADR Raw Data'!BE$1,FALSE)</f>
        <v>2.6445147056304399</v>
      </c>
      <c r="AT33" s="51">
        <f>VLOOKUP($A33,'RevPAR Raw Data'!$B$6:$BE$43,'RevPAR Raw Data'!AG$1,FALSE)</f>
        <v>48.416406805877799</v>
      </c>
      <c r="AU33" s="52">
        <f>VLOOKUP($A33,'RevPAR Raw Data'!$B$6:$BE$43,'RevPAR Raw Data'!AH$1,FALSE)</f>
        <v>58.935735131477102</v>
      </c>
      <c r="AV33" s="52">
        <f>VLOOKUP($A33,'RevPAR Raw Data'!$B$6:$BE$43,'RevPAR Raw Data'!AI$1,FALSE)</f>
        <v>60.8911185808197</v>
      </c>
      <c r="AW33" s="52">
        <f>VLOOKUP($A33,'RevPAR Raw Data'!$B$6:$BE$43,'RevPAR Raw Data'!AJ$1,FALSE)</f>
        <v>63.640524705143001</v>
      </c>
      <c r="AX33" s="52">
        <f>VLOOKUP($A33,'RevPAR Raw Data'!$B$6:$BE$43,'RevPAR Raw Data'!AK$1,FALSE)</f>
        <v>60.351304108661999</v>
      </c>
      <c r="AY33" s="53">
        <f>VLOOKUP($A33,'RevPAR Raw Data'!$B$6:$BE$43,'RevPAR Raw Data'!AL$1,FALSE)</f>
        <v>58.447017866395903</v>
      </c>
      <c r="AZ33" s="52">
        <f>VLOOKUP($A33,'RevPAR Raw Data'!$B$6:$BE$43,'RevPAR Raw Data'!AN$1,FALSE)</f>
        <v>65.906237558004605</v>
      </c>
      <c r="BA33" s="52">
        <f>VLOOKUP($A33,'RevPAR Raw Data'!$B$6:$BE$43,'RevPAR Raw Data'!AO$1,FALSE)</f>
        <v>64.494062722351103</v>
      </c>
      <c r="BB33" s="53">
        <f>VLOOKUP($A33,'RevPAR Raw Data'!$B$6:$BE$43,'RevPAR Raw Data'!AP$1,FALSE)</f>
        <v>65.200150140177797</v>
      </c>
      <c r="BC33" s="54">
        <f>VLOOKUP($A33,'RevPAR Raw Data'!$B$6:$BE$43,'RevPAR Raw Data'!AR$1,FALSE)</f>
        <v>60.376484230333602</v>
      </c>
      <c r="BE33" s="47">
        <f>VLOOKUP($A33,'RevPAR Raw Data'!$B$6:$BE$43,'RevPAR Raw Data'!AT$1,FALSE)</f>
        <v>-1.72542009377718</v>
      </c>
      <c r="BF33" s="48">
        <f>VLOOKUP($A33,'RevPAR Raw Data'!$B$6:$BE$43,'RevPAR Raw Data'!AU$1,FALSE)</f>
        <v>2.6725828880612101</v>
      </c>
      <c r="BG33" s="48">
        <f>VLOOKUP($A33,'RevPAR Raw Data'!$B$6:$BE$43,'RevPAR Raw Data'!AV$1,FALSE)</f>
        <v>2.3827842335415799</v>
      </c>
      <c r="BH33" s="48">
        <f>VLOOKUP($A33,'RevPAR Raw Data'!$B$6:$BE$43,'RevPAR Raw Data'!AW$1,FALSE)</f>
        <v>6.8628495759959396</v>
      </c>
      <c r="BI33" s="48">
        <f>VLOOKUP($A33,'RevPAR Raw Data'!$B$6:$BE$43,'RevPAR Raw Data'!AX$1,FALSE)</f>
        <v>0.63842981564199897</v>
      </c>
      <c r="BJ33" s="49">
        <f>VLOOKUP($A33,'RevPAR Raw Data'!$B$6:$BE$43,'RevPAR Raw Data'!AY$1,FALSE)</f>
        <v>2.3002935978422299</v>
      </c>
      <c r="BK33" s="48">
        <f>VLOOKUP($A33,'RevPAR Raw Data'!$B$6:$BE$43,'RevPAR Raw Data'!BA$1,FALSE)</f>
        <v>-11.275983980650899</v>
      </c>
      <c r="BL33" s="48">
        <f>VLOOKUP($A33,'RevPAR Raw Data'!$B$6:$BE$43,'RevPAR Raw Data'!BB$1,FALSE)</f>
        <v>-11.0738536963187</v>
      </c>
      <c r="BM33" s="49">
        <f>VLOOKUP($A33,'RevPAR Raw Data'!$B$6:$BE$43,'RevPAR Raw Data'!BC$1,FALSE)</f>
        <v>-11.176128304125401</v>
      </c>
      <c r="BN33" s="50">
        <f>VLOOKUP($A33,'RevPAR Raw Data'!$B$6:$BE$43,'RevPAR Raw Data'!BE$1,FALSE)</f>
        <v>-2.2744398969226101</v>
      </c>
    </row>
    <row r="34" spans="1:66" x14ac:dyDescent="0.45">
      <c r="A34" s="63" t="s">
        <v>95</v>
      </c>
      <c r="B34" s="47">
        <f>VLOOKUP($A34,'Occupancy Raw Data'!$B$8:$BE$45,'Occupancy Raw Data'!AG$3,FALSE)</f>
        <v>43.947282785551501</v>
      </c>
      <c r="C34" s="48">
        <f>VLOOKUP($A34,'Occupancy Raw Data'!$B$8:$BE$45,'Occupancy Raw Data'!AH$3,FALSE)</f>
        <v>56.703547022453598</v>
      </c>
      <c r="D34" s="48">
        <f>VLOOKUP($A34,'Occupancy Raw Data'!$B$8:$BE$45,'Occupancy Raw Data'!AI$3,FALSE)</f>
        <v>66.636836967132993</v>
      </c>
      <c r="E34" s="48">
        <f>VLOOKUP($A34,'Occupancy Raw Data'!$B$8:$BE$45,'Occupancy Raw Data'!AJ$3,FALSE)</f>
        <v>63.7975919297103</v>
      </c>
      <c r="F34" s="48">
        <f>VLOOKUP($A34,'Occupancy Raw Data'!$B$8:$BE$45,'Occupancy Raw Data'!AK$3,FALSE)</f>
        <v>60.942076147087498</v>
      </c>
      <c r="G34" s="49">
        <f>VLOOKUP($A34,'Occupancy Raw Data'!$B$8:$BE$45,'Occupancy Raw Data'!AL$3,FALSE)</f>
        <v>58.405466970387202</v>
      </c>
      <c r="H34" s="48">
        <f>VLOOKUP($A34,'Occupancy Raw Data'!$B$8:$BE$45,'Occupancy Raw Data'!AN$3,FALSE)</f>
        <v>71.721444842173696</v>
      </c>
      <c r="I34" s="48">
        <f>VLOOKUP($A34,'Occupancy Raw Data'!$B$8:$BE$45,'Occupancy Raw Data'!AO$3,FALSE)</f>
        <v>71.363488447770905</v>
      </c>
      <c r="J34" s="49">
        <f>VLOOKUP($A34,'Occupancy Raw Data'!$B$8:$BE$45,'Occupancy Raw Data'!AP$3,FALSE)</f>
        <v>71.542466644972293</v>
      </c>
      <c r="K34" s="50">
        <f>VLOOKUP($A34,'Occupancy Raw Data'!$B$8:$BE$45,'Occupancy Raw Data'!AR$3,FALSE)</f>
        <v>62.158895448840099</v>
      </c>
      <c r="M34" s="47">
        <f>VLOOKUP($A34,'Occupancy Raw Data'!$B$8:$BE$45,'Occupancy Raw Data'!AT$3,FALSE)</f>
        <v>-3.73529436622225</v>
      </c>
      <c r="N34" s="48">
        <f>VLOOKUP($A34,'Occupancy Raw Data'!$B$8:$BE$45,'Occupancy Raw Data'!AU$3,FALSE)</f>
        <v>9.9133791672401799</v>
      </c>
      <c r="O34" s="48">
        <f>VLOOKUP($A34,'Occupancy Raw Data'!$B$8:$BE$45,'Occupancy Raw Data'!AV$3,FALSE)</f>
        <v>11.3454075050086</v>
      </c>
      <c r="P34" s="48">
        <f>VLOOKUP($A34,'Occupancy Raw Data'!$B$8:$BE$45,'Occupancy Raw Data'!AW$3,FALSE)</f>
        <v>16.8639807806709</v>
      </c>
      <c r="Q34" s="48">
        <f>VLOOKUP($A34,'Occupancy Raw Data'!$B$8:$BE$45,'Occupancy Raw Data'!AX$3,FALSE)</f>
        <v>11.410172104714</v>
      </c>
      <c r="R34" s="49">
        <f>VLOOKUP($A34,'Occupancy Raw Data'!$B$8:$BE$45,'Occupancy Raw Data'!AY$3,FALSE)</f>
        <v>9.6277879304004497</v>
      </c>
      <c r="S34" s="48">
        <f>VLOOKUP($A34,'Occupancy Raw Data'!$B$8:$BE$45,'Occupancy Raw Data'!BA$3,FALSE)</f>
        <v>-4.2103074951560497</v>
      </c>
      <c r="T34" s="48">
        <f>VLOOKUP($A34,'Occupancy Raw Data'!$B$8:$BE$45,'Occupancy Raw Data'!BB$3,FALSE)</f>
        <v>-6.6283854526469703</v>
      </c>
      <c r="U34" s="49">
        <f>VLOOKUP($A34,'Occupancy Raw Data'!$B$8:$BE$45,'Occupancy Raw Data'!BC$3,FALSE)</f>
        <v>-5.43177754215405</v>
      </c>
      <c r="V34" s="50">
        <f>VLOOKUP($A34,'Occupancy Raw Data'!$B$8:$BE$45,'Occupancy Raw Data'!BE$3,FALSE)</f>
        <v>4.1725572817790502</v>
      </c>
      <c r="X34" s="51">
        <f>VLOOKUP($A34,'ADR Raw Data'!$B$6:$BE$43,'ADR Raw Data'!AG$1,FALSE)</f>
        <v>156.12887263976299</v>
      </c>
      <c r="Y34" s="52">
        <f>VLOOKUP($A34,'ADR Raw Data'!$B$6:$BE$43,'ADR Raw Data'!AH$1,FALSE)</f>
        <v>165.05052223816301</v>
      </c>
      <c r="Z34" s="52">
        <f>VLOOKUP($A34,'ADR Raw Data'!$B$6:$BE$43,'ADR Raw Data'!AI$1,FALSE)</f>
        <v>172.554366988157</v>
      </c>
      <c r="AA34" s="52">
        <f>VLOOKUP($A34,'ADR Raw Data'!$B$6:$BE$43,'ADR Raw Data'!AJ$1,FALSE)</f>
        <v>172.342475133894</v>
      </c>
      <c r="AB34" s="52">
        <f>VLOOKUP($A34,'ADR Raw Data'!$B$6:$BE$43,'ADR Raw Data'!AK$1,FALSE)</f>
        <v>169.509308503537</v>
      </c>
      <c r="AC34" s="53">
        <f>VLOOKUP($A34,'ADR Raw Data'!$B$6:$BE$43,'ADR Raw Data'!AL$1,FALSE)</f>
        <v>167.943699855137</v>
      </c>
      <c r="AD34" s="52">
        <f>VLOOKUP($A34,'ADR Raw Data'!$B$6:$BE$43,'ADR Raw Data'!AN$1,FALSE)</f>
        <v>184.41918897459101</v>
      </c>
      <c r="AE34" s="52">
        <f>VLOOKUP($A34,'ADR Raw Data'!$B$6:$BE$43,'ADR Raw Data'!AO$1,FALSE)</f>
        <v>189.99171340629201</v>
      </c>
      <c r="AF34" s="53">
        <f>VLOOKUP($A34,'ADR Raw Data'!$B$6:$BE$43,'ADR Raw Data'!AP$1,FALSE)</f>
        <v>187.198480782351</v>
      </c>
      <c r="AG34" s="54">
        <f>VLOOKUP($A34,'ADR Raw Data'!$B$6:$BE$43,'ADR Raw Data'!AR$1,FALSE)</f>
        <v>174.27555773689301</v>
      </c>
      <c r="AI34" s="47">
        <f>VLOOKUP($A34,'ADR Raw Data'!$B$6:$BE$43,'ADR Raw Data'!AT$1,FALSE)</f>
        <v>-4.3565860747894298</v>
      </c>
      <c r="AJ34" s="48">
        <f>VLOOKUP($A34,'ADR Raw Data'!$B$6:$BE$43,'ADR Raw Data'!AU$1,FALSE)</f>
        <v>-0.392273574616608</v>
      </c>
      <c r="AK34" s="48">
        <f>VLOOKUP($A34,'ADR Raw Data'!$B$6:$BE$43,'ADR Raw Data'!AV$1,FALSE)</f>
        <v>1.4142876159088</v>
      </c>
      <c r="AL34" s="48">
        <f>VLOOKUP($A34,'ADR Raw Data'!$B$6:$BE$43,'ADR Raw Data'!AW$1,FALSE)</f>
        <v>3.6653920386608601</v>
      </c>
      <c r="AM34" s="48">
        <f>VLOOKUP($A34,'ADR Raw Data'!$B$6:$BE$43,'ADR Raw Data'!AX$1,FALSE)</f>
        <v>1.18568790449828</v>
      </c>
      <c r="AN34" s="49">
        <f>VLOOKUP($A34,'ADR Raw Data'!$B$6:$BE$43,'ADR Raw Data'!AY$1,FALSE)</f>
        <v>0.70695902734470195</v>
      </c>
      <c r="AO34" s="48">
        <f>VLOOKUP($A34,'ADR Raw Data'!$B$6:$BE$43,'ADR Raw Data'!BA$1,FALSE)</f>
        <v>-2.5963302075613499</v>
      </c>
      <c r="AP34" s="48">
        <f>VLOOKUP($A34,'ADR Raw Data'!$B$6:$BE$43,'ADR Raw Data'!BB$1,FALSE)</f>
        <v>-1.6174173309895801</v>
      </c>
      <c r="AQ34" s="49">
        <f>VLOOKUP($A34,'ADR Raw Data'!$B$6:$BE$43,'ADR Raw Data'!BC$1,FALSE)</f>
        <v>-2.1156287638909399</v>
      </c>
      <c r="AR34" s="50">
        <f>VLOOKUP($A34,'ADR Raw Data'!$B$6:$BE$43,'ADR Raw Data'!BE$1,FALSE)</f>
        <v>-0.77253427058435598</v>
      </c>
      <c r="AT34" s="51">
        <f>VLOOKUP($A34,'RevPAR Raw Data'!$B$6:$BE$43,'RevPAR Raw Data'!AG$1,FALSE)</f>
        <v>68.614397168890306</v>
      </c>
      <c r="AU34" s="52">
        <f>VLOOKUP($A34,'RevPAR Raw Data'!$B$6:$BE$43,'RevPAR Raw Data'!AH$1,FALSE)</f>
        <v>93.589500488122297</v>
      </c>
      <c r="AV34" s="52">
        <f>VLOOKUP($A34,'RevPAR Raw Data'!$B$6:$BE$43,'RevPAR Raw Data'!AI$1,FALSE)</f>
        <v>114.984772209567</v>
      </c>
      <c r="AW34" s="52">
        <f>VLOOKUP($A34,'RevPAR Raw Data'!$B$6:$BE$43,'RevPAR Raw Data'!AJ$1,FALSE)</f>
        <v>109.95034900748399</v>
      </c>
      <c r="AX34" s="52">
        <f>VLOOKUP($A34,'RevPAR Raw Data'!$B$6:$BE$43,'RevPAR Raw Data'!AK$1,FALSE)</f>
        <v>103.302491864627</v>
      </c>
      <c r="AY34" s="53">
        <f>VLOOKUP($A34,'RevPAR Raw Data'!$B$6:$BE$43,'RevPAR Raw Data'!AL$1,FALSE)</f>
        <v>98.088302147738304</v>
      </c>
      <c r="AZ34" s="52">
        <f>VLOOKUP($A34,'RevPAR Raw Data'!$B$6:$BE$43,'RevPAR Raw Data'!AN$1,FALSE)</f>
        <v>132.268106898795</v>
      </c>
      <c r="BA34" s="52">
        <f>VLOOKUP($A34,'RevPAR Raw Data'!$B$6:$BE$43,'RevPAR Raw Data'!AO$1,FALSE)</f>
        <v>135.58471444842101</v>
      </c>
      <c r="BB34" s="53">
        <f>VLOOKUP($A34,'RevPAR Raw Data'!$B$6:$BE$43,'RevPAR Raw Data'!AP$1,FALSE)</f>
        <v>133.92641067360799</v>
      </c>
      <c r="BC34" s="54">
        <f>VLOOKUP($A34,'RevPAR Raw Data'!$B$6:$BE$43,'RevPAR Raw Data'!AR$1,FALSE)</f>
        <v>108.32776172655799</v>
      </c>
      <c r="BE34" s="47">
        <f>VLOOKUP($A34,'RevPAR Raw Data'!$B$6:$BE$43,'RevPAR Raw Data'!AT$1,FALSE)</f>
        <v>-7.9291491268004597</v>
      </c>
      <c r="BF34" s="48">
        <f>VLOOKUP($A34,'RevPAR Raw Data'!$B$6:$BE$43,'RevPAR Raw Data'!AU$1,FALSE)</f>
        <v>9.4822180257989395</v>
      </c>
      <c r="BG34" s="48">
        <f>VLOOKUP($A34,'RevPAR Raw Data'!$B$6:$BE$43,'RevPAR Raw Data'!AV$1,FALSE)</f>
        <v>12.920151814235201</v>
      </c>
      <c r="BH34" s="48">
        <f>VLOOKUP($A34,'RevPAR Raw Data'!$B$6:$BE$43,'RevPAR Raw Data'!AW$1,FALSE)</f>
        <v>21.147503828267801</v>
      </c>
      <c r="BI34" s="48">
        <f>VLOOKUP($A34,'RevPAR Raw Data'!$B$6:$BE$43,'RevPAR Raw Data'!AX$1,FALSE)</f>
        <v>12.7311490397403</v>
      </c>
      <c r="BJ34" s="49">
        <f>VLOOKUP($A34,'RevPAR Raw Data'!$B$6:$BE$43,'RevPAR Raw Data'!AY$1,FALSE)</f>
        <v>10.402811473652701</v>
      </c>
      <c r="BK34" s="48">
        <f>VLOOKUP($A34,'RevPAR Raw Data'!$B$6:$BE$43,'RevPAR Raw Data'!BA$1,FALSE)</f>
        <v>-6.6973242173894398</v>
      </c>
      <c r="BL34" s="48">
        <f>VLOOKUP($A34,'RevPAR Raw Data'!$B$6:$BE$43,'RevPAR Raw Data'!BB$1,FALSE)</f>
        <v>-8.1385941285606496</v>
      </c>
      <c r="BM34" s="49">
        <f>VLOOKUP($A34,'RevPAR Raw Data'!$B$6:$BE$43,'RevPAR Raw Data'!BC$1,FALSE)</f>
        <v>-7.4324900579726201</v>
      </c>
      <c r="BN34" s="50">
        <f>VLOOKUP($A34,'RevPAR Raw Data'!$B$6:$BE$43,'RevPAR Raw Data'!BE$1,FALSE)</f>
        <v>3.3677885762331901</v>
      </c>
    </row>
    <row r="35" spans="1:66" x14ac:dyDescent="0.45">
      <c r="A35" s="63" t="s">
        <v>96</v>
      </c>
      <c r="B35" s="47">
        <f>VLOOKUP($A35,'Occupancy Raw Data'!$B$8:$BE$45,'Occupancy Raw Data'!AG$3,FALSE)</f>
        <v>50.216424894712198</v>
      </c>
      <c r="C35" s="48">
        <f>VLOOKUP($A35,'Occupancy Raw Data'!$B$8:$BE$45,'Occupancy Raw Data'!AH$3,FALSE)</f>
        <v>63.201918577444999</v>
      </c>
      <c r="D35" s="48">
        <f>VLOOKUP($A35,'Occupancy Raw Data'!$B$8:$BE$45,'Occupancy Raw Data'!AI$3,FALSE)</f>
        <v>69.536733738886198</v>
      </c>
      <c r="E35" s="48">
        <f>VLOOKUP($A35,'Occupancy Raw Data'!$B$8:$BE$45,'Occupancy Raw Data'!AJ$3,FALSE)</f>
        <v>70.010528778661595</v>
      </c>
      <c r="F35" s="48">
        <f>VLOOKUP($A35,'Occupancy Raw Data'!$B$8:$BE$45,'Occupancy Raw Data'!AK$3,FALSE)</f>
        <v>66.009592887224997</v>
      </c>
      <c r="G35" s="49">
        <f>VLOOKUP($A35,'Occupancy Raw Data'!$B$8:$BE$45,'Occupancy Raw Data'!AL$3,FALSE)</f>
        <v>63.795039775386002</v>
      </c>
      <c r="H35" s="48">
        <f>VLOOKUP($A35,'Occupancy Raw Data'!$B$8:$BE$45,'Occupancy Raw Data'!AN$3,FALSE)</f>
        <v>73.485025737014496</v>
      </c>
      <c r="I35" s="48">
        <f>VLOOKUP($A35,'Occupancy Raw Data'!$B$8:$BE$45,'Occupancy Raw Data'!AO$3,FALSE)</f>
        <v>73.909101544220803</v>
      </c>
      <c r="J35" s="49">
        <f>VLOOKUP($A35,'Occupancy Raw Data'!$B$8:$BE$45,'Occupancy Raw Data'!AP$3,FALSE)</f>
        <v>73.6970636406176</v>
      </c>
      <c r="K35" s="50">
        <f>VLOOKUP($A35,'Occupancy Raw Data'!$B$8:$BE$45,'Occupancy Raw Data'!AR$3,FALSE)</f>
        <v>66.624189451166501</v>
      </c>
      <c r="M35" s="47">
        <f>VLOOKUP($A35,'Occupancy Raw Data'!$B$8:$BE$45,'Occupancy Raw Data'!AT$3,FALSE)</f>
        <v>-1.8073914495824901</v>
      </c>
      <c r="N35" s="48">
        <f>VLOOKUP($A35,'Occupancy Raw Data'!$B$8:$BE$45,'Occupancy Raw Data'!AU$3,FALSE)</f>
        <v>6.3287480119995001</v>
      </c>
      <c r="O35" s="48">
        <f>VLOOKUP($A35,'Occupancy Raw Data'!$B$8:$BE$45,'Occupancy Raw Data'!AV$3,FALSE)</f>
        <v>8.2963202930424398</v>
      </c>
      <c r="P35" s="48">
        <f>VLOOKUP($A35,'Occupancy Raw Data'!$B$8:$BE$45,'Occupancy Raw Data'!AW$3,FALSE)</f>
        <v>10.3624095619365</v>
      </c>
      <c r="Q35" s="48">
        <f>VLOOKUP($A35,'Occupancy Raw Data'!$B$8:$BE$45,'Occupancy Raw Data'!AX$3,FALSE)</f>
        <v>3.0530247699804498</v>
      </c>
      <c r="R35" s="49">
        <f>VLOOKUP($A35,'Occupancy Raw Data'!$B$8:$BE$45,'Occupancy Raw Data'!AY$3,FALSE)</f>
        <v>5.52257539024433</v>
      </c>
      <c r="S35" s="48">
        <f>VLOOKUP($A35,'Occupancy Raw Data'!$B$8:$BE$45,'Occupancy Raw Data'!BA$3,FALSE)</f>
        <v>-3.6455112928312099</v>
      </c>
      <c r="T35" s="48">
        <f>VLOOKUP($A35,'Occupancy Raw Data'!$B$8:$BE$45,'Occupancy Raw Data'!BB$3,FALSE)</f>
        <v>-5.0039751380981201</v>
      </c>
      <c r="U35" s="49">
        <f>VLOOKUP($A35,'Occupancy Raw Data'!$B$8:$BE$45,'Occupancy Raw Data'!BC$3,FALSE)</f>
        <v>-4.3315194364863601</v>
      </c>
      <c r="V35" s="50">
        <f>VLOOKUP($A35,'Occupancy Raw Data'!$B$8:$BE$45,'Occupancy Raw Data'!BE$3,FALSE)</f>
        <v>2.19574339572678</v>
      </c>
      <c r="X35" s="51">
        <f>VLOOKUP($A35,'ADR Raw Data'!$B$6:$BE$43,'ADR Raw Data'!AG$1,FALSE)</f>
        <v>96.803204426324896</v>
      </c>
      <c r="Y35" s="52">
        <f>VLOOKUP($A35,'ADR Raw Data'!$B$6:$BE$43,'ADR Raw Data'!AH$1,FALSE)</f>
        <v>102.91589680703299</v>
      </c>
      <c r="Z35" s="52">
        <f>VLOOKUP($A35,'ADR Raw Data'!$B$6:$BE$43,'ADR Raw Data'!AI$1,FALSE)</f>
        <v>107.276933882907</v>
      </c>
      <c r="AA35" s="52">
        <f>VLOOKUP($A35,'ADR Raw Data'!$B$6:$BE$43,'ADR Raw Data'!AJ$1,FALSE)</f>
        <v>106.38222574985301</v>
      </c>
      <c r="AB35" s="52">
        <f>VLOOKUP($A35,'ADR Raw Data'!$B$6:$BE$43,'ADR Raw Data'!AK$1,FALSE)</f>
        <v>103.106525476295</v>
      </c>
      <c r="AC35" s="53">
        <f>VLOOKUP($A35,'ADR Raw Data'!$B$6:$BE$43,'ADR Raw Data'!AL$1,FALSE)</f>
        <v>103.704539811486</v>
      </c>
      <c r="AD35" s="52">
        <f>VLOOKUP($A35,'ADR Raw Data'!$B$6:$BE$43,'ADR Raw Data'!AN$1,FALSE)</f>
        <v>117.07466011303001</v>
      </c>
      <c r="AE35" s="52">
        <f>VLOOKUP($A35,'ADR Raw Data'!$B$6:$BE$43,'ADR Raw Data'!AO$1,FALSE)</f>
        <v>117.319567092714</v>
      </c>
      <c r="AF35" s="53">
        <f>VLOOKUP($A35,'ADR Raw Data'!$B$6:$BE$43,'ADR Raw Data'!AP$1,FALSE)</f>
        <v>117.19746592059001</v>
      </c>
      <c r="AG35" s="54">
        <f>VLOOKUP($A35,'ADR Raw Data'!$B$6:$BE$43,'ADR Raw Data'!AR$1,FALSE)</f>
        <v>107.968924188359</v>
      </c>
      <c r="AI35" s="47">
        <f>VLOOKUP($A35,'ADR Raw Data'!$B$6:$BE$43,'ADR Raw Data'!AT$1,FALSE)</f>
        <v>6.8360823440946499</v>
      </c>
      <c r="AJ35" s="48">
        <f>VLOOKUP($A35,'ADR Raw Data'!$B$6:$BE$43,'ADR Raw Data'!AU$1,FALSE)</f>
        <v>9.8770324774444003</v>
      </c>
      <c r="AK35" s="48">
        <f>VLOOKUP($A35,'ADR Raw Data'!$B$6:$BE$43,'ADR Raw Data'!AV$1,FALSE)</f>
        <v>10.7156741857178</v>
      </c>
      <c r="AL35" s="48">
        <f>VLOOKUP($A35,'ADR Raw Data'!$B$6:$BE$43,'ADR Raw Data'!AW$1,FALSE)</f>
        <v>10.8414987873209</v>
      </c>
      <c r="AM35" s="48">
        <f>VLOOKUP($A35,'ADR Raw Data'!$B$6:$BE$43,'ADR Raw Data'!AX$1,FALSE)</f>
        <v>6.9009278262068303</v>
      </c>
      <c r="AN35" s="49">
        <f>VLOOKUP($A35,'ADR Raw Data'!$B$6:$BE$43,'ADR Raw Data'!AY$1,FALSE)</f>
        <v>9.2670345677610193</v>
      </c>
      <c r="AO35" s="48">
        <f>VLOOKUP($A35,'ADR Raw Data'!$B$6:$BE$43,'ADR Raw Data'!BA$1,FALSE)</f>
        <v>3.4884390975974502</v>
      </c>
      <c r="AP35" s="48">
        <f>VLOOKUP($A35,'ADR Raw Data'!$B$6:$BE$43,'ADR Raw Data'!BB$1,FALSE)</f>
        <v>2.2464015366042398</v>
      </c>
      <c r="AQ35" s="49">
        <f>VLOOKUP($A35,'ADR Raw Data'!$B$6:$BE$43,'ADR Raw Data'!BC$1,FALSE)</f>
        <v>2.85606467507113</v>
      </c>
      <c r="AR35" s="50">
        <f>VLOOKUP($A35,'ADR Raw Data'!$B$6:$BE$43,'ADR Raw Data'!BE$1,FALSE)</f>
        <v>6.5462269636743899</v>
      </c>
      <c r="AT35" s="51">
        <f>VLOOKUP($A35,'RevPAR Raw Data'!$B$6:$BE$43,'RevPAR Raw Data'!AG$1,FALSE)</f>
        <v>48.611108446420197</v>
      </c>
      <c r="AU35" s="52">
        <f>VLOOKUP($A35,'RevPAR Raw Data'!$B$6:$BE$43,'RevPAR Raw Data'!AH$1,FALSE)</f>
        <v>65.044821303228801</v>
      </c>
      <c r="AV35" s="52">
        <f>VLOOKUP($A35,'RevPAR Raw Data'!$B$6:$BE$43,'RevPAR Raw Data'!AI$1,FALSE)</f>
        <v>74.596875877398205</v>
      </c>
      <c r="AW35" s="52">
        <f>VLOOKUP($A35,'RevPAR Raw Data'!$B$6:$BE$43,'RevPAR Raw Data'!AJ$1,FALSE)</f>
        <v>74.478758773982193</v>
      </c>
      <c r="AX35" s="52">
        <f>VLOOKUP($A35,'RevPAR Raw Data'!$B$6:$BE$43,'RevPAR Raw Data'!AK$1,FALSE)</f>
        <v>68.060197707065896</v>
      </c>
      <c r="AY35" s="53">
        <f>VLOOKUP($A35,'RevPAR Raw Data'!$B$6:$BE$43,'RevPAR Raw Data'!AL$1,FALSE)</f>
        <v>66.158352421619</v>
      </c>
      <c r="AZ35" s="52">
        <f>VLOOKUP($A35,'RevPAR Raw Data'!$B$6:$BE$43,'RevPAR Raw Data'!AN$1,FALSE)</f>
        <v>86.032344115582504</v>
      </c>
      <c r="BA35" s="52">
        <f>VLOOKUP($A35,'RevPAR Raw Data'!$B$6:$BE$43,'RevPAR Raw Data'!AO$1,FALSE)</f>
        <v>86.709837973795004</v>
      </c>
      <c r="BB35" s="53">
        <f>VLOOKUP($A35,'RevPAR Raw Data'!$B$6:$BE$43,'RevPAR Raw Data'!AP$1,FALSE)</f>
        <v>86.371091044688797</v>
      </c>
      <c r="BC35" s="54">
        <f>VLOOKUP($A35,'RevPAR Raw Data'!$B$6:$BE$43,'RevPAR Raw Data'!AR$1,FALSE)</f>
        <v>71.933420599639007</v>
      </c>
      <c r="BE35" s="47">
        <f>VLOOKUP($A35,'RevPAR Raw Data'!$B$6:$BE$43,'RevPAR Raw Data'!AT$1,FALSE)</f>
        <v>4.9051361267385696</v>
      </c>
      <c r="BF35" s="48">
        <f>VLOOKUP($A35,'RevPAR Raw Data'!$B$6:$BE$43,'RevPAR Raw Data'!AU$1,FALSE)</f>
        <v>16.830872986004699</v>
      </c>
      <c r="BG35" s="48">
        <f>VLOOKUP($A35,'RevPAR Raw Data'!$B$6:$BE$43,'RevPAR Raw Data'!AV$1,FALSE)</f>
        <v>19.9010011307662</v>
      </c>
      <c r="BH35" s="48">
        <f>VLOOKUP($A35,'RevPAR Raw Data'!$B$6:$BE$43,'RevPAR Raw Data'!AW$1,FALSE)</f>
        <v>22.327348856252001</v>
      </c>
      <c r="BI35" s="48">
        <f>VLOOKUP($A35,'RevPAR Raw Data'!$B$6:$BE$43,'RevPAR Raw Data'!AX$1,FALSE)</f>
        <v>10.164639632079799</v>
      </c>
      <c r="BJ35" s="49">
        <f>VLOOKUP($A35,'RevPAR Raw Data'!$B$6:$BE$43,'RevPAR Raw Data'!AY$1,FALSE)</f>
        <v>15.301388928449899</v>
      </c>
      <c r="BK35" s="48">
        <f>VLOOKUP($A35,'RevPAR Raw Data'!$B$6:$BE$43,'RevPAR Raw Data'!BA$1,FALSE)</f>
        <v>-0.284243636480218</v>
      </c>
      <c r="BL35" s="48">
        <f>VLOOKUP($A35,'RevPAR Raw Data'!$B$6:$BE$43,'RevPAR Raw Data'!BB$1,FALSE)</f>
        <v>-2.8699829758874098</v>
      </c>
      <c r="BM35" s="49">
        <f>VLOOKUP($A35,'RevPAR Raw Data'!$B$6:$BE$43,'RevPAR Raw Data'!BC$1,FALSE)</f>
        <v>-1.59916575793456</v>
      </c>
      <c r="BN35" s="50">
        <f>VLOOKUP($A35,'RevPAR Raw Data'!$B$6:$BE$43,'RevPAR Raw Data'!BE$1,FALSE)</f>
        <v>8.8857087056253405</v>
      </c>
    </row>
    <row r="36" spans="1:66" x14ac:dyDescent="0.45">
      <c r="A36" s="63" t="s">
        <v>45</v>
      </c>
      <c r="B36" s="47">
        <f>VLOOKUP($A36,'Occupancy Raw Data'!$B$8:$BE$45,'Occupancy Raw Data'!AG$3,FALSE)</f>
        <v>50.559958649207402</v>
      </c>
      <c r="C36" s="48">
        <f>VLOOKUP($A36,'Occupancy Raw Data'!$B$8:$BE$45,'Occupancy Raw Data'!AH$3,FALSE)</f>
        <v>61.199172984148802</v>
      </c>
      <c r="D36" s="48">
        <f>VLOOKUP($A36,'Occupancy Raw Data'!$B$8:$BE$45,'Occupancy Raw Data'!AI$3,FALSE)</f>
        <v>64.128187456926199</v>
      </c>
      <c r="E36" s="48">
        <f>VLOOKUP($A36,'Occupancy Raw Data'!$B$8:$BE$45,'Occupancy Raw Data'!AJ$3,FALSE)</f>
        <v>64.205720192970304</v>
      </c>
      <c r="F36" s="48">
        <f>VLOOKUP($A36,'Occupancy Raw Data'!$B$8:$BE$45,'Occupancy Raw Data'!AK$3,FALSE)</f>
        <v>64.188490696071597</v>
      </c>
      <c r="G36" s="49">
        <f>VLOOKUP($A36,'Occupancy Raw Data'!$B$8:$BE$45,'Occupancy Raw Data'!AL$3,FALSE)</f>
        <v>60.856305995864901</v>
      </c>
      <c r="H36" s="48">
        <f>VLOOKUP($A36,'Occupancy Raw Data'!$B$8:$BE$45,'Occupancy Raw Data'!AN$3,FALSE)</f>
        <v>76.033769813921396</v>
      </c>
      <c r="I36" s="48">
        <f>VLOOKUP($A36,'Occupancy Raw Data'!$B$8:$BE$45,'Occupancy Raw Data'!AO$3,FALSE)</f>
        <v>77.119228118538899</v>
      </c>
      <c r="J36" s="49">
        <f>VLOOKUP($A36,'Occupancy Raw Data'!$B$8:$BE$45,'Occupancy Raw Data'!AP$3,FALSE)</f>
        <v>76.576498966230105</v>
      </c>
      <c r="K36" s="50">
        <f>VLOOKUP($A36,'Occupancy Raw Data'!$B$8:$BE$45,'Occupancy Raw Data'!AR$3,FALSE)</f>
        <v>65.347789701683496</v>
      </c>
      <c r="M36" s="47">
        <f>VLOOKUP($A36,'Occupancy Raw Data'!$B$8:$BE$45,'Occupancy Raw Data'!AT$3,FALSE)</f>
        <v>1.2421060470924099</v>
      </c>
      <c r="N36" s="48">
        <f>VLOOKUP($A36,'Occupancy Raw Data'!$B$8:$BE$45,'Occupancy Raw Data'!AU$3,FALSE)</f>
        <v>6.67323916095068</v>
      </c>
      <c r="O36" s="48">
        <f>VLOOKUP($A36,'Occupancy Raw Data'!$B$8:$BE$45,'Occupancy Raw Data'!AV$3,FALSE)</f>
        <v>4.6990815623285798</v>
      </c>
      <c r="P36" s="48">
        <f>VLOOKUP($A36,'Occupancy Raw Data'!$B$8:$BE$45,'Occupancy Raw Data'!AW$3,FALSE)</f>
        <v>4.9586181283055497</v>
      </c>
      <c r="Q36" s="48">
        <f>VLOOKUP($A36,'Occupancy Raw Data'!$B$8:$BE$45,'Occupancy Raw Data'!AX$3,FALSE)</f>
        <v>3.81852929091347</v>
      </c>
      <c r="R36" s="49">
        <f>VLOOKUP($A36,'Occupancy Raw Data'!$B$8:$BE$45,'Occupancy Raw Data'!AY$3,FALSE)</f>
        <v>4.3631396990084603</v>
      </c>
      <c r="S36" s="48">
        <f>VLOOKUP($A36,'Occupancy Raw Data'!$B$8:$BE$45,'Occupancy Raw Data'!BA$3,FALSE)</f>
        <v>-0.362434495990891</v>
      </c>
      <c r="T36" s="48">
        <f>VLOOKUP($A36,'Occupancy Raw Data'!$B$8:$BE$45,'Occupancy Raw Data'!BB$3,FALSE)</f>
        <v>-1.3363795990899201</v>
      </c>
      <c r="U36" s="49">
        <f>VLOOKUP($A36,'Occupancy Raw Data'!$B$8:$BE$45,'Occupancy Raw Data'!BC$3,FALSE)</f>
        <v>-0.85524995722192498</v>
      </c>
      <c r="V36" s="50">
        <f>VLOOKUP($A36,'Occupancy Raw Data'!$B$8:$BE$45,'Occupancy Raw Data'!BE$3,FALSE)</f>
        <v>2.5558663273425899</v>
      </c>
      <c r="X36" s="51">
        <f>VLOOKUP($A36,'ADR Raw Data'!$B$6:$BE$43,'ADR Raw Data'!AG$1,FALSE)</f>
        <v>86.472546123700795</v>
      </c>
      <c r="Y36" s="52">
        <f>VLOOKUP($A36,'ADR Raw Data'!$B$6:$BE$43,'ADR Raw Data'!AH$1,FALSE)</f>
        <v>90.572723536035994</v>
      </c>
      <c r="Z36" s="52">
        <f>VLOOKUP($A36,'ADR Raw Data'!$B$6:$BE$43,'ADR Raw Data'!AI$1,FALSE)</f>
        <v>93.930996735625996</v>
      </c>
      <c r="AA36" s="52">
        <f>VLOOKUP($A36,'ADR Raw Data'!$B$6:$BE$43,'ADR Raw Data'!AJ$1,FALSE)</f>
        <v>93.187334147323199</v>
      </c>
      <c r="AB36" s="52">
        <f>VLOOKUP($A36,'ADR Raw Data'!$B$6:$BE$43,'ADR Raw Data'!AK$1,FALSE)</f>
        <v>92.080292752650607</v>
      </c>
      <c r="AC36" s="53">
        <f>VLOOKUP($A36,'ADR Raw Data'!$B$6:$BE$43,'ADR Raw Data'!AL$1,FALSE)</f>
        <v>91.468922272868795</v>
      </c>
      <c r="AD36" s="52">
        <f>VLOOKUP($A36,'ADR Raw Data'!$B$6:$BE$43,'ADR Raw Data'!AN$1,FALSE)</f>
        <v>106.904079231815</v>
      </c>
      <c r="AE36" s="52">
        <f>VLOOKUP($A36,'ADR Raw Data'!$B$6:$BE$43,'ADR Raw Data'!AO$1,FALSE)</f>
        <v>107.042591756032</v>
      </c>
      <c r="AF36" s="53">
        <f>VLOOKUP($A36,'ADR Raw Data'!$B$6:$BE$43,'ADR Raw Data'!AP$1,FALSE)</f>
        <v>106.97382634154501</v>
      </c>
      <c r="AG36" s="54">
        <f>VLOOKUP($A36,'ADR Raw Data'!$B$6:$BE$43,'ADR Raw Data'!AR$1,FALSE)</f>
        <v>96.660096956628095</v>
      </c>
      <c r="AI36" s="47">
        <f>VLOOKUP($A36,'ADR Raw Data'!$B$6:$BE$43,'ADR Raw Data'!AT$1,FALSE)</f>
        <v>4.3621379222346297</v>
      </c>
      <c r="AJ36" s="48">
        <f>VLOOKUP($A36,'ADR Raw Data'!$B$6:$BE$43,'ADR Raw Data'!AU$1,FALSE)</f>
        <v>5.3731302056065404</v>
      </c>
      <c r="AK36" s="48">
        <f>VLOOKUP($A36,'ADR Raw Data'!$B$6:$BE$43,'ADR Raw Data'!AV$1,FALSE)</f>
        <v>5.5722303167433704</v>
      </c>
      <c r="AL36" s="48">
        <f>VLOOKUP($A36,'ADR Raw Data'!$B$6:$BE$43,'ADR Raw Data'!AW$1,FALSE)</f>
        <v>5.6353550187474699</v>
      </c>
      <c r="AM36" s="48">
        <f>VLOOKUP($A36,'ADR Raw Data'!$B$6:$BE$43,'ADR Raw Data'!AX$1,FALSE)</f>
        <v>4.2113264226629203</v>
      </c>
      <c r="AN36" s="49">
        <f>VLOOKUP($A36,'ADR Raw Data'!$B$6:$BE$43,'ADR Raw Data'!AY$1,FALSE)</f>
        <v>5.0851230595847001</v>
      </c>
      <c r="AO36" s="48">
        <f>VLOOKUP($A36,'ADR Raw Data'!$B$6:$BE$43,'ADR Raw Data'!BA$1,FALSE)</f>
        <v>4.0690884364845799</v>
      </c>
      <c r="AP36" s="48">
        <f>VLOOKUP($A36,'ADR Raw Data'!$B$6:$BE$43,'ADR Raw Data'!BB$1,FALSE)</f>
        <v>2.4282369280290799</v>
      </c>
      <c r="AQ36" s="49">
        <f>VLOOKUP($A36,'ADR Raw Data'!$B$6:$BE$43,'ADR Raw Data'!BC$1,FALSE)</f>
        <v>3.2314420583710501</v>
      </c>
      <c r="AR36" s="50">
        <f>VLOOKUP($A36,'ADR Raw Data'!$B$6:$BE$43,'ADR Raw Data'!BE$1,FALSE)</f>
        <v>4.1756518743493798</v>
      </c>
      <c r="AT36" s="51">
        <f>VLOOKUP($A36,'RevPAR Raw Data'!$B$6:$BE$43,'RevPAR Raw Data'!AG$1,FALSE)</f>
        <v>43.720483563059901</v>
      </c>
      <c r="AU36" s="52">
        <f>VLOOKUP($A36,'RevPAR Raw Data'!$B$6:$BE$43,'RevPAR Raw Data'!AH$1,FALSE)</f>
        <v>55.429757753273599</v>
      </c>
      <c r="AV36" s="52">
        <f>VLOOKUP($A36,'RevPAR Raw Data'!$B$6:$BE$43,'RevPAR Raw Data'!AI$1,FALSE)</f>
        <v>60.2362456667815</v>
      </c>
      <c r="AW36" s="52">
        <f>VLOOKUP($A36,'RevPAR Raw Data'!$B$6:$BE$43,'RevPAR Raw Data'!AJ$1,FALSE)</f>
        <v>59.831599017918599</v>
      </c>
      <c r="AX36" s="52">
        <f>VLOOKUP($A36,'RevPAR Raw Data'!$B$6:$BE$43,'RevPAR Raw Data'!AK$1,FALSE)</f>
        <v>59.104950146450697</v>
      </c>
      <c r="AY36" s="53">
        <f>VLOOKUP($A36,'RevPAR Raw Data'!$B$6:$BE$43,'RevPAR Raw Data'!AL$1,FALSE)</f>
        <v>55.664607229496802</v>
      </c>
      <c r="AZ36" s="52">
        <f>VLOOKUP($A36,'RevPAR Raw Data'!$B$6:$BE$43,'RevPAR Raw Data'!AN$1,FALSE)</f>
        <v>81.283201524810394</v>
      </c>
      <c r="BA36" s="52">
        <f>VLOOKUP($A36,'RevPAR Raw Data'!$B$6:$BE$43,'RevPAR Raw Data'!AO$1,FALSE)</f>
        <v>82.550420520330803</v>
      </c>
      <c r="BB36" s="53">
        <f>VLOOKUP($A36,'RevPAR Raw Data'!$B$6:$BE$43,'RevPAR Raw Data'!AP$1,FALSE)</f>
        <v>81.916811022570599</v>
      </c>
      <c r="BC36" s="54">
        <f>VLOOKUP($A36,'RevPAR Raw Data'!$B$6:$BE$43,'RevPAR Raw Data'!AR$1,FALSE)</f>
        <v>63.1652368846608</v>
      </c>
      <c r="BE36" s="47">
        <f>VLOOKUP($A36,'RevPAR Raw Data'!$B$6:$BE$43,'RevPAR Raw Data'!AT$1,FALSE)</f>
        <v>5.6584263482416199</v>
      </c>
      <c r="BF36" s="48">
        <f>VLOOKUP($A36,'RevPAR Raw Data'!$B$6:$BE$43,'RevPAR Raw Data'!AU$1,FALSE)</f>
        <v>12.404931195606601</v>
      </c>
      <c r="BG36" s="48">
        <f>VLOOKUP($A36,'RevPAR Raw Data'!$B$6:$BE$43,'RevPAR Raw Data'!AV$1,FALSE)</f>
        <v>10.5331555264965</v>
      </c>
      <c r="BH36" s="48">
        <f>VLOOKUP($A36,'RevPAR Raw Data'!$B$6:$BE$43,'RevPAR Raw Data'!AW$1,FALSE)</f>
        <v>10.873408882607</v>
      </c>
      <c r="BI36" s="48">
        <f>VLOOKUP($A36,'RevPAR Raw Data'!$B$6:$BE$43,'RevPAR Raw Data'!AX$1,FALSE)</f>
        <v>8.1906664465617496</v>
      </c>
      <c r="BJ36" s="49">
        <f>VLOOKUP($A36,'RevPAR Raw Data'!$B$6:$BE$43,'RevPAR Raw Data'!AY$1,FALSE)</f>
        <v>9.6701337815493495</v>
      </c>
      <c r="BK36" s="48">
        <f>VLOOKUP($A36,'RevPAR Raw Data'!$B$6:$BE$43,'RevPAR Raw Data'!BA$1,FALSE)</f>
        <v>3.6919061603274899</v>
      </c>
      <c r="BL36" s="48">
        <f>VLOOKUP($A36,'RevPAR Raw Data'!$B$6:$BE$43,'RevPAR Raw Data'!BB$1,FALSE)</f>
        <v>1.0594068660154099</v>
      </c>
      <c r="BM36" s="49">
        <f>VLOOKUP($A36,'RevPAR Raw Data'!$B$6:$BE$43,'RevPAR Raw Data'!BC$1,FALSE)</f>
        <v>2.34855519432725</v>
      </c>
      <c r="BN36" s="50">
        <f>VLOOKUP($A36,'RevPAR Raw Data'!$B$6:$BE$43,'RevPAR Raw Data'!BE$1,FALSE)</f>
        <v>6.8382422818955204</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49.928702383377399</v>
      </c>
      <c r="C39" s="48">
        <f>VLOOKUP($A39,'Occupancy Raw Data'!$B$8:$BE$45,'Occupancy Raw Data'!AH$3,FALSE)</f>
        <v>62.032321586202201</v>
      </c>
      <c r="D39" s="48">
        <f>VLOOKUP($A39,'Occupancy Raw Data'!$B$8:$BE$45,'Occupancy Raw Data'!AI$3,FALSE)</f>
        <v>67.081720649147798</v>
      </c>
      <c r="E39" s="48">
        <f>VLOOKUP($A39,'Occupancy Raw Data'!$B$8:$BE$45,'Occupancy Raw Data'!AJ$3,FALSE)</f>
        <v>67.538364907992104</v>
      </c>
      <c r="F39" s="48">
        <f>VLOOKUP($A39,'Occupancy Raw Data'!$B$8:$BE$45,'Occupancy Raw Data'!AK$3,FALSE)</f>
        <v>66.1650370068581</v>
      </c>
      <c r="G39" s="49">
        <f>VLOOKUP($A39,'Occupancy Raw Data'!$B$8:$BE$45,'Occupancy Raw Data'!AL$3,FALSE)</f>
        <v>62.549229306715503</v>
      </c>
      <c r="H39" s="48">
        <f>VLOOKUP($A39,'Occupancy Raw Data'!$B$8:$BE$45,'Occupancy Raw Data'!AN$3,FALSE)</f>
        <v>73.097032661098595</v>
      </c>
      <c r="I39" s="48">
        <f>VLOOKUP($A39,'Occupancy Raw Data'!$B$8:$BE$45,'Occupancy Raw Data'!AO$3,FALSE)</f>
        <v>72.451958986894795</v>
      </c>
      <c r="J39" s="49">
        <f>VLOOKUP($A39,'Occupancy Raw Data'!$B$8:$BE$45,'Occupancy Raw Data'!AP$3,FALSE)</f>
        <v>72.774495823996702</v>
      </c>
      <c r="K39" s="50">
        <f>VLOOKUP($A39,'Occupancy Raw Data'!$B$8:$BE$45,'Occupancy Raw Data'!AR$3,FALSE)</f>
        <v>65.470734025938697</v>
      </c>
      <c r="M39" s="47">
        <f>VLOOKUP($A39,'Occupancy Raw Data'!$B$8:$BE$45,'Occupancy Raw Data'!AT$3,FALSE)</f>
        <v>-3.5463111838355599</v>
      </c>
      <c r="N39" s="48">
        <f>VLOOKUP($A39,'Occupancy Raw Data'!$B$8:$BE$45,'Occupancy Raw Data'!AU$3,FALSE)</f>
        <v>2.3070889639253198</v>
      </c>
      <c r="O39" s="48">
        <f>VLOOKUP($A39,'Occupancy Raw Data'!$B$8:$BE$45,'Occupancy Raw Data'!AV$3,FALSE)</f>
        <v>3.26887174346371</v>
      </c>
      <c r="P39" s="48">
        <f>VLOOKUP($A39,'Occupancy Raw Data'!$B$8:$BE$45,'Occupancy Raw Data'!AW$3,FALSE)</f>
        <v>4.1557187593601999</v>
      </c>
      <c r="Q39" s="48">
        <f>VLOOKUP($A39,'Occupancy Raw Data'!$B$8:$BE$45,'Occupancy Raw Data'!AX$3,FALSE)</f>
        <v>-1.57912644541806</v>
      </c>
      <c r="R39" s="49">
        <f>VLOOKUP($A39,'Occupancy Raw Data'!$B$8:$BE$45,'Occupancy Raw Data'!AY$3,FALSE)</f>
        <v>1.07284614897182</v>
      </c>
      <c r="S39" s="48">
        <f>VLOOKUP($A39,'Occupancy Raw Data'!$B$8:$BE$45,'Occupancy Raw Data'!BA$3,FALSE)</f>
        <v>-6.4192551935065003</v>
      </c>
      <c r="T39" s="48">
        <f>VLOOKUP($A39,'Occupancy Raw Data'!$B$8:$BE$45,'Occupancy Raw Data'!BB$3,FALSE)</f>
        <v>-7.0668394056140302</v>
      </c>
      <c r="U39" s="49">
        <f>VLOOKUP($A39,'Occupancy Raw Data'!$B$8:$BE$45,'Occupancy Raw Data'!BC$3,FALSE)</f>
        <v>-6.7427364669179504</v>
      </c>
      <c r="V39" s="50">
        <f>VLOOKUP($A39,'Occupancy Raw Data'!$B$8:$BE$45,'Occupancy Raw Data'!BE$3,FALSE)</f>
        <v>-1.5475630301871599</v>
      </c>
      <c r="X39" s="51">
        <f>VLOOKUP($A39,'ADR Raw Data'!$B$6:$BE$43,'ADR Raw Data'!AG$1,FALSE)</f>
        <v>104.57493880048899</v>
      </c>
      <c r="Y39" s="52">
        <f>VLOOKUP($A39,'ADR Raw Data'!$B$6:$BE$43,'ADR Raw Data'!AH$1,FALSE)</f>
        <v>109.57147569919501</v>
      </c>
      <c r="Z39" s="52">
        <f>VLOOKUP($A39,'ADR Raw Data'!$B$6:$BE$43,'ADR Raw Data'!AI$1,FALSE)</f>
        <v>113.659537661483</v>
      </c>
      <c r="AA39" s="52">
        <f>VLOOKUP($A39,'ADR Raw Data'!$B$6:$BE$43,'ADR Raw Data'!AJ$1,FALSE)</f>
        <v>113.523090447524</v>
      </c>
      <c r="AB39" s="52">
        <f>VLOOKUP($A39,'ADR Raw Data'!$B$6:$BE$43,'ADR Raw Data'!AK$1,FALSE)</f>
        <v>116.275677651918</v>
      </c>
      <c r="AC39" s="53">
        <f>VLOOKUP($A39,'ADR Raw Data'!$B$6:$BE$43,'ADR Raw Data'!AL$1,FALSE)</f>
        <v>111.922369560202</v>
      </c>
      <c r="AD39" s="52">
        <f>VLOOKUP($A39,'ADR Raw Data'!$B$6:$BE$43,'ADR Raw Data'!AN$1,FALSE)</f>
        <v>138.82786762656701</v>
      </c>
      <c r="AE39" s="52">
        <f>VLOOKUP($A39,'ADR Raw Data'!$B$6:$BE$43,'ADR Raw Data'!AO$1,FALSE)</f>
        <v>139.36536691658799</v>
      </c>
      <c r="AF39" s="53">
        <f>VLOOKUP($A39,'ADR Raw Data'!$B$6:$BE$43,'ADR Raw Data'!AP$1,FALSE)</f>
        <v>139.095426172148</v>
      </c>
      <c r="AG39" s="54">
        <f>VLOOKUP($A39,'ADR Raw Data'!$B$6:$BE$43,'ADR Raw Data'!AR$1,FALSE)</f>
        <v>120.55220361332999</v>
      </c>
      <c r="AI39" s="47">
        <f>VLOOKUP($A39,'ADR Raw Data'!$B$6:$BE$43,'ADR Raw Data'!AT$1,FALSE)</f>
        <v>2.1852453659178099</v>
      </c>
      <c r="AJ39" s="48">
        <f>VLOOKUP($A39,'ADR Raw Data'!$B$6:$BE$43,'ADR Raw Data'!AU$1,FALSE)</f>
        <v>5.3454064220101003</v>
      </c>
      <c r="AK39" s="48">
        <f>VLOOKUP($A39,'ADR Raw Data'!$B$6:$BE$43,'ADR Raw Data'!AV$1,FALSE)</f>
        <v>6.1376518415529402</v>
      </c>
      <c r="AL39" s="48">
        <f>VLOOKUP($A39,'ADR Raw Data'!$B$6:$BE$43,'ADR Raw Data'!AW$1,FALSE)</f>
        <v>6.2279076095059098</v>
      </c>
      <c r="AM39" s="48">
        <f>VLOOKUP($A39,'ADR Raw Data'!$B$6:$BE$43,'ADR Raw Data'!AX$1,FALSE)</f>
        <v>1.57136578637848</v>
      </c>
      <c r="AN39" s="49">
        <f>VLOOKUP($A39,'ADR Raw Data'!$B$6:$BE$43,'ADR Raw Data'!AY$1,FALSE)</f>
        <v>4.3569999588244901</v>
      </c>
      <c r="AO39" s="48">
        <f>VLOOKUP($A39,'ADR Raw Data'!$B$6:$BE$43,'ADR Raw Data'!BA$1,FALSE)</f>
        <v>1.47402441847937</v>
      </c>
      <c r="AP39" s="48">
        <f>VLOOKUP($A39,'ADR Raw Data'!$B$6:$BE$43,'ADR Raw Data'!BB$1,FALSE)</f>
        <v>0.73246262669807805</v>
      </c>
      <c r="AQ39" s="49">
        <f>VLOOKUP($A39,'ADR Raw Data'!$B$6:$BE$43,'ADR Raw Data'!BC$1,FALSE)</f>
        <v>1.10084507337431</v>
      </c>
      <c r="AR39" s="50">
        <f>VLOOKUP($A39,'ADR Raw Data'!$B$6:$BE$43,'ADR Raw Data'!BE$1,FALSE)</f>
        <v>2.6683859757218298</v>
      </c>
      <c r="AT39" s="51">
        <f>VLOOKUP($A39,'RevPAR Raw Data'!$B$6:$BE$43,'RevPAR Raw Data'!AG$1,FALSE)</f>
        <v>52.212909961295502</v>
      </c>
      <c r="AU39" s="52">
        <f>VLOOKUP($A39,'RevPAR Raw Data'!$B$6:$BE$43,'RevPAR Raw Data'!AH$1,FALSE)</f>
        <v>67.969730172472296</v>
      </c>
      <c r="AV39" s="52">
        <f>VLOOKUP($A39,'RevPAR Raw Data'!$B$6:$BE$43,'RevPAR Raw Data'!AI$1,FALSE)</f>
        <v>76.244773545189105</v>
      </c>
      <c r="AW39" s="52">
        <f>VLOOKUP($A39,'RevPAR Raw Data'!$B$6:$BE$43,'RevPAR Raw Data'!AJ$1,FALSE)</f>
        <v>76.671639081279196</v>
      </c>
      <c r="AX39" s="52">
        <f>VLOOKUP($A39,'RevPAR Raw Data'!$B$6:$BE$43,'RevPAR Raw Data'!AK$1,FALSE)</f>
        <v>76.933845148366899</v>
      </c>
      <c r="AY39" s="53">
        <f>VLOOKUP($A39,'RevPAR Raw Data'!$B$6:$BE$43,'RevPAR Raw Data'!AL$1,FALSE)</f>
        <v>70.006579581720601</v>
      </c>
      <c r="AZ39" s="52">
        <f>VLOOKUP($A39,'RevPAR Raw Data'!$B$6:$BE$43,'RevPAR Raw Data'!AN$1,FALSE)</f>
        <v>101.479051741698</v>
      </c>
      <c r="BA39" s="52">
        <f>VLOOKUP($A39,'RevPAR Raw Data'!$B$6:$BE$43,'RevPAR Raw Data'!AO$1,FALSE)</f>
        <v>100.97293848034199</v>
      </c>
      <c r="BB39" s="53">
        <f>VLOOKUP($A39,'RevPAR Raw Data'!$B$6:$BE$43,'RevPAR Raw Data'!AP$1,FALSE)</f>
        <v>101.22599511102</v>
      </c>
      <c r="BC39" s="54">
        <f>VLOOKUP($A39,'RevPAR Raw Data'!$B$6:$BE$43,'RevPAR Raw Data'!AR$1,FALSE)</f>
        <v>78.926412590091999</v>
      </c>
      <c r="BE39" s="47">
        <f>VLOOKUP($A39,'RevPAR Raw Data'!$B$6:$BE$43,'RevPAR Raw Data'!AT$1,FALSE)</f>
        <v>-1.43856141872354</v>
      </c>
      <c r="BF39" s="48">
        <f>VLOOKUP($A39,'RevPAR Raw Data'!$B$6:$BE$43,'RevPAR Raw Data'!AU$1,FALSE)</f>
        <v>7.7758186675745797</v>
      </c>
      <c r="BG39" s="48">
        <f>VLOOKUP($A39,'RevPAR Raw Data'!$B$6:$BE$43,'RevPAR Raw Data'!AV$1,FALSE)</f>
        <v>9.6071555517773604</v>
      </c>
      <c r="BH39" s="48">
        <f>VLOOKUP($A39,'RevPAR Raw Data'!$B$6:$BE$43,'RevPAR Raw Data'!AW$1,FALSE)</f>
        <v>10.642440693709901</v>
      </c>
      <c r="BI39" s="48">
        <f>VLOOKUP($A39,'RevPAR Raw Data'!$B$6:$BE$43,'RevPAR Raw Data'!AX$1,FALSE)</f>
        <v>-3.2574511726536103E-2</v>
      </c>
      <c r="BJ39" s="49">
        <f>VLOOKUP($A39,'RevPAR Raw Data'!$B$6:$BE$43,'RevPAR Raw Data'!AY$1,FALSE)</f>
        <v>5.4765900140652697</v>
      </c>
      <c r="BK39" s="48">
        <f>VLOOKUP($A39,'RevPAR Raw Data'!$B$6:$BE$43,'RevPAR Raw Data'!BA$1,FALSE)</f>
        <v>-5.0398521640639098</v>
      </c>
      <c r="BL39" s="48">
        <f>VLOOKUP($A39,'RevPAR Raw Data'!$B$6:$BE$43,'RevPAR Raw Data'!BB$1,FALSE)</f>
        <v>-6.3861387364508397</v>
      </c>
      <c r="BM39" s="49">
        <f>VLOOKUP($A39,'RevPAR Raw Data'!$B$6:$BE$43,'RevPAR Raw Data'!BC$1,FALSE)</f>
        <v>-5.7161184757503101</v>
      </c>
      <c r="BN39" s="50">
        <f>VLOOKUP($A39,'RevPAR Raw Data'!$B$6:$BE$43,'RevPAR Raw Data'!BE$1,FALSE)</f>
        <v>1.0795279906716999</v>
      </c>
    </row>
    <row r="40" spans="1:66" x14ac:dyDescent="0.45">
      <c r="A40" s="63" t="s">
        <v>79</v>
      </c>
      <c r="B40" s="47">
        <f>VLOOKUP($A40,'Occupancy Raw Data'!$B$8:$BE$45,'Occupancy Raw Data'!AG$3,FALSE)</f>
        <v>46.935933147632298</v>
      </c>
      <c r="C40" s="48">
        <f>VLOOKUP($A40,'Occupancy Raw Data'!$B$8:$BE$45,'Occupancy Raw Data'!AH$3,FALSE)</f>
        <v>62.372330547818002</v>
      </c>
      <c r="D40" s="48">
        <f>VLOOKUP($A40,'Occupancy Raw Data'!$B$8:$BE$45,'Occupancy Raw Data'!AI$3,FALSE)</f>
        <v>66.573816155988794</v>
      </c>
      <c r="E40" s="48">
        <f>VLOOKUP($A40,'Occupancy Raw Data'!$B$8:$BE$45,'Occupancy Raw Data'!AJ$3,FALSE)</f>
        <v>64.856081708449295</v>
      </c>
      <c r="F40" s="48">
        <f>VLOOKUP($A40,'Occupancy Raw Data'!$B$8:$BE$45,'Occupancy Raw Data'!AK$3,FALSE)</f>
        <v>60.376044568245099</v>
      </c>
      <c r="G40" s="49">
        <f>VLOOKUP($A40,'Occupancy Raw Data'!$B$8:$BE$45,'Occupancy Raw Data'!AL$3,FALSE)</f>
        <v>60.222841225626702</v>
      </c>
      <c r="H40" s="48">
        <f>VLOOKUP($A40,'Occupancy Raw Data'!$B$8:$BE$45,'Occupancy Raw Data'!AN$3,FALSE)</f>
        <v>66.643454038997206</v>
      </c>
      <c r="I40" s="48">
        <f>VLOOKUP($A40,'Occupancy Raw Data'!$B$8:$BE$45,'Occupancy Raw Data'!AO$3,FALSE)</f>
        <v>64.832869080779901</v>
      </c>
      <c r="J40" s="49">
        <f>VLOOKUP($A40,'Occupancy Raw Data'!$B$8:$BE$45,'Occupancy Raw Data'!AP$3,FALSE)</f>
        <v>65.738161559888496</v>
      </c>
      <c r="K40" s="50">
        <f>VLOOKUP($A40,'Occupancy Raw Data'!$B$8:$BE$45,'Occupancy Raw Data'!AR$3,FALSE)</f>
        <v>61.798647035415797</v>
      </c>
      <c r="M40" s="47">
        <f>VLOOKUP($A40,'Occupancy Raw Data'!$B$8:$BE$45,'Occupancy Raw Data'!AT$3,FALSE)</f>
        <v>-1.55793573515092</v>
      </c>
      <c r="N40" s="48">
        <f>VLOOKUP($A40,'Occupancy Raw Data'!$B$8:$BE$45,'Occupancy Raw Data'!AU$3,FALSE)</f>
        <v>0.97707628711010797</v>
      </c>
      <c r="O40" s="48">
        <f>VLOOKUP($A40,'Occupancy Raw Data'!$B$8:$BE$45,'Occupancy Raw Data'!AV$3,FALSE)</f>
        <v>1.3785790031813301</v>
      </c>
      <c r="P40" s="48">
        <f>VLOOKUP($A40,'Occupancy Raw Data'!$B$8:$BE$45,'Occupancy Raw Data'!AW$3,FALSE)</f>
        <v>-3.2213370280568001</v>
      </c>
      <c r="Q40" s="48">
        <f>VLOOKUP($A40,'Occupancy Raw Data'!$B$8:$BE$45,'Occupancy Raw Data'!AX$3,FALSE)</f>
        <v>-8.0593849416754999</v>
      </c>
      <c r="R40" s="49">
        <f>VLOOKUP($A40,'Occupancy Raw Data'!$B$8:$BE$45,'Occupancy Raw Data'!AY$3,FALSE)</f>
        <v>-2.1719457013574601</v>
      </c>
      <c r="S40" s="48">
        <f>VLOOKUP($A40,'Occupancy Raw Data'!$B$8:$BE$45,'Occupancy Raw Data'!BA$3,FALSE)</f>
        <v>-9.7169811320754693</v>
      </c>
      <c r="T40" s="48">
        <f>VLOOKUP($A40,'Occupancy Raw Data'!$B$8:$BE$45,'Occupancy Raw Data'!BB$3,FALSE)</f>
        <v>-12.7460168697282</v>
      </c>
      <c r="U40" s="49">
        <f>VLOOKUP($A40,'Occupancy Raw Data'!$B$8:$BE$45,'Occupancy Raw Data'!BC$3,FALSE)</f>
        <v>-11.236483309825999</v>
      </c>
      <c r="V40" s="50">
        <f>VLOOKUP($A40,'Occupancy Raw Data'!$B$8:$BE$45,'Occupancy Raw Data'!BE$3,FALSE)</f>
        <v>-5.1168474110279503</v>
      </c>
      <c r="X40" s="51">
        <f>VLOOKUP($A40,'ADR Raw Data'!$B$6:$BE$43,'ADR Raw Data'!AG$1,FALSE)</f>
        <v>106.239866468842</v>
      </c>
      <c r="Y40" s="52">
        <f>VLOOKUP($A40,'ADR Raw Data'!$B$6:$BE$43,'ADR Raw Data'!AH$1,FALSE)</f>
        <v>111.39454410122801</v>
      </c>
      <c r="Z40" s="52">
        <f>VLOOKUP($A40,'ADR Raw Data'!$B$6:$BE$43,'ADR Raw Data'!AI$1,FALSE)</f>
        <v>109.628225244072</v>
      </c>
      <c r="AA40" s="52">
        <f>VLOOKUP($A40,'ADR Raw Data'!$B$6:$BE$43,'ADR Raw Data'!AJ$1,FALSE)</f>
        <v>109.345687186828</v>
      </c>
      <c r="AB40" s="52">
        <f>VLOOKUP($A40,'ADR Raw Data'!$B$6:$BE$43,'ADR Raw Data'!AK$1,FALSE)</f>
        <v>113.03108035371</v>
      </c>
      <c r="AC40" s="53">
        <f>VLOOKUP($A40,'ADR Raw Data'!$B$6:$BE$43,'ADR Raw Data'!AL$1,FALSE)</f>
        <v>110.08738744989201</v>
      </c>
      <c r="AD40" s="52">
        <f>VLOOKUP($A40,'ADR Raw Data'!$B$6:$BE$43,'ADR Raw Data'!AN$1,FALSE)</f>
        <v>132.60431905259401</v>
      </c>
      <c r="AE40" s="52">
        <f>VLOOKUP($A40,'ADR Raw Data'!$B$6:$BE$43,'ADR Raw Data'!AO$1,FALSE)</f>
        <v>134.96673827425701</v>
      </c>
      <c r="AF40" s="53">
        <f>VLOOKUP($A40,'ADR Raw Data'!$B$6:$BE$43,'ADR Raw Data'!AP$1,FALSE)</f>
        <v>133.76926200564901</v>
      </c>
      <c r="AG40" s="54">
        <f>VLOOKUP($A40,'ADR Raw Data'!$B$6:$BE$43,'ADR Raw Data'!AR$1,FALSE)</f>
        <v>117.28496941403699</v>
      </c>
      <c r="AI40" s="47">
        <f>VLOOKUP($A40,'ADR Raw Data'!$B$6:$BE$43,'ADR Raw Data'!AT$1,FALSE)</f>
        <v>0.81990332424882395</v>
      </c>
      <c r="AJ40" s="48">
        <f>VLOOKUP($A40,'ADR Raw Data'!$B$6:$BE$43,'ADR Raw Data'!AU$1,FALSE)</f>
        <v>10.0693929920026</v>
      </c>
      <c r="AK40" s="48">
        <f>VLOOKUP($A40,'ADR Raw Data'!$B$6:$BE$43,'ADR Raw Data'!AV$1,FALSE)</f>
        <v>5.0743782049428701</v>
      </c>
      <c r="AL40" s="48">
        <f>VLOOKUP($A40,'ADR Raw Data'!$B$6:$BE$43,'ADR Raw Data'!AW$1,FALSE)</f>
        <v>8.9015371524673892</v>
      </c>
      <c r="AM40" s="48">
        <f>VLOOKUP($A40,'ADR Raw Data'!$B$6:$BE$43,'ADR Raw Data'!AX$1,FALSE)</f>
        <v>3.10521858967412</v>
      </c>
      <c r="AN40" s="49">
        <f>VLOOKUP($A40,'ADR Raw Data'!$B$6:$BE$43,'ADR Raw Data'!AY$1,FALSE)</f>
        <v>5.7092690643155999</v>
      </c>
      <c r="AO40" s="48">
        <f>VLOOKUP($A40,'ADR Raw Data'!$B$6:$BE$43,'ADR Raw Data'!BA$1,FALSE)</f>
        <v>0.344893600833859</v>
      </c>
      <c r="AP40" s="48">
        <f>VLOOKUP($A40,'ADR Raw Data'!$B$6:$BE$43,'ADR Raw Data'!BB$1,FALSE)</f>
        <v>0.881046500732246</v>
      </c>
      <c r="AQ40" s="49">
        <f>VLOOKUP($A40,'ADR Raw Data'!$B$6:$BE$43,'ADR Raw Data'!BC$1,FALSE)</f>
        <v>0.60034816978163696</v>
      </c>
      <c r="AR40" s="50">
        <f>VLOOKUP($A40,'ADR Raw Data'!$B$6:$BE$43,'ADR Raw Data'!BE$1,FALSE)</f>
        <v>3.3276975094927601</v>
      </c>
      <c r="AT40" s="51">
        <f>VLOOKUP($A40,'RevPAR Raw Data'!$B$6:$BE$43,'RevPAR Raw Data'!AG$1,FALSE)</f>
        <v>49.8646727019498</v>
      </c>
      <c r="AU40" s="52">
        <f>VLOOKUP($A40,'RevPAR Raw Data'!$B$6:$BE$43,'RevPAR Raw Data'!AH$1,FALSE)</f>
        <v>69.479373259052906</v>
      </c>
      <c r="AV40" s="52">
        <f>VLOOKUP($A40,'RevPAR Raw Data'!$B$6:$BE$43,'RevPAR Raw Data'!AI$1,FALSE)</f>
        <v>72.983693129062203</v>
      </c>
      <c r="AW40" s="52">
        <f>VLOOKUP($A40,'RevPAR Raw Data'!$B$6:$BE$43,'RevPAR Raw Data'!AJ$1,FALSE)</f>
        <v>70.917328226555199</v>
      </c>
      <c r="AX40" s="52">
        <f>VLOOKUP($A40,'RevPAR Raw Data'!$B$6:$BE$43,'RevPAR Raw Data'!AK$1,FALSE)</f>
        <v>68.243695450324907</v>
      </c>
      <c r="AY40" s="53">
        <f>VLOOKUP($A40,'RevPAR Raw Data'!$B$6:$BE$43,'RevPAR Raw Data'!AL$1,FALSE)</f>
        <v>66.297752553389003</v>
      </c>
      <c r="AZ40" s="52">
        <f>VLOOKUP($A40,'RevPAR Raw Data'!$B$6:$BE$43,'RevPAR Raw Data'!AN$1,FALSE)</f>
        <v>88.372098421541295</v>
      </c>
      <c r="BA40" s="52">
        <f>VLOOKUP($A40,'RevPAR Raw Data'!$B$6:$BE$43,'RevPAR Raw Data'!AO$1,FALSE)</f>
        <v>87.502808727947993</v>
      </c>
      <c r="BB40" s="53">
        <f>VLOOKUP($A40,'RevPAR Raw Data'!$B$6:$BE$43,'RevPAR Raw Data'!AP$1,FALSE)</f>
        <v>87.937453574744595</v>
      </c>
      <c r="BC40" s="54">
        <f>VLOOKUP($A40,'RevPAR Raw Data'!$B$6:$BE$43,'RevPAR Raw Data'!AR$1,FALSE)</f>
        <v>72.480524273776297</v>
      </c>
      <c r="BE40" s="47">
        <f>VLOOKUP($A40,'RevPAR Raw Data'!$B$6:$BE$43,'RevPAR Raw Data'!AT$1,FALSE)</f>
        <v>-0.75080597778426295</v>
      </c>
      <c r="BF40" s="48">
        <f>VLOOKUP($A40,'RevPAR Raw Data'!$B$6:$BE$43,'RevPAR Raw Data'!AU$1,FALSE)</f>
        <v>11.1448549302935</v>
      </c>
      <c r="BG40" s="48">
        <f>VLOOKUP($A40,'RevPAR Raw Data'!$B$6:$BE$43,'RevPAR Raw Data'!AV$1,FALSE)</f>
        <v>6.5229115205995498</v>
      </c>
      <c r="BH40" s="48">
        <f>VLOOKUP($A40,'RevPAR Raw Data'!$B$6:$BE$43,'RevPAR Raw Data'!AW$1,FALSE)</f>
        <v>5.39345161205192</v>
      </c>
      <c r="BI40" s="48">
        <f>VLOOKUP($A40,'RevPAR Raw Data'!$B$6:$BE$43,'RevPAR Raw Data'!AX$1,FALSE)</f>
        <v>-5.2044278714236798</v>
      </c>
      <c r="BJ40" s="49">
        <f>VLOOKUP($A40,'RevPAR Raw Data'!$B$6:$BE$43,'RevPAR Raw Data'!AY$1,FALSE)</f>
        <v>3.4133211389368001</v>
      </c>
      <c r="BK40" s="48">
        <f>VLOOKUP($A40,'RevPAR Raw Data'!$B$6:$BE$43,'RevPAR Raw Data'!BA$1,FALSE)</f>
        <v>-9.4056007773603696</v>
      </c>
      <c r="BL40" s="48">
        <f>VLOOKUP($A40,'RevPAR Raw Data'!$B$6:$BE$43,'RevPAR Raw Data'!BB$1,FALSE)</f>
        <v>-11.977268704609401</v>
      </c>
      <c r="BM40" s="49">
        <f>VLOOKUP($A40,'RevPAR Raw Data'!$B$6:$BE$43,'RevPAR Raw Data'!BC$1,FALSE)</f>
        <v>-10.703593161942701</v>
      </c>
      <c r="BN40" s="50">
        <f>VLOOKUP($A40,'RevPAR Raw Data'!$B$6:$BE$43,'RevPAR Raw Data'!BE$1,FALSE)</f>
        <v>-1.9594231053965001</v>
      </c>
    </row>
    <row r="41" spans="1:66" x14ac:dyDescent="0.45">
      <c r="A41" s="63" t="s">
        <v>80</v>
      </c>
      <c r="B41" s="47">
        <f>VLOOKUP($A41,'Occupancy Raw Data'!$B$8:$BE$45,'Occupancy Raw Data'!AG$3,FALSE)</f>
        <v>42.421540656205401</v>
      </c>
      <c r="C41" s="48">
        <f>VLOOKUP($A41,'Occupancy Raw Data'!$B$8:$BE$45,'Occupancy Raw Data'!AH$3,FALSE)</f>
        <v>53.0313837375178</v>
      </c>
      <c r="D41" s="48">
        <f>VLOOKUP($A41,'Occupancy Raw Data'!$B$8:$BE$45,'Occupancy Raw Data'!AI$3,FALSE)</f>
        <v>55.884450784593398</v>
      </c>
      <c r="E41" s="48">
        <f>VLOOKUP($A41,'Occupancy Raw Data'!$B$8:$BE$45,'Occupancy Raw Data'!AJ$3,FALSE)</f>
        <v>56.669044222539199</v>
      </c>
      <c r="F41" s="48">
        <f>VLOOKUP($A41,'Occupancy Raw Data'!$B$8:$BE$45,'Occupancy Raw Data'!AK$3,FALSE)</f>
        <v>55.456490727532</v>
      </c>
      <c r="G41" s="49">
        <f>VLOOKUP($A41,'Occupancy Raw Data'!$B$8:$BE$45,'Occupancy Raw Data'!AL$3,FALSE)</f>
        <v>52.692582025677602</v>
      </c>
      <c r="H41" s="48">
        <f>VLOOKUP($A41,'Occupancy Raw Data'!$B$8:$BE$45,'Occupancy Raw Data'!AN$3,FALSE)</f>
        <v>63.855206847360897</v>
      </c>
      <c r="I41" s="48">
        <f>VLOOKUP($A41,'Occupancy Raw Data'!$B$8:$BE$45,'Occupancy Raw Data'!AO$3,FALSE)</f>
        <v>63.231098430813098</v>
      </c>
      <c r="J41" s="49">
        <f>VLOOKUP($A41,'Occupancy Raw Data'!$B$8:$BE$45,'Occupancy Raw Data'!AP$3,FALSE)</f>
        <v>63.543152639086998</v>
      </c>
      <c r="K41" s="50">
        <f>VLOOKUP($A41,'Occupancy Raw Data'!$B$8:$BE$45,'Occupancy Raw Data'!AR$3,FALSE)</f>
        <v>55.7927450580802</v>
      </c>
      <c r="M41" s="47">
        <f>VLOOKUP($A41,'Occupancy Raw Data'!$B$8:$BE$45,'Occupancy Raw Data'!AT$3,FALSE)</f>
        <v>-3.1351791530944602</v>
      </c>
      <c r="N41" s="48">
        <f>VLOOKUP($A41,'Occupancy Raw Data'!$B$8:$BE$45,'Occupancy Raw Data'!AU$3,FALSE)</f>
        <v>-2.0421607378129099</v>
      </c>
      <c r="O41" s="48">
        <f>VLOOKUP($A41,'Occupancy Raw Data'!$B$8:$BE$45,'Occupancy Raw Data'!AV$3,FALSE)</f>
        <v>-0.444726810673443</v>
      </c>
      <c r="P41" s="48">
        <f>VLOOKUP($A41,'Occupancy Raw Data'!$B$8:$BE$45,'Occupancy Raw Data'!AW$3,FALSE)</f>
        <v>-3.2866707242848401</v>
      </c>
      <c r="Q41" s="48">
        <f>VLOOKUP($A41,'Occupancy Raw Data'!$B$8:$BE$45,'Occupancy Raw Data'!AX$3,FALSE)</f>
        <v>-9.2235843549328607</v>
      </c>
      <c r="R41" s="49">
        <f>VLOOKUP($A41,'Occupancy Raw Data'!$B$8:$BE$45,'Occupancy Raw Data'!AY$3,FALSE)</f>
        <v>-3.7584679520583602</v>
      </c>
      <c r="S41" s="48">
        <f>VLOOKUP($A41,'Occupancy Raw Data'!$B$8:$BE$45,'Occupancy Raw Data'!BA$3,FALSE)</f>
        <v>-14.4324970131421</v>
      </c>
      <c r="T41" s="48">
        <f>VLOOKUP($A41,'Occupancy Raw Data'!$B$8:$BE$45,'Occupancy Raw Data'!BB$3,FALSE)</f>
        <v>-13.237093222412501</v>
      </c>
      <c r="U41" s="49">
        <f>VLOOKUP($A41,'Occupancy Raw Data'!$B$8:$BE$45,'Occupancy Raw Data'!BC$3,FALSE)</f>
        <v>-13.8418762088974</v>
      </c>
      <c r="V41" s="50">
        <f>VLOOKUP($A41,'Occupancy Raw Data'!$B$8:$BE$45,'Occupancy Raw Data'!BE$3,FALSE)</f>
        <v>-7.2891974263460799</v>
      </c>
      <c r="X41" s="51">
        <f>VLOOKUP($A41,'ADR Raw Data'!$B$6:$BE$43,'ADR Raw Data'!AG$1,FALSE)</f>
        <v>110.85098360655699</v>
      </c>
      <c r="Y41" s="52">
        <f>VLOOKUP($A41,'ADR Raw Data'!$B$6:$BE$43,'ADR Raw Data'!AH$1,FALSE)</f>
        <v>110.457410894418</v>
      </c>
      <c r="Z41" s="52">
        <f>VLOOKUP($A41,'ADR Raw Data'!$B$6:$BE$43,'ADR Raw Data'!AI$1,FALSE)</f>
        <v>108.4080185067</v>
      </c>
      <c r="AA41" s="52">
        <f>VLOOKUP($A41,'ADR Raw Data'!$B$6:$BE$43,'ADR Raw Data'!AJ$1,FALSE)</f>
        <v>109.872322215229</v>
      </c>
      <c r="AB41" s="52">
        <f>VLOOKUP($A41,'ADR Raw Data'!$B$6:$BE$43,'ADR Raw Data'!AK$1,FALSE)</f>
        <v>114.69986495176801</v>
      </c>
      <c r="AC41" s="53">
        <f>VLOOKUP($A41,'ADR Raw Data'!$B$6:$BE$43,'ADR Raw Data'!AL$1,FALSE)</f>
        <v>110.85322368866299</v>
      </c>
      <c r="AD41" s="52">
        <f>VLOOKUP($A41,'ADR Raw Data'!$B$6:$BE$43,'ADR Raw Data'!AN$1,FALSE)</f>
        <v>142.4041217537</v>
      </c>
      <c r="AE41" s="52">
        <f>VLOOKUP($A41,'ADR Raw Data'!$B$6:$BE$43,'ADR Raw Data'!AO$1,FALSE)</f>
        <v>141.105208685843</v>
      </c>
      <c r="AF41" s="53">
        <f>VLOOKUP($A41,'ADR Raw Data'!$B$6:$BE$43,'ADR Raw Data'!AP$1,FALSE)</f>
        <v>141.757854637294</v>
      </c>
      <c r="AG41" s="54">
        <f>VLOOKUP($A41,'ADR Raw Data'!$B$6:$BE$43,'ADR Raw Data'!AR$1,FALSE)</f>
        <v>120.909716464249</v>
      </c>
      <c r="AI41" s="47">
        <f>VLOOKUP($A41,'ADR Raw Data'!$B$6:$BE$43,'ADR Raw Data'!AT$1,FALSE)</f>
        <v>5.0779148303910997</v>
      </c>
      <c r="AJ41" s="48">
        <f>VLOOKUP($A41,'ADR Raw Data'!$B$6:$BE$43,'ADR Raw Data'!AU$1,FALSE)</f>
        <v>5.9376789217110204</v>
      </c>
      <c r="AK41" s="48">
        <f>VLOOKUP($A41,'ADR Raw Data'!$B$6:$BE$43,'ADR Raw Data'!AV$1,FALSE)</f>
        <v>3.26809510545479</v>
      </c>
      <c r="AL41" s="48">
        <f>VLOOKUP($A41,'ADR Raw Data'!$B$6:$BE$43,'ADR Raw Data'!AW$1,FALSE)</f>
        <v>3.7549839342185498</v>
      </c>
      <c r="AM41" s="48">
        <f>VLOOKUP($A41,'ADR Raw Data'!$B$6:$BE$43,'ADR Raw Data'!AX$1,FALSE)</f>
        <v>3.9432660304610501</v>
      </c>
      <c r="AN41" s="49">
        <f>VLOOKUP($A41,'ADR Raw Data'!$B$6:$BE$43,'ADR Raw Data'!AY$1,FALSE)</f>
        <v>4.2689799177355496</v>
      </c>
      <c r="AO41" s="48">
        <f>VLOOKUP($A41,'ADR Raw Data'!$B$6:$BE$43,'ADR Raw Data'!BA$1,FALSE)</f>
        <v>6.7639464482430798</v>
      </c>
      <c r="AP41" s="48">
        <f>VLOOKUP($A41,'ADR Raw Data'!$B$6:$BE$43,'ADR Raw Data'!BB$1,FALSE)</f>
        <v>3.2886785343729499</v>
      </c>
      <c r="AQ41" s="49">
        <f>VLOOKUP($A41,'ADR Raw Data'!$B$6:$BE$43,'ADR Raw Data'!BC$1,FALSE)</f>
        <v>5.0227718775132599</v>
      </c>
      <c r="AR41" s="50">
        <f>VLOOKUP($A41,'ADR Raw Data'!$B$6:$BE$43,'ADR Raw Data'!BE$1,FALSE)</f>
        <v>3.9178249582831302</v>
      </c>
      <c r="AT41" s="51">
        <f>VLOOKUP($A41,'RevPAR Raw Data'!$B$6:$BE$43,'RevPAR Raw Data'!AG$1,FALSE)</f>
        <v>47.024695078459303</v>
      </c>
      <c r="AU41" s="52">
        <f>VLOOKUP($A41,'RevPAR Raw Data'!$B$6:$BE$43,'RevPAR Raw Data'!AH$1,FALSE)</f>
        <v>58.577093437945699</v>
      </c>
      <c r="AV41" s="52">
        <f>VLOOKUP($A41,'RevPAR Raw Data'!$B$6:$BE$43,'RevPAR Raw Data'!AI$1,FALSE)</f>
        <v>60.583225748929998</v>
      </c>
      <c r="AW41" s="52">
        <f>VLOOKUP($A41,'RevPAR Raw Data'!$B$6:$BE$43,'RevPAR Raw Data'!AJ$1,FALSE)</f>
        <v>62.263594864479302</v>
      </c>
      <c r="AX41" s="52">
        <f>VLOOKUP($A41,'RevPAR Raw Data'!$B$6:$BE$43,'RevPAR Raw Data'!AK$1,FALSE)</f>
        <v>63.608519971469299</v>
      </c>
      <c r="AY41" s="53">
        <f>VLOOKUP($A41,'RevPAR Raw Data'!$B$6:$BE$43,'RevPAR Raw Data'!AL$1,FALSE)</f>
        <v>58.411425820256703</v>
      </c>
      <c r="AZ41" s="52">
        <f>VLOOKUP($A41,'RevPAR Raw Data'!$B$6:$BE$43,'RevPAR Raw Data'!AN$1,FALSE)</f>
        <v>90.932446504992797</v>
      </c>
      <c r="BA41" s="52">
        <f>VLOOKUP($A41,'RevPAR Raw Data'!$B$6:$BE$43,'RevPAR Raw Data'!AO$1,FALSE)</f>
        <v>89.222373395149702</v>
      </c>
      <c r="BB41" s="53">
        <f>VLOOKUP($A41,'RevPAR Raw Data'!$B$6:$BE$43,'RevPAR Raw Data'!AP$1,FALSE)</f>
        <v>90.077409950071299</v>
      </c>
      <c r="BC41" s="54">
        <f>VLOOKUP($A41,'RevPAR Raw Data'!$B$6:$BE$43,'RevPAR Raw Data'!AR$1,FALSE)</f>
        <v>67.458849857346607</v>
      </c>
      <c r="BE41" s="47">
        <f>VLOOKUP($A41,'RevPAR Raw Data'!$B$6:$BE$43,'RevPAR Raw Data'!AT$1,FALSE)</f>
        <v>1.78353395012232</v>
      </c>
      <c r="BF41" s="48">
        <f>VLOOKUP($A41,'RevPAR Raw Data'!$B$6:$BE$43,'RevPAR Raw Data'!AU$1,FALSE)</f>
        <v>3.77426123622153</v>
      </c>
      <c r="BG41" s="48">
        <f>VLOOKUP($A41,'RevPAR Raw Data'!$B$6:$BE$43,'RevPAR Raw Data'!AV$1,FALSE)</f>
        <v>2.8088341996490902</v>
      </c>
      <c r="BH41" s="48">
        <f>VLOOKUP($A41,'RevPAR Raw Data'!$B$6:$BE$43,'RevPAR Raw Data'!AW$1,FALSE)</f>
        <v>0.34489925226614498</v>
      </c>
      <c r="BI41" s="48">
        <f>VLOOKUP($A41,'RevPAR Raw Data'!$B$6:$BE$43,'RevPAR Raw Data'!AX$1,FALSE)</f>
        <v>-5.6440287931307997</v>
      </c>
      <c r="BJ41" s="49">
        <f>VLOOKUP($A41,'RevPAR Raw Data'!$B$6:$BE$43,'RevPAR Raw Data'!AY$1,FALSE)</f>
        <v>0.35006372358929</v>
      </c>
      <c r="BK41" s="48">
        <f>VLOOKUP($A41,'RevPAR Raw Data'!$B$6:$BE$43,'RevPAR Raw Data'!BA$1,FALSE)</f>
        <v>-8.6447569340123103</v>
      </c>
      <c r="BL41" s="48">
        <f>VLOOKUP($A41,'RevPAR Raw Data'!$B$6:$BE$43,'RevPAR Raw Data'!BB$1,FALSE)</f>
        <v>-10.3837401314199</v>
      </c>
      <c r="BM41" s="49">
        <f>VLOOKUP($A41,'RevPAR Raw Data'!$B$6:$BE$43,'RevPAR Raw Data'!BC$1,FALSE)</f>
        <v>-9.5143501969249193</v>
      </c>
      <c r="BN41" s="50">
        <f>VLOOKUP($A41,'RevPAR Raw Data'!$B$6:$BE$43,'RevPAR Raw Data'!BE$1,FALSE)</f>
        <v>-3.6569504640908699</v>
      </c>
    </row>
    <row r="42" spans="1:66" x14ac:dyDescent="0.45">
      <c r="A42" s="63" t="s">
        <v>81</v>
      </c>
      <c r="B42" s="47">
        <f>VLOOKUP($A42,'Occupancy Raw Data'!$B$8:$BE$45,'Occupancy Raw Data'!AG$3,FALSE)</f>
        <v>51.897645414471498</v>
      </c>
      <c r="C42" s="48">
        <f>VLOOKUP($A42,'Occupancy Raw Data'!$B$8:$BE$45,'Occupancy Raw Data'!AH$3,FALSE)</f>
        <v>61.0814697344371</v>
      </c>
      <c r="D42" s="48">
        <f>VLOOKUP($A42,'Occupancy Raw Data'!$B$8:$BE$45,'Occupancy Raw Data'!AI$3,FALSE)</f>
        <v>65.326308999032307</v>
      </c>
      <c r="E42" s="48">
        <f>VLOOKUP($A42,'Occupancy Raw Data'!$B$8:$BE$45,'Occupancy Raw Data'!AJ$3,FALSE)</f>
        <v>67.115095151058995</v>
      </c>
      <c r="F42" s="48">
        <f>VLOOKUP($A42,'Occupancy Raw Data'!$B$8:$BE$45,'Occupancy Raw Data'!AK$3,FALSE)</f>
        <v>68.789646274594105</v>
      </c>
      <c r="G42" s="49">
        <f>VLOOKUP($A42,'Occupancy Raw Data'!$B$8:$BE$45,'Occupancy Raw Data'!AL$3,FALSE)</f>
        <v>62.842033114718802</v>
      </c>
      <c r="H42" s="48">
        <f>VLOOKUP($A42,'Occupancy Raw Data'!$B$8:$BE$45,'Occupancy Raw Data'!AN$3,FALSE)</f>
        <v>75.970997742178199</v>
      </c>
      <c r="I42" s="48">
        <f>VLOOKUP($A42,'Occupancy Raw Data'!$B$8:$BE$45,'Occupancy Raw Data'!AO$3,FALSE)</f>
        <v>75.561095581120298</v>
      </c>
      <c r="J42" s="49">
        <f>VLOOKUP($A42,'Occupancy Raw Data'!$B$8:$BE$45,'Occupancy Raw Data'!AP$3,FALSE)</f>
        <v>75.766046661649199</v>
      </c>
      <c r="K42" s="50">
        <f>VLOOKUP($A42,'Occupancy Raw Data'!$B$8:$BE$45,'Occupancy Raw Data'!AR$3,FALSE)</f>
        <v>66.534608413841795</v>
      </c>
      <c r="M42" s="47">
        <f>VLOOKUP($A42,'Occupancy Raw Data'!$B$8:$BE$45,'Occupancy Raw Data'!AT$3,FALSE)</f>
        <v>-0.99403608535279997</v>
      </c>
      <c r="N42" s="48">
        <f>VLOOKUP($A42,'Occupancy Raw Data'!$B$8:$BE$45,'Occupancy Raw Data'!AU$3,FALSE)</f>
        <v>2.9375227243600301</v>
      </c>
      <c r="O42" s="48">
        <f>VLOOKUP($A42,'Occupancy Raw Data'!$B$8:$BE$45,'Occupancy Raw Data'!AV$3,FALSE)</f>
        <v>4.1507556188013304</v>
      </c>
      <c r="P42" s="48">
        <f>VLOOKUP($A42,'Occupancy Raw Data'!$B$8:$BE$45,'Occupancy Raw Data'!AW$3,FALSE)</f>
        <v>3.0317558945216301</v>
      </c>
      <c r="Q42" s="48">
        <f>VLOOKUP($A42,'Occupancy Raw Data'!$B$8:$BE$45,'Occupancy Raw Data'!AX$3,FALSE)</f>
        <v>9.7917925579170201E-2</v>
      </c>
      <c r="R42" s="49">
        <f>VLOOKUP($A42,'Occupancy Raw Data'!$B$8:$BE$45,'Occupancy Raw Data'!AY$3,FALSE)</f>
        <v>1.90297255624438</v>
      </c>
      <c r="S42" s="48">
        <f>VLOOKUP($A42,'Occupancy Raw Data'!$B$8:$BE$45,'Occupancy Raw Data'!BA$3,FALSE)</f>
        <v>-2.7305258700368702</v>
      </c>
      <c r="T42" s="48">
        <f>VLOOKUP($A42,'Occupancy Raw Data'!$B$8:$BE$45,'Occupancy Raw Data'!BB$3,FALSE)</f>
        <v>-5.2011048847229997</v>
      </c>
      <c r="U42" s="49">
        <f>VLOOKUP($A42,'Occupancy Raw Data'!$B$8:$BE$45,'Occupancy Raw Data'!BC$3,FALSE)</f>
        <v>-3.9783638438709201</v>
      </c>
      <c r="V42" s="50">
        <f>VLOOKUP($A42,'Occupancy Raw Data'!$B$8:$BE$45,'Occupancy Raw Data'!BE$3,FALSE)</f>
        <v>-8.8082146479694506E-2</v>
      </c>
      <c r="X42" s="51">
        <f>VLOOKUP($A42,'ADR Raw Data'!$B$6:$BE$43,'ADR Raw Data'!AG$1,FALSE)</f>
        <v>109.594267402113</v>
      </c>
      <c r="Y42" s="52">
        <f>VLOOKUP($A42,'ADR Raw Data'!$B$6:$BE$43,'ADR Raw Data'!AH$1,FALSE)</f>
        <v>113.447482810591</v>
      </c>
      <c r="Z42" s="52">
        <f>VLOOKUP($A42,'ADR Raw Data'!$B$6:$BE$43,'ADR Raw Data'!AI$1,FALSE)</f>
        <v>117.154376028637</v>
      </c>
      <c r="AA42" s="52">
        <f>VLOOKUP($A42,'ADR Raw Data'!$B$6:$BE$43,'ADR Raw Data'!AJ$1,FALSE)</f>
        <v>118.982776186948</v>
      </c>
      <c r="AB42" s="52">
        <f>VLOOKUP($A42,'ADR Raw Data'!$B$6:$BE$43,'ADR Raw Data'!AK$1,FALSE)</f>
        <v>127.50580238351</v>
      </c>
      <c r="AC42" s="53">
        <f>VLOOKUP($A42,'ADR Raw Data'!$B$6:$BE$43,'ADR Raw Data'!AL$1,FALSE)</f>
        <v>117.84184546455801</v>
      </c>
      <c r="AD42" s="52">
        <f>VLOOKUP($A42,'ADR Raw Data'!$B$6:$BE$43,'ADR Raw Data'!AN$1,FALSE)</f>
        <v>159.784991376031</v>
      </c>
      <c r="AE42" s="52">
        <f>VLOOKUP($A42,'ADR Raw Data'!$B$6:$BE$43,'ADR Raw Data'!AO$1,FALSE)</f>
        <v>161.46496678435099</v>
      </c>
      <c r="AF42" s="53">
        <f>VLOOKUP($A42,'ADR Raw Data'!$B$6:$BE$43,'ADR Raw Data'!AP$1,FALSE)</f>
        <v>160.62270686994401</v>
      </c>
      <c r="AG42" s="54">
        <f>VLOOKUP($A42,'ADR Raw Data'!$B$6:$BE$43,'ADR Raw Data'!AR$1,FALSE)</f>
        <v>131.760860454278</v>
      </c>
      <c r="AI42" s="47">
        <f>VLOOKUP($A42,'ADR Raw Data'!$B$6:$BE$43,'ADR Raw Data'!AT$1,FALSE)</f>
        <v>3.7792172620808899</v>
      </c>
      <c r="AJ42" s="48">
        <f>VLOOKUP($A42,'ADR Raw Data'!$B$6:$BE$43,'ADR Raw Data'!AU$1,FALSE)</f>
        <v>4.6195477169371797</v>
      </c>
      <c r="AK42" s="48">
        <f>VLOOKUP($A42,'ADR Raw Data'!$B$6:$BE$43,'ADR Raw Data'!AV$1,FALSE)</f>
        <v>5.5661558742359603</v>
      </c>
      <c r="AL42" s="48">
        <f>VLOOKUP($A42,'ADR Raw Data'!$B$6:$BE$43,'ADR Raw Data'!AW$1,FALSE)</f>
        <v>6.3494253499062303</v>
      </c>
      <c r="AM42" s="48">
        <f>VLOOKUP($A42,'ADR Raw Data'!$B$6:$BE$43,'ADR Raw Data'!AX$1,FALSE)</f>
        <v>9.3920437620413999</v>
      </c>
      <c r="AN42" s="49">
        <f>VLOOKUP($A42,'ADR Raw Data'!$B$6:$BE$43,'ADR Raw Data'!AY$1,FALSE)</f>
        <v>6.1547449102918002</v>
      </c>
      <c r="AO42" s="48">
        <f>VLOOKUP($A42,'ADR Raw Data'!$B$6:$BE$43,'ADR Raw Data'!BA$1,FALSE)</f>
        <v>8.8714661324234303</v>
      </c>
      <c r="AP42" s="48">
        <f>VLOOKUP($A42,'ADR Raw Data'!$B$6:$BE$43,'ADR Raw Data'!BB$1,FALSE)</f>
        <v>7.1268021096931902</v>
      </c>
      <c r="AQ42" s="49">
        <f>VLOOKUP($A42,'ADR Raw Data'!$B$6:$BE$43,'ADR Raw Data'!BC$1,FALSE)</f>
        <v>7.9714048551196299</v>
      </c>
      <c r="AR42" s="50">
        <f>VLOOKUP($A42,'ADR Raw Data'!$B$6:$BE$43,'ADR Raw Data'!BE$1,FALSE)</f>
        <v>6.4382775395838596</v>
      </c>
      <c r="AT42" s="51">
        <f>VLOOKUP($A42,'RevPAR Raw Data'!$B$6:$BE$43,'RevPAR Raw Data'!AG$1,FALSE)</f>
        <v>56.876844290936397</v>
      </c>
      <c r="AU42" s="52">
        <f>VLOOKUP($A42,'RevPAR Raw Data'!$B$6:$BE$43,'RevPAR Raw Data'!AH$1,FALSE)</f>
        <v>69.295389877432498</v>
      </c>
      <c r="AV42" s="52">
        <f>VLOOKUP($A42,'RevPAR Raw Data'!$B$6:$BE$43,'RevPAR Raw Data'!AI$1,FALSE)</f>
        <v>76.532629690355805</v>
      </c>
      <c r="AW42" s="52">
        <f>VLOOKUP($A42,'RevPAR Raw Data'!$B$6:$BE$43,'RevPAR Raw Data'!AJ$1,FALSE)</f>
        <v>79.855403451241799</v>
      </c>
      <c r="AX42" s="52">
        <f>VLOOKUP($A42,'RevPAR Raw Data'!$B$6:$BE$43,'RevPAR Raw Data'!AK$1,FALSE)</f>
        <v>87.710790439199997</v>
      </c>
      <c r="AY42" s="53">
        <f>VLOOKUP($A42,'RevPAR Raw Data'!$B$6:$BE$43,'RevPAR Raw Data'!AL$1,FALSE)</f>
        <v>74.054211549833298</v>
      </c>
      <c r="AZ42" s="52">
        <f>VLOOKUP($A42,'RevPAR Raw Data'!$B$6:$BE$43,'RevPAR Raw Data'!AN$1,FALSE)</f>
        <v>121.390252190624</v>
      </c>
      <c r="BA42" s="52">
        <f>VLOOKUP($A42,'RevPAR Raw Data'!$B$6:$BE$43,'RevPAR Raw Data'!AO$1,FALSE)</f>
        <v>122.004697881948</v>
      </c>
      <c r="BB42" s="53">
        <f>VLOOKUP($A42,'RevPAR Raw Data'!$B$6:$BE$43,'RevPAR Raw Data'!AP$1,FALSE)</f>
        <v>121.69747503628599</v>
      </c>
      <c r="BC42" s="54">
        <f>VLOOKUP($A42,'RevPAR Raw Data'!$B$6:$BE$43,'RevPAR Raw Data'!AR$1,FALSE)</f>
        <v>87.666572545962694</v>
      </c>
      <c r="BE42" s="47">
        <f>VLOOKUP($A42,'RevPAR Raw Data'!$B$6:$BE$43,'RevPAR Raw Data'!AT$1,FALSE)</f>
        <v>2.7476143933991199</v>
      </c>
      <c r="BF42" s="48">
        <f>VLOOKUP($A42,'RevPAR Raw Data'!$B$6:$BE$43,'RevPAR Raw Data'!AU$1,FALSE)</f>
        <v>7.6927707052449001</v>
      </c>
      <c r="BG42" s="48">
        <f>VLOOKUP($A42,'RevPAR Raw Data'!$B$6:$BE$43,'RevPAR Raw Data'!AV$1,FALSE)</f>
        <v>9.9479490207383794</v>
      </c>
      <c r="BH42" s="48">
        <f>VLOOKUP($A42,'RevPAR Raw Data'!$B$6:$BE$43,'RevPAR Raw Data'!AW$1,FALSE)</f>
        <v>9.5736803217418895</v>
      </c>
      <c r="BI42" s="48">
        <f>VLOOKUP($A42,'RevPAR Raw Data'!$B$6:$BE$43,'RevPAR Raw Data'!AX$1,FALSE)</f>
        <v>9.4991581820418496</v>
      </c>
      <c r="BJ42" s="49">
        <f>VLOOKUP($A42,'RevPAR Raw Data'!$B$6:$BE$43,'RevPAR Raw Data'!AY$1,FALSE)</f>
        <v>8.1748405730858895</v>
      </c>
      <c r="BK42" s="48">
        <f>VLOOKUP($A42,'RevPAR Raw Data'!$B$6:$BE$43,'RevPAR Raw Data'!BA$1,FALSE)</f>
        <v>5.8987025845891701</v>
      </c>
      <c r="BL42" s="48">
        <f>VLOOKUP($A42,'RevPAR Raw Data'!$B$6:$BE$43,'RevPAR Raw Data'!BB$1,FALSE)</f>
        <v>1.5550247723183901</v>
      </c>
      <c r="BM42" s="49">
        <f>VLOOKUP($A42,'RevPAR Raw Data'!$B$6:$BE$43,'RevPAR Raw Data'!BC$1,FALSE)</f>
        <v>3.6759095226440599</v>
      </c>
      <c r="BN42" s="50">
        <f>VLOOKUP($A42,'RevPAR Raw Data'!$B$6:$BE$43,'RevPAR Raw Data'!BE$1,FALSE)</f>
        <v>6.3445244200509796</v>
      </c>
    </row>
    <row r="43" spans="1:66" x14ac:dyDescent="0.45">
      <c r="A43" s="66" t="s">
        <v>82</v>
      </c>
      <c r="B43" s="47">
        <f>VLOOKUP($A43,'Occupancy Raw Data'!$B$8:$BE$45,'Occupancy Raw Data'!AG$3,FALSE)</f>
        <v>56.565820752991797</v>
      </c>
      <c r="C43" s="48">
        <f>VLOOKUP($A43,'Occupancy Raw Data'!$B$8:$BE$45,'Occupancy Raw Data'!AH$3,FALSE)</f>
        <v>72.274315785196094</v>
      </c>
      <c r="D43" s="48">
        <f>VLOOKUP($A43,'Occupancy Raw Data'!$B$8:$BE$45,'Occupancy Raw Data'!AI$3,FALSE)</f>
        <v>79.941382042789996</v>
      </c>
      <c r="E43" s="48">
        <f>VLOOKUP($A43,'Occupancy Raw Data'!$B$8:$BE$45,'Occupancy Raw Data'!AJ$3,FALSE)</f>
        <v>80.154215007009697</v>
      </c>
      <c r="F43" s="48">
        <f>VLOOKUP($A43,'Occupancy Raw Data'!$B$8:$BE$45,'Occupancy Raw Data'!AK$3,FALSE)</f>
        <v>74.185748826624902</v>
      </c>
      <c r="G43" s="49">
        <f>VLOOKUP($A43,'Occupancy Raw Data'!$B$8:$BE$45,'Occupancy Raw Data'!AL$3,FALSE)</f>
        <v>72.624296482922503</v>
      </c>
      <c r="H43" s="48">
        <f>VLOOKUP($A43,'Occupancy Raw Data'!$B$8:$BE$45,'Occupancy Raw Data'!AN$3,FALSE)</f>
        <v>75.273787512444798</v>
      </c>
      <c r="I43" s="48">
        <f>VLOOKUP($A43,'Occupancy Raw Data'!$B$8:$BE$45,'Occupancy Raw Data'!AO$3,FALSE)</f>
        <v>75.066034093910602</v>
      </c>
      <c r="J43" s="49">
        <f>VLOOKUP($A43,'Occupancy Raw Data'!$B$8:$BE$45,'Occupancy Raw Data'!AP$3,FALSE)</f>
        <v>75.1699108031777</v>
      </c>
      <c r="K43" s="50">
        <f>VLOOKUP($A43,'Occupancy Raw Data'!$B$8:$BE$45,'Occupancy Raw Data'!AR$3,FALSE)</f>
        <v>73.351614860138298</v>
      </c>
      <c r="M43" s="47">
        <f>VLOOKUP($A43,'Occupancy Raw Data'!$B$8:$BE$45,'Occupancy Raw Data'!AT$3,FALSE)</f>
        <v>1.2775216041669399</v>
      </c>
      <c r="N43" s="48">
        <f>VLOOKUP($A43,'Occupancy Raw Data'!$B$8:$BE$45,'Occupancy Raw Data'!AU$3,FALSE)</f>
        <v>8.9104087966269692</v>
      </c>
      <c r="O43" s="48">
        <f>VLOOKUP($A43,'Occupancy Raw Data'!$B$8:$BE$45,'Occupancy Raw Data'!AV$3,FALSE)</f>
        <v>11.9326984357167</v>
      </c>
      <c r="P43" s="48">
        <f>VLOOKUP($A43,'Occupancy Raw Data'!$B$8:$BE$45,'Occupancy Raw Data'!AW$3,FALSE)</f>
        <v>11.5521142646424</v>
      </c>
      <c r="Q43" s="48">
        <f>VLOOKUP($A43,'Occupancy Raw Data'!$B$8:$BE$45,'Occupancy Raw Data'!AX$3,FALSE)</f>
        <v>6.5089380871280698</v>
      </c>
      <c r="R43" s="49">
        <f>VLOOKUP($A43,'Occupancy Raw Data'!$B$8:$BE$45,'Occupancy Raw Data'!AY$3,FALSE)</f>
        <v>8.3496959931122401</v>
      </c>
      <c r="S43" s="48">
        <f>VLOOKUP($A43,'Occupancy Raw Data'!$B$8:$BE$45,'Occupancy Raw Data'!BA$3,FALSE)</f>
        <v>0.33003080863205397</v>
      </c>
      <c r="T43" s="48">
        <f>VLOOKUP($A43,'Occupancy Raw Data'!$B$8:$BE$45,'Occupancy Raw Data'!BB$3,FALSE)</f>
        <v>-1.3412019502014401</v>
      </c>
      <c r="U43" s="49">
        <f>VLOOKUP($A43,'Occupancy Raw Data'!$B$8:$BE$45,'Occupancy Raw Data'!BC$3,FALSE)</f>
        <v>-0.51145069378032704</v>
      </c>
      <c r="V43" s="50">
        <f>VLOOKUP($A43,'Occupancy Raw Data'!$B$8:$BE$45,'Occupancy Raw Data'!BE$3,FALSE)</f>
        <v>5.5959030348590497</v>
      </c>
      <c r="X43" s="51">
        <f>VLOOKUP($A43,'ADR Raw Data'!$B$6:$BE$43,'ADR Raw Data'!AG$1,FALSE)</f>
        <v>141.968832704741</v>
      </c>
      <c r="Y43" s="52">
        <f>VLOOKUP($A43,'ADR Raw Data'!$B$6:$BE$43,'ADR Raw Data'!AH$1,FALSE)</f>
        <v>162.19302927223501</v>
      </c>
      <c r="Z43" s="52">
        <f>VLOOKUP($A43,'ADR Raw Data'!$B$6:$BE$43,'ADR Raw Data'!AI$1,FALSE)</f>
        <v>170.73631577275199</v>
      </c>
      <c r="AA43" s="52">
        <f>VLOOKUP($A43,'ADR Raw Data'!$B$6:$BE$43,'ADR Raw Data'!AJ$1,FALSE)</f>
        <v>167.024294731238</v>
      </c>
      <c r="AB43" s="52">
        <f>VLOOKUP($A43,'ADR Raw Data'!$B$6:$BE$43,'ADR Raw Data'!AK$1,FALSE)</f>
        <v>154.107122932186</v>
      </c>
      <c r="AC43" s="53">
        <f>VLOOKUP($A43,'ADR Raw Data'!$B$6:$BE$43,'ADR Raw Data'!AL$1,FALSE)</f>
        <v>160.33786810189201</v>
      </c>
      <c r="AD43" s="52">
        <f>VLOOKUP($A43,'ADR Raw Data'!$B$6:$BE$43,'ADR Raw Data'!AN$1,FALSE)</f>
        <v>139.765328902085</v>
      </c>
      <c r="AE43" s="52">
        <f>VLOOKUP($A43,'ADR Raw Data'!$B$6:$BE$43,'ADR Raw Data'!AO$1,FALSE)</f>
        <v>138.50875626772</v>
      </c>
      <c r="AF43" s="53">
        <f>VLOOKUP($A43,'ADR Raw Data'!$B$6:$BE$43,'ADR Raw Data'!AP$1,FALSE)</f>
        <v>139.13791080882899</v>
      </c>
      <c r="AG43" s="54">
        <f>VLOOKUP($A43,'ADR Raw Data'!$B$6:$BE$43,'ADR Raw Data'!AR$1,FALSE)</f>
        <v>154.13058865835399</v>
      </c>
      <c r="AI43" s="47">
        <f>VLOOKUP($A43,'ADR Raw Data'!$B$6:$BE$43,'ADR Raw Data'!AT$1,FALSE)</f>
        <v>13.7182721594592</v>
      </c>
      <c r="AJ43" s="48">
        <f>VLOOKUP($A43,'ADR Raw Data'!$B$6:$BE$43,'ADR Raw Data'!AU$1,FALSE)</f>
        <v>16.000989651394299</v>
      </c>
      <c r="AK43" s="48">
        <f>VLOOKUP($A43,'ADR Raw Data'!$B$6:$BE$43,'ADR Raw Data'!AV$1,FALSE)</f>
        <v>18.537022513171902</v>
      </c>
      <c r="AL43" s="48">
        <f>VLOOKUP($A43,'ADR Raw Data'!$B$6:$BE$43,'ADR Raw Data'!AW$1,FALSE)</f>
        <v>18.129886000532601</v>
      </c>
      <c r="AM43" s="48">
        <f>VLOOKUP($A43,'ADR Raw Data'!$B$6:$BE$43,'ADR Raw Data'!AX$1,FALSE)</f>
        <v>16.0592153079198</v>
      </c>
      <c r="AN43" s="49">
        <f>VLOOKUP($A43,'ADR Raw Data'!$B$6:$BE$43,'ADR Raw Data'!AY$1,FALSE)</f>
        <v>16.952348809930601</v>
      </c>
      <c r="AO43" s="48">
        <f>VLOOKUP($A43,'ADR Raw Data'!$B$6:$BE$43,'ADR Raw Data'!BA$1,FALSE)</f>
        <v>11.378316960478299</v>
      </c>
      <c r="AP43" s="48">
        <f>VLOOKUP($A43,'ADR Raw Data'!$B$6:$BE$43,'ADR Raw Data'!BB$1,FALSE)</f>
        <v>9.3395394065299406</v>
      </c>
      <c r="AQ43" s="49">
        <f>VLOOKUP($A43,'ADR Raw Data'!$B$6:$BE$43,'ADR Raw Data'!BC$1,FALSE)</f>
        <v>10.3511462826438</v>
      </c>
      <c r="AR43" s="50">
        <f>VLOOKUP($A43,'ADR Raw Data'!$B$6:$BE$43,'ADR Raw Data'!BE$1,FALSE)</f>
        <v>15.302408200252099</v>
      </c>
      <c r="AT43" s="51">
        <f>VLOOKUP($A43,'RevPAR Raw Data'!$B$6:$BE$43,'RevPAR Raw Data'!AG$1,FALSE)</f>
        <v>80.305835432878794</v>
      </c>
      <c r="AU43" s="52">
        <f>VLOOKUP($A43,'RevPAR Raw Data'!$B$6:$BE$43,'RevPAR Raw Data'!AH$1,FALSE)</f>
        <v>117.223902157791</v>
      </c>
      <c r="AV43" s="52">
        <f>VLOOKUP($A43,'RevPAR Raw Data'!$B$6:$BE$43,'RevPAR Raw Data'!AI$1,FALSE)</f>
        <v>136.48897047768</v>
      </c>
      <c r="AW43" s="52">
        <f>VLOOKUP($A43,'RevPAR Raw Data'!$B$6:$BE$43,'RevPAR Raw Data'!AJ$1,FALSE)</f>
        <v>133.87701231281801</v>
      </c>
      <c r="AX43" s="52">
        <f>VLOOKUP($A43,'RevPAR Raw Data'!$B$6:$BE$43,'RevPAR Raw Data'!AK$1,FALSE)</f>
        <v>114.32552314241001</v>
      </c>
      <c r="AY43" s="53">
        <f>VLOOKUP($A43,'RevPAR Raw Data'!$B$6:$BE$43,'RevPAR Raw Data'!AL$1,FALSE)</f>
        <v>116.44424870471499</v>
      </c>
      <c r="AZ43" s="52">
        <f>VLOOKUP($A43,'RevPAR Raw Data'!$B$6:$BE$43,'RevPAR Raw Data'!AN$1,FALSE)</f>
        <v>105.206656693825</v>
      </c>
      <c r="BA43" s="52">
        <f>VLOOKUP($A43,'RevPAR Raw Data'!$B$6:$BE$43,'RevPAR Raw Data'!AO$1,FALSE)</f>
        <v>103.97303020297799</v>
      </c>
      <c r="BB43" s="53">
        <f>VLOOKUP($A43,'RevPAR Raw Data'!$B$6:$BE$43,'RevPAR Raw Data'!AP$1,FALSE)</f>
        <v>104.589843448401</v>
      </c>
      <c r="BC43" s="54">
        <f>VLOOKUP($A43,'RevPAR Raw Data'!$B$6:$BE$43,'RevPAR Raw Data'!AR$1,FALSE)</f>
        <v>113.05727577434</v>
      </c>
      <c r="BE43" s="47">
        <f>VLOOKUP($A43,'RevPAR Raw Data'!$B$6:$BE$43,'RevPAR Raw Data'!AT$1,FALSE)</f>
        <v>15.171047654181599</v>
      </c>
      <c r="BF43" s="48">
        <f>VLOOKUP($A43,'RevPAR Raw Data'!$B$6:$BE$43,'RevPAR Raw Data'!AU$1,FALSE)</f>
        <v>26.337152037466499</v>
      </c>
      <c r="BG43" s="48">
        <f>VLOOKUP($A43,'RevPAR Raw Data'!$B$6:$BE$43,'RevPAR Raw Data'!AV$1,FALSE)</f>
        <v>32.681687944346301</v>
      </c>
      <c r="BH43" s="48">
        <f>VLOOKUP($A43,'RevPAR Raw Data'!$B$6:$BE$43,'RevPAR Raw Data'!AW$1,FALSE)</f>
        <v>31.776385412006</v>
      </c>
      <c r="BI43" s="48">
        <f>VLOOKUP($A43,'RevPAR Raw Data'!$B$6:$BE$43,'RevPAR Raw Data'!AX$1,FALSE)</f>
        <v>23.6134377767189</v>
      </c>
      <c r="BJ43" s="49">
        <f>VLOOKUP($A43,'RevPAR Raw Data'!$B$6:$BE$43,'RevPAR Raw Data'!AY$1,FALSE)</f>
        <v>26.717514392364102</v>
      </c>
      <c r="BK43" s="48">
        <f>VLOOKUP($A43,'RevPAR Raw Data'!$B$6:$BE$43,'RevPAR Raw Data'!BA$1,FALSE)</f>
        <v>11.7458997205838</v>
      </c>
      <c r="BL43" s="48">
        <f>VLOOKUP($A43,'RevPAR Raw Data'!$B$6:$BE$43,'RevPAR Raw Data'!BB$1,FALSE)</f>
        <v>7.8730753716682802</v>
      </c>
      <c r="BM43" s="49">
        <f>VLOOKUP($A43,'RevPAR Raw Data'!$B$6:$BE$43,'RevPAR Raw Data'!BC$1,FALSE)</f>
        <v>9.7867545793867006</v>
      </c>
      <c r="BN43" s="50">
        <f>VLOOKUP($A43,'RevPAR Raw Data'!$B$6:$BE$43,'RevPAR Raw Data'!BE$1,FALSE)</f>
        <v>21.754619159995599</v>
      </c>
    </row>
    <row r="44" spans="1:66" x14ac:dyDescent="0.45">
      <c r="A44" s="63" t="s">
        <v>83</v>
      </c>
      <c r="B44" s="47">
        <f>VLOOKUP($A44,'Occupancy Raw Data'!$B$8:$BE$45,'Occupancy Raw Data'!AG$3,FALSE)</f>
        <v>45.746932829535801</v>
      </c>
      <c r="C44" s="48">
        <f>VLOOKUP($A44,'Occupancy Raw Data'!$B$8:$BE$45,'Occupancy Raw Data'!AH$3,FALSE)</f>
        <v>54.785696401338399</v>
      </c>
      <c r="D44" s="48">
        <f>VLOOKUP($A44,'Occupancy Raw Data'!$B$8:$BE$45,'Occupancy Raw Data'!AI$3,FALSE)</f>
        <v>58.771310859718199</v>
      </c>
      <c r="E44" s="48">
        <f>VLOOKUP($A44,'Occupancy Raw Data'!$B$8:$BE$45,'Occupancy Raw Data'!AJ$3,FALSE)</f>
        <v>59.977693305715498</v>
      </c>
      <c r="F44" s="48">
        <f>VLOOKUP($A44,'Occupancy Raw Data'!$B$8:$BE$45,'Occupancy Raw Data'!AK$3,FALSE)</f>
        <v>62.729610998565903</v>
      </c>
      <c r="G44" s="49">
        <f>VLOOKUP($A44,'Occupancy Raw Data'!$B$8:$BE$45,'Occupancy Raw Data'!AL$3,FALSE)</f>
        <v>56.402248878974802</v>
      </c>
      <c r="H44" s="48">
        <f>VLOOKUP($A44,'Occupancy Raw Data'!$B$8:$BE$45,'Occupancy Raw Data'!AN$3,FALSE)</f>
        <v>71.719282307517602</v>
      </c>
      <c r="I44" s="48">
        <f>VLOOKUP($A44,'Occupancy Raw Data'!$B$8:$BE$45,'Occupancy Raw Data'!AO$3,FALSE)</f>
        <v>69.511696570520002</v>
      </c>
      <c r="J44" s="49">
        <f>VLOOKUP($A44,'Occupancy Raw Data'!$B$8:$BE$45,'Occupancy Raw Data'!AP$3,FALSE)</f>
        <v>70.615489439018802</v>
      </c>
      <c r="K44" s="50">
        <f>VLOOKUP($A44,'Occupancy Raw Data'!$B$8:$BE$45,'Occupancy Raw Data'!AR$3,FALSE)</f>
        <v>60.4695751076448</v>
      </c>
      <c r="M44" s="47">
        <f>VLOOKUP($A44,'Occupancy Raw Data'!$B$8:$BE$45,'Occupancy Raw Data'!AT$3,FALSE)</f>
        <v>-7.7134531303133</v>
      </c>
      <c r="N44" s="48">
        <f>VLOOKUP($A44,'Occupancy Raw Data'!$B$8:$BE$45,'Occupancy Raw Data'!AU$3,FALSE)</f>
        <v>-5.4506303047019404</v>
      </c>
      <c r="O44" s="48">
        <f>VLOOKUP($A44,'Occupancy Raw Data'!$B$8:$BE$45,'Occupancy Raw Data'!AV$3,FALSE)</f>
        <v>-6.15205442627949E-2</v>
      </c>
      <c r="P44" s="48">
        <f>VLOOKUP($A44,'Occupancy Raw Data'!$B$8:$BE$45,'Occupancy Raw Data'!AW$3,FALSE)</f>
        <v>-0.74835199676886999</v>
      </c>
      <c r="Q44" s="48">
        <f>VLOOKUP($A44,'Occupancy Raw Data'!$B$8:$BE$45,'Occupancy Raw Data'!AX$3,FALSE)</f>
        <v>-3.8820124360261601</v>
      </c>
      <c r="R44" s="49">
        <f>VLOOKUP($A44,'Occupancy Raw Data'!$B$8:$BE$45,'Occupancy Raw Data'!AY$3,FALSE)</f>
        <v>-3.42579687705536</v>
      </c>
      <c r="S44" s="48">
        <f>VLOOKUP($A44,'Occupancy Raw Data'!$B$8:$BE$45,'Occupancy Raw Data'!BA$3,FALSE)</f>
        <v>-9.1447026169655192</v>
      </c>
      <c r="T44" s="48">
        <f>VLOOKUP($A44,'Occupancy Raw Data'!$B$8:$BE$45,'Occupancy Raw Data'!BB$3,FALSE)</f>
        <v>-9.3528093556331307</v>
      </c>
      <c r="U44" s="49">
        <f>VLOOKUP($A44,'Occupancy Raw Data'!$B$8:$BE$45,'Occupancy Raw Data'!BC$3,FALSE)</f>
        <v>-9.2472488031906703</v>
      </c>
      <c r="V44" s="50">
        <f>VLOOKUP($A44,'Occupancy Raw Data'!$B$8:$BE$45,'Occupancy Raw Data'!BE$3,FALSE)</f>
        <v>-5.4396260362614903</v>
      </c>
      <c r="X44" s="51">
        <f>VLOOKUP($A44,'ADR Raw Data'!$B$6:$BE$43,'ADR Raw Data'!AG$1,FALSE)</f>
        <v>98.818127176833499</v>
      </c>
      <c r="Y44" s="52">
        <f>VLOOKUP($A44,'ADR Raw Data'!$B$6:$BE$43,'ADR Raw Data'!AH$1,FALSE)</f>
        <v>101.88189829240901</v>
      </c>
      <c r="Z44" s="52">
        <f>VLOOKUP($A44,'ADR Raw Data'!$B$6:$BE$43,'ADR Raw Data'!AI$1,FALSE)</f>
        <v>102.643635166537</v>
      </c>
      <c r="AA44" s="52">
        <f>VLOOKUP($A44,'ADR Raw Data'!$B$6:$BE$43,'ADR Raw Data'!AJ$1,FALSE)</f>
        <v>102.53285275142299</v>
      </c>
      <c r="AB44" s="52">
        <f>VLOOKUP($A44,'ADR Raw Data'!$B$6:$BE$43,'ADR Raw Data'!AK$1,FALSE)</f>
        <v>106.76452012046801</v>
      </c>
      <c r="AC44" s="53">
        <f>VLOOKUP($A44,'ADR Raw Data'!$B$6:$BE$43,'ADR Raw Data'!AL$1,FALSE)</f>
        <v>102.768167414605</v>
      </c>
      <c r="AD44" s="52">
        <f>VLOOKUP($A44,'ADR Raw Data'!$B$6:$BE$43,'ADR Raw Data'!AN$1,FALSE)</f>
        <v>127.7370488948</v>
      </c>
      <c r="AE44" s="52">
        <f>VLOOKUP($A44,'ADR Raw Data'!$B$6:$BE$43,'ADR Raw Data'!AO$1,FALSE)</f>
        <v>127.709639939881</v>
      </c>
      <c r="AF44" s="53">
        <f>VLOOKUP($A44,'ADR Raw Data'!$B$6:$BE$43,'ADR Raw Data'!AP$1,FALSE)</f>
        <v>127.72355863244501</v>
      </c>
      <c r="AG44" s="54">
        <f>VLOOKUP($A44,'ADR Raw Data'!$B$6:$BE$43,'ADR Raw Data'!AR$1,FALSE)</f>
        <v>111.10773129836601</v>
      </c>
      <c r="AI44" s="47">
        <f>VLOOKUP($A44,'ADR Raw Data'!$B$6:$BE$43,'ADR Raw Data'!AT$1,FALSE)</f>
        <v>5.8660407960045804</v>
      </c>
      <c r="AJ44" s="48">
        <f>VLOOKUP($A44,'ADR Raw Data'!$B$6:$BE$43,'ADR Raw Data'!AU$1,FALSE)</f>
        <v>8.9540103890350995</v>
      </c>
      <c r="AK44" s="48">
        <f>VLOOKUP($A44,'ADR Raw Data'!$B$6:$BE$43,'ADR Raw Data'!AV$1,FALSE)</f>
        <v>9.08899398384896</v>
      </c>
      <c r="AL44" s="48">
        <f>VLOOKUP($A44,'ADR Raw Data'!$B$6:$BE$43,'ADR Raw Data'!AW$1,FALSE)</f>
        <v>8.5559991318154207</v>
      </c>
      <c r="AM44" s="48">
        <f>VLOOKUP($A44,'ADR Raw Data'!$B$6:$BE$43,'ADR Raw Data'!AX$1,FALSE)</f>
        <v>7.8497159713251703</v>
      </c>
      <c r="AN44" s="49">
        <f>VLOOKUP($A44,'ADR Raw Data'!$B$6:$BE$43,'ADR Raw Data'!AY$1,FALSE)</f>
        <v>8.1554155084700906</v>
      </c>
      <c r="AO44" s="48">
        <f>VLOOKUP($A44,'ADR Raw Data'!$B$6:$BE$43,'ADR Raw Data'!BA$1,FALSE)</f>
        <v>6.4496658167179</v>
      </c>
      <c r="AP44" s="48">
        <f>VLOOKUP($A44,'ADR Raw Data'!$B$6:$BE$43,'ADR Raw Data'!BB$1,FALSE)</f>
        <v>5.2626377448707</v>
      </c>
      <c r="AQ44" s="49">
        <f>VLOOKUP($A44,'ADR Raw Data'!$B$6:$BE$43,'ADR Raw Data'!BC$1,FALSE)</f>
        <v>5.8614980741623102</v>
      </c>
      <c r="AR44" s="50">
        <f>VLOOKUP($A44,'ADR Raw Data'!$B$6:$BE$43,'ADR Raw Data'!BE$1,FALSE)</f>
        <v>6.9061169097749602</v>
      </c>
      <c r="AT44" s="51">
        <f>VLOOKUP($A44,'RevPAR Raw Data'!$B$6:$BE$43,'RevPAR Raw Data'!AG$1,FALSE)</f>
        <v>45.206262262991302</v>
      </c>
      <c r="AU44" s="52">
        <f>VLOOKUP($A44,'RevPAR Raw Data'!$B$6:$BE$43,'RevPAR Raw Data'!AH$1,FALSE)</f>
        <v>55.8167074863997</v>
      </c>
      <c r="AV44" s="52">
        <f>VLOOKUP($A44,'RevPAR Raw Data'!$B$6:$BE$43,'RevPAR Raw Data'!AI$1,FALSE)</f>
        <v>60.325009901440801</v>
      </c>
      <c r="AW44" s="52">
        <f>VLOOKUP($A44,'RevPAR Raw Data'!$B$6:$BE$43,'RevPAR Raw Data'!AJ$1,FALSE)</f>
        <v>61.4968399608494</v>
      </c>
      <c r="AX44" s="52">
        <f>VLOOKUP($A44,'RevPAR Raw Data'!$B$6:$BE$43,'RevPAR Raw Data'!AK$1,FALSE)</f>
        <v>66.972968156055799</v>
      </c>
      <c r="AY44" s="53">
        <f>VLOOKUP($A44,'RevPAR Raw Data'!$B$6:$BE$43,'RevPAR Raw Data'!AL$1,FALSE)</f>
        <v>57.963557553547403</v>
      </c>
      <c r="AZ44" s="52">
        <f>VLOOKUP($A44,'RevPAR Raw Data'!$B$6:$BE$43,'RevPAR Raw Data'!AN$1,FALSE)</f>
        <v>91.612094708153506</v>
      </c>
      <c r="BA44" s="52">
        <f>VLOOKUP($A44,'RevPAR Raw Data'!$B$6:$BE$43,'RevPAR Raw Data'!AO$1,FALSE)</f>
        <v>88.773137406313793</v>
      </c>
      <c r="BB44" s="53">
        <f>VLOOKUP($A44,'RevPAR Raw Data'!$B$6:$BE$43,'RevPAR Raw Data'!AP$1,FALSE)</f>
        <v>90.192616057233707</v>
      </c>
      <c r="BC44" s="54">
        <f>VLOOKUP($A44,'RevPAR Raw Data'!$B$6:$BE$43,'RevPAR Raw Data'!AR$1,FALSE)</f>
        <v>67.186373027865699</v>
      </c>
      <c r="BE44" s="47">
        <f>VLOOKUP($A44,'RevPAR Raw Data'!$B$6:$BE$43,'RevPAR Raw Data'!AT$1,FALSE)</f>
        <v>-2.2998866417135901</v>
      </c>
      <c r="BF44" s="48">
        <f>VLOOKUP($A44,'RevPAR Raw Data'!$B$6:$BE$43,'RevPAR Raw Data'!AU$1,FALSE)</f>
        <v>3.0153300805822498</v>
      </c>
      <c r="BG44" s="48">
        <f>VLOOKUP($A44,'RevPAR Raw Data'!$B$6:$BE$43,'RevPAR Raw Data'!AV$1,FALSE)</f>
        <v>9.0218818410192902</v>
      </c>
      <c r="BH44" s="48">
        <f>VLOOKUP($A44,'RevPAR Raw Data'!$B$6:$BE$43,'RevPAR Raw Data'!AW$1,FALSE)</f>
        <v>7.7436181447000898</v>
      </c>
      <c r="BI44" s="48">
        <f>VLOOKUP($A44,'RevPAR Raw Data'!$B$6:$BE$43,'RevPAR Raw Data'!AX$1,FALSE)</f>
        <v>3.6629765850994298</v>
      </c>
      <c r="BJ44" s="49">
        <f>VLOOKUP($A44,'RevPAR Raw Data'!$B$6:$BE$43,'RevPAR Raw Data'!AY$1,FALSE)</f>
        <v>4.4502306616146701</v>
      </c>
      <c r="BK44" s="48">
        <f>VLOOKUP($A44,'RevPAR Raw Data'!$B$6:$BE$43,'RevPAR Raw Data'!BA$1,FALSE)</f>
        <v>-3.28483955897455</v>
      </c>
      <c r="BL44" s="48">
        <f>VLOOKUP($A44,'RevPAR Raw Data'!$B$6:$BE$43,'RevPAR Raw Data'!BB$1,FALSE)</f>
        <v>-4.5823760861177796</v>
      </c>
      <c r="BM44" s="49">
        <f>VLOOKUP($A44,'RevPAR Raw Data'!$B$6:$BE$43,'RevPAR Raw Data'!BC$1,FALSE)</f>
        <v>-3.9277780395403799</v>
      </c>
      <c r="BN44" s="50">
        <f>VLOOKUP($A44,'RevPAR Raw Data'!$B$6:$BE$43,'RevPAR Raw Data'!BE$1,FALSE)</f>
        <v>1.09082393999469</v>
      </c>
    </row>
    <row r="45" spans="1:66" x14ac:dyDescent="0.45">
      <c r="A45" s="63" t="s">
        <v>84</v>
      </c>
      <c r="B45" s="47">
        <f>VLOOKUP($A45,'Occupancy Raw Data'!$B$8:$BE$45,'Occupancy Raw Data'!AG$3,FALSE)</f>
        <v>48.105103587670499</v>
      </c>
      <c r="C45" s="48">
        <f>VLOOKUP($A45,'Occupancy Raw Data'!$B$8:$BE$45,'Occupancy Raw Data'!AH$3,FALSE)</f>
        <v>62.038908539666402</v>
      </c>
      <c r="D45" s="48">
        <f>VLOOKUP($A45,'Occupancy Raw Data'!$B$8:$BE$45,'Occupancy Raw Data'!AI$3,FALSE)</f>
        <v>65.279181404749806</v>
      </c>
      <c r="E45" s="48">
        <f>VLOOKUP($A45,'Occupancy Raw Data'!$B$8:$BE$45,'Occupancy Raw Data'!AJ$3,FALSE)</f>
        <v>65.500252652854897</v>
      </c>
      <c r="F45" s="48">
        <f>VLOOKUP($A45,'Occupancy Raw Data'!$B$8:$BE$45,'Occupancy Raw Data'!AK$3,FALSE)</f>
        <v>60.958817584638702</v>
      </c>
      <c r="G45" s="49">
        <f>VLOOKUP($A45,'Occupancy Raw Data'!$B$8:$BE$45,'Occupancy Raw Data'!AL$3,FALSE)</f>
        <v>60.376452753916098</v>
      </c>
      <c r="H45" s="48">
        <f>VLOOKUP($A45,'Occupancy Raw Data'!$B$8:$BE$45,'Occupancy Raw Data'!AN$3,FALSE)</f>
        <v>64.881253158160604</v>
      </c>
      <c r="I45" s="48">
        <f>VLOOKUP($A45,'Occupancy Raw Data'!$B$8:$BE$45,'Occupancy Raw Data'!AO$3,FALSE)</f>
        <v>65.702374936836705</v>
      </c>
      <c r="J45" s="49">
        <f>VLOOKUP($A45,'Occupancy Raw Data'!$B$8:$BE$45,'Occupancy Raw Data'!AP$3,FALSE)</f>
        <v>65.291814047498704</v>
      </c>
      <c r="K45" s="50">
        <f>VLOOKUP($A45,'Occupancy Raw Data'!$B$8:$BE$45,'Occupancy Raw Data'!AR$3,FALSE)</f>
        <v>61.780841694939703</v>
      </c>
      <c r="M45" s="47">
        <f>VLOOKUP($A45,'Occupancy Raw Data'!$B$8:$BE$45,'Occupancy Raw Data'!AT$3,FALSE)</f>
        <v>7.1167369901547097</v>
      </c>
      <c r="N45" s="48">
        <f>VLOOKUP($A45,'Occupancy Raw Data'!$B$8:$BE$45,'Occupancy Raw Data'!AU$3,FALSE)</f>
        <v>5.4881323166147498</v>
      </c>
      <c r="O45" s="48">
        <f>VLOOKUP($A45,'Occupancy Raw Data'!$B$8:$BE$45,'Occupancy Raw Data'!AV$3,FALSE)</f>
        <v>3.82760699216395</v>
      </c>
      <c r="P45" s="48">
        <f>VLOOKUP($A45,'Occupancy Raw Data'!$B$8:$BE$45,'Occupancy Raw Data'!AW$3,FALSE)</f>
        <v>3.16354954237962</v>
      </c>
      <c r="Q45" s="48">
        <f>VLOOKUP($A45,'Occupancy Raw Data'!$B$8:$BE$45,'Occupancy Raw Data'!AX$3,FALSE)</f>
        <v>-3.0732148237420902</v>
      </c>
      <c r="R45" s="49">
        <f>VLOOKUP($A45,'Occupancy Raw Data'!$B$8:$BE$45,'Occupancy Raw Data'!AY$3,FALSE)</f>
        <v>3.03984132459468</v>
      </c>
      <c r="S45" s="48">
        <f>VLOOKUP($A45,'Occupancy Raw Data'!$B$8:$BE$45,'Occupancy Raw Data'!BA$3,FALSE)</f>
        <v>-10.2411744145403</v>
      </c>
      <c r="T45" s="48">
        <f>VLOOKUP($A45,'Occupancy Raw Data'!$B$8:$BE$45,'Occupancy Raw Data'!BB$3,FALSE)</f>
        <v>-7.7591558038485404</v>
      </c>
      <c r="U45" s="49">
        <f>VLOOKUP($A45,'Occupancy Raw Data'!$B$8:$BE$45,'Occupancy Raw Data'!BC$3,FALSE)</f>
        <v>-9.0092865630914094</v>
      </c>
      <c r="V45" s="50">
        <f>VLOOKUP($A45,'Occupancy Raw Data'!$B$8:$BE$45,'Occupancy Raw Data'!BE$3,FALSE)</f>
        <v>-0.92178568844511899</v>
      </c>
      <c r="X45" s="51">
        <f>VLOOKUP($A45,'ADR Raw Data'!$B$6:$BE$43,'ADR Raw Data'!AG$1,FALSE)</f>
        <v>99.710346638655395</v>
      </c>
      <c r="Y45" s="52">
        <f>VLOOKUP($A45,'ADR Raw Data'!$B$6:$BE$43,'ADR Raw Data'!AH$1,FALSE)</f>
        <v>99.853916717572702</v>
      </c>
      <c r="Z45" s="52">
        <f>VLOOKUP($A45,'ADR Raw Data'!$B$6:$BE$43,'ADR Raw Data'!AI$1,FALSE)</f>
        <v>101.69951814223499</v>
      </c>
      <c r="AA45" s="52">
        <f>VLOOKUP($A45,'ADR Raw Data'!$B$6:$BE$43,'ADR Raw Data'!AJ$1,FALSE)</f>
        <v>102.33513596914101</v>
      </c>
      <c r="AB45" s="52">
        <f>VLOOKUP($A45,'ADR Raw Data'!$B$6:$BE$43,'ADR Raw Data'!AK$1,FALSE)</f>
        <v>102.383413117811</v>
      </c>
      <c r="AC45" s="53">
        <f>VLOOKUP($A45,'ADR Raw Data'!$B$6:$BE$43,'ADR Raw Data'!AL$1,FALSE)</f>
        <v>101.279268736661</v>
      </c>
      <c r="AD45" s="52">
        <f>VLOOKUP($A45,'ADR Raw Data'!$B$6:$BE$43,'ADR Raw Data'!AN$1,FALSE)</f>
        <v>114.03876265576299</v>
      </c>
      <c r="AE45" s="52">
        <f>VLOOKUP($A45,'ADR Raw Data'!$B$6:$BE$43,'ADR Raw Data'!AO$1,FALSE)</f>
        <v>115.17239280907501</v>
      </c>
      <c r="AF45" s="53">
        <f>VLOOKUP($A45,'ADR Raw Data'!$B$6:$BE$43,'ADR Raw Data'!AP$1,FALSE)</f>
        <v>114.60914191738399</v>
      </c>
      <c r="AG45" s="54">
        <f>VLOOKUP($A45,'ADR Raw Data'!$B$6:$BE$43,'ADR Raw Data'!AR$1,FALSE)</f>
        <v>105.30424095927999</v>
      </c>
      <c r="AI45" s="47">
        <f>VLOOKUP($A45,'ADR Raw Data'!$B$6:$BE$43,'ADR Raw Data'!AT$1,FALSE)</f>
        <v>16.9310389464531</v>
      </c>
      <c r="AJ45" s="48">
        <f>VLOOKUP($A45,'ADR Raw Data'!$B$6:$BE$43,'ADR Raw Data'!AU$1,FALSE)</f>
        <v>11.481895034946699</v>
      </c>
      <c r="AK45" s="48">
        <f>VLOOKUP($A45,'ADR Raw Data'!$B$6:$BE$43,'ADR Raw Data'!AV$1,FALSE)</f>
        <v>11.631649795530301</v>
      </c>
      <c r="AL45" s="48">
        <f>VLOOKUP($A45,'ADR Raw Data'!$B$6:$BE$43,'ADR Raw Data'!AW$1,FALSE)</f>
        <v>10.3947453031103</v>
      </c>
      <c r="AM45" s="48">
        <f>VLOOKUP($A45,'ADR Raw Data'!$B$6:$BE$43,'ADR Raw Data'!AX$1,FALSE)</f>
        <v>7.3502697835830704</v>
      </c>
      <c r="AN45" s="49">
        <f>VLOOKUP($A45,'ADR Raw Data'!$B$6:$BE$43,'ADR Raw Data'!AY$1,FALSE)</f>
        <v>11.095616213738801</v>
      </c>
      <c r="AO45" s="48">
        <f>VLOOKUP($A45,'ADR Raw Data'!$B$6:$BE$43,'ADR Raw Data'!BA$1,FALSE)</f>
        <v>6.1660517437640197</v>
      </c>
      <c r="AP45" s="48">
        <f>VLOOKUP($A45,'ADR Raw Data'!$B$6:$BE$43,'ADR Raw Data'!BB$1,FALSE)</f>
        <v>4.6219159748589096</v>
      </c>
      <c r="AQ45" s="49">
        <f>VLOOKUP($A45,'ADR Raw Data'!$B$6:$BE$43,'ADR Raw Data'!BC$1,FALSE)</f>
        <v>5.3972932415226502</v>
      </c>
      <c r="AR45" s="50">
        <f>VLOOKUP($A45,'ADR Raw Data'!$B$6:$BE$43,'ADR Raw Data'!BE$1,FALSE)</f>
        <v>8.6250379719103698</v>
      </c>
      <c r="AT45" s="51">
        <f>VLOOKUP($A45,'RevPAR Raw Data'!$B$6:$BE$43,'RevPAR Raw Data'!AG$1,FALSE)</f>
        <v>47.965765538150499</v>
      </c>
      <c r="AU45" s="52">
        <f>VLOOKUP($A45,'RevPAR Raw Data'!$B$6:$BE$43,'RevPAR Raw Data'!AH$1,FALSE)</f>
        <v>61.948280065689701</v>
      </c>
      <c r="AV45" s="52">
        <f>VLOOKUP($A45,'RevPAR Raw Data'!$B$6:$BE$43,'RevPAR Raw Data'!AI$1,FALSE)</f>
        <v>66.388612935826103</v>
      </c>
      <c r="AW45" s="52">
        <f>VLOOKUP($A45,'RevPAR Raw Data'!$B$6:$BE$43,'RevPAR Raw Data'!AJ$1,FALSE)</f>
        <v>67.029772612430506</v>
      </c>
      <c r="AX45" s="52">
        <f>VLOOKUP($A45,'RevPAR Raw Data'!$B$6:$BE$43,'RevPAR Raw Data'!AK$1,FALSE)</f>
        <v>62.411718039413799</v>
      </c>
      <c r="AY45" s="53">
        <f>VLOOKUP($A45,'RevPAR Raw Data'!$B$6:$BE$43,'RevPAR Raw Data'!AL$1,FALSE)</f>
        <v>61.148829838302099</v>
      </c>
      <c r="AZ45" s="52">
        <f>VLOOKUP($A45,'RevPAR Raw Data'!$B$6:$BE$43,'RevPAR Raw Data'!AN$1,FALSE)</f>
        <v>73.989778297119699</v>
      </c>
      <c r="BA45" s="52">
        <f>VLOOKUP($A45,'RevPAR Raw Data'!$B$6:$BE$43,'RevPAR Raw Data'!AO$1,FALSE)</f>
        <v>75.670997347145004</v>
      </c>
      <c r="BB45" s="53">
        <f>VLOOKUP($A45,'RevPAR Raw Data'!$B$6:$BE$43,'RevPAR Raw Data'!AP$1,FALSE)</f>
        <v>74.830387822132295</v>
      </c>
      <c r="BC45" s="54">
        <f>VLOOKUP($A45,'RevPAR Raw Data'!$B$6:$BE$43,'RevPAR Raw Data'!AR$1,FALSE)</f>
        <v>65.057846405110794</v>
      </c>
      <c r="BE45" s="47">
        <f>VLOOKUP($A45,'RevPAR Raw Data'!$B$6:$BE$43,'RevPAR Raw Data'!AT$1,FALSE)</f>
        <v>25.252713448127501</v>
      </c>
      <c r="BF45" s="48">
        <f>VLOOKUP($A45,'RevPAR Raw Data'!$B$6:$BE$43,'RevPAR Raw Data'!AU$1,FALSE)</f>
        <v>17.600168943534101</v>
      </c>
      <c r="BG45" s="48">
        <f>VLOOKUP($A45,'RevPAR Raw Data'!$B$6:$BE$43,'RevPAR Raw Data'!AV$1,FALSE)</f>
        <v>15.904470628572</v>
      </c>
      <c r="BH45" s="48">
        <f>VLOOKUP($A45,'RevPAR Raw Data'!$B$6:$BE$43,'RevPAR Raw Data'!AW$1,FALSE)</f>
        <v>13.887137762958</v>
      </c>
      <c r="BI45" s="48">
        <f>VLOOKUP($A45,'RevPAR Raw Data'!$B$6:$BE$43,'RevPAR Raw Data'!AX$1,FALSE)</f>
        <v>4.0511653792668696</v>
      </c>
      <c r="BJ45" s="49">
        <f>VLOOKUP($A45,'RevPAR Raw Data'!$B$6:$BE$43,'RevPAR Raw Data'!AY$1,FALSE)</f>
        <v>14.472746665217199</v>
      </c>
      <c r="BK45" s="48">
        <f>VLOOKUP($A45,'RevPAR Raw Data'!$B$6:$BE$43,'RevPAR Raw Data'!BA$1,FALSE)</f>
        <v>-4.7065987843460197</v>
      </c>
      <c r="BL45" s="48">
        <f>VLOOKUP($A45,'RevPAR Raw Data'!$B$6:$BE$43,'RevPAR Raw Data'!BB$1,FALSE)</f>
        <v>-3.4958614906018899</v>
      </c>
      <c r="BM45" s="49">
        <f>VLOOKUP($A45,'RevPAR Raw Data'!$B$6:$BE$43,'RevPAR Raw Data'!BC$1,FALSE)</f>
        <v>-4.0982509363478998</v>
      </c>
      <c r="BN45" s="50">
        <f>VLOOKUP($A45,'RevPAR Raw Data'!$B$6:$BE$43,'RevPAR Raw Data'!BE$1,FALSE)</f>
        <v>7.6237479178172203</v>
      </c>
    </row>
    <row r="46" spans="1:66" x14ac:dyDescent="0.45">
      <c r="A46" s="66" t="s">
        <v>85</v>
      </c>
      <c r="B46" s="47">
        <f>VLOOKUP($A46,'Occupancy Raw Data'!$B$8:$BE$45,'Occupancy Raw Data'!AG$3,FALSE)</f>
        <v>47.309744632194104</v>
      </c>
      <c r="C46" s="48">
        <f>VLOOKUP($A46,'Occupancy Raw Data'!$B$8:$BE$45,'Occupancy Raw Data'!AH$3,FALSE)</f>
        <v>54.075085757845201</v>
      </c>
      <c r="D46" s="48">
        <f>VLOOKUP($A46,'Occupancy Raw Data'!$B$8:$BE$45,'Occupancy Raw Data'!AI$3,FALSE)</f>
        <v>57.194130351924699</v>
      </c>
      <c r="E46" s="48">
        <f>VLOOKUP($A46,'Occupancy Raw Data'!$B$8:$BE$45,'Occupancy Raw Data'!AJ$3,FALSE)</f>
        <v>58.814000762291897</v>
      </c>
      <c r="F46" s="48">
        <f>VLOOKUP($A46,'Occupancy Raw Data'!$B$8:$BE$45,'Occupancy Raw Data'!AK$3,FALSE)</f>
        <v>59.719222462203</v>
      </c>
      <c r="G46" s="49">
        <f>VLOOKUP($A46,'Occupancy Raw Data'!$B$8:$BE$45,'Occupancy Raw Data'!AL$3,FALSE)</f>
        <v>55.422436793291801</v>
      </c>
      <c r="H46" s="48">
        <f>VLOOKUP($A46,'Occupancy Raw Data'!$B$8:$BE$45,'Occupancy Raw Data'!AN$3,FALSE)</f>
        <v>66.868885783254896</v>
      </c>
      <c r="I46" s="48">
        <f>VLOOKUP($A46,'Occupancy Raw Data'!$B$8:$BE$45,'Occupancy Raw Data'!AO$3,FALSE)</f>
        <v>65.757210011434296</v>
      </c>
      <c r="J46" s="49">
        <f>VLOOKUP($A46,'Occupancy Raw Data'!$B$8:$BE$45,'Occupancy Raw Data'!AP$3,FALSE)</f>
        <v>66.313047897344603</v>
      </c>
      <c r="K46" s="50">
        <f>VLOOKUP($A46,'Occupancy Raw Data'!$B$8:$BE$45,'Occupancy Raw Data'!AR$3,FALSE)</f>
        <v>58.5340399658783</v>
      </c>
      <c r="M46" s="47">
        <f>VLOOKUP($A46,'Occupancy Raw Data'!$B$8:$BE$45,'Occupancy Raw Data'!AT$3,FALSE)</f>
        <v>1.08074409740309</v>
      </c>
      <c r="N46" s="48">
        <f>VLOOKUP($A46,'Occupancy Raw Data'!$B$8:$BE$45,'Occupancy Raw Data'!AU$3,FALSE)</f>
        <v>6.9272144310803601</v>
      </c>
      <c r="O46" s="48">
        <f>VLOOKUP($A46,'Occupancy Raw Data'!$B$8:$BE$45,'Occupancy Raw Data'!AV$3,FALSE)</f>
        <v>6.0026171440372398</v>
      </c>
      <c r="P46" s="48">
        <f>VLOOKUP($A46,'Occupancy Raw Data'!$B$8:$BE$45,'Occupancy Raw Data'!AW$3,FALSE)</f>
        <v>4.4417200560734296</v>
      </c>
      <c r="Q46" s="48">
        <f>VLOOKUP($A46,'Occupancy Raw Data'!$B$8:$BE$45,'Occupancy Raw Data'!AX$3,FALSE)</f>
        <v>-9.44859835077132E-2</v>
      </c>
      <c r="R46" s="49">
        <f>VLOOKUP($A46,'Occupancy Raw Data'!$B$8:$BE$45,'Occupancy Raw Data'!AY$3,FALSE)</f>
        <v>3.62447700008634</v>
      </c>
      <c r="S46" s="48">
        <f>VLOOKUP($A46,'Occupancy Raw Data'!$B$8:$BE$45,'Occupancy Raw Data'!BA$3,FALSE)</f>
        <v>-7.1235968178565798</v>
      </c>
      <c r="T46" s="48">
        <f>VLOOKUP($A46,'Occupancy Raw Data'!$B$8:$BE$45,'Occupancy Raw Data'!BB$3,FALSE)</f>
        <v>-8.28722339950777</v>
      </c>
      <c r="U46" s="49">
        <f>VLOOKUP($A46,'Occupancy Raw Data'!$B$8:$BE$45,'Occupancy Raw Data'!BC$3,FALSE)</f>
        <v>-7.7042009455307801</v>
      </c>
      <c r="V46" s="50">
        <f>VLOOKUP($A46,'Occupancy Raw Data'!$B$8:$BE$45,'Occupancy Raw Data'!BE$3,FALSE)</f>
        <v>-0.33521561507916398</v>
      </c>
      <c r="X46" s="51">
        <f>VLOOKUP($A46,'ADR Raw Data'!$B$6:$BE$43,'ADR Raw Data'!AG$1,FALSE)</f>
        <v>111.12715139308401</v>
      </c>
      <c r="Y46" s="52">
        <f>VLOOKUP($A46,'ADR Raw Data'!$B$6:$BE$43,'ADR Raw Data'!AH$1,FALSE)</f>
        <v>105.56978737151201</v>
      </c>
      <c r="Z46" s="52">
        <f>VLOOKUP($A46,'ADR Raw Data'!$B$6:$BE$43,'ADR Raw Data'!AI$1,FALSE)</f>
        <v>106.83724995834901</v>
      </c>
      <c r="AA46" s="52">
        <f>VLOOKUP($A46,'ADR Raw Data'!$B$6:$BE$43,'ADR Raw Data'!AJ$1,FALSE)</f>
        <v>104.348146568018</v>
      </c>
      <c r="AB46" s="52">
        <f>VLOOKUP($A46,'ADR Raw Data'!$B$6:$BE$43,'ADR Raw Data'!AK$1,FALSE)</f>
        <v>110.500550473353</v>
      </c>
      <c r="AC46" s="53">
        <f>VLOOKUP($A46,'ADR Raw Data'!$B$6:$BE$43,'ADR Raw Data'!AL$1,FALSE)</f>
        <v>107.583486807418</v>
      </c>
      <c r="AD46" s="52">
        <f>VLOOKUP($A46,'ADR Raw Data'!$B$6:$BE$43,'ADR Raw Data'!AN$1,FALSE)</f>
        <v>142.226695482829</v>
      </c>
      <c r="AE46" s="52">
        <f>VLOOKUP($A46,'ADR Raw Data'!$B$6:$BE$43,'ADR Raw Data'!AO$1,FALSE)</f>
        <v>144.17911751919999</v>
      </c>
      <c r="AF46" s="53">
        <f>VLOOKUP($A46,'ADR Raw Data'!$B$6:$BE$43,'ADR Raw Data'!AP$1,FALSE)</f>
        <v>143.19472387201799</v>
      </c>
      <c r="AG46" s="54">
        <f>VLOOKUP($A46,'ADR Raw Data'!$B$6:$BE$43,'ADR Raw Data'!AR$1,FALSE)</f>
        <v>119.11030666191201</v>
      </c>
      <c r="AI46" s="47">
        <f>VLOOKUP($A46,'ADR Raw Data'!$B$6:$BE$43,'ADR Raw Data'!AT$1,FALSE)</f>
        <v>-1.73229920942584</v>
      </c>
      <c r="AJ46" s="48">
        <f>VLOOKUP($A46,'ADR Raw Data'!$B$6:$BE$43,'ADR Raw Data'!AU$1,FALSE)</f>
        <v>5.5728441954784103</v>
      </c>
      <c r="AK46" s="48">
        <f>VLOOKUP($A46,'ADR Raw Data'!$B$6:$BE$43,'ADR Raw Data'!AV$1,FALSE)</f>
        <v>4.4205923512547098</v>
      </c>
      <c r="AL46" s="48">
        <f>VLOOKUP($A46,'ADR Raw Data'!$B$6:$BE$43,'ADR Raw Data'!AW$1,FALSE)</f>
        <v>2.53644416433713</v>
      </c>
      <c r="AM46" s="48">
        <f>VLOOKUP($A46,'ADR Raw Data'!$B$6:$BE$43,'ADR Raw Data'!AX$1,FALSE)</f>
        <v>1.8296569532125699</v>
      </c>
      <c r="AN46" s="49">
        <f>VLOOKUP($A46,'ADR Raw Data'!$B$6:$BE$43,'ADR Raw Data'!AY$1,FALSE)</f>
        <v>2.4290777776944301</v>
      </c>
      <c r="AO46" s="48">
        <f>VLOOKUP($A46,'ADR Raw Data'!$B$6:$BE$43,'ADR Raw Data'!BA$1,FALSE)</f>
        <v>0.90000020260106595</v>
      </c>
      <c r="AP46" s="48">
        <f>VLOOKUP($A46,'ADR Raw Data'!$B$6:$BE$43,'ADR Raw Data'!BB$1,FALSE)</f>
        <v>1.3434226244031799</v>
      </c>
      <c r="AQ46" s="49">
        <f>VLOOKUP($A46,'ADR Raw Data'!$B$6:$BE$43,'ADR Raw Data'!BC$1,FALSE)</f>
        <v>1.1179304043346101</v>
      </c>
      <c r="AR46" s="50">
        <f>VLOOKUP($A46,'ADR Raw Data'!$B$6:$BE$43,'ADR Raw Data'!BE$1,FALSE)</f>
        <v>1.0971097708226101</v>
      </c>
      <c r="AT46" s="51">
        <f>VLOOKUP($A46,'RevPAR Raw Data'!$B$6:$BE$43,'RevPAR Raw Data'!AG$1,FALSE)</f>
        <v>52.5739715411002</v>
      </c>
      <c r="AU46" s="52">
        <f>VLOOKUP($A46,'RevPAR Raw Data'!$B$6:$BE$43,'RevPAR Raw Data'!AH$1,FALSE)</f>
        <v>57.086953055520198</v>
      </c>
      <c r="AV46" s="52">
        <f>VLOOKUP($A46,'RevPAR Raw Data'!$B$6:$BE$43,'RevPAR Raw Data'!AI$1,FALSE)</f>
        <v>61.104636005590102</v>
      </c>
      <c r="AW46" s="52">
        <f>VLOOKUP($A46,'RevPAR Raw Data'!$B$6:$BE$43,'RevPAR Raw Data'!AJ$1,FALSE)</f>
        <v>61.371319717951899</v>
      </c>
      <c r="AX46" s="52">
        <f>VLOOKUP($A46,'RevPAR Raw Data'!$B$6:$BE$43,'RevPAR Raw Data'!AK$1,FALSE)</f>
        <v>65.990069559141105</v>
      </c>
      <c r="AY46" s="53">
        <f>VLOOKUP($A46,'RevPAR Raw Data'!$B$6:$BE$43,'RevPAR Raw Data'!AL$1,FALSE)</f>
        <v>59.625389975860699</v>
      </c>
      <c r="AZ46" s="52">
        <f>VLOOKUP($A46,'RevPAR Raw Data'!$B$6:$BE$43,'RevPAR Raw Data'!AN$1,FALSE)</f>
        <v>95.1054065557108</v>
      </c>
      <c r="BA46" s="52">
        <f>VLOOKUP($A46,'RevPAR Raw Data'!$B$6:$BE$43,'RevPAR Raw Data'!AO$1,FALSE)</f>
        <v>94.808165099733102</v>
      </c>
      <c r="BB46" s="53">
        <f>VLOOKUP($A46,'RevPAR Raw Data'!$B$6:$BE$43,'RevPAR Raw Data'!AP$1,FALSE)</f>
        <v>94.956785827722001</v>
      </c>
      <c r="BC46" s="54">
        <f>VLOOKUP($A46,'RevPAR Raw Data'!$B$6:$BE$43,'RevPAR Raw Data'!AR$1,FALSE)</f>
        <v>69.720074504963904</v>
      </c>
      <c r="BE46" s="47">
        <f>VLOOKUP($A46,'RevPAR Raw Data'!$B$6:$BE$43,'RevPAR Raw Data'!AT$1,FALSE)</f>
        <v>-0.67027683347797595</v>
      </c>
      <c r="BF46" s="48">
        <f>VLOOKUP($A46,'RevPAR Raw Data'!$B$6:$BE$43,'RevPAR Raw Data'!AU$1,FALSE)</f>
        <v>12.8861014938895</v>
      </c>
      <c r="BG46" s="48">
        <f>VLOOKUP($A46,'RevPAR Raw Data'!$B$6:$BE$43,'RevPAR Raw Data'!AV$1,FALSE)</f>
        <v>10.688560729636301</v>
      </c>
      <c r="BH46" s="48">
        <f>VLOOKUP($A46,'RevPAR Raw Data'!$B$6:$BE$43,'RevPAR Raw Data'!AW$1,FALSE)</f>
        <v>7.0908259695690301</v>
      </c>
      <c r="BI46" s="48">
        <f>VLOOKUP($A46,'RevPAR Raw Data'!$B$6:$BE$43,'RevPAR Raw Data'!AX$1,FALSE)</f>
        <v>1.7334422003378001</v>
      </c>
      <c r="BJ46" s="49">
        <f>VLOOKUP($A46,'RevPAR Raw Data'!$B$6:$BE$43,'RevPAR Raw Data'!AY$1,FALSE)</f>
        <v>6.1415961431475301</v>
      </c>
      <c r="BK46" s="48">
        <f>VLOOKUP($A46,'RevPAR Raw Data'!$B$6:$BE$43,'RevPAR Raw Data'!BA$1,FALSE)</f>
        <v>-6.28770900104871</v>
      </c>
      <c r="BL46" s="48">
        <f>VLOOKUP($A46,'RevPAR Raw Data'!$B$6:$BE$43,'RevPAR Raw Data'!BB$1,FALSE)</f>
        <v>-7.0551332091884102</v>
      </c>
      <c r="BM46" s="49">
        <f>VLOOKUP($A46,'RevPAR Raw Data'!$B$6:$BE$43,'RevPAR Raw Data'!BC$1,FALSE)</f>
        <v>-6.6723981459772901</v>
      </c>
      <c r="BN46" s="50">
        <f>VLOOKUP($A46,'RevPAR Raw Data'!$B$6:$BE$43,'RevPAR Raw Data'!BE$1,FALSE)</f>
        <v>0.75821647247709301</v>
      </c>
    </row>
    <row r="47" spans="1:66" x14ac:dyDescent="0.45">
      <c r="A47" s="63" t="s">
        <v>86</v>
      </c>
      <c r="B47" s="47">
        <f>VLOOKUP($A47,'Occupancy Raw Data'!$B$8:$BE$45,'Occupancy Raw Data'!AG$3,FALSE)</f>
        <v>42.297564186965097</v>
      </c>
      <c r="C47" s="48">
        <f>VLOOKUP($A47,'Occupancy Raw Data'!$B$8:$BE$45,'Occupancy Raw Data'!AH$3,FALSE)</f>
        <v>56.007241606319901</v>
      </c>
      <c r="D47" s="48">
        <f>VLOOKUP($A47,'Occupancy Raw Data'!$B$8:$BE$45,'Occupancy Raw Data'!AI$3,FALSE)</f>
        <v>58.640552995391701</v>
      </c>
      <c r="E47" s="48">
        <f>VLOOKUP($A47,'Occupancy Raw Data'!$B$8:$BE$45,'Occupancy Raw Data'!AJ$3,FALSE)</f>
        <v>59.1342988808426</v>
      </c>
      <c r="F47" s="48">
        <f>VLOOKUP($A47,'Occupancy Raw Data'!$B$8:$BE$45,'Occupancy Raw Data'!AK$3,FALSE)</f>
        <v>53.703094140882101</v>
      </c>
      <c r="G47" s="49">
        <f>VLOOKUP($A47,'Occupancy Raw Data'!$B$8:$BE$45,'Occupancy Raw Data'!AL$3,FALSE)</f>
        <v>53.9565503620803</v>
      </c>
      <c r="H47" s="48">
        <f>VLOOKUP($A47,'Occupancy Raw Data'!$B$8:$BE$45,'Occupancy Raw Data'!AN$3,FALSE)</f>
        <v>58.245556287030901</v>
      </c>
      <c r="I47" s="48">
        <f>VLOOKUP($A47,'Occupancy Raw Data'!$B$8:$BE$45,'Occupancy Raw Data'!AO$3,FALSE)</f>
        <v>56.270572745227099</v>
      </c>
      <c r="J47" s="49">
        <f>VLOOKUP($A47,'Occupancy Raw Data'!$B$8:$BE$45,'Occupancy Raw Data'!AP$3,FALSE)</f>
        <v>57.258064516128997</v>
      </c>
      <c r="K47" s="50">
        <f>VLOOKUP($A47,'Occupancy Raw Data'!$B$8:$BE$45,'Occupancy Raw Data'!AR$3,FALSE)</f>
        <v>54.899840120379899</v>
      </c>
      <c r="M47" s="47">
        <f>VLOOKUP($A47,'Occupancy Raw Data'!$B$8:$BE$45,'Occupancy Raw Data'!AT$3,FALSE)</f>
        <v>-14.104278074866301</v>
      </c>
      <c r="N47" s="48">
        <f>VLOOKUP($A47,'Occupancy Raw Data'!$B$8:$BE$45,'Occupancy Raw Data'!AU$3,FALSE)</f>
        <v>-8.74229015821936</v>
      </c>
      <c r="O47" s="48">
        <f>VLOOKUP($A47,'Occupancy Raw Data'!$B$8:$BE$45,'Occupancy Raw Data'!AV$3,FALSE)</f>
        <v>-7.7659849857623602</v>
      </c>
      <c r="P47" s="48">
        <f>VLOOKUP($A47,'Occupancy Raw Data'!$B$8:$BE$45,'Occupancy Raw Data'!AW$3,FALSE)</f>
        <v>-5.91777952343545</v>
      </c>
      <c r="Q47" s="48">
        <f>VLOOKUP($A47,'Occupancy Raw Data'!$B$8:$BE$45,'Occupancy Raw Data'!AX$3,FALSE)</f>
        <v>-12.730676651511001</v>
      </c>
      <c r="R47" s="49">
        <f>VLOOKUP($A47,'Occupancy Raw Data'!$B$8:$BE$45,'Occupancy Raw Data'!AY$3,FALSE)</f>
        <v>-9.6461250137801695</v>
      </c>
      <c r="S47" s="48">
        <f>VLOOKUP($A47,'Occupancy Raw Data'!$B$8:$BE$45,'Occupancy Raw Data'!BA$3,FALSE)</f>
        <v>-13.1320569464899</v>
      </c>
      <c r="T47" s="48">
        <f>VLOOKUP($A47,'Occupancy Raw Data'!$B$8:$BE$45,'Occupancy Raw Data'!BB$3,FALSE)</f>
        <v>-13.2233502538071</v>
      </c>
      <c r="U47" s="49">
        <f>VLOOKUP($A47,'Occupancy Raw Data'!$B$8:$BE$45,'Occupancy Raw Data'!BC$3,FALSE)</f>
        <v>-13.1769403543798</v>
      </c>
      <c r="V47" s="50">
        <f>VLOOKUP($A47,'Occupancy Raw Data'!$B$8:$BE$45,'Occupancy Raw Data'!BE$3,FALSE)</f>
        <v>-10.7279400519957</v>
      </c>
      <c r="X47" s="51">
        <f>VLOOKUP($A47,'ADR Raw Data'!$B$6:$BE$43,'ADR Raw Data'!AG$1,FALSE)</f>
        <v>86.880638132295701</v>
      </c>
      <c r="Y47" s="52">
        <f>VLOOKUP($A47,'ADR Raw Data'!$B$6:$BE$43,'ADR Raw Data'!AH$1,FALSE)</f>
        <v>89.825977079047803</v>
      </c>
      <c r="Z47" s="52">
        <f>VLOOKUP($A47,'ADR Raw Data'!$B$6:$BE$43,'ADR Raw Data'!AI$1,FALSE)</f>
        <v>90.723294976143606</v>
      </c>
      <c r="AA47" s="52">
        <f>VLOOKUP($A47,'ADR Raw Data'!$B$6:$BE$43,'ADR Raw Data'!AJ$1,FALSE)</f>
        <v>91.133715558029493</v>
      </c>
      <c r="AB47" s="52">
        <f>VLOOKUP($A47,'ADR Raw Data'!$B$6:$BE$43,'ADR Raw Data'!AK$1,FALSE)</f>
        <v>90.023165798345005</v>
      </c>
      <c r="AC47" s="53">
        <f>VLOOKUP($A47,'ADR Raw Data'!$B$6:$BE$43,'ADR Raw Data'!AL$1,FALSE)</f>
        <v>89.885137262078999</v>
      </c>
      <c r="AD47" s="52">
        <f>VLOOKUP($A47,'ADR Raw Data'!$B$6:$BE$43,'ADR Raw Data'!AN$1,FALSE)</f>
        <v>100.12202882170099</v>
      </c>
      <c r="AE47" s="52">
        <f>VLOOKUP($A47,'ADR Raw Data'!$B$6:$BE$43,'ADR Raw Data'!AO$1,FALSE)</f>
        <v>100.526376133372</v>
      </c>
      <c r="AF47" s="53">
        <f>VLOOKUP($A47,'ADR Raw Data'!$B$6:$BE$43,'ADR Raw Data'!AP$1,FALSE)</f>
        <v>100.32071572290801</v>
      </c>
      <c r="AG47" s="54">
        <f>VLOOKUP($A47,'ADR Raw Data'!$B$6:$BE$43,'ADR Raw Data'!AR$1,FALSE)</f>
        <v>92.994805567451806</v>
      </c>
      <c r="AI47" s="47">
        <f>VLOOKUP($A47,'ADR Raw Data'!$B$6:$BE$43,'ADR Raw Data'!AT$1,FALSE)</f>
        <v>8.0443215621567301</v>
      </c>
      <c r="AJ47" s="48">
        <f>VLOOKUP($A47,'ADR Raw Data'!$B$6:$BE$43,'ADR Raw Data'!AU$1,FALSE)</f>
        <v>9.1970756192453305</v>
      </c>
      <c r="AK47" s="48">
        <f>VLOOKUP($A47,'ADR Raw Data'!$B$6:$BE$43,'ADR Raw Data'!AV$1,FALSE)</f>
        <v>10.054258538524101</v>
      </c>
      <c r="AL47" s="48">
        <f>VLOOKUP($A47,'ADR Raw Data'!$B$6:$BE$43,'ADR Raw Data'!AW$1,FALSE)</f>
        <v>9.1557945559841798</v>
      </c>
      <c r="AM47" s="48">
        <f>VLOOKUP($A47,'ADR Raw Data'!$B$6:$BE$43,'ADR Raw Data'!AX$1,FALSE)</f>
        <v>5.9518121908172397</v>
      </c>
      <c r="AN47" s="49">
        <f>VLOOKUP($A47,'ADR Raw Data'!$B$6:$BE$43,'ADR Raw Data'!AY$1,FALSE)</f>
        <v>8.5449282280259506</v>
      </c>
      <c r="AO47" s="48">
        <f>VLOOKUP($A47,'ADR Raw Data'!$B$6:$BE$43,'ADR Raw Data'!BA$1,FALSE)</f>
        <v>4.60636557388111</v>
      </c>
      <c r="AP47" s="48">
        <f>VLOOKUP($A47,'ADR Raw Data'!$B$6:$BE$43,'ADR Raw Data'!BB$1,FALSE)</f>
        <v>3.60960875249034</v>
      </c>
      <c r="AQ47" s="49">
        <f>VLOOKUP($A47,'ADR Raw Data'!$B$6:$BE$43,'ADR Raw Data'!BC$1,FALSE)</f>
        <v>4.1128205991935198</v>
      </c>
      <c r="AR47" s="50">
        <f>VLOOKUP($A47,'ADR Raw Data'!$B$6:$BE$43,'ADR Raw Data'!BE$1,FALSE)</f>
        <v>6.9393491756976102</v>
      </c>
      <c r="AT47" s="51">
        <f>VLOOKUP($A47,'RevPAR Raw Data'!$B$6:$BE$43,'RevPAR Raw Data'!AG$1,FALSE)</f>
        <v>36.748393680052601</v>
      </c>
      <c r="AU47" s="52">
        <f>VLOOKUP($A47,'RevPAR Raw Data'!$B$6:$BE$43,'RevPAR Raw Data'!AH$1,FALSE)</f>
        <v>50.309052007899901</v>
      </c>
      <c r="AV47" s="52">
        <f>VLOOKUP($A47,'RevPAR Raw Data'!$B$6:$BE$43,'RevPAR Raw Data'!AI$1,FALSE)</f>
        <v>53.200641869651001</v>
      </c>
      <c r="AW47" s="52">
        <f>VLOOKUP($A47,'RevPAR Raw Data'!$B$6:$BE$43,'RevPAR Raw Data'!AJ$1,FALSE)</f>
        <v>53.891283739302096</v>
      </c>
      <c r="AX47" s="52">
        <f>VLOOKUP($A47,'RevPAR Raw Data'!$B$6:$BE$43,'RevPAR Raw Data'!AK$1,FALSE)</f>
        <v>48.345225477287599</v>
      </c>
      <c r="AY47" s="53">
        <f>VLOOKUP($A47,'RevPAR Raw Data'!$B$6:$BE$43,'RevPAR Raw Data'!AL$1,FALSE)</f>
        <v>48.498919354838698</v>
      </c>
      <c r="AZ47" s="52">
        <f>VLOOKUP($A47,'RevPAR Raw Data'!$B$6:$BE$43,'RevPAR Raw Data'!AN$1,FALSE)</f>
        <v>58.316632653061198</v>
      </c>
      <c r="BA47" s="52">
        <f>VLOOKUP($A47,'RevPAR Raw Data'!$B$6:$BE$43,'RevPAR Raw Data'!AO$1,FALSE)</f>
        <v>56.566767610269899</v>
      </c>
      <c r="BB47" s="53">
        <f>VLOOKUP($A47,'RevPAR Raw Data'!$B$6:$BE$43,'RevPAR Raw Data'!AP$1,FALSE)</f>
        <v>57.441700131665499</v>
      </c>
      <c r="BC47" s="54">
        <f>VLOOKUP($A47,'RevPAR Raw Data'!$B$6:$BE$43,'RevPAR Raw Data'!AR$1,FALSE)</f>
        <v>51.053999576789202</v>
      </c>
      <c r="BE47" s="47">
        <f>VLOOKUP($A47,'RevPAR Raw Data'!$B$6:$BE$43,'RevPAR Raw Data'!AT$1,FALSE)</f>
        <v>-7.1945499950725802</v>
      </c>
      <c r="BF47" s="48">
        <f>VLOOKUP($A47,'RevPAR Raw Data'!$B$6:$BE$43,'RevPAR Raw Data'!AU$1,FALSE)</f>
        <v>-0.34924957567930398</v>
      </c>
      <c r="BG47" s="48">
        <f>VLOOKUP($A47,'RevPAR Raw Data'!$B$6:$BE$43,'RevPAR Raw Data'!AV$1,FALSE)</f>
        <v>1.50746134423022</v>
      </c>
      <c r="BH47" s="48">
        <f>VLOOKUP($A47,'RevPAR Raw Data'!$B$6:$BE$43,'RevPAR Raw Data'!AW$1,FALSE)</f>
        <v>2.6961952971068701</v>
      </c>
      <c r="BI47" s="48">
        <f>VLOOKUP($A47,'RevPAR Raw Data'!$B$6:$BE$43,'RevPAR Raw Data'!AX$1,FALSE)</f>
        <v>-7.5365704256120098</v>
      </c>
      <c r="BJ47" s="49">
        <f>VLOOKUP($A47,'RevPAR Raw Data'!$B$6:$BE$43,'RevPAR Raw Data'!AY$1,FALSE)</f>
        <v>-1.92545124496739</v>
      </c>
      <c r="BK47" s="48">
        <f>VLOOKUP($A47,'RevPAR Raw Data'!$B$6:$BE$43,'RevPAR Raw Data'!BA$1,FALSE)</f>
        <v>-9.1306019229343907</v>
      </c>
      <c r="BL47" s="48">
        <f>VLOOKUP($A47,'RevPAR Raw Data'!$B$6:$BE$43,'RevPAR Raw Data'!BB$1,FALSE)</f>
        <v>-10.091052709450601</v>
      </c>
      <c r="BM47" s="49">
        <f>VLOOKUP($A47,'RevPAR Raw Data'!$B$6:$BE$43,'RevPAR Raw Data'!BC$1,FALSE)</f>
        <v>-9.6060636724246908</v>
      </c>
      <c r="BN47" s="50">
        <f>VLOOKUP($A47,'RevPAR Raw Data'!$B$6:$BE$43,'RevPAR Raw Data'!BE$1,FALSE)</f>
        <v>-4.5330400958655996</v>
      </c>
    </row>
    <row r="48" spans="1:66" ht="16.5" thickBot="1" x14ac:dyDescent="0.5">
      <c r="A48" s="63" t="s">
        <v>87</v>
      </c>
      <c r="B48" s="67">
        <f>VLOOKUP($A48,'Occupancy Raw Data'!$B$8:$BE$45,'Occupancy Raw Data'!AG$3,FALSE)</f>
        <v>47.149669845928003</v>
      </c>
      <c r="C48" s="68">
        <f>VLOOKUP($A48,'Occupancy Raw Data'!$B$8:$BE$45,'Occupancy Raw Data'!AH$3,FALSE)</f>
        <v>58.752751283932497</v>
      </c>
      <c r="D48" s="68">
        <f>VLOOKUP($A48,'Occupancy Raw Data'!$B$8:$BE$45,'Occupancy Raw Data'!AI$3,FALSE)</f>
        <v>61.863536316947901</v>
      </c>
      <c r="E48" s="68">
        <f>VLOOKUP($A48,'Occupancy Raw Data'!$B$8:$BE$45,'Occupancy Raw Data'!AJ$3,FALSE)</f>
        <v>61.540719002201001</v>
      </c>
      <c r="F48" s="68">
        <f>VLOOKUP($A48,'Occupancy Raw Data'!$B$8:$BE$45,'Occupancy Raw Data'!AK$3,FALSE)</f>
        <v>59.145267791636002</v>
      </c>
      <c r="G48" s="69">
        <f>VLOOKUP($A48,'Occupancy Raw Data'!$B$8:$BE$45,'Occupancy Raw Data'!AL$3,FALSE)</f>
        <v>57.690388848129103</v>
      </c>
      <c r="H48" s="68">
        <f>VLOOKUP($A48,'Occupancy Raw Data'!$B$8:$BE$45,'Occupancy Raw Data'!AN$3,FALSE)</f>
        <v>62.916360968451897</v>
      </c>
      <c r="I48" s="68">
        <f>VLOOKUP($A48,'Occupancy Raw Data'!$B$8:$BE$45,'Occupancy Raw Data'!AO$3,FALSE)</f>
        <v>63.224504768892103</v>
      </c>
      <c r="J48" s="69">
        <f>VLOOKUP($A48,'Occupancy Raw Data'!$B$8:$BE$45,'Occupancy Raw Data'!AP$3,FALSE)</f>
        <v>63.070432868672</v>
      </c>
      <c r="K48" s="70">
        <f>VLOOKUP($A48,'Occupancy Raw Data'!$B$8:$BE$45,'Occupancy Raw Data'!AR$3,FALSE)</f>
        <v>59.227544282569902</v>
      </c>
      <c r="M48" s="67">
        <f>VLOOKUP($A48,'Occupancy Raw Data'!$B$8:$BE$45,'Occupancy Raw Data'!AT$3,FALSE)</f>
        <v>7.1833042523049899</v>
      </c>
      <c r="N48" s="68">
        <f>VLOOKUP($A48,'Occupancy Raw Data'!$B$8:$BE$45,'Occupancy Raw Data'!AU$3,FALSE)</f>
        <v>5.8318969806739203</v>
      </c>
      <c r="O48" s="68">
        <f>VLOOKUP($A48,'Occupancy Raw Data'!$B$8:$BE$45,'Occupancy Raw Data'!AV$3,FALSE)</f>
        <v>1.2618374123724001</v>
      </c>
      <c r="P48" s="68">
        <f>VLOOKUP($A48,'Occupancy Raw Data'!$B$8:$BE$45,'Occupancy Raw Data'!AW$3,FALSE)</f>
        <v>0.22226700832061699</v>
      </c>
      <c r="Q48" s="68">
        <f>VLOOKUP($A48,'Occupancy Raw Data'!$B$8:$BE$45,'Occupancy Raw Data'!AX$3,FALSE)</f>
        <v>-6.9220924652055604</v>
      </c>
      <c r="R48" s="69">
        <f>VLOOKUP($A48,'Occupancy Raw Data'!$B$8:$BE$45,'Occupancy Raw Data'!AY$3,FALSE)</f>
        <v>1.0178105101641399</v>
      </c>
      <c r="S48" s="68">
        <f>VLOOKUP($A48,'Occupancy Raw Data'!$B$8:$BE$45,'Occupancy Raw Data'!BA$3,FALSE)</f>
        <v>-14.0157951165003</v>
      </c>
      <c r="T48" s="68">
        <f>VLOOKUP($A48,'Occupancy Raw Data'!$B$8:$BE$45,'Occupancy Raw Data'!BB$3,FALSE)</f>
        <v>-12.639849036324099</v>
      </c>
      <c r="U48" s="69">
        <f>VLOOKUP($A48,'Occupancy Raw Data'!$B$8:$BE$45,'Occupancy Raw Data'!BC$3,FALSE)</f>
        <v>-13.331602417815599</v>
      </c>
      <c r="V48" s="70">
        <f>VLOOKUP($A48,'Occupancy Raw Data'!$B$8:$BE$45,'Occupancy Raw Data'!BE$3,FALSE)</f>
        <v>-3.8268276895800102</v>
      </c>
      <c r="X48" s="71">
        <f>VLOOKUP($A48,'ADR Raw Data'!$B$6:$BE$43,'ADR Raw Data'!AG$1,FALSE)</f>
        <v>104.614575585466</v>
      </c>
      <c r="Y48" s="72">
        <f>VLOOKUP($A48,'ADR Raw Data'!$B$6:$BE$43,'ADR Raw Data'!AH$1,FALSE)</f>
        <v>109.88571615884101</v>
      </c>
      <c r="Z48" s="72">
        <f>VLOOKUP($A48,'ADR Raw Data'!$B$6:$BE$43,'ADR Raw Data'!AI$1,FALSE)</f>
        <v>112.696907020872</v>
      </c>
      <c r="AA48" s="72">
        <f>VLOOKUP($A48,'ADR Raw Data'!$B$6:$BE$43,'ADR Raw Data'!AJ$1,FALSE)</f>
        <v>110.259435503099</v>
      </c>
      <c r="AB48" s="72">
        <f>VLOOKUP($A48,'ADR Raw Data'!$B$6:$BE$43,'ADR Raw Data'!AK$1,FALSE)</f>
        <v>111.576927991068</v>
      </c>
      <c r="AC48" s="73">
        <f>VLOOKUP($A48,'ADR Raw Data'!$B$6:$BE$43,'ADR Raw Data'!AL$1,FALSE)</f>
        <v>110.053521594261</v>
      </c>
      <c r="AD48" s="72">
        <f>VLOOKUP($A48,'ADR Raw Data'!$B$6:$BE$43,'ADR Raw Data'!AN$1,FALSE)</f>
        <v>132.9168707364</v>
      </c>
      <c r="AE48" s="72">
        <f>VLOOKUP($A48,'ADR Raw Data'!$B$6:$BE$43,'ADR Raw Data'!AO$1,FALSE)</f>
        <v>135.046111981433</v>
      </c>
      <c r="AF48" s="73">
        <f>VLOOKUP($A48,'ADR Raw Data'!$B$6:$BE$43,'ADR Raw Data'!AP$1,FALSE)</f>
        <v>133.984092072355</v>
      </c>
      <c r="AG48" s="74">
        <f>VLOOKUP($A48,'ADR Raw Data'!$B$6:$BE$43,'ADR Raw Data'!AR$1,FALSE)</f>
        <v>117.334455573448</v>
      </c>
      <c r="AI48" s="67">
        <f>VLOOKUP($A48,'ADR Raw Data'!$B$6:$BE$43,'ADR Raw Data'!AT$1,FALSE)</f>
        <v>10.878058431706799</v>
      </c>
      <c r="AJ48" s="68">
        <f>VLOOKUP($A48,'ADR Raw Data'!$B$6:$BE$43,'ADR Raw Data'!AU$1,FALSE)</f>
        <v>10.925853393460301</v>
      </c>
      <c r="AK48" s="68">
        <f>VLOOKUP($A48,'ADR Raw Data'!$B$6:$BE$43,'ADR Raw Data'!AV$1,FALSE)</f>
        <v>10.6298245474747</v>
      </c>
      <c r="AL48" s="68">
        <f>VLOOKUP($A48,'ADR Raw Data'!$B$6:$BE$43,'ADR Raw Data'!AW$1,FALSE)</f>
        <v>7.0039641759545699</v>
      </c>
      <c r="AM48" s="68">
        <f>VLOOKUP($A48,'ADR Raw Data'!$B$6:$BE$43,'ADR Raw Data'!AX$1,FALSE)</f>
        <v>6.3634322738809104</v>
      </c>
      <c r="AN48" s="69">
        <f>VLOOKUP($A48,'ADR Raw Data'!$B$6:$BE$43,'ADR Raw Data'!AY$1,FALSE)</f>
        <v>8.8644871583793794</v>
      </c>
      <c r="AO48" s="68">
        <f>VLOOKUP($A48,'ADR Raw Data'!$B$6:$BE$43,'ADR Raw Data'!BA$1,FALSE)</f>
        <v>5.5856835747411004</v>
      </c>
      <c r="AP48" s="68">
        <f>VLOOKUP($A48,'ADR Raw Data'!$B$6:$BE$43,'ADR Raw Data'!BB$1,FALSE)</f>
        <v>6.1589339803124599</v>
      </c>
      <c r="AQ48" s="69">
        <f>VLOOKUP($A48,'ADR Raw Data'!$B$6:$BE$43,'ADR Raw Data'!BC$1,FALSE)</f>
        <v>5.8789134251789896</v>
      </c>
      <c r="AR48" s="70">
        <f>VLOOKUP($A48,'ADR Raw Data'!$B$6:$BE$43,'ADR Raw Data'!BE$1,FALSE)</f>
        <v>6.9735878155195499</v>
      </c>
      <c r="AT48" s="71">
        <f>VLOOKUP($A48,'RevPAR Raw Data'!$B$6:$BE$43,'RevPAR Raw Data'!AG$1,FALSE)</f>
        <v>49.325426999266298</v>
      </c>
      <c r="AU48" s="72">
        <f>VLOOKUP($A48,'RevPAR Raw Data'!$B$6:$BE$43,'RevPAR Raw Data'!AH$1,FALSE)</f>
        <v>64.560881511371903</v>
      </c>
      <c r="AV48" s="72">
        <f>VLOOKUP($A48,'RevPAR Raw Data'!$B$6:$BE$43,'RevPAR Raw Data'!AI$1,FALSE)</f>
        <v>69.718292002934703</v>
      </c>
      <c r="AW48" s="72">
        <f>VLOOKUP($A48,'RevPAR Raw Data'!$B$6:$BE$43,'RevPAR Raw Data'!AJ$1,FALSE)</f>
        <v>67.854449376375598</v>
      </c>
      <c r="AX48" s="72">
        <f>VLOOKUP($A48,'RevPAR Raw Data'!$B$6:$BE$43,'RevPAR Raw Data'!AK$1,FALSE)</f>
        <v>65.992472853998507</v>
      </c>
      <c r="AY48" s="73">
        <f>VLOOKUP($A48,'RevPAR Raw Data'!$B$6:$BE$43,'RevPAR Raw Data'!AL$1,FALSE)</f>
        <v>63.490304548789403</v>
      </c>
      <c r="AZ48" s="72">
        <f>VLOOKUP($A48,'RevPAR Raw Data'!$B$6:$BE$43,'RevPAR Raw Data'!AN$1,FALSE)</f>
        <v>83.626458180484207</v>
      </c>
      <c r="BA48" s="72">
        <f>VLOOKUP($A48,'RevPAR Raw Data'!$B$6:$BE$43,'RevPAR Raw Data'!AO$1,FALSE)</f>
        <v>85.382235509904604</v>
      </c>
      <c r="BB48" s="73">
        <f>VLOOKUP($A48,'RevPAR Raw Data'!$B$6:$BE$43,'RevPAR Raw Data'!AP$1,FALSE)</f>
        <v>84.504346845194405</v>
      </c>
      <c r="BC48" s="74">
        <f>VLOOKUP($A48,'RevPAR Raw Data'!$B$6:$BE$43,'RevPAR Raw Data'!AR$1,FALSE)</f>
        <v>69.494316633476501</v>
      </c>
      <c r="BE48" s="67">
        <f>VLOOKUP($A48,'RevPAR Raw Data'!$B$6:$BE$43,'RevPAR Raw Data'!AT$1,FALSE)</f>
        <v>18.842766717904802</v>
      </c>
      <c r="BF48" s="68">
        <f>VLOOKUP($A48,'RevPAR Raw Data'!$B$6:$BE$43,'RevPAR Raw Data'!AU$1,FALSE)</f>
        <v>17.394934888300298</v>
      </c>
      <c r="BG48" s="68">
        <f>VLOOKUP($A48,'RevPAR Raw Data'!$B$6:$BE$43,'RevPAR Raw Data'!AV$1,FALSE)</f>
        <v>12.0257930628567</v>
      </c>
      <c r="BH48" s="68">
        <f>VLOOKUP($A48,'RevPAR Raw Data'!$B$6:$BE$43,'RevPAR Raw Data'!AW$1,FALSE)</f>
        <v>7.2417986859129302</v>
      </c>
      <c r="BI48" s="68">
        <f>VLOOKUP($A48,'RevPAR Raw Data'!$B$6:$BE$43,'RevPAR Raw Data'!AX$1,FALSE)</f>
        <v>-0.999142857283421</v>
      </c>
      <c r="BJ48" s="69">
        <f>VLOOKUP($A48,'RevPAR Raw Data'!$B$6:$BE$43,'RevPAR Raw Data'!AY$1,FALSE)</f>
        <v>9.9725213505136701</v>
      </c>
      <c r="BK48" s="68">
        <f>VLOOKUP($A48,'RevPAR Raw Data'!$B$6:$BE$43,'RevPAR Raw Data'!BA$1,FALSE)</f>
        <v>-9.2129895074509207</v>
      </c>
      <c r="BL48" s="68">
        <f>VLOOKUP($A48,'RevPAR Raw Data'!$B$6:$BE$43,'RevPAR Raw Data'!BB$1,FALSE)</f>
        <v>-7.2593950133699998</v>
      </c>
      <c r="BM48" s="69">
        <f>VLOOKUP($A48,'RevPAR Raw Data'!$B$6:$BE$43,'RevPAR Raw Data'!BC$1,FALSE)</f>
        <v>-8.2364423569691301</v>
      </c>
      <c r="BN48" s="70">
        <f>VLOOKUP($A48,'RevPAR Raw Data'!$B$6:$BE$43,'RevPAR Raw Data'!BE$1,FALSE)</f>
        <v>2.8798929364580501</v>
      </c>
    </row>
    <row r="49" spans="1:11" ht="14.25" customHeight="1" x14ac:dyDescent="0.45">
      <c r="A49" s="165" t="s">
        <v>108</v>
      </c>
      <c r="B49" s="165"/>
      <c r="C49" s="165"/>
      <c r="D49" s="165"/>
      <c r="E49" s="165"/>
      <c r="F49" s="165"/>
      <c r="G49" s="165"/>
      <c r="H49" s="165"/>
      <c r="I49" s="165"/>
      <c r="J49" s="165"/>
      <c r="K49" s="165"/>
    </row>
    <row r="50" spans="1:11" x14ac:dyDescent="0.45">
      <c r="A50" s="165"/>
      <c r="B50" s="165"/>
      <c r="C50" s="165"/>
      <c r="D50" s="165"/>
      <c r="E50" s="165"/>
      <c r="F50" s="165"/>
      <c r="G50" s="165"/>
      <c r="H50" s="165"/>
      <c r="I50" s="165"/>
      <c r="J50" s="165"/>
      <c r="K50" s="165"/>
    </row>
    <row r="51" spans="1:11" x14ac:dyDescent="0.45">
      <c r="A51" s="165"/>
      <c r="B51" s="165"/>
      <c r="C51" s="165"/>
      <c r="D51" s="165"/>
      <c r="E51" s="165"/>
      <c r="F51" s="165"/>
      <c r="G51" s="165"/>
      <c r="H51" s="165"/>
      <c r="I51" s="165"/>
      <c r="J51" s="165"/>
      <c r="K51" s="165"/>
    </row>
  </sheetData>
  <sheetProtection algorithmName="SHA-512" hashValue="F07up4TyMqIud+hYosX8eoV8yc5gLIWjXTK4RKdf5CFWWqgRK5iyhbhfVJmH5gXl8ED+4O7Z3Vc9/E1m1MpjAA==" saltValue="eaAsTXUflrywY0APyhqGr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91" zoomScaleNormal="85" workbookViewId="0">
      <selection activeCell="H42" sqref="H42"/>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115" t="s">
        <v>111</v>
      </c>
      <c r="B1" s="115" t="s">
        <v>131</v>
      </c>
    </row>
    <row r="2" spans="1:57" ht="54" x14ac:dyDescent="0.4">
      <c r="A2" s="115" t="s">
        <v>110</v>
      </c>
      <c r="B2" s="116" t="s">
        <v>132</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5" t="s">
        <v>5</v>
      </c>
      <c r="E4" s="186"/>
      <c r="G4" s="179" t="s">
        <v>6</v>
      </c>
      <c r="H4" s="180"/>
      <c r="I4" s="180"/>
      <c r="J4" s="180"/>
      <c r="K4" s="180"/>
      <c r="L4" s="180"/>
      <c r="M4" s="180"/>
      <c r="N4" s="180"/>
      <c r="O4" s="180"/>
      <c r="P4" s="180"/>
      <c r="Q4" s="180"/>
      <c r="R4" s="180"/>
      <c r="T4" s="179" t="s">
        <v>7</v>
      </c>
      <c r="U4" s="180"/>
      <c r="V4" s="180"/>
      <c r="W4" s="180"/>
      <c r="X4" s="180"/>
      <c r="Y4" s="180"/>
      <c r="Z4" s="180"/>
      <c r="AA4" s="180"/>
      <c r="AB4" s="180"/>
      <c r="AC4" s="180"/>
      <c r="AD4" s="180"/>
      <c r="AE4" s="180"/>
      <c r="AF4" s="4"/>
      <c r="AG4" s="179" t="s">
        <v>34</v>
      </c>
      <c r="AH4" s="180"/>
      <c r="AI4" s="180"/>
      <c r="AJ4" s="180"/>
      <c r="AK4" s="180"/>
      <c r="AL4" s="180"/>
      <c r="AM4" s="180"/>
      <c r="AN4" s="180"/>
      <c r="AO4" s="180"/>
      <c r="AP4" s="180"/>
      <c r="AQ4" s="180"/>
      <c r="AR4" s="180"/>
      <c r="AT4" s="179" t="s">
        <v>35</v>
      </c>
      <c r="AU4" s="180"/>
      <c r="AV4" s="180"/>
      <c r="AW4" s="180"/>
      <c r="AX4" s="180"/>
      <c r="AY4" s="180"/>
      <c r="AZ4" s="180"/>
      <c r="BA4" s="180"/>
      <c r="BB4" s="180"/>
      <c r="BC4" s="180"/>
      <c r="BD4" s="180"/>
      <c r="BE4" s="180"/>
    </row>
    <row r="5" spans="1:57" ht="13" x14ac:dyDescent="0.25">
      <c r="A5" s="32"/>
      <c r="B5" s="32"/>
      <c r="C5" s="3"/>
      <c r="D5" s="187" t="s">
        <v>8</v>
      </c>
      <c r="E5" s="189" t="s">
        <v>9</v>
      </c>
      <c r="F5" s="5"/>
      <c r="G5" s="177" t="s">
        <v>0</v>
      </c>
      <c r="H5" s="173" t="s">
        <v>1</v>
      </c>
      <c r="I5" s="173" t="s">
        <v>10</v>
      </c>
      <c r="J5" s="173" t="s">
        <v>2</v>
      </c>
      <c r="K5" s="173" t="s">
        <v>11</v>
      </c>
      <c r="L5" s="175" t="s">
        <v>12</v>
      </c>
      <c r="M5" s="5"/>
      <c r="N5" s="177" t="s">
        <v>3</v>
      </c>
      <c r="O5" s="173" t="s">
        <v>4</v>
      </c>
      <c r="P5" s="175" t="s">
        <v>13</v>
      </c>
      <c r="Q5" s="2"/>
      <c r="R5" s="181" t="s">
        <v>14</v>
      </c>
      <c r="S5" s="2"/>
      <c r="T5" s="177" t="s">
        <v>0</v>
      </c>
      <c r="U5" s="173" t="s">
        <v>1</v>
      </c>
      <c r="V5" s="173" t="s">
        <v>10</v>
      </c>
      <c r="W5" s="173" t="s">
        <v>2</v>
      </c>
      <c r="X5" s="173" t="s">
        <v>11</v>
      </c>
      <c r="Y5" s="175" t="s">
        <v>12</v>
      </c>
      <c r="Z5" s="2"/>
      <c r="AA5" s="177" t="s">
        <v>3</v>
      </c>
      <c r="AB5" s="173" t="s">
        <v>4</v>
      </c>
      <c r="AC5" s="175" t="s">
        <v>13</v>
      </c>
      <c r="AD5" s="1"/>
      <c r="AE5" s="183" t="s">
        <v>14</v>
      </c>
      <c r="AF5" s="38"/>
      <c r="AG5" s="177" t="s">
        <v>0</v>
      </c>
      <c r="AH5" s="173" t="s">
        <v>1</v>
      </c>
      <c r="AI5" s="173" t="s">
        <v>10</v>
      </c>
      <c r="AJ5" s="173" t="s">
        <v>2</v>
      </c>
      <c r="AK5" s="173" t="s">
        <v>11</v>
      </c>
      <c r="AL5" s="175" t="s">
        <v>12</v>
      </c>
      <c r="AM5" s="5"/>
      <c r="AN5" s="177" t="s">
        <v>3</v>
      </c>
      <c r="AO5" s="173" t="s">
        <v>4</v>
      </c>
      <c r="AP5" s="175" t="s">
        <v>13</v>
      </c>
      <c r="AQ5" s="2"/>
      <c r="AR5" s="181" t="s">
        <v>14</v>
      </c>
      <c r="AS5" s="2"/>
      <c r="AT5" s="177" t="s">
        <v>0</v>
      </c>
      <c r="AU5" s="173" t="s">
        <v>1</v>
      </c>
      <c r="AV5" s="173" t="s">
        <v>10</v>
      </c>
      <c r="AW5" s="173" t="s">
        <v>2</v>
      </c>
      <c r="AX5" s="173" t="s">
        <v>11</v>
      </c>
      <c r="AY5" s="175" t="s">
        <v>12</v>
      </c>
      <c r="AZ5" s="2"/>
      <c r="BA5" s="177" t="s">
        <v>3</v>
      </c>
      <c r="BB5" s="173" t="s">
        <v>4</v>
      </c>
      <c r="BC5" s="175" t="s">
        <v>13</v>
      </c>
      <c r="BD5" s="1"/>
      <c r="BE5" s="183" t="s">
        <v>14</v>
      </c>
    </row>
    <row r="6" spans="1:57" ht="13" x14ac:dyDescent="0.25">
      <c r="A6" s="32"/>
      <c r="B6" s="32"/>
      <c r="C6" s="3"/>
      <c r="D6" s="188"/>
      <c r="E6" s="190"/>
      <c r="F6" s="5"/>
      <c r="G6" s="178"/>
      <c r="H6" s="174"/>
      <c r="I6" s="174"/>
      <c r="J6" s="174"/>
      <c r="K6" s="174"/>
      <c r="L6" s="176"/>
      <c r="M6" s="5"/>
      <c r="N6" s="178"/>
      <c r="O6" s="174"/>
      <c r="P6" s="176"/>
      <c r="Q6" s="2"/>
      <c r="R6" s="182"/>
      <c r="S6" s="2"/>
      <c r="T6" s="178"/>
      <c r="U6" s="174"/>
      <c r="V6" s="174"/>
      <c r="W6" s="174"/>
      <c r="X6" s="174"/>
      <c r="Y6" s="176"/>
      <c r="Z6" s="2"/>
      <c r="AA6" s="178"/>
      <c r="AB6" s="174"/>
      <c r="AC6" s="176"/>
      <c r="AD6" s="1"/>
      <c r="AE6" s="184"/>
      <c r="AF6" s="39"/>
      <c r="AG6" s="178"/>
      <c r="AH6" s="174"/>
      <c r="AI6" s="174"/>
      <c r="AJ6" s="174"/>
      <c r="AK6" s="174"/>
      <c r="AL6" s="176"/>
      <c r="AM6" s="5"/>
      <c r="AN6" s="178"/>
      <c r="AO6" s="174"/>
      <c r="AP6" s="176"/>
      <c r="AQ6" s="2"/>
      <c r="AR6" s="182"/>
      <c r="AS6" s="2"/>
      <c r="AT6" s="178"/>
      <c r="AU6" s="174"/>
      <c r="AV6" s="174"/>
      <c r="AW6" s="174"/>
      <c r="AX6" s="174"/>
      <c r="AY6" s="176"/>
      <c r="AZ6" s="2"/>
      <c r="BA6" s="178"/>
      <c r="BB6" s="174"/>
      <c r="BC6" s="176"/>
      <c r="BD6" s="1"/>
      <c r="BE6" s="184"/>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6">
        <v>52.2143559566302</v>
      </c>
      <c r="H8" s="127">
        <v>62.668329700454699</v>
      </c>
      <c r="I8" s="127">
        <v>67.798963253924498</v>
      </c>
      <c r="J8" s="127">
        <v>68.371183852486297</v>
      </c>
      <c r="K8" s="127">
        <v>66.706982655035603</v>
      </c>
      <c r="L8" s="128">
        <v>63.551951256550403</v>
      </c>
      <c r="M8" s="129"/>
      <c r="N8" s="130">
        <v>73.3253417298383</v>
      </c>
      <c r="O8" s="131">
        <v>75.215968571126695</v>
      </c>
      <c r="P8" s="132">
        <v>74.270653709212795</v>
      </c>
      <c r="Q8" s="129"/>
      <c r="R8" s="133">
        <v>66.614757997344299</v>
      </c>
      <c r="S8" s="125"/>
      <c r="T8" s="126">
        <v>-0.89335341846537897</v>
      </c>
      <c r="U8" s="127">
        <v>2.1332616690996402</v>
      </c>
      <c r="V8" s="127">
        <v>3.4158777716160502</v>
      </c>
      <c r="W8" s="127">
        <v>2.7166681517926801</v>
      </c>
      <c r="X8" s="127">
        <v>0.22491682197381499</v>
      </c>
      <c r="Y8" s="128">
        <v>1.6101637386219601</v>
      </c>
      <c r="Z8" s="129"/>
      <c r="AA8" s="130">
        <v>-2.2150721537706501</v>
      </c>
      <c r="AB8" s="131">
        <v>-3.5808616056700302</v>
      </c>
      <c r="AC8" s="132">
        <v>-2.9114737742467698</v>
      </c>
      <c r="AD8" s="129"/>
      <c r="AE8" s="133">
        <v>0.124629450395703</v>
      </c>
      <c r="AF8" s="29"/>
      <c r="AG8" s="126">
        <v>50.677640149323899</v>
      </c>
      <c r="AH8" s="127">
        <v>61.093813848838103</v>
      </c>
      <c r="AI8" s="127">
        <v>66.221333508430106</v>
      </c>
      <c r="AJ8" s="127">
        <v>66.915649737563797</v>
      </c>
      <c r="AK8" s="127">
        <v>65.422644499675599</v>
      </c>
      <c r="AL8" s="128">
        <v>62.066116851590401</v>
      </c>
      <c r="AM8" s="129"/>
      <c r="AN8" s="130">
        <v>71.443941661161503</v>
      </c>
      <c r="AO8" s="131">
        <v>71.687815757283104</v>
      </c>
      <c r="AP8" s="132">
        <v>71.565878802178005</v>
      </c>
      <c r="AQ8" s="129"/>
      <c r="AR8" s="133">
        <v>64.780488074974002</v>
      </c>
      <c r="AS8" s="125"/>
      <c r="AT8" s="126">
        <v>-1.63792474446947</v>
      </c>
      <c r="AU8" s="127">
        <v>1.15774349762701</v>
      </c>
      <c r="AV8" s="127">
        <v>2.2368748665229701</v>
      </c>
      <c r="AW8" s="127">
        <v>2.0403925442931001</v>
      </c>
      <c r="AX8" s="127">
        <v>2.55453272668235E-2</v>
      </c>
      <c r="AY8" s="128">
        <v>0.86421924884171497</v>
      </c>
      <c r="AZ8" s="129"/>
      <c r="BA8" s="130">
        <v>-2.6576061165682598</v>
      </c>
      <c r="BB8" s="131">
        <v>-3.7923911092977902</v>
      </c>
      <c r="BC8" s="132">
        <v>-3.2292984060908099</v>
      </c>
      <c r="BD8" s="129"/>
      <c r="BE8" s="133">
        <v>-0.4646611329991</v>
      </c>
    </row>
    <row r="9" spans="1:57" x14ac:dyDescent="0.25">
      <c r="A9" s="20" t="s">
        <v>18</v>
      </c>
      <c r="B9" s="3" t="str">
        <f>TRIM(A9)</f>
        <v>Virginia</v>
      </c>
      <c r="C9" s="10"/>
      <c r="D9" s="24" t="s">
        <v>16</v>
      </c>
      <c r="E9" s="27" t="s">
        <v>17</v>
      </c>
      <c r="F9" s="3"/>
      <c r="G9" s="140">
        <v>52.418358620252697</v>
      </c>
      <c r="H9" s="129">
        <v>65.377720059548295</v>
      </c>
      <c r="I9" s="129">
        <v>70.700959741534902</v>
      </c>
      <c r="J9" s="129">
        <v>71.861518482151297</v>
      </c>
      <c r="K9" s="129">
        <v>67.800196382756297</v>
      </c>
      <c r="L9" s="141">
        <v>65.631750657248702</v>
      </c>
      <c r="M9" s="129"/>
      <c r="N9" s="142">
        <v>73.0125748313325</v>
      </c>
      <c r="O9" s="143">
        <v>74.670425390389894</v>
      </c>
      <c r="P9" s="144">
        <v>73.841500110861205</v>
      </c>
      <c r="Q9" s="129"/>
      <c r="R9" s="145">
        <v>67.977393358280807</v>
      </c>
      <c r="S9" s="125"/>
      <c r="T9" s="140">
        <v>1.7167308058030699</v>
      </c>
      <c r="U9" s="129">
        <v>7.2177432653634197</v>
      </c>
      <c r="V9" s="129">
        <v>8.5954094268510701</v>
      </c>
      <c r="W9" s="129">
        <v>7.5611589795597496</v>
      </c>
      <c r="X9" s="129">
        <v>1.24140237314624</v>
      </c>
      <c r="Y9" s="141">
        <v>5.3837976452865304</v>
      </c>
      <c r="Z9" s="129"/>
      <c r="AA9" s="142">
        <v>-2.9974910583352599</v>
      </c>
      <c r="AB9" s="143">
        <v>-5.2921103697709597</v>
      </c>
      <c r="AC9" s="144">
        <v>-4.1714159738237697</v>
      </c>
      <c r="AD9" s="129"/>
      <c r="AE9" s="145">
        <v>2.22040590976771</v>
      </c>
      <c r="AF9" s="30"/>
      <c r="AG9" s="140">
        <v>51.6759648186028</v>
      </c>
      <c r="AH9" s="129">
        <v>63.826412666823998</v>
      </c>
      <c r="AI9" s="129">
        <v>69.259691758737105</v>
      </c>
      <c r="AJ9" s="129">
        <v>69.994882187318197</v>
      </c>
      <c r="AK9" s="129">
        <v>67.952985839661906</v>
      </c>
      <c r="AL9" s="141">
        <v>64.541987454228803</v>
      </c>
      <c r="AM9" s="129"/>
      <c r="AN9" s="142">
        <v>73.0695503670634</v>
      </c>
      <c r="AO9" s="143">
        <v>72.555471415942904</v>
      </c>
      <c r="AP9" s="144">
        <v>72.812510891503194</v>
      </c>
      <c r="AQ9" s="129"/>
      <c r="AR9" s="145">
        <v>66.905253551472498</v>
      </c>
      <c r="AS9" s="125"/>
      <c r="AT9" s="140">
        <v>-0.50752065284801995</v>
      </c>
      <c r="AU9" s="129">
        <v>4.8704400732146498</v>
      </c>
      <c r="AV9" s="129">
        <v>6.6396248465057504</v>
      </c>
      <c r="AW9" s="129">
        <v>6.08450753655712</v>
      </c>
      <c r="AX9" s="129">
        <v>1.1050831202671301</v>
      </c>
      <c r="AY9" s="141">
        <v>3.78537112772044</v>
      </c>
      <c r="AZ9" s="129"/>
      <c r="BA9" s="142">
        <v>-4.0009731699377404</v>
      </c>
      <c r="BB9" s="143">
        <v>-5.1856068967413904</v>
      </c>
      <c r="BC9" s="144">
        <v>-4.59487660240673</v>
      </c>
      <c r="BD9" s="129"/>
      <c r="BE9" s="145">
        <v>1.02646471488216</v>
      </c>
    </row>
    <row r="10" spans="1:57" x14ac:dyDescent="0.25">
      <c r="A10" s="21" t="s">
        <v>19</v>
      </c>
      <c r="B10" s="3" t="str">
        <f t="shared" ref="B10:B45" si="0">TRIM(A10)</f>
        <v>Norfolk/Virginia Beach, VA</v>
      </c>
      <c r="C10" s="3"/>
      <c r="D10" s="24" t="s">
        <v>16</v>
      </c>
      <c r="E10" s="27" t="s">
        <v>17</v>
      </c>
      <c r="F10" s="3"/>
      <c r="G10" s="140">
        <v>53.503600125221702</v>
      </c>
      <c r="H10" s="129">
        <v>60.7247208598559</v>
      </c>
      <c r="I10" s="129">
        <v>64.186580402796594</v>
      </c>
      <c r="J10" s="129">
        <v>65.342272774705194</v>
      </c>
      <c r="K10" s="129">
        <v>64.692684962955198</v>
      </c>
      <c r="L10" s="141">
        <v>61.689971825106902</v>
      </c>
      <c r="M10" s="129"/>
      <c r="N10" s="142">
        <v>76.437441302306098</v>
      </c>
      <c r="O10" s="143">
        <v>77.277470520713706</v>
      </c>
      <c r="P10" s="144">
        <v>76.857455911509902</v>
      </c>
      <c r="Q10" s="129"/>
      <c r="R10" s="145">
        <v>66.023538706936307</v>
      </c>
      <c r="S10" s="125"/>
      <c r="T10" s="140">
        <v>4.5721022589926701</v>
      </c>
      <c r="U10" s="129">
        <v>8.0173759338440291</v>
      </c>
      <c r="V10" s="129">
        <v>9.8505994560742405</v>
      </c>
      <c r="W10" s="129">
        <v>5.19534892517449</v>
      </c>
      <c r="X10" s="129">
        <v>-3.28560261967481</v>
      </c>
      <c r="Y10" s="141">
        <v>4.6237251871732798</v>
      </c>
      <c r="Z10" s="129"/>
      <c r="AA10" s="142">
        <v>-4.4212418722450204</v>
      </c>
      <c r="AB10" s="143">
        <v>-7.6062373150368803</v>
      </c>
      <c r="AC10" s="144">
        <v>-6.0494222422900004</v>
      </c>
      <c r="AD10" s="129"/>
      <c r="AE10" s="145">
        <v>0.81451209459086604</v>
      </c>
      <c r="AF10" s="30"/>
      <c r="AG10" s="140">
        <v>51.992460607325398</v>
      </c>
      <c r="AH10" s="129">
        <v>61.2125639152666</v>
      </c>
      <c r="AI10" s="129">
        <v>65.511843890222195</v>
      </c>
      <c r="AJ10" s="129">
        <v>67.317776270478902</v>
      </c>
      <c r="AK10" s="129">
        <v>68.829567984973295</v>
      </c>
      <c r="AL10" s="141">
        <v>62.972842533653299</v>
      </c>
      <c r="AM10" s="129"/>
      <c r="AN10" s="142">
        <v>76.028514035270703</v>
      </c>
      <c r="AO10" s="143">
        <v>75.625456537618604</v>
      </c>
      <c r="AP10" s="144">
        <v>75.826985286444696</v>
      </c>
      <c r="AQ10" s="129"/>
      <c r="AR10" s="145">
        <v>66.645454748736597</v>
      </c>
      <c r="AS10" s="125"/>
      <c r="AT10" s="140">
        <v>-0.81762395168896995</v>
      </c>
      <c r="AU10" s="129">
        <v>3.1327072334357799</v>
      </c>
      <c r="AV10" s="129">
        <v>4.3995342531075003</v>
      </c>
      <c r="AW10" s="129">
        <v>3.2756124713989201</v>
      </c>
      <c r="AX10" s="129">
        <v>0.12862507420629499</v>
      </c>
      <c r="AY10" s="141">
        <v>2.0797786666979698</v>
      </c>
      <c r="AZ10" s="129"/>
      <c r="BA10" s="142">
        <v>-2.7122796476287201</v>
      </c>
      <c r="BB10" s="143">
        <v>-5.1699236432060003</v>
      </c>
      <c r="BC10" s="144">
        <v>-3.9535557328190198</v>
      </c>
      <c r="BD10" s="129"/>
      <c r="BE10" s="145">
        <v>3.6996954885469398E-2</v>
      </c>
    </row>
    <row r="11" spans="1:57" x14ac:dyDescent="0.25">
      <c r="A11" s="21" t="s">
        <v>20</v>
      </c>
      <c r="B11" s="2" t="s">
        <v>72</v>
      </c>
      <c r="C11" s="3"/>
      <c r="D11" s="24" t="s">
        <v>16</v>
      </c>
      <c r="E11" s="27" t="s">
        <v>17</v>
      </c>
      <c r="F11" s="3"/>
      <c r="G11" s="140">
        <v>51.087103308575202</v>
      </c>
      <c r="H11" s="129">
        <v>64.9291019581363</v>
      </c>
      <c r="I11" s="129">
        <v>70.884537474679206</v>
      </c>
      <c r="J11" s="129">
        <v>69.552104433940997</v>
      </c>
      <c r="K11" s="129">
        <v>66.972766148998403</v>
      </c>
      <c r="L11" s="141">
        <v>64.685122664866</v>
      </c>
      <c r="M11" s="129"/>
      <c r="N11" s="142">
        <v>73.027233851001498</v>
      </c>
      <c r="O11" s="143">
        <v>74.427188836371798</v>
      </c>
      <c r="P11" s="144">
        <v>73.727211343686605</v>
      </c>
      <c r="Q11" s="129"/>
      <c r="R11" s="145">
        <v>67.268576573100503</v>
      </c>
      <c r="S11" s="125"/>
      <c r="T11" s="140">
        <v>0.22103430545828801</v>
      </c>
      <c r="U11" s="129">
        <v>6.5185795268334203</v>
      </c>
      <c r="V11" s="129">
        <v>7.6890447089178702</v>
      </c>
      <c r="W11" s="129">
        <v>6.5985942588291202</v>
      </c>
      <c r="X11" s="129">
        <v>3.5749152692791801</v>
      </c>
      <c r="Y11" s="141">
        <v>5.12389686607467</v>
      </c>
      <c r="Z11" s="129"/>
      <c r="AA11" s="142">
        <v>-6.9406342002125601E-2</v>
      </c>
      <c r="AB11" s="143">
        <v>-4.9174812330224702</v>
      </c>
      <c r="AC11" s="144">
        <v>-2.5767005002239198</v>
      </c>
      <c r="AD11" s="129"/>
      <c r="AE11" s="145">
        <v>2.5847266620622702</v>
      </c>
      <c r="AF11" s="30"/>
      <c r="AG11" s="140">
        <v>51.384199864956102</v>
      </c>
      <c r="AH11" s="129">
        <v>62.395903668692299</v>
      </c>
      <c r="AI11" s="129">
        <v>67.406031960387097</v>
      </c>
      <c r="AJ11" s="129">
        <v>67.824668017105495</v>
      </c>
      <c r="AK11" s="129">
        <v>65.701102858428897</v>
      </c>
      <c r="AL11" s="141">
        <v>62.942381273914002</v>
      </c>
      <c r="AM11" s="129"/>
      <c r="AN11" s="142">
        <v>72.286743191537198</v>
      </c>
      <c r="AO11" s="143">
        <v>72.162952959711902</v>
      </c>
      <c r="AP11" s="144">
        <v>72.224848075624493</v>
      </c>
      <c r="AQ11" s="129"/>
      <c r="AR11" s="145">
        <v>65.594514645831296</v>
      </c>
      <c r="AS11" s="125"/>
      <c r="AT11" s="140">
        <v>-2.1394977969866198</v>
      </c>
      <c r="AU11" s="129">
        <v>3.7724576264043401</v>
      </c>
      <c r="AV11" s="129">
        <v>4.3640089288750996</v>
      </c>
      <c r="AW11" s="129">
        <v>6.4039460663150303</v>
      </c>
      <c r="AX11" s="129">
        <v>2.1289286351177399</v>
      </c>
      <c r="AY11" s="141">
        <v>3.0839192588691602</v>
      </c>
      <c r="AZ11" s="129"/>
      <c r="BA11" s="142">
        <v>-5.1245772385045099</v>
      </c>
      <c r="BB11" s="143">
        <v>-5.9683392384719598</v>
      </c>
      <c r="BC11" s="144">
        <v>-5.5479810520175299</v>
      </c>
      <c r="BD11" s="129"/>
      <c r="BE11" s="145">
        <v>0.203026582280422</v>
      </c>
    </row>
    <row r="12" spans="1:57" x14ac:dyDescent="0.25">
      <c r="A12" s="21" t="s">
        <v>21</v>
      </c>
      <c r="B12" s="3" t="str">
        <f t="shared" si="0"/>
        <v>Virginia Area</v>
      </c>
      <c r="C12" s="3"/>
      <c r="D12" s="24" t="s">
        <v>16</v>
      </c>
      <c r="E12" s="27" t="s">
        <v>17</v>
      </c>
      <c r="F12" s="3"/>
      <c r="G12" s="140">
        <v>45.9146849264365</v>
      </c>
      <c r="H12" s="129">
        <v>56.833533820671697</v>
      </c>
      <c r="I12" s="129">
        <v>60.1045618580549</v>
      </c>
      <c r="J12" s="129">
        <v>61.027574720088801</v>
      </c>
      <c r="K12" s="129">
        <v>58.235402979550202</v>
      </c>
      <c r="L12" s="141">
        <v>56.4231516609604</v>
      </c>
      <c r="M12" s="129"/>
      <c r="N12" s="142">
        <v>66.496252428981194</v>
      </c>
      <c r="O12" s="143">
        <v>68.659202368834997</v>
      </c>
      <c r="P12" s="144">
        <v>67.577727398908095</v>
      </c>
      <c r="Q12" s="129"/>
      <c r="R12" s="145">
        <v>59.610173300374001</v>
      </c>
      <c r="S12" s="125"/>
      <c r="T12" s="140">
        <v>-2.4976765218153298</v>
      </c>
      <c r="U12" s="129">
        <v>-3.3644039532981E-2</v>
      </c>
      <c r="V12" s="129">
        <v>0.90707004143217695</v>
      </c>
      <c r="W12" s="129">
        <v>-0.160670811477298</v>
      </c>
      <c r="X12" s="129">
        <v>-7.60135360647645</v>
      </c>
      <c r="Y12" s="141">
        <v>-1.9273023735056301</v>
      </c>
      <c r="Z12" s="129"/>
      <c r="AA12" s="142">
        <v>-8.5117813443737305</v>
      </c>
      <c r="AB12" s="143">
        <v>-8.6416168542334901</v>
      </c>
      <c r="AC12" s="144">
        <v>-8.5777840900055207</v>
      </c>
      <c r="AD12" s="129"/>
      <c r="AE12" s="145">
        <v>-4.1849199665223198</v>
      </c>
      <c r="AF12" s="30"/>
      <c r="AG12" s="140">
        <v>46.260883670005299</v>
      </c>
      <c r="AH12" s="129">
        <v>57.829580410262899</v>
      </c>
      <c r="AI12" s="129">
        <v>61.718446770671001</v>
      </c>
      <c r="AJ12" s="129">
        <v>62.272261196494</v>
      </c>
      <c r="AK12" s="129">
        <v>61.975657654630602</v>
      </c>
      <c r="AL12" s="141">
        <v>58.011365940412801</v>
      </c>
      <c r="AM12" s="129"/>
      <c r="AN12" s="142">
        <v>68.588103150800706</v>
      </c>
      <c r="AO12" s="143">
        <v>67.388459801526096</v>
      </c>
      <c r="AP12" s="144">
        <v>67.988281476163394</v>
      </c>
      <c r="AQ12" s="129"/>
      <c r="AR12" s="145">
        <v>60.863057190446902</v>
      </c>
      <c r="AS12" s="125"/>
      <c r="AT12" s="140">
        <v>-1.3216483411039399</v>
      </c>
      <c r="AU12" s="129">
        <v>1.4524085902311299</v>
      </c>
      <c r="AV12" s="129">
        <v>2.5958706950799502</v>
      </c>
      <c r="AW12" s="129">
        <v>1.0850574582055099</v>
      </c>
      <c r="AX12" s="129">
        <v>-4.8603488424500201</v>
      </c>
      <c r="AY12" s="141">
        <v>-0.25028292733738</v>
      </c>
      <c r="AZ12" s="129"/>
      <c r="BA12" s="142">
        <v>-9.9566385709058594</v>
      </c>
      <c r="BB12" s="143">
        <v>-9.6531172392879903</v>
      </c>
      <c r="BC12" s="144">
        <v>-9.8064721286074104</v>
      </c>
      <c r="BD12" s="129"/>
      <c r="BE12" s="145">
        <v>-3.5113257679405199</v>
      </c>
    </row>
    <row r="13" spans="1:57" x14ac:dyDescent="0.25">
      <c r="A13" s="34" t="s">
        <v>22</v>
      </c>
      <c r="B13" s="2" t="s">
        <v>88</v>
      </c>
      <c r="C13" s="3"/>
      <c r="D13" s="24" t="s">
        <v>16</v>
      </c>
      <c r="E13" s="27" t="s">
        <v>17</v>
      </c>
      <c r="F13" s="3"/>
      <c r="G13" s="140">
        <v>57.844433328569302</v>
      </c>
      <c r="H13" s="129">
        <v>75.275117907674698</v>
      </c>
      <c r="I13" s="129">
        <v>84.263183305616593</v>
      </c>
      <c r="J13" s="129">
        <v>86.603007707025697</v>
      </c>
      <c r="K13" s="129">
        <v>78.990755145467801</v>
      </c>
      <c r="L13" s="141">
        <v>76.5952994788708</v>
      </c>
      <c r="M13" s="129"/>
      <c r="N13" s="142">
        <v>77.735457682885297</v>
      </c>
      <c r="O13" s="143">
        <v>80.626933462081695</v>
      </c>
      <c r="P13" s="144">
        <v>79.181195572483503</v>
      </c>
      <c r="Q13" s="129"/>
      <c r="R13" s="145">
        <v>77.334126934188703</v>
      </c>
      <c r="S13" s="125"/>
      <c r="T13" s="140">
        <v>0.20445394933352401</v>
      </c>
      <c r="U13" s="129">
        <v>14.398613867541799</v>
      </c>
      <c r="V13" s="129">
        <v>17.7905403534687</v>
      </c>
      <c r="W13" s="129">
        <v>17.768599103931798</v>
      </c>
      <c r="X13" s="129">
        <v>12.166165544519201</v>
      </c>
      <c r="Y13" s="141">
        <v>12.964700263735599</v>
      </c>
      <c r="Z13" s="129"/>
      <c r="AA13" s="142">
        <v>4.3218274768942999</v>
      </c>
      <c r="AB13" s="143">
        <v>1.4976605783174399</v>
      </c>
      <c r="AC13" s="144">
        <v>2.8645818633078899</v>
      </c>
      <c r="AD13" s="129"/>
      <c r="AE13" s="145">
        <v>9.8105007808206199</v>
      </c>
      <c r="AF13" s="30"/>
      <c r="AG13" s="140">
        <v>57.547431041875001</v>
      </c>
      <c r="AH13" s="129">
        <v>72.599640917535993</v>
      </c>
      <c r="AI13" s="129">
        <v>80.731322123388495</v>
      </c>
      <c r="AJ13" s="129">
        <v>80.256895631201104</v>
      </c>
      <c r="AK13" s="129">
        <v>74.473821414636205</v>
      </c>
      <c r="AL13" s="141">
        <v>73.121822225727399</v>
      </c>
      <c r="AM13" s="129"/>
      <c r="AN13" s="142">
        <v>76.342852201198596</v>
      </c>
      <c r="AO13" s="143">
        <v>76.182083515584694</v>
      </c>
      <c r="AP13" s="144">
        <v>76.262467858391702</v>
      </c>
      <c r="AQ13" s="129"/>
      <c r="AR13" s="145">
        <v>74.019149549345798</v>
      </c>
      <c r="AS13" s="125"/>
      <c r="AT13" s="140">
        <v>1.4824735482108999</v>
      </c>
      <c r="AU13" s="129">
        <v>12.3282938451884</v>
      </c>
      <c r="AV13" s="129">
        <v>15.4616377314139</v>
      </c>
      <c r="AW13" s="129">
        <v>15.267993618061199</v>
      </c>
      <c r="AX13" s="129">
        <v>9.2682701147843201</v>
      </c>
      <c r="AY13" s="141">
        <v>11.113167974508199</v>
      </c>
      <c r="AZ13" s="129"/>
      <c r="BA13" s="142">
        <v>2.1856860699149498</v>
      </c>
      <c r="BB13" s="143">
        <v>-0.40053370147473299</v>
      </c>
      <c r="BC13" s="144">
        <v>0.87736424264658297</v>
      </c>
      <c r="BD13" s="129"/>
      <c r="BE13" s="145">
        <v>7.8905354753944001</v>
      </c>
    </row>
    <row r="14" spans="1:57" x14ac:dyDescent="0.25">
      <c r="A14" s="21" t="s">
        <v>23</v>
      </c>
      <c r="B14" s="3" t="str">
        <f t="shared" si="0"/>
        <v>Arlington, VA</v>
      </c>
      <c r="C14" s="3"/>
      <c r="D14" s="24" t="s">
        <v>16</v>
      </c>
      <c r="E14" s="27" t="s">
        <v>17</v>
      </c>
      <c r="F14" s="3"/>
      <c r="G14" s="140">
        <v>58.722789642009602</v>
      </c>
      <c r="H14" s="129">
        <v>87.888166718250204</v>
      </c>
      <c r="I14" s="129">
        <v>94.563086763643796</v>
      </c>
      <c r="J14" s="129">
        <v>96.316929743113505</v>
      </c>
      <c r="K14" s="129">
        <v>90.622098421541295</v>
      </c>
      <c r="L14" s="141">
        <v>85.622614257711703</v>
      </c>
      <c r="M14" s="129"/>
      <c r="N14" s="142">
        <v>81.574331992159202</v>
      </c>
      <c r="O14" s="143">
        <v>80.202207778809395</v>
      </c>
      <c r="P14" s="144">
        <v>80.888269885484306</v>
      </c>
      <c r="Q14" s="129"/>
      <c r="R14" s="145">
        <v>84.269944437075296</v>
      </c>
      <c r="S14" s="125"/>
      <c r="T14" s="140">
        <v>-3.9414208836295299</v>
      </c>
      <c r="U14" s="129">
        <v>12.066352496102001</v>
      </c>
      <c r="V14" s="129">
        <v>11.247322343037</v>
      </c>
      <c r="W14" s="129">
        <v>12.3986753698917</v>
      </c>
      <c r="X14" s="129">
        <v>14.070184784306001</v>
      </c>
      <c r="Y14" s="141">
        <v>9.8581179526228393</v>
      </c>
      <c r="Z14" s="129"/>
      <c r="AA14" s="142">
        <v>8.6353166968920405</v>
      </c>
      <c r="AB14" s="143">
        <v>6.99435955968431E-2</v>
      </c>
      <c r="AC14" s="144">
        <v>4.2129672553273299</v>
      </c>
      <c r="AD14" s="129"/>
      <c r="AE14" s="145">
        <v>8.2499733927909595</v>
      </c>
      <c r="AF14" s="30"/>
      <c r="AG14" s="140">
        <v>62.885587537398102</v>
      </c>
      <c r="AH14" s="129">
        <v>83.7305271845661</v>
      </c>
      <c r="AI14" s="129">
        <v>90.015990921283404</v>
      </c>
      <c r="AJ14" s="129">
        <v>88.878572165480193</v>
      </c>
      <c r="AK14" s="129">
        <v>82.771071907562103</v>
      </c>
      <c r="AL14" s="141">
        <v>81.656349943257993</v>
      </c>
      <c r="AM14" s="129"/>
      <c r="AN14" s="142">
        <v>80.367275353347694</v>
      </c>
      <c r="AO14" s="143">
        <v>78.394202001444299</v>
      </c>
      <c r="AP14" s="144">
        <v>79.380738677395996</v>
      </c>
      <c r="AQ14" s="129"/>
      <c r="AR14" s="145">
        <v>81.0061752958688</v>
      </c>
      <c r="AS14" s="125"/>
      <c r="AT14" s="140">
        <v>1.9624455168895101</v>
      </c>
      <c r="AU14" s="129">
        <v>11.5259052747983</v>
      </c>
      <c r="AV14" s="129">
        <v>13.270559134805801</v>
      </c>
      <c r="AW14" s="129">
        <v>10.335153638646799</v>
      </c>
      <c r="AX14" s="129">
        <v>5.9168813990998901</v>
      </c>
      <c r="AY14" s="141">
        <v>8.8975516934351404</v>
      </c>
      <c r="AZ14" s="129"/>
      <c r="BA14" s="142">
        <v>-0.19582256707482401</v>
      </c>
      <c r="BB14" s="143">
        <v>-3.4274683326529898</v>
      </c>
      <c r="BC14" s="144">
        <v>-1.8181611326601801</v>
      </c>
      <c r="BD14" s="129"/>
      <c r="BE14" s="145">
        <v>5.66855514550479</v>
      </c>
    </row>
    <row r="15" spans="1:57" x14ac:dyDescent="0.25">
      <c r="A15" s="21" t="s">
        <v>24</v>
      </c>
      <c r="B15" s="3" t="str">
        <f t="shared" si="0"/>
        <v>Suburban Virginia Area</v>
      </c>
      <c r="C15" s="3"/>
      <c r="D15" s="24" t="s">
        <v>16</v>
      </c>
      <c r="E15" s="27" t="s">
        <v>17</v>
      </c>
      <c r="F15" s="3"/>
      <c r="G15" s="140">
        <v>55.125808770668499</v>
      </c>
      <c r="H15" s="129">
        <v>67.332854061825998</v>
      </c>
      <c r="I15" s="129">
        <v>69.317038102084794</v>
      </c>
      <c r="J15" s="129">
        <v>73.659237958303294</v>
      </c>
      <c r="K15" s="129">
        <v>67.692307692307594</v>
      </c>
      <c r="L15" s="141">
        <v>66.625449317038104</v>
      </c>
      <c r="M15" s="129"/>
      <c r="N15" s="142">
        <v>72.839683680805095</v>
      </c>
      <c r="O15" s="143">
        <v>79.3242271746944</v>
      </c>
      <c r="P15" s="144">
        <v>76.081955427749804</v>
      </c>
      <c r="Q15" s="129"/>
      <c r="R15" s="145">
        <v>69.327308205812798</v>
      </c>
      <c r="S15" s="125"/>
      <c r="T15" s="140">
        <v>2.25470021567217</v>
      </c>
      <c r="U15" s="129">
        <v>3.5981713899716401</v>
      </c>
      <c r="V15" s="129">
        <v>-1.0325703944782201</v>
      </c>
      <c r="W15" s="129">
        <v>1.8635505443257001</v>
      </c>
      <c r="X15" s="129">
        <v>-5.6755424063116298</v>
      </c>
      <c r="Y15" s="141">
        <v>3.164805726679E-2</v>
      </c>
      <c r="Z15" s="129"/>
      <c r="AA15" s="142">
        <v>-11.9136231426146</v>
      </c>
      <c r="AB15" s="143">
        <v>-5.9680769892340297</v>
      </c>
      <c r="AC15" s="144">
        <v>-8.9111735016475393</v>
      </c>
      <c r="AD15" s="129"/>
      <c r="AE15" s="145">
        <v>-2.9557196734960201</v>
      </c>
      <c r="AF15" s="30"/>
      <c r="AG15" s="140">
        <v>51.398274622573602</v>
      </c>
      <c r="AH15" s="129">
        <v>64.414090582314799</v>
      </c>
      <c r="AI15" s="129">
        <v>68.274622573687907</v>
      </c>
      <c r="AJ15" s="129">
        <v>68.655643421998505</v>
      </c>
      <c r="AK15" s="129">
        <v>65.093457943925202</v>
      </c>
      <c r="AL15" s="141">
        <v>63.567217828899999</v>
      </c>
      <c r="AM15" s="129"/>
      <c r="AN15" s="142">
        <v>71.808051761322702</v>
      </c>
      <c r="AO15" s="143">
        <v>73.199137311286805</v>
      </c>
      <c r="AP15" s="144">
        <v>72.503594536304803</v>
      </c>
      <c r="AQ15" s="129"/>
      <c r="AR15" s="145">
        <v>66.120468316729898</v>
      </c>
      <c r="AS15" s="125"/>
      <c r="AT15" s="140">
        <v>-2.0005760913800898</v>
      </c>
      <c r="AU15" s="129">
        <v>0.80189293376430004</v>
      </c>
      <c r="AV15" s="129">
        <v>1.0948378739979101</v>
      </c>
      <c r="AW15" s="129">
        <v>1.4107672439182399</v>
      </c>
      <c r="AX15" s="129">
        <v>-3.53853995356967</v>
      </c>
      <c r="AY15" s="141">
        <v>-0.38555769673926799</v>
      </c>
      <c r="AZ15" s="129"/>
      <c r="BA15" s="142">
        <v>-7.2041599457969703</v>
      </c>
      <c r="BB15" s="143">
        <v>-6.7576433388616399</v>
      </c>
      <c r="BC15" s="144">
        <v>-6.97929568966914</v>
      </c>
      <c r="BD15" s="129"/>
      <c r="BE15" s="145">
        <v>-2.5497243826163301</v>
      </c>
    </row>
    <row r="16" spans="1:57" x14ac:dyDescent="0.25">
      <c r="A16" s="21" t="s">
        <v>25</v>
      </c>
      <c r="B16" s="3" t="str">
        <f t="shared" si="0"/>
        <v>Alexandria, VA</v>
      </c>
      <c r="C16" s="3"/>
      <c r="D16" s="24" t="s">
        <v>16</v>
      </c>
      <c r="E16" s="27" t="s">
        <v>17</v>
      </c>
      <c r="F16" s="3"/>
      <c r="G16" s="140">
        <v>56.839786691397997</v>
      </c>
      <c r="H16" s="129">
        <v>76.2462323208903</v>
      </c>
      <c r="I16" s="129">
        <v>86.540690934384401</v>
      </c>
      <c r="J16" s="129">
        <v>89.682355668907903</v>
      </c>
      <c r="K16" s="129">
        <v>81.115233016461801</v>
      </c>
      <c r="L16" s="141">
        <v>78.084859726408496</v>
      </c>
      <c r="M16" s="129"/>
      <c r="N16" s="142">
        <v>71.249710178529995</v>
      </c>
      <c r="O16" s="143">
        <v>77.579411082773007</v>
      </c>
      <c r="P16" s="144">
        <v>74.414560630651494</v>
      </c>
      <c r="Q16" s="129"/>
      <c r="R16" s="145">
        <v>77.036202841906501</v>
      </c>
      <c r="S16" s="125"/>
      <c r="T16" s="140">
        <v>19.4630685523599</v>
      </c>
      <c r="U16" s="129">
        <v>26.259004860842499</v>
      </c>
      <c r="V16" s="129">
        <v>28.323763517634401</v>
      </c>
      <c r="W16" s="129">
        <v>26.376140184682601</v>
      </c>
      <c r="X16" s="129">
        <v>23.916907981437301</v>
      </c>
      <c r="Y16" s="141">
        <v>25.203626372264001</v>
      </c>
      <c r="Z16" s="129"/>
      <c r="AA16" s="142">
        <v>2.8872645412768798</v>
      </c>
      <c r="AB16" s="143">
        <v>4.01266785344915</v>
      </c>
      <c r="AC16" s="144">
        <v>3.4708419848391001</v>
      </c>
      <c r="AD16" s="129"/>
      <c r="AE16" s="145">
        <v>18.343429959902</v>
      </c>
      <c r="AF16" s="30"/>
      <c r="AG16" s="140">
        <v>58.341061905865899</v>
      </c>
      <c r="AH16" s="129">
        <v>73.747971249710105</v>
      </c>
      <c r="AI16" s="129">
        <v>82.602017157431007</v>
      </c>
      <c r="AJ16" s="129">
        <v>81.622420588917194</v>
      </c>
      <c r="AK16" s="129">
        <v>75.6520983074426</v>
      </c>
      <c r="AL16" s="141">
        <v>74.393113841873401</v>
      </c>
      <c r="AM16" s="129"/>
      <c r="AN16" s="142">
        <v>74.116044516577702</v>
      </c>
      <c r="AO16" s="143">
        <v>74.727567818223903</v>
      </c>
      <c r="AP16" s="144">
        <v>74.421806167400803</v>
      </c>
      <c r="AQ16" s="129"/>
      <c r="AR16" s="145">
        <v>74.4013116491669</v>
      </c>
      <c r="AS16" s="125"/>
      <c r="AT16" s="140">
        <v>3.04153009569549</v>
      </c>
      <c r="AU16" s="129">
        <v>13.7055136788774</v>
      </c>
      <c r="AV16" s="129">
        <v>17.695352533436701</v>
      </c>
      <c r="AW16" s="129">
        <v>16.923085258852701</v>
      </c>
      <c r="AX16" s="129">
        <v>12.987077223322601</v>
      </c>
      <c r="AY16" s="141">
        <v>13.2571474171039</v>
      </c>
      <c r="AZ16" s="129"/>
      <c r="BA16" s="142">
        <v>1.8588346989901801</v>
      </c>
      <c r="BB16" s="143">
        <v>-2.07744910008714</v>
      </c>
      <c r="BC16" s="144">
        <v>-0.15616772196606701</v>
      </c>
      <c r="BD16" s="129"/>
      <c r="BE16" s="145">
        <v>9.0695030714473504</v>
      </c>
    </row>
    <row r="17" spans="1:57" x14ac:dyDescent="0.25">
      <c r="A17" s="21" t="s">
        <v>26</v>
      </c>
      <c r="B17" s="3" t="str">
        <f t="shared" si="0"/>
        <v>Fairfax/Tysons Corner, VA</v>
      </c>
      <c r="C17" s="3"/>
      <c r="D17" s="24" t="s">
        <v>16</v>
      </c>
      <c r="E17" s="27" t="s">
        <v>17</v>
      </c>
      <c r="F17" s="3"/>
      <c r="G17" s="140">
        <v>56.348931253610601</v>
      </c>
      <c r="H17" s="129">
        <v>76.707105719237404</v>
      </c>
      <c r="I17" s="129">
        <v>87.937608318890796</v>
      </c>
      <c r="J17" s="129">
        <v>87.775852108607694</v>
      </c>
      <c r="K17" s="129">
        <v>70.872328134026503</v>
      </c>
      <c r="L17" s="141">
        <v>75.928365106874594</v>
      </c>
      <c r="M17" s="129"/>
      <c r="N17" s="142">
        <v>71.600231080300404</v>
      </c>
      <c r="O17" s="143">
        <v>75.401502021952595</v>
      </c>
      <c r="P17" s="144">
        <v>73.500866551126506</v>
      </c>
      <c r="Q17" s="129"/>
      <c r="R17" s="145">
        <v>75.234794090946593</v>
      </c>
      <c r="S17" s="125"/>
      <c r="T17" s="140">
        <v>8.0114661012585007</v>
      </c>
      <c r="U17" s="129">
        <v>16.397089504974801</v>
      </c>
      <c r="V17" s="129">
        <v>27.949515394813201</v>
      </c>
      <c r="W17" s="129">
        <v>30.946037936511299</v>
      </c>
      <c r="X17" s="129">
        <v>21.044461097649599</v>
      </c>
      <c r="Y17" s="141">
        <v>21.5313826633991</v>
      </c>
      <c r="Z17" s="129"/>
      <c r="AA17" s="142">
        <v>9.2215459499882506</v>
      </c>
      <c r="AB17" s="143">
        <v>8.2553705305237699</v>
      </c>
      <c r="AC17" s="144">
        <v>8.7238217175151291</v>
      </c>
      <c r="AD17" s="129"/>
      <c r="AE17" s="145">
        <v>17.662500751392201</v>
      </c>
      <c r="AF17" s="30"/>
      <c r="AG17" s="140">
        <v>51.643558636626203</v>
      </c>
      <c r="AH17" s="129">
        <v>67.065280184864207</v>
      </c>
      <c r="AI17" s="129">
        <v>77.547660311958396</v>
      </c>
      <c r="AJ17" s="129">
        <v>76.987290583477701</v>
      </c>
      <c r="AK17" s="129">
        <v>67.651646447140294</v>
      </c>
      <c r="AL17" s="141">
        <v>68.179087232813401</v>
      </c>
      <c r="AM17" s="129"/>
      <c r="AN17" s="142">
        <v>72.784517619872901</v>
      </c>
      <c r="AO17" s="143">
        <v>72.741190063546995</v>
      </c>
      <c r="AP17" s="144">
        <v>72.762853841709898</v>
      </c>
      <c r="AQ17" s="129"/>
      <c r="AR17" s="145">
        <v>69.488734835355203</v>
      </c>
      <c r="AS17" s="125"/>
      <c r="AT17" s="140">
        <v>5.3104486487447202</v>
      </c>
      <c r="AU17" s="129">
        <v>13.3416640986852</v>
      </c>
      <c r="AV17" s="129">
        <v>21.8766819483916</v>
      </c>
      <c r="AW17" s="129">
        <v>21.2764117603123</v>
      </c>
      <c r="AX17" s="129">
        <v>13.916092122980301</v>
      </c>
      <c r="AY17" s="141">
        <v>15.672928915210999</v>
      </c>
      <c r="AZ17" s="129"/>
      <c r="BA17" s="142">
        <v>9.6290309713771691</v>
      </c>
      <c r="BB17" s="143">
        <v>6.3430733567878201</v>
      </c>
      <c r="BC17" s="144">
        <v>7.9615437375724003</v>
      </c>
      <c r="BD17" s="129"/>
      <c r="BE17" s="145">
        <v>13.2527943628463</v>
      </c>
    </row>
    <row r="18" spans="1:57" x14ac:dyDescent="0.25">
      <c r="A18" s="21" t="s">
        <v>27</v>
      </c>
      <c r="B18" s="3" t="str">
        <f t="shared" si="0"/>
        <v>I-95 Fredericksburg, VA</v>
      </c>
      <c r="C18" s="3"/>
      <c r="D18" s="24" t="s">
        <v>16</v>
      </c>
      <c r="E18" s="27" t="s">
        <v>17</v>
      </c>
      <c r="F18" s="3"/>
      <c r="G18" s="140">
        <v>55.234273574884902</v>
      </c>
      <c r="H18" s="129">
        <v>62.398206066328299</v>
      </c>
      <c r="I18" s="129">
        <v>69.9280066092293</v>
      </c>
      <c r="J18" s="129">
        <v>75.144576891301696</v>
      </c>
      <c r="K18" s="129">
        <v>72.843148825681496</v>
      </c>
      <c r="L18" s="141">
        <v>67.109642393485103</v>
      </c>
      <c r="M18" s="129"/>
      <c r="N18" s="142">
        <v>80.3847515637908</v>
      </c>
      <c r="O18" s="143">
        <v>82.650773043786103</v>
      </c>
      <c r="P18" s="144">
        <v>81.517762303788501</v>
      </c>
      <c r="Q18" s="129"/>
      <c r="R18" s="145">
        <v>71.226248082143201</v>
      </c>
      <c r="S18" s="125"/>
      <c r="T18" s="140">
        <v>-8.6760599485809404</v>
      </c>
      <c r="U18" s="129">
        <v>-3.1060536519051798</v>
      </c>
      <c r="V18" s="129">
        <v>1.1832584213734301</v>
      </c>
      <c r="W18" s="129">
        <v>1.0235092975957401</v>
      </c>
      <c r="X18" s="129">
        <v>-2.31617248258787</v>
      </c>
      <c r="Y18" s="141">
        <v>-2.1565574472455298</v>
      </c>
      <c r="Z18" s="129"/>
      <c r="AA18" s="142">
        <v>-3.4366881846765001</v>
      </c>
      <c r="AB18" s="143">
        <v>-4.6260035289391599</v>
      </c>
      <c r="AC18" s="144">
        <v>-4.0432946622208803</v>
      </c>
      <c r="AD18" s="129"/>
      <c r="AE18" s="145">
        <v>-2.7816273270563499</v>
      </c>
      <c r="AF18" s="30"/>
      <c r="AG18" s="140">
        <v>55.3198394901451</v>
      </c>
      <c r="AH18" s="129">
        <v>64.797002242416994</v>
      </c>
      <c r="AI18" s="129">
        <v>70.816121798654507</v>
      </c>
      <c r="AJ18" s="129">
        <v>74.336126519532598</v>
      </c>
      <c r="AK18" s="129">
        <v>72.438923639796997</v>
      </c>
      <c r="AL18" s="141">
        <v>67.541602738109205</v>
      </c>
      <c r="AM18" s="129"/>
      <c r="AN18" s="142">
        <v>78.871120028325194</v>
      </c>
      <c r="AO18" s="143">
        <v>77.720405995515094</v>
      </c>
      <c r="AP18" s="144">
        <v>78.295763011920201</v>
      </c>
      <c r="AQ18" s="129"/>
      <c r="AR18" s="145">
        <v>70.614219959198095</v>
      </c>
      <c r="AS18" s="125"/>
      <c r="AT18" s="140">
        <v>-2.59881896779134</v>
      </c>
      <c r="AU18" s="129">
        <v>4.3707646288876303</v>
      </c>
      <c r="AV18" s="129">
        <v>6.6919657819081104</v>
      </c>
      <c r="AW18" s="129">
        <v>8.1517142456410898</v>
      </c>
      <c r="AX18" s="129">
        <v>1.6230145390878301</v>
      </c>
      <c r="AY18" s="141">
        <v>3.8242517984289699</v>
      </c>
      <c r="AZ18" s="129"/>
      <c r="BA18" s="142">
        <v>-3.4445445355662998</v>
      </c>
      <c r="BB18" s="143">
        <v>-2.78342547188165</v>
      </c>
      <c r="BC18" s="144">
        <v>-3.11754184987198</v>
      </c>
      <c r="BD18" s="129"/>
      <c r="BE18" s="145">
        <v>1.5198636837313599</v>
      </c>
    </row>
    <row r="19" spans="1:57" x14ac:dyDescent="0.25">
      <c r="A19" s="21" t="s">
        <v>28</v>
      </c>
      <c r="B19" s="3" t="str">
        <f t="shared" si="0"/>
        <v>Dulles Airport Area, VA</v>
      </c>
      <c r="C19" s="3"/>
      <c r="D19" s="24" t="s">
        <v>16</v>
      </c>
      <c r="E19" s="27" t="s">
        <v>17</v>
      </c>
      <c r="F19" s="3"/>
      <c r="G19" s="140">
        <v>63.194839688863503</v>
      </c>
      <c r="H19" s="129">
        <v>81.673306772908305</v>
      </c>
      <c r="I19" s="129">
        <v>90.684879529501004</v>
      </c>
      <c r="J19" s="129">
        <v>91.946499715423997</v>
      </c>
      <c r="K19" s="129">
        <v>82.764181369759001</v>
      </c>
      <c r="L19" s="141">
        <v>82.052741415291194</v>
      </c>
      <c r="M19" s="129"/>
      <c r="N19" s="142">
        <v>77.186492126731096</v>
      </c>
      <c r="O19" s="143">
        <v>74.938341870612703</v>
      </c>
      <c r="P19" s="144">
        <v>76.062416998671907</v>
      </c>
      <c r="Q19" s="129"/>
      <c r="R19" s="145">
        <v>80.341220153400002</v>
      </c>
      <c r="S19" s="125"/>
      <c r="T19" s="140">
        <v>5.7691409701092402</v>
      </c>
      <c r="U19" s="129">
        <v>13.159264623266299</v>
      </c>
      <c r="V19" s="129">
        <v>10.5183272372503</v>
      </c>
      <c r="W19" s="129">
        <v>13.0334035757795</v>
      </c>
      <c r="X19" s="129">
        <v>9.2303613641552005</v>
      </c>
      <c r="Y19" s="141">
        <v>10.555663818157299</v>
      </c>
      <c r="Z19" s="129"/>
      <c r="AA19" s="142">
        <v>1.4440214354265299</v>
      </c>
      <c r="AB19" s="143">
        <v>-7.3115092465339</v>
      </c>
      <c r="AC19" s="144">
        <v>-3.0665770995029802</v>
      </c>
      <c r="AD19" s="129"/>
      <c r="AE19" s="145">
        <v>6.5069542173645196</v>
      </c>
      <c r="AF19" s="30"/>
      <c r="AG19" s="140">
        <v>55.167425535951402</v>
      </c>
      <c r="AH19" s="129">
        <v>71.976380193511602</v>
      </c>
      <c r="AI19" s="129">
        <v>81.170555871751006</v>
      </c>
      <c r="AJ19" s="129">
        <v>81.678049705938093</v>
      </c>
      <c r="AK19" s="129">
        <v>73.833238474672697</v>
      </c>
      <c r="AL19" s="141">
        <v>72.765129956365001</v>
      </c>
      <c r="AM19" s="129"/>
      <c r="AN19" s="142">
        <v>71.762948207171306</v>
      </c>
      <c r="AO19" s="143">
        <v>72.211155378485998</v>
      </c>
      <c r="AP19" s="144">
        <v>71.987051792828595</v>
      </c>
      <c r="AQ19" s="129"/>
      <c r="AR19" s="145">
        <v>72.542821909640296</v>
      </c>
      <c r="AS19" s="125"/>
      <c r="AT19" s="140">
        <v>-1.08515004561338</v>
      </c>
      <c r="AU19" s="129">
        <v>4.3863410233941504</v>
      </c>
      <c r="AV19" s="129">
        <v>6.4417831444432503</v>
      </c>
      <c r="AW19" s="129">
        <v>7.5120644442447704</v>
      </c>
      <c r="AX19" s="129">
        <v>3.0466178939560198</v>
      </c>
      <c r="AY19" s="141">
        <v>4.3664263010632398</v>
      </c>
      <c r="AZ19" s="129"/>
      <c r="BA19" s="142">
        <v>2.35782533582484E-2</v>
      </c>
      <c r="BB19" s="143">
        <v>-0.54570337841688998</v>
      </c>
      <c r="BC19" s="144">
        <v>-0.26276099012691001</v>
      </c>
      <c r="BD19" s="129"/>
      <c r="BE19" s="145">
        <v>3.0108552026581101</v>
      </c>
    </row>
    <row r="20" spans="1:57" x14ac:dyDescent="0.25">
      <c r="A20" s="21" t="s">
        <v>29</v>
      </c>
      <c r="B20" s="3" t="str">
        <f t="shared" si="0"/>
        <v>Williamsburg, VA</v>
      </c>
      <c r="C20" s="3"/>
      <c r="D20" s="24" t="s">
        <v>16</v>
      </c>
      <c r="E20" s="27" t="s">
        <v>17</v>
      </c>
      <c r="F20" s="3"/>
      <c r="G20" s="140">
        <v>41.447104453657801</v>
      </c>
      <c r="H20" s="129">
        <v>44.977932325799102</v>
      </c>
      <c r="I20" s="129">
        <v>48.655878025946201</v>
      </c>
      <c r="J20" s="129">
        <v>54.152735054166101</v>
      </c>
      <c r="K20" s="129">
        <v>58.3656546743346</v>
      </c>
      <c r="L20" s="141">
        <v>49.5198609067807</v>
      </c>
      <c r="M20" s="129"/>
      <c r="N20" s="142">
        <v>75.738932727029507</v>
      </c>
      <c r="O20" s="143">
        <v>74.281128794971195</v>
      </c>
      <c r="P20" s="144">
        <v>75.010030761000394</v>
      </c>
      <c r="Q20" s="129"/>
      <c r="R20" s="145">
        <v>56.8027665794149</v>
      </c>
      <c r="S20" s="125"/>
      <c r="T20" s="140">
        <v>3.8538873994638001</v>
      </c>
      <c r="U20" s="129">
        <v>9.5439739413680709</v>
      </c>
      <c r="V20" s="129">
        <v>19.513797634691102</v>
      </c>
      <c r="W20" s="129">
        <v>16.887990762124701</v>
      </c>
      <c r="X20" s="129">
        <v>12.185089974293</v>
      </c>
      <c r="Y20" s="141">
        <v>12.5273522975929</v>
      </c>
      <c r="Z20" s="129"/>
      <c r="AA20" s="142">
        <v>11.170003926187601</v>
      </c>
      <c r="AB20" s="143">
        <v>2.6427647384956501</v>
      </c>
      <c r="AC20" s="144">
        <v>6.7777248929081297</v>
      </c>
      <c r="AD20" s="129"/>
      <c r="AE20" s="145">
        <v>10.286752976963299</v>
      </c>
      <c r="AF20" s="30"/>
      <c r="AG20" s="140">
        <v>48.492042262939599</v>
      </c>
      <c r="AH20" s="129">
        <v>56.205697472248197</v>
      </c>
      <c r="AI20" s="129">
        <v>57.5899424903035</v>
      </c>
      <c r="AJ20" s="129">
        <v>60.488832419419502</v>
      </c>
      <c r="AK20" s="129">
        <v>64.9859569345994</v>
      </c>
      <c r="AL20" s="141">
        <v>57.552494315902003</v>
      </c>
      <c r="AM20" s="129"/>
      <c r="AN20" s="142">
        <v>73.659221612946297</v>
      </c>
      <c r="AO20" s="143">
        <v>69.616824929784599</v>
      </c>
      <c r="AP20" s="144">
        <v>71.638023271365498</v>
      </c>
      <c r="AQ20" s="129"/>
      <c r="AR20" s="145">
        <v>61.5769311603202</v>
      </c>
      <c r="AS20" s="125"/>
      <c r="AT20" s="140">
        <v>4.4884726224783797</v>
      </c>
      <c r="AU20" s="129">
        <v>5.7698357767570601</v>
      </c>
      <c r="AV20" s="129">
        <v>9.5186621733324799</v>
      </c>
      <c r="AW20" s="129">
        <v>10.385014338885799</v>
      </c>
      <c r="AX20" s="129">
        <v>6.1786397159246098</v>
      </c>
      <c r="AY20" s="141">
        <v>7.3197496072025299</v>
      </c>
      <c r="AZ20" s="129"/>
      <c r="BA20" s="142">
        <v>-0.43837845166538603</v>
      </c>
      <c r="BB20" s="143">
        <v>-5.5437100213219601</v>
      </c>
      <c r="BC20" s="144">
        <v>-2.98618972153045</v>
      </c>
      <c r="BD20" s="129"/>
      <c r="BE20" s="145">
        <v>3.6594191245054799</v>
      </c>
    </row>
    <row r="21" spans="1:57" x14ac:dyDescent="0.25">
      <c r="A21" s="21" t="s">
        <v>30</v>
      </c>
      <c r="B21" s="3" t="str">
        <f t="shared" si="0"/>
        <v>Virginia Beach, VA</v>
      </c>
      <c r="C21" s="3"/>
      <c r="D21" s="24" t="s">
        <v>16</v>
      </c>
      <c r="E21" s="27" t="s">
        <v>17</v>
      </c>
      <c r="F21" s="3"/>
      <c r="G21" s="140">
        <v>52.211823054155602</v>
      </c>
      <c r="H21" s="129">
        <v>59.891208703303697</v>
      </c>
      <c r="I21" s="129">
        <v>63.450923926085899</v>
      </c>
      <c r="J21" s="129">
        <v>64.586833053355704</v>
      </c>
      <c r="K21" s="129">
        <v>62.347012239020799</v>
      </c>
      <c r="L21" s="141">
        <v>60.497560195184299</v>
      </c>
      <c r="M21" s="129"/>
      <c r="N21" s="142">
        <v>75.449964002879696</v>
      </c>
      <c r="O21" s="143">
        <v>78.129749620030296</v>
      </c>
      <c r="P21" s="144">
        <v>76.789856811454996</v>
      </c>
      <c r="Q21" s="129"/>
      <c r="R21" s="145">
        <v>65.152502085547397</v>
      </c>
      <c r="S21" s="125"/>
      <c r="T21" s="140">
        <v>5.1570794184424198</v>
      </c>
      <c r="U21" s="129">
        <v>15.143423326575499</v>
      </c>
      <c r="V21" s="129">
        <v>18.801107679706401</v>
      </c>
      <c r="W21" s="129">
        <v>13.043190352038801</v>
      </c>
      <c r="X21" s="129">
        <v>-4.6047660819902703</v>
      </c>
      <c r="Y21" s="141">
        <v>8.9785919677642205</v>
      </c>
      <c r="Z21" s="129"/>
      <c r="AA21" s="142">
        <v>-9.6217110966094204</v>
      </c>
      <c r="AB21" s="143">
        <v>-10.9708033081523</v>
      </c>
      <c r="AC21" s="144">
        <v>-10.313097420939799</v>
      </c>
      <c r="AD21" s="129"/>
      <c r="AE21" s="145">
        <v>1.6179391622050301</v>
      </c>
      <c r="AF21" s="30"/>
      <c r="AG21" s="140">
        <v>47.446204303655698</v>
      </c>
      <c r="AH21" s="129">
        <v>56.025517958563299</v>
      </c>
      <c r="AI21" s="129">
        <v>62.956963442924497</v>
      </c>
      <c r="AJ21" s="129">
        <v>65.932725381969405</v>
      </c>
      <c r="AK21" s="129">
        <v>67.084633229341605</v>
      </c>
      <c r="AL21" s="141">
        <v>59.889208863290897</v>
      </c>
      <c r="AM21" s="129"/>
      <c r="AN21" s="142">
        <v>76.125909927205797</v>
      </c>
      <c r="AO21" s="143">
        <v>76.855851531877406</v>
      </c>
      <c r="AP21" s="144">
        <v>76.490880729541601</v>
      </c>
      <c r="AQ21" s="129"/>
      <c r="AR21" s="145">
        <v>64.632543682219705</v>
      </c>
      <c r="AS21" s="125"/>
      <c r="AT21" s="140">
        <v>-3.6288513585579798</v>
      </c>
      <c r="AU21" s="129">
        <v>1.7825792659801101</v>
      </c>
      <c r="AV21" s="129">
        <v>5.2369802117644504</v>
      </c>
      <c r="AW21" s="129">
        <v>7.3330605082733804</v>
      </c>
      <c r="AX21" s="129">
        <v>4.0914696076629404</v>
      </c>
      <c r="AY21" s="141">
        <v>3.2654378835193798</v>
      </c>
      <c r="AZ21" s="129"/>
      <c r="BA21" s="142">
        <v>0.32674192682769099</v>
      </c>
      <c r="BB21" s="143">
        <v>-3.27690588677005</v>
      </c>
      <c r="BC21" s="144">
        <v>-1.5166273888411601</v>
      </c>
      <c r="BD21" s="129"/>
      <c r="BE21" s="145">
        <v>1.5973257844774</v>
      </c>
    </row>
    <row r="22" spans="1:57" x14ac:dyDescent="0.25">
      <c r="A22" s="34" t="s">
        <v>31</v>
      </c>
      <c r="B22" s="3" t="str">
        <f t="shared" si="0"/>
        <v>Norfolk/Portsmouth, VA</v>
      </c>
      <c r="C22" s="3"/>
      <c r="D22" s="24" t="s">
        <v>16</v>
      </c>
      <c r="E22" s="27" t="s">
        <v>17</v>
      </c>
      <c r="F22" s="3"/>
      <c r="G22" s="140">
        <v>63.867907957140297</v>
      </c>
      <c r="H22" s="129">
        <v>64.008431406990994</v>
      </c>
      <c r="I22" s="129">
        <v>67.907957140347705</v>
      </c>
      <c r="J22" s="129">
        <v>72.914105041278702</v>
      </c>
      <c r="K22" s="129">
        <v>73.915334621464893</v>
      </c>
      <c r="L22" s="141">
        <v>68.522747233444505</v>
      </c>
      <c r="M22" s="129"/>
      <c r="N22" s="142">
        <v>76.919023362023495</v>
      </c>
      <c r="O22" s="143">
        <v>77.252766555418901</v>
      </c>
      <c r="P22" s="144">
        <v>77.085894958721198</v>
      </c>
      <c r="Q22" s="129"/>
      <c r="R22" s="145">
        <v>70.969360869237903</v>
      </c>
      <c r="S22" s="125"/>
      <c r="T22" s="140">
        <v>13.432273208969701</v>
      </c>
      <c r="U22" s="129">
        <v>4.1028301717814797</v>
      </c>
      <c r="V22" s="129">
        <v>1.7279421092187099</v>
      </c>
      <c r="W22" s="129">
        <v>-3.1779584643094001</v>
      </c>
      <c r="X22" s="129">
        <v>-6.0758948148579597</v>
      </c>
      <c r="Y22" s="141">
        <v>1.2005298405440199</v>
      </c>
      <c r="Z22" s="129"/>
      <c r="AA22" s="142">
        <v>-9.1711076268432095</v>
      </c>
      <c r="AB22" s="143">
        <v>-10.684821773288199</v>
      </c>
      <c r="AC22" s="144">
        <v>-9.9359626767295097</v>
      </c>
      <c r="AD22" s="129"/>
      <c r="AE22" s="145">
        <v>-2.5393885913008298</v>
      </c>
      <c r="AF22" s="30"/>
      <c r="AG22" s="140">
        <v>60.9300895836992</v>
      </c>
      <c r="AH22" s="129">
        <v>66.766204110310895</v>
      </c>
      <c r="AI22" s="129">
        <v>71.394695239768097</v>
      </c>
      <c r="AJ22" s="129">
        <v>73.463024767258005</v>
      </c>
      <c r="AK22" s="129">
        <v>72.944844545933606</v>
      </c>
      <c r="AL22" s="141">
        <v>69.099771649393901</v>
      </c>
      <c r="AM22" s="129"/>
      <c r="AN22" s="142">
        <v>77.950992446864504</v>
      </c>
      <c r="AO22" s="143">
        <v>79.303530651677406</v>
      </c>
      <c r="AP22" s="144">
        <v>78.627261549270997</v>
      </c>
      <c r="AQ22" s="129"/>
      <c r="AR22" s="145">
        <v>71.821911620787404</v>
      </c>
      <c r="AS22" s="125"/>
      <c r="AT22" s="140">
        <v>12.4043188367353</v>
      </c>
      <c r="AU22" s="129">
        <v>12.334126085280401</v>
      </c>
      <c r="AV22" s="129">
        <v>7.41746457794682</v>
      </c>
      <c r="AW22" s="129">
        <v>2.99746704210951</v>
      </c>
      <c r="AX22" s="129">
        <v>-1.47125018513914</v>
      </c>
      <c r="AY22" s="141">
        <v>6.15532586111844</v>
      </c>
      <c r="AZ22" s="129"/>
      <c r="BA22" s="142">
        <v>-3.6306896830164699</v>
      </c>
      <c r="BB22" s="143">
        <v>-3.3126056355330702</v>
      </c>
      <c r="BC22" s="144">
        <v>-3.4705417719816101</v>
      </c>
      <c r="BD22" s="129"/>
      <c r="BE22" s="145">
        <v>2.9443956192946401</v>
      </c>
    </row>
    <row r="23" spans="1:57" x14ac:dyDescent="0.25">
      <c r="A23" s="35" t="s">
        <v>32</v>
      </c>
      <c r="B23" s="3" t="str">
        <f t="shared" si="0"/>
        <v>Newport News/Hampton, VA</v>
      </c>
      <c r="C23" s="3"/>
      <c r="D23" s="24" t="s">
        <v>16</v>
      </c>
      <c r="E23" s="27" t="s">
        <v>17</v>
      </c>
      <c r="F23" s="3"/>
      <c r="G23" s="140">
        <v>51.968844655993003</v>
      </c>
      <c r="H23" s="129">
        <v>64.935814221837504</v>
      </c>
      <c r="I23" s="129">
        <v>67.243617481609604</v>
      </c>
      <c r="J23" s="129">
        <v>62.527044569450403</v>
      </c>
      <c r="K23" s="129">
        <v>60.4644454060291</v>
      </c>
      <c r="L23" s="141">
        <v>61.427953266983899</v>
      </c>
      <c r="M23" s="129"/>
      <c r="N23" s="142">
        <v>77.080628876388204</v>
      </c>
      <c r="O23" s="143">
        <v>77.585460839463394</v>
      </c>
      <c r="P23" s="144">
        <v>77.333044857925799</v>
      </c>
      <c r="Q23" s="129"/>
      <c r="R23" s="145">
        <v>65.972265150110204</v>
      </c>
      <c r="S23" s="125"/>
      <c r="T23" s="140">
        <v>-0.70993094180184502</v>
      </c>
      <c r="U23" s="129">
        <v>4.9994243724667404</v>
      </c>
      <c r="V23" s="129">
        <v>3.4855933737935598</v>
      </c>
      <c r="W23" s="129">
        <v>-2.4096382079641998</v>
      </c>
      <c r="X23" s="129">
        <v>-7.8524988948323804</v>
      </c>
      <c r="Y23" s="141">
        <v>-0.554085025205031</v>
      </c>
      <c r="Z23" s="129"/>
      <c r="AA23" s="142">
        <v>-1.3401536712894999</v>
      </c>
      <c r="AB23" s="143">
        <v>-6.2913313486007798</v>
      </c>
      <c r="AC23" s="144">
        <v>-3.8875334952177401</v>
      </c>
      <c r="AD23" s="129"/>
      <c r="AE23" s="145">
        <v>-1.6959665099205801</v>
      </c>
      <c r="AF23" s="30"/>
      <c r="AG23" s="140">
        <v>50.378623972306301</v>
      </c>
      <c r="AH23" s="129">
        <v>61.275782489542699</v>
      </c>
      <c r="AI23" s="129">
        <v>63.954997836434401</v>
      </c>
      <c r="AJ23" s="129">
        <v>63.212173662195198</v>
      </c>
      <c r="AK23" s="129">
        <v>67.946776287321498</v>
      </c>
      <c r="AL23" s="141">
        <v>61.353670849559997</v>
      </c>
      <c r="AM23" s="129"/>
      <c r="AN23" s="142">
        <v>74.906245492571699</v>
      </c>
      <c r="AO23" s="143">
        <v>74.185056973892898</v>
      </c>
      <c r="AP23" s="144">
        <v>74.545651233232306</v>
      </c>
      <c r="AQ23" s="129"/>
      <c r="AR23" s="145">
        <v>65.122808102037794</v>
      </c>
      <c r="AS23" s="125"/>
      <c r="AT23" s="140">
        <v>-8.0289249680171295</v>
      </c>
      <c r="AU23" s="129">
        <v>-0.924427142646292</v>
      </c>
      <c r="AV23" s="129">
        <v>-9.7992633498514295E-2</v>
      </c>
      <c r="AW23" s="129">
        <v>-6.4211613589213297</v>
      </c>
      <c r="AX23" s="129">
        <v>-7.4124623676024903</v>
      </c>
      <c r="AY23" s="141">
        <v>-4.6053085980264497</v>
      </c>
      <c r="AZ23" s="129"/>
      <c r="BA23" s="142">
        <v>-8.36957780373384</v>
      </c>
      <c r="BB23" s="143">
        <v>-9.9005725197561496</v>
      </c>
      <c r="BC23" s="144">
        <v>-9.1378213702821203</v>
      </c>
      <c r="BD23" s="129"/>
      <c r="BE23" s="145">
        <v>-6.1366536990276002</v>
      </c>
    </row>
    <row r="24" spans="1:57" x14ac:dyDescent="0.25">
      <c r="A24" s="36" t="s">
        <v>33</v>
      </c>
      <c r="B24" s="3" t="str">
        <f t="shared" si="0"/>
        <v>Chesapeake/Suffolk, VA</v>
      </c>
      <c r="C24" s="3"/>
      <c r="D24" s="25" t="s">
        <v>16</v>
      </c>
      <c r="E24" s="28" t="s">
        <v>17</v>
      </c>
      <c r="F24" s="3"/>
      <c r="G24" s="153">
        <v>63.6173184357541</v>
      </c>
      <c r="H24" s="154">
        <v>74.738128491620103</v>
      </c>
      <c r="I24" s="154">
        <v>78.666201117318394</v>
      </c>
      <c r="J24" s="154">
        <v>77.479050279329599</v>
      </c>
      <c r="K24" s="154">
        <v>74.022346368715006</v>
      </c>
      <c r="L24" s="155">
        <v>73.704608938547395</v>
      </c>
      <c r="M24" s="129"/>
      <c r="N24" s="156">
        <v>78.247206703910607</v>
      </c>
      <c r="O24" s="157">
        <v>78.980446927374302</v>
      </c>
      <c r="P24" s="158">
        <v>78.613826815642398</v>
      </c>
      <c r="Q24" s="129"/>
      <c r="R24" s="159">
        <v>75.107242617717404</v>
      </c>
      <c r="S24" s="125"/>
      <c r="T24" s="153">
        <v>1.7521690958459399</v>
      </c>
      <c r="U24" s="154">
        <v>2.6752696120481598</v>
      </c>
      <c r="V24" s="154">
        <v>3.6215016327962601</v>
      </c>
      <c r="W24" s="154">
        <v>-0.41637667801541101</v>
      </c>
      <c r="X24" s="154">
        <v>-6.7637581814204601</v>
      </c>
      <c r="Y24" s="155">
        <v>2.6685338955940701E-2</v>
      </c>
      <c r="Z24" s="129"/>
      <c r="AA24" s="156">
        <v>-8.5438853670969195</v>
      </c>
      <c r="AB24" s="157">
        <v>-10.037390271305799</v>
      </c>
      <c r="AC24" s="158">
        <v>-9.3002675103024899</v>
      </c>
      <c r="AD24" s="129"/>
      <c r="AE24" s="159">
        <v>-2.9576268904857201</v>
      </c>
      <c r="AF24" s="31"/>
      <c r="AG24" s="153">
        <v>59.553945530726203</v>
      </c>
      <c r="AH24" s="154">
        <v>73.472416201117298</v>
      </c>
      <c r="AI24" s="154">
        <v>77.465956703910607</v>
      </c>
      <c r="AJ24" s="154">
        <v>78.116270949720601</v>
      </c>
      <c r="AK24" s="154">
        <v>74.633379888268095</v>
      </c>
      <c r="AL24" s="155">
        <v>72.648393854748605</v>
      </c>
      <c r="AM24" s="129"/>
      <c r="AN24" s="156">
        <v>78.356319832402207</v>
      </c>
      <c r="AO24" s="157">
        <v>78.871333798882603</v>
      </c>
      <c r="AP24" s="158">
        <v>78.613826815642398</v>
      </c>
      <c r="AQ24" s="129"/>
      <c r="AR24" s="159">
        <v>74.352803272146801</v>
      </c>
      <c r="AS24" s="75"/>
      <c r="AT24" s="153">
        <v>-4.5336248295244799</v>
      </c>
      <c r="AU24" s="154">
        <v>-1.7098171802563001E-2</v>
      </c>
      <c r="AV24" s="154">
        <v>0.59989070399550404</v>
      </c>
      <c r="AW24" s="154">
        <v>0.52110061421440701</v>
      </c>
      <c r="AX24" s="154">
        <v>-2.7422090941685302</v>
      </c>
      <c r="AY24" s="155">
        <v>-1.1102439737337</v>
      </c>
      <c r="AZ24" s="129"/>
      <c r="BA24" s="156">
        <v>-3.5744063270287501</v>
      </c>
      <c r="BB24" s="157">
        <v>-4.7572610676644196</v>
      </c>
      <c r="BC24" s="158">
        <v>-4.1714207730128603</v>
      </c>
      <c r="BD24" s="129"/>
      <c r="BE24" s="159">
        <v>-2.0554084050878298</v>
      </c>
    </row>
    <row r="25" spans="1:57" ht="13" x14ac:dyDescent="0.3">
      <c r="A25" s="19" t="s">
        <v>43</v>
      </c>
      <c r="B25" s="3" t="str">
        <f t="shared" si="0"/>
        <v>Richmond CBD/Airport, VA</v>
      </c>
      <c r="C25" s="9"/>
      <c r="D25" s="23" t="s">
        <v>16</v>
      </c>
      <c r="E25" s="26" t="s">
        <v>17</v>
      </c>
      <c r="F25" s="3"/>
      <c r="G25" s="126">
        <v>48.649528148389102</v>
      </c>
      <c r="H25" s="127">
        <v>71.005532053368</v>
      </c>
      <c r="I25" s="127">
        <v>79.401236576635199</v>
      </c>
      <c r="J25" s="127">
        <v>65.506020175724004</v>
      </c>
      <c r="K25" s="127">
        <v>67.2958021477383</v>
      </c>
      <c r="L25" s="128">
        <v>66.3716238203709</v>
      </c>
      <c r="M25" s="129"/>
      <c r="N25" s="130">
        <v>73.218353400585698</v>
      </c>
      <c r="O25" s="131">
        <v>71.688903351773504</v>
      </c>
      <c r="P25" s="132">
        <v>72.453628376179594</v>
      </c>
      <c r="Q25" s="129"/>
      <c r="R25" s="133">
        <v>68.109339407744798</v>
      </c>
      <c r="S25" s="125"/>
      <c r="T25" s="126">
        <v>9.9050510525540094</v>
      </c>
      <c r="U25" s="127">
        <v>20.7662739099903</v>
      </c>
      <c r="V25" s="127">
        <v>6.6696232907078503</v>
      </c>
      <c r="W25" s="127">
        <v>-8.0937244065938607</v>
      </c>
      <c r="X25" s="127">
        <v>4.4754150314496899</v>
      </c>
      <c r="Y25" s="128">
        <v>5.9622154537444398</v>
      </c>
      <c r="Z25" s="129"/>
      <c r="AA25" s="130">
        <v>1.7187685326829001</v>
      </c>
      <c r="AB25" s="131">
        <v>-7.7354503615486303</v>
      </c>
      <c r="AC25" s="132">
        <v>-3.1889271180305401</v>
      </c>
      <c r="AD25" s="129"/>
      <c r="AE25" s="133">
        <v>3.0029403687652398</v>
      </c>
      <c r="AF25" s="29"/>
      <c r="AG25" s="126">
        <v>43.947282785551501</v>
      </c>
      <c r="AH25" s="127">
        <v>56.703547022453598</v>
      </c>
      <c r="AI25" s="127">
        <v>66.636836967132993</v>
      </c>
      <c r="AJ25" s="127">
        <v>63.7975919297103</v>
      </c>
      <c r="AK25" s="127">
        <v>60.942076147087498</v>
      </c>
      <c r="AL25" s="128">
        <v>58.405466970387202</v>
      </c>
      <c r="AM25" s="129"/>
      <c r="AN25" s="130">
        <v>71.721444842173696</v>
      </c>
      <c r="AO25" s="131">
        <v>71.363488447770905</v>
      </c>
      <c r="AP25" s="132">
        <v>71.542466644972293</v>
      </c>
      <c r="AQ25" s="129"/>
      <c r="AR25" s="133">
        <v>62.158895448840099</v>
      </c>
      <c r="AS25" s="125"/>
      <c r="AT25" s="126">
        <v>-3.73529436622225</v>
      </c>
      <c r="AU25" s="127">
        <v>9.9133791672401799</v>
      </c>
      <c r="AV25" s="127">
        <v>11.3454075050086</v>
      </c>
      <c r="AW25" s="127">
        <v>16.8639807806709</v>
      </c>
      <c r="AX25" s="127">
        <v>11.410172104714</v>
      </c>
      <c r="AY25" s="128">
        <v>9.6277879304004497</v>
      </c>
      <c r="AZ25" s="129"/>
      <c r="BA25" s="130">
        <v>-4.2103074951560497</v>
      </c>
      <c r="BB25" s="131">
        <v>-6.6283854526469703</v>
      </c>
      <c r="BC25" s="132">
        <v>-5.43177754215405</v>
      </c>
      <c r="BD25" s="129"/>
      <c r="BE25" s="133">
        <v>4.1725572817790502</v>
      </c>
    </row>
    <row r="26" spans="1:57" x14ac:dyDescent="0.25">
      <c r="A26" s="20" t="s">
        <v>44</v>
      </c>
      <c r="B26" s="3" t="str">
        <f t="shared" si="0"/>
        <v>Richmond North/Glen Allen, VA</v>
      </c>
      <c r="C26" s="10"/>
      <c r="D26" s="24" t="s">
        <v>16</v>
      </c>
      <c r="E26" s="27" t="s">
        <v>17</v>
      </c>
      <c r="F26" s="3"/>
      <c r="G26" s="140">
        <v>48.081422554983597</v>
      </c>
      <c r="H26" s="129">
        <v>63.956481048198398</v>
      </c>
      <c r="I26" s="129">
        <v>72.344408048666295</v>
      </c>
      <c r="J26" s="129">
        <v>72.239120262049596</v>
      </c>
      <c r="K26" s="129">
        <v>66.974730931211894</v>
      </c>
      <c r="L26" s="141">
        <v>64.719232569021898</v>
      </c>
      <c r="M26" s="129"/>
      <c r="N26" s="142">
        <v>75.046794571829594</v>
      </c>
      <c r="O26" s="143">
        <v>77.901263453439398</v>
      </c>
      <c r="P26" s="144">
        <v>76.474029012634503</v>
      </c>
      <c r="Q26" s="129"/>
      <c r="R26" s="145">
        <v>68.077745838625503</v>
      </c>
      <c r="S26" s="125"/>
      <c r="T26" s="140">
        <v>-2.3781324125022101</v>
      </c>
      <c r="U26" s="129">
        <v>8.1078738024283901</v>
      </c>
      <c r="V26" s="129">
        <v>13.9550226298949</v>
      </c>
      <c r="W26" s="129">
        <v>13.9110712648495</v>
      </c>
      <c r="X26" s="129">
        <v>6.5995356973263997</v>
      </c>
      <c r="Y26" s="141">
        <v>8.5371908798424396</v>
      </c>
      <c r="Z26" s="129"/>
      <c r="AA26" s="142">
        <v>0.48715731631286002</v>
      </c>
      <c r="AB26" s="143">
        <v>-3.5300113823924799</v>
      </c>
      <c r="AC26" s="144">
        <v>-1.59985078094577</v>
      </c>
      <c r="AD26" s="129"/>
      <c r="AE26" s="145">
        <v>5.0633689148074703</v>
      </c>
      <c r="AF26" s="30"/>
      <c r="AG26" s="140">
        <v>50.216424894712198</v>
      </c>
      <c r="AH26" s="129">
        <v>63.201918577444999</v>
      </c>
      <c r="AI26" s="129">
        <v>69.536733738886198</v>
      </c>
      <c r="AJ26" s="129">
        <v>70.010528778661595</v>
      </c>
      <c r="AK26" s="129">
        <v>66.009592887224997</v>
      </c>
      <c r="AL26" s="141">
        <v>63.795039775386002</v>
      </c>
      <c r="AM26" s="129"/>
      <c r="AN26" s="142">
        <v>73.485025737014496</v>
      </c>
      <c r="AO26" s="143">
        <v>73.909101544220803</v>
      </c>
      <c r="AP26" s="144">
        <v>73.6970636406176</v>
      </c>
      <c r="AQ26" s="129"/>
      <c r="AR26" s="145">
        <v>66.624189451166501</v>
      </c>
      <c r="AS26" s="125"/>
      <c r="AT26" s="140">
        <v>-1.8073914495824901</v>
      </c>
      <c r="AU26" s="129">
        <v>6.3287480119995001</v>
      </c>
      <c r="AV26" s="129">
        <v>8.2963202930424398</v>
      </c>
      <c r="AW26" s="129">
        <v>10.3624095619365</v>
      </c>
      <c r="AX26" s="129">
        <v>3.0530247699804498</v>
      </c>
      <c r="AY26" s="141">
        <v>5.52257539024433</v>
      </c>
      <c r="AZ26" s="129"/>
      <c r="BA26" s="142">
        <v>-3.6455112928312099</v>
      </c>
      <c r="BB26" s="143">
        <v>-5.0039751380981201</v>
      </c>
      <c r="BC26" s="144">
        <v>-4.3315194364863601</v>
      </c>
      <c r="BD26" s="129"/>
      <c r="BE26" s="145">
        <v>2.19574339572678</v>
      </c>
    </row>
    <row r="27" spans="1:57" x14ac:dyDescent="0.25">
      <c r="A27" s="21" t="s">
        <v>45</v>
      </c>
      <c r="B27" s="3" t="str">
        <f t="shared" si="0"/>
        <v>Richmond West/Midlothian, VA</v>
      </c>
      <c r="C27" s="3"/>
      <c r="D27" s="24" t="s">
        <v>16</v>
      </c>
      <c r="E27" s="27" t="s">
        <v>17</v>
      </c>
      <c r="F27" s="3"/>
      <c r="G27" s="140">
        <v>47.484493452791099</v>
      </c>
      <c r="H27" s="129">
        <v>58.993797381116401</v>
      </c>
      <c r="I27" s="129">
        <v>64.197105444521</v>
      </c>
      <c r="J27" s="129">
        <v>64.713990351481698</v>
      </c>
      <c r="K27" s="129">
        <v>60.854583046175001</v>
      </c>
      <c r="L27" s="141">
        <v>59.248793935217002</v>
      </c>
      <c r="M27" s="129"/>
      <c r="N27" s="142">
        <v>67.057201929703595</v>
      </c>
      <c r="O27" s="143">
        <v>74.810475534114403</v>
      </c>
      <c r="P27" s="144">
        <v>70.933838731909006</v>
      </c>
      <c r="Q27" s="129"/>
      <c r="R27" s="145">
        <v>62.587378162843301</v>
      </c>
      <c r="S27" s="125"/>
      <c r="T27" s="140">
        <v>-0.21374564268520399</v>
      </c>
      <c r="U27" s="129">
        <v>3.8749316364527999</v>
      </c>
      <c r="V27" s="129">
        <v>7.9881704113172596</v>
      </c>
      <c r="W27" s="129">
        <v>7.8566505858028899</v>
      </c>
      <c r="X27" s="129">
        <v>-3.2465510779015001</v>
      </c>
      <c r="Y27" s="141">
        <v>3.3202059002583</v>
      </c>
      <c r="Z27" s="129"/>
      <c r="AA27" s="142">
        <v>-9.2976279868747191</v>
      </c>
      <c r="AB27" s="143">
        <v>-7.3653377246234903</v>
      </c>
      <c r="AC27" s="144">
        <v>-8.2888398027034391</v>
      </c>
      <c r="AD27" s="129"/>
      <c r="AE27" s="145">
        <v>-0.74808400080304704</v>
      </c>
      <c r="AF27" s="30"/>
      <c r="AG27" s="140">
        <v>50.559958649207402</v>
      </c>
      <c r="AH27" s="129">
        <v>61.199172984148802</v>
      </c>
      <c r="AI27" s="129">
        <v>64.128187456926199</v>
      </c>
      <c r="AJ27" s="129">
        <v>64.205720192970304</v>
      </c>
      <c r="AK27" s="129">
        <v>64.188490696071597</v>
      </c>
      <c r="AL27" s="141">
        <v>60.856305995864901</v>
      </c>
      <c r="AM27" s="129"/>
      <c r="AN27" s="142">
        <v>76.033769813921396</v>
      </c>
      <c r="AO27" s="143">
        <v>77.119228118538899</v>
      </c>
      <c r="AP27" s="144">
        <v>76.576498966230105</v>
      </c>
      <c r="AQ27" s="129"/>
      <c r="AR27" s="145">
        <v>65.347789701683496</v>
      </c>
      <c r="AS27" s="125"/>
      <c r="AT27" s="140">
        <v>1.2421060470924099</v>
      </c>
      <c r="AU27" s="129">
        <v>6.67323916095068</v>
      </c>
      <c r="AV27" s="129">
        <v>4.6990815623285798</v>
      </c>
      <c r="AW27" s="129">
        <v>4.9586181283055497</v>
      </c>
      <c r="AX27" s="129">
        <v>3.81852929091347</v>
      </c>
      <c r="AY27" s="141">
        <v>4.3631396990084603</v>
      </c>
      <c r="AZ27" s="129"/>
      <c r="BA27" s="142">
        <v>-0.362434495990891</v>
      </c>
      <c r="BB27" s="143">
        <v>-1.3363795990899201</v>
      </c>
      <c r="BC27" s="144">
        <v>-0.85524995722192498</v>
      </c>
      <c r="BD27" s="129"/>
      <c r="BE27" s="145">
        <v>2.5558663273425899</v>
      </c>
    </row>
    <row r="28" spans="1:57" x14ac:dyDescent="0.25">
      <c r="A28" s="21" t="s">
        <v>46</v>
      </c>
      <c r="B28" s="3" t="str">
        <f t="shared" si="0"/>
        <v>Petersburg/Chester, VA</v>
      </c>
      <c r="C28" s="3"/>
      <c r="D28" s="24" t="s">
        <v>16</v>
      </c>
      <c r="E28" s="27" t="s">
        <v>17</v>
      </c>
      <c r="F28" s="3"/>
      <c r="G28" s="140">
        <v>58.952049497293103</v>
      </c>
      <c r="H28" s="129">
        <v>68.580819798917204</v>
      </c>
      <c r="I28" s="129">
        <v>70.494972931167794</v>
      </c>
      <c r="J28" s="129">
        <v>71.964423820572307</v>
      </c>
      <c r="K28" s="129">
        <v>67.478731631863795</v>
      </c>
      <c r="L28" s="141">
        <v>67.494199535962807</v>
      </c>
      <c r="M28" s="129"/>
      <c r="N28" s="142">
        <v>70.146945088940399</v>
      </c>
      <c r="O28" s="143">
        <v>69.006187161639502</v>
      </c>
      <c r="P28" s="144">
        <v>69.57656612529</v>
      </c>
      <c r="Q28" s="129"/>
      <c r="R28" s="145">
        <v>68.089161418627697</v>
      </c>
      <c r="S28" s="125"/>
      <c r="T28" s="140">
        <v>-0.18875040705010701</v>
      </c>
      <c r="U28" s="129">
        <v>2.6120579956474002</v>
      </c>
      <c r="V28" s="129">
        <v>3.7568274740408301</v>
      </c>
      <c r="W28" s="129">
        <v>6.2843298147735096</v>
      </c>
      <c r="X28" s="129">
        <v>-1.63890350914658</v>
      </c>
      <c r="Y28" s="141">
        <v>2.21639646077824</v>
      </c>
      <c r="Z28" s="129"/>
      <c r="AA28" s="142">
        <v>-4.1554748147659897</v>
      </c>
      <c r="AB28" s="143">
        <v>-9.9683535308088604</v>
      </c>
      <c r="AC28" s="144">
        <v>-7.1289974463517201</v>
      </c>
      <c r="AD28" s="129"/>
      <c r="AE28" s="145">
        <v>-0.70089468723982395</v>
      </c>
      <c r="AF28" s="30"/>
      <c r="AG28" s="140">
        <v>56.796210363495703</v>
      </c>
      <c r="AH28" s="129">
        <v>65.883604021655003</v>
      </c>
      <c r="AI28" s="129">
        <v>67.328886310904807</v>
      </c>
      <c r="AJ28" s="129">
        <v>69.460556844547497</v>
      </c>
      <c r="AK28" s="129">
        <v>67.444895591647295</v>
      </c>
      <c r="AL28" s="141">
        <v>65.382830626450101</v>
      </c>
      <c r="AM28" s="129"/>
      <c r="AN28" s="142">
        <v>70.5819798917246</v>
      </c>
      <c r="AO28" s="143">
        <v>69.349381283835996</v>
      </c>
      <c r="AP28" s="144">
        <v>69.965680587780298</v>
      </c>
      <c r="AQ28" s="129"/>
      <c r="AR28" s="145">
        <v>66.692216329687298</v>
      </c>
      <c r="AS28" s="125"/>
      <c r="AT28" s="140">
        <v>-4.5140961159847697</v>
      </c>
      <c r="AU28" s="129">
        <v>-1.4808512784838299</v>
      </c>
      <c r="AV28" s="129">
        <v>-2.1137552878391701</v>
      </c>
      <c r="AW28" s="129">
        <v>0.25616547360805098</v>
      </c>
      <c r="AX28" s="129">
        <v>-3.2163162723332199</v>
      </c>
      <c r="AY28" s="141">
        <v>-2.15292959778479</v>
      </c>
      <c r="AZ28" s="129"/>
      <c r="BA28" s="142">
        <v>-10.6913034226029</v>
      </c>
      <c r="BB28" s="143">
        <v>-10.175208438400899</v>
      </c>
      <c r="BC28" s="144">
        <v>-10.4362723409051</v>
      </c>
      <c r="BD28" s="129"/>
      <c r="BE28" s="145">
        <v>-4.7922235461484703</v>
      </c>
    </row>
    <row r="29" spans="1:57" x14ac:dyDescent="0.25">
      <c r="A29" s="77" t="s">
        <v>99</v>
      </c>
      <c r="B29" s="37" t="s">
        <v>71</v>
      </c>
      <c r="C29" s="3"/>
      <c r="D29" s="24" t="s">
        <v>16</v>
      </c>
      <c r="E29" s="27" t="s">
        <v>17</v>
      </c>
      <c r="F29" s="3"/>
      <c r="G29" s="140">
        <v>44.107949069142101</v>
      </c>
      <c r="H29" s="129">
        <v>55.775376654999199</v>
      </c>
      <c r="I29" s="129">
        <v>59.260386546948702</v>
      </c>
      <c r="J29" s="129">
        <v>59.620554963729496</v>
      </c>
      <c r="K29" s="129">
        <v>56.135545071780001</v>
      </c>
      <c r="L29" s="141">
        <v>54.9799624613199</v>
      </c>
      <c r="M29" s="129"/>
      <c r="N29" s="142">
        <v>63.577334753715803</v>
      </c>
      <c r="O29" s="143">
        <v>65.880383503271901</v>
      </c>
      <c r="P29" s="144">
        <v>64.728859128493795</v>
      </c>
      <c r="Q29" s="129"/>
      <c r="R29" s="145">
        <v>57.765361509083903</v>
      </c>
      <c r="S29" s="125"/>
      <c r="T29" s="140">
        <v>-6.6871619921104202</v>
      </c>
      <c r="U29" s="129">
        <v>-3.6188416726211798</v>
      </c>
      <c r="V29" s="129">
        <v>-0.55476566438139796</v>
      </c>
      <c r="W29" s="129">
        <v>-1.0172649591247001</v>
      </c>
      <c r="X29" s="129">
        <v>-9.1892067629333791</v>
      </c>
      <c r="Y29" s="141">
        <v>-4.1421743899169101</v>
      </c>
      <c r="Z29" s="129"/>
      <c r="AA29" s="142">
        <v>-10.185938469652701</v>
      </c>
      <c r="AB29" s="143">
        <v>-9.5457779485554202</v>
      </c>
      <c r="AC29" s="144">
        <v>-9.86130035780897</v>
      </c>
      <c r="AD29" s="129"/>
      <c r="AE29" s="145">
        <v>-6.0505981101005704</v>
      </c>
      <c r="AF29" s="30"/>
      <c r="AG29" s="140">
        <v>44.487722915950599</v>
      </c>
      <c r="AH29" s="129">
        <v>55.740125507567299</v>
      </c>
      <c r="AI29" s="129">
        <v>59.255864869337202</v>
      </c>
      <c r="AJ29" s="129">
        <v>59.664464556204699</v>
      </c>
      <c r="AK29" s="129">
        <v>58.539224297042999</v>
      </c>
      <c r="AL29" s="141">
        <v>55.537480429220601</v>
      </c>
      <c r="AM29" s="129"/>
      <c r="AN29" s="142">
        <v>64.907574563299306</v>
      </c>
      <c r="AO29" s="143">
        <v>64.329121004856404</v>
      </c>
      <c r="AP29" s="144">
        <v>64.618347784077898</v>
      </c>
      <c r="AQ29" s="129"/>
      <c r="AR29" s="145">
        <v>58.134301362791</v>
      </c>
      <c r="AS29" s="125"/>
      <c r="AT29" s="140">
        <v>-1.51848989992141</v>
      </c>
      <c r="AU29" s="129">
        <v>-1.0459912424211599</v>
      </c>
      <c r="AV29" s="129">
        <v>0.91698487986096999</v>
      </c>
      <c r="AW29" s="129">
        <v>-0.43473291645512702</v>
      </c>
      <c r="AX29" s="129">
        <v>-5.5206631245019802</v>
      </c>
      <c r="AY29" s="141">
        <v>-1.5660233847540299</v>
      </c>
      <c r="AZ29" s="129"/>
      <c r="BA29" s="142">
        <v>-10.9050231118217</v>
      </c>
      <c r="BB29" s="143">
        <v>-10.1317954218792</v>
      </c>
      <c r="BC29" s="144">
        <v>-10.521810057478399</v>
      </c>
      <c r="BD29" s="129"/>
      <c r="BE29" s="145">
        <v>-4.5948593160486899</v>
      </c>
    </row>
    <row r="30" spans="1:57" x14ac:dyDescent="0.25">
      <c r="A30" s="21" t="s">
        <v>48</v>
      </c>
      <c r="B30" s="3" t="str">
        <f t="shared" si="0"/>
        <v>Roanoke, VA</v>
      </c>
      <c r="C30" s="3"/>
      <c r="D30" s="24" t="s">
        <v>16</v>
      </c>
      <c r="E30" s="27" t="s">
        <v>17</v>
      </c>
      <c r="F30" s="3"/>
      <c r="G30" s="140">
        <v>52.091466815393098</v>
      </c>
      <c r="H30" s="129">
        <v>63.022866703848202</v>
      </c>
      <c r="I30" s="129">
        <v>62.037553448596299</v>
      </c>
      <c r="J30" s="129">
        <v>64.268451385015794</v>
      </c>
      <c r="K30" s="129">
        <v>60.029745305818899</v>
      </c>
      <c r="L30" s="141">
        <v>60.290016731734497</v>
      </c>
      <c r="M30" s="129"/>
      <c r="N30" s="142">
        <v>60.420152444692299</v>
      </c>
      <c r="O30" s="143">
        <v>63.376092210448</v>
      </c>
      <c r="P30" s="144">
        <v>61.8981223275701</v>
      </c>
      <c r="Q30" s="129"/>
      <c r="R30" s="145">
        <v>60.749475473401802</v>
      </c>
      <c r="S30" s="125"/>
      <c r="T30" s="140">
        <v>7.8848652826417398</v>
      </c>
      <c r="U30" s="129">
        <v>1.8926166465840499</v>
      </c>
      <c r="V30" s="129">
        <v>-7.8870534706569702</v>
      </c>
      <c r="W30" s="129">
        <v>1.5494866697677001</v>
      </c>
      <c r="X30" s="129">
        <v>-5.0692399814956497</v>
      </c>
      <c r="Y30" s="141">
        <v>-0.84175768163904496</v>
      </c>
      <c r="Z30" s="129"/>
      <c r="AA30" s="142">
        <v>-8.9393375292658099</v>
      </c>
      <c r="AB30" s="143">
        <v>-8.0040054114157009</v>
      </c>
      <c r="AC30" s="144">
        <v>-8.4628932724709696</v>
      </c>
      <c r="AD30" s="129"/>
      <c r="AE30" s="145">
        <v>-3.1882412384017602</v>
      </c>
      <c r="AF30" s="30"/>
      <c r="AG30" s="140">
        <v>50.841234430191399</v>
      </c>
      <c r="AH30" s="129">
        <v>62.720765941624798</v>
      </c>
      <c r="AI30" s="129">
        <v>65.081799591001996</v>
      </c>
      <c r="AJ30" s="129">
        <v>64.454359546383998</v>
      </c>
      <c r="AK30" s="129">
        <v>62.506971556051298</v>
      </c>
      <c r="AL30" s="141">
        <v>61.121026213050698</v>
      </c>
      <c r="AM30" s="129"/>
      <c r="AN30" s="142">
        <v>67.242981966908303</v>
      </c>
      <c r="AO30" s="143">
        <v>67.5636735452686</v>
      </c>
      <c r="AP30" s="144">
        <v>67.403327756088402</v>
      </c>
      <c r="AQ30" s="129"/>
      <c r="AR30" s="145">
        <v>62.915969511061498</v>
      </c>
      <c r="AS30" s="125"/>
      <c r="AT30" s="140">
        <v>9.6178658357096403</v>
      </c>
      <c r="AU30" s="129">
        <v>7.4004391991489298</v>
      </c>
      <c r="AV30" s="129">
        <v>0.64223059595361898</v>
      </c>
      <c r="AW30" s="129">
        <v>-0.59715106879624602</v>
      </c>
      <c r="AX30" s="129">
        <v>-7.2262383972547504</v>
      </c>
      <c r="AY30" s="141">
        <v>1.3067441613794599</v>
      </c>
      <c r="AZ30" s="129"/>
      <c r="BA30" s="142">
        <v>-12.9388761840583</v>
      </c>
      <c r="BB30" s="143">
        <v>-11.6120920033038</v>
      </c>
      <c r="BC30" s="144">
        <v>-12.2789227289183</v>
      </c>
      <c r="BD30" s="129"/>
      <c r="BE30" s="145">
        <v>-3.2783988261646102</v>
      </c>
    </row>
    <row r="31" spans="1:57" x14ac:dyDescent="0.25">
      <c r="A31" s="21" t="s">
        <v>49</v>
      </c>
      <c r="B31" s="3" t="str">
        <f t="shared" si="0"/>
        <v>Charlottesville, VA</v>
      </c>
      <c r="C31" s="3"/>
      <c r="D31" s="24" t="s">
        <v>16</v>
      </c>
      <c r="E31" s="27" t="s">
        <v>17</v>
      </c>
      <c r="F31" s="3"/>
      <c r="G31" s="140">
        <v>52.6613816534541</v>
      </c>
      <c r="H31" s="129">
        <v>58.1879954699886</v>
      </c>
      <c r="I31" s="129">
        <v>64.5979614949037</v>
      </c>
      <c r="J31" s="129">
        <v>66.092865232163007</v>
      </c>
      <c r="K31" s="129">
        <v>69.558323895809707</v>
      </c>
      <c r="L31" s="141">
        <v>62.2197055492638</v>
      </c>
      <c r="M31" s="129"/>
      <c r="N31" s="142">
        <v>77.916194790486898</v>
      </c>
      <c r="O31" s="143">
        <v>83.578708946772295</v>
      </c>
      <c r="P31" s="144">
        <v>80.747451868629597</v>
      </c>
      <c r="Q31" s="129"/>
      <c r="R31" s="145">
        <v>67.513347354796906</v>
      </c>
      <c r="S31" s="125"/>
      <c r="T31" s="140">
        <v>-9.1711949463359801</v>
      </c>
      <c r="U31" s="129">
        <v>-1.08279931612282</v>
      </c>
      <c r="V31" s="129">
        <v>0.442544640196186</v>
      </c>
      <c r="W31" s="129">
        <v>-9.0013013980604093</v>
      </c>
      <c r="X31" s="129">
        <v>-11.723464979113499</v>
      </c>
      <c r="Y31" s="141">
        <v>-6.4487777549238796</v>
      </c>
      <c r="Z31" s="129"/>
      <c r="AA31" s="142">
        <v>-13.9259130199107</v>
      </c>
      <c r="AB31" s="143">
        <v>-9.8143646741845707</v>
      </c>
      <c r="AC31" s="144">
        <v>-11.845991572217899</v>
      </c>
      <c r="AD31" s="129"/>
      <c r="AE31" s="145">
        <v>-8.3659259942768003</v>
      </c>
      <c r="AF31" s="30"/>
      <c r="AG31" s="140">
        <v>50.368063420158499</v>
      </c>
      <c r="AH31" s="129">
        <v>64.541336353340796</v>
      </c>
      <c r="AI31" s="129">
        <v>69.835787089467701</v>
      </c>
      <c r="AJ31" s="129">
        <v>70.396375990939902</v>
      </c>
      <c r="AK31" s="129">
        <v>74.297848244620596</v>
      </c>
      <c r="AL31" s="141">
        <v>65.887882219705503</v>
      </c>
      <c r="AM31" s="129"/>
      <c r="AN31" s="142">
        <v>82.944507361268407</v>
      </c>
      <c r="AO31" s="143">
        <v>79.212910532276297</v>
      </c>
      <c r="AP31" s="144">
        <v>81.078708946772295</v>
      </c>
      <c r="AQ31" s="129"/>
      <c r="AR31" s="145">
        <v>70.228118427438901</v>
      </c>
      <c r="AS31" s="125"/>
      <c r="AT31" s="140">
        <v>-13.2532540887879</v>
      </c>
      <c r="AU31" s="129">
        <v>-1.8140810455474401</v>
      </c>
      <c r="AV31" s="129">
        <v>1.08165018444042</v>
      </c>
      <c r="AW31" s="129">
        <v>-2.5652435042155899</v>
      </c>
      <c r="AX31" s="129">
        <v>-10.941631549123001</v>
      </c>
      <c r="AY31" s="141">
        <v>-5.48597757406369</v>
      </c>
      <c r="AZ31" s="129"/>
      <c r="BA31" s="142">
        <v>-7.5251748915139496</v>
      </c>
      <c r="BB31" s="143">
        <v>-10.184470437531299</v>
      </c>
      <c r="BC31" s="144">
        <v>-8.8436180213794007</v>
      </c>
      <c r="BD31" s="129"/>
      <c r="BE31" s="145">
        <v>-6.6205343661609302</v>
      </c>
    </row>
    <row r="32" spans="1:57" x14ac:dyDescent="0.25">
      <c r="A32" s="21" t="s">
        <v>50</v>
      </c>
      <c r="B32" t="s">
        <v>73</v>
      </c>
      <c r="C32" s="3"/>
      <c r="D32" s="24" t="s">
        <v>16</v>
      </c>
      <c r="E32" s="27" t="s">
        <v>17</v>
      </c>
      <c r="F32" s="3"/>
      <c r="G32" s="140">
        <v>44.9240845489729</v>
      </c>
      <c r="H32" s="129">
        <v>58.797261089609997</v>
      </c>
      <c r="I32" s="129">
        <v>66.478118487645105</v>
      </c>
      <c r="J32" s="129">
        <v>67.4903245013396</v>
      </c>
      <c r="K32" s="129">
        <v>62.682345936290503</v>
      </c>
      <c r="L32" s="141">
        <v>60.0744269127716</v>
      </c>
      <c r="M32" s="129"/>
      <c r="N32" s="142">
        <v>67.639178326882998</v>
      </c>
      <c r="O32" s="143">
        <v>65.718963977374202</v>
      </c>
      <c r="P32" s="144">
        <v>66.6790711521286</v>
      </c>
      <c r="Q32" s="129"/>
      <c r="R32" s="145">
        <v>61.961468124016498</v>
      </c>
      <c r="S32" s="125"/>
      <c r="T32" s="140">
        <v>-5.7081772675976303</v>
      </c>
      <c r="U32" s="129">
        <v>-3.6322856378764801</v>
      </c>
      <c r="V32" s="129">
        <v>0.35467975978365301</v>
      </c>
      <c r="W32" s="129">
        <v>-0.88044986991357599</v>
      </c>
      <c r="X32" s="129">
        <v>-11.3091973990905</v>
      </c>
      <c r="Y32" s="141">
        <v>-4.2379908222137903</v>
      </c>
      <c r="Z32" s="129"/>
      <c r="AA32" s="142">
        <v>-15.8055170844665</v>
      </c>
      <c r="AB32" s="143">
        <v>-10.8513693060428</v>
      </c>
      <c r="AC32" s="144">
        <v>-13.434861406068499</v>
      </c>
      <c r="AD32" s="129"/>
      <c r="AE32" s="145">
        <v>-7.26720643966285</v>
      </c>
      <c r="AF32" s="30"/>
      <c r="AG32" s="140">
        <v>52.571449836260697</v>
      </c>
      <c r="AH32" s="129">
        <v>58.920065495683197</v>
      </c>
      <c r="AI32" s="129">
        <v>63.880619231914203</v>
      </c>
      <c r="AJ32" s="129">
        <v>64.174605537362297</v>
      </c>
      <c r="AK32" s="129">
        <v>61.193807680857297</v>
      </c>
      <c r="AL32" s="141">
        <v>60.148109556415498</v>
      </c>
      <c r="AM32" s="129"/>
      <c r="AN32" s="142">
        <v>69.347275974992499</v>
      </c>
      <c r="AO32" s="143">
        <v>68.495087823757004</v>
      </c>
      <c r="AP32" s="144">
        <v>68.921181899374801</v>
      </c>
      <c r="AQ32" s="129"/>
      <c r="AR32" s="145">
        <v>62.654701654403901</v>
      </c>
      <c r="AS32" s="125"/>
      <c r="AT32" s="140">
        <v>-4.0560409971287896</v>
      </c>
      <c r="AU32" s="129">
        <v>2.65231924336396</v>
      </c>
      <c r="AV32" s="129">
        <v>1.9529411331158499</v>
      </c>
      <c r="AW32" s="129">
        <v>-0.50437359541789295</v>
      </c>
      <c r="AX32" s="129">
        <v>-4.5133969129267504</v>
      </c>
      <c r="AY32" s="141">
        <v>-0.88791022484062498</v>
      </c>
      <c r="AZ32" s="129"/>
      <c r="BA32" s="142">
        <v>-7.1299414235384999</v>
      </c>
      <c r="BB32" s="143">
        <v>-6.7913254301630097</v>
      </c>
      <c r="BC32" s="144">
        <v>-6.9619882284695196</v>
      </c>
      <c r="BD32" s="129"/>
      <c r="BE32" s="145">
        <v>-2.8806775497248802</v>
      </c>
    </row>
    <row r="33" spans="1:57" x14ac:dyDescent="0.25">
      <c r="A33" s="21" t="s">
        <v>51</v>
      </c>
      <c r="B33" s="3" t="str">
        <f t="shared" si="0"/>
        <v>Staunton &amp; Harrisonburg, VA</v>
      </c>
      <c r="C33" s="3"/>
      <c r="D33" s="24" t="s">
        <v>16</v>
      </c>
      <c r="E33" s="27" t="s">
        <v>17</v>
      </c>
      <c r="F33" s="3"/>
      <c r="G33" s="140">
        <v>47.9459558152273</v>
      </c>
      <c r="H33" s="129">
        <v>56.381230600693797</v>
      </c>
      <c r="I33" s="129">
        <v>60.087639218550301</v>
      </c>
      <c r="J33" s="129">
        <v>63.848822348000702</v>
      </c>
      <c r="K33" s="129">
        <v>59.320796056235103</v>
      </c>
      <c r="L33" s="141">
        <v>57.516888807741402</v>
      </c>
      <c r="M33" s="129"/>
      <c r="N33" s="142">
        <v>73.525652729596402</v>
      </c>
      <c r="O33" s="143">
        <v>72.119773598685398</v>
      </c>
      <c r="P33" s="144">
        <v>72.822713164140893</v>
      </c>
      <c r="Q33" s="129"/>
      <c r="R33" s="145">
        <v>61.889981480998401</v>
      </c>
      <c r="S33" s="125"/>
      <c r="T33" s="140">
        <v>12.9398240272937</v>
      </c>
      <c r="U33" s="129">
        <v>13.1160137355859</v>
      </c>
      <c r="V33" s="129">
        <v>18.1122767291995</v>
      </c>
      <c r="W33" s="129">
        <v>17.163881494863599</v>
      </c>
      <c r="X33" s="129">
        <v>4.55146135770027</v>
      </c>
      <c r="Y33" s="141">
        <v>13.0426964751412</v>
      </c>
      <c r="Z33" s="129"/>
      <c r="AA33" s="142">
        <v>1.5505396638586399</v>
      </c>
      <c r="AB33" s="143">
        <v>-6.1580266499401999</v>
      </c>
      <c r="AC33" s="144">
        <v>-2.4186408229212502</v>
      </c>
      <c r="AD33" s="129"/>
      <c r="AE33" s="145">
        <v>7.3257692974745803</v>
      </c>
      <c r="AF33" s="30"/>
      <c r="AG33" s="140">
        <v>48.151360233704501</v>
      </c>
      <c r="AH33" s="129">
        <v>58.426145700200799</v>
      </c>
      <c r="AI33" s="129">
        <v>63.392368084717901</v>
      </c>
      <c r="AJ33" s="129">
        <v>65.464670440021905</v>
      </c>
      <c r="AK33" s="129">
        <v>67.710425415373294</v>
      </c>
      <c r="AL33" s="141">
        <v>60.628993974803699</v>
      </c>
      <c r="AM33" s="129"/>
      <c r="AN33" s="142">
        <v>75.803359503377706</v>
      </c>
      <c r="AO33" s="143">
        <v>72.475807924045995</v>
      </c>
      <c r="AP33" s="144">
        <v>74.139583713711801</v>
      </c>
      <c r="AQ33" s="129"/>
      <c r="AR33" s="145">
        <v>64.4891624716346</v>
      </c>
      <c r="AS33" s="125"/>
      <c r="AT33" s="140">
        <v>-2.6592647050290901</v>
      </c>
      <c r="AU33" s="129">
        <v>3.7987282258345099</v>
      </c>
      <c r="AV33" s="129">
        <v>11.0080779178302</v>
      </c>
      <c r="AW33" s="129">
        <v>10.372703819987301</v>
      </c>
      <c r="AX33" s="129">
        <v>6.1469963493920696</v>
      </c>
      <c r="AY33" s="141">
        <v>6.0086470019472902</v>
      </c>
      <c r="AZ33" s="129"/>
      <c r="BA33" s="142">
        <v>-3.3986709609016699</v>
      </c>
      <c r="BB33" s="143">
        <v>-4.2225792871563499</v>
      </c>
      <c r="BC33" s="144">
        <v>-3.8031439823756701</v>
      </c>
      <c r="BD33" s="129"/>
      <c r="BE33" s="145">
        <v>2.5721786246350402</v>
      </c>
    </row>
    <row r="34" spans="1:57" x14ac:dyDescent="0.25">
      <c r="A34" s="21" t="s">
        <v>52</v>
      </c>
      <c r="B34" s="3" t="str">
        <f t="shared" si="0"/>
        <v>Blacksburg &amp; Wytheville, VA</v>
      </c>
      <c r="C34" s="3"/>
      <c r="D34" s="24" t="s">
        <v>16</v>
      </c>
      <c r="E34" s="27" t="s">
        <v>17</v>
      </c>
      <c r="F34" s="3"/>
      <c r="G34" s="140">
        <v>41.405799884770502</v>
      </c>
      <c r="H34" s="129">
        <v>53.850585749951897</v>
      </c>
      <c r="I34" s="129">
        <v>57.3842903783368</v>
      </c>
      <c r="J34" s="129">
        <v>56.2704052237372</v>
      </c>
      <c r="K34" s="129">
        <v>55.7710773958133</v>
      </c>
      <c r="L34" s="141">
        <v>52.936431726521903</v>
      </c>
      <c r="M34" s="129"/>
      <c r="N34" s="142">
        <v>68.292682926829201</v>
      </c>
      <c r="O34" s="143">
        <v>68.772805838294602</v>
      </c>
      <c r="P34" s="144">
        <v>68.532744382561901</v>
      </c>
      <c r="Q34" s="129"/>
      <c r="R34" s="145">
        <v>57.392521056819099</v>
      </c>
      <c r="S34" s="125"/>
      <c r="T34" s="140">
        <v>-6.2649450023912001</v>
      </c>
      <c r="U34" s="129">
        <v>3.1138242026973599</v>
      </c>
      <c r="V34" s="129">
        <v>7.5690756907569003</v>
      </c>
      <c r="W34" s="129">
        <v>-2.5055734868399102</v>
      </c>
      <c r="X34" s="129">
        <v>-10.1151417605546</v>
      </c>
      <c r="Y34" s="141">
        <v>-1.79056563774314</v>
      </c>
      <c r="Z34" s="129"/>
      <c r="AA34" s="142">
        <v>-3.9249988179748798</v>
      </c>
      <c r="AB34" s="143">
        <v>-5.5001748286349503</v>
      </c>
      <c r="AC34" s="144">
        <v>-4.7218551003244</v>
      </c>
      <c r="AD34" s="129"/>
      <c r="AE34" s="145">
        <v>-2.8107029486886099</v>
      </c>
      <c r="AF34" s="30"/>
      <c r="AG34" s="140">
        <v>45.563664298060303</v>
      </c>
      <c r="AH34" s="129">
        <v>53.807374687920102</v>
      </c>
      <c r="AI34" s="129">
        <v>57.302669483387703</v>
      </c>
      <c r="AJ34" s="129">
        <v>58.7862492798156</v>
      </c>
      <c r="AK34" s="129">
        <v>60.015363933166803</v>
      </c>
      <c r="AL34" s="141">
        <v>55.095064336470102</v>
      </c>
      <c r="AM34" s="129"/>
      <c r="AN34" s="142">
        <v>66.141732283464506</v>
      </c>
      <c r="AO34" s="143">
        <v>65.608795851737995</v>
      </c>
      <c r="AP34" s="144">
        <v>65.875264067601293</v>
      </c>
      <c r="AQ34" s="129"/>
      <c r="AR34" s="145">
        <v>58.1751214025076</v>
      </c>
      <c r="AS34" s="125"/>
      <c r="AT34" s="140">
        <v>-2.2948861822936499</v>
      </c>
      <c r="AU34" s="129">
        <v>2.5286809507254802</v>
      </c>
      <c r="AV34" s="129">
        <v>2.8159155763742998</v>
      </c>
      <c r="AW34" s="129">
        <v>1.3693639991389699</v>
      </c>
      <c r="AX34" s="129">
        <v>-3.19026791125258</v>
      </c>
      <c r="AY34" s="141">
        <v>0.233831189080074</v>
      </c>
      <c r="AZ34" s="129"/>
      <c r="BA34" s="142">
        <v>-12.2944400939702</v>
      </c>
      <c r="BB34" s="143">
        <v>-11.581726243048299</v>
      </c>
      <c r="BC34" s="144">
        <v>-11.940966656558199</v>
      </c>
      <c r="BD34" s="129"/>
      <c r="BE34" s="145">
        <v>-4.0577257641605202</v>
      </c>
    </row>
    <row r="35" spans="1:57" x14ac:dyDescent="0.25">
      <c r="A35" s="21" t="s">
        <v>53</v>
      </c>
      <c r="B35" s="3" t="str">
        <f t="shared" si="0"/>
        <v>Lynchburg, VA</v>
      </c>
      <c r="C35" s="3"/>
      <c r="D35" s="24" t="s">
        <v>16</v>
      </c>
      <c r="E35" s="27" t="s">
        <v>17</v>
      </c>
      <c r="F35" s="3"/>
      <c r="G35" s="140">
        <v>40.961475139940703</v>
      </c>
      <c r="H35" s="129">
        <v>56.7006914718472</v>
      </c>
      <c r="I35" s="129">
        <v>60.322686862034899</v>
      </c>
      <c r="J35" s="129">
        <v>60.125123477115501</v>
      </c>
      <c r="K35" s="129">
        <v>54.4945670069147</v>
      </c>
      <c r="L35" s="141">
        <v>54.520908791570598</v>
      </c>
      <c r="M35" s="129"/>
      <c r="N35" s="142">
        <v>63.845900559762903</v>
      </c>
      <c r="O35" s="143">
        <v>67.928877181429002</v>
      </c>
      <c r="P35" s="144">
        <v>65.887388870595899</v>
      </c>
      <c r="Q35" s="129"/>
      <c r="R35" s="145">
        <v>57.768474528435</v>
      </c>
      <c r="S35" s="125"/>
      <c r="T35" s="140">
        <v>-2.2818810525746902</v>
      </c>
      <c r="U35" s="129">
        <v>-3.2251356082006102</v>
      </c>
      <c r="V35" s="129">
        <v>-6.3093426684920999</v>
      </c>
      <c r="W35" s="129">
        <v>-7.2022806584895003</v>
      </c>
      <c r="X35" s="129">
        <v>-11.786359167632799</v>
      </c>
      <c r="Y35" s="141">
        <v>-6.4694792210644501</v>
      </c>
      <c r="Z35" s="129"/>
      <c r="AA35" s="142">
        <v>-15.662823387707901</v>
      </c>
      <c r="AB35" s="143">
        <v>-14.0033819981136</v>
      </c>
      <c r="AC35" s="144">
        <v>-14.8154722641276</v>
      </c>
      <c r="AD35" s="129"/>
      <c r="AE35" s="145">
        <v>-9.3632554812484994</v>
      </c>
      <c r="AF35" s="30"/>
      <c r="AG35" s="140">
        <v>41.430688179124097</v>
      </c>
      <c r="AH35" s="129">
        <v>58.742179782680203</v>
      </c>
      <c r="AI35" s="129">
        <v>64.438590714520899</v>
      </c>
      <c r="AJ35" s="129">
        <v>63.681264405663399</v>
      </c>
      <c r="AK35" s="129">
        <v>58.363516628251503</v>
      </c>
      <c r="AL35" s="141">
        <v>57.331247942048002</v>
      </c>
      <c r="AM35" s="129"/>
      <c r="AN35" s="142">
        <v>65.113598946328594</v>
      </c>
      <c r="AO35" s="143">
        <v>63.574250905498801</v>
      </c>
      <c r="AP35" s="144">
        <v>64.343924925913697</v>
      </c>
      <c r="AQ35" s="129"/>
      <c r="AR35" s="145">
        <v>59.334869937438199</v>
      </c>
      <c r="AS35" s="125"/>
      <c r="AT35" s="140">
        <v>5.9921636901563202</v>
      </c>
      <c r="AU35" s="129">
        <v>5.6678893865830497</v>
      </c>
      <c r="AV35" s="129">
        <v>4.54001165395887</v>
      </c>
      <c r="AW35" s="129">
        <v>2.8308679951370301</v>
      </c>
      <c r="AX35" s="129">
        <v>-8.9328552174644393</v>
      </c>
      <c r="AY35" s="141">
        <v>1.5299983058684301</v>
      </c>
      <c r="AZ35" s="129"/>
      <c r="BA35" s="142">
        <v>-12.159894632861301</v>
      </c>
      <c r="BB35" s="143">
        <v>-9.7389394168260193</v>
      </c>
      <c r="BC35" s="144">
        <v>-10.980345777603601</v>
      </c>
      <c r="BD35" s="129"/>
      <c r="BE35" s="145">
        <v>-2.7064032626729202</v>
      </c>
    </row>
    <row r="36" spans="1:57" x14ac:dyDescent="0.25">
      <c r="A36" s="21" t="s">
        <v>78</v>
      </c>
      <c r="B36" s="3" t="str">
        <f t="shared" si="0"/>
        <v>Central Virginia</v>
      </c>
      <c r="C36" s="3"/>
      <c r="D36" s="24" t="s">
        <v>16</v>
      </c>
      <c r="E36" s="27" t="s">
        <v>17</v>
      </c>
      <c r="F36" s="3"/>
      <c r="G36" s="140">
        <v>50.699395667821001</v>
      </c>
      <c r="H36" s="129">
        <v>62.9829564745026</v>
      </c>
      <c r="I36" s="129">
        <v>68.354043593399794</v>
      </c>
      <c r="J36" s="129">
        <v>67.902492021457107</v>
      </c>
      <c r="K36" s="129">
        <v>66.143817478101397</v>
      </c>
      <c r="L36" s="141">
        <v>63.216541047056403</v>
      </c>
      <c r="M36" s="129"/>
      <c r="N36" s="142">
        <v>72.964622801656802</v>
      </c>
      <c r="O36" s="143">
        <v>75.334419773205596</v>
      </c>
      <c r="P36" s="144">
        <v>74.149521287431199</v>
      </c>
      <c r="Q36" s="129"/>
      <c r="R36" s="145">
        <v>66.340249687163507</v>
      </c>
      <c r="S36" s="125"/>
      <c r="T36" s="140">
        <v>-0.70232460285390796</v>
      </c>
      <c r="U36" s="129">
        <v>3.57752141726924</v>
      </c>
      <c r="V36" s="129">
        <v>4.2110445637112699</v>
      </c>
      <c r="W36" s="129">
        <v>2.84020240844192</v>
      </c>
      <c r="X36" s="129">
        <v>-0.48942021679675601</v>
      </c>
      <c r="Y36" s="141">
        <v>1.9773619794053201</v>
      </c>
      <c r="Z36" s="129"/>
      <c r="AA36" s="142">
        <v>-3.82580080141721</v>
      </c>
      <c r="AB36" s="143">
        <v>-6.2814590451036203</v>
      </c>
      <c r="AC36" s="144">
        <v>-5.0891211805268304</v>
      </c>
      <c r="AD36" s="129"/>
      <c r="AE36" s="145">
        <v>-0.39100553270183702</v>
      </c>
      <c r="AF36" s="30"/>
      <c r="AG36" s="140">
        <v>49.928702383377399</v>
      </c>
      <c r="AH36" s="129">
        <v>62.032321586202201</v>
      </c>
      <c r="AI36" s="129">
        <v>67.081720649147798</v>
      </c>
      <c r="AJ36" s="129">
        <v>67.538364907992104</v>
      </c>
      <c r="AK36" s="129">
        <v>66.1650370068581</v>
      </c>
      <c r="AL36" s="141">
        <v>62.549229306715503</v>
      </c>
      <c r="AM36" s="129"/>
      <c r="AN36" s="142">
        <v>73.097032661098595</v>
      </c>
      <c r="AO36" s="143">
        <v>72.451958986894795</v>
      </c>
      <c r="AP36" s="144">
        <v>72.774495823996702</v>
      </c>
      <c r="AQ36" s="129"/>
      <c r="AR36" s="145">
        <v>65.470734025938697</v>
      </c>
      <c r="AS36" s="125"/>
      <c r="AT36" s="140">
        <v>-3.5463111838355599</v>
      </c>
      <c r="AU36" s="129">
        <v>2.3070889639253198</v>
      </c>
      <c r="AV36" s="129">
        <v>3.26887174346371</v>
      </c>
      <c r="AW36" s="129">
        <v>4.1557187593601999</v>
      </c>
      <c r="AX36" s="129">
        <v>-1.57912644541806</v>
      </c>
      <c r="AY36" s="141">
        <v>1.07284614897182</v>
      </c>
      <c r="AZ36" s="129"/>
      <c r="BA36" s="142">
        <v>-6.4192551935065003</v>
      </c>
      <c r="BB36" s="143">
        <v>-7.0668394056140302</v>
      </c>
      <c r="BC36" s="144">
        <v>-6.7427364669179504</v>
      </c>
      <c r="BD36" s="129"/>
      <c r="BE36" s="145">
        <v>-1.5475630301871599</v>
      </c>
    </row>
    <row r="37" spans="1:57" x14ac:dyDescent="0.25">
      <c r="A37" s="21" t="s">
        <v>79</v>
      </c>
      <c r="B37" s="3" t="str">
        <f t="shared" si="0"/>
        <v>Chesapeake Bay</v>
      </c>
      <c r="C37" s="3"/>
      <c r="D37" s="24" t="s">
        <v>16</v>
      </c>
      <c r="E37" s="27" t="s">
        <v>17</v>
      </c>
      <c r="F37" s="3"/>
      <c r="G37" s="140">
        <v>45.311049210770598</v>
      </c>
      <c r="H37" s="129">
        <v>61.931290622098402</v>
      </c>
      <c r="I37" s="129">
        <v>64.438254410399196</v>
      </c>
      <c r="J37" s="129">
        <v>63.974001857010201</v>
      </c>
      <c r="K37" s="129">
        <v>56.267409470752</v>
      </c>
      <c r="L37" s="141">
        <v>58.384401114206099</v>
      </c>
      <c r="M37" s="129"/>
      <c r="N37" s="142">
        <v>64.159702878365806</v>
      </c>
      <c r="O37" s="143">
        <v>65.3667595171773</v>
      </c>
      <c r="P37" s="144">
        <v>64.763231197771503</v>
      </c>
      <c r="Q37" s="129"/>
      <c r="R37" s="145">
        <v>60.206923995224798</v>
      </c>
      <c r="S37" s="125"/>
      <c r="T37" s="140">
        <v>-7.7504725897920599</v>
      </c>
      <c r="U37" s="129">
        <v>-1.33136094674556</v>
      </c>
      <c r="V37" s="129">
        <v>-0.85714285714285698</v>
      </c>
      <c r="W37" s="129">
        <v>-5.8743169398907096</v>
      </c>
      <c r="X37" s="129">
        <v>-15.716272600834399</v>
      </c>
      <c r="Y37" s="141">
        <v>-6.3170441001191797</v>
      </c>
      <c r="Z37" s="129"/>
      <c r="AA37" s="142">
        <v>-9.7911227154046898</v>
      </c>
      <c r="AB37" s="143">
        <v>-11.1111111111111</v>
      </c>
      <c r="AC37" s="144">
        <v>-10.4621309370988</v>
      </c>
      <c r="AD37" s="129"/>
      <c r="AE37" s="145">
        <v>-7.6312576312576299</v>
      </c>
      <c r="AF37" s="30"/>
      <c r="AG37" s="140">
        <v>46.935933147632298</v>
      </c>
      <c r="AH37" s="129">
        <v>62.372330547818002</v>
      </c>
      <c r="AI37" s="129">
        <v>66.573816155988794</v>
      </c>
      <c r="AJ37" s="129">
        <v>64.856081708449295</v>
      </c>
      <c r="AK37" s="129">
        <v>60.376044568245099</v>
      </c>
      <c r="AL37" s="141">
        <v>60.222841225626702</v>
      </c>
      <c r="AM37" s="129"/>
      <c r="AN37" s="142">
        <v>66.643454038997206</v>
      </c>
      <c r="AO37" s="143">
        <v>64.832869080779901</v>
      </c>
      <c r="AP37" s="144">
        <v>65.738161559888496</v>
      </c>
      <c r="AQ37" s="129"/>
      <c r="AR37" s="145">
        <v>61.798647035415797</v>
      </c>
      <c r="AS37" s="125"/>
      <c r="AT37" s="140">
        <v>-1.55793573515092</v>
      </c>
      <c r="AU37" s="129">
        <v>0.97707628711010797</v>
      </c>
      <c r="AV37" s="129">
        <v>1.3785790031813301</v>
      </c>
      <c r="AW37" s="129">
        <v>-3.2213370280568001</v>
      </c>
      <c r="AX37" s="129">
        <v>-8.0593849416754999</v>
      </c>
      <c r="AY37" s="141">
        <v>-2.1719457013574601</v>
      </c>
      <c r="AZ37" s="129"/>
      <c r="BA37" s="142">
        <v>-9.7169811320754693</v>
      </c>
      <c r="BB37" s="143">
        <v>-12.7460168697282</v>
      </c>
      <c r="BC37" s="144">
        <v>-11.236483309825999</v>
      </c>
      <c r="BD37" s="129"/>
      <c r="BE37" s="145">
        <v>-5.1168474110279503</v>
      </c>
    </row>
    <row r="38" spans="1:57" x14ac:dyDescent="0.25">
      <c r="A38" s="21" t="s">
        <v>80</v>
      </c>
      <c r="B38" s="3" t="str">
        <f t="shared" si="0"/>
        <v>Coastal Virginia - Eastern Shore</v>
      </c>
      <c r="C38" s="3"/>
      <c r="D38" s="24" t="s">
        <v>16</v>
      </c>
      <c r="E38" s="27" t="s">
        <v>17</v>
      </c>
      <c r="F38" s="3"/>
      <c r="G38" s="140">
        <v>43.366619115549199</v>
      </c>
      <c r="H38" s="129">
        <v>51.283880171184002</v>
      </c>
      <c r="I38" s="129">
        <v>52.4251069900142</v>
      </c>
      <c r="J38" s="129">
        <v>55.278174037089798</v>
      </c>
      <c r="K38" s="129">
        <v>47.503566333808799</v>
      </c>
      <c r="L38" s="141">
        <v>49.971469329529199</v>
      </c>
      <c r="M38" s="129"/>
      <c r="N38" s="142">
        <v>58.7731811697574</v>
      </c>
      <c r="O38" s="143">
        <v>60.271041369472101</v>
      </c>
      <c r="P38" s="144">
        <v>59.522111269614797</v>
      </c>
      <c r="Q38" s="129"/>
      <c r="R38" s="145">
        <v>52.7002241695536</v>
      </c>
      <c r="S38" s="125"/>
      <c r="T38" s="140">
        <v>-4.8513302034428696</v>
      </c>
      <c r="U38" s="129">
        <v>-12.2100122100122</v>
      </c>
      <c r="V38" s="129">
        <v>-7.5471698113207504</v>
      </c>
      <c r="W38" s="129">
        <v>-4.7911547911547903</v>
      </c>
      <c r="X38" s="129">
        <v>-19.4679564691656</v>
      </c>
      <c r="Y38" s="141">
        <v>-10.0410888546481</v>
      </c>
      <c r="Z38" s="129"/>
      <c r="AA38" s="142">
        <v>-17.764471057884201</v>
      </c>
      <c r="AB38" s="143">
        <v>-17.6413255360623</v>
      </c>
      <c r="AC38" s="144">
        <v>-17.702169625246501</v>
      </c>
      <c r="AD38" s="129"/>
      <c r="AE38" s="145">
        <v>-12.6646403242147</v>
      </c>
      <c r="AF38" s="30"/>
      <c r="AG38" s="140">
        <v>42.421540656205401</v>
      </c>
      <c r="AH38" s="129">
        <v>53.0313837375178</v>
      </c>
      <c r="AI38" s="129">
        <v>55.884450784593398</v>
      </c>
      <c r="AJ38" s="129">
        <v>56.669044222539199</v>
      </c>
      <c r="AK38" s="129">
        <v>55.456490727532</v>
      </c>
      <c r="AL38" s="141">
        <v>52.692582025677602</v>
      </c>
      <c r="AM38" s="129"/>
      <c r="AN38" s="142">
        <v>63.855206847360897</v>
      </c>
      <c r="AO38" s="143">
        <v>63.231098430813098</v>
      </c>
      <c r="AP38" s="144">
        <v>63.543152639086998</v>
      </c>
      <c r="AQ38" s="129"/>
      <c r="AR38" s="145">
        <v>55.7927450580802</v>
      </c>
      <c r="AS38" s="125"/>
      <c r="AT38" s="140">
        <v>-3.1351791530944602</v>
      </c>
      <c r="AU38" s="129">
        <v>-2.0421607378129099</v>
      </c>
      <c r="AV38" s="129">
        <v>-0.444726810673443</v>
      </c>
      <c r="AW38" s="129">
        <v>-3.2866707242848401</v>
      </c>
      <c r="AX38" s="129">
        <v>-9.2235843549328607</v>
      </c>
      <c r="AY38" s="141">
        <v>-3.7584679520583602</v>
      </c>
      <c r="AZ38" s="129"/>
      <c r="BA38" s="142">
        <v>-14.4324970131421</v>
      </c>
      <c r="BB38" s="143">
        <v>-13.237093222412501</v>
      </c>
      <c r="BC38" s="144">
        <v>-13.8418762088974</v>
      </c>
      <c r="BD38" s="129"/>
      <c r="BE38" s="145">
        <v>-7.2891974263460799</v>
      </c>
    </row>
    <row r="39" spans="1:57" x14ac:dyDescent="0.25">
      <c r="A39" s="21" t="s">
        <v>81</v>
      </c>
      <c r="B39" s="3" t="str">
        <f t="shared" si="0"/>
        <v>Coastal Virginia - Hampton Roads</v>
      </c>
      <c r="C39" s="3"/>
      <c r="D39" s="24" t="s">
        <v>16</v>
      </c>
      <c r="E39" s="27" t="s">
        <v>17</v>
      </c>
      <c r="F39" s="3"/>
      <c r="G39" s="140">
        <v>53.437802386840097</v>
      </c>
      <c r="H39" s="129">
        <v>60.617137942156702</v>
      </c>
      <c r="I39" s="129">
        <v>64.084507042253506</v>
      </c>
      <c r="J39" s="129">
        <v>65.189226964842405</v>
      </c>
      <c r="K39" s="129">
        <v>64.622083646919606</v>
      </c>
      <c r="L39" s="141">
        <v>61.590151596602503</v>
      </c>
      <c r="M39" s="129"/>
      <c r="N39" s="142">
        <v>76.362756692828697</v>
      </c>
      <c r="O39" s="143">
        <v>77.279324803784505</v>
      </c>
      <c r="P39" s="144">
        <v>76.821040748306601</v>
      </c>
      <c r="Q39" s="129"/>
      <c r="R39" s="145">
        <v>65.941834211375095</v>
      </c>
      <c r="S39" s="125"/>
      <c r="T39" s="140">
        <v>4.6673847433078004</v>
      </c>
      <c r="U39" s="129">
        <v>7.7634798006135197</v>
      </c>
      <c r="V39" s="129">
        <v>9.91513937179562</v>
      </c>
      <c r="W39" s="129">
        <v>5.2069625971064797</v>
      </c>
      <c r="X39" s="129">
        <v>-3.2432533402486499</v>
      </c>
      <c r="Y39" s="141">
        <v>4.6171588273786996</v>
      </c>
      <c r="Z39" s="129"/>
      <c r="AA39" s="142">
        <v>-4.4972704961078804</v>
      </c>
      <c r="AB39" s="143">
        <v>-7.6367097127431096</v>
      </c>
      <c r="AC39" s="144">
        <v>-6.1025825540128302</v>
      </c>
      <c r="AD39" s="129"/>
      <c r="AE39" s="145">
        <v>0.78725901036906898</v>
      </c>
      <c r="AF39" s="30"/>
      <c r="AG39" s="140">
        <v>51.897645414471498</v>
      </c>
      <c r="AH39" s="129">
        <v>61.0814697344371</v>
      </c>
      <c r="AI39" s="129">
        <v>65.326308999032307</v>
      </c>
      <c r="AJ39" s="129">
        <v>67.115095151058995</v>
      </c>
      <c r="AK39" s="129">
        <v>68.789646274594105</v>
      </c>
      <c r="AL39" s="141">
        <v>62.842033114718802</v>
      </c>
      <c r="AM39" s="129"/>
      <c r="AN39" s="142">
        <v>75.970997742178199</v>
      </c>
      <c r="AO39" s="143">
        <v>75.561095581120298</v>
      </c>
      <c r="AP39" s="144">
        <v>75.766046661649199</v>
      </c>
      <c r="AQ39" s="129"/>
      <c r="AR39" s="145">
        <v>66.534608413841795</v>
      </c>
      <c r="AS39" s="125"/>
      <c r="AT39" s="140">
        <v>-0.99403608535279997</v>
      </c>
      <c r="AU39" s="129">
        <v>2.9375227243600301</v>
      </c>
      <c r="AV39" s="129">
        <v>4.1507556188013304</v>
      </c>
      <c r="AW39" s="129">
        <v>3.0317558945216301</v>
      </c>
      <c r="AX39" s="129">
        <v>9.7917925579170201E-2</v>
      </c>
      <c r="AY39" s="141">
        <v>1.90297255624438</v>
      </c>
      <c r="AZ39" s="129"/>
      <c r="BA39" s="142">
        <v>-2.7305258700368702</v>
      </c>
      <c r="BB39" s="143">
        <v>-5.2011048847229997</v>
      </c>
      <c r="BC39" s="144">
        <v>-3.9783638438709201</v>
      </c>
      <c r="BD39" s="129"/>
      <c r="BE39" s="145">
        <v>-8.8082146479694506E-2</v>
      </c>
    </row>
    <row r="40" spans="1:57" x14ac:dyDescent="0.25">
      <c r="A40" s="20" t="s">
        <v>82</v>
      </c>
      <c r="B40" s="3" t="str">
        <f t="shared" si="0"/>
        <v>Northern Virginia</v>
      </c>
      <c r="C40" s="3"/>
      <c r="D40" s="24" t="s">
        <v>16</v>
      </c>
      <c r="E40" s="27" t="s">
        <v>17</v>
      </c>
      <c r="F40" s="3"/>
      <c r="G40" s="140">
        <v>58.619989028181301</v>
      </c>
      <c r="H40" s="129">
        <v>77.292398967836306</v>
      </c>
      <c r="I40" s="129">
        <v>85.2510311477741</v>
      </c>
      <c r="J40" s="129">
        <v>87.646544893024696</v>
      </c>
      <c r="K40" s="129">
        <v>79.496921795314606</v>
      </c>
      <c r="L40" s="141">
        <v>77.661377166426206</v>
      </c>
      <c r="M40" s="129"/>
      <c r="N40" s="142">
        <v>76.211471645975905</v>
      </c>
      <c r="O40" s="143">
        <v>78.141699006440803</v>
      </c>
      <c r="P40" s="144">
        <v>77.176585326208397</v>
      </c>
      <c r="Q40" s="129"/>
      <c r="R40" s="145">
        <v>77.522865212078202</v>
      </c>
      <c r="S40" s="125"/>
      <c r="T40" s="140">
        <v>4.1489984308069197</v>
      </c>
      <c r="U40" s="129">
        <v>12.670341760141801</v>
      </c>
      <c r="V40" s="129">
        <v>14.041597036836</v>
      </c>
      <c r="W40" s="129">
        <v>15.1066410860711</v>
      </c>
      <c r="X40" s="129">
        <v>11.5076583537262</v>
      </c>
      <c r="Y40" s="141">
        <v>11.8794599056825</v>
      </c>
      <c r="Z40" s="129"/>
      <c r="AA40" s="142">
        <v>1.98770330483622</v>
      </c>
      <c r="AB40" s="143">
        <v>-1.2596393384682301</v>
      </c>
      <c r="AC40" s="144">
        <v>0.31744053375666598</v>
      </c>
      <c r="AD40" s="129"/>
      <c r="AE40" s="145">
        <v>8.3281448091710608</v>
      </c>
      <c r="AF40" s="30"/>
      <c r="AG40" s="140">
        <v>56.565820752991797</v>
      </c>
      <c r="AH40" s="129">
        <v>72.274315785196094</v>
      </c>
      <c r="AI40" s="129">
        <v>79.941382042789996</v>
      </c>
      <c r="AJ40" s="129">
        <v>80.154215007009697</v>
      </c>
      <c r="AK40" s="129">
        <v>74.185748826624902</v>
      </c>
      <c r="AL40" s="141">
        <v>72.624296482922503</v>
      </c>
      <c r="AM40" s="129"/>
      <c r="AN40" s="142">
        <v>75.273787512444798</v>
      </c>
      <c r="AO40" s="143">
        <v>75.066034093910602</v>
      </c>
      <c r="AP40" s="144">
        <v>75.1699108031777</v>
      </c>
      <c r="AQ40" s="129"/>
      <c r="AR40" s="145">
        <v>73.351614860138298</v>
      </c>
      <c r="AS40" s="125"/>
      <c r="AT40" s="140">
        <v>1.2775216041669399</v>
      </c>
      <c r="AU40" s="129">
        <v>8.9104087966269692</v>
      </c>
      <c r="AV40" s="129">
        <v>11.9326984357167</v>
      </c>
      <c r="AW40" s="129">
        <v>11.5521142646424</v>
      </c>
      <c r="AX40" s="129">
        <v>6.5089380871280698</v>
      </c>
      <c r="AY40" s="141">
        <v>8.3496959931122401</v>
      </c>
      <c r="AZ40" s="129"/>
      <c r="BA40" s="142">
        <v>0.33003080863205397</v>
      </c>
      <c r="BB40" s="143">
        <v>-1.3412019502014401</v>
      </c>
      <c r="BC40" s="144">
        <v>-0.51145069378032704</v>
      </c>
      <c r="BD40" s="129"/>
      <c r="BE40" s="145">
        <v>5.5959030348590497</v>
      </c>
    </row>
    <row r="41" spans="1:57" x14ac:dyDescent="0.25">
      <c r="A41" s="22" t="s">
        <v>83</v>
      </c>
      <c r="B41" s="3" t="str">
        <f t="shared" si="0"/>
        <v>Shenandoah Valley</v>
      </c>
      <c r="C41" s="3"/>
      <c r="D41" s="25" t="s">
        <v>16</v>
      </c>
      <c r="E41" s="28" t="s">
        <v>17</v>
      </c>
      <c r="F41" s="3"/>
      <c r="G41" s="153">
        <v>45.7489146164978</v>
      </c>
      <c r="H41" s="154">
        <v>54.721418234442801</v>
      </c>
      <c r="I41" s="154">
        <v>58.366497829232898</v>
      </c>
      <c r="J41" s="154">
        <v>58.981548480462997</v>
      </c>
      <c r="K41" s="154">
        <v>57.597684515195297</v>
      </c>
      <c r="L41" s="155">
        <v>55.083212735166398</v>
      </c>
      <c r="M41" s="129"/>
      <c r="N41" s="156">
        <v>70.0343704775687</v>
      </c>
      <c r="O41" s="157">
        <v>71.146888567293701</v>
      </c>
      <c r="P41" s="158">
        <v>70.5906295224312</v>
      </c>
      <c r="Q41" s="129"/>
      <c r="R41" s="159">
        <v>59.513903245813502</v>
      </c>
      <c r="S41" s="125"/>
      <c r="T41" s="153">
        <v>-5.21100591135421</v>
      </c>
      <c r="U41" s="154">
        <v>-1.1582591667476401</v>
      </c>
      <c r="V41" s="154">
        <v>2.4977189333154599</v>
      </c>
      <c r="W41" s="154">
        <v>0.59138062037745898</v>
      </c>
      <c r="X41" s="154">
        <v>-7.6119368659892901</v>
      </c>
      <c r="Y41" s="155">
        <v>-2.1782175696828099</v>
      </c>
      <c r="Z41" s="129"/>
      <c r="AA41" s="156">
        <v>-7.7223779647651103</v>
      </c>
      <c r="AB41" s="157">
        <v>-10.234166511769899</v>
      </c>
      <c r="AC41" s="158">
        <v>-9.0054943168378703</v>
      </c>
      <c r="AD41" s="129"/>
      <c r="AE41" s="159">
        <v>-4.6038433048935898</v>
      </c>
      <c r="AF41" s="31"/>
      <c r="AG41" s="153">
        <v>45.746932829535801</v>
      </c>
      <c r="AH41" s="154">
        <v>54.785696401338399</v>
      </c>
      <c r="AI41" s="154">
        <v>58.771310859718199</v>
      </c>
      <c r="AJ41" s="154">
        <v>59.977693305715498</v>
      </c>
      <c r="AK41" s="154">
        <v>62.729610998565903</v>
      </c>
      <c r="AL41" s="155">
        <v>56.402248878974802</v>
      </c>
      <c r="AM41" s="129"/>
      <c r="AN41" s="156">
        <v>71.719282307517602</v>
      </c>
      <c r="AO41" s="157">
        <v>69.511696570520002</v>
      </c>
      <c r="AP41" s="158">
        <v>70.615489439018802</v>
      </c>
      <c r="AQ41" s="129"/>
      <c r="AR41" s="159">
        <v>60.4695751076448</v>
      </c>
      <c r="AS41" s="75"/>
      <c r="AT41" s="153">
        <v>-7.7134531303133</v>
      </c>
      <c r="AU41" s="154">
        <v>-5.4506303047019404</v>
      </c>
      <c r="AV41" s="154">
        <v>-6.15205442627949E-2</v>
      </c>
      <c r="AW41" s="154">
        <v>-0.74835199676886999</v>
      </c>
      <c r="AX41" s="154">
        <v>-3.8820124360261601</v>
      </c>
      <c r="AY41" s="155">
        <v>-3.42579687705536</v>
      </c>
      <c r="AZ41" s="129"/>
      <c r="BA41" s="156">
        <v>-9.1447026169655192</v>
      </c>
      <c r="BB41" s="157">
        <v>-9.3528093556331307</v>
      </c>
      <c r="BC41" s="158">
        <v>-9.2472488031906703</v>
      </c>
      <c r="BD41" s="129"/>
      <c r="BE41" s="159">
        <v>-5.4396260362614903</v>
      </c>
    </row>
    <row r="42" spans="1:57" ht="13" x14ac:dyDescent="0.3">
      <c r="A42" s="19" t="s">
        <v>84</v>
      </c>
      <c r="B42" s="3" t="str">
        <f t="shared" si="0"/>
        <v>Southern Virginia</v>
      </c>
      <c r="C42" s="9"/>
      <c r="D42" s="23" t="s">
        <v>16</v>
      </c>
      <c r="E42" s="26" t="s">
        <v>17</v>
      </c>
      <c r="F42" s="3"/>
      <c r="G42" s="126">
        <v>47.877716018191002</v>
      </c>
      <c r="H42" s="127">
        <v>64.780192016169707</v>
      </c>
      <c r="I42" s="127">
        <v>65.790803436078804</v>
      </c>
      <c r="J42" s="127">
        <v>65.942395149065106</v>
      </c>
      <c r="K42" s="127">
        <v>59.120768064679098</v>
      </c>
      <c r="L42" s="128">
        <v>60.702374936836698</v>
      </c>
      <c r="M42" s="129"/>
      <c r="N42" s="130">
        <v>62.1273370389085</v>
      </c>
      <c r="O42" s="131">
        <v>63.744315310763</v>
      </c>
      <c r="P42" s="132">
        <v>62.935826174835697</v>
      </c>
      <c r="Q42" s="129"/>
      <c r="R42" s="133">
        <v>61.3405038619793</v>
      </c>
      <c r="S42" s="125"/>
      <c r="T42" s="126">
        <v>3.55191256830601</v>
      </c>
      <c r="U42" s="127">
        <v>7.3701842546063601</v>
      </c>
      <c r="V42" s="127">
        <v>3.74501992031872</v>
      </c>
      <c r="W42" s="127">
        <v>2.1526418786692698</v>
      </c>
      <c r="X42" s="127">
        <v>-5.0324675324675301</v>
      </c>
      <c r="Y42" s="128">
        <v>2.2644079339405798</v>
      </c>
      <c r="Z42" s="129"/>
      <c r="AA42" s="130">
        <v>-10.0585223116313</v>
      </c>
      <c r="AB42" s="131">
        <v>-10.245464247598701</v>
      </c>
      <c r="AC42" s="132">
        <v>-10.153291253381401</v>
      </c>
      <c r="AD42" s="129"/>
      <c r="AE42" s="133">
        <v>-1.7175572519083899</v>
      </c>
      <c r="AF42" s="29"/>
      <c r="AG42" s="126">
        <v>48.105103587670499</v>
      </c>
      <c r="AH42" s="127">
        <v>62.038908539666402</v>
      </c>
      <c r="AI42" s="127">
        <v>65.279181404749806</v>
      </c>
      <c r="AJ42" s="127">
        <v>65.500252652854897</v>
      </c>
      <c r="AK42" s="127">
        <v>60.958817584638702</v>
      </c>
      <c r="AL42" s="128">
        <v>60.376452753916098</v>
      </c>
      <c r="AM42" s="129"/>
      <c r="AN42" s="130">
        <v>64.881253158160604</v>
      </c>
      <c r="AO42" s="131">
        <v>65.702374936836705</v>
      </c>
      <c r="AP42" s="132">
        <v>65.291814047498704</v>
      </c>
      <c r="AQ42" s="129"/>
      <c r="AR42" s="133">
        <v>61.780841694939703</v>
      </c>
      <c r="AS42" s="125"/>
      <c r="AT42" s="126">
        <v>7.1167369901547097</v>
      </c>
      <c r="AU42" s="127">
        <v>5.4881323166147498</v>
      </c>
      <c r="AV42" s="127">
        <v>3.82760699216395</v>
      </c>
      <c r="AW42" s="127">
        <v>3.16354954237962</v>
      </c>
      <c r="AX42" s="127">
        <v>-3.0732148237420902</v>
      </c>
      <c r="AY42" s="128">
        <v>3.03984132459468</v>
      </c>
      <c r="AZ42" s="129"/>
      <c r="BA42" s="130">
        <v>-10.2411744145403</v>
      </c>
      <c r="BB42" s="131">
        <v>-7.7591558038485404</v>
      </c>
      <c r="BC42" s="132">
        <v>-9.0092865630914094</v>
      </c>
      <c r="BD42" s="129"/>
      <c r="BE42" s="133">
        <v>-0.92178568844511899</v>
      </c>
    </row>
    <row r="43" spans="1:57" x14ac:dyDescent="0.25">
      <c r="A43" s="20" t="s">
        <v>85</v>
      </c>
      <c r="B43" s="3" t="str">
        <f t="shared" si="0"/>
        <v>Southwest Virginia - Blue Ridge Highlands</v>
      </c>
      <c r="C43" s="10"/>
      <c r="D43" s="24" t="s">
        <v>16</v>
      </c>
      <c r="E43" s="27" t="s">
        <v>17</v>
      </c>
      <c r="F43" s="3"/>
      <c r="G43" s="140">
        <v>42.319908524965001</v>
      </c>
      <c r="H43" s="129">
        <v>52.915766738660899</v>
      </c>
      <c r="I43" s="129">
        <v>56.485834074450501</v>
      </c>
      <c r="J43" s="129">
        <v>57.133782238597298</v>
      </c>
      <c r="K43" s="129">
        <v>56.854275187396702</v>
      </c>
      <c r="L43" s="141">
        <v>53.1419133528141</v>
      </c>
      <c r="M43" s="129"/>
      <c r="N43" s="142">
        <v>67.221445813746598</v>
      </c>
      <c r="O43" s="143">
        <v>67.132511752000994</v>
      </c>
      <c r="P43" s="144">
        <v>67.176978782873803</v>
      </c>
      <c r="Q43" s="129"/>
      <c r="R43" s="145">
        <v>57.151932047116901</v>
      </c>
      <c r="S43" s="125"/>
      <c r="T43" s="140">
        <v>-2.48452117629573</v>
      </c>
      <c r="U43" s="129">
        <v>2.2327936328314899</v>
      </c>
      <c r="V43" s="129">
        <v>5.52873417185448</v>
      </c>
      <c r="W43" s="129">
        <v>-6.9852759385906807E-2</v>
      </c>
      <c r="X43" s="129">
        <v>-9.5641213968818999</v>
      </c>
      <c r="Y43" s="141">
        <v>-1.1222651628453599</v>
      </c>
      <c r="Z43" s="129"/>
      <c r="AA43" s="142">
        <v>-4.9819369304162899</v>
      </c>
      <c r="AB43" s="143">
        <v>-5.5487690011628796</v>
      </c>
      <c r="AC43" s="144">
        <v>-5.2660132540440401</v>
      </c>
      <c r="AD43" s="129"/>
      <c r="AE43" s="145">
        <v>-2.5537091267460998</v>
      </c>
      <c r="AF43" s="30"/>
      <c r="AG43" s="140">
        <v>47.309744632194104</v>
      </c>
      <c r="AH43" s="129">
        <v>54.075085757845201</v>
      </c>
      <c r="AI43" s="129">
        <v>57.194130351924699</v>
      </c>
      <c r="AJ43" s="129">
        <v>58.814000762291897</v>
      </c>
      <c r="AK43" s="129">
        <v>59.719222462203</v>
      </c>
      <c r="AL43" s="141">
        <v>55.422436793291801</v>
      </c>
      <c r="AM43" s="129"/>
      <c r="AN43" s="142">
        <v>66.868885783254896</v>
      </c>
      <c r="AO43" s="143">
        <v>65.757210011434296</v>
      </c>
      <c r="AP43" s="144">
        <v>66.313047897344603</v>
      </c>
      <c r="AQ43" s="129"/>
      <c r="AR43" s="145">
        <v>58.5340399658783</v>
      </c>
      <c r="AS43" s="125"/>
      <c r="AT43" s="140">
        <v>1.08074409740309</v>
      </c>
      <c r="AU43" s="129">
        <v>6.9272144310803601</v>
      </c>
      <c r="AV43" s="129">
        <v>6.0026171440372398</v>
      </c>
      <c r="AW43" s="129">
        <v>4.4417200560734296</v>
      </c>
      <c r="AX43" s="129">
        <v>-9.44859835077132E-2</v>
      </c>
      <c r="AY43" s="141">
        <v>3.62447700008634</v>
      </c>
      <c r="AZ43" s="129"/>
      <c r="BA43" s="142">
        <v>-7.1235968178565798</v>
      </c>
      <c r="BB43" s="143">
        <v>-8.28722339950777</v>
      </c>
      <c r="BC43" s="144">
        <v>-7.7042009455307801</v>
      </c>
      <c r="BD43" s="129"/>
      <c r="BE43" s="145">
        <v>-0.33521561507916398</v>
      </c>
    </row>
    <row r="44" spans="1:57" x14ac:dyDescent="0.25">
      <c r="A44" s="21" t="s">
        <v>86</v>
      </c>
      <c r="B44" s="3" t="str">
        <f t="shared" si="0"/>
        <v>Southwest Virginia - Heart of Appalachia</v>
      </c>
      <c r="C44" s="3"/>
      <c r="D44" s="24" t="s">
        <v>16</v>
      </c>
      <c r="E44" s="27" t="s">
        <v>17</v>
      </c>
      <c r="F44" s="3"/>
      <c r="G44" s="140">
        <v>37.3271889400921</v>
      </c>
      <c r="H44" s="129">
        <v>53.456221198156598</v>
      </c>
      <c r="I44" s="129">
        <v>55.167873601053302</v>
      </c>
      <c r="J44" s="129">
        <v>54.7070441079657</v>
      </c>
      <c r="K44" s="129">
        <v>47.728768926925603</v>
      </c>
      <c r="L44" s="141">
        <v>49.677419354838698</v>
      </c>
      <c r="M44" s="129"/>
      <c r="N44" s="142">
        <v>53.522053982883399</v>
      </c>
      <c r="O44" s="143">
        <v>54.246214614878198</v>
      </c>
      <c r="P44" s="144">
        <v>53.884134298880802</v>
      </c>
      <c r="Q44" s="129"/>
      <c r="R44" s="145">
        <v>50.879337910279297</v>
      </c>
      <c r="S44" s="125"/>
      <c r="T44" s="140">
        <v>-27.586206896551701</v>
      </c>
      <c r="U44" s="129">
        <v>-14.436248682824001</v>
      </c>
      <c r="V44" s="129">
        <v>-11.9747899159663</v>
      </c>
      <c r="W44" s="129">
        <v>-12.156448202959799</v>
      </c>
      <c r="X44" s="129">
        <v>-19.4444444444444</v>
      </c>
      <c r="Y44" s="141">
        <v>-16.710816777041899</v>
      </c>
      <c r="Z44" s="129"/>
      <c r="AA44" s="142">
        <v>-14.2405063291139</v>
      </c>
      <c r="AB44" s="143">
        <v>-8.8495575221238898</v>
      </c>
      <c r="AC44" s="144">
        <v>-11.609071274298</v>
      </c>
      <c r="AD44" s="129"/>
      <c r="AE44" s="145">
        <v>-15.2303353180821</v>
      </c>
      <c r="AF44" s="30"/>
      <c r="AG44" s="140">
        <v>42.297564186965097</v>
      </c>
      <c r="AH44" s="129">
        <v>56.007241606319901</v>
      </c>
      <c r="AI44" s="129">
        <v>58.640552995391701</v>
      </c>
      <c r="AJ44" s="129">
        <v>59.1342988808426</v>
      </c>
      <c r="AK44" s="129">
        <v>53.703094140882101</v>
      </c>
      <c r="AL44" s="141">
        <v>53.9565503620803</v>
      </c>
      <c r="AM44" s="129"/>
      <c r="AN44" s="142">
        <v>58.245556287030901</v>
      </c>
      <c r="AO44" s="143">
        <v>56.270572745227099</v>
      </c>
      <c r="AP44" s="144">
        <v>57.258064516128997</v>
      </c>
      <c r="AQ44" s="129"/>
      <c r="AR44" s="145">
        <v>54.899840120379899</v>
      </c>
      <c r="AS44" s="125"/>
      <c r="AT44" s="140">
        <v>-14.104278074866301</v>
      </c>
      <c r="AU44" s="129">
        <v>-8.74229015821936</v>
      </c>
      <c r="AV44" s="129">
        <v>-7.7659849857623602</v>
      </c>
      <c r="AW44" s="129">
        <v>-5.91777952343545</v>
      </c>
      <c r="AX44" s="129">
        <v>-12.730676651511001</v>
      </c>
      <c r="AY44" s="141">
        <v>-9.6461250137801695</v>
      </c>
      <c r="AZ44" s="129"/>
      <c r="BA44" s="142">
        <v>-13.1320569464899</v>
      </c>
      <c r="BB44" s="143">
        <v>-13.2233502538071</v>
      </c>
      <c r="BC44" s="144">
        <v>-13.1769403543798</v>
      </c>
      <c r="BD44" s="129"/>
      <c r="BE44" s="145">
        <v>-10.7279400519957</v>
      </c>
    </row>
    <row r="45" spans="1:57" x14ac:dyDescent="0.25">
      <c r="A45" s="22" t="s">
        <v>87</v>
      </c>
      <c r="B45" s="3" t="str">
        <f t="shared" si="0"/>
        <v>Virginia Mountains</v>
      </c>
      <c r="C45" s="3"/>
      <c r="D45" s="25" t="s">
        <v>16</v>
      </c>
      <c r="E45" s="28" t="s">
        <v>17</v>
      </c>
      <c r="F45" s="3"/>
      <c r="G45" s="153">
        <v>47.454145267791603</v>
      </c>
      <c r="H45" s="154">
        <v>57.872340425531902</v>
      </c>
      <c r="I45" s="154">
        <v>60.132061628759999</v>
      </c>
      <c r="J45" s="154">
        <v>63.037417461482001</v>
      </c>
      <c r="K45" s="154">
        <v>58.4886280264123</v>
      </c>
      <c r="L45" s="155">
        <v>57.396918561995498</v>
      </c>
      <c r="M45" s="129"/>
      <c r="N45" s="156">
        <v>59.060895084372703</v>
      </c>
      <c r="O45" s="157">
        <v>61.614086573734397</v>
      </c>
      <c r="P45" s="158">
        <v>60.3374908290535</v>
      </c>
      <c r="Q45" s="129"/>
      <c r="R45" s="159">
        <v>58.237082066869299</v>
      </c>
      <c r="S45" s="125"/>
      <c r="T45" s="153">
        <v>1.59098220537308</v>
      </c>
      <c r="U45" s="154">
        <v>-2.67904745860131</v>
      </c>
      <c r="V45" s="154">
        <v>-5.9736645688010803</v>
      </c>
      <c r="W45" s="154">
        <v>3.7595604033192802</v>
      </c>
      <c r="X45" s="154">
        <v>-4.5329152398907304</v>
      </c>
      <c r="Y45" s="155">
        <v>-1.7673613632512699</v>
      </c>
      <c r="Z45" s="129"/>
      <c r="AA45" s="156">
        <v>-10.4976446161059</v>
      </c>
      <c r="AB45" s="157">
        <v>-9.2380009896091</v>
      </c>
      <c r="AC45" s="158">
        <v>-9.8588970152899993</v>
      </c>
      <c r="AD45" s="129"/>
      <c r="AE45" s="159">
        <v>-4.3100547009705599</v>
      </c>
      <c r="AF45" s="31"/>
      <c r="AG45" s="153">
        <v>47.149669845928003</v>
      </c>
      <c r="AH45" s="154">
        <v>58.752751283932497</v>
      </c>
      <c r="AI45" s="154">
        <v>61.863536316947901</v>
      </c>
      <c r="AJ45" s="154">
        <v>61.540719002201001</v>
      </c>
      <c r="AK45" s="154">
        <v>59.145267791636002</v>
      </c>
      <c r="AL45" s="155">
        <v>57.690388848129103</v>
      </c>
      <c r="AM45" s="129"/>
      <c r="AN45" s="156">
        <v>62.916360968451897</v>
      </c>
      <c r="AO45" s="157">
        <v>63.224504768892103</v>
      </c>
      <c r="AP45" s="158">
        <v>63.070432868672</v>
      </c>
      <c r="AQ45" s="129"/>
      <c r="AR45" s="159">
        <v>59.227544282569902</v>
      </c>
      <c r="AS45" s="125"/>
      <c r="AT45" s="153">
        <v>7.1833042523049899</v>
      </c>
      <c r="AU45" s="154">
        <v>5.8318969806739203</v>
      </c>
      <c r="AV45" s="154">
        <v>1.2618374123724001</v>
      </c>
      <c r="AW45" s="154">
        <v>0.22226700832061699</v>
      </c>
      <c r="AX45" s="154">
        <v>-6.9220924652055604</v>
      </c>
      <c r="AY45" s="155">
        <v>1.0178105101641399</v>
      </c>
      <c r="AZ45" s="129"/>
      <c r="BA45" s="156">
        <v>-14.0157951165003</v>
      </c>
      <c r="BB45" s="157">
        <v>-12.639849036324099</v>
      </c>
      <c r="BC45" s="158">
        <v>-13.331602417815599</v>
      </c>
      <c r="BD45" s="129"/>
      <c r="BE45" s="159">
        <v>-3.8268276895800102</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2" zoomScaleNormal="100" workbookViewId="0">
      <selection activeCell="H42" sqref="H42"/>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79" t="s">
        <v>36</v>
      </c>
      <c r="H2" s="180"/>
      <c r="I2" s="180"/>
      <c r="J2" s="180"/>
      <c r="K2" s="180"/>
      <c r="L2" s="180"/>
      <c r="M2" s="180"/>
      <c r="N2" s="180"/>
      <c r="O2" s="180"/>
      <c r="P2" s="180"/>
      <c r="Q2" s="180"/>
      <c r="R2" s="180"/>
      <c r="T2" s="179" t="s">
        <v>37</v>
      </c>
      <c r="U2" s="180"/>
      <c r="V2" s="180"/>
      <c r="W2" s="180"/>
      <c r="X2" s="180"/>
      <c r="Y2" s="180"/>
      <c r="Z2" s="180"/>
      <c r="AA2" s="180"/>
      <c r="AB2" s="180"/>
      <c r="AC2" s="180"/>
      <c r="AD2" s="180"/>
      <c r="AE2" s="180"/>
      <c r="AF2" s="4"/>
      <c r="AG2" s="179" t="s">
        <v>38</v>
      </c>
      <c r="AH2" s="180"/>
      <c r="AI2" s="180"/>
      <c r="AJ2" s="180"/>
      <c r="AK2" s="180"/>
      <c r="AL2" s="180"/>
      <c r="AM2" s="180"/>
      <c r="AN2" s="180"/>
      <c r="AO2" s="180"/>
      <c r="AP2" s="180"/>
      <c r="AQ2" s="180"/>
      <c r="AR2" s="180"/>
      <c r="AT2" s="179" t="s">
        <v>39</v>
      </c>
      <c r="AU2" s="180"/>
      <c r="AV2" s="180"/>
      <c r="AW2" s="180"/>
      <c r="AX2" s="180"/>
      <c r="AY2" s="180"/>
      <c r="AZ2" s="180"/>
      <c r="BA2" s="180"/>
      <c r="BB2" s="180"/>
      <c r="BC2" s="180"/>
      <c r="BD2" s="180"/>
      <c r="BE2" s="180"/>
    </row>
    <row r="3" spans="1:57" ht="13" x14ac:dyDescent="0.25">
      <c r="A3" s="32"/>
      <c r="B3" s="32"/>
      <c r="C3" s="3"/>
      <c r="D3" s="187" t="s">
        <v>8</v>
      </c>
      <c r="E3" s="189" t="s">
        <v>9</v>
      </c>
      <c r="F3" s="5"/>
      <c r="G3" s="177" t="s">
        <v>0</v>
      </c>
      <c r="H3" s="173" t="s">
        <v>1</v>
      </c>
      <c r="I3" s="173" t="s">
        <v>10</v>
      </c>
      <c r="J3" s="173" t="s">
        <v>2</v>
      </c>
      <c r="K3" s="173" t="s">
        <v>11</v>
      </c>
      <c r="L3" s="175" t="s">
        <v>12</v>
      </c>
      <c r="M3" s="5"/>
      <c r="N3" s="177" t="s">
        <v>3</v>
      </c>
      <c r="O3" s="173" t="s">
        <v>4</v>
      </c>
      <c r="P3" s="175" t="s">
        <v>13</v>
      </c>
      <c r="Q3" s="2"/>
      <c r="R3" s="181" t="s">
        <v>14</v>
      </c>
      <c r="S3" s="2"/>
      <c r="T3" s="177" t="s">
        <v>0</v>
      </c>
      <c r="U3" s="173" t="s">
        <v>1</v>
      </c>
      <c r="V3" s="173" t="s">
        <v>10</v>
      </c>
      <c r="W3" s="173" t="s">
        <v>2</v>
      </c>
      <c r="X3" s="173" t="s">
        <v>11</v>
      </c>
      <c r="Y3" s="175" t="s">
        <v>12</v>
      </c>
      <c r="Z3" s="2"/>
      <c r="AA3" s="177" t="s">
        <v>3</v>
      </c>
      <c r="AB3" s="173" t="s">
        <v>4</v>
      </c>
      <c r="AC3" s="175" t="s">
        <v>13</v>
      </c>
      <c r="AD3" s="1"/>
      <c r="AE3" s="183" t="s">
        <v>14</v>
      </c>
      <c r="AF3" s="38"/>
      <c r="AG3" s="177" t="s">
        <v>0</v>
      </c>
      <c r="AH3" s="173" t="s">
        <v>1</v>
      </c>
      <c r="AI3" s="173" t="s">
        <v>10</v>
      </c>
      <c r="AJ3" s="173" t="s">
        <v>2</v>
      </c>
      <c r="AK3" s="173" t="s">
        <v>11</v>
      </c>
      <c r="AL3" s="175" t="s">
        <v>12</v>
      </c>
      <c r="AM3" s="5"/>
      <c r="AN3" s="177" t="s">
        <v>3</v>
      </c>
      <c r="AO3" s="173" t="s">
        <v>4</v>
      </c>
      <c r="AP3" s="175" t="s">
        <v>13</v>
      </c>
      <c r="AQ3" s="2"/>
      <c r="AR3" s="181" t="s">
        <v>14</v>
      </c>
      <c r="AS3" s="2"/>
      <c r="AT3" s="177" t="s">
        <v>0</v>
      </c>
      <c r="AU3" s="173" t="s">
        <v>1</v>
      </c>
      <c r="AV3" s="173" t="s">
        <v>10</v>
      </c>
      <c r="AW3" s="173" t="s">
        <v>2</v>
      </c>
      <c r="AX3" s="173" t="s">
        <v>11</v>
      </c>
      <c r="AY3" s="175" t="s">
        <v>12</v>
      </c>
      <c r="AZ3" s="2"/>
      <c r="BA3" s="177" t="s">
        <v>3</v>
      </c>
      <c r="BB3" s="173" t="s">
        <v>4</v>
      </c>
      <c r="BC3" s="175" t="s">
        <v>13</v>
      </c>
      <c r="BD3" s="1"/>
      <c r="BE3" s="183" t="s">
        <v>14</v>
      </c>
    </row>
    <row r="4" spans="1:57" ht="13" x14ac:dyDescent="0.25">
      <c r="A4" s="32"/>
      <c r="B4" s="32"/>
      <c r="C4" s="3"/>
      <c r="D4" s="188"/>
      <c r="E4" s="190"/>
      <c r="F4" s="5"/>
      <c r="G4" s="178"/>
      <c r="H4" s="174"/>
      <c r="I4" s="174"/>
      <c r="J4" s="174"/>
      <c r="K4" s="174"/>
      <c r="L4" s="176"/>
      <c r="M4" s="5"/>
      <c r="N4" s="178"/>
      <c r="O4" s="174"/>
      <c r="P4" s="176"/>
      <c r="Q4" s="2"/>
      <c r="R4" s="182"/>
      <c r="S4" s="2"/>
      <c r="T4" s="178"/>
      <c r="U4" s="174"/>
      <c r="V4" s="174"/>
      <c r="W4" s="174"/>
      <c r="X4" s="174"/>
      <c r="Y4" s="176"/>
      <c r="Z4" s="2"/>
      <c r="AA4" s="178"/>
      <c r="AB4" s="174"/>
      <c r="AC4" s="176"/>
      <c r="AD4" s="1"/>
      <c r="AE4" s="184"/>
      <c r="AF4" s="39"/>
      <c r="AG4" s="178"/>
      <c r="AH4" s="174"/>
      <c r="AI4" s="174"/>
      <c r="AJ4" s="174"/>
      <c r="AK4" s="174"/>
      <c r="AL4" s="176"/>
      <c r="AM4" s="5"/>
      <c r="AN4" s="178"/>
      <c r="AO4" s="174"/>
      <c r="AP4" s="176"/>
      <c r="AQ4" s="2"/>
      <c r="AR4" s="182"/>
      <c r="AS4" s="2"/>
      <c r="AT4" s="178"/>
      <c r="AU4" s="174"/>
      <c r="AV4" s="174"/>
      <c r="AW4" s="174"/>
      <c r="AX4" s="174"/>
      <c r="AY4" s="176"/>
      <c r="AZ4" s="2"/>
      <c r="BA4" s="178"/>
      <c r="BB4" s="174"/>
      <c r="BC4" s="176"/>
      <c r="BD4" s="1"/>
      <c r="BE4" s="18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144.49881082446601</v>
      </c>
      <c r="H6" s="118">
        <v>149.59797621095299</v>
      </c>
      <c r="I6" s="118">
        <v>155.77516899988001</v>
      </c>
      <c r="J6" s="118">
        <v>155.15386612362701</v>
      </c>
      <c r="K6" s="118">
        <v>152.08867638385499</v>
      </c>
      <c r="L6" s="119">
        <v>151.79637733899301</v>
      </c>
      <c r="M6" s="120"/>
      <c r="N6" s="121">
        <v>164.06065201240699</v>
      </c>
      <c r="O6" s="122">
        <v>166.73735769804199</v>
      </c>
      <c r="P6" s="123">
        <v>165.41603730734701</v>
      </c>
      <c r="Q6" s="120"/>
      <c r="R6" s="124">
        <v>156.135385190541</v>
      </c>
      <c r="S6" s="125"/>
      <c r="T6" s="126">
        <v>4.4527222706288896</v>
      </c>
      <c r="U6" s="127">
        <v>7.2906039382476999</v>
      </c>
      <c r="V6" s="127">
        <v>9.37607674924047</v>
      </c>
      <c r="W6" s="127">
        <v>8.8951021926743792</v>
      </c>
      <c r="X6" s="127">
        <v>5.4514694730904898</v>
      </c>
      <c r="Y6" s="128">
        <v>7.2433272825347297</v>
      </c>
      <c r="Z6" s="129"/>
      <c r="AA6" s="130">
        <v>2.9910997054299999</v>
      </c>
      <c r="AB6" s="131">
        <v>2.2508679173977102</v>
      </c>
      <c r="AC6" s="132">
        <v>2.60349844958552</v>
      </c>
      <c r="AD6" s="129"/>
      <c r="AE6" s="133">
        <v>5.4912143024327102</v>
      </c>
      <c r="AF6" s="29"/>
      <c r="AG6" s="117">
        <v>145.291357239874</v>
      </c>
      <c r="AH6" s="118">
        <v>148.39836044956499</v>
      </c>
      <c r="AI6" s="118">
        <v>152.820141910312</v>
      </c>
      <c r="AJ6" s="118">
        <v>152.39367586707701</v>
      </c>
      <c r="AK6" s="118">
        <v>151.79744767219401</v>
      </c>
      <c r="AL6" s="119">
        <v>150.41258678132701</v>
      </c>
      <c r="AM6" s="120"/>
      <c r="AN6" s="121">
        <v>165.01176991160099</v>
      </c>
      <c r="AO6" s="122">
        <v>166.66848146366399</v>
      </c>
      <c r="AP6" s="123">
        <v>165.841537707605</v>
      </c>
      <c r="AQ6" s="120"/>
      <c r="AR6" s="124">
        <v>155.282875529889</v>
      </c>
      <c r="AS6" s="125"/>
      <c r="AT6" s="126">
        <v>3.0787765285114101</v>
      </c>
      <c r="AU6" s="127">
        <v>5.1264074226591001</v>
      </c>
      <c r="AV6" s="127">
        <v>6.55258474597305</v>
      </c>
      <c r="AW6" s="127">
        <v>6.0688617310464501</v>
      </c>
      <c r="AX6" s="127">
        <v>4.3721619474142903</v>
      </c>
      <c r="AY6" s="128">
        <v>5.1489227613686204</v>
      </c>
      <c r="AZ6" s="129"/>
      <c r="BA6" s="130">
        <v>2.1368968793288299</v>
      </c>
      <c r="BB6" s="131">
        <v>1.4064412977924901</v>
      </c>
      <c r="BC6" s="132">
        <v>1.7627834145293599</v>
      </c>
      <c r="BD6" s="129"/>
      <c r="BE6" s="133">
        <v>3.8576919470703399</v>
      </c>
    </row>
    <row r="7" spans="1:57" x14ac:dyDescent="0.25">
      <c r="A7" s="20" t="s">
        <v>18</v>
      </c>
      <c r="B7" s="3" t="str">
        <f>TRIM(A7)</f>
        <v>Virginia</v>
      </c>
      <c r="C7" s="10"/>
      <c r="D7" s="24" t="s">
        <v>16</v>
      </c>
      <c r="E7" s="27" t="s">
        <v>17</v>
      </c>
      <c r="F7" s="3"/>
      <c r="G7" s="134">
        <v>120.206714966463</v>
      </c>
      <c r="H7" s="120">
        <v>132.656565362105</v>
      </c>
      <c r="I7" s="120">
        <v>138.69410153846101</v>
      </c>
      <c r="J7" s="120">
        <v>138.38672821742401</v>
      </c>
      <c r="K7" s="120">
        <v>136.27636071235</v>
      </c>
      <c r="L7" s="135">
        <v>133.97135558043601</v>
      </c>
      <c r="M7" s="120"/>
      <c r="N7" s="136">
        <v>151.34730948340101</v>
      </c>
      <c r="O7" s="137">
        <v>153.54850383809401</v>
      </c>
      <c r="P7" s="138">
        <v>152.46026167549499</v>
      </c>
      <c r="Q7" s="120"/>
      <c r="R7" s="139">
        <v>139.709601757461</v>
      </c>
      <c r="S7" s="125"/>
      <c r="T7" s="140">
        <v>9.7702509335084002</v>
      </c>
      <c r="U7" s="129">
        <v>13.279764297998099</v>
      </c>
      <c r="V7" s="129">
        <v>15.3734536301604</v>
      </c>
      <c r="W7" s="129">
        <v>15.329062389067399</v>
      </c>
      <c r="X7" s="129">
        <v>15.5167307112019</v>
      </c>
      <c r="Y7" s="141">
        <v>14.2092256860614</v>
      </c>
      <c r="Z7" s="129"/>
      <c r="AA7" s="142">
        <v>13.274179520656601</v>
      </c>
      <c r="AB7" s="143">
        <v>12.0114282736729</v>
      </c>
      <c r="AC7" s="144">
        <v>12.610338990590501</v>
      </c>
      <c r="AD7" s="129"/>
      <c r="AE7" s="145">
        <v>13.317502581074899</v>
      </c>
      <c r="AF7" s="30"/>
      <c r="AG7" s="134">
        <v>119.21263652918</v>
      </c>
      <c r="AH7" s="120">
        <v>129.016618208312</v>
      </c>
      <c r="AI7" s="120">
        <v>134.622411247077</v>
      </c>
      <c r="AJ7" s="120">
        <v>133.31804840297099</v>
      </c>
      <c r="AK7" s="120">
        <v>131.123504398292</v>
      </c>
      <c r="AL7" s="135">
        <v>130.02641851225201</v>
      </c>
      <c r="AM7" s="120"/>
      <c r="AN7" s="136">
        <v>143.314555258935</v>
      </c>
      <c r="AO7" s="137">
        <v>143.658744920511</v>
      </c>
      <c r="AP7" s="138">
        <v>143.48604256823401</v>
      </c>
      <c r="AQ7" s="120"/>
      <c r="AR7" s="139">
        <v>134.21202450872599</v>
      </c>
      <c r="AS7" s="125"/>
      <c r="AT7" s="140">
        <v>8.3338531055044296</v>
      </c>
      <c r="AU7" s="129">
        <v>11.3056361871886</v>
      </c>
      <c r="AV7" s="129">
        <v>13.0371053202373</v>
      </c>
      <c r="AW7" s="129">
        <v>12.636479954615501</v>
      </c>
      <c r="AX7" s="129">
        <v>10.6770857808441</v>
      </c>
      <c r="AY7" s="141">
        <v>11.4480508341593</v>
      </c>
      <c r="AZ7" s="129"/>
      <c r="BA7" s="142">
        <v>7.6884494449303604</v>
      </c>
      <c r="BB7" s="143">
        <v>6.2238427171713697</v>
      </c>
      <c r="BC7" s="144">
        <v>6.94749575759755</v>
      </c>
      <c r="BD7" s="129"/>
      <c r="BE7" s="145">
        <v>9.6231174968388196</v>
      </c>
    </row>
    <row r="8" spans="1:57" x14ac:dyDescent="0.25">
      <c r="A8" s="21" t="s">
        <v>19</v>
      </c>
      <c r="B8" s="3" t="str">
        <f t="shared" ref="B8:B43" si="0">TRIM(A8)</f>
        <v>Norfolk/Virginia Beach, VA</v>
      </c>
      <c r="C8" s="3"/>
      <c r="D8" s="24" t="s">
        <v>16</v>
      </c>
      <c r="E8" s="27" t="s">
        <v>17</v>
      </c>
      <c r="F8" s="3"/>
      <c r="G8" s="134">
        <v>106.971011492515</v>
      </c>
      <c r="H8" s="120">
        <v>109.975401907462</v>
      </c>
      <c r="I8" s="120">
        <v>113.574657742643</v>
      </c>
      <c r="J8" s="120">
        <v>117.87052353974499</v>
      </c>
      <c r="K8" s="120">
        <v>137.40751000080601</v>
      </c>
      <c r="L8" s="135">
        <v>117.62922332727101</v>
      </c>
      <c r="M8" s="120"/>
      <c r="N8" s="136">
        <v>191.289471822525</v>
      </c>
      <c r="O8" s="137">
        <v>198.38412465734899</v>
      </c>
      <c r="P8" s="138">
        <v>194.856183853229</v>
      </c>
      <c r="Q8" s="120"/>
      <c r="R8" s="139">
        <v>143.314728094853</v>
      </c>
      <c r="S8" s="125"/>
      <c r="T8" s="140">
        <v>4.7611210523925598</v>
      </c>
      <c r="U8" s="129">
        <v>8.6722564807329796</v>
      </c>
      <c r="V8" s="129">
        <v>9.8453637390787492</v>
      </c>
      <c r="W8" s="129">
        <v>11.0920687216912</v>
      </c>
      <c r="X8" s="129">
        <v>24.892448205385399</v>
      </c>
      <c r="Y8" s="141">
        <v>12.2129993432739</v>
      </c>
      <c r="Z8" s="129"/>
      <c r="AA8" s="142">
        <v>29.580993359453601</v>
      </c>
      <c r="AB8" s="143">
        <v>28.447736922092702</v>
      </c>
      <c r="AC8" s="144">
        <v>28.9491067620765</v>
      </c>
      <c r="AD8" s="129"/>
      <c r="AE8" s="145">
        <v>18.104771908472699</v>
      </c>
      <c r="AF8" s="30"/>
      <c r="AG8" s="134">
        <v>109.924143123972</v>
      </c>
      <c r="AH8" s="120">
        <v>113.78136908242401</v>
      </c>
      <c r="AI8" s="120">
        <v>117.565154792529</v>
      </c>
      <c r="AJ8" s="120">
        <v>119.449983916409</v>
      </c>
      <c r="AK8" s="120">
        <v>127.938430796418</v>
      </c>
      <c r="AL8" s="135">
        <v>118.23839862233901</v>
      </c>
      <c r="AM8" s="120"/>
      <c r="AN8" s="136">
        <v>160.24222267935099</v>
      </c>
      <c r="AO8" s="137">
        <v>161.96017331205999</v>
      </c>
      <c r="AP8" s="138">
        <v>161.09891505883101</v>
      </c>
      <c r="AQ8" s="120"/>
      <c r="AR8" s="139">
        <v>132.17133356871099</v>
      </c>
      <c r="AS8" s="125"/>
      <c r="AT8" s="140">
        <v>4.3203195094715703</v>
      </c>
      <c r="AU8" s="129">
        <v>5.1943061734039997</v>
      </c>
      <c r="AV8" s="129">
        <v>6.1465578539743904</v>
      </c>
      <c r="AW8" s="129">
        <v>7.0550786408394099</v>
      </c>
      <c r="AX8" s="129">
        <v>10.116416589696501</v>
      </c>
      <c r="AY8" s="141">
        <v>6.7848249419984699</v>
      </c>
      <c r="AZ8" s="129"/>
      <c r="BA8" s="142">
        <v>9.51058866712604</v>
      </c>
      <c r="BB8" s="143">
        <v>7.6733193511742996</v>
      </c>
      <c r="BC8" s="144">
        <v>8.5625729358965295</v>
      </c>
      <c r="BD8" s="129"/>
      <c r="BE8" s="145">
        <v>7.0393692558500804</v>
      </c>
    </row>
    <row r="9" spans="1:57" ht="16" x14ac:dyDescent="0.45">
      <c r="A9" s="21" t="s">
        <v>20</v>
      </c>
      <c r="B9" s="160" t="s">
        <v>72</v>
      </c>
      <c r="C9" s="3"/>
      <c r="D9" s="24" t="s">
        <v>16</v>
      </c>
      <c r="E9" s="27" t="s">
        <v>17</v>
      </c>
      <c r="F9" s="3"/>
      <c r="G9" s="134">
        <v>99.407662807295694</v>
      </c>
      <c r="H9" s="120">
        <v>108.976389926511</v>
      </c>
      <c r="I9" s="120">
        <v>114.244801746364</v>
      </c>
      <c r="J9" s="120">
        <v>111.042576901171</v>
      </c>
      <c r="K9" s="120">
        <v>108.34227843796199</v>
      </c>
      <c r="L9" s="135">
        <v>108.932639019332</v>
      </c>
      <c r="M9" s="120"/>
      <c r="N9" s="136">
        <v>119.561041287061</v>
      </c>
      <c r="O9" s="137">
        <v>121.4174897363</v>
      </c>
      <c r="P9" s="138">
        <v>120.498078215343</v>
      </c>
      <c r="Q9" s="120"/>
      <c r="R9" s="139">
        <v>112.55431551727401</v>
      </c>
      <c r="S9" s="125"/>
      <c r="T9" s="140">
        <v>3.71827944753394</v>
      </c>
      <c r="U9" s="129">
        <v>6.3469316738624304</v>
      </c>
      <c r="V9" s="129">
        <v>7.66906189288086</v>
      </c>
      <c r="W9" s="129">
        <v>5.3642692249195898</v>
      </c>
      <c r="X9" s="129">
        <v>3.0844004249286701</v>
      </c>
      <c r="Y9" s="141">
        <v>5.4294056196502298</v>
      </c>
      <c r="Z9" s="129"/>
      <c r="AA9" s="142">
        <v>2.2812064129712</v>
      </c>
      <c r="AB9" s="143">
        <v>1.13461333882774</v>
      </c>
      <c r="AC9" s="144">
        <v>1.66112187646946</v>
      </c>
      <c r="AD9" s="129"/>
      <c r="AE9" s="145">
        <v>3.8928577091835899</v>
      </c>
      <c r="AF9" s="30"/>
      <c r="AG9" s="134">
        <v>99.343081410424801</v>
      </c>
      <c r="AH9" s="120">
        <v>105.236778003426</v>
      </c>
      <c r="AI9" s="120">
        <v>109.96440991869299</v>
      </c>
      <c r="AJ9" s="120">
        <v>109.28348232922301</v>
      </c>
      <c r="AK9" s="120">
        <v>106.747853288684</v>
      </c>
      <c r="AL9" s="135">
        <v>106.474652092772</v>
      </c>
      <c r="AM9" s="120"/>
      <c r="AN9" s="136">
        <v>118.285485037519</v>
      </c>
      <c r="AO9" s="137">
        <v>119.007446837377</v>
      </c>
      <c r="AP9" s="138">
        <v>118.646156584708</v>
      </c>
      <c r="AQ9" s="120"/>
      <c r="AR9" s="139">
        <v>110.303739969265</v>
      </c>
      <c r="AS9" s="125"/>
      <c r="AT9" s="140">
        <v>3.4687239727698098</v>
      </c>
      <c r="AU9" s="129">
        <v>6.32108784701036</v>
      </c>
      <c r="AV9" s="129">
        <v>7.3852057805609901</v>
      </c>
      <c r="AW9" s="129">
        <v>8.5359232549531701</v>
      </c>
      <c r="AX9" s="129">
        <v>5.4476427345177596</v>
      </c>
      <c r="AY9" s="141">
        <v>6.4479138316104398</v>
      </c>
      <c r="AZ9" s="129"/>
      <c r="BA9" s="142">
        <v>1.88173577919057</v>
      </c>
      <c r="BB9" s="143">
        <v>1.0958964935062301</v>
      </c>
      <c r="BC9" s="144">
        <v>1.4833022233826001</v>
      </c>
      <c r="BD9" s="129"/>
      <c r="BE9" s="145">
        <v>4.39389034473911</v>
      </c>
    </row>
    <row r="10" spans="1:57" x14ac:dyDescent="0.25">
      <c r="A10" s="21" t="s">
        <v>21</v>
      </c>
      <c r="B10" s="3" t="str">
        <f t="shared" si="0"/>
        <v>Virginia Area</v>
      </c>
      <c r="C10" s="3"/>
      <c r="D10" s="24" t="s">
        <v>16</v>
      </c>
      <c r="E10" s="27" t="s">
        <v>17</v>
      </c>
      <c r="F10" s="3"/>
      <c r="G10" s="134">
        <v>106.219403466344</v>
      </c>
      <c r="H10" s="120">
        <v>108.29971670465601</v>
      </c>
      <c r="I10" s="120">
        <v>109.457641059194</v>
      </c>
      <c r="J10" s="120">
        <v>108.52530116371599</v>
      </c>
      <c r="K10" s="120">
        <v>112.456293795185</v>
      </c>
      <c r="L10" s="135">
        <v>109.11465318606299</v>
      </c>
      <c r="M10" s="120"/>
      <c r="N10" s="136">
        <v>142.494109236388</v>
      </c>
      <c r="O10" s="137">
        <v>145.55423315363799</v>
      </c>
      <c r="P10" s="138">
        <v>144.04865742404701</v>
      </c>
      <c r="Q10" s="120"/>
      <c r="R10" s="139">
        <v>120.42988673785</v>
      </c>
      <c r="S10" s="125"/>
      <c r="T10" s="140">
        <v>5.0263572261574598</v>
      </c>
      <c r="U10" s="129">
        <v>6.2822397941605699</v>
      </c>
      <c r="V10" s="129">
        <v>7.21797574197105</v>
      </c>
      <c r="W10" s="129">
        <v>5.4319599562702701</v>
      </c>
      <c r="X10" s="129">
        <v>3.8627207125815701</v>
      </c>
      <c r="Y10" s="141">
        <v>5.4962043600006503</v>
      </c>
      <c r="Z10" s="129"/>
      <c r="AA10" s="142">
        <v>4.9712897054866101</v>
      </c>
      <c r="AB10" s="143">
        <v>4.4884581744669303</v>
      </c>
      <c r="AC10" s="144">
        <v>4.7219298574863497</v>
      </c>
      <c r="AD10" s="129"/>
      <c r="AE10" s="145">
        <v>4.7091275660463499</v>
      </c>
      <c r="AF10" s="30"/>
      <c r="AG10" s="134">
        <v>105.952256436585</v>
      </c>
      <c r="AH10" s="120">
        <v>108.330649029311</v>
      </c>
      <c r="AI10" s="120">
        <v>110.18761214203199</v>
      </c>
      <c r="AJ10" s="120">
        <v>109.596206800316</v>
      </c>
      <c r="AK10" s="120">
        <v>115.552497966966</v>
      </c>
      <c r="AL10" s="135">
        <v>110.161222431041</v>
      </c>
      <c r="AM10" s="120"/>
      <c r="AN10" s="136">
        <v>144.48054455361901</v>
      </c>
      <c r="AO10" s="137">
        <v>144.93033232524499</v>
      </c>
      <c r="AP10" s="138">
        <v>144.70345432946101</v>
      </c>
      <c r="AQ10" s="120"/>
      <c r="AR10" s="139">
        <v>121.19024189897399</v>
      </c>
      <c r="AS10" s="125"/>
      <c r="AT10" s="140">
        <v>5.3720231972416803</v>
      </c>
      <c r="AU10" s="129">
        <v>7.9837519319947701</v>
      </c>
      <c r="AV10" s="129">
        <v>7.9829924581280398</v>
      </c>
      <c r="AW10" s="129">
        <v>6.13995813521898</v>
      </c>
      <c r="AX10" s="129">
        <v>3.2147169434540501</v>
      </c>
      <c r="AY10" s="141">
        <v>5.9835472099226097</v>
      </c>
      <c r="AZ10" s="129"/>
      <c r="BA10" s="142">
        <v>4.2449747399050697</v>
      </c>
      <c r="BB10" s="143">
        <v>3.5349846332753501</v>
      </c>
      <c r="BC10" s="144">
        <v>3.89221588073698</v>
      </c>
      <c r="BD10" s="129"/>
      <c r="BE10" s="145">
        <v>4.4667519301372796</v>
      </c>
    </row>
    <row r="11" spans="1:57" x14ac:dyDescent="0.25">
      <c r="A11" s="34" t="s">
        <v>22</v>
      </c>
      <c r="B11" s="3" t="str">
        <f t="shared" si="0"/>
        <v>Washington, DC</v>
      </c>
      <c r="C11" s="3"/>
      <c r="D11" s="24" t="s">
        <v>16</v>
      </c>
      <c r="E11" s="27" t="s">
        <v>17</v>
      </c>
      <c r="F11" s="3"/>
      <c r="G11" s="134">
        <v>189.75233500108001</v>
      </c>
      <c r="H11" s="120">
        <v>218.36761225555301</v>
      </c>
      <c r="I11" s="120">
        <v>233.54782672820801</v>
      </c>
      <c r="J11" s="120">
        <v>228.92967685986201</v>
      </c>
      <c r="K11" s="120">
        <v>207.35398809254301</v>
      </c>
      <c r="L11" s="135">
        <v>217.502365348636</v>
      </c>
      <c r="M11" s="120"/>
      <c r="N11" s="136">
        <v>187.77161103698899</v>
      </c>
      <c r="O11" s="137">
        <v>189.73701312958801</v>
      </c>
      <c r="P11" s="138">
        <v>188.77225483000399</v>
      </c>
      <c r="Q11" s="120"/>
      <c r="R11" s="139">
        <v>209.09770590902599</v>
      </c>
      <c r="S11" s="125"/>
      <c r="T11" s="140">
        <v>6.8445664542568796</v>
      </c>
      <c r="U11" s="129">
        <v>17.428353390755699</v>
      </c>
      <c r="V11" s="129">
        <v>23.571193780958399</v>
      </c>
      <c r="W11" s="129">
        <v>21.097047050604299</v>
      </c>
      <c r="X11" s="129">
        <v>15.4697702510902</v>
      </c>
      <c r="Y11" s="141">
        <v>17.874833665563401</v>
      </c>
      <c r="Z11" s="129"/>
      <c r="AA11" s="142">
        <v>13.094975904820901</v>
      </c>
      <c r="AB11" s="143">
        <v>8.6920101805313195</v>
      </c>
      <c r="AC11" s="144">
        <v>10.760127708208</v>
      </c>
      <c r="AD11" s="129"/>
      <c r="AE11" s="145">
        <v>16.087553814406601</v>
      </c>
      <c r="AF11" s="30"/>
      <c r="AG11" s="134">
        <v>185.93074803455099</v>
      </c>
      <c r="AH11" s="120">
        <v>210.820996625726</v>
      </c>
      <c r="AI11" s="120">
        <v>224.19642761951499</v>
      </c>
      <c r="AJ11" s="120">
        <v>217.848733392561</v>
      </c>
      <c r="AK11" s="120">
        <v>200.35531729163799</v>
      </c>
      <c r="AL11" s="135">
        <v>209.267565880923</v>
      </c>
      <c r="AM11" s="120"/>
      <c r="AN11" s="136">
        <v>184.07549330012</v>
      </c>
      <c r="AO11" s="137">
        <v>181.55275497834899</v>
      </c>
      <c r="AP11" s="138">
        <v>182.81545368355501</v>
      </c>
      <c r="AQ11" s="120"/>
      <c r="AR11" s="139">
        <v>201.480764884075</v>
      </c>
      <c r="AS11" s="125"/>
      <c r="AT11" s="140">
        <v>9.7507491954290408</v>
      </c>
      <c r="AU11" s="129">
        <v>16.982961341008401</v>
      </c>
      <c r="AV11" s="129">
        <v>21.4170805443493</v>
      </c>
      <c r="AW11" s="129">
        <v>19.7740944691176</v>
      </c>
      <c r="AX11" s="129">
        <v>14.985893319591799</v>
      </c>
      <c r="AY11" s="141">
        <v>17.2948074926271</v>
      </c>
      <c r="AZ11" s="129"/>
      <c r="BA11" s="142">
        <v>10.5681640572317</v>
      </c>
      <c r="BB11" s="143">
        <v>7.7638467931549</v>
      </c>
      <c r="BC11" s="144">
        <v>9.1508296326815994</v>
      </c>
      <c r="BD11" s="129"/>
      <c r="BE11" s="145">
        <v>15.149829030159401</v>
      </c>
    </row>
    <row r="12" spans="1:57" x14ac:dyDescent="0.25">
      <c r="A12" s="21" t="s">
        <v>23</v>
      </c>
      <c r="B12" s="3" t="str">
        <f t="shared" si="0"/>
        <v>Arlington, VA</v>
      </c>
      <c r="C12" s="3"/>
      <c r="D12" s="24" t="s">
        <v>16</v>
      </c>
      <c r="E12" s="27" t="s">
        <v>17</v>
      </c>
      <c r="F12" s="3"/>
      <c r="G12" s="134">
        <v>202.16530569219901</v>
      </c>
      <c r="H12" s="120">
        <v>236.89222091794801</v>
      </c>
      <c r="I12" s="120">
        <v>248.76947087060799</v>
      </c>
      <c r="J12" s="120">
        <v>246.21949228791701</v>
      </c>
      <c r="K12" s="120">
        <v>221.068088570127</v>
      </c>
      <c r="L12" s="135">
        <v>233.50116851820599</v>
      </c>
      <c r="M12" s="120"/>
      <c r="N12" s="136">
        <v>178.582794991779</v>
      </c>
      <c r="O12" s="137">
        <v>171.960649601234</v>
      </c>
      <c r="P12" s="138">
        <v>175.29980549709799</v>
      </c>
      <c r="Q12" s="120"/>
      <c r="R12" s="139">
        <v>217.53951239987401</v>
      </c>
      <c r="S12" s="125"/>
      <c r="T12" s="140">
        <v>20.2628441237995</v>
      </c>
      <c r="U12" s="129">
        <v>20.2536399378189</v>
      </c>
      <c r="V12" s="129">
        <v>23.263056547226899</v>
      </c>
      <c r="W12" s="129">
        <v>23.0197031098532</v>
      </c>
      <c r="X12" s="129">
        <v>21.976009550414801</v>
      </c>
      <c r="Y12" s="141">
        <v>22.254619362008398</v>
      </c>
      <c r="Z12" s="129"/>
      <c r="AA12" s="142">
        <v>15.4857032278455</v>
      </c>
      <c r="AB12" s="143">
        <v>9.8399202812050106</v>
      </c>
      <c r="AC12" s="144">
        <v>12.6407848200414</v>
      </c>
      <c r="AD12" s="129"/>
      <c r="AE12" s="145">
        <v>20.240789901607801</v>
      </c>
      <c r="AF12" s="30"/>
      <c r="AG12" s="134">
        <v>193.46670453613299</v>
      </c>
      <c r="AH12" s="120">
        <v>224.581836803844</v>
      </c>
      <c r="AI12" s="120">
        <v>237.17017506661699</v>
      </c>
      <c r="AJ12" s="120">
        <v>233.817241439349</v>
      </c>
      <c r="AK12" s="120">
        <v>211.445096597282</v>
      </c>
      <c r="AL12" s="135">
        <v>221.91197922917999</v>
      </c>
      <c r="AM12" s="120"/>
      <c r="AN12" s="136">
        <v>174.16481450577601</v>
      </c>
      <c r="AO12" s="137">
        <v>169.62323737456799</v>
      </c>
      <c r="AP12" s="138">
        <v>171.92224709609201</v>
      </c>
      <c r="AQ12" s="120"/>
      <c r="AR12" s="139">
        <v>207.915791024952</v>
      </c>
      <c r="AS12" s="125"/>
      <c r="AT12" s="140">
        <v>17.838968677503299</v>
      </c>
      <c r="AU12" s="129">
        <v>17.117548756887501</v>
      </c>
      <c r="AV12" s="129">
        <v>20.423640906299699</v>
      </c>
      <c r="AW12" s="129">
        <v>20.679563704130199</v>
      </c>
      <c r="AX12" s="129">
        <v>20.536856402304501</v>
      </c>
      <c r="AY12" s="141">
        <v>19.730133603107301</v>
      </c>
      <c r="AZ12" s="129"/>
      <c r="BA12" s="142">
        <v>14.9826497677518</v>
      </c>
      <c r="BB12" s="143">
        <v>11.5769907981581</v>
      </c>
      <c r="BC12" s="144">
        <v>13.2944807844487</v>
      </c>
      <c r="BD12" s="129"/>
      <c r="BE12" s="145">
        <v>18.659810497738601</v>
      </c>
    </row>
    <row r="13" spans="1:57" x14ac:dyDescent="0.25">
      <c r="A13" s="21" t="s">
        <v>24</v>
      </c>
      <c r="B13" s="3" t="str">
        <f t="shared" si="0"/>
        <v>Suburban Virginia Area</v>
      </c>
      <c r="C13" s="3"/>
      <c r="D13" s="24" t="s">
        <v>16</v>
      </c>
      <c r="E13" s="27" t="s">
        <v>17</v>
      </c>
      <c r="F13" s="3"/>
      <c r="G13" s="134">
        <v>125.800088680229</v>
      </c>
      <c r="H13" s="120">
        <v>127.52565876574801</v>
      </c>
      <c r="I13" s="120">
        <v>117.74082762912199</v>
      </c>
      <c r="J13" s="120">
        <v>121.59373218816999</v>
      </c>
      <c r="K13" s="120">
        <v>126.89139337298199</v>
      </c>
      <c r="L13" s="135">
        <v>123.763567698217</v>
      </c>
      <c r="M13" s="120"/>
      <c r="N13" s="136">
        <v>139.886942360836</v>
      </c>
      <c r="O13" s="137">
        <v>147.042445169476</v>
      </c>
      <c r="P13" s="138">
        <v>143.617161485401</v>
      </c>
      <c r="Q13" s="120"/>
      <c r="R13" s="139">
        <v>129.98869755866301</v>
      </c>
      <c r="S13" s="125"/>
      <c r="T13" s="140">
        <v>12.690100971898101</v>
      </c>
      <c r="U13" s="129">
        <v>9.4996937240629702</v>
      </c>
      <c r="V13" s="129">
        <v>0.65290608370867498</v>
      </c>
      <c r="W13" s="129">
        <v>3.4237081992026401</v>
      </c>
      <c r="X13" s="129">
        <v>6.6242309356467803</v>
      </c>
      <c r="Y13" s="141">
        <v>6.16404989359211</v>
      </c>
      <c r="Z13" s="129"/>
      <c r="AA13" s="142">
        <v>-0.31728774767218298</v>
      </c>
      <c r="AB13" s="143">
        <v>1.3594779811367399</v>
      </c>
      <c r="AC13" s="144">
        <v>0.62518104626541204</v>
      </c>
      <c r="AD13" s="129"/>
      <c r="AE13" s="145">
        <v>3.73188461591868</v>
      </c>
      <c r="AF13" s="30"/>
      <c r="AG13" s="134">
        <v>115.00213371564401</v>
      </c>
      <c r="AH13" s="120">
        <v>120.97164062500001</v>
      </c>
      <c r="AI13" s="120">
        <v>119.41648678529999</v>
      </c>
      <c r="AJ13" s="120">
        <v>120.683096858638</v>
      </c>
      <c r="AK13" s="120">
        <v>123.471801314263</v>
      </c>
      <c r="AL13" s="135">
        <v>120.1219386578</v>
      </c>
      <c r="AM13" s="120"/>
      <c r="AN13" s="136">
        <v>140.313851429143</v>
      </c>
      <c r="AO13" s="137">
        <v>144.31287320762101</v>
      </c>
      <c r="AP13" s="138">
        <v>142.332544061872</v>
      </c>
      <c r="AQ13" s="120"/>
      <c r="AR13" s="139">
        <v>127.08044407166599</v>
      </c>
      <c r="AS13" s="125"/>
      <c r="AT13" s="140">
        <v>4.7954713195896899</v>
      </c>
      <c r="AU13" s="129">
        <v>7.1410890895837804</v>
      </c>
      <c r="AV13" s="129">
        <v>4.31988495865202</v>
      </c>
      <c r="AW13" s="129">
        <v>6.6728524888887604</v>
      </c>
      <c r="AX13" s="129">
        <v>7.4761364048343903</v>
      </c>
      <c r="AY13" s="141">
        <v>6.1298980414159701</v>
      </c>
      <c r="AZ13" s="129"/>
      <c r="BA13" s="142">
        <v>2.6715493037582698</v>
      </c>
      <c r="BB13" s="143">
        <v>2.4506734567677402</v>
      </c>
      <c r="BC13" s="144">
        <v>2.56210458401869</v>
      </c>
      <c r="BD13" s="129"/>
      <c r="BE13" s="145">
        <v>4.5207681183048702</v>
      </c>
    </row>
    <row r="14" spans="1:57" x14ac:dyDescent="0.25">
      <c r="A14" s="21" t="s">
        <v>25</v>
      </c>
      <c r="B14" s="3" t="str">
        <f t="shared" si="0"/>
        <v>Alexandria, VA</v>
      </c>
      <c r="C14" s="3"/>
      <c r="D14" s="24" t="s">
        <v>16</v>
      </c>
      <c r="E14" s="27" t="s">
        <v>17</v>
      </c>
      <c r="F14" s="3"/>
      <c r="G14" s="134">
        <v>158.54592698347901</v>
      </c>
      <c r="H14" s="120">
        <v>182.44962292838599</v>
      </c>
      <c r="I14" s="120">
        <v>190.45268854655001</v>
      </c>
      <c r="J14" s="120">
        <v>187.81934203722801</v>
      </c>
      <c r="K14" s="120">
        <v>173.51608689438299</v>
      </c>
      <c r="L14" s="135">
        <v>180.12095908308001</v>
      </c>
      <c r="M14" s="120"/>
      <c r="N14" s="136">
        <v>155.739253172795</v>
      </c>
      <c r="O14" s="137">
        <v>153.67777943813499</v>
      </c>
      <c r="P14" s="138">
        <v>154.66467907773699</v>
      </c>
      <c r="Q14" s="120"/>
      <c r="R14" s="139">
        <v>173.095253461174</v>
      </c>
      <c r="S14" s="125"/>
      <c r="T14" s="140">
        <v>21.4412731454949</v>
      </c>
      <c r="U14" s="129">
        <v>21.834850727574398</v>
      </c>
      <c r="V14" s="129">
        <v>22.7728014740545</v>
      </c>
      <c r="W14" s="129">
        <v>21.025989799132098</v>
      </c>
      <c r="X14" s="129">
        <v>16.368502554782602</v>
      </c>
      <c r="Y14" s="141">
        <v>20.815761205739499</v>
      </c>
      <c r="Z14" s="129"/>
      <c r="AA14" s="142">
        <v>13.1535454694816</v>
      </c>
      <c r="AB14" s="143">
        <v>11.6055231113753</v>
      </c>
      <c r="AC14" s="144">
        <v>12.346579038773299</v>
      </c>
      <c r="AD14" s="129"/>
      <c r="AE14" s="145">
        <v>18.980119775155099</v>
      </c>
      <c r="AF14" s="30"/>
      <c r="AG14" s="134">
        <v>161.35992200695401</v>
      </c>
      <c r="AH14" s="120">
        <v>182.04606617936</v>
      </c>
      <c r="AI14" s="120">
        <v>189.534192133609</v>
      </c>
      <c r="AJ14" s="120">
        <v>181.39721265490101</v>
      </c>
      <c r="AK14" s="120">
        <v>170.79366739455199</v>
      </c>
      <c r="AL14" s="135">
        <v>178.033474673336</v>
      </c>
      <c r="AM14" s="120"/>
      <c r="AN14" s="136">
        <v>156.442070934188</v>
      </c>
      <c r="AO14" s="137">
        <v>154.88869298789899</v>
      </c>
      <c r="AP14" s="138">
        <v>155.66219093794399</v>
      </c>
      <c r="AQ14" s="120"/>
      <c r="AR14" s="139">
        <v>171.63991864218099</v>
      </c>
      <c r="AS14" s="125"/>
      <c r="AT14" s="140">
        <v>15.7857324789943</v>
      </c>
      <c r="AU14" s="129">
        <v>18.500029270029898</v>
      </c>
      <c r="AV14" s="129">
        <v>19.486957061193401</v>
      </c>
      <c r="AW14" s="129">
        <v>19.120151118949298</v>
      </c>
      <c r="AX14" s="129">
        <v>17.855040494471599</v>
      </c>
      <c r="AY14" s="141">
        <v>18.551945909852702</v>
      </c>
      <c r="AZ14" s="129"/>
      <c r="BA14" s="142">
        <v>15.6593036794167</v>
      </c>
      <c r="BB14" s="143">
        <v>12.8945554313635</v>
      </c>
      <c r="BC14" s="144">
        <v>14.245427989039699</v>
      </c>
      <c r="BD14" s="129"/>
      <c r="BE14" s="145">
        <v>17.700843476098399</v>
      </c>
    </row>
    <row r="15" spans="1:57" x14ac:dyDescent="0.25">
      <c r="A15" s="21" t="s">
        <v>26</v>
      </c>
      <c r="B15" s="3" t="str">
        <f t="shared" si="0"/>
        <v>Fairfax/Tysons Corner, VA</v>
      </c>
      <c r="C15" s="3"/>
      <c r="D15" s="24" t="s">
        <v>16</v>
      </c>
      <c r="E15" s="27" t="s">
        <v>17</v>
      </c>
      <c r="F15" s="3"/>
      <c r="G15" s="134">
        <v>157.22252204223901</v>
      </c>
      <c r="H15" s="120">
        <v>186.056946829341</v>
      </c>
      <c r="I15" s="120">
        <v>204.584802259887</v>
      </c>
      <c r="J15" s="120">
        <v>195.841633539555</v>
      </c>
      <c r="K15" s="120">
        <v>164.34584610368401</v>
      </c>
      <c r="L15" s="135">
        <v>184.278031225272</v>
      </c>
      <c r="M15" s="120"/>
      <c r="N15" s="136">
        <v>142.56125867355101</v>
      </c>
      <c r="O15" s="137">
        <v>142.22171927673901</v>
      </c>
      <c r="P15" s="138">
        <v>142.38709895464899</v>
      </c>
      <c r="Q15" s="120"/>
      <c r="R15" s="139">
        <v>172.585037844716</v>
      </c>
      <c r="S15" s="125"/>
      <c r="T15" s="140">
        <v>11.81427151982</v>
      </c>
      <c r="U15" s="129">
        <v>16.0552213411225</v>
      </c>
      <c r="V15" s="129">
        <v>22.369750536165299</v>
      </c>
      <c r="W15" s="129">
        <v>23.2891528073547</v>
      </c>
      <c r="X15" s="129">
        <v>15.595226823868</v>
      </c>
      <c r="Y15" s="141">
        <v>19.0263401593295</v>
      </c>
      <c r="Z15" s="129"/>
      <c r="AA15" s="142">
        <v>12.990882429432499</v>
      </c>
      <c r="AB15" s="143">
        <v>12.6834262006244</v>
      </c>
      <c r="AC15" s="144">
        <v>12.833067766899999</v>
      </c>
      <c r="AD15" s="129"/>
      <c r="AE15" s="145">
        <v>18.068884382763699</v>
      </c>
      <c r="AF15" s="30"/>
      <c r="AG15" s="134">
        <v>147.54228424408501</v>
      </c>
      <c r="AH15" s="120">
        <v>173.76854380222201</v>
      </c>
      <c r="AI15" s="120">
        <v>187.982859909859</v>
      </c>
      <c r="AJ15" s="120">
        <v>182.94724984054301</v>
      </c>
      <c r="AK15" s="120">
        <v>159.60202724051001</v>
      </c>
      <c r="AL15" s="135">
        <v>172.29045162602301</v>
      </c>
      <c r="AM15" s="120"/>
      <c r="AN15" s="136">
        <v>140.002647829192</v>
      </c>
      <c r="AO15" s="137">
        <v>139.00892348012499</v>
      </c>
      <c r="AP15" s="138">
        <v>139.50593358607401</v>
      </c>
      <c r="AQ15" s="120"/>
      <c r="AR15" s="139">
        <v>162.48209882481399</v>
      </c>
      <c r="AS15" s="125"/>
      <c r="AT15" s="140">
        <v>10.892558509723299</v>
      </c>
      <c r="AU15" s="129">
        <v>15.4486155211977</v>
      </c>
      <c r="AV15" s="129">
        <v>19.546435263082799</v>
      </c>
      <c r="AW15" s="129">
        <v>18.813603807061401</v>
      </c>
      <c r="AX15" s="129">
        <v>13.8374378908981</v>
      </c>
      <c r="AY15" s="141">
        <v>16.625141152066799</v>
      </c>
      <c r="AZ15" s="129"/>
      <c r="BA15" s="142">
        <v>12.200912499542699</v>
      </c>
      <c r="BB15" s="143">
        <v>10.920703551305801</v>
      </c>
      <c r="BC15" s="144">
        <v>11.555912000022101</v>
      </c>
      <c r="BD15" s="129"/>
      <c r="BE15" s="145">
        <v>15.552122308628601</v>
      </c>
    </row>
    <row r="16" spans="1:57" x14ac:dyDescent="0.25">
      <c r="A16" s="21" t="s">
        <v>27</v>
      </c>
      <c r="B16" s="3" t="str">
        <f t="shared" si="0"/>
        <v>I-95 Fredericksburg, VA</v>
      </c>
      <c r="C16" s="3"/>
      <c r="D16" s="24" t="s">
        <v>16</v>
      </c>
      <c r="E16" s="27" t="s">
        <v>17</v>
      </c>
      <c r="F16" s="3"/>
      <c r="G16" s="134">
        <v>92.569258547008502</v>
      </c>
      <c r="H16" s="120">
        <v>95.001679591450696</v>
      </c>
      <c r="I16" s="120">
        <v>100.680037130801</v>
      </c>
      <c r="J16" s="120">
        <v>104.947281294173</v>
      </c>
      <c r="K16" s="120">
        <v>103.01620706416</v>
      </c>
      <c r="L16" s="135">
        <v>99.751770954240001</v>
      </c>
      <c r="M16" s="120"/>
      <c r="N16" s="136">
        <v>116.54209220378701</v>
      </c>
      <c r="O16" s="137">
        <v>118.250982436098</v>
      </c>
      <c r="P16" s="138">
        <v>117.408413203995</v>
      </c>
      <c r="Q16" s="120"/>
      <c r="R16" s="139">
        <v>105.52544490472199</v>
      </c>
      <c r="S16" s="125"/>
      <c r="T16" s="140">
        <v>4.7906017437663602</v>
      </c>
      <c r="U16" s="129">
        <v>5.0534841971765996</v>
      </c>
      <c r="V16" s="129">
        <v>8.9262001157110404</v>
      </c>
      <c r="W16" s="129">
        <v>11.735357031311199</v>
      </c>
      <c r="X16" s="129">
        <v>7.5272623231086202</v>
      </c>
      <c r="Y16" s="141">
        <v>7.9670501275849102</v>
      </c>
      <c r="Z16" s="129"/>
      <c r="AA16" s="142">
        <v>6.8343118659698003</v>
      </c>
      <c r="AB16" s="143">
        <v>5.8725232803991103</v>
      </c>
      <c r="AC16" s="144">
        <v>6.3332902818324897</v>
      </c>
      <c r="AD16" s="129"/>
      <c r="AE16" s="145">
        <v>7.2822884985733003</v>
      </c>
      <c r="AF16" s="30"/>
      <c r="AG16" s="134">
        <v>92.378607925756</v>
      </c>
      <c r="AH16" s="120">
        <v>95.025516597604806</v>
      </c>
      <c r="AI16" s="120">
        <v>98.777743427357095</v>
      </c>
      <c r="AJ16" s="120">
        <v>100.41290227832</v>
      </c>
      <c r="AK16" s="120">
        <v>99.928964196977702</v>
      </c>
      <c r="AL16" s="135">
        <v>97.616421769064004</v>
      </c>
      <c r="AM16" s="120"/>
      <c r="AN16" s="136">
        <v>111.94707567992199</v>
      </c>
      <c r="AO16" s="137">
        <v>112.92323905698299</v>
      </c>
      <c r="AP16" s="138">
        <v>112.431570696412</v>
      </c>
      <c r="AQ16" s="120"/>
      <c r="AR16" s="139">
        <v>102.30978397640899</v>
      </c>
      <c r="AS16" s="125"/>
      <c r="AT16" s="140">
        <v>5.9842640529160596</v>
      </c>
      <c r="AU16" s="129">
        <v>6.71043029665194</v>
      </c>
      <c r="AV16" s="129">
        <v>8.1881787598090003</v>
      </c>
      <c r="AW16" s="129">
        <v>9.25817056364777</v>
      </c>
      <c r="AX16" s="129">
        <v>7.0666457494397203</v>
      </c>
      <c r="AY16" s="141">
        <v>7.5997997200509202</v>
      </c>
      <c r="AZ16" s="129"/>
      <c r="BA16" s="142">
        <v>5.9344047467497196</v>
      </c>
      <c r="BB16" s="143">
        <v>5.7628569863495898</v>
      </c>
      <c r="BC16" s="144">
        <v>5.8506796379639301</v>
      </c>
      <c r="BD16" s="129"/>
      <c r="BE16" s="145">
        <v>6.7221246183580901</v>
      </c>
    </row>
    <row r="17" spans="1:57" x14ac:dyDescent="0.25">
      <c r="A17" s="21" t="s">
        <v>28</v>
      </c>
      <c r="B17" s="3" t="str">
        <f t="shared" si="0"/>
        <v>Dulles Airport Area, VA</v>
      </c>
      <c r="C17" s="3"/>
      <c r="D17" s="24" t="s">
        <v>16</v>
      </c>
      <c r="E17" s="27" t="s">
        <v>17</v>
      </c>
      <c r="F17" s="3"/>
      <c r="G17" s="134">
        <v>129.92342089462599</v>
      </c>
      <c r="H17" s="120">
        <v>148.739516840882</v>
      </c>
      <c r="I17" s="120">
        <v>161.38687029288701</v>
      </c>
      <c r="J17" s="120">
        <v>161.60166305581299</v>
      </c>
      <c r="K17" s="120">
        <v>145.30671174785101</v>
      </c>
      <c r="L17" s="135">
        <v>150.82685618497101</v>
      </c>
      <c r="M17" s="120"/>
      <c r="N17" s="136">
        <v>119.097732579574</v>
      </c>
      <c r="O17" s="137">
        <v>113.747648101265</v>
      </c>
      <c r="P17" s="138">
        <v>116.462222984348</v>
      </c>
      <c r="Q17" s="120"/>
      <c r="R17" s="139">
        <v>141.53130028505399</v>
      </c>
      <c r="S17" s="125"/>
      <c r="T17" s="140">
        <v>17.6911934196769</v>
      </c>
      <c r="U17" s="129">
        <v>19.962370703126499</v>
      </c>
      <c r="V17" s="129">
        <v>25.126581041184799</v>
      </c>
      <c r="W17" s="129">
        <v>26.527189069551099</v>
      </c>
      <c r="X17" s="129">
        <v>20.465708777734701</v>
      </c>
      <c r="Y17" s="141">
        <v>22.589965260747899</v>
      </c>
      <c r="Z17" s="129"/>
      <c r="AA17" s="142">
        <v>11.0389547387867</v>
      </c>
      <c r="AB17" s="143">
        <v>6.4858585653684901</v>
      </c>
      <c r="AC17" s="144">
        <v>8.8107558930887002</v>
      </c>
      <c r="AD17" s="129"/>
      <c r="AE17" s="145">
        <v>19.660183251722898</v>
      </c>
      <c r="AF17" s="30"/>
      <c r="AG17" s="134">
        <v>119.539239994841</v>
      </c>
      <c r="AH17" s="120">
        <v>138.15830055022801</v>
      </c>
      <c r="AI17" s="120">
        <v>147.83742403879799</v>
      </c>
      <c r="AJ17" s="120">
        <v>146.07634167585999</v>
      </c>
      <c r="AK17" s="120">
        <v>133.81608916297199</v>
      </c>
      <c r="AL17" s="135">
        <v>138.390897743419</v>
      </c>
      <c r="AM17" s="120"/>
      <c r="AN17" s="136">
        <v>116.02434354449601</v>
      </c>
      <c r="AO17" s="137">
        <v>114.256517898193</v>
      </c>
      <c r="AP17" s="138">
        <v>115.137679003804</v>
      </c>
      <c r="AQ17" s="120"/>
      <c r="AR17" s="139">
        <v>131.79802072582399</v>
      </c>
      <c r="AS17" s="125"/>
      <c r="AT17" s="140">
        <v>14.331761542769</v>
      </c>
      <c r="AU17" s="129">
        <v>17.028134552877798</v>
      </c>
      <c r="AV17" s="129">
        <v>20.9266164103786</v>
      </c>
      <c r="AW17" s="129">
        <v>20.519316969409601</v>
      </c>
      <c r="AX17" s="129">
        <v>16.762482237716</v>
      </c>
      <c r="AY17" s="141">
        <v>18.494118798434801</v>
      </c>
      <c r="AZ17" s="129"/>
      <c r="BA17" s="142">
        <v>12.442437671029801</v>
      </c>
      <c r="BB17" s="143">
        <v>11.3491781485034</v>
      </c>
      <c r="BC17" s="144">
        <v>11.8965237530505</v>
      </c>
      <c r="BD17" s="129"/>
      <c r="BE17" s="145">
        <v>16.922516755122501</v>
      </c>
    </row>
    <row r="18" spans="1:57" x14ac:dyDescent="0.25">
      <c r="A18" s="21" t="s">
        <v>29</v>
      </c>
      <c r="B18" s="3" t="str">
        <f t="shared" si="0"/>
        <v>Williamsburg, VA</v>
      </c>
      <c r="C18" s="3"/>
      <c r="D18" s="24" t="s">
        <v>16</v>
      </c>
      <c r="E18" s="27" t="s">
        <v>17</v>
      </c>
      <c r="F18" s="3"/>
      <c r="G18" s="134">
        <v>118.171051952242</v>
      </c>
      <c r="H18" s="120">
        <v>118.700579839429</v>
      </c>
      <c r="I18" s="120">
        <v>122.00957943925199</v>
      </c>
      <c r="J18" s="120">
        <v>126.04868362558599</v>
      </c>
      <c r="K18" s="120">
        <v>129.007229605866</v>
      </c>
      <c r="L18" s="135">
        <v>123.298852698104</v>
      </c>
      <c r="M18" s="120"/>
      <c r="N18" s="136">
        <v>172.37591206074501</v>
      </c>
      <c r="O18" s="137">
        <v>185.49139359020501</v>
      </c>
      <c r="P18" s="138">
        <v>178.869928679682</v>
      </c>
      <c r="Q18" s="120"/>
      <c r="R18" s="139">
        <v>144.26557854019501</v>
      </c>
      <c r="S18" s="125"/>
      <c r="T18" s="140">
        <v>-5.19853527190305</v>
      </c>
      <c r="U18" s="129">
        <v>-1.1979582671200399</v>
      </c>
      <c r="V18" s="129">
        <v>1.7004867128651</v>
      </c>
      <c r="W18" s="129">
        <v>6.7414821614194</v>
      </c>
      <c r="X18" s="129">
        <v>6.1552356831716803</v>
      </c>
      <c r="Y18" s="141">
        <v>2.0496037343012201</v>
      </c>
      <c r="Z18" s="129"/>
      <c r="AA18" s="142">
        <v>7.1948306056048397</v>
      </c>
      <c r="AB18" s="143">
        <v>8.4882149563707205</v>
      </c>
      <c r="AC18" s="144">
        <v>7.7232743444196004</v>
      </c>
      <c r="AD18" s="129"/>
      <c r="AE18" s="145">
        <v>4.20369142822714</v>
      </c>
      <c r="AF18" s="30"/>
      <c r="AG18" s="134">
        <v>147.67547335034101</v>
      </c>
      <c r="AH18" s="120">
        <v>149.55397739440801</v>
      </c>
      <c r="AI18" s="120">
        <v>150.73959533209401</v>
      </c>
      <c r="AJ18" s="120">
        <v>151.785054999723</v>
      </c>
      <c r="AK18" s="120">
        <v>155.54831858406999</v>
      </c>
      <c r="AL18" s="135">
        <v>151.29739600762201</v>
      </c>
      <c r="AM18" s="120"/>
      <c r="AN18" s="136">
        <v>185.537396277802</v>
      </c>
      <c r="AO18" s="137">
        <v>185.09093703472399</v>
      </c>
      <c r="AP18" s="138">
        <v>185.32046486663</v>
      </c>
      <c r="AQ18" s="120"/>
      <c r="AR18" s="139">
        <v>162.606572780514</v>
      </c>
      <c r="AS18" s="125"/>
      <c r="AT18" s="140">
        <v>5.6289660882103902E-2</v>
      </c>
      <c r="AU18" s="129">
        <v>-1.7394373126764</v>
      </c>
      <c r="AV18" s="129">
        <v>-2.9673580763159499</v>
      </c>
      <c r="AW18" s="129">
        <v>0.89959269361095096</v>
      </c>
      <c r="AX18" s="129">
        <v>1.1633322752939299</v>
      </c>
      <c r="AY18" s="141">
        <v>-0.472093390246347</v>
      </c>
      <c r="AZ18" s="129"/>
      <c r="BA18" s="142">
        <v>1.1596681366806301</v>
      </c>
      <c r="BB18" s="143">
        <v>-0.71032284041377802</v>
      </c>
      <c r="BC18" s="144">
        <v>0.22203083403173601</v>
      </c>
      <c r="BD18" s="129"/>
      <c r="BE18" s="145">
        <v>-0.66686584763337398</v>
      </c>
    </row>
    <row r="19" spans="1:57" x14ac:dyDescent="0.25">
      <c r="A19" s="21" t="s">
        <v>30</v>
      </c>
      <c r="B19" s="3" t="str">
        <f t="shared" si="0"/>
        <v>Virginia Beach, VA</v>
      </c>
      <c r="C19" s="3"/>
      <c r="D19" s="24" t="s">
        <v>16</v>
      </c>
      <c r="E19" s="27" t="s">
        <v>17</v>
      </c>
      <c r="F19" s="3"/>
      <c r="G19" s="134">
        <v>123.25915428221199</v>
      </c>
      <c r="H19" s="120">
        <v>126.2162420195</v>
      </c>
      <c r="I19" s="120">
        <v>131.604482879475</v>
      </c>
      <c r="J19" s="120">
        <v>140.87075016100999</v>
      </c>
      <c r="K19" s="120">
        <v>187.95774332820099</v>
      </c>
      <c r="L19" s="135">
        <v>142.69089095308601</v>
      </c>
      <c r="M19" s="120"/>
      <c r="N19" s="136">
        <v>271.16287410941402</v>
      </c>
      <c r="O19" s="137">
        <v>280.87806438005498</v>
      </c>
      <c r="P19" s="138">
        <v>276.10522857440401</v>
      </c>
      <c r="Q19" s="120"/>
      <c r="R19" s="139">
        <v>187.617870203286</v>
      </c>
      <c r="S19" s="125"/>
      <c r="T19" s="140">
        <v>2.67725439258234</v>
      </c>
      <c r="U19" s="129">
        <v>7.4813995426891404</v>
      </c>
      <c r="V19" s="129">
        <v>9.5260294161763692</v>
      </c>
      <c r="W19" s="129">
        <v>16.596461256317401</v>
      </c>
      <c r="X19" s="129">
        <v>46.924383536196103</v>
      </c>
      <c r="Y19" s="141">
        <v>17.351752428753599</v>
      </c>
      <c r="Z19" s="129"/>
      <c r="AA19" s="142">
        <v>46.037089572527698</v>
      </c>
      <c r="AB19" s="143">
        <v>45.364713502255299</v>
      </c>
      <c r="AC19" s="144">
        <v>45.666561345306597</v>
      </c>
      <c r="AD19" s="129"/>
      <c r="AE19" s="145">
        <v>27.181449822464501</v>
      </c>
      <c r="AF19" s="30"/>
      <c r="AG19" s="134">
        <v>122.06381277133799</v>
      </c>
      <c r="AH19" s="120">
        <v>125.00306453685501</v>
      </c>
      <c r="AI19" s="120">
        <v>130.302518096629</v>
      </c>
      <c r="AJ19" s="120">
        <v>132.99817839485499</v>
      </c>
      <c r="AK19" s="120">
        <v>147.19551914741299</v>
      </c>
      <c r="AL19" s="135">
        <v>132.38367126256301</v>
      </c>
      <c r="AM19" s="120"/>
      <c r="AN19" s="136">
        <v>194.672696138286</v>
      </c>
      <c r="AO19" s="137">
        <v>198.65186357367699</v>
      </c>
      <c r="AP19" s="138">
        <v>196.67177301332001</v>
      </c>
      <c r="AQ19" s="120"/>
      <c r="AR19" s="139">
        <v>154.121740676385</v>
      </c>
      <c r="AS19" s="125"/>
      <c r="AT19" s="140">
        <v>2.7042776578479799</v>
      </c>
      <c r="AU19" s="129">
        <v>3.90291091305768</v>
      </c>
      <c r="AV19" s="129">
        <v>5.8411295142934199</v>
      </c>
      <c r="AW19" s="129">
        <v>8.2011612244457197</v>
      </c>
      <c r="AX19" s="129">
        <v>15.2499408112508</v>
      </c>
      <c r="AY19" s="141">
        <v>7.7705095583439503</v>
      </c>
      <c r="AZ19" s="129"/>
      <c r="BA19" s="142">
        <v>12.131897680364199</v>
      </c>
      <c r="BB19" s="143">
        <v>10.087014297839699</v>
      </c>
      <c r="BC19" s="144">
        <v>11.0456079629922</v>
      </c>
      <c r="BD19" s="129"/>
      <c r="BE19" s="145">
        <v>8.7129052697174192</v>
      </c>
    </row>
    <row r="20" spans="1:57" x14ac:dyDescent="0.25">
      <c r="A20" s="34" t="s">
        <v>31</v>
      </c>
      <c r="B20" s="3" t="str">
        <f t="shared" si="0"/>
        <v>Norfolk/Portsmouth, VA</v>
      </c>
      <c r="C20" s="3"/>
      <c r="D20" s="24" t="s">
        <v>16</v>
      </c>
      <c r="E20" s="27" t="s">
        <v>17</v>
      </c>
      <c r="F20" s="3"/>
      <c r="G20" s="134">
        <v>107.362232040704</v>
      </c>
      <c r="H20" s="120">
        <v>106.772953183315</v>
      </c>
      <c r="I20" s="120">
        <v>112.509656001034</v>
      </c>
      <c r="J20" s="120">
        <v>117.155894603709</v>
      </c>
      <c r="K20" s="120">
        <v>132.890187856463</v>
      </c>
      <c r="L20" s="135">
        <v>115.864038769546</v>
      </c>
      <c r="M20" s="120"/>
      <c r="N20" s="136">
        <v>172.736899063713</v>
      </c>
      <c r="O20" s="137">
        <v>171.366495702592</v>
      </c>
      <c r="P20" s="138">
        <v>172.05021409365301</v>
      </c>
      <c r="Q20" s="120"/>
      <c r="R20" s="139">
        <v>133.300785138957</v>
      </c>
      <c r="S20" s="125"/>
      <c r="T20" s="140">
        <v>14.129775627620701</v>
      </c>
      <c r="U20" s="129">
        <v>9.7882792734940995</v>
      </c>
      <c r="V20" s="129">
        <v>12.401309596035899</v>
      </c>
      <c r="W20" s="129">
        <v>3.1532422203489001</v>
      </c>
      <c r="X20" s="129">
        <v>17.004408407662901</v>
      </c>
      <c r="Y20" s="141">
        <v>10.652726959756899</v>
      </c>
      <c r="Z20" s="129"/>
      <c r="AA20" s="142">
        <v>26.248035272511402</v>
      </c>
      <c r="AB20" s="143">
        <v>20.530602568820701</v>
      </c>
      <c r="AC20" s="144">
        <v>23.308401859282</v>
      </c>
      <c r="AD20" s="129"/>
      <c r="AE20" s="145">
        <v>14.5169763579259</v>
      </c>
      <c r="AF20" s="30"/>
      <c r="AG20" s="134">
        <v>101.766296259459</v>
      </c>
      <c r="AH20" s="120">
        <v>107.06432352670301</v>
      </c>
      <c r="AI20" s="120">
        <v>113.371296186492</v>
      </c>
      <c r="AJ20" s="120">
        <v>115.660484308685</v>
      </c>
      <c r="AK20" s="120">
        <v>120.70641839142699</v>
      </c>
      <c r="AL20" s="135">
        <v>112.14131737102301</v>
      </c>
      <c r="AM20" s="120"/>
      <c r="AN20" s="136">
        <v>141.670840369556</v>
      </c>
      <c r="AO20" s="137">
        <v>142.58210297912299</v>
      </c>
      <c r="AP20" s="138">
        <v>142.13039053616299</v>
      </c>
      <c r="AQ20" s="120"/>
      <c r="AR20" s="139">
        <v>121.521497741228</v>
      </c>
      <c r="AS20" s="125"/>
      <c r="AT20" s="140">
        <v>9.8498442028249809</v>
      </c>
      <c r="AU20" s="129">
        <v>11.2553394068557</v>
      </c>
      <c r="AV20" s="129">
        <v>13.9537177782705</v>
      </c>
      <c r="AW20" s="129">
        <v>7.7945089613488197</v>
      </c>
      <c r="AX20" s="129">
        <v>11.7950378468168</v>
      </c>
      <c r="AY20" s="141">
        <v>10.5990243061939</v>
      </c>
      <c r="AZ20" s="129"/>
      <c r="BA20" s="142">
        <v>10.701114980051599</v>
      </c>
      <c r="BB20" s="143">
        <v>7.5390533741679304</v>
      </c>
      <c r="BC20" s="144">
        <v>9.0816968988365208</v>
      </c>
      <c r="BD20" s="129"/>
      <c r="BE20" s="145">
        <v>9.44367239020597</v>
      </c>
    </row>
    <row r="21" spans="1:57" x14ac:dyDescent="0.25">
      <c r="A21" s="35" t="s">
        <v>32</v>
      </c>
      <c r="B21" s="3" t="str">
        <f t="shared" si="0"/>
        <v>Newport News/Hampton, VA</v>
      </c>
      <c r="C21" s="3"/>
      <c r="D21" s="24" t="s">
        <v>16</v>
      </c>
      <c r="E21" s="27" t="s">
        <v>17</v>
      </c>
      <c r="F21" s="3"/>
      <c r="G21" s="134">
        <v>81.277634748820404</v>
      </c>
      <c r="H21" s="120">
        <v>90.177516792536593</v>
      </c>
      <c r="I21" s="120">
        <v>90.323272930072903</v>
      </c>
      <c r="J21" s="120">
        <v>85.4183544405997</v>
      </c>
      <c r="K21" s="120">
        <v>90.337713597328204</v>
      </c>
      <c r="L21" s="135">
        <v>87.766218601483899</v>
      </c>
      <c r="M21" s="120"/>
      <c r="N21" s="136">
        <v>129.67361425898201</v>
      </c>
      <c r="O21" s="137">
        <v>132.48280881204599</v>
      </c>
      <c r="P21" s="138">
        <v>131.08279615779099</v>
      </c>
      <c r="Q21" s="120"/>
      <c r="R21" s="139">
        <v>102.273625951838</v>
      </c>
      <c r="S21" s="125"/>
      <c r="T21" s="140">
        <v>4.3809696792938597</v>
      </c>
      <c r="U21" s="129">
        <v>11.503198541720099</v>
      </c>
      <c r="V21" s="129">
        <v>7.1485760738493402</v>
      </c>
      <c r="W21" s="129">
        <v>2.83741508062811</v>
      </c>
      <c r="X21" s="129">
        <v>6.9819698001586303</v>
      </c>
      <c r="Y21" s="141">
        <v>6.6464538259225696</v>
      </c>
      <c r="Z21" s="129"/>
      <c r="AA21" s="142">
        <v>23.404684152962499</v>
      </c>
      <c r="AB21" s="143">
        <v>20.6872640557851</v>
      </c>
      <c r="AC21" s="144">
        <v>21.943305900704001</v>
      </c>
      <c r="AD21" s="129"/>
      <c r="AE21" s="145">
        <v>12.4773242244393</v>
      </c>
      <c r="AF21" s="30"/>
      <c r="AG21" s="134">
        <v>78.174161935437596</v>
      </c>
      <c r="AH21" s="120">
        <v>84.300338486435507</v>
      </c>
      <c r="AI21" s="120">
        <v>86.050873517140204</v>
      </c>
      <c r="AJ21" s="120">
        <v>85.590463251568707</v>
      </c>
      <c r="AK21" s="120">
        <v>98.806431624475906</v>
      </c>
      <c r="AL21" s="135">
        <v>87.138052882818201</v>
      </c>
      <c r="AM21" s="120"/>
      <c r="AN21" s="136">
        <v>122.489764006161</v>
      </c>
      <c r="AO21" s="137">
        <v>123.022333816166</v>
      </c>
      <c r="AP21" s="138">
        <v>122.75476083055101</v>
      </c>
      <c r="AQ21" s="120"/>
      <c r="AR21" s="139">
        <v>98.786684866989901</v>
      </c>
      <c r="AS21" s="125"/>
      <c r="AT21" s="140">
        <v>2.13114408869943</v>
      </c>
      <c r="AU21" s="129">
        <v>6.5563414834555003</v>
      </c>
      <c r="AV21" s="129">
        <v>4.9676242543529998</v>
      </c>
      <c r="AW21" s="129">
        <v>0.89678889668334705</v>
      </c>
      <c r="AX21" s="129">
        <v>4.4141648247774201</v>
      </c>
      <c r="AY21" s="141">
        <v>3.7511901962554899</v>
      </c>
      <c r="AZ21" s="129"/>
      <c r="BA21" s="142">
        <v>8.1706690324763809</v>
      </c>
      <c r="BB21" s="143">
        <v>8.6743837721649708</v>
      </c>
      <c r="BC21" s="144">
        <v>8.4214097973178301</v>
      </c>
      <c r="BD21" s="129"/>
      <c r="BE21" s="145">
        <v>5.2445349540505797</v>
      </c>
    </row>
    <row r="22" spans="1:57" x14ac:dyDescent="0.25">
      <c r="A22" s="36" t="s">
        <v>33</v>
      </c>
      <c r="B22" s="3" t="str">
        <f t="shared" si="0"/>
        <v>Chesapeake/Suffolk, VA</v>
      </c>
      <c r="C22" s="3"/>
      <c r="D22" s="25" t="s">
        <v>16</v>
      </c>
      <c r="E22" s="28" t="s">
        <v>17</v>
      </c>
      <c r="F22" s="3"/>
      <c r="G22" s="146">
        <v>93.285260976948393</v>
      </c>
      <c r="H22" s="147">
        <v>98.263619294557301</v>
      </c>
      <c r="I22" s="147">
        <v>99.996414203284502</v>
      </c>
      <c r="J22" s="147">
        <v>100.932573524109</v>
      </c>
      <c r="K22" s="147">
        <v>104.15179849056599</v>
      </c>
      <c r="L22" s="148">
        <v>99.517943744374406</v>
      </c>
      <c r="M22" s="120"/>
      <c r="N22" s="149">
        <v>138.692063855421</v>
      </c>
      <c r="O22" s="150">
        <v>140.73483843943399</v>
      </c>
      <c r="P22" s="151">
        <v>139.71821444592399</v>
      </c>
      <c r="Q22" s="120"/>
      <c r="R22" s="152">
        <v>111.539980534617</v>
      </c>
      <c r="S22" s="125"/>
      <c r="T22" s="153">
        <v>9.4994853966092592</v>
      </c>
      <c r="U22" s="154">
        <v>12.768893794434</v>
      </c>
      <c r="V22" s="154">
        <v>11.4805438867447</v>
      </c>
      <c r="W22" s="154">
        <v>12.2134606284979</v>
      </c>
      <c r="X22" s="154">
        <v>14.0484767068378</v>
      </c>
      <c r="Y22" s="155">
        <v>12.0316902873735</v>
      </c>
      <c r="Z22" s="129"/>
      <c r="AA22" s="156">
        <v>22.378015855703001</v>
      </c>
      <c r="AB22" s="157">
        <v>19.214780871276702</v>
      </c>
      <c r="AC22" s="158">
        <v>20.736482958383998</v>
      </c>
      <c r="AD22" s="129"/>
      <c r="AE22" s="159">
        <v>14.476844726215599</v>
      </c>
      <c r="AF22" s="31"/>
      <c r="AG22" s="146">
        <v>89.495261319164499</v>
      </c>
      <c r="AH22" s="147">
        <v>95.210843340857707</v>
      </c>
      <c r="AI22" s="147">
        <v>98.112765806524294</v>
      </c>
      <c r="AJ22" s="147">
        <v>98.515116415241906</v>
      </c>
      <c r="AK22" s="147">
        <v>97.906875865497</v>
      </c>
      <c r="AL22" s="148">
        <v>96.157171901809505</v>
      </c>
      <c r="AM22" s="120"/>
      <c r="AN22" s="149">
        <v>118.244191951205</v>
      </c>
      <c r="AO22" s="150">
        <v>120.972555813181</v>
      </c>
      <c r="AP22" s="151">
        <v>119.612842388407</v>
      </c>
      <c r="AQ22" s="120"/>
      <c r="AR22" s="152">
        <v>103.24284966792401</v>
      </c>
      <c r="AS22" s="125"/>
      <c r="AT22" s="153">
        <v>6.6883571716122896</v>
      </c>
      <c r="AU22" s="154">
        <v>9.5445845433257492</v>
      </c>
      <c r="AV22" s="154">
        <v>9.3830462807373696</v>
      </c>
      <c r="AW22" s="154">
        <v>10.370266223173701</v>
      </c>
      <c r="AX22" s="154">
        <v>9.1552227349079303</v>
      </c>
      <c r="AY22" s="155">
        <v>9.1948718136074099</v>
      </c>
      <c r="AZ22" s="129"/>
      <c r="BA22" s="156">
        <v>10.344106549853199</v>
      </c>
      <c r="BB22" s="157">
        <v>9.6036895396420903</v>
      </c>
      <c r="BC22" s="158">
        <v>9.9571945945475502</v>
      </c>
      <c r="BD22" s="129"/>
      <c r="BE22" s="159">
        <v>9.3002965063030008</v>
      </c>
    </row>
    <row r="23" spans="1:57" ht="13" x14ac:dyDescent="0.3">
      <c r="A23" s="19" t="s">
        <v>43</v>
      </c>
      <c r="B23" s="3" t="str">
        <f t="shared" si="0"/>
        <v>Richmond CBD/Airport, VA</v>
      </c>
      <c r="C23" s="9"/>
      <c r="D23" s="23" t="s">
        <v>16</v>
      </c>
      <c r="E23" s="26" t="s">
        <v>17</v>
      </c>
      <c r="F23" s="3"/>
      <c r="G23" s="117">
        <v>164.798113712374</v>
      </c>
      <c r="H23" s="118">
        <v>175.94111824014601</v>
      </c>
      <c r="I23" s="118">
        <v>182.38401639344201</v>
      </c>
      <c r="J23" s="118">
        <v>179.136472925981</v>
      </c>
      <c r="K23" s="118">
        <v>172.33934719535699</v>
      </c>
      <c r="L23" s="119">
        <v>175.749479309668</v>
      </c>
      <c r="M23" s="120"/>
      <c r="N23" s="121">
        <v>188.01450666666599</v>
      </c>
      <c r="O23" s="122">
        <v>195.67833862914199</v>
      </c>
      <c r="P23" s="123">
        <v>191.80597799236401</v>
      </c>
      <c r="Q23" s="120"/>
      <c r="R23" s="124">
        <v>180.62966418674401</v>
      </c>
      <c r="S23" s="125"/>
      <c r="T23" s="126">
        <v>0.43888871029760301</v>
      </c>
      <c r="U23" s="127">
        <v>-4.0497516752875497E-3</v>
      </c>
      <c r="V23" s="127">
        <v>2.37890434991527</v>
      </c>
      <c r="W23" s="127">
        <v>5.25542503845457</v>
      </c>
      <c r="X23" s="127">
        <v>0.50481434788728097</v>
      </c>
      <c r="Y23" s="128">
        <v>1.8467674536998</v>
      </c>
      <c r="Z23" s="129"/>
      <c r="AA23" s="130">
        <v>-1.45081988206443</v>
      </c>
      <c r="AB23" s="131">
        <v>-0.176237046985082</v>
      </c>
      <c r="AC23" s="132">
        <v>-0.87711662515224798</v>
      </c>
      <c r="AD23" s="129"/>
      <c r="AE23" s="133">
        <v>0.72228232098324896</v>
      </c>
      <c r="AF23" s="29"/>
      <c r="AG23" s="117">
        <v>156.12887263976299</v>
      </c>
      <c r="AH23" s="118">
        <v>165.05052223816301</v>
      </c>
      <c r="AI23" s="118">
        <v>172.554366988157</v>
      </c>
      <c r="AJ23" s="118">
        <v>172.342475133894</v>
      </c>
      <c r="AK23" s="118">
        <v>169.509308503537</v>
      </c>
      <c r="AL23" s="119">
        <v>167.943699855137</v>
      </c>
      <c r="AM23" s="120"/>
      <c r="AN23" s="121">
        <v>184.41918897459101</v>
      </c>
      <c r="AO23" s="122">
        <v>189.99171340629201</v>
      </c>
      <c r="AP23" s="123">
        <v>187.198480782351</v>
      </c>
      <c r="AQ23" s="120"/>
      <c r="AR23" s="124">
        <v>174.27555773689301</v>
      </c>
      <c r="AS23" s="125"/>
      <c r="AT23" s="126">
        <v>-4.3565860747894298</v>
      </c>
      <c r="AU23" s="127">
        <v>-0.392273574616608</v>
      </c>
      <c r="AV23" s="127">
        <v>1.4142876159088</v>
      </c>
      <c r="AW23" s="127">
        <v>3.6653920386608601</v>
      </c>
      <c r="AX23" s="127">
        <v>1.18568790449828</v>
      </c>
      <c r="AY23" s="128">
        <v>0.70695902734470195</v>
      </c>
      <c r="AZ23" s="129"/>
      <c r="BA23" s="130">
        <v>-2.5963302075613499</v>
      </c>
      <c r="BB23" s="131">
        <v>-1.6174173309895801</v>
      </c>
      <c r="BC23" s="132">
        <v>-2.1156287638909399</v>
      </c>
      <c r="BD23" s="129"/>
      <c r="BE23" s="133">
        <v>-0.77253427058435598</v>
      </c>
    </row>
    <row r="24" spans="1:57" x14ac:dyDescent="0.25">
      <c r="A24" s="20" t="s">
        <v>44</v>
      </c>
      <c r="B24" s="3" t="str">
        <f t="shared" si="0"/>
        <v>Richmond North/Glen Allen, VA</v>
      </c>
      <c r="C24" s="10"/>
      <c r="D24" s="24" t="s">
        <v>16</v>
      </c>
      <c r="E24" s="27" t="s">
        <v>17</v>
      </c>
      <c r="F24" s="3"/>
      <c r="G24" s="134">
        <v>93.568024330900201</v>
      </c>
      <c r="H24" s="120">
        <v>103.767217852569</v>
      </c>
      <c r="I24" s="120">
        <v>109.813074062095</v>
      </c>
      <c r="J24" s="120">
        <v>108.52650526315701</v>
      </c>
      <c r="K24" s="120">
        <v>104.299484716157</v>
      </c>
      <c r="L24" s="135">
        <v>104.776028704674</v>
      </c>
      <c r="M24" s="120"/>
      <c r="N24" s="136">
        <v>118.736913484021</v>
      </c>
      <c r="O24" s="137">
        <v>120.31752815738</v>
      </c>
      <c r="P24" s="138">
        <v>119.541970322778</v>
      </c>
      <c r="Q24" s="120"/>
      <c r="R24" s="139">
        <v>109.515194550141</v>
      </c>
      <c r="S24" s="125"/>
      <c r="T24" s="140">
        <v>4.1816109702710698</v>
      </c>
      <c r="U24" s="129">
        <v>9.9788863971966499</v>
      </c>
      <c r="V24" s="129">
        <v>12.5017906125411</v>
      </c>
      <c r="W24" s="129">
        <v>7.99671974781013</v>
      </c>
      <c r="X24" s="129">
        <v>5.3469243719909096</v>
      </c>
      <c r="Y24" s="141">
        <v>8.4837679923062197</v>
      </c>
      <c r="Z24" s="129"/>
      <c r="AA24" s="142">
        <v>3.9006214586841801</v>
      </c>
      <c r="AB24" s="143">
        <v>1.9830626330161001</v>
      </c>
      <c r="AC24" s="144">
        <v>2.8753098373468502</v>
      </c>
      <c r="AD24" s="129"/>
      <c r="AE24" s="145">
        <v>6.0112647635340704</v>
      </c>
      <c r="AF24" s="30"/>
      <c r="AG24" s="134">
        <v>96.803204426324896</v>
      </c>
      <c r="AH24" s="120">
        <v>102.91589680703299</v>
      </c>
      <c r="AI24" s="120">
        <v>107.276933882907</v>
      </c>
      <c r="AJ24" s="120">
        <v>106.38222574985301</v>
      </c>
      <c r="AK24" s="120">
        <v>103.106525476295</v>
      </c>
      <c r="AL24" s="135">
        <v>103.704539811486</v>
      </c>
      <c r="AM24" s="120"/>
      <c r="AN24" s="136">
        <v>117.07466011303001</v>
      </c>
      <c r="AO24" s="137">
        <v>117.319567092714</v>
      </c>
      <c r="AP24" s="138">
        <v>117.19746592059001</v>
      </c>
      <c r="AQ24" s="120"/>
      <c r="AR24" s="139">
        <v>107.968924188359</v>
      </c>
      <c r="AS24" s="125"/>
      <c r="AT24" s="140">
        <v>6.8360823440946499</v>
      </c>
      <c r="AU24" s="129">
        <v>9.8770324774444003</v>
      </c>
      <c r="AV24" s="129">
        <v>10.7156741857178</v>
      </c>
      <c r="AW24" s="129">
        <v>10.8414987873209</v>
      </c>
      <c r="AX24" s="129">
        <v>6.9009278262068303</v>
      </c>
      <c r="AY24" s="141">
        <v>9.2670345677610193</v>
      </c>
      <c r="AZ24" s="129"/>
      <c r="BA24" s="142">
        <v>3.4884390975974502</v>
      </c>
      <c r="BB24" s="143">
        <v>2.2464015366042398</v>
      </c>
      <c r="BC24" s="144">
        <v>2.85606467507113</v>
      </c>
      <c r="BD24" s="129"/>
      <c r="BE24" s="145">
        <v>6.5462269636743899</v>
      </c>
    </row>
    <row r="25" spans="1:57" x14ac:dyDescent="0.25">
      <c r="A25" s="21" t="s">
        <v>45</v>
      </c>
      <c r="B25" s="3" t="str">
        <f t="shared" si="0"/>
        <v>Richmond West/Midlothian, VA</v>
      </c>
      <c r="C25" s="3"/>
      <c r="D25" s="24" t="s">
        <v>16</v>
      </c>
      <c r="E25" s="27" t="s">
        <v>17</v>
      </c>
      <c r="F25" s="3"/>
      <c r="G25" s="134">
        <v>85.879193468795293</v>
      </c>
      <c r="H25" s="120">
        <v>90.8374233644859</v>
      </c>
      <c r="I25" s="120">
        <v>94.685676274825497</v>
      </c>
      <c r="J25" s="120">
        <v>93.127385889243797</v>
      </c>
      <c r="K25" s="120">
        <v>90.913010532276303</v>
      </c>
      <c r="L25" s="135">
        <v>91.392371711061898</v>
      </c>
      <c r="M25" s="120"/>
      <c r="N25" s="136">
        <v>100.674892394655</v>
      </c>
      <c r="O25" s="137">
        <v>103.987437125748</v>
      </c>
      <c r="P25" s="138">
        <v>102.421682438668</v>
      </c>
      <c r="Q25" s="120"/>
      <c r="R25" s="139">
        <v>94.9638419222903</v>
      </c>
      <c r="S25" s="125"/>
      <c r="T25" s="140">
        <v>4.7485552493190903</v>
      </c>
      <c r="U25" s="129">
        <v>5.4423603131358496</v>
      </c>
      <c r="V25" s="129">
        <v>7.1106833548696198</v>
      </c>
      <c r="W25" s="129">
        <v>6.6811567093749797</v>
      </c>
      <c r="X25" s="129">
        <v>2.4459328040895798</v>
      </c>
      <c r="Y25" s="141">
        <v>5.3715018050884504</v>
      </c>
      <c r="Z25" s="129"/>
      <c r="AA25" s="142">
        <v>-1.5153540861110599</v>
      </c>
      <c r="AB25" s="143">
        <v>-1.31443479412172</v>
      </c>
      <c r="AC25" s="144">
        <v>-1.39217496021809</v>
      </c>
      <c r="AD25" s="129"/>
      <c r="AE25" s="145">
        <v>2.4001166339208</v>
      </c>
      <c r="AF25" s="30"/>
      <c r="AG25" s="134">
        <v>86.472546123700795</v>
      </c>
      <c r="AH25" s="120">
        <v>90.572723536035994</v>
      </c>
      <c r="AI25" s="120">
        <v>93.930996735625996</v>
      </c>
      <c r="AJ25" s="120">
        <v>93.187334147323199</v>
      </c>
      <c r="AK25" s="120">
        <v>92.080292752650607</v>
      </c>
      <c r="AL25" s="135">
        <v>91.468922272868795</v>
      </c>
      <c r="AM25" s="120"/>
      <c r="AN25" s="136">
        <v>106.904079231815</v>
      </c>
      <c r="AO25" s="137">
        <v>107.042591756032</v>
      </c>
      <c r="AP25" s="138">
        <v>106.97382634154501</v>
      </c>
      <c r="AQ25" s="120"/>
      <c r="AR25" s="139">
        <v>96.660096956628095</v>
      </c>
      <c r="AS25" s="125"/>
      <c r="AT25" s="140">
        <v>4.3621379222346297</v>
      </c>
      <c r="AU25" s="129">
        <v>5.3731302056065404</v>
      </c>
      <c r="AV25" s="129">
        <v>5.5722303167433704</v>
      </c>
      <c r="AW25" s="129">
        <v>5.6353550187474699</v>
      </c>
      <c r="AX25" s="129">
        <v>4.2113264226629203</v>
      </c>
      <c r="AY25" s="141">
        <v>5.0851230595847001</v>
      </c>
      <c r="AZ25" s="129"/>
      <c r="BA25" s="142">
        <v>4.0690884364845799</v>
      </c>
      <c r="BB25" s="143">
        <v>2.4282369280290799</v>
      </c>
      <c r="BC25" s="144">
        <v>3.2314420583710501</v>
      </c>
      <c r="BD25" s="129"/>
      <c r="BE25" s="145">
        <v>4.1756518743493798</v>
      </c>
    </row>
    <row r="26" spans="1:57" x14ac:dyDescent="0.25">
      <c r="A26" s="21" t="s">
        <v>46</v>
      </c>
      <c r="B26" s="3" t="str">
        <f t="shared" si="0"/>
        <v>Petersburg/Chester, VA</v>
      </c>
      <c r="C26" s="3"/>
      <c r="D26" s="24" t="s">
        <v>16</v>
      </c>
      <c r="E26" s="27" t="s">
        <v>17</v>
      </c>
      <c r="F26" s="3"/>
      <c r="G26" s="134">
        <v>85.065377697605697</v>
      </c>
      <c r="H26" s="120">
        <v>89.892390611784606</v>
      </c>
      <c r="I26" s="120">
        <v>91.521776796489306</v>
      </c>
      <c r="J26" s="120">
        <v>91.642166845781801</v>
      </c>
      <c r="K26" s="120">
        <v>87.729934670487097</v>
      </c>
      <c r="L26" s="135">
        <v>89.330277374813704</v>
      </c>
      <c r="M26" s="120"/>
      <c r="N26" s="136">
        <v>90.727208434399103</v>
      </c>
      <c r="O26" s="137">
        <v>91.939103194172006</v>
      </c>
      <c r="P26" s="138">
        <v>91.328188342364797</v>
      </c>
      <c r="Q26" s="120"/>
      <c r="R26" s="139">
        <v>89.913578873068005</v>
      </c>
      <c r="S26" s="125"/>
      <c r="T26" s="140">
        <v>0.98910552167447197</v>
      </c>
      <c r="U26" s="129">
        <v>2.1711806913357901</v>
      </c>
      <c r="V26" s="129">
        <v>4.4800179871592496</v>
      </c>
      <c r="W26" s="129">
        <v>6.7591360440965698</v>
      </c>
      <c r="X26" s="129">
        <v>2.0553037185136498</v>
      </c>
      <c r="Y26" s="141">
        <v>3.4235009573241899</v>
      </c>
      <c r="Z26" s="129"/>
      <c r="AA26" s="142">
        <v>-3.2066799660208098</v>
      </c>
      <c r="AB26" s="143">
        <v>-2.5558056191981602</v>
      </c>
      <c r="AC26" s="144">
        <v>-2.8928160441955599</v>
      </c>
      <c r="AD26" s="129"/>
      <c r="AE26" s="145">
        <v>1.2890281064787601</v>
      </c>
      <c r="AF26" s="30"/>
      <c r="AG26" s="134">
        <v>85.245840340425502</v>
      </c>
      <c r="AH26" s="120">
        <v>89.454327835656599</v>
      </c>
      <c r="AI26" s="120">
        <v>90.438327317108104</v>
      </c>
      <c r="AJ26" s="120">
        <v>91.621097780097401</v>
      </c>
      <c r="AK26" s="120">
        <v>89.482389407295898</v>
      </c>
      <c r="AL26" s="135">
        <v>89.391996807724098</v>
      </c>
      <c r="AM26" s="120"/>
      <c r="AN26" s="136">
        <v>93.375444637720804</v>
      </c>
      <c r="AO26" s="137">
        <v>92.998757203596497</v>
      </c>
      <c r="AP26" s="138">
        <v>93.188759964074706</v>
      </c>
      <c r="AQ26" s="120"/>
      <c r="AR26" s="139">
        <v>90.530031168656294</v>
      </c>
      <c r="AS26" s="125"/>
      <c r="AT26" s="140">
        <v>2.9205106814456401</v>
      </c>
      <c r="AU26" s="129">
        <v>4.2158648551517199</v>
      </c>
      <c r="AV26" s="129">
        <v>4.5936377829214301</v>
      </c>
      <c r="AW26" s="129">
        <v>6.5898033015506297</v>
      </c>
      <c r="AX26" s="129">
        <v>3.9828470456051601</v>
      </c>
      <c r="AY26" s="141">
        <v>4.5512074887080196</v>
      </c>
      <c r="AZ26" s="129"/>
      <c r="BA26" s="142">
        <v>-0.65467371090939497</v>
      </c>
      <c r="BB26" s="143">
        <v>-1.0004423526009201</v>
      </c>
      <c r="BC26" s="144">
        <v>-0.82606651437773104</v>
      </c>
      <c r="BD26" s="129"/>
      <c r="BE26" s="145">
        <v>2.6445147056304399</v>
      </c>
    </row>
    <row r="27" spans="1:57" x14ac:dyDescent="0.25">
      <c r="A27" s="77" t="s">
        <v>99</v>
      </c>
      <c r="B27" s="37" t="s">
        <v>71</v>
      </c>
      <c r="C27" s="3"/>
      <c r="D27" s="24" t="s">
        <v>16</v>
      </c>
      <c r="E27" s="27" t="s">
        <v>17</v>
      </c>
      <c r="F27" s="3"/>
      <c r="G27" s="134">
        <v>103.353219091431</v>
      </c>
      <c r="H27" s="120">
        <v>105.48668030923101</v>
      </c>
      <c r="I27" s="120">
        <v>108.14836671802701</v>
      </c>
      <c r="J27" s="120">
        <v>107.514303582064</v>
      </c>
      <c r="K27" s="120">
        <v>107.928471895897</v>
      </c>
      <c r="L27" s="135">
        <v>106.656522116218</v>
      </c>
      <c r="M27" s="120"/>
      <c r="N27" s="136">
        <v>132.87994414745</v>
      </c>
      <c r="O27" s="137">
        <v>134.322482482482</v>
      </c>
      <c r="P27" s="138">
        <v>133.614044670846</v>
      </c>
      <c r="Q27" s="120"/>
      <c r="R27" s="139">
        <v>115.287149954209</v>
      </c>
      <c r="S27" s="125"/>
      <c r="T27" s="140">
        <v>2.34365164726526</v>
      </c>
      <c r="U27" s="129">
        <v>3.2515608936271998</v>
      </c>
      <c r="V27" s="129">
        <v>7.27469815472117</v>
      </c>
      <c r="W27" s="129">
        <v>7.6757860294351703</v>
      </c>
      <c r="X27" s="129">
        <v>2.8366995016115402</v>
      </c>
      <c r="Y27" s="141">
        <v>4.7660994162554404</v>
      </c>
      <c r="Z27" s="129"/>
      <c r="AA27" s="142">
        <v>2.76681638713606</v>
      </c>
      <c r="AB27" s="143">
        <v>2.4830285613438101</v>
      </c>
      <c r="AC27" s="144">
        <v>2.6239067818663901</v>
      </c>
      <c r="AD27" s="129"/>
      <c r="AE27" s="145">
        <v>3.6018523733173899</v>
      </c>
      <c r="AF27" s="30"/>
      <c r="AG27" s="134">
        <v>104.801916452074</v>
      </c>
      <c r="AH27" s="120">
        <v>106.15634208723399</v>
      </c>
      <c r="AI27" s="120">
        <v>107.56656964254999</v>
      </c>
      <c r="AJ27" s="120">
        <v>107.040989482217</v>
      </c>
      <c r="AK27" s="120">
        <v>110.382911783252</v>
      </c>
      <c r="AL27" s="135">
        <v>107.321360965189</v>
      </c>
      <c r="AM27" s="120"/>
      <c r="AN27" s="136">
        <v>133.129737733816</v>
      </c>
      <c r="AO27" s="137">
        <v>133.71154565217299</v>
      </c>
      <c r="AP27" s="138">
        <v>133.419339629137</v>
      </c>
      <c r="AQ27" s="120"/>
      <c r="AR27" s="139">
        <v>115.61690618462799</v>
      </c>
      <c r="AS27" s="125"/>
      <c r="AT27" s="140">
        <v>6.3267650228218599</v>
      </c>
      <c r="AU27" s="129">
        <v>7.2072602714037304</v>
      </c>
      <c r="AV27" s="129">
        <v>7.1914392380019603</v>
      </c>
      <c r="AW27" s="129">
        <v>6.0752194964754498</v>
      </c>
      <c r="AX27" s="129">
        <v>2.97818980577172</v>
      </c>
      <c r="AY27" s="141">
        <v>5.8185753368646296</v>
      </c>
      <c r="AZ27" s="129"/>
      <c r="BA27" s="142">
        <v>2.8875931245058801</v>
      </c>
      <c r="BB27" s="143">
        <v>2.36370681862868</v>
      </c>
      <c r="BC27" s="144">
        <v>2.6276812180670399</v>
      </c>
      <c r="BD27" s="129"/>
      <c r="BE27" s="145">
        <v>4.0666451042338698</v>
      </c>
    </row>
    <row r="28" spans="1:57" x14ac:dyDescent="0.25">
      <c r="A28" s="21" t="s">
        <v>48</v>
      </c>
      <c r="B28" s="3" t="str">
        <f t="shared" si="0"/>
        <v>Roanoke, VA</v>
      </c>
      <c r="C28" s="3"/>
      <c r="D28" s="24" t="s">
        <v>16</v>
      </c>
      <c r="E28" s="27" t="s">
        <v>17</v>
      </c>
      <c r="F28" s="3"/>
      <c r="G28" s="134">
        <v>105.897294789436</v>
      </c>
      <c r="H28" s="120">
        <v>112.518766961651</v>
      </c>
      <c r="I28" s="120">
        <v>104.93613425232201</v>
      </c>
      <c r="J28" s="120">
        <v>104.930086780445</v>
      </c>
      <c r="K28" s="120">
        <v>103.826150510994</v>
      </c>
      <c r="L28" s="135">
        <v>106.46516620413099</v>
      </c>
      <c r="M28" s="120"/>
      <c r="N28" s="136">
        <v>112.09835076923</v>
      </c>
      <c r="O28" s="137">
        <v>117.301079495453</v>
      </c>
      <c r="P28" s="138">
        <v>114.761829103468</v>
      </c>
      <c r="Q28" s="120"/>
      <c r="R28" s="139">
        <v>108.880462096703</v>
      </c>
      <c r="S28" s="125"/>
      <c r="T28" s="140">
        <v>20.539107644251299</v>
      </c>
      <c r="U28" s="129">
        <v>14.0092221401844</v>
      </c>
      <c r="V28" s="129">
        <v>6.2546111810460001</v>
      </c>
      <c r="W28" s="129">
        <v>9.6423068876880293</v>
      </c>
      <c r="X28" s="129">
        <v>9.7665477160575893</v>
      </c>
      <c r="Y28" s="141">
        <v>11.47077734869</v>
      </c>
      <c r="Z28" s="129"/>
      <c r="AA28" s="142">
        <v>8.1178041056976298</v>
      </c>
      <c r="AB28" s="143">
        <v>5.8470173392653901</v>
      </c>
      <c r="AC28" s="144">
        <v>6.9357246017481096</v>
      </c>
      <c r="AD28" s="129"/>
      <c r="AE28" s="145">
        <v>9.8189907739867905</v>
      </c>
      <c r="AF28" s="30"/>
      <c r="AG28" s="134">
        <v>98.117711856659596</v>
      </c>
      <c r="AH28" s="120">
        <v>105.55995998517901</v>
      </c>
      <c r="AI28" s="120">
        <v>106.258391059058</v>
      </c>
      <c r="AJ28" s="120">
        <v>103.545024516873</v>
      </c>
      <c r="AK28" s="120">
        <v>103.026813145958</v>
      </c>
      <c r="AL28" s="135">
        <v>103.527505094747</v>
      </c>
      <c r="AM28" s="120"/>
      <c r="AN28" s="136">
        <v>117.940943461432</v>
      </c>
      <c r="AO28" s="137">
        <v>120.36410332255601</v>
      </c>
      <c r="AP28" s="138">
        <v>119.15540561972</v>
      </c>
      <c r="AQ28" s="120"/>
      <c r="AR28" s="139">
        <v>108.311085068436</v>
      </c>
      <c r="AS28" s="125"/>
      <c r="AT28" s="140">
        <v>13.2641046950841</v>
      </c>
      <c r="AU28" s="129">
        <v>14.1280911450999</v>
      </c>
      <c r="AV28" s="129">
        <v>10.5270224657403</v>
      </c>
      <c r="AW28" s="129">
        <v>6.8700798392565599</v>
      </c>
      <c r="AX28" s="129">
        <v>7.4021604611109497</v>
      </c>
      <c r="AY28" s="141">
        <v>10.0372396379737</v>
      </c>
      <c r="AZ28" s="129"/>
      <c r="BA28" s="142">
        <v>5.0964673646449903</v>
      </c>
      <c r="BB28" s="143">
        <v>5.2967845826338804</v>
      </c>
      <c r="BC28" s="144">
        <v>5.2051195728336204</v>
      </c>
      <c r="BD28" s="129"/>
      <c r="BE28" s="145">
        <v>7.7122677666994504</v>
      </c>
    </row>
    <row r="29" spans="1:57" x14ac:dyDescent="0.25">
      <c r="A29" s="21" t="s">
        <v>49</v>
      </c>
      <c r="B29" s="3" t="str">
        <f t="shared" si="0"/>
        <v>Charlottesville, VA</v>
      </c>
      <c r="C29" s="3"/>
      <c r="D29" s="24" t="s">
        <v>16</v>
      </c>
      <c r="E29" s="27" t="s">
        <v>17</v>
      </c>
      <c r="F29" s="3"/>
      <c r="G29" s="134">
        <v>139.933870967741</v>
      </c>
      <c r="H29" s="120">
        <v>135.91563254184501</v>
      </c>
      <c r="I29" s="120">
        <v>140.664316269284</v>
      </c>
      <c r="J29" s="120">
        <v>137.01738519533899</v>
      </c>
      <c r="K29" s="120">
        <v>156.897261478345</v>
      </c>
      <c r="L29" s="135">
        <v>142.50719767018501</v>
      </c>
      <c r="M29" s="120"/>
      <c r="N29" s="136">
        <v>238.59755813953399</v>
      </c>
      <c r="O29" s="137">
        <v>245.227116531165</v>
      </c>
      <c r="P29" s="138">
        <v>242.028563814866</v>
      </c>
      <c r="Q29" s="120"/>
      <c r="R29" s="139">
        <v>176.51569710040701</v>
      </c>
      <c r="S29" s="125"/>
      <c r="T29" s="140">
        <v>3.5420968551566898</v>
      </c>
      <c r="U29" s="129">
        <v>5.1646335337340101</v>
      </c>
      <c r="V29" s="129">
        <v>5.6381879441873304</v>
      </c>
      <c r="W29" s="129">
        <v>-1.05391819855939</v>
      </c>
      <c r="X29" s="129">
        <v>-1.7368037891012</v>
      </c>
      <c r="Y29" s="141">
        <v>1.60553339378727</v>
      </c>
      <c r="Z29" s="129"/>
      <c r="AA29" s="142">
        <v>6.0480283580409004</v>
      </c>
      <c r="AB29" s="143">
        <v>2.4515692245252199</v>
      </c>
      <c r="AC29" s="144">
        <v>4.2063374227094297</v>
      </c>
      <c r="AD29" s="129"/>
      <c r="AE29" s="145">
        <v>2.06994144698404</v>
      </c>
      <c r="AF29" s="30"/>
      <c r="AG29" s="134">
        <v>135.85297245643599</v>
      </c>
      <c r="AH29" s="120">
        <v>135.18167485523699</v>
      </c>
      <c r="AI29" s="120">
        <v>139.40975269601799</v>
      </c>
      <c r="AJ29" s="120">
        <v>141.71657175032101</v>
      </c>
      <c r="AK29" s="120">
        <v>163.32349363615501</v>
      </c>
      <c r="AL29" s="135">
        <v>143.92377627666301</v>
      </c>
      <c r="AM29" s="120"/>
      <c r="AN29" s="136">
        <v>233.547718459858</v>
      </c>
      <c r="AO29" s="137">
        <v>235.38095861033599</v>
      </c>
      <c r="AP29" s="138">
        <v>234.44324510248899</v>
      </c>
      <c r="AQ29" s="120"/>
      <c r="AR29" s="139">
        <v>173.78239713877599</v>
      </c>
      <c r="AS29" s="125"/>
      <c r="AT29" s="140">
        <v>3.2613591344312201</v>
      </c>
      <c r="AU29" s="129">
        <v>5.8010249970910701</v>
      </c>
      <c r="AV29" s="129">
        <v>6.67469737027678</v>
      </c>
      <c r="AW29" s="129">
        <v>4.1794669433896301</v>
      </c>
      <c r="AX29" s="129">
        <v>-2.2359393521810902</v>
      </c>
      <c r="AY29" s="141">
        <v>2.73245882991261</v>
      </c>
      <c r="AZ29" s="129"/>
      <c r="BA29" s="142">
        <v>1.9379018961432599</v>
      </c>
      <c r="BB29" s="143">
        <v>1.0691605804298601</v>
      </c>
      <c r="BC29" s="144">
        <v>1.49784669821785</v>
      </c>
      <c r="BD29" s="129"/>
      <c r="BE29" s="145">
        <v>1.7419872596874</v>
      </c>
    </row>
    <row r="30" spans="1:57" x14ac:dyDescent="0.25">
      <c r="A30" s="21" t="s">
        <v>50</v>
      </c>
      <c r="B30" t="s">
        <v>73</v>
      </c>
      <c r="C30" s="3"/>
      <c r="D30" s="24" t="s">
        <v>16</v>
      </c>
      <c r="E30" s="27" t="s">
        <v>17</v>
      </c>
      <c r="F30" s="3"/>
      <c r="G30" s="134">
        <v>95.884022531477697</v>
      </c>
      <c r="H30" s="120">
        <v>101.722746835443</v>
      </c>
      <c r="I30" s="120">
        <v>104.810226153157</v>
      </c>
      <c r="J30" s="120">
        <v>105.242183502426</v>
      </c>
      <c r="K30" s="120">
        <v>102.524637853241</v>
      </c>
      <c r="L30" s="135">
        <v>102.490936617275</v>
      </c>
      <c r="M30" s="120"/>
      <c r="N30" s="136">
        <v>110.24827904929499</v>
      </c>
      <c r="O30" s="137">
        <v>110.78112797281899</v>
      </c>
      <c r="P30" s="138">
        <v>110.510867284295</v>
      </c>
      <c r="Q30" s="120"/>
      <c r="R30" s="139">
        <v>104.956807948383</v>
      </c>
      <c r="S30" s="125"/>
      <c r="T30" s="140">
        <v>5.5356234428500697</v>
      </c>
      <c r="U30" s="129">
        <v>6.6896241645357399</v>
      </c>
      <c r="V30" s="129">
        <v>4.0567430155629998</v>
      </c>
      <c r="W30" s="129">
        <v>4.4626437722962002</v>
      </c>
      <c r="X30" s="129">
        <v>3.5829660632123201</v>
      </c>
      <c r="Y30" s="141">
        <v>4.8071560071590298</v>
      </c>
      <c r="Z30" s="129"/>
      <c r="AA30" s="142">
        <v>-3.7655441579303401</v>
      </c>
      <c r="AB30" s="143">
        <v>-2.4198595528232199</v>
      </c>
      <c r="AC30" s="144">
        <v>-3.1179801931644402</v>
      </c>
      <c r="AD30" s="129"/>
      <c r="AE30" s="145">
        <v>1.75025379275488</v>
      </c>
      <c r="AF30" s="30"/>
      <c r="AG30" s="134">
        <v>117.574044029164</v>
      </c>
      <c r="AH30" s="120">
        <v>101.16897303101101</v>
      </c>
      <c r="AI30" s="120">
        <v>104.07073459163399</v>
      </c>
      <c r="AJ30" s="120">
        <v>103.30129254856401</v>
      </c>
      <c r="AK30" s="120">
        <v>106.319585867185</v>
      </c>
      <c r="AL30" s="135">
        <v>106.156099239002</v>
      </c>
      <c r="AM30" s="120"/>
      <c r="AN30" s="136">
        <v>127.86092245774</v>
      </c>
      <c r="AO30" s="137">
        <v>132.96719167662701</v>
      </c>
      <c r="AP30" s="138">
        <v>130.39827272481801</v>
      </c>
      <c r="AQ30" s="120"/>
      <c r="AR30" s="139">
        <v>113.775179710833</v>
      </c>
      <c r="AS30" s="125"/>
      <c r="AT30" s="140">
        <v>-1.2841337596468501</v>
      </c>
      <c r="AU30" s="129">
        <v>7.8387449341677797</v>
      </c>
      <c r="AV30" s="129">
        <v>6.59630356430596</v>
      </c>
      <c r="AW30" s="129">
        <v>4.8877113753975303</v>
      </c>
      <c r="AX30" s="129">
        <v>3.0007407786810298</v>
      </c>
      <c r="AY30" s="141">
        <v>3.9222614029077199</v>
      </c>
      <c r="AZ30" s="129"/>
      <c r="BA30" s="142">
        <v>3.3294041812639299</v>
      </c>
      <c r="BB30" s="143">
        <v>2.0741742712013602</v>
      </c>
      <c r="BC30" s="144">
        <v>2.69434754707917</v>
      </c>
      <c r="BD30" s="129"/>
      <c r="BE30" s="145">
        <v>3.1554486441515799</v>
      </c>
    </row>
    <row r="31" spans="1:57" x14ac:dyDescent="0.25">
      <c r="A31" s="21" t="s">
        <v>51</v>
      </c>
      <c r="B31" s="3" t="str">
        <f t="shared" si="0"/>
        <v>Staunton &amp; Harrisonburg, VA</v>
      </c>
      <c r="C31" s="3"/>
      <c r="D31" s="24" t="s">
        <v>16</v>
      </c>
      <c r="E31" s="27" t="s">
        <v>17</v>
      </c>
      <c r="F31" s="3"/>
      <c r="G31" s="134">
        <v>100.362585681645</v>
      </c>
      <c r="H31" s="120">
        <v>101.775935880829</v>
      </c>
      <c r="I31" s="120">
        <v>102.25897295654801</v>
      </c>
      <c r="J31" s="120">
        <v>102.602058907635</v>
      </c>
      <c r="K31" s="120">
        <v>107.426799015081</v>
      </c>
      <c r="L31" s="135">
        <v>102.990260300933</v>
      </c>
      <c r="M31" s="120"/>
      <c r="N31" s="136">
        <v>133.29742239880801</v>
      </c>
      <c r="O31" s="137">
        <v>131.777572151898</v>
      </c>
      <c r="P31" s="138">
        <v>132.54483264385101</v>
      </c>
      <c r="Q31" s="120"/>
      <c r="R31" s="139">
        <v>112.92606709372799</v>
      </c>
      <c r="S31" s="125"/>
      <c r="T31" s="140">
        <v>9.7341376712247705</v>
      </c>
      <c r="U31" s="129">
        <v>11.892122939767701</v>
      </c>
      <c r="V31" s="129">
        <v>10.8579957114239</v>
      </c>
      <c r="W31" s="129">
        <v>8.2984977761368999</v>
      </c>
      <c r="X31" s="129">
        <v>13.3601369053527</v>
      </c>
      <c r="Y31" s="141">
        <v>10.791842824748599</v>
      </c>
      <c r="Z31" s="129"/>
      <c r="AA31" s="142">
        <v>15.141570358195899</v>
      </c>
      <c r="AB31" s="143">
        <v>11.062645730451701</v>
      </c>
      <c r="AC31" s="144">
        <v>13.041834165932</v>
      </c>
      <c r="AD31" s="129"/>
      <c r="AE31" s="145">
        <v>10.775461536399799</v>
      </c>
      <c r="AF31" s="30"/>
      <c r="AG31" s="134">
        <v>100.626826239453</v>
      </c>
      <c r="AH31" s="120">
        <v>103.24736875000001</v>
      </c>
      <c r="AI31" s="120">
        <v>105.419710541474</v>
      </c>
      <c r="AJ31" s="120">
        <v>105.25560939896801</v>
      </c>
      <c r="AK31" s="120">
        <v>111.567811109613</v>
      </c>
      <c r="AL31" s="135">
        <v>105.577530152229</v>
      </c>
      <c r="AM31" s="120"/>
      <c r="AN31" s="136">
        <v>134.44014150659299</v>
      </c>
      <c r="AO31" s="137">
        <v>134.14693349288299</v>
      </c>
      <c r="AP31" s="138">
        <v>134.29682745882701</v>
      </c>
      <c r="AQ31" s="120"/>
      <c r="AR31" s="139">
        <v>115.01095017088301</v>
      </c>
      <c r="AS31" s="125"/>
      <c r="AT31" s="140">
        <v>3.0655347280871799</v>
      </c>
      <c r="AU31" s="129">
        <v>8.0975521454234496</v>
      </c>
      <c r="AV31" s="129">
        <v>9.3149915364097602</v>
      </c>
      <c r="AW31" s="129">
        <v>8.9228546948353902</v>
      </c>
      <c r="AX31" s="129">
        <v>11.698169908353499</v>
      </c>
      <c r="AY31" s="141">
        <v>8.5389496389073098</v>
      </c>
      <c r="AZ31" s="129"/>
      <c r="BA31" s="142">
        <v>12.1792710564507</v>
      </c>
      <c r="BB31" s="143">
        <v>11.198384601218001</v>
      </c>
      <c r="BC31" s="144">
        <v>11.6966385524406</v>
      </c>
      <c r="BD31" s="129"/>
      <c r="BE31" s="145">
        <v>9.2079305151771003</v>
      </c>
    </row>
    <row r="32" spans="1:57" x14ac:dyDescent="0.25">
      <c r="A32" s="21" t="s">
        <v>52</v>
      </c>
      <c r="B32" s="3" t="str">
        <f t="shared" si="0"/>
        <v>Blacksburg &amp; Wytheville, VA</v>
      </c>
      <c r="C32" s="3"/>
      <c r="D32" s="24" t="s">
        <v>16</v>
      </c>
      <c r="E32" s="27" t="s">
        <v>17</v>
      </c>
      <c r="F32" s="3"/>
      <c r="G32" s="134">
        <v>93.550686456400697</v>
      </c>
      <c r="H32" s="120">
        <v>97.398887303851595</v>
      </c>
      <c r="I32" s="120">
        <v>99.327436412315905</v>
      </c>
      <c r="J32" s="120">
        <v>97.330836177474396</v>
      </c>
      <c r="K32" s="120">
        <v>101.497861570247</v>
      </c>
      <c r="L32" s="135">
        <v>98.064234508779506</v>
      </c>
      <c r="M32" s="120"/>
      <c r="N32" s="136">
        <v>130.51897637795199</v>
      </c>
      <c r="O32" s="137">
        <v>134.19551242669601</v>
      </c>
      <c r="P32" s="138">
        <v>132.363683620568</v>
      </c>
      <c r="Q32" s="120"/>
      <c r="R32" s="139">
        <v>109.76628376117399</v>
      </c>
      <c r="S32" s="125"/>
      <c r="T32" s="140">
        <v>0.99928954207722698</v>
      </c>
      <c r="U32" s="129">
        <v>7.9984530836337102</v>
      </c>
      <c r="V32" s="129">
        <v>8.8787196424983392</v>
      </c>
      <c r="W32" s="129">
        <v>0.70805610858451595</v>
      </c>
      <c r="X32" s="129">
        <v>3.8959697535775</v>
      </c>
      <c r="Y32" s="141">
        <v>4.4309528661825199</v>
      </c>
      <c r="Z32" s="129"/>
      <c r="AA32" s="142">
        <v>2.91828242422029</v>
      </c>
      <c r="AB32" s="143">
        <v>7.4588938110230103</v>
      </c>
      <c r="AC32" s="144">
        <v>5.1857578557397197</v>
      </c>
      <c r="AD32" s="129"/>
      <c r="AE32" s="145">
        <v>4.5222043267844398</v>
      </c>
      <c r="AF32" s="30"/>
      <c r="AG32" s="134">
        <v>100.394026343519</v>
      </c>
      <c r="AH32" s="120">
        <v>100.233063264031</v>
      </c>
      <c r="AI32" s="120">
        <v>100.888117302052</v>
      </c>
      <c r="AJ32" s="120">
        <v>99.251554230643507</v>
      </c>
      <c r="AK32" s="120">
        <v>106.1214904</v>
      </c>
      <c r="AL32" s="135">
        <v>101.46935286530901</v>
      </c>
      <c r="AM32" s="120"/>
      <c r="AN32" s="136">
        <v>140.55810830429701</v>
      </c>
      <c r="AO32" s="137">
        <v>141.18929893889401</v>
      </c>
      <c r="AP32" s="138">
        <v>140.87242702525401</v>
      </c>
      <c r="AQ32" s="120"/>
      <c r="AR32" s="139">
        <v>114.217501915889</v>
      </c>
      <c r="AS32" s="125"/>
      <c r="AT32" s="140">
        <v>4.8881168808798501</v>
      </c>
      <c r="AU32" s="129">
        <v>8.5780489369786306</v>
      </c>
      <c r="AV32" s="129">
        <v>8.4162311816873192</v>
      </c>
      <c r="AW32" s="129">
        <v>4.9449551981677704</v>
      </c>
      <c r="AX32" s="129">
        <v>4.6279936898823104</v>
      </c>
      <c r="AY32" s="141">
        <v>6.1678316815729604</v>
      </c>
      <c r="AZ32" s="129"/>
      <c r="BA32" s="142">
        <v>0.95301039044860303</v>
      </c>
      <c r="BB32" s="143">
        <v>1.4647304708903399</v>
      </c>
      <c r="BC32" s="144">
        <v>1.20764398534317</v>
      </c>
      <c r="BD32" s="129"/>
      <c r="BE32" s="145">
        <v>2.9457055700882799</v>
      </c>
    </row>
    <row r="33" spans="1:64" x14ac:dyDescent="0.25">
      <c r="A33" s="21" t="s">
        <v>53</v>
      </c>
      <c r="B33" s="3" t="str">
        <f t="shared" si="0"/>
        <v>Lynchburg, VA</v>
      </c>
      <c r="C33" s="3"/>
      <c r="D33" s="24" t="s">
        <v>16</v>
      </c>
      <c r="E33" s="27" t="s">
        <v>17</v>
      </c>
      <c r="F33" s="3"/>
      <c r="G33" s="134">
        <v>98.286639871382604</v>
      </c>
      <c r="H33" s="120">
        <v>106.204959349593</v>
      </c>
      <c r="I33" s="120">
        <v>106.914868995633</v>
      </c>
      <c r="J33" s="120">
        <v>105.614222343921</v>
      </c>
      <c r="K33" s="120">
        <v>106.20705740181199</v>
      </c>
      <c r="L33" s="135">
        <v>105.042373475057</v>
      </c>
      <c r="M33" s="120"/>
      <c r="N33" s="136">
        <v>126.147184115523</v>
      </c>
      <c r="O33" s="137">
        <v>130.76130877362999</v>
      </c>
      <c r="P33" s="138">
        <v>128.52572963518199</v>
      </c>
      <c r="Q33" s="120"/>
      <c r="R33" s="139">
        <v>112.69487663871</v>
      </c>
      <c r="S33" s="125"/>
      <c r="T33" s="140">
        <v>-1.1517470269846599</v>
      </c>
      <c r="U33" s="129">
        <v>2.75125148049852</v>
      </c>
      <c r="V33" s="129">
        <v>3.8564496063365201</v>
      </c>
      <c r="W33" s="129">
        <v>3.5277430533396998</v>
      </c>
      <c r="X33" s="129">
        <v>-0.36659916896915901</v>
      </c>
      <c r="Y33" s="141">
        <v>1.89291454545759</v>
      </c>
      <c r="Z33" s="129"/>
      <c r="AA33" s="142">
        <v>-2.9310395946961201</v>
      </c>
      <c r="AB33" s="143">
        <v>-1.5487202588825699</v>
      </c>
      <c r="AC33" s="144">
        <v>-2.2005795081815398</v>
      </c>
      <c r="AD33" s="129"/>
      <c r="AE33" s="145">
        <v>-0.192803090028662</v>
      </c>
      <c r="AF33" s="30"/>
      <c r="AG33" s="134">
        <v>99.766117623683598</v>
      </c>
      <c r="AH33" s="120">
        <v>105.860215807174</v>
      </c>
      <c r="AI33" s="120">
        <v>109.401342616249</v>
      </c>
      <c r="AJ33" s="120">
        <v>108.727656411582</v>
      </c>
      <c r="AK33" s="120">
        <v>109.40232016925199</v>
      </c>
      <c r="AL33" s="135">
        <v>107.133638112741</v>
      </c>
      <c r="AM33" s="120"/>
      <c r="AN33" s="136">
        <v>129.26068141592901</v>
      </c>
      <c r="AO33" s="137">
        <v>129.627482843454</v>
      </c>
      <c r="AP33" s="138">
        <v>129.441888313183</v>
      </c>
      <c r="AQ33" s="120"/>
      <c r="AR33" s="139">
        <v>114.045499445061</v>
      </c>
      <c r="AS33" s="125"/>
      <c r="AT33" s="140">
        <v>-5.90528659787442E-2</v>
      </c>
      <c r="AU33" s="129">
        <v>4.36504890801183</v>
      </c>
      <c r="AV33" s="129">
        <v>5.9944810022506401</v>
      </c>
      <c r="AW33" s="129">
        <v>5.3302403169550301</v>
      </c>
      <c r="AX33" s="129">
        <v>-4.09004173302122</v>
      </c>
      <c r="AY33" s="141">
        <v>2.1679165451762299</v>
      </c>
      <c r="AZ33" s="129"/>
      <c r="BA33" s="142">
        <v>-3.1216682484229099</v>
      </c>
      <c r="BB33" s="143">
        <v>-2.8195201093691602</v>
      </c>
      <c r="BC33" s="144">
        <v>-2.9726072800110299</v>
      </c>
      <c r="BD33" s="129"/>
      <c r="BE33" s="145">
        <v>-0.42073134058361999</v>
      </c>
    </row>
    <row r="34" spans="1:64" x14ac:dyDescent="0.25">
      <c r="A34" s="21" t="s">
        <v>78</v>
      </c>
      <c r="B34" s="3" t="str">
        <f t="shared" si="0"/>
        <v>Central Virginia</v>
      </c>
      <c r="C34" s="3"/>
      <c r="D34" s="24" t="s">
        <v>16</v>
      </c>
      <c r="E34" s="27" t="s">
        <v>17</v>
      </c>
      <c r="F34" s="3"/>
      <c r="G34" s="134">
        <v>105.929122078617</v>
      </c>
      <c r="H34" s="120">
        <v>112.299564443965</v>
      </c>
      <c r="I34" s="120">
        <v>116.147658570506</v>
      </c>
      <c r="J34" s="120">
        <v>112.854078</v>
      </c>
      <c r="K34" s="120">
        <v>115.255609793655</v>
      </c>
      <c r="L34" s="135">
        <v>112.84762414204199</v>
      </c>
      <c r="M34" s="120"/>
      <c r="N34" s="136">
        <v>138.76894886231401</v>
      </c>
      <c r="O34" s="137">
        <v>142.702756771373</v>
      </c>
      <c r="P34" s="138">
        <v>140.76728365384599</v>
      </c>
      <c r="Q34" s="120"/>
      <c r="R34" s="139">
        <v>121.76369113679699</v>
      </c>
      <c r="S34" s="125"/>
      <c r="T34" s="140">
        <v>3.0087293603927199</v>
      </c>
      <c r="U34" s="129">
        <v>5.2400180262962301</v>
      </c>
      <c r="V34" s="129">
        <v>5.7808024629460997</v>
      </c>
      <c r="W34" s="129">
        <v>2.2027345451317202</v>
      </c>
      <c r="X34" s="129">
        <v>0.393879050798777</v>
      </c>
      <c r="Y34" s="141">
        <v>3.2915111913150401</v>
      </c>
      <c r="Z34" s="129"/>
      <c r="AA34" s="142">
        <v>1.2834999974182499</v>
      </c>
      <c r="AB34" s="143">
        <v>0.96911199727243302</v>
      </c>
      <c r="AC34" s="144">
        <v>1.1010643122633199</v>
      </c>
      <c r="AD34" s="129"/>
      <c r="AE34" s="145">
        <v>2.06475858489866</v>
      </c>
      <c r="AF34" s="30"/>
      <c r="AG34" s="134">
        <v>104.57493880048899</v>
      </c>
      <c r="AH34" s="120">
        <v>109.57147569919501</v>
      </c>
      <c r="AI34" s="120">
        <v>113.659537661483</v>
      </c>
      <c r="AJ34" s="120">
        <v>113.523090447524</v>
      </c>
      <c r="AK34" s="120">
        <v>116.275677651918</v>
      </c>
      <c r="AL34" s="135">
        <v>111.922369560202</v>
      </c>
      <c r="AM34" s="120"/>
      <c r="AN34" s="136">
        <v>138.82786762656701</v>
      </c>
      <c r="AO34" s="137">
        <v>139.36536691658799</v>
      </c>
      <c r="AP34" s="138">
        <v>139.095426172148</v>
      </c>
      <c r="AQ34" s="120"/>
      <c r="AR34" s="139">
        <v>120.55220361332999</v>
      </c>
      <c r="AS34" s="125"/>
      <c r="AT34" s="140">
        <v>2.1852453659178099</v>
      </c>
      <c r="AU34" s="129">
        <v>5.3454064220101003</v>
      </c>
      <c r="AV34" s="129">
        <v>6.1376518415529402</v>
      </c>
      <c r="AW34" s="129">
        <v>6.2279076095059098</v>
      </c>
      <c r="AX34" s="129">
        <v>1.57136578637848</v>
      </c>
      <c r="AY34" s="141">
        <v>4.3569999588244901</v>
      </c>
      <c r="AZ34" s="129"/>
      <c r="BA34" s="142">
        <v>1.47402441847937</v>
      </c>
      <c r="BB34" s="143">
        <v>0.73246262669807805</v>
      </c>
      <c r="BC34" s="144">
        <v>1.10084507337431</v>
      </c>
      <c r="BD34" s="129"/>
      <c r="BE34" s="145">
        <v>2.6683859757218298</v>
      </c>
    </row>
    <row r="35" spans="1:64" x14ac:dyDescent="0.25">
      <c r="A35" s="21" t="s">
        <v>79</v>
      </c>
      <c r="B35" s="3" t="str">
        <f t="shared" si="0"/>
        <v>Chesapeake Bay</v>
      </c>
      <c r="C35" s="3"/>
      <c r="D35" s="24" t="s">
        <v>16</v>
      </c>
      <c r="E35" s="27" t="s">
        <v>17</v>
      </c>
      <c r="F35" s="3"/>
      <c r="G35" s="134">
        <v>100.06987704917999</v>
      </c>
      <c r="H35" s="120">
        <v>113.861169415292</v>
      </c>
      <c r="I35" s="120">
        <v>109.516354466858</v>
      </c>
      <c r="J35" s="120">
        <v>108.073831640058</v>
      </c>
      <c r="K35" s="120">
        <v>114.345429042904</v>
      </c>
      <c r="L35" s="135">
        <v>109.586529898218</v>
      </c>
      <c r="M35" s="120"/>
      <c r="N35" s="136">
        <v>130.856512301013</v>
      </c>
      <c r="O35" s="137">
        <v>137.10910511363599</v>
      </c>
      <c r="P35" s="138">
        <v>134.011942652329</v>
      </c>
      <c r="Q35" s="120"/>
      <c r="R35" s="139">
        <v>117.093348755232</v>
      </c>
      <c r="S35" s="125"/>
      <c r="T35" s="140">
        <v>-2.37821526484259</v>
      </c>
      <c r="U35" s="129">
        <v>14.167885831651599</v>
      </c>
      <c r="V35" s="129">
        <v>8.0365470148120401</v>
      </c>
      <c r="W35" s="129">
        <v>6.2429977302642001</v>
      </c>
      <c r="X35" s="129">
        <v>3.45999828081057</v>
      </c>
      <c r="Y35" s="141">
        <v>6.1300028342192103</v>
      </c>
      <c r="Z35" s="129"/>
      <c r="AA35" s="142">
        <v>-2.6453559201140302</v>
      </c>
      <c r="AB35" s="143">
        <v>0.74898664568379103</v>
      </c>
      <c r="AC35" s="144">
        <v>-0.92637219359793799</v>
      </c>
      <c r="AD35" s="129"/>
      <c r="AE35" s="145">
        <v>3.2522223549501001</v>
      </c>
      <c r="AF35" s="30"/>
      <c r="AG35" s="134">
        <v>106.239866468842</v>
      </c>
      <c r="AH35" s="120">
        <v>111.39454410122801</v>
      </c>
      <c r="AI35" s="120">
        <v>109.628225244072</v>
      </c>
      <c r="AJ35" s="120">
        <v>109.345687186828</v>
      </c>
      <c r="AK35" s="120">
        <v>113.03108035371</v>
      </c>
      <c r="AL35" s="135">
        <v>110.08738744989201</v>
      </c>
      <c r="AM35" s="120"/>
      <c r="AN35" s="136">
        <v>132.60431905259401</v>
      </c>
      <c r="AO35" s="137">
        <v>134.96673827425701</v>
      </c>
      <c r="AP35" s="138">
        <v>133.76926200564901</v>
      </c>
      <c r="AQ35" s="120"/>
      <c r="AR35" s="139">
        <v>117.28496941403699</v>
      </c>
      <c r="AS35" s="125"/>
      <c r="AT35" s="140">
        <v>0.81990332424882395</v>
      </c>
      <c r="AU35" s="129">
        <v>10.0693929920026</v>
      </c>
      <c r="AV35" s="129">
        <v>5.0743782049428701</v>
      </c>
      <c r="AW35" s="129">
        <v>8.9015371524673892</v>
      </c>
      <c r="AX35" s="129">
        <v>3.10521858967412</v>
      </c>
      <c r="AY35" s="141">
        <v>5.7092690643155999</v>
      </c>
      <c r="AZ35" s="129"/>
      <c r="BA35" s="142">
        <v>0.344893600833859</v>
      </c>
      <c r="BB35" s="143">
        <v>0.881046500732246</v>
      </c>
      <c r="BC35" s="144">
        <v>0.60034816978163696</v>
      </c>
      <c r="BD35" s="129"/>
      <c r="BE35" s="145">
        <v>3.3276975094927601</v>
      </c>
    </row>
    <row r="36" spans="1:64" x14ac:dyDescent="0.25">
      <c r="A36" s="21" t="s">
        <v>80</v>
      </c>
      <c r="B36" s="3" t="str">
        <f t="shared" si="0"/>
        <v>Coastal Virginia - Eastern Shore</v>
      </c>
      <c r="C36" s="3"/>
      <c r="D36" s="24" t="s">
        <v>16</v>
      </c>
      <c r="E36" s="27" t="s">
        <v>17</v>
      </c>
      <c r="F36" s="3"/>
      <c r="G36" s="134">
        <v>114.167532894736</v>
      </c>
      <c r="H36" s="120">
        <v>106.904061196105</v>
      </c>
      <c r="I36" s="120">
        <v>108.976163265306</v>
      </c>
      <c r="J36" s="120">
        <v>108.002464516129</v>
      </c>
      <c r="K36" s="120">
        <v>111.812582582582</v>
      </c>
      <c r="L36" s="135">
        <v>109.775749357693</v>
      </c>
      <c r="M36" s="120"/>
      <c r="N36" s="136">
        <v>147.49141990291201</v>
      </c>
      <c r="O36" s="137">
        <v>146.31345562130099</v>
      </c>
      <c r="P36" s="138">
        <v>146.89502696225199</v>
      </c>
      <c r="Q36" s="120"/>
      <c r="R36" s="139">
        <v>121.754108662026</v>
      </c>
      <c r="S36" s="125"/>
      <c r="T36" s="140">
        <v>7.7453852267791703</v>
      </c>
      <c r="U36" s="129">
        <v>1.5315190082334</v>
      </c>
      <c r="V36" s="129">
        <v>8.5966078758171296</v>
      </c>
      <c r="W36" s="129">
        <v>4.6968979120512602</v>
      </c>
      <c r="X36" s="129">
        <v>6.02092969418909</v>
      </c>
      <c r="Y36" s="141">
        <v>5.5713161152825901</v>
      </c>
      <c r="Z36" s="129"/>
      <c r="AA36" s="142">
        <v>8.6207959628729895</v>
      </c>
      <c r="AB36" s="143">
        <v>5.1588963291699796</v>
      </c>
      <c r="AC36" s="144">
        <v>6.8479550413500698</v>
      </c>
      <c r="AD36" s="129"/>
      <c r="AE36" s="145">
        <v>5.4568464346686598</v>
      </c>
      <c r="AF36" s="30"/>
      <c r="AG36" s="134">
        <v>110.85098360655699</v>
      </c>
      <c r="AH36" s="120">
        <v>110.457410894418</v>
      </c>
      <c r="AI36" s="120">
        <v>108.4080185067</v>
      </c>
      <c r="AJ36" s="120">
        <v>109.872322215229</v>
      </c>
      <c r="AK36" s="120">
        <v>114.69986495176801</v>
      </c>
      <c r="AL36" s="135">
        <v>110.85322368866299</v>
      </c>
      <c r="AM36" s="120"/>
      <c r="AN36" s="136">
        <v>142.4041217537</v>
      </c>
      <c r="AO36" s="137">
        <v>141.105208685843</v>
      </c>
      <c r="AP36" s="138">
        <v>141.757854637294</v>
      </c>
      <c r="AQ36" s="120"/>
      <c r="AR36" s="139">
        <v>120.909716464249</v>
      </c>
      <c r="AS36" s="125"/>
      <c r="AT36" s="140">
        <v>5.0779148303910997</v>
      </c>
      <c r="AU36" s="129">
        <v>5.9376789217110204</v>
      </c>
      <c r="AV36" s="129">
        <v>3.26809510545479</v>
      </c>
      <c r="AW36" s="129">
        <v>3.7549839342185498</v>
      </c>
      <c r="AX36" s="129">
        <v>3.9432660304610501</v>
      </c>
      <c r="AY36" s="141">
        <v>4.2689799177355496</v>
      </c>
      <c r="AZ36" s="129"/>
      <c r="BA36" s="142">
        <v>6.7639464482430798</v>
      </c>
      <c r="BB36" s="143">
        <v>3.2886785343729499</v>
      </c>
      <c r="BC36" s="144">
        <v>5.0227718775132599</v>
      </c>
      <c r="BD36" s="129"/>
      <c r="BE36" s="145">
        <v>3.9178249582831302</v>
      </c>
    </row>
    <row r="37" spans="1:64" x14ac:dyDescent="0.25">
      <c r="A37" s="21" t="s">
        <v>81</v>
      </c>
      <c r="B37" s="3" t="str">
        <f t="shared" si="0"/>
        <v>Coastal Virginia - Hampton Roads</v>
      </c>
      <c r="C37" s="3"/>
      <c r="D37" s="24" t="s">
        <v>16</v>
      </c>
      <c r="E37" s="27" t="s">
        <v>17</v>
      </c>
      <c r="F37" s="3"/>
      <c r="G37" s="134">
        <v>106.503274986167</v>
      </c>
      <c r="H37" s="120">
        <v>109.34740954239</v>
      </c>
      <c r="I37" s="120">
        <v>113.030429494169</v>
      </c>
      <c r="J37" s="120">
        <v>117.34156805343601</v>
      </c>
      <c r="K37" s="120">
        <v>136.46162382497201</v>
      </c>
      <c r="L37" s="135">
        <v>117.002367984638</v>
      </c>
      <c r="M37" s="120"/>
      <c r="N37" s="136">
        <v>190.23244878563801</v>
      </c>
      <c r="O37" s="137">
        <v>197.759259504017</v>
      </c>
      <c r="P37" s="138">
        <v>194.018305138118</v>
      </c>
      <c r="Q37" s="120"/>
      <c r="R37" s="139">
        <v>142.63727364308099</v>
      </c>
      <c r="S37" s="125"/>
      <c r="T37" s="140">
        <v>4.1132924476595498</v>
      </c>
      <c r="U37" s="129">
        <v>7.8499599046541801</v>
      </c>
      <c r="V37" s="129">
        <v>9.2451549460916596</v>
      </c>
      <c r="W37" s="129">
        <v>10.4532329849484</v>
      </c>
      <c r="X37" s="129">
        <v>23.8493018660598</v>
      </c>
      <c r="Y37" s="141">
        <v>11.4593464359564</v>
      </c>
      <c r="Z37" s="129"/>
      <c r="AA37" s="142">
        <v>28.626978528584701</v>
      </c>
      <c r="AB37" s="143">
        <v>27.805477201366902</v>
      </c>
      <c r="AC37" s="144">
        <v>28.156104440105398</v>
      </c>
      <c r="AD37" s="129"/>
      <c r="AE37" s="145">
        <v>17.341389475267601</v>
      </c>
      <c r="AF37" s="30"/>
      <c r="AG37" s="134">
        <v>109.594267402113</v>
      </c>
      <c r="AH37" s="120">
        <v>113.447482810591</v>
      </c>
      <c r="AI37" s="120">
        <v>117.154376028637</v>
      </c>
      <c r="AJ37" s="120">
        <v>118.982776186948</v>
      </c>
      <c r="AK37" s="120">
        <v>127.50580238351</v>
      </c>
      <c r="AL37" s="135">
        <v>117.84184546455801</v>
      </c>
      <c r="AM37" s="120"/>
      <c r="AN37" s="136">
        <v>159.784991376031</v>
      </c>
      <c r="AO37" s="137">
        <v>161.46496678435099</v>
      </c>
      <c r="AP37" s="138">
        <v>160.62270686994401</v>
      </c>
      <c r="AQ37" s="120"/>
      <c r="AR37" s="139">
        <v>131.760860454278</v>
      </c>
      <c r="AS37" s="125"/>
      <c r="AT37" s="140">
        <v>3.7792172620808899</v>
      </c>
      <c r="AU37" s="129">
        <v>4.6195477169371797</v>
      </c>
      <c r="AV37" s="129">
        <v>5.5661558742359603</v>
      </c>
      <c r="AW37" s="129">
        <v>6.3494253499062303</v>
      </c>
      <c r="AX37" s="129">
        <v>9.3920437620413999</v>
      </c>
      <c r="AY37" s="141">
        <v>6.1547449102918002</v>
      </c>
      <c r="AZ37" s="129"/>
      <c r="BA37" s="142">
        <v>8.8714661324234303</v>
      </c>
      <c r="BB37" s="143">
        <v>7.1268021096931902</v>
      </c>
      <c r="BC37" s="144">
        <v>7.9714048551196299</v>
      </c>
      <c r="BD37" s="129"/>
      <c r="BE37" s="145">
        <v>6.4382775395838596</v>
      </c>
    </row>
    <row r="38" spans="1:64" x14ac:dyDescent="0.25">
      <c r="A38" s="20" t="s">
        <v>82</v>
      </c>
      <c r="B38" s="3" t="str">
        <f t="shared" si="0"/>
        <v>Northern Virginia</v>
      </c>
      <c r="C38" s="3"/>
      <c r="D38" s="24" t="s">
        <v>16</v>
      </c>
      <c r="E38" s="27" t="s">
        <v>17</v>
      </c>
      <c r="F38" s="3"/>
      <c r="G38" s="134">
        <v>147.159298811133</v>
      </c>
      <c r="H38" s="120">
        <v>170.59124181803799</v>
      </c>
      <c r="I38" s="120">
        <v>179.94830377996999</v>
      </c>
      <c r="J38" s="120">
        <v>177.76658807983799</v>
      </c>
      <c r="K38" s="120">
        <v>161.58334483463599</v>
      </c>
      <c r="L38" s="135">
        <v>168.883605772501</v>
      </c>
      <c r="M38" s="120"/>
      <c r="N38" s="136">
        <v>142.06936361939799</v>
      </c>
      <c r="O38" s="137">
        <v>140.212162822746</v>
      </c>
      <c r="P38" s="138">
        <v>141.12915082666299</v>
      </c>
      <c r="Q38" s="120"/>
      <c r="R38" s="139">
        <v>160.98918260752299</v>
      </c>
      <c r="S38" s="125"/>
      <c r="T38" s="140">
        <v>16.651737003041202</v>
      </c>
      <c r="U38" s="129">
        <v>18.523693017805599</v>
      </c>
      <c r="V38" s="129">
        <v>21.497394694993901</v>
      </c>
      <c r="W38" s="129">
        <v>21.888167796414699</v>
      </c>
      <c r="X38" s="129">
        <v>18.267429944028301</v>
      </c>
      <c r="Y38" s="141">
        <v>19.889027801001401</v>
      </c>
      <c r="Z38" s="129"/>
      <c r="AA38" s="142">
        <v>11.0568235917435</v>
      </c>
      <c r="AB38" s="143">
        <v>8.4235736029901194</v>
      </c>
      <c r="AC38" s="144">
        <v>9.7069815510864395</v>
      </c>
      <c r="AD38" s="129"/>
      <c r="AE38" s="145">
        <v>17.414582112921799</v>
      </c>
      <c r="AF38" s="30"/>
      <c r="AG38" s="134">
        <v>141.968832704741</v>
      </c>
      <c r="AH38" s="120">
        <v>162.19302927223501</v>
      </c>
      <c r="AI38" s="120">
        <v>170.73631577275199</v>
      </c>
      <c r="AJ38" s="120">
        <v>167.024294731238</v>
      </c>
      <c r="AK38" s="120">
        <v>154.107122932186</v>
      </c>
      <c r="AL38" s="135">
        <v>160.33786810189201</v>
      </c>
      <c r="AM38" s="120"/>
      <c r="AN38" s="136">
        <v>139.765328902085</v>
      </c>
      <c r="AO38" s="137">
        <v>138.50875626772</v>
      </c>
      <c r="AP38" s="138">
        <v>139.13791080882899</v>
      </c>
      <c r="AQ38" s="120"/>
      <c r="AR38" s="139">
        <v>154.13058865835399</v>
      </c>
      <c r="AS38" s="125"/>
      <c r="AT38" s="140">
        <v>13.7182721594592</v>
      </c>
      <c r="AU38" s="129">
        <v>16.000989651394299</v>
      </c>
      <c r="AV38" s="129">
        <v>18.537022513171902</v>
      </c>
      <c r="AW38" s="129">
        <v>18.129886000532601</v>
      </c>
      <c r="AX38" s="129">
        <v>16.0592153079198</v>
      </c>
      <c r="AY38" s="141">
        <v>16.952348809930601</v>
      </c>
      <c r="AZ38" s="129"/>
      <c r="BA38" s="142">
        <v>11.378316960478299</v>
      </c>
      <c r="BB38" s="143">
        <v>9.3395394065299406</v>
      </c>
      <c r="BC38" s="144">
        <v>10.3511462826438</v>
      </c>
      <c r="BD38" s="129"/>
      <c r="BE38" s="145">
        <v>15.302408200252099</v>
      </c>
    </row>
    <row r="39" spans="1:64" x14ac:dyDescent="0.25">
      <c r="A39" s="22" t="s">
        <v>83</v>
      </c>
      <c r="B39" s="3" t="str">
        <f t="shared" si="0"/>
        <v>Shenandoah Valley</v>
      </c>
      <c r="C39" s="3"/>
      <c r="D39" s="25" t="s">
        <v>16</v>
      </c>
      <c r="E39" s="28" t="s">
        <v>17</v>
      </c>
      <c r="F39" s="3"/>
      <c r="G39" s="146">
        <v>100.806809015421</v>
      </c>
      <c r="H39" s="147">
        <v>103.26388429751999</v>
      </c>
      <c r="I39" s="147">
        <v>102.307196652719</v>
      </c>
      <c r="J39" s="147">
        <v>102.419814445637</v>
      </c>
      <c r="K39" s="147">
        <v>105.330766331658</v>
      </c>
      <c r="L39" s="148">
        <v>102.90448637110001</v>
      </c>
      <c r="M39" s="120"/>
      <c r="N39" s="149">
        <v>129.714123724654</v>
      </c>
      <c r="O39" s="150">
        <v>130.52471523010399</v>
      </c>
      <c r="P39" s="151">
        <v>130.122613235953</v>
      </c>
      <c r="Q39" s="120"/>
      <c r="R39" s="152">
        <v>112.12847608502101</v>
      </c>
      <c r="S39" s="125"/>
      <c r="T39" s="153">
        <v>8.7545925940879705</v>
      </c>
      <c r="U39" s="154">
        <v>10.821329487777099</v>
      </c>
      <c r="V39" s="154">
        <v>9.4414068320742306</v>
      </c>
      <c r="W39" s="154">
        <v>8.3491054505013604</v>
      </c>
      <c r="X39" s="154">
        <v>6.7821299238613602</v>
      </c>
      <c r="Y39" s="155">
        <v>8.7242661557818106</v>
      </c>
      <c r="Z39" s="129"/>
      <c r="AA39" s="156">
        <v>6.0385427144520003</v>
      </c>
      <c r="AB39" s="157">
        <v>4.9943213387125702</v>
      </c>
      <c r="AC39" s="158">
        <v>5.49637501771711</v>
      </c>
      <c r="AD39" s="129"/>
      <c r="AE39" s="159">
        <v>6.9494949829652803</v>
      </c>
      <c r="AF39" s="31"/>
      <c r="AG39" s="146">
        <v>98.818127176833499</v>
      </c>
      <c r="AH39" s="147">
        <v>101.88189829240901</v>
      </c>
      <c r="AI39" s="147">
        <v>102.643635166537</v>
      </c>
      <c r="AJ39" s="147">
        <v>102.53285275142299</v>
      </c>
      <c r="AK39" s="147">
        <v>106.76452012046801</v>
      </c>
      <c r="AL39" s="148">
        <v>102.768167414605</v>
      </c>
      <c r="AM39" s="120"/>
      <c r="AN39" s="149">
        <v>127.7370488948</v>
      </c>
      <c r="AO39" s="150">
        <v>127.709639939881</v>
      </c>
      <c r="AP39" s="151">
        <v>127.72355863244501</v>
      </c>
      <c r="AQ39" s="120"/>
      <c r="AR39" s="152">
        <v>111.10773129836601</v>
      </c>
      <c r="AS39" s="125"/>
      <c r="AT39" s="153">
        <v>5.8660407960045804</v>
      </c>
      <c r="AU39" s="154">
        <v>8.9540103890350995</v>
      </c>
      <c r="AV39" s="154">
        <v>9.08899398384896</v>
      </c>
      <c r="AW39" s="154">
        <v>8.5559991318154207</v>
      </c>
      <c r="AX39" s="154">
        <v>7.8497159713251703</v>
      </c>
      <c r="AY39" s="155">
        <v>8.1554155084700906</v>
      </c>
      <c r="AZ39" s="129"/>
      <c r="BA39" s="156">
        <v>6.4496658167179</v>
      </c>
      <c r="BB39" s="157">
        <v>5.2626377448707</v>
      </c>
      <c r="BC39" s="158">
        <v>5.8614980741623102</v>
      </c>
      <c r="BD39" s="129"/>
      <c r="BE39" s="159">
        <v>6.9061169097749602</v>
      </c>
    </row>
    <row r="40" spans="1:64" ht="13" x14ac:dyDescent="0.3">
      <c r="A40" s="19" t="s">
        <v>84</v>
      </c>
      <c r="B40" s="3" t="str">
        <f t="shared" si="0"/>
        <v>Southern Virginia</v>
      </c>
      <c r="C40" s="9"/>
      <c r="D40" s="23" t="s">
        <v>16</v>
      </c>
      <c r="E40" s="26" t="s">
        <v>17</v>
      </c>
      <c r="F40" s="3"/>
      <c r="G40" s="117">
        <v>94.8391345646437</v>
      </c>
      <c r="H40" s="118">
        <v>102.103556942277</v>
      </c>
      <c r="I40" s="118">
        <v>101.969688940092</v>
      </c>
      <c r="J40" s="118">
        <v>102.644340996168</v>
      </c>
      <c r="K40" s="118">
        <v>97.986551282051195</v>
      </c>
      <c r="L40" s="119">
        <v>100.24415300091501</v>
      </c>
      <c r="M40" s="120"/>
      <c r="N40" s="121">
        <v>104.598466856445</v>
      </c>
      <c r="O40" s="122">
        <v>106.427312722948</v>
      </c>
      <c r="P40" s="123">
        <v>105.52463669209099</v>
      </c>
      <c r="Q40" s="120"/>
      <c r="R40" s="124">
        <v>101.792100617828</v>
      </c>
      <c r="S40" s="125"/>
      <c r="T40" s="126">
        <v>12.232998546416701</v>
      </c>
      <c r="U40" s="127">
        <v>14.6564990354863</v>
      </c>
      <c r="V40" s="127">
        <v>13.855256943603599</v>
      </c>
      <c r="W40" s="127">
        <v>13.290612347404499</v>
      </c>
      <c r="X40" s="127">
        <v>7.463516293224</v>
      </c>
      <c r="Y40" s="128">
        <v>12.3363356868023</v>
      </c>
      <c r="Z40" s="129"/>
      <c r="AA40" s="130">
        <v>4.23105429625212</v>
      </c>
      <c r="AB40" s="131">
        <v>2.77194744362949</v>
      </c>
      <c r="AC40" s="132">
        <v>3.4789776713213798</v>
      </c>
      <c r="AD40" s="129"/>
      <c r="AE40" s="133">
        <v>9.07688882285664</v>
      </c>
      <c r="AF40" s="29"/>
      <c r="AG40" s="117">
        <v>99.710346638655395</v>
      </c>
      <c r="AH40" s="118">
        <v>99.853916717572702</v>
      </c>
      <c r="AI40" s="118">
        <v>101.69951814223499</v>
      </c>
      <c r="AJ40" s="118">
        <v>102.33513596914101</v>
      </c>
      <c r="AK40" s="118">
        <v>102.383413117811</v>
      </c>
      <c r="AL40" s="119">
        <v>101.279268736661</v>
      </c>
      <c r="AM40" s="120"/>
      <c r="AN40" s="121">
        <v>114.03876265576299</v>
      </c>
      <c r="AO40" s="122">
        <v>115.17239280907501</v>
      </c>
      <c r="AP40" s="123">
        <v>114.60914191738399</v>
      </c>
      <c r="AQ40" s="120"/>
      <c r="AR40" s="124">
        <v>105.30424095927999</v>
      </c>
      <c r="AS40" s="125"/>
      <c r="AT40" s="126">
        <v>16.9310389464531</v>
      </c>
      <c r="AU40" s="127">
        <v>11.481895034946699</v>
      </c>
      <c r="AV40" s="127">
        <v>11.631649795530301</v>
      </c>
      <c r="AW40" s="127">
        <v>10.3947453031103</v>
      </c>
      <c r="AX40" s="127">
        <v>7.3502697835830704</v>
      </c>
      <c r="AY40" s="128">
        <v>11.095616213738801</v>
      </c>
      <c r="AZ40" s="129"/>
      <c r="BA40" s="130">
        <v>6.1660517437640197</v>
      </c>
      <c r="BB40" s="131">
        <v>4.6219159748589096</v>
      </c>
      <c r="BC40" s="132">
        <v>5.3972932415226502</v>
      </c>
      <c r="BD40" s="129"/>
      <c r="BE40" s="133">
        <v>8.6250379719103698</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34">
        <v>98.061978384869406</v>
      </c>
      <c r="H41" s="120">
        <v>102.24325570228</v>
      </c>
      <c r="I41" s="120">
        <v>105.35651821862299</v>
      </c>
      <c r="J41" s="120">
        <v>103.27891260840499</v>
      </c>
      <c r="K41" s="120">
        <v>106.040634636871</v>
      </c>
      <c r="L41" s="135">
        <v>103.274352108635</v>
      </c>
      <c r="M41" s="120"/>
      <c r="N41" s="136">
        <v>131.52011151011101</v>
      </c>
      <c r="O41" s="137">
        <v>133.931981453444</v>
      </c>
      <c r="P41" s="138">
        <v>132.72524822694999</v>
      </c>
      <c r="Q41" s="120"/>
      <c r="R41" s="139">
        <v>113.164892502143</v>
      </c>
      <c r="S41" s="125"/>
      <c r="T41" s="140">
        <v>-8.1053904274079702</v>
      </c>
      <c r="U41" s="129">
        <v>-2.3882870675246801</v>
      </c>
      <c r="V41" s="129">
        <v>0.42082058205526801</v>
      </c>
      <c r="W41" s="129">
        <v>0.68367725315311201</v>
      </c>
      <c r="X41" s="129">
        <v>3.3330436162494901</v>
      </c>
      <c r="Y41" s="141">
        <v>-0.82951358771406503</v>
      </c>
      <c r="Z41" s="129"/>
      <c r="AA41" s="142">
        <v>1.96803208094426</v>
      </c>
      <c r="AB41" s="143">
        <v>5.6807460983382301</v>
      </c>
      <c r="AC41" s="144">
        <v>3.8095646667910001</v>
      </c>
      <c r="AD41" s="129"/>
      <c r="AE41" s="145">
        <v>0.74241753005523403</v>
      </c>
      <c r="AF41" s="30"/>
      <c r="AG41" s="134">
        <v>111.12715139308401</v>
      </c>
      <c r="AH41" s="120">
        <v>105.56978737151201</v>
      </c>
      <c r="AI41" s="120">
        <v>106.83724995834901</v>
      </c>
      <c r="AJ41" s="120">
        <v>104.348146568018</v>
      </c>
      <c r="AK41" s="120">
        <v>110.500550473353</v>
      </c>
      <c r="AL41" s="135">
        <v>107.583486807418</v>
      </c>
      <c r="AM41" s="120"/>
      <c r="AN41" s="136">
        <v>142.226695482829</v>
      </c>
      <c r="AO41" s="137">
        <v>144.17911751919999</v>
      </c>
      <c r="AP41" s="138">
        <v>143.19472387201799</v>
      </c>
      <c r="AQ41" s="120"/>
      <c r="AR41" s="139">
        <v>119.11030666191201</v>
      </c>
      <c r="AS41" s="125"/>
      <c r="AT41" s="140">
        <v>-1.73229920942584</v>
      </c>
      <c r="AU41" s="129">
        <v>5.5728441954784103</v>
      </c>
      <c r="AV41" s="129">
        <v>4.4205923512547098</v>
      </c>
      <c r="AW41" s="129">
        <v>2.53644416433713</v>
      </c>
      <c r="AX41" s="129">
        <v>1.8296569532125699</v>
      </c>
      <c r="AY41" s="141">
        <v>2.4290777776944301</v>
      </c>
      <c r="AZ41" s="129"/>
      <c r="BA41" s="142">
        <v>0.90000020260106595</v>
      </c>
      <c r="BB41" s="143">
        <v>1.3434226244031799</v>
      </c>
      <c r="BC41" s="144">
        <v>1.1179304043346101</v>
      </c>
      <c r="BD41" s="129"/>
      <c r="BE41" s="145">
        <v>1.0971097708226101</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34">
        <v>84.802257495590794</v>
      </c>
      <c r="H42" s="120">
        <v>90.468522167487606</v>
      </c>
      <c r="I42" s="120">
        <v>90.451945107398501</v>
      </c>
      <c r="J42" s="120">
        <v>90.512214199759299</v>
      </c>
      <c r="K42" s="120">
        <v>88.837434482758596</v>
      </c>
      <c r="L42" s="135">
        <v>89.309525576464296</v>
      </c>
      <c r="M42" s="120"/>
      <c r="N42" s="136">
        <v>97.880504305043004</v>
      </c>
      <c r="O42" s="137">
        <v>99.642317961165006</v>
      </c>
      <c r="P42" s="138">
        <v>98.767330482590097</v>
      </c>
      <c r="Q42" s="120"/>
      <c r="R42" s="139">
        <v>92.171341959334498</v>
      </c>
      <c r="S42" s="125"/>
      <c r="T42" s="140">
        <v>6.2925301016765802</v>
      </c>
      <c r="U42" s="129">
        <v>8.3267659900120297</v>
      </c>
      <c r="V42" s="129">
        <v>10.171074595672801</v>
      </c>
      <c r="W42" s="129">
        <v>8.3824802280497206</v>
      </c>
      <c r="X42" s="129">
        <v>7.2126167862704902</v>
      </c>
      <c r="Y42" s="141">
        <v>8.3301790715581099</v>
      </c>
      <c r="Z42" s="129"/>
      <c r="AA42" s="142">
        <v>2.4759903684808902</v>
      </c>
      <c r="AB42" s="143">
        <v>4.41193362930162</v>
      </c>
      <c r="AC42" s="144">
        <v>3.4486617142012101</v>
      </c>
      <c r="AD42" s="129"/>
      <c r="AE42" s="145">
        <v>6.8976022034972599</v>
      </c>
      <c r="AF42" s="30"/>
      <c r="AG42" s="134">
        <v>86.880638132295701</v>
      </c>
      <c r="AH42" s="120">
        <v>89.825977079047803</v>
      </c>
      <c r="AI42" s="120">
        <v>90.723294976143606</v>
      </c>
      <c r="AJ42" s="120">
        <v>91.133715558029493</v>
      </c>
      <c r="AK42" s="120">
        <v>90.023165798345005</v>
      </c>
      <c r="AL42" s="135">
        <v>89.885137262078999</v>
      </c>
      <c r="AM42" s="120"/>
      <c r="AN42" s="136">
        <v>100.12202882170099</v>
      </c>
      <c r="AO42" s="137">
        <v>100.526376133372</v>
      </c>
      <c r="AP42" s="138">
        <v>100.32071572290801</v>
      </c>
      <c r="AQ42" s="120"/>
      <c r="AR42" s="139">
        <v>92.994805567451806</v>
      </c>
      <c r="AS42" s="125"/>
      <c r="AT42" s="140">
        <v>8.0443215621567301</v>
      </c>
      <c r="AU42" s="129">
        <v>9.1970756192453305</v>
      </c>
      <c r="AV42" s="129">
        <v>10.054258538524101</v>
      </c>
      <c r="AW42" s="129">
        <v>9.1557945559841798</v>
      </c>
      <c r="AX42" s="129">
        <v>5.9518121908172397</v>
      </c>
      <c r="AY42" s="141">
        <v>8.5449282280259506</v>
      </c>
      <c r="AZ42" s="129"/>
      <c r="BA42" s="142">
        <v>4.60636557388111</v>
      </c>
      <c r="BB42" s="143">
        <v>3.60960875249034</v>
      </c>
      <c r="BC42" s="144">
        <v>4.1128205991935198</v>
      </c>
      <c r="BD42" s="129"/>
      <c r="BE42" s="145">
        <v>6.9393491756976102</v>
      </c>
      <c r="BF42" s="76"/>
      <c r="BG42" s="76"/>
      <c r="BH42" s="76"/>
      <c r="BI42" s="76"/>
      <c r="BJ42" s="76"/>
      <c r="BK42" s="76"/>
      <c r="BL42" s="76"/>
    </row>
    <row r="43" spans="1:64" x14ac:dyDescent="0.25">
      <c r="A43" s="22" t="s">
        <v>87</v>
      </c>
      <c r="B43" s="3" t="str">
        <f t="shared" si="0"/>
        <v>Virginia Mountains</v>
      </c>
      <c r="C43" s="3"/>
      <c r="D43" s="25" t="s">
        <v>16</v>
      </c>
      <c r="E43" s="28" t="s">
        <v>17</v>
      </c>
      <c r="F43" s="3"/>
      <c r="G43" s="146">
        <v>108.42508967223201</v>
      </c>
      <c r="H43" s="147">
        <v>112.614571501014</v>
      </c>
      <c r="I43" s="147">
        <v>112.498238164958</v>
      </c>
      <c r="J43" s="147">
        <v>110.845409683426</v>
      </c>
      <c r="K43" s="147">
        <v>109.878622679377</v>
      </c>
      <c r="L43" s="148">
        <v>110.951245526127</v>
      </c>
      <c r="M43" s="120"/>
      <c r="N43" s="149">
        <v>130.87356024844701</v>
      </c>
      <c r="O43" s="150">
        <v>133.95185044058101</v>
      </c>
      <c r="P43" s="151">
        <v>132.445269941634</v>
      </c>
      <c r="Q43" s="120"/>
      <c r="R43" s="152">
        <v>117.313885249442</v>
      </c>
      <c r="S43" s="125"/>
      <c r="T43" s="153">
        <v>12.7680782251139</v>
      </c>
      <c r="U43" s="154">
        <v>7.8833080730281004</v>
      </c>
      <c r="V43" s="154">
        <v>9.2637358293853502</v>
      </c>
      <c r="W43" s="154">
        <v>9.5397369681998807</v>
      </c>
      <c r="X43" s="154">
        <v>6.2987759280294302</v>
      </c>
      <c r="Y43" s="155">
        <v>8.9049070422515104</v>
      </c>
      <c r="Z43" s="129"/>
      <c r="AA43" s="156">
        <v>8.7364164087092693</v>
      </c>
      <c r="AB43" s="157">
        <v>6.5889511305221502</v>
      </c>
      <c r="AC43" s="158">
        <v>7.6330296642978697</v>
      </c>
      <c r="AD43" s="129"/>
      <c r="AE43" s="159">
        <v>8.0908855859674595</v>
      </c>
      <c r="AF43" s="31"/>
      <c r="AG43" s="146">
        <v>104.614575585466</v>
      </c>
      <c r="AH43" s="147">
        <v>109.88571615884101</v>
      </c>
      <c r="AI43" s="147">
        <v>112.696907020872</v>
      </c>
      <c r="AJ43" s="147">
        <v>110.259435503099</v>
      </c>
      <c r="AK43" s="147">
        <v>111.576927991068</v>
      </c>
      <c r="AL43" s="148">
        <v>110.053521594261</v>
      </c>
      <c r="AM43" s="120"/>
      <c r="AN43" s="149">
        <v>132.9168707364</v>
      </c>
      <c r="AO43" s="150">
        <v>135.046111981433</v>
      </c>
      <c r="AP43" s="151">
        <v>133.984092072355</v>
      </c>
      <c r="AQ43" s="120"/>
      <c r="AR43" s="152">
        <v>117.334455573448</v>
      </c>
      <c r="AS43" s="125"/>
      <c r="AT43" s="153">
        <v>10.878058431706799</v>
      </c>
      <c r="AU43" s="154">
        <v>10.925853393460301</v>
      </c>
      <c r="AV43" s="154">
        <v>10.6298245474747</v>
      </c>
      <c r="AW43" s="154">
        <v>7.0039641759545699</v>
      </c>
      <c r="AX43" s="154">
        <v>6.3634322738809104</v>
      </c>
      <c r="AY43" s="155">
        <v>8.8644871583793794</v>
      </c>
      <c r="AZ43" s="129"/>
      <c r="BA43" s="156">
        <v>5.5856835747411004</v>
      </c>
      <c r="BB43" s="157">
        <v>6.1589339803124599</v>
      </c>
      <c r="BC43" s="158">
        <v>5.8789134251789896</v>
      </c>
      <c r="BD43" s="129"/>
      <c r="BE43" s="159">
        <v>6.9735878155195499</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9" activePane="bottomRight" state="frozen"/>
      <selection activeCell="H42" sqref="H42"/>
      <selection pane="topRight" activeCell="H42" sqref="H42"/>
      <selection pane="bottomLeft" activeCell="H42" sqref="H42"/>
      <selection pane="bottomRight" activeCell="H42" sqref="H42"/>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79" t="s">
        <v>109</v>
      </c>
      <c r="H2" s="180"/>
      <c r="I2" s="180"/>
      <c r="J2" s="180"/>
      <c r="K2" s="180"/>
      <c r="L2" s="180"/>
      <c r="M2" s="180"/>
      <c r="N2" s="180"/>
      <c r="O2" s="180"/>
      <c r="P2" s="180"/>
      <c r="Q2" s="180"/>
      <c r="R2" s="180"/>
      <c r="T2" s="179" t="s">
        <v>40</v>
      </c>
      <c r="U2" s="180"/>
      <c r="V2" s="180"/>
      <c r="W2" s="180"/>
      <c r="X2" s="180"/>
      <c r="Y2" s="180"/>
      <c r="Z2" s="180"/>
      <c r="AA2" s="180"/>
      <c r="AB2" s="180"/>
      <c r="AC2" s="180"/>
      <c r="AD2" s="180"/>
      <c r="AE2" s="180"/>
      <c r="AF2" s="4"/>
      <c r="AG2" s="179" t="s">
        <v>41</v>
      </c>
      <c r="AH2" s="180"/>
      <c r="AI2" s="180"/>
      <c r="AJ2" s="180"/>
      <c r="AK2" s="180"/>
      <c r="AL2" s="180"/>
      <c r="AM2" s="180"/>
      <c r="AN2" s="180"/>
      <c r="AO2" s="180"/>
      <c r="AP2" s="180"/>
      <c r="AQ2" s="180"/>
      <c r="AR2" s="180"/>
      <c r="AT2" s="179" t="s">
        <v>42</v>
      </c>
      <c r="AU2" s="180"/>
      <c r="AV2" s="180"/>
      <c r="AW2" s="180"/>
      <c r="AX2" s="180"/>
      <c r="AY2" s="180"/>
      <c r="AZ2" s="180"/>
      <c r="BA2" s="180"/>
      <c r="BB2" s="180"/>
      <c r="BC2" s="180"/>
      <c r="BD2" s="180"/>
      <c r="BE2" s="180"/>
    </row>
    <row r="3" spans="1:57" ht="13" x14ac:dyDescent="0.25">
      <c r="A3" s="32"/>
      <c r="B3" s="32"/>
      <c r="C3" s="3"/>
      <c r="D3" s="187" t="s">
        <v>8</v>
      </c>
      <c r="E3" s="189" t="s">
        <v>9</v>
      </c>
      <c r="F3" s="5"/>
      <c r="G3" s="177" t="s">
        <v>0</v>
      </c>
      <c r="H3" s="173" t="s">
        <v>1</v>
      </c>
      <c r="I3" s="173" t="s">
        <v>10</v>
      </c>
      <c r="J3" s="173" t="s">
        <v>2</v>
      </c>
      <c r="K3" s="173" t="s">
        <v>11</v>
      </c>
      <c r="L3" s="175" t="s">
        <v>12</v>
      </c>
      <c r="M3" s="5"/>
      <c r="N3" s="177" t="s">
        <v>3</v>
      </c>
      <c r="O3" s="173" t="s">
        <v>4</v>
      </c>
      <c r="P3" s="175" t="s">
        <v>13</v>
      </c>
      <c r="Q3" s="2"/>
      <c r="R3" s="181" t="s">
        <v>14</v>
      </c>
      <c r="S3" s="2"/>
      <c r="T3" s="177" t="s">
        <v>0</v>
      </c>
      <c r="U3" s="173" t="s">
        <v>1</v>
      </c>
      <c r="V3" s="173" t="s">
        <v>10</v>
      </c>
      <c r="W3" s="173" t="s">
        <v>2</v>
      </c>
      <c r="X3" s="173" t="s">
        <v>11</v>
      </c>
      <c r="Y3" s="175" t="s">
        <v>12</v>
      </c>
      <c r="Z3" s="2"/>
      <c r="AA3" s="177" t="s">
        <v>3</v>
      </c>
      <c r="AB3" s="173" t="s">
        <v>4</v>
      </c>
      <c r="AC3" s="175" t="s">
        <v>13</v>
      </c>
      <c r="AD3" s="1"/>
      <c r="AE3" s="183" t="s">
        <v>14</v>
      </c>
      <c r="AF3" s="38"/>
      <c r="AG3" s="177" t="s">
        <v>0</v>
      </c>
      <c r="AH3" s="173" t="s">
        <v>1</v>
      </c>
      <c r="AI3" s="173" t="s">
        <v>10</v>
      </c>
      <c r="AJ3" s="173" t="s">
        <v>2</v>
      </c>
      <c r="AK3" s="173" t="s">
        <v>11</v>
      </c>
      <c r="AL3" s="175" t="s">
        <v>12</v>
      </c>
      <c r="AM3" s="5"/>
      <c r="AN3" s="177" t="s">
        <v>3</v>
      </c>
      <c r="AO3" s="173" t="s">
        <v>4</v>
      </c>
      <c r="AP3" s="175" t="s">
        <v>13</v>
      </c>
      <c r="AQ3" s="2"/>
      <c r="AR3" s="181" t="s">
        <v>14</v>
      </c>
      <c r="AS3" s="2"/>
      <c r="AT3" s="177" t="s">
        <v>0</v>
      </c>
      <c r="AU3" s="173" t="s">
        <v>1</v>
      </c>
      <c r="AV3" s="173" t="s">
        <v>10</v>
      </c>
      <c r="AW3" s="173" t="s">
        <v>2</v>
      </c>
      <c r="AX3" s="173" t="s">
        <v>11</v>
      </c>
      <c r="AY3" s="175" t="s">
        <v>12</v>
      </c>
      <c r="AZ3" s="2"/>
      <c r="BA3" s="177" t="s">
        <v>3</v>
      </c>
      <c r="BB3" s="173" t="s">
        <v>4</v>
      </c>
      <c r="BC3" s="175" t="s">
        <v>13</v>
      </c>
      <c r="BD3" s="1"/>
      <c r="BE3" s="183" t="s">
        <v>14</v>
      </c>
    </row>
    <row r="4" spans="1:57" ht="13" x14ac:dyDescent="0.25">
      <c r="A4" s="32"/>
      <c r="B4" s="32"/>
      <c r="C4" s="3"/>
      <c r="D4" s="188"/>
      <c r="E4" s="190"/>
      <c r="F4" s="5"/>
      <c r="G4" s="194"/>
      <c r="H4" s="192"/>
      <c r="I4" s="192"/>
      <c r="J4" s="192"/>
      <c r="K4" s="192"/>
      <c r="L4" s="193"/>
      <c r="M4" s="5"/>
      <c r="N4" s="194"/>
      <c r="O4" s="192"/>
      <c r="P4" s="193"/>
      <c r="Q4" s="2"/>
      <c r="R4" s="195"/>
      <c r="S4" s="2"/>
      <c r="T4" s="194"/>
      <c r="U4" s="192"/>
      <c r="V4" s="192"/>
      <c r="W4" s="192"/>
      <c r="X4" s="192"/>
      <c r="Y4" s="193"/>
      <c r="Z4" s="2"/>
      <c r="AA4" s="194"/>
      <c r="AB4" s="192"/>
      <c r="AC4" s="193"/>
      <c r="AD4" s="1"/>
      <c r="AE4" s="191"/>
      <c r="AF4" s="39"/>
      <c r="AG4" s="194"/>
      <c r="AH4" s="192"/>
      <c r="AI4" s="192"/>
      <c r="AJ4" s="192"/>
      <c r="AK4" s="192"/>
      <c r="AL4" s="193"/>
      <c r="AM4" s="5"/>
      <c r="AN4" s="194"/>
      <c r="AO4" s="192"/>
      <c r="AP4" s="193"/>
      <c r="AQ4" s="2"/>
      <c r="AR4" s="195"/>
      <c r="AS4" s="2"/>
      <c r="AT4" s="194"/>
      <c r="AU4" s="192"/>
      <c r="AV4" s="192"/>
      <c r="AW4" s="192"/>
      <c r="AX4" s="192"/>
      <c r="AY4" s="193"/>
      <c r="AZ4" s="2"/>
      <c r="BA4" s="194"/>
      <c r="BB4" s="192"/>
      <c r="BC4" s="193"/>
      <c r="BD4" s="1"/>
      <c r="BE4" s="191"/>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75.449123436984806</v>
      </c>
      <c r="H6" s="118">
        <v>93.750552957088004</v>
      </c>
      <c r="I6" s="118">
        <v>105.613949588967</v>
      </c>
      <c r="J6" s="118">
        <v>106.08053506162599</v>
      </c>
      <c r="K6" s="118">
        <v>101.453766975652</v>
      </c>
      <c r="L6" s="119">
        <v>96.469559735686104</v>
      </c>
      <c r="M6" s="120"/>
      <c r="N6" s="121">
        <v>120.29803373229799</v>
      </c>
      <c r="O6" s="122">
        <v>125.41311856248601</v>
      </c>
      <c r="P6" s="123">
        <v>122.85557224804199</v>
      </c>
      <c r="Q6" s="120"/>
      <c r="R6" s="124">
        <v>104.0092089929</v>
      </c>
      <c r="S6" s="125"/>
      <c r="T6" s="126">
        <v>3.5195903055440798</v>
      </c>
      <c r="U6" s="127">
        <v>9.5793932666078501</v>
      </c>
      <c r="V6" s="127">
        <v>13.1122298423834</v>
      </c>
      <c r="W6" s="127">
        <v>11.8534207528048</v>
      </c>
      <c r="X6" s="127">
        <v>5.6886475669540504</v>
      </c>
      <c r="Y6" s="128">
        <v>8.9701204505297891</v>
      </c>
      <c r="Z6" s="129"/>
      <c r="AA6" s="130">
        <v>0.70977253499285398</v>
      </c>
      <c r="AB6" s="131">
        <v>-1.41059415332076</v>
      </c>
      <c r="AC6" s="132">
        <v>-0.38377549923385101</v>
      </c>
      <c r="AD6" s="129"/>
      <c r="AE6" s="133">
        <v>5.6226874230335797</v>
      </c>
      <c r="AG6" s="117">
        <v>73.630231190092502</v>
      </c>
      <c r="AH6" s="118">
        <v>90.662218087785504</v>
      </c>
      <c r="AI6" s="118">
        <v>101.199535842484</v>
      </c>
      <c r="AJ6" s="118">
        <v>101.975218365412</v>
      </c>
      <c r="AK6" s="118">
        <v>99.309904550160795</v>
      </c>
      <c r="AL6" s="119">
        <v>93.355251871198902</v>
      </c>
      <c r="AM6" s="120"/>
      <c r="AN6" s="121">
        <v>117.890912629694</v>
      </c>
      <c r="AO6" s="122">
        <v>119.48099391713301</v>
      </c>
      <c r="AP6" s="123">
        <v>118.685953879493</v>
      </c>
      <c r="AQ6" s="120"/>
      <c r="AR6" s="124">
        <v>100.593004665116</v>
      </c>
      <c r="AS6" s="125"/>
      <c r="AT6" s="126">
        <v>1.39042374145452</v>
      </c>
      <c r="AU6" s="127">
        <v>6.3435015688838199</v>
      </c>
      <c r="AV6" s="127">
        <v>8.9360327337863197</v>
      </c>
      <c r="AW6" s="127">
        <v>8.2330828776232892</v>
      </c>
      <c r="AX6" s="127">
        <v>4.3988241577592104</v>
      </c>
      <c r="AY6" s="128">
        <v>6.0576399918220698</v>
      </c>
      <c r="AZ6" s="129"/>
      <c r="BA6" s="130">
        <v>-0.57749953940922905</v>
      </c>
      <c r="BB6" s="131">
        <v>-2.43928756624027</v>
      </c>
      <c r="BC6" s="132">
        <v>-1.5234405282696799</v>
      </c>
      <c r="BD6" s="129"/>
      <c r="BE6" s="133">
        <v>3.3751056189623698</v>
      </c>
    </row>
    <row r="7" spans="1:57" x14ac:dyDescent="0.25">
      <c r="A7" s="20" t="s">
        <v>18</v>
      </c>
      <c r="B7" s="3" t="str">
        <f>TRIM(A7)</f>
        <v>Virginia</v>
      </c>
      <c r="C7" s="10"/>
      <c r="D7" s="24" t="s">
        <v>16</v>
      </c>
      <c r="E7" s="27" t="s">
        <v>17</v>
      </c>
      <c r="F7" s="3"/>
      <c r="G7" s="134">
        <v>63.010386936745697</v>
      </c>
      <c r="H7" s="120">
        <v>86.727837943048996</v>
      </c>
      <c r="I7" s="120">
        <v>98.0580608925913</v>
      </c>
      <c r="J7" s="120">
        <v>99.446804274809097</v>
      </c>
      <c r="K7" s="120">
        <v>92.395640186246794</v>
      </c>
      <c r="L7" s="135">
        <v>87.927746046688398</v>
      </c>
      <c r="M7" s="120"/>
      <c r="N7" s="136">
        <v>110.50256759177699</v>
      </c>
      <c r="O7" s="137">
        <v>114.65532099648399</v>
      </c>
      <c r="P7" s="138">
        <v>112.57894429413</v>
      </c>
      <c r="Q7" s="120"/>
      <c r="R7" s="139">
        <v>94.970945545957605</v>
      </c>
      <c r="S7" s="125"/>
      <c r="T7" s="140">
        <v>11.6547106468912</v>
      </c>
      <c r="U7" s="129">
        <v>21.4560068566364</v>
      </c>
      <c r="V7" s="129">
        <v>25.2902743395709</v>
      </c>
      <c r="W7" s="129">
        <v>24.0492761459404</v>
      </c>
      <c r="X7" s="129">
        <v>16.950758147631699</v>
      </c>
      <c r="Y7" s="141">
        <v>20.358019289247601</v>
      </c>
      <c r="Z7" s="129"/>
      <c r="AA7" s="142">
        <v>9.8787961181223096</v>
      </c>
      <c r="AB7" s="143">
        <v>6.0836598626733203</v>
      </c>
      <c r="AC7" s="144">
        <v>7.9128933217599302</v>
      </c>
      <c r="AD7" s="129"/>
      <c r="AE7" s="145">
        <v>15.833611105186201</v>
      </c>
      <c r="AG7" s="134">
        <v>61.604280112148203</v>
      </c>
      <c r="AH7" s="120">
        <v>82.346679146418495</v>
      </c>
      <c r="AI7" s="120">
        <v>93.239067067905196</v>
      </c>
      <c r="AJ7" s="120">
        <v>93.315810914091998</v>
      </c>
      <c r="AK7" s="120">
        <v>89.102336376240004</v>
      </c>
      <c r="AL7" s="135">
        <v>83.921634723360796</v>
      </c>
      <c r="AM7" s="120"/>
      <c r="AN7" s="136">
        <v>104.719301138261</v>
      </c>
      <c r="AO7" s="137">
        <v>104.232279607303</v>
      </c>
      <c r="AP7" s="138">
        <v>104.475790372782</v>
      </c>
      <c r="AQ7" s="120"/>
      <c r="AR7" s="139">
        <v>89.794895294127699</v>
      </c>
      <c r="AS7" s="125"/>
      <c r="AT7" s="140">
        <v>7.7840364269679601</v>
      </c>
      <c r="AU7" s="129">
        <v>16.726710495795999</v>
      </c>
      <c r="AV7" s="129">
        <v>20.542345050850599</v>
      </c>
      <c r="AW7" s="129">
        <v>19.4898550663668</v>
      </c>
      <c r="AX7" s="129">
        <v>11.9001595738118</v>
      </c>
      <c r="AY7" s="141">
        <v>15.666773172842801</v>
      </c>
      <c r="AZ7" s="129"/>
      <c r="BA7" s="142">
        <v>3.3798634755167201</v>
      </c>
      <c r="BB7" s="143">
        <v>0.71549180324600403</v>
      </c>
      <c r="BC7" s="144">
        <v>2.03339029817176</v>
      </c>
      <c r="BD7" s="129"/>
      <c r="BE7" s="145">
        <v>10.748360117297601</v>
      </c>
    </row>
    <row r="8" spans="1:57" x14ac:dyDescent="0.25">
      <c r="A8" s="21" t="s">
        <v>19</v>
      </c>
      <c r="B8" s="3" t="str">
        <f t="shared" ref="B8:B43" si="0">TRIM(A8)</f>
        <v>Norfolk/Virginia Beach, VA</v>
      </c>
      <c r="C8" s="3"/>
      <c r="D8" s="24" t="s">
        <v>16</v>
      </c>
      <c r="E8" s="27" t="s">
        <v>17</v>
      </c>
      <c r="F8" s="3"/>
      <c r="G8" s="134">
        <v>57.233342238860402</v>
      </c>
      <c r="H8" s="120">
        <v>66.782255822811194</v>
      </c>
      <c r="I8" s="120">
        <v>72.899689009182893</v>
      </c>
      <c r="J8" s="120">
        <v>77.019279012313405</v>
      </c>
      <c r="K8" s="120">
        <v>88.892607560262903</v>
      </c>
      <c r="L8" s="135">
        <v>72.565434728686199</v>
      </c>
      <c r="M8" s="120"/>
      <c r="N8" s="136">
        <v>146.21677774183399</v>
      </c>
      <c r="O8" s="137">
        <v>153.30623344985901</v>
      </c>
      <c r="P8" s="138">
        <v>149.76150559584599</v>
      </c>
      <c r="Q8" s="120"/>
      <c r="R8" s="139">
        <v>94.621454976446302</v>
      </c>
      <c r="S8" s="125"/>
      <c r="T8" s="140">
        <v>9.5509066345750497</v>
      </c>
      <c r="U8" s="129">
        <v>17.3849198185845</v>
      </c>
      <c r="V8" s="129">
        <v>20.665790542083201</v>
      </c>
      <c r="W8" s="129">
        <v>16.863689319977698</v>
      </c>
      <c r="X8" s="129">
        <v>20.788978655373199</v>
      </c>
      <c r="Y8" s="141">
        <v>17.401420057191402</v>
      </c>
      <c r="Z8" s="129"/>
      <c r="AA8" s="142">
        <v>23.851904222574301</v>
      </c>
      <c r="AB8" s="143">
        <v>18.677697226004099</v>
      </c>
      <c r="AC8" s="144">
        <v>21.1484308163771</v>
      </c>
      <c r="AD8" s="129"/>
      <c r="AE8" s="145">
        <v>19.066749559956101</v>
      </c>
      <c r="AG8" s="134">
        <v>57.152266811671701</v>
      </c>
      <c r="AH8" s="120">
        <v>69.648493273244199</v>
      </c>
      <c r="AI8" s="120">
        <v>77.019100676980003</v>
      </c>
      <c r="AJ8" s="120">
        <v>80.411072927971404</v>
      </c>
      <c r="AK8" s="120">
        <v>88.059469203928799</v>
      </c>
      <c r="AL8" s="135">
        <v>74.458080578759194</v>
      </c>
      <c r="AM8" s="120"/>
      <c r="AN8" s="136">
        <v>121.82978076019999</v>
      </c>
      <c r="AO8" s="137">
        <v>122.48312047636399</v>
      </c>
      <c r="AP8" s="138">
        <v>122.15645061828199</v>
      </c>
      <c r="AQ8" s="120"/>
      <c r="AR8" s="139">
        <v>88.086186304337204</v>
      </c>
      <c r="AS8" s="125"/>
      <c r="AT8" s="140">
        <v>3.4673715906836602</v>
      </c>
      <c r="AU8" s="129">
        <v>8.48973581206082</v>
      </c>
      <c r="AV8" s="129">
        <v>10.8165120252545</v>
      </c>
      <c r="AW8" s="129">
        <v>10.561788148064601</v>
      </c>
      <c r="AX8" s="129">
        <v>10.2580539122484</v>
      </c>
      <c r="AY8" s="141">
        <v>9.0057129504129403</v>
      </c>
      <c r="AZ8" s="129"/>
      <c r="BA8" s="142">
        <v>6.5403552587091696</v>
      </c>
      <c r="BB8" s="143">
        <v>2.1066909566132401</v>
      </c>
      <c r="BC8" s="144">
        <v>4.2704911098935598</v>
      </c>
      <c r="BD8" s="129"/>
      <c r="BE8" s="145">
        <v>7.0789705630033604</v>
      </c>
    </row>
    <row r="9" spans="1:57" ht="16" x14ac:dyDescent="0.45">
      <c r="A9" s="21" t="s">
        <v>20</v>
      </c>
      <c r="B9" s="46" t="s">
        <v>72</v>
      </c>
      <c r="C9" s="3"/>
      <c r="D9" s="24" t="s">
        <v>16</v>
      </c>
      <c r="E9" s="27" t="s">
        <v>17</v>
      </c>
      <c r="F9" s="3"/>
      <c r="G9" s="134">
        <v>50.784495395003297</v>
      </c>
      <c r="H9" s="120">
        <v>70.7573913256808</v>
      </c>
      <c r="I9" s="120">
        <v>80.981899306774693</v>
      </c>
      <c r="J9" s="120">
        <v>77.232449052442007</v>
      </c>
      <c r="K9" s="120">
        <v>72.559820778752993</v>
      </c>
      <c r="L9" s="135">
        <v>70.463211171730805</v>
      </c>
      <c r="M9" s="120"/>
      <c r="N9" s="136">
        <v>87.312121215394995</v>
      </c>
      <c r="O9" s="137">
        <v>90.367624366418994</v>
      </c>
      <c r="P9" s="138">
        <v>88.839872790906995</v>
      </c>
      <c r="Q9" s="120"/>
      <c r="R9" s="139">
        <v>75.713685920066794</v>
      </c>
      <c r="S9" s="125"/>
      <c r="T9" s="140">
        <v>3.9475324261440798</v>
      </c>
      <c r="U9" s="129">
        <v>13.279240989370299</v>
      </c>
      <c r="V9" s="129">
        <v>15.947784199496899</v>
      </c>
      <c r="W9" s="129">
        <v>12.3168298448524</v>
      </c>
      <c r="X9" s="129">
        <v>6.7695803959643497</v>
      </c>
      <c r="Y9" s="141">
        <v>10.8314996301166</v>
      </c>
      <c r="Z9" s="129"/>
      <c r="AA9" s="142">
        <v>2.21021676904431</v>
      </c>
      <c r="AB9" s="143">
        <v>-3.8386622921989502</v>
      </c>
      <c r="AC9" s="144">
        <v>-0.95838075945478296</v>
      </c>
      <c r="AD9" s="129"/>
      <c r="AE9" s="145">
        <v>6.5782041023712896</v>
      </c>
      <c r="AG9" s="134">
        <v>51.046647503938701</v>
      </c>
      <c r="AH9" s="120">
        <v>65.663438627053694</v>
      </c>
      <c r="AI9" s="120">
        <v>74.122645294845796</v>
      </c>
      <c r="AJ9" s="120">
        <v>74.121159087328294</v>
      </c>
      <c r="AK9" s="120">
        <v>70.134516888363706</v>
      </c>
      <c r="AL9" s="135">
        <v>67.017681480305995</v>
      </c>
      <c r="AM9" s="120"/>
      <c r="AN9" s="136">
        <v>85.504724801935595</v>
      </c>
      <c r="AO9" s="137">
        <v>85.879287879810903</v>
      </c>
      <c r="AP9" s="138">
        <v>85.692006340873206</v>
      </c>
      <c r="AQ9" s="120"/>
      <c r="AR9" s="139">
        <v>72.353202869039507</v>
      </c>
      <c r="AS9" s="125"/>
      <c r="AT9" s="140">
        <v>1.2550129028022301</v>
      </c>
      <c r="AU9" s="129">
        <v>10.3320058339709</v>
      </c>
      <c r="AV9" s="129">
        <v>12.0715057491155</v>
      </c>
      <c r="AW9" s="129">
        <v>15.486505242777399</v>
      </c>
      <c r="AX9" s="129">
        <v>7.6925477957495696</v>
      </c>
      <c r="AY9" s="141">
        <v>9.7306815469279204</v>
      </c>
      <c r="AZ9" s="129"/>
      <c r="BA9" s="142">
        <v>-3.3392724627431201</v>
      </c>
      <c r="BB9" s="143">
        <v>-4.9378495654007004</v>
      </c>
      <c r="BC9" s="144">
        <v>-4.1469721549323504</v>
      </c>
      <c r="BD9" s="129"/>
      <c r="BE9" s="145">
        <v>4.6058376924156104</v>
      </c>
    </row>
    <row r="10" spans="1:57" x14ac:dyDescent="0.25">
      <c r="A10" s="21" t="s">
        <v>21</v>
      </c>
      <c r="B10" s="3" t="str">
        <f t="shared" si="0"/>
        <v>Virginia Area</v>
      </c>
      <c r="C10" s="3"/>
      <c r="D10" s="24" t="s">
        <v>16</v>
      </c>
      <c r="E10" s="27" t="s">
        <v>17</v>
      </c>
      <c r="F10" s="3"/>
      <c r="G10" s="134">
        <v>48.770304432312301</v>
      </c>
      <c r="H10" s="120">
        <v>61.550556121032599</v>
      </c>
      <c r="I10" s="120">
        <v>65.789035578791498</v>
      </c>
      <c r="J10" s="120">
        <v>66.230359257888395</v>
      </c>
      <c r="K10" s="120">
        <v>65.489375867493195</v>
      </c>
      <c r="L10" s="135">
        <v>61.565926251503598</v>
      </c>
      <c r="M10" s="120"/>
      <c r="N10" s="136">
        <v>94.753242574257399</v>
      </c>
      <c r="O10" s="137">
        <v>99.936375497362803</v>
      </c>
      <c r="P10" s="138">
        <v>97.344809035810101</v>
      </c>
      <c r="Q10" s="120"/>
      <c r="R10" s="139">
        <v>71.788464189876905</v>
      </c>
      <c r="S10" s="125"/>
      <c r="T10" s="140">
        <v>2.40313856000181</v>
      </c>
      <c r="U10" s="129">
        <v>6.2464821553876799</v>
      </c>
      <c r="V10" s="129">
        <v>8.1905178789564896</v>
      </c>
      <c r="W10" s="129">
        <v>5.2625615706521103</v>
      </c>
      <c r="X10" s="129">
        <v>-4.0322519540888004</v>
      </c>
      <c r="Y10" s="141">
        <v>3.462973509412</v>
      </c>
      <c r="Z10" s="129"/>
      <c r="AA10" s="142">
        <v>-3.9636369486134999</v>
      </c>
      <c r="AB10" s="143">
        <v>-4.5410340378665097</v>
      </c>
      <c r="AC10" s="144">
        <v>-4.2608911805758503</v>
      </c>
      <c r="AD10" s="129"/>
      <c r="AE10" s="145">
        <v>0.32713437976354798</v>
      </c>
      <c r="AG10" s="134">
        <v>49.0144500958747</v>
      </c>
      <c r="AH10" s="120">
        <v>62.647159789365098</v>
      </c>
      <c r="AI10" s="120">
        <v>68.006082747753695</v>
      </c>
      <c r="AJ10" s="120">
        <v>68.248036160142703</v>
      </c>
      <c r="AK10" s="120">
        <v>71.614420551381301</v>
      </c>
      <c r="AL10" s="135">
        <v>63.906029868903502</v>
      </c>
      <c r="AM10" s="120"/>
      <c r="AN10" s="136">
        <v>99.096464931275193</v>
      </c>
      <c r="AO10" s="137">
        <v>97.666318739216507</v>
      </c>
      <c r="AP10" s="138">
        <v>98.381391835245793</v>
      </c>
      <c r="AQ10" s="120"/>
      <c r="AR10" s="139">
        <v>73.760086236213695</v>
      </c>
      <c r="AS10" s="125"/>
      <c r="AT10" s="140">
        <v>3.9793756006676699</v>
      </c>
      <c r="AU10" s="129">
        <v>9.5521172211089294</v>
      </c>
      <c r="AV10" s="129">
        <v>10.786091315018901</v>
      </c>
      <c r="AW10" s="129">
        <v>7.2916376671013898</v>
      </c>
      <c r="AX10" s="129">
        <v>-1.8018783567451699</v>
      </c>
      <c r="AY10" s="141">
        <v>5.7182884854696203</v>
      </c>
      <c r="AZ10" s="129"/>
      <c r="BA10" s="142">
        <v>-6.1343206232793799</v>
      </c>
      <c r="BB10" s="143">
        <v>-6.4593688170535302</v>
      </c>
      <c r="BC10" s="144">
        <v>-6.2959453134001402</v>
      </c>
      <c r="BD10" s="129"/>
      <c r="BE10" s="145">
        <v>0.79858395068386301</v>
      </c>
    </row>
    <row r="11" spans="1:57" x14ac:dyDescent="0.25">
      <c r="A11" s="34" t="s">
        <v>22</v>
      </c>
      <c r="B11" s="3" t="str">
        <f t="shared" si="0"/>
        <v>Washington, DC</v>
      </c>
      <c r="C11" s="3"/>
      <c r="D11" s="24" t="s">
        <v>16</v>
      </c>
      <c r="E11" s="27" t="s">
        <v>17</v>
      </c>
      <c r="F11" s="3"/>
      <c r="G11" s="134">
        <v>109.76116290910301</v>
      </c>
      <c r="H11" s="120">
        <v>164.376477597541</v>
      </c>
      <c r="I11" s="120">
        <v>196.79483334227399</v>
      </c>
      <c r="J11" s="120">
        <v>198.25998569461501</v>
      </c>
      <c r="K11" s="120">
        <v>163.79048101854301</v>
      </c>
      <c r="L11" s="135">
        <v>166.59658811241499</v>
      </c>
      <c r="M11" s="120"/>
      <c r="N11" s="136">
        <v>145.96512123813099</v>
      </c>
      <c r="O11" s="137">
        <v>152.97913532893401</v>
      </c>
      <c r="P11" s="138">
        <v>149.47212828353199</v>
      </c>
      <c r="Q11" s="120"/>
      <c r="R11" s="139">
        <v>161.70388530416301</v>
      </c>
      <c r="S11" s="125"/>
      <c r="T11" s="140">
        <v>7.0630143900208902</v>
      </c>
      <c r="U11" s="129">
        <v>34.336408566503103</v>
      </c>
      <c r="V11" s="129">
        <v>45.555176875822902</v>
      </c>
      <c r="W11" s="129">
        <v>42.6142958677259</v>
      </c>
      <c r="X11" s="129">
        <v>29.518013653713901</v>
      </c>
      <c r="Y11" s="141">
        <v>33.156952536680599</v>
      </c>
      <c r="Z11" s="129"/>
      <c r="AA11" s="142">
        <v>17.982745648462501</v>
      </c>
      <c r="AB11" s="143">
        <v>10.319847568785899</v>
      </c>
      <c r="AC11" s="144">
        <v>13.932942238313901</v>
      </c>
      <c r="AD11" s="129"/>
      <c r="AE11" s="145">
        <v>27.476324187804501</v>
      </c>
      <c r="AG11" s="134">
        <v>106.998369010826</v>
      </c>
      <c r="AH11" s="120">
        <v>153.055286529048</v>
      </c>
      <c r="AI11" s="120">
        <v>180.99674017064001</v>
      </c>
      <c r="AJ11" s="120">
        <v>174.838630592762</v>
      </c>
      <c r="AK11" s="120">
        <v>149.21226119450199</v>
      </c>
      <c r="AL11" s="135">
        <v>153.02025749955601</v>
      </c>
      <c r="AM11" s="120"/>
      <c r="AN11" s="136">
        <v>140.52848178873799</v>
      </c>
      <c r="AO11" s="137">
        <v>138.31067142245001</v>
      </c>
      <c r="AP11" s="138">
        <v>139.41957660559399</v>
      </c>
      <c r="AQ11" s="120"/>
      <c r="AR11" s="139">
        <v>149.134348672709</v>
      </c>
      <c r="AS11" s="125"/>
      <c r="AT11" s="140">
        <v>11.3777750212145</v>
      </c>
      <c r="AU11" s="129">
        <v>31.404964563931099</v>
      </c>
      <c r="AV11" s="129">
        <v>40.190149682175601</v>
      </c>
      <c r="AW11" s="129">
        <v>38.061195568753099</v>
      </c>
      <c r="AX11" s="129">
        <v>25.643096506349401</v>
      </c>
      <c r="AY11" s="141">
        <v>30.329976474658899</v>
      </c>
      <c r="AZ11" s="129"/>
      <c r="BA11" s="142">
        <v>12.9848370167913</v>
      </c>
      <c r="BB11" s="143">
        <v>7.3322162687427204</v>
      </c>
      <c r="BC11" s="144">
        <v>10.108479982430801</v>
      </c>
      <c r="BD11" s="129"/>
      <c r="BE11" s="145">
        <v>24.235767139640199</v>
      </c>
    </row>
    <row r="12" spans="1:57" x14ac:dyDescent="0.25">
      <c r="A12" s="21" t="s">
        <v>23</v>
      </c>
      <c r="B12" s="3" t="str">
        <f t="shared" si="0"/>
        <v>Arlington, VA</v>
      </c>
      <c r="C12" s="3"/>
      <c r="D12" s="24" t="s">
        <v>16</v>
      </c>
      <c r="E12" s="27" t="s">
        <v>17</v>
      </c>
      <c r="F12" s="3"/>
      <c r="G12" s="134">
        <v>118.717107190756</v>
      </c>
      <c r="H12" s="120">
        <v>208.20023006293201</v>
      </c>
      <c r="I12" s="120">
        <v>235.244090580831</v>
      </c>
      <c r="J12" s="120">
        <v>237.15105540080401</v>
      </c>
      <c r="K12" s="120">
        <v>200.336540802641</v>
      </c>
      <c r="L12" s="135">
        <v>199.929804807593</v>
      </c>
      <c r="M12" s="120"/>
      <c r="N12" s="136">
        <v>145.677722067471</v>
      </c>
      <c r="O12" s="137">
        <v>137.91623749097201</v>
      </c>
      <c r="P12" s="138">
        <v>141.796979779222</v>
      </c>
      <c r="Q12" s="120"/>
      <c r="R12" s="139">
        <v>183.32042622805801</v>
      </c>
      <c r="S12" s="125"/>
      <c r="T12" s="140">
        <v>15.5227792702572</v>
      </c>
      <c r="U12" s="129">
        <v>34.763868022109399</v>
      </c>
      <c r="V12" s="129">
        <v>37.126849846973599</v>
      </c>
      <c r="W12" s="129">
        <v>38.272516739448399</v>
      </c>
      <c r="X12" s="129">
        <v>39.138259486680901</v>
      </c>
      <c r="Y12" s="141">
        <v>34.306623941245299</v>
      </c>
      <c r="Z12" s="129"/>
      <c r="AA12" s="142">
        <v>25.458259441202902</v>
      </c>
      <c r="AB12" s="143">
        <v>9.9167462708503908</v>
      </c>
      <c r="AC12" s="144">
        <v>17.386304200653498</v>
      </c>
      <c r="AD12" s="129"/>
      <c r="AE12" s="145">
        <v>30.160623075772101</v>
      </c>
      <c r="AG12" s="134">
        <v>121.662673836789</v>
      </c>
      <c r="AH12" s="120">
        <v>188.04355591664</v>
      </c>
      <c r="AI12" s="120">
        <v>213.49108325595699</v>
      </c>
      <c r="AJ12" s="120">
        <v>207.813425668007</v>
      </c>
      <c r="AK12" s="120">
        <v>175.01537294955099</v>
      </c>
      <c r="AL12" s="135">
        <v>181.205222325389</v>
      </c>
      <c r="AM12" s="120"/>
      <c r="AN12" s="136">
        <v>139.97151604250399</v>
      </c>
      <c r="AO12" s="137">
        <v>132.97478334880799</v>
      </c>
      <c r="AP12" s="138">
        <v>136.47314969565599</v>
      </c>
      <c r="AQ12" s="120"/>
      <c r="AR12" s="139">
        <v>168.42463014546499</v>
      </c>
      <c r="AS12" s="125"/>
      <c r="AT12" s="140">
        <v>20.151494235463801</v>
      </c>
      <c r="AU12" s="129">
        <v>30.616406486772199</v>
      </c>
      <c r="AV12" s="129">
        <v>36.404531385056401</v>
      </c>
      <c r="AW12" s="129">
        <v>33.151982023400699</v>
      </c>
      <c r="AX12" s="129">
        <v>27.668879237832201</v>
      </c>
      <c r="AY12" s="141">
        <v>30.383184133062802</v>
      </c>
      <c r="AZ12" s="129"/>
      <c r="BA12" s="142">
        <v>14.757487791286</v>
      </c>
      <c r="BB12" s="143">
        <v>7.7527247720241403</v>
      </c>
      <c r="BC12" s="144">
        <v>11.2346045693766</v>
      </c>
      <c r="BD12" s="129"/>
      <c r="BE12" s="145">
        <v>25.386107291354399</v>
      </c>
    </row>
    <row r="13" spans="1:57" x14ac:dyDescent="0.25">
      <c r="A13" s="21" t="s">
        <v>24</v>
      </c>
      <c r="B13" s="3" t="str">
        <f t="shared" si="0"/>
        <v>Suburban Virginia Area</v>
      </c>
      <c r="C13" s="3"/>
      <c r="D13" s="24" t="s">
        <v>16</v>
      </c>
      <c r="E13" s="27" t="s">
        <v>17</v>
      </c>
      <c r="F13" s="3"/>
      <c r="G13" s="134">
        <v>69.348316319194794</v>
      </c>
      <c r="H13" s="120">
        <v>85.866665708123605</v>
      </c>
      <c r="I13" s="120">
        <v>81.614454349388893</v>
      </c>
      <c r="J13" s="120">
        <v>89.565016534866999</v>
      </c>
      <c r="K13" s="120">
        <v>85.895712437095597</v>
      </c>
      <c r="L13" s="135">
        <v>82.458033069734</v>
      </c>
      <c r="M13" s="120"/>
      <c r="N13" s="136">
        <v>101.89320632638299</v>
      </c>
      <c r="O13" s="137">
        <v>116.64028324946</v>
      </c>
      <c r="P13" s="138">
        <v>109.26674478792199</v>
      </c>
      <c r="Q13" s="120"/>
      <c r="R13" s="139">
        <v>90.117664989216294</v>
      </c>
      <c r="S13" s="125"/>
      <c r="T13" s="140">
        <v>15.230924921552701</v>
      </c>
      <c r="U13" s="129">
        <v>13.439680375748701</v>
      </c>
      <c r="V13" s="129">
        <v>-0.38640602569367299</v>
      </c>
      <c r="W13" s="129">
        <v>5.3510612763107099</v>
      </c>
      <c r="X13" s="129">
        <v>0.57272749349050101</v>
      </c>
      <c r="Y13" s="141">
        <v>6.1976487528991804</v>
      </c>
      <c r="Z13" s="129"/>
      <c r="AA13" s="142">
        <v>-12.193110423751399</v>
      </c>
      <c r="AB13" s="143">
        <v>-4.6897337006632096</v>
      </c>
      <c r="AC13" s="144">
        <v>-8.3417034231142608</v>
      </c>
      <c r="AD13" s="129"/>
      <c r="AE13" s="145">
        <v>0.66586089463777298</v>
      </c>
      <c r="AG13" s="134">
        <v>59.1091125089863</v>
      </c>
      <c r="AH13" s="120">
        <v>77.922782171099897</v>
      </c>
      <c r="AI13" s="120">
        <v>81.531155643421897</v>
      </c>
      <c r="AJ13" s="120">
        <v>82.855756649892101</v>
      </c>
      <c r="AK13" s="120">
        <v>80.372065061107094</v>
      </c>
      <c r="AL13" s="135">
        <v>76.358174406901497</v>
      </c>
      <c r="AM13" s="120"/>
      <c r="AN13" s="136">
        <v>100.756643062544</v>
      </c>
      <c r="AO13" s="137">
        <v>105.63577821710901</v>
      </c>
      <c r="AP13" s="138">
        <v>103.196210639827</v>
      </c>
      <c r="AQ13" s="120"/>
      <c r="AR13" s="139">
        <v>84.026184759166</v>
      </c>
      <c r="AS13" s="125"/>
      <c r="AT13" s="140">
        <v>2.69895817552089</v>
      </c>
      <c r="AU13" s="129">
        <v>8.0002459121512608</v>
      </c>
      <c r="AV13" s="129">
        <v>5.4620185692904002</v>
      </c>
      <c r="AW13" s="129">
        <v>8.1777581499552294</v>
      </c>
      <c r="AX13" s="129">
        <v>3.6730503775962799</v>
      </c>
      <c r="AY13" s="141">
        <v>5.7207060509757497</v>
      </c>
      <c r="AZ13" s="129"/>
      <c r="BA13" s="142">
        <v>-4.7250733269122698</v>
      </c>
      <c r="BB13" s="143">
        <v>-4.4725776537024098</v>
      </c>
      <c r="BC13" s="144">
        <v>-4.5960079604476798</v>
      </c>
      <c r="BD13" s="129"/>
      <c r="BE13" s="145">
        <v>1.85577660869456</v>
      </c>
    </row>
    <row r="14" spans="1:57" x14ac:dyDescent="0.25">
      <c r="A14" s="21" t="s">
        <v>25</v>
      </c>
      <c r="B14" s="3" t="str">
        <f t="shared" si="0"/>
        <v>Alexandria, VA</v>
      </c>
      <c r="C14" s="3"/>
      <c r="D14" s="24" t="s">
        <v>16</v>
      </c>
      <c r="E14" s="27" t="s">
        <v>17</v>
      </c>
      <c r="F14" s="3"/>
      <c r="G14" s="134">
        <v>90.117166705309501</v>
      </c>
      <c r="H14" s="120">
        <v>139.11096336656601</v>
      </c>
      <c r="I14" s="120">
        <v>164.819072571296</v>
      </c>
      <c r="J14" s="120">
        <v>168.44081034083001</v>
      </c>
      <c r="K14" s="120">
        <v>140.747978205425</v>
      </c>
      <c r="L14" s="135">
        <v>140.64719823788499</v>
      </c>
      <c r="M14" s="120"/>
      <c r="N14" s="136">
        <v>110.963766519823</v>
      </c>
      <c r="O14" s="137">
        <v>119.222316253188</v>
      </c>
      <c r="P14" s="138">
        <v>115.09304138650501</v>
      </c>
      <c r="Q14" s="120"/>
      <c r="R14" s="139">
        <v>133.34601056606201</v>
      </c>
      <c r="S14" s="125"/>
      <c r="T14" s="140">
        <v>45.077471388661202</v>
      </c>
      <c r="U14" s="129">
        <v>53.827470102328498</v>
      </c>
      <c r="V14" s="129">
        <v>57.546679427540496</v>
      </c>
      <c r="W14" s="129">
        <v>52.947974528450899</v>
      </c>
      <c r="X14" s="129">
        <v>44.200250230186498</v>
      </c>
      <c r="Y14" s="141">
        <v>51.265714258840902</v>
      </c>
      <c r="Z14" s="129"/>
      <c r="AA14" s="142">
        <v>16.4205876650195</v>
      </c>
      <c r="AB14" s="143">
        <v>16.083882059939199</v>
      </c>
      <c r="AC14" s="144">
        <v>16.2459512725815</v>
      </c>
      <c r="AD14" s="129"/>
      <c r="AE14" s="145">
        <v>40.805154712318199</v>
      </c>
      <c r="AG14" s="134">
        <v>94.139091989334503</v>
      </c>
      <c r="AH14" s="120">
        <v>134.255280547182</v>
      </c>
      <c r="AI14" s="120">
        <v>156.55906590540201</v>
      </c>
      <c r="AJ14" s="120">
        <v>148.060795849756</v>
      </c>
      <c r="AK14" s="120">
        <v>129.208993160213</v>
      </c>
      <c r="AL14" s="135">
        <v>132.44464549037701</v>
      </c>
      <c r="AM14" s="120"/>
      <c r="AN14" s="136">
        <v>115.948674936239</v>
      </c>
      <c r="AO14" s="137">
        <v>115.744553095293</v>
      </c>
      <c r="AP14" s="138">
        <v>115.84661401576599</v>
      </c>
      <c r="AQ14" s="120"/>
      <c r="AR14" s="139">
        <v>127.70235078334601</v>
      </c>
      <c r="AS14" s="125"/>
      <c r="AT14" s="140">
        <v>19.307390378864401</v>
      </c>
      <c r="AU14" s="129">
        <v>34.741066991107601</v>
      </c>
      <c r="AV14" s="129">
        <v>40.630595344647702</v>
      </c>
      <c r="AW14" s="129">
        <v>39.2789558532833</v>
      </c>
      <c r="AX14" s="129">
        <v>33.160965615066701</v>
      </c>
      <c r="AY14" s="141">
        <v>34.268552144967202</v>
      </c>
      <c r="AZ14" s="129"/>
      <c r="BA14" s="142">
        <v>17.809218948820099</v>
      </c>
      <c r="BB14" s="143">
        <v>10.5492285055072</v>
      </c>
      <c r="BC14" s="144">
        <v>14.067013506698901</v>
      </c>
      <c r="BD14" s="129"/>
      <c r="BE14" s="145">
        <v>28.3757250902826</v>
      </c>
    </row>
    <row r="15" spans="1:57" x14ac:dyDescent="0.25">
      <c r="A15" s="21" t="s">
        <v>26</v>
      </c>
      <c r="B15" s="3" t="str">
        <f t="shared" si="0"/>
        <v>Fairfax/Tysons Corner, VA</v>
      </c>
      <c r="C15" s="3"/>
      <c r="D15" s="24" t="s">
        <v>16</v>
      </c>
      <c r="E15" s="27" t="s">
        <v>17</v>
      </c>
      <c r="F15" s="3"/>
      <c r="G15" s="134">
        <v>88.593210860774107</v>
      </c>
      <c r="H15" s="120">
        <v>142.71889890236801</v>
      </c>
      <c r="I15" s="120">
        <v>179.90698209127601</v>
      </c>
      <c r="J15" s="120">
        <v>171.90166262276099</v>
      </c>
      <c r="K15" s="120">
        <v>116.475727325245</v>
      </c>
      <c r="L15" s="135">
        <v>139.91929636048499</v>
      </c>
      <c r="M15" s="120"/>
      <c r="N15" s="136">
        <v>102.074190641247</v>
      </c>
      <c r="O15" s="137">
        <v>107.237312536106</v>
      </c>
      <c r="P15" s="138">
        <v>104.65575158867701</v>
      </c>
      <c r="Q15" s="120"/>
      <c r="R15" s="139">
        <v>129.84399785425401</v>
      </c>
      <c r="S15" s="125"/>
      <c r="T15" s="140">
        <v>20.772233978999498</v>
      </c>
      <c r="U15" s="129">
        <v>35.0848998596231</v>
      </c>
      <c r="V15" s="129">
        <v>56.571502800865503</v>
      </c>
      <c r="W15" s="129">
        <v>61.442260806722203</v>
      </c>
      <c r="X15" s="129">
        <v>39.9216193635568</v>
      </c>
      <c r="Y15" s="141">
        <v>44.654356929273902</v>
      </c>
      <c r="Z15" s="129"/>
      <c r="AA15" s="142">
        <v>23.4103885719598</v>
      </c>
      <c r="AB15" s="143">
        <v>21.985860559975301</v>
      </c>
      <c r="AC15" s="144">
        <v>22.676423437287401</v>
      </c>
      <c r="AD15" s="129"/>
      <c r="AE15" s="145">
        <v>38.922801974029802</v>
      </c>
      <c r="AG15" s="134">
        <v>76.196086077411906</v>
      </c>
      <c r="AH15" s="120">
        <v>116.538360774119</v>
      </c>
      <c r="AI15" s="120">
        <v>145.77630964760201</v>
      </c>
      <c r="AJ15" s="120">
        <v>140.84613084922</v>
      </c>
      <c r="AK15" s="120">
        <v>107.97339919121799</v>
      </c>
      <c r="AL15" s="135">
        <v>117.466057307914</v>
      </c>
      <c r="AM15" s="120"/>
      <c r="AN15" s="136">
        <v>101.900251877527</v>
      </c>
      <c r="AO15" s="137">
        <v>101.116745233968</v>
      </c>
      <c r="AP15" s="138">
        <v>101.50849855574801</v>
      </c>
      <c r="AQ15" s="120"/>
      <c r="AR15" s="139">
        <v>112.906754807295</v>
      </c>
      <c r="AS15" s="125"/>
      <c r="AT15" s="140">
        <v>16.7814508846614</v>
      </c>
      <c r="AU15" s="129">
        <v>30.8513820106186</v>
      </c>
      <c r="AV15" s="129">
        <v>45.6992286862273</v>
      </c>
      <c r="AW15" s="129">
        <v>44.092875380317899</v>
      </c>
      <c r="AX15" s="129">
        <v>29.679160618236001</v>
      </c>
      <c r="AY15" s="141">
        <v>34.903716622094898</v>
      </c>
      <c r="AZ15" s="129"/>
      <c r="BA15" s="142">
        <v>23.004773114291499</v>
      </c>
      <c r="BB15" s="143">
        <v>17.9564851454303</v>
      </c>
      <c r="BC15" s="144">
        <v>20.437484725751698</v>
      </c>
      <c r="BD15" s="129"/>
      <c r="BE15" s="145">
        <v>30.866007460095801</v>
      </c>
    </row>
    <row r="16" spans="1:57" x14ac:dyDescent="0.25">
      <c r="A16" s="21" t="s">
        <v>27</v>
      </c>
      <c r="B16" s="3" t="str">
        <f t="shared" si="0"/>
        <v>I-95 Fredericksburg, VA</v>
      </c>
      <c r="C16" s="3"/>
      <c r="D16" s="24" t="s">
        <v>16</v>
      </c>
      <c r="E16" s="27" t="s">
        <v>17</v>
      </c>
      <c r="F16" s="3"/>
      <c r="G16" s="134">
        <v>51.129957512097199</v>
      </c>
      <c r="H16" s="120">
        <v>59.279343797946403</v>
      </c>
      <c r="I16" s="120">
        <v>70.403543019001503</v>
      </c>
      <c r="J16" s="120">
        <v>78.862190487430595</v>
      </c>
      <c r="K16" s="120">
        <v>75.040249026318804</v>
      </c>
      <c r="L16" s="135">
        <v>66.943056768558904</v>
      </c>
      <c r="M16" s="120"/>
      <c r="N16" s="136">
        <v>93.682071285258999</v>
      </c>
      <c r="O16" s="137">
        <v>97.735351115307395</v>
      </c>
      <c r="P16" s="138">
        <v>95.708711200283204</v>
      </c>
      <c r="Q16" s="120"/>
      <c r="R16" s="139">
        <v>75.161815177622998</v>
      </c>
      <c r="S16" s="125"/>
      <c r="T16" s="140">
        <v>-4.3010936840014997</v>
      </c>
      <c r="U16" s="129">
        <v>1.79046661481656</v>
      </c>
      <c r="V16" s="129">
        <v>10.2150785516622</v>
      </c>
      <c r="W16" s="129">
        <v>12.8789787992285</v>
      </c>
      <c r="X16" s="129">
        <v>5.0367454619006997</v>
      </c>
      <c r="Y16" s="141">
        <v>5.6386786674871603</v>
      </c>
      <c r="Z16" s="129"/>
      <c r="AA16" s="142">
        <v>3.1627496928915599</v>
      </c>
      <c r="AB16" s="143">
        <v>0.974856617270907</v>
      </c>
      <c r="AC16" s="144">
        <v>2.03392203170332</v>
      </c>
      <c r="AD16" s="129"/>
      <c r="AE16" s="145">
        <v>4.2980950446055504</v>
      </c>
      <c r="AG16" s="134">
        <v>51.103697627758699</v>
      </c>
      <c r="AH16" s="120">
        <v>61.573686120618397</v>
      </c>
      <c r="AI16" s="120">
        <v>69.950567095479698</v>
      </c>
      <c r="AJ16" s="120">
        <v>74.643062079546695</v>
      </c>
      <c r="AK16" s="120">
        <v>72.387466068688695</v>
      </c>
      <c r="AL16" s="135">
        <v>65.931695798418502</v>
      </c>
      <c r="AM16" s="120"/>
      <c r="AN16" s="136">
        <v>88.293912427711504</v>
      </c>
      <c r="AO16" s="137">
        <v>87.764399858373594</v>
      </c>
      <c r="AP16" s="138">
        <v>88.029156143042599</v>
      </c>
      <c r="AQ16" s="120"/>
      <c r="AR16" s="139">
        <v>72.245255896882497</v>
      </c>
      <c r="AS16" s="125"/>
      <c r="AT16" s="140">
        <v>3.2299248958348201</v>
      </c>
      <c r="AU16" s="129">
        <v>11.3744920393918</v>
      </c>
      <c r="AV16" s="129">
        <v>15.428094662485</v>
      </c>
      <c r="AW16" s="129">
        <v>18.164584418011401</v>
      </c>
      <c r="AX16" s="129">
        <v>8.8043529764667898</v>
      </c>
      <c r="AY16" s="141">
        <v>11.714686995950901</v>
      </c>
      <c r="AZ16" s="129"/>
      <c r="BA16" s="142">
        <v>2.2854469967608599</v>
      </c>
      <c r="BB16" s="143">
        <v>2.81902668520177</v>
      </c>
      <c r="BC16" s="144">
        <v>2.5507404018764799</v>
      </c>
      <c r="BD16" s="129"/>
      <c r="BE16" s="145">
        <v>8.3441554329390506</v>
      </c>
    </row>
    <row r="17" spans="1:70" x14ac:dyDescent="0.25">
      <c r="A17" s="21" t="s">
        <v>28</v>
      </c>
      <c r="B17" s="3" t="str">
        <f t="shared" si="0"/>
        <v>Dulles Airport Area, VA</v>
      </c>
      <c r="C17" s="3"/>
      <c r="D17" s="24" t="s">
        <v>16</v>
      </c>
      <c r="E17" s="27" t="s">
        <v>17</v>
      </c>
      <c r="F17" s="3"/>
      <c r="G17" s="134">
        <v>82.104897552646506</v>
      </c>
      <c r="H17" s="120">
        <v>121.480481881995</v>
      </c>
      <c r="I17" s="120">
        <v>146.353488901536</v>
      </c>
      <c r="J17" s="120">
        <v>148.587072661734</v>
      </c>
      <c r="K17" s="120">
        <v>120.26191045342399</v>
      </c>
      <c r="L17" s="135">
        <v>123.757570290267</v>
      </c>
      <c r="M17" s="120"/>
      <c r="N17" s="136">
        <v>91.927361980648797</v>
      </c>
      <c r="O17" s="137">
        <v>85.240601403908101</v>
      </c>
      <c r="P17" s="138">
        <v>88.583981692278499</v>
      </c>
      <c r="Q17" s="120"/>
      <c r="R17" s="139">
        <v>113.707973547984</v>
      </c>
      <c r="S17" s="125"/>
      <c r="T17" s="140">
        <v>24.480964277462</v>
      </c>
      <c r="U17" s="129">
        <v>35.748536512294599</v>
      </c>
      <c r="V17" s="129">
        <v>38.287804295879901</v>
      </c>
      <c r="W17" s="129">
        <v>43.017988254075298</v>
      </c>
      <c r="X17" s="129">
        <v>31.585129017810399</v>
      </c>
      <c r="Y17" s="141">
        <v>35.5301498684683</v>
      </c>
      <c r="Z17" s="129"/>
      <c r="AA17" s="142">
        <v>12.6423810468883</v>
      </c>
      <c r="AB17" s="143">
        <v>-1.29986482988943</v>
      </c>
      <c r="AC17" s="144">
        <v>5.4739901710751404</v>
      </c>
      <c r="AD17" s="129"/>
      <c r="AE17" s="145">
        <v>27.446416592326901</v>
      </c>
      <c r="AG17" s="134">
        <v>65.946721210396504</v>
      </c>
      <c r="AH17" s="120">
        <v>99.441343672927303</v>
      </c>
      <c r="AI17" s="120">
        <v>120.00045887877</v>
      </c>
      <c r="AJ17" s="120">
        <v>119.312306962625</v>
      </c>
      <c r="AK17" s="120">
        <v>98.800752229178499</v>
      </c>
      <c r="AL17" s="135">
        <v>100.700316590779</v>
      </c>
      <c r="AM17" s="120"/>
      <c r="AN17" s="136">
        <v>83.262489565547298</v>
      </c>
      <c r="AO17" s="137">
        <v>82.505951669512399</v>
      </c>
      <c r="AP17" s="138">
        <v>82.884220617529806</v>
      </c>
      <c r="AQ17" s="120"/>
      <c r="AR17" s="139">
        <v>95.610003455565405</v>
      </c>
      <c r="AS17" s="125"/>
      <c r="AT17" s="140">
        <v>13.0910903802371</v>
      </c>
      <c r="AU17" s="129">
        <v>22.161387627683599</v>
      </c>
      <c r="AV17" s="129">
        <v>28.716446803447901</v>
      </c>
      <c r="AW17" s="129">
        <v>29.572805727915199</v>
      </c>
      <c r="AX17" s="129">
        <v>20.3197889149974</v>
      </c>
      <c r="AY17" s="141">
        <v>23.668077166862801</v>
      </c>
      <c r="AZ17" s="129"/>
      <c r="BA17" s="142">
        <v>12.468949633866</v>
      </c>
      <c r="BB17" s="143">
        <v>10.741541921507601</v>
      </c>
      <c r="BC17" s="144">
        <v>11.6025033393194</v>
      </c>
      <c r="BD17" s="129"/>
      <c r="BE17" s="145">
        <v>20.442884433922899</v>
      </c>
    </row>
    <row r="18" spans="1:70" x14ac:dyDescent="0.25">
      <c r="A18" s="21" t="s">
        <v>29</v>
      </c>
      <c r="B18" s="3" t="str">
        <f t="shared" si="0"/>
        <v>Williamsburg, VA</v>
      </c>
      <c r="C18" s="3"/>
      <c r="D18" s="24" t="s">
        <v>16</v>
      </c>
      <c r="E18" s="27" t="s">
        <v>17</v>
      </c>
      <c r="F18" s="3"/>
      <c r="G18" s="134">
        <v>48.978479336632297</v>
      </c>
      <c r="H18" s="120">
        <v>53.389066470509498</v>
      </c>
      <c r="I18" s="120">
        <v>59.364832151932497</v>
      </c>
      <c r="J18" s="120">
        <v>68.258809683027906</v>
      </c>
      <c r="K18" s="120">
        <v>75.295914136685795</v>
      </c>
      <c r="L18" s="135">
        <v>61.0574203557576</v>
      </c>
      <c r="M18" s="120"/>
      <c r="N18" s="136">
        <v>130.55567607329101</v>
      </c>
      <c r="O18" s="137">
        <v>137.78510097632699</v>
      </c>
      <c r="P18" s="138">
        <v>134.170388524809</v>
      </c>
      <c r="Q18" s="120"/>
      <c r="R18" s="139">
        <v>81.946839832629493</v>
      </c>
      <c r="S18" s="125"/>
      <c r="T18" s="140">
        <v>-1.5449935682397899</v>
      </c>
      <c r="U18" s="129">
        <v>8.2316828494056296</v>
      </c>
      <c r="V18" s="129">
        <v>21.546113883509602</v>
      </c>
      <c r="W18" s="129">
        <v>24.767973808194899</v>
      </c>
      <c r="X18" s="129">
        <v>19.090346663588999</v>
      </c>
      <c r="Y18" s="141">
        <v>14.8337171123947</v>
      </c>
      <c r="Z18" s="129"/>
      <c r="AA18" s="142">
        <v>19.1684973929211</v>
      </c>
      <c r="AB18" s="143">
        <v>11.355303246661</v>
      </c>
      <c r="AC18" s="144">
        <v>15.024461525116999</v>
      </c>
      <c r="AD18" s="129"/>
      <c r="AE18" s="145">
        <v>14.9228677583259</v>
      </c>
      <c r="AG18" s="134">
        <v>71.610852949043704</v>
      </c>
      <c r="AH18" s="120">
        <v>84.057856092015498</v>
      </c>
      <c r="AI18" s="120">
        <v>86.810846261869699</v>
      </c>
      <c r="AJ18" s="120">
        <v>91.813007556506605</v>
      </c>
      <c r="AK18" s="120">
        <v>101.084563327537</v>
      </c>
      <c r="AL18" s="135">
        <v>87.075425237394597</v>
      </c>
      <c r="AM18" s="120"/>
      <c r="AN18" s="136">
        <v>136.66540189915699</v>
      </c>
      <c r="AO18" s="137">
        <v>128.85443359636201</v>
      </c>
      <c r="AP18" s="138">
        <v>132.759917747759</v>
      </c>
      <c r="AQ18" s="120"/>
      <c r="AR18" s="139">
        <v>100.128137383213</v>
      </c>
      <c r="AS18" s="125"/>
      <c r="AT18" s="140">
        <v>4.5472888293784601</v>
      </c>
      <c r="AU18" s="129">
        <v>3.9300357876995902</v>
      </c>
      <c r="AV18" s="129">
        <v>6.2688513062589104</v>
      </c>
      <c r="AW18" s="129">
        <v>11.378029862719799</v>
      </c>
      <c r="AX18" s="129">
        <v>7.4138501012080198</v>
      </c>
      <c r="AY18" s="141">
        <v>6.8131001628780004</v>
      </c>
      <c r="AZ18" s="129"/>
      <c r="BA18" s="142">
        <v>0.71620594979321595</v>
      </c>
      <c r="BB18" s="143">
        <v>-6.2146546232479798</v>
      </c>
      <c r="BC18" s="144">
        <v>-2.77078914944319</v>
      </c>
      <c r="BD18" s="129"/>
      <c r="BE18" s="145">
        <v>2.9681498605090102</v>
      </c>
    </row>
    <row r="19" spans="1:70" x14ac:dyDescent="0.25">
      <c r="A19" s="21" t="s">
        <v>30</v>
      </c>
      <c r="B19" s="3" t="str">
        <f t="shared" si="0"/>
        <v>Virginia Beach, VA</v>
      </c>
      <c r="C19" s="3"/>
      <c r="D19" s="24" t="s">
        <v>16</v>
      </c>
      <c r="E19" s="27" t="s">
        <v>17</v>
      </c>
      <c r="F19" s="3"/>
      <c r="G19" s="134">
        <v>64.355851531877406</v>
      </c>
      <c r="H19" s="120">
        <v>75.592432925365898</v>
      </c>
      <c r="I19" s="120">
        <v>83.504260315174704</v>
      </c>
      <c r="J19" s="120">
        <v>90.983956227501693</v>
      </c>
      <c r="K19" s="120">
        <v>117.186037237021</v>
      </c>
      <c r="L19" s="135">
        <v>86.324507647388202</v>
      </c>
      <c r="M19" s="120"/>
      <c r="N19" s="136">
        <v>204.59229090472701</v>
      </c>
      <c r="O19" s="137">
        <v>219.44932843772401</v>
      </c>
      <c r="P19" s="138">
        <v>212.020809671226</v>
      </c>
      <c r="Q19" s="120"/>
      <c r="R19" s="139">
        <v>122.237736797056</v>
      </c>
      <c r="S19" s="125"/>
      <c r="T19" s="140">
        <v>7.9724019462839699</v>
      </c>
      <c r="U19" s="129">
        <v>23.757762872766602</v>
      </c>
      <c r="V19" s="129">
        <v>30.1181361440186</v>
      </c>
      <c r="W19" s="129">
        <v>31.804359641720001</v>
      </c>
      <c r="X19" s="129">
        <v>40.158859356948</v>
      </c>
      <c r="Y19" s="141">
        <v>27.888287446352201</v>
      </c>
      <c r="Z19" s="129"/>
      <c r="AA19" s="142">
        <v>31.9858227199624</v>
      </c>
      <c r="AB19" s="143">
        <v>29.417036704463701</v>
      </c>
      <c r="AC19" s="144">
        <v>30.643826964032002</v>
      </c>
      <c r="AD19" s="129"/>
      <c r="AE19" s="145">
        <v>29.239168306202298</v>
      </c>
      <c r="AG19" s="134">
        <v>57.914645988320899</v>
      </c>
      <c r="AH19" s="120">
        <v>70.033614370850302</v>
      </c>
      <c r="AI19" s="120">
        <v>82.034508683305305</v>
      </c>
      <c r="AJ19" s="120">
        <v>87.689323724101996</v>
      </c>
      <c r="AK19" s="120">
        <v>98.745574150067895</v>
      </c>
      <c r="AL19" s="135">
        <v>79.283533383329299</v>
      </c>
      <c r="AM19" s="120"/>
      <c r="AN19" s="136">
        <v>148.19636131509401</v>
      </c>
      <c r="AO19" s="137">
        <v>152.675581333493</v>
      </c>
      <c r="AP19" s="138">
        <v>150.435971324294</v>
      </c>
      <c r="AQ19" s="120"/>
      <c r="AR19" s="139">
        <v>99.612801366462094</v>
      </c>
      <c r="AS19" s="125"/>
      <c r="AT19" s="140">
        <v>-1.0227079172359901</v>
      </c>
      <c r="AU19" s="129">
        <v>5.7550626597436398</v>
      </c>
      <c r="AV19" s="129">
        <v>11.3840085228649</v>
      </c>
      <c r="AW19" s="129">
        <v>16.1356178476887</v>
      </c>
      <c r="AX19" s="129">
        <v>19.965357112392699</v>
      </c>
      <c r="AY19" s="141">
        <v>11.289688604723899</v>
      </c>
      <c r="AZ19" s="129"/>
      <c r="BA19" s="142">
        <v>12.498279603433501</v>
      </c>
      <c r="BB19" s="143">
        <v>6.4795664457444397</v>
      </c>
      <c r="BC19" s="144">
        <v>9.36145985852027</v>
      </c>
      <c r="BD19" s="129"/>
      <c r="BE19" s="145">
        <v>10.449404536645099</v>
      </c>
    </row>
    <row r="20" spans="1:70" x14ac:dyDescent="0.25">
      <c r="A20" s="34" t="s">
        <v>31</v>
      </c>
      <c r="B20" s="3" t="str">
        <f t="shared" si="0"/>
        <v>Norfolk/Portsmouth, VA</v>
      </c>
      <c r="C20" s="3"/>
      <c r="D20" s="24" t="s">
        <v>16</v>
      </c>
      <c r="E20" s="27" t="s">
        <v>17</v>
      </c>
      <c r="F20" s="3"/>
      <c r="G20" s="134">
        <v>68.570011540488295</v>
      </c>
      <c r="H20" s="120">
        <v>68.343692499560802</v>
      </c>
      <c r="I20" s="120">
        <v>76.403008975935293</v>
      </c>
      <c r="J20" s="120">
        <v>85.423172053398901</v>
      </c>
      <c r="K20" s="120">
        <v>98.226227033198597</v>
      </c>
      <c r="L20" s="135">
        <v>79.393222420516395</v>
      </c>
      <c r="M20" s="120"/>
      <c r="N20" s="136">
        <v>132.86753574565199</v>
      </c>
      <c r="O20" s="137">
        <v>132.385358879325</v>
      </c>
      <c r="P20" s="138">
        <v>132.62644731248901</v>
      </c>
      <c r="Q20" s="120"/>
      <c r="R20" s="139">
        <v>94.602715246794304</v>
      </c>
      <c r="S20" s="125"/>
      <c r="T20" s="140">
        <v>29.4599989027069</v>
      </c>
      <c r="U20" s="129">
        <v>14.2927059206067</v>
      </c>
      <c r="V20" s="129">
        <v>14.3435391558591</v>
      </c>
      <c r="W20" s="129">
        <v>-0.124924972002253</v>
      </c>
      <c r="X20" s="129">
        <v>9.8953436240664701</v>
      </c>
      <c r="Y20" s="141">
        <v>11.981145966284499</v>
      </c>
      <c r="Z20" s="129"/>
      <c r="AA20" s="142">
        <v>14.6696920808944</v>
      </c>
      <c r="AB20" s="143">
        <v>7.6521225020718298</v>
      </c>
      <c r="AC20" s="144">
        <v>11.0565250732721</v>
      </c>
      <c r="AD20" s="129"/>
      <c r="AE20" s="145">
        <v>11.608945325190099</v>
      </c>
      <c r="AG20" s="134">
        <v>62.0062954769014</v>
      </c>
      <c r="AH20" s="120">
        <v>71.482784775162401</v>
      </c>
      <c r="AI20" s="120">
        <v>80.941091401721394</v>
      </c>
      <c r="AJ20" s="120">
        <v>84.967690233620203</v>
      </c>
      <c r="AK20" s="120">
        <v>88.049109252590895</v>
      </c>
      <c r="AL20" s="135">
        <v>77.489394227999199</v>
      </c>
      <c r="AM20" s="120"/>
      <c r="AN20" s="136">
        <v>110.433826075882</v>
      </c>
      <c r="AO20" s="137">
        <v>113.072641739855</v>
      </c>
      <c r="AP20" s="138">
        <v>111.753233907869</v>
      </c>
      <c r="AQ20" s="120"/>
      <c r="AR20" s="139">
        <v>87.279062707962098</v>
      </c>
      <c r="AS20" s="125"/>
      <c r="AT20" s="140">
        <v>23.4759691194004</v>
      </c>
      <c r="AU20" s="129">
        <v>24.977713245903999</v>
      </c>
      <c r="AV20" s="129">
        <v>22.406194429727201</v>
      </c>
      <c r="AW20" s="129">
        <v>11.025613840668999</v>
      </c>
      <c r="AX20" s="129">
        <v>10.1502531455191</v>
      </c>
      <c r="AY20" s="141">
        <v>17.4067546514577</v>
      </c>
      <c r="AZ20" s="129"/>
      <c r="BA20" s="142">
        <v>6.6819010194866699</v>
      </c>
      <c r="BB20" s="143">
        <v>3.9767086316963201</v>
      </c>
      <c r="BC20" s="144">
        <v>5.2959710423760198</v>
      </c>
      <c r="BD20" s="129"/>
      <c r="BE20" s="145">
        <v>12.666127085658299</v>
      </c>
    </row>
    <row r="21" spans="1:70" x14ac:dyDescent="0.25">
      <c r="A21" s="35" t="s">
        <v>32</v>
      </c>
      <c r="B21" s="3" t="str">
        <f t="shared" si="0"/>
        <v>Newport News/Hampton, VA</v>
      </c>
      <c r="C21" s="3"/>
      <c r="D21" s="24" t="s">
        <v>16</v>
      </c>
      <c r="E21" s="27" t="s">
        <v>17</v>
      </c>
      <c r="F21" s="3"/>
      <c r="G21" s="134">
        <v>42.239047742679901</v>
      </c>
      <c r="H21" s="120">
        <v>58.557504774267898</v>
      </c>
      <c r="I21" s="120">
        <v>60.736636145968497</v>
      </c>
      <c r="J21" s="120">
        <v>53.409572551564899</v>
      </c>
      <c r="K21" s="120">
        <v>54.622197519111403</v>
      </c>
      <c r="L21" s="135">
        <v>53.912991746718497</v>
      </c>
      <c r="M21" s="120"/>
      <c r="N21" s="136">
        <v>99.9532373575652</v>
      </c>
      <c r="O21" s="137">
        <v>102.787397749891</v>
      </c>
      <c r="P21" s="138">
        <v>101.370317553728</v>
      </c>
      <c r="Q21" s="120"/>
      <c r="R21" s="139">
        <v>67.472227691578496</v>
      </c>
      <c r="S21" s="125"/>
      <c r="T21" s="140">
        <v>3.6399368781877501</v>
      </c>
      <c r="U21" s="129">
        <v>17.077716625694901</v>
      </c>
      <c r="V21" s="129">
        <v>10.883339741593501</v>
      </c>
      <c r="W21" s="129">
        <v>0.35940543476256098</v>
      </c>
      <c r="X21" s="129">
        <v>-1.4187881960687201</v>
      </c>
      <c r="Y21" s="141">
        <v>6.0555417953609396</v>
      </c>
      <c r="Z21" s="129"/>
      <c r="AA21" s="142">
        <v>21.7508717477434</v>
      </c>
      <c r="AB21" s="143">
        <v>13.0944283784749</v>
      </c>
      <c r="AC21" s="144">
        <v>17.2027190386383</v>
      </c>
      <c r="AD21" s="129"/>
      <c r="AE21" s="145">
        <v>10.569746474338</v>
      </c>
      <c r="AG21" s="134">
        <v>39.383067084955997</v>
      </c>
      <c r="AH21" s="120">
        <v>51.655692048896498</v>
      </c>
      <c r="AI21" s="120">
        <v>55.033834296119998</v>
      </c>
      <c r="AJ21" s="120">
        <v>54.103592268859003</v>
      </c>
      <c r="AK21" s="120">
        <v>67.135785053367897</v>
      </c>
      <c r="AL21" s="135">
        <v>53.462394150439899</v>
      </c>
      <c r="AM21" s="120"/>
      <c r="AN21" s="136">
        <v>91.752483329727298</v>
      </c>
      <c r="AO21" s="137">
        <v>91.264188432136095</v>
      </c>
      <c r="AP21" s="138">
        <v>91.508335880931696</v>
      </c>
      <c r="AQ21" s="120"/>
      <c r="AR21" s="139">
        <v>64.332663216294705</v>
      </c>
      <c r="AS21" s="125"/>
      <c r="AT21" s="140">
        <v>-6.0688888391597002</v>
      </c>
      <c r="AU21" s="129">
        <v>5.57130574057157</v>
      </c>
      <c r="AV21" s="129">
        <v>4.8647637150253296</v>
      </c>
      <c r="AW21" s="129">
        <v>-5.5819567243429198</v>
      </c>
      <c r="AX21" s="129">
        <v>-3.3254958493056299</v>
      </c>
      <c r="AY21" s="141">
        <v>-1.02687228640744</v>
      </c>
      <c r="AZ21" s="129"/>
      <c r="BA21" s="142">
        <v>-0.88275927301616497</v>
      </c>
      <c r="BB21" s="143">
        <v>-2.0850024035963299</v>
      </c>
      <c r="BC21" s="144">
        <v>-1.48594495710263</v>
      </c>
      <c r="BD21" s="129"/>
      <c r="BE21" s="145">
        <v>-1.2139576932315601</v>
      </c>
    </row>
    <row r="22" spans="1:70" x14ac:dyDescent="0.25">
      <c r="A22" s="36" t="s">
        <v>33</v>
      </c>
      <c r="B22" s="3" t="str">
        <f t="shared" si="0"/>
        <v>Chesapeake/Suffolk, VA</v>
      </c>
      <c r="C22" s="3"/>
      <c r="D22" s="25" t="s">
        <v>16</v>
      </c>
      <c r="E22" s="28" t="s">
        <v>17</v>
      </c>
      <c r="F22" s="3"/>
      <c r="G22" s="146">
        <v>59.3455815293296</v>
      </c>
      <c r="H22" s="147">
        <v>73.440390048882605</v>
      </c>
      <c r="I22" s="147">
        <v>78.6633803072625</v>
      </c>
      <c r="J22" s="147">
        <v>78.2015993889664</v>
      </c>
      <c r="K22" s="147">
        <v>77.095605027932905</v>
      </c>
      <c r="L22" s="148">
        <v>73.349311260474806</v>
      </c>
      <c r="M22" s="120"/>
      <c r="N22" s="149">
        <v>108.522665886871</v>
      </c>
      <c r="O22" s="150">
        <v>111.153004381983</v>
      </c>
      <c r="P22" s="151">
        <v>109.837835134427</v>
      </c>
      <c r="Q22" s="120"/>
      <c r="R22" s="152">
        <v>83.774603795889803</v>
      </c>
      <c r="S22" s="125"/>
      <c r="T22" s="153">
        <v>11.418101539838901</v>
      </c>
      <c r="U22" s="154">
        <v>15.7857657419594</v>
      </c>
      <c r="V22" s="154">
        <v>15.5178136038533</v>
      </c>
      <c r="W22" s="154">
        <v>11.746229948846899</v>
      </c>
      <c r="X22" s="154">
        <v>6.3345135327937099</v>
      </c>
      <c r="Y22" s="155">
        <v>12.061586323664701</v>
      </c>
      <c r="Z22" s="129"/>
      <c r="AA22" s="156">
        <v>11.922178466464</v>
      </c>
      <c r="AB22" s="157">
        <v>7.2487280541445704</v>
      </c>
      <c r="AC22" s="158">
        <v>9.5076670607235307</v>
      </c>
      <c r="AD22" s="129"/>
      <c r="AE22" s="159">
        <v>11.0910467832135</v>
      </c>
      <c r="AG22" s="146">
        <v>53.297959178596301</v>
      </c>
      <c r="AH22" s="147">
        <v>69.953707087988803</v>
      </c>
      <c r="AI22" s="147">
        <v>76.003992680691297</v>
      </c>
      <c r="AJ22" s="147">
        <v>76.956335265363094</v>
      </c>
      <c r="AK22" s="147">
        <v>73.071210601431503</v>
      </c>
      <c r="AL22" s="148">
        <v>69.856640962814197</v>
      </c>
      <c r="AM22" s="120"/>
      <c r="AN22" s="149">
        <v>92.651797228526505</v>
      </c>
      <c r="AO22" s="150">
        <v>95.412668300453902</v>
      </c>
      <c r="AP22" s="151">
        <v>94.032232764490203</v>
      </c>
      <c r="AQ22" s="120"/>
      <c r="AR22" s="152">
        <v>76.763952906150195</v>
      </c>
      <c r="AS22" s="125"/>
      <c r="AT22" s="153">
        <v>1.8515073206683099</v>
      </c>
      <c r="AU22" s="154">
        <v>9.5258544220601191</v>
      </c>
      <c r="AV22" s="154">
        <v>10.039225007122599</v>
      </c>
      <c r="AW22" s="154">
        <v>10.945406358372701</v>
      </c>
      <c r="AX22" s="154">
        <v>6.1619582903113699</v>
      </c>
      <c r="AY22" s="155">
        <v>7.9825423296705997</v>
      </c>
      <c r="AZ22" s="129"/>
      <c r="BA22" s="156">
        <v>6.39995982383192</v>
      </c>
      <c r="BB22" s="157">
        <v>4.3895558884489096</v>
      </c>
      <c r="BC22" s="158">
        <v>5.3704173378084201</v>
      </c>
      <c r="BD22" s="129"/>
      <c r="BE22" s="159">
        <v>7.0537290251265201</v>
      </c>
    </row>
    <row r="23" spans="1:70" ht="13" x14ac:dyDescent="0.3">
      <c r="A23" s="19" t="s">
        <v>43</v>
      </c>
      <c r="B23" s="3" t="str">
        <f t="shared" si="0"/>
        <v>Richmond CBD/Airport, VA</v>
      </c>
      <c r="C23" s="9"/>
      <c r="D23" s="23" t="s">
        <v>16</v>
      </c>
      <c r="E23" s="26" t="s">
        <v>17</v>
      </c>
      <c r="F23" s="3"/>
      <c r="G23" s="117">
        <v>80.173504718516099</v>
      </c>
      <c r="H23" s="118">
        <v>124.927927107061</v>
      </c>
      <c r="I23" s="118">
        <v>144.815164334526</v>
      </c>
      <c r="J23" s="118">
        <v>117.345174096973</v>
      </c>
      <c r="K23" s="118">
        <v>115.97714611129101</v>
      </c>
      <c r="L23" s="119">
        <v>116.647783273673</v>
      </c>
      <c r="M23" s="120"/>
      <c r="N23" s="121">
        <v>137.66112593556699</v>
      </c>
      <c r="O23" s="122">
        <v>140.27965506020101</v>
      </c>
      <c r="P23" s="123">
        <v>138.97039049788401</v>
      </c>
      <c r="Q23" s="120"/>
      <c r="R23" s="124">
        <v>123.02567105201901</v>
      </c>
      <c r="S23" s="125"/>
      <c r="T23" s="126">
        <v>10.3874119136704</v>
      </c>
      <c r="U23" s="127">
        <v>20.761383175789501</v>
      </c>
      <c r="V23" s="127">
        <v>9.2071915992087305</v>
      </c>
      <c r="W23" s="127">
        <v>-3.2636589871469299</v>
      </c>
      <c r="X23" s="127">
        <v>5.0028219165432297</v>
      </c>
      <c r="Y23" s="128">
        <v>7.9190911619634603</v>
      </c>
      <c r="Z23" s="129"/>
      <c r="AA23" s="130">
        <v>0.243012415019638</v>
      </c>
      <c r="AB23" s="131">
        <v>-7.8980546792455204</v>
      </c>
      <c r="AC23" s="132">
        <v>-4.0380731332665496</v>
      </c>
      <c r="AD23" s="129"/>
      <c r="AE23" s="133">
        <v>3.7469123971417502</v>
      </c>
      <c r="AF23" s="113"/>
      <c r="AG23" s="117">
        <v>68.614397168890306</v>
      </c>
      <c r="AH23" s="118">
        <v>93.589500488122297</v>
      </c>
      <c r="AI23" s="118">
        <v>114.984772209567</v>
      </c>
      <c r="AJ23" s="118">
        <v>109.95034900748399</v>
      </c>
      <c r="AK23" s="118">
        <v>103.302491864627</v>
      </c>
      <c r="AL23" s="119">
        <v>98.088302147738304</v>
      </c>
      <c r="AM23" s="120"/>
      <c r="AN23" s="121">
        <v>132.268106898795</v>
      </c>
      <c r="AO23" s="122">
        <v>135.58471444842101</v>
      </c>
      <c r="AP23" s="123">
        <v>133.92641067360799</v>
      </c>
      <c r="AQ23" s="120"/>
      <c r="AR23" s="124">
        <v>108.32776172655799</v>
      </c>
      <c r="AS23" s="125"/>
      <c r="AT23" s="126">
        <v>-7.9291491268004597</v>
      </c>
      <c r="AU23" s="127">
        <v>9.4822180257989395</v>
      </c>
      <c r="AV23" s="127">
        <v>12.920151814235201</v>
      </c>
      <c r="AW23" s="127">
        <v>21.147503828267801</v>
      </c>
      <c r="AX23" s="127">
        <v>12.7311490397403</v>
      </c>
      <c r="AY23" s="128">
        <v>10.402811473652701</v>
      </c>
      <c r="AZ23" s="129"/>
      <c r="BA23" s="130">
        <v>-6.6973242173894398</v>
      </c>
      <c r="BB23" s="131">
        <v>-8.1385941285606496</v>
      </c>
      <c r="BC23" s="132">
        <v>-7.4324900579726201</v>
      </c>
      <c r="BD23" s="129"/>
      <c r="BE23" s="133">
        <v>3.3677885762331901</v>
      </c>
      <c r="BF23" s="75"/>
      <c r="BG23" s="76"/>
      <c r="BH23" s="76"/>
      <c r="BI23" s="76"/>
      <c r="BJ23" s="76"/>
      <c r="BK23" s="76"/>
      <c r="BL23" s="76"/>
      <c r="BM23" s="76"/>
      <c r="BN23" s="76"/>
      <c r="BO23" s="76"/>
      <c r="BP23" s="76"/>
      <c r="BQ23" s="76"/>
      <c r="BR23" s="76"/>
    </row>
    <row r="24" spans="1:70" x14ac:dyDescent="0.25">
      <c r="A24" s="20" t="s">
        <v>44</v>
      </c>
      <c r="B24" s="3" t="str">
        <f t="shared" si="0"/>
        <v>Richmond North/Glen Allen, VA</v>
      </c>
      <c r="C24" s="10"/>
      <c r="D24" s="24" t="s">
        <v>16</v>
      </c>
      <c r="E24" s="27" t="s">
        <v>17</v>
      </c>
      <c r="F24" s="3"/>
      <c r="G24" s="134">
        <v>44.98883715489</v>
      </c>
      <c r="H24" s="120">
        <v>66.365861020121599</v>
      </c>
      <c r="I24" s="120">
        <v>79.443618390266707</v>
      </c>
      <c r="J24" s="120">
        <v>78.398592653252194</v>
      </c>
      <c r="K24" s="120">
        <v>69.854299251286804</v>
      </c>
      <c r="L24" s="135">
        <v>67.810241693963505</v>
      </c>
      <c r="M24" s="120"/>
      <c r="N24" s="136">
        <v>89.108247543284904</v>
      </c>
      <c r="O24" s="137">
        <v>93.728874590547406</v>
      </c>
      <c r="P24" s="138">
        <v>91.418561066916197</v>
      </c>
      <c r="Q24" s="120"/>
      <c r="R24" s="139">
        <v>74.555475800521407</v>
      </c>
      <c r="S24" s="125"/>
      <c r="T24" s="140">
        <v>1.70403431192009</v>
      </c>
      <c r="U24" s="129">
        <v>18.8958357155974</v>
      </c>
      <c r="V24" s="129">
        <v>28.2014409515583</v>
      </c>
      <c r="W24" s="129">
        <v>23.020220395627799</v>
      </c>
      <c r="X24" s="129">
        <v>12.2993322519558</v>
      </c>
      <c r="Y24" s="141">
        <v>17.7452343394548</v>
      </c>
      <c r="Z24" s="129"/>
      <c r="AA24" s="142">
        <v>4.4067809378146903</v>
      </c>
      <c r="AB24" s="143">
        <v>-1.6169510860418199</v>
      </c>
      <c r="AC24" s="144">
        <v>1.2294583895136799</v>
      </c>
      <c r="AD24" s="129"/>
      <c r="AE24" s="145">
        <v>11.3790061897651</v>
      </c>
      <c r="AF24" s="113"/>
      <c r="AG24" s="134">
        <v>48.611108446420197</v>
      </c>
      <c r="AH24" s="120">
        <v>65.044821303228801</v>
      </c>
      <c r="AI24" s="120">
        <v>74.596875877398205</v>
      </c>
      <c r="AJ24" s="120">
        <v>74.478758773982193</v>
      </c>
      <c r="AK24" s="120">
        <v>68.060197707065896</v>
      </c>
      <c r="AL24" s="135">
        <v>66.158352421619</v>
      </c>
      <c r="AM24" s="120"/>
      <c r="AN24" s="136">
        <v>86.032344115582504</v>
      </c>
      <c r="AO24" s="137">
        <v>86.709837973795004</v>
      </c>
      <c r="AP24" s="138">
        <v>86.371091044688797</v>
      </c>
      <c r="AQ24" s="120"/>
      <c r="AR24" s="139">
        <v>71.933420599639007</v>
      </c>
      <c r="AS24" s="125"/>
      <c r="AT24" s="140">
        <v>4.9051361267385696</v>
      </c>
      <c r="AU24" s="129">
        <v>16.830872986004699</v>
      </c>
      <c r="AV24" s="129">
        <v>19.9010011307662</v>
      </c>
      <c r="AW24" s="129">
        <v>22.327348856252001</v>
      </c>
      <c r="AX24" s="129">
        <v>10.164639632079799</v>
      </c>
      <c r="AY24" s="141">
        <v>15.301388928449899</v>
      </c>
      <c r="AZ24" s="129"/>
      <c r="BA24" s="142">
        <v>-0.284243636480218</v>
      </c>
      <c r="BB24" s="143">
        <v>-2.8699829758874098</v>
      </c>
      <c r="BC24" s="144">
        <v>-1.59916575793456</v>
      </c>
      <c r="BD24" s="129"/>
      <c r="BE24" s="145">
        <v>8.8857087056253405</v>
      </c>
      <c r="BF24" s="75"/>
      <c r="BG24" s="76"/>
      <c r="BH24" s="76"/>
      <c r="BI24" s="76"/>
      <c r="BJ24" s="76"/>
      <c r="BK24" s="76"/>
      <c r="BL24" s="76"/>
      <c r="BM24" s="76"/>
      <c r="BN24" s="76"/>
      <c r="BO24" s="76"/>
      <c r="BP24" s="76"/>
      <c r="BQ24" s="76"/>
      <c r="BR24" s="76"/>
    </row>
    <row r="25" spans="1:70" x14ac:dyDescent="0.25">
      <c r="A25" s="21" t="s">
        <v>45</v>
      </c>
      <c r="B25" s="3" t="str">
        <f t="shared" si="0"/>
        <v>Richmond West/Midlothian, VA</v>
      </c>
      <c r="C25" s="3"/>
      <c r="D25" s="24" t="s">
        <v>16</v>
      </c>
      <c r="E25" s="27" t="s">
        <v>17</v>
      </c>
      <c r="F25" s="3"/>
      <c r="G25" s="134">
        <v>40.779299999999999</v>
      </c>
      <c r="H25" s="120">
        <v>53.588445485871802</v>
      </c>
      <c r="I25" s="120">
        <v>60.785463439007501</v>
      </c>
      <c r="J25" s="120">
        <v>60.266447518952397</v>
      </c>
      <c r="K25" s="120">
        <v>55.324733494141903</v>
      </c>
      <c r="L25" s="135">
        <v>54.148877987594702</v>
      </c>
      <c r="M25" s="120"/>
      <c r="N25" s="136">
        <v>67.509765885596096</v>
      </c>
      <c r="O25" s="137">
        <v>77.793496209510593</v>
      </c>
      <c r="P25" s="138">
        <v>72.651631047553394</v>
      </c>
      <c r="Q25" s="120"/>
      <c r="R25" s="139">
        <v>59.4353788618686</v>
      </c>
      <c r="S25" s="125"/>
      <c r="T25" s="140">
        <v>4.5246597766979697</v>
      </c>
      <c r="U25" s="129">
        <v>9.5281796911321095</v>
      </c>
      <c r="V25" s="129">
        <v>15.666867269982999</v>
      </c>
      <c r="W25" s="129">
        <v>15.0627224329233</v>
      </c>
      <c r="X25" s="129">
        <v>-0.88002673162783895</v>
      </c>
      <c r="Y25" s="141">
        <v>8.8700526252117893</v>
      </c>
      <c r="Z25" s="129"/>
      <c r="AA25" s="142">
        <v>-10.672090087375199</v>
      </c>
      <c r="AB25" s="143">
        <v>-8.5829599569881996</v>
      </c>
      <c r="AC25" s="144">
        <v>-9.5656196106957001</v>
      </c>
      <c r="AD25" s="129"/>
      <c r="AE25" s="145">
        <v>1.63407774457878</v>
      </c>
      <c r="AF25" s="113"/>
      <c r="AG25" s="134">
        <v>43.720483563059901</v>
      </c>
      <c r="AH25" s="120">
        <v>55.429757753273599</v>
      </c>
      <c r="AI25" s="120">
        <v>60.2362456667815</v>
      </c>
      <c r="AJ25" s="120">
        <v>59.831599017918599</v>
      </c>
      <c r="AK25" s="120">
        <v>59.104950146450697</v>
      </c>
      <c r="AL25" s="135">
        <v>55.664607229496802</v>
      </c>
      <c r="AM25" s="120"/>
      <c r="AN25" s="136">
        <v>81.283201524810394</v>
      </c>
      <c r="AO25" s="137">
        <v>82.550420520330803</v>
      </c>
      <c r="AP25" s="138">
        <v>81.916811022570599</v>
      </c>
      <c r="AQ25" s="120"/>
      <c r="AR25" s="139">
        <v>63.1652368846608</v>
      </c>
      <c r="AS25" s="125"/>
      <c r="AT25" s="140">
        <v>5.6584263482416199</v>
      </c>
      <c r="AU25" s="129">
        <v>12.404931195606601</v>
      </c>
      <c r="AV25" s="129">
        <v>10.5331555264965</v>
      </c>
      <c r="AW25" s="129">
        <v>10.873408882607</v>
      </c>
      <c r="AX25" s="129">
        <v>8.1906664465617496</v>
      </c>
      <c r="AY25" s="141">
        <v>9.6701337815493495</v>
      </c>
      <c r="AZ25" s="129"/>
      <c r="BA25" s="142">
        <v>3.6919061603274899</v>
      </c>
      <c r="BB25" s="143">
        <v>1.0594068660154099</v>
      </c>
      <c r="BC25" s="144">
        <v>2.34855519432725</v>
      </c>
      <c r="BD25" s="129"/>
      <c r="BE25" s="145">
        <v>6.8382422818955204</v>
      </c>
      <c r="BF25" s="75"/>
      <c r="BG25" s="76"/>
      <c r="BH25" s="76"/>
      <c r="BI25" s="76"/>
      <c r="BJ25" s="76"/>
      <c r="BK25" s="76"/>
      <c r="BL25" s="76"/>
      <c r="BM25" s="76"/>
      <c r="BN25" s="76"/>
      <c r="BO25" s="76"/>
      <c r="BP25" s="76"/>
      <c r="BQ25" s="76"/>
      <c r="BR25" s="76"/>
    </row>
    <row r="26" spans="1:70" x14ac:dyDescent="0.25">
      <c r="A26" s="21" t="s">
        <v>46</v>
      </c>
      <c r="B26" s="3" t="str">
        <f t="shared" si="0"/>
        <v>Petersburg/Chester, VA</v>
      </c>
      <c r="C26" s="3"/>
      <c r="D26" s="24" t="s">
        <v>16</v>
      </c>
      <c r="E26" s="27" t="s">
        <v>17</v>
      </c>
      <c r="F26" s="3"/>
      <c r="G26" s="134">
        <v>50.147783565351801</v>
      </c>
      <c r="H26" s="120">
        <v>61.6489384184068</v>
      </c>
      <c r="I26" s="120">
        <v>64.518251778808903</v>
      </c>
      <c r="J26" s="120">
        <v>65.949757347254405</v>
      </c>
      <c r="K26" s="120">
        <v>59.199047177107502</v>
      </c>
      <c r="L26" s="135">
        <v>60.292755657385896</v>
      </c>
      <c r="M26" s="120"/>
      <c r="N26" s="136">
        <v>63.6423650812064</v>
      </c>
      <c r="O26" s="137">
        <v>63.443669624903301</v>
      </c>
      <c r="P26" s="138">
        <v>63.5430173530549</v>
      </c>
      <c r="Q26" s="120"/>
      <c r="R26" s="139">
        <v>61.221401856148397</v>
      </c>
      <c r="S26" s="125"/>
      <c r="T26" s="140">
        <v>0.79848817392604798</v>
      </c>
      <c r="U26" s="129">
        <v>4.8399511858311799</v>
      </c>
      <c r="V26" s="129">
        <v>8.4051520077836503</v>
      </c>
      <c r="W26" s="129">
        <v>13.4682322605103</v>
      </c>
      <c r="X26" s="129">
        <v>0.38271576460072398</v>
      </c>
      <c r="Y26" s="141">
        <v>5.71577577215528</v>
      </c>
      <c r="Z26" s="129"/>
      <c r="AA26" s="142">
        <v>-7.2289020024086703</v>
      </c>
      <c r="AB26" s="143">
        <v>-12.269387410325001</v>
      </c>
      <c r="AC26" s="144">
        <v>-9.8155847086289292</v>
      </c>
      <c r="AD26" s="129"/>
      <c r="AE26" s="145">
        <v>0.57909868972360501</v>
      </c>
      <c r="AF26" s="113"/>
      <c r="AG26" s="134">
        <v>48.416406805877799</v>
      </c>
      <c r="AH26" s="120">
        <v>58.935735131477102</v>
      </c>
      <c r="AI26" s="120">
        <v>60.8911185808197</v>
      </c>
      <c r="AJ26" s="120">
        <v>63.640524705143001</v>
      </c>
      <c r="AK26" s="120">
        <v>60.351304108661999</v>
      </c>
      <c r="AL26" s="135">
        <v>58.447017866395903</v>
      </c>
      <c r="AM26" s="120"/>
      <c r="AN26" s="136">
        <v>65.906237558004605</v>
      </c>
      <c r="AO26" s="137">
        <v>64.494062722351103</v>
      </c>
      <c r="AP26" s="138">
        <v>65.200150140177797</v>
      </c>
      <c r="AQ26" s="120"/>
      <c r="AR26" s="139">
        <v>60.376484230333602</v>
      </c>
      <c r="AS26" s="125"/>
      <c r="AT26" s="140">
        <v>-1.72542009377718</v>
      </c>
      <c r="AU26" s="129">
        <v>2.6725828880612101</v>
      </c>
      <c r="AV26" s="129">
        <v>2.3827842335415799</v>
      </c>
      <c r="AW26" s="129">
        <v>6.8628495759959396</v>
      </c>
      <c r="AX26" s="129">
        <v>0.63842981564199897</v>
      </c>
      <c r="AY26" s="141">
        <v>2.3002935978422299</v>
      </c>
      <c r="AZ26" s="129"/>
      <c r="BA26" s="142">
        <v>-11.275983980650899</v>
      </c>
      <c r="BB26" s="143">
        <v>-11.0738536963187</v>
      </c>
      <c r="BC26" s="144">
        <v>-11.176128304125401</v>
      </c>
      <c r="BD26" s="129"/>
      <c r="BE26" s="145">
        <v>-2.2744398969226101</v>
      </c>
      <c r="BF26" s="75"/>
      <c r="BG26" s="76"/>
      <c r="BH26" s="76"/>
      <c r="BI26" s="76"/>
      <c r="BJ26" s="76"/>
      <c r="BK26" s="76"/>
      <c r="BL26" s="76"/>
      <c r="BM26" s="76"/>
      <c r="BN26" s="76"/>
      <c r="BO26" s="76"/>
      <c r="BP26" s="76"/>
      <c r="BQ26" s="76"/>
      <c r="BR26" s="76"/>
    </row>
    <row r="27" spans="1:70" x14ac:dyDescent="0.25">
      <c r="A27" s="77" t="s">
        <v>99</v>
      </c>
      <c r="B27" s="37" t="s">
        <v>71</v>
      </c>
      <c r="C27" s="3"/>
      <c r="D27" s="24" t="s">
        <v>16</v>
      </c>
      <c r="E27" s="27" t="s">
        <v>17</v>
      </c>
      <c r="F27" s="3"/>
      <c r="G27" s="134">
        <v>45.586985238167699</v>
      </c>
      <c r="H27" s="120">
        <v>58.835593263328697</v>
      </c>
      <c r="I27" s="120">
        <v>64.089140161314802</v>
      </c>
      <c r="J27" s="120">
        <v>64.100624461015499</v>
      </c>
      <c r="K27" s="120">
        <v>60.586235986404901</v>
      </c>
      <c r="L27" s="135">
        <v>58.639715822046298</v>
      </c>
      <c r="M27" s="120"/>
      <c r="N27" s="136">
        <v>84.481526911175294</v>
      </c>
      <c r="O27" s="137">
        <v>88.492166590574698</v>
      </c>
      <c r="P27" s="138">
        <v>86.486846750875003</v>
      </c>
      <c r="Q27" s="120"/>
      <c r="R27" s="139">
        <v>66.596038944568804</v>
      </c>
      <c r="S27" s="125"/>
      <c r="T27" s="140">
        <v>-4.5002341270285502</v>
      </c>
      <c r="U27" s="129">
        <v>-0.48494961962321897</v>
      </c>
      <c r="V27" s="129">
        <v>6.6795749627899896</v>
      </c>
      <c r="W27" s="129">
        <v>6.5804379886956204</v>
      </c>
      <c r="X27" s="129">
        <v>-6.6131774437680102</v>
      </c>
      <c r="Y27" s="141">
        <v>0.426504876920419</v>
      </c>
      <c r="Z27" s="129"/>
      <c r="AA27" s="142">
        <v>-7.7009482972786403</v>
      </c>
      <c r="AB27" s="143">
        <v>-7.2997737800766904</v>
      </c>
      <c r="AC27" s="144">
        <v>-7.4961449048113504</v>
      </c>
      <c r="AD27" s="129"/>
      <c r="AE27" s="145">
        <v>-2.6666793484117299</v>
      </c>
      <c r="AF27" s="113"/>
      <c r="AG27" s="134">
        <v>46.623986201804897</v>
      </c>
      <c r="AH27" s="120">
        <v>59.171678313667002</v>
      </c>
      <c r="AI27" s="120">
        <v>63.739501151970998</v>
      </c>
      <c r="AJ27" s="120">
        <v>63.865433230228703</v>
      </c>
      <c r="AK27" s="120">
        <v>64.617300314405298</v>
      </c>
      <c r="AL27" s="135">
        <v>59.6035798424154</v>
      </c>
      <c r="AM27" s="120"/>
      <c r="AN27" s="136">
        <v>86.411283785501695</v>
      </c>
      <c r="AO27" s="137">
        <v>86.015462000050803</v>
      </c>
      <c r="AP27" s="138">
        <v>86.213372892776306</v>
      </c>
      <c r="AQ27" s="120"/>
      <c r="AR27" s="139">
        <v>67.213080667707601</v>
      </c>
      <c r="AS27" s="125"/>
      <c r="AT27" s="140">
        <v>4.7122038350371298</v>
      </c>
      <c r="AU27" s="129">
        <v>6.0858817177251803</v>
      </c>
      <c r="AV27" s="129">
        <v>8.1743685283197909</v>
      </c>
      <c r="AW27" s="129">
        <v>5.6140756011222397</v>
      </c>
      <c r="AX27" s="129">
        <v>-2.7068891451151802</v>
      </c>
      <c r="AY27" s="141">
        <v>4.1614317016757596</v>
      </c>
      <c r="AZ27" s="129"/>
      <c r="BA27" s="142">
        <v>-8.3323226849186405</v>
      </c>
      <c r="BB27" s="143">
        <v>-8.0075745424869798</v>
      </c>
      <c r="BC27" s="144">
        <v>-8.1706084660924905</v>
      </c>
      <c r="BD27" s="129"/>
      <c r="BE27" s="145">
        <v>-0.71507083323735499</v>
      </c>
      <c r="BF27" s="75"/>
      <c r="BG27" s="76"/>
      <c r="BH27" s="76"/>
      <c r="BI27" s="76"/>
      <c r="BJ27" s="76"/>
      <c r="BK27" s="76"/>
      <c r="BL27" s="76"/>
      <c r="BM27" s="76"/>
      <c r="BN27" s="76"/>
      <c r="BO27" s="76"/>
      <c r="BP27" s="76"/>
      <c r="BQ27" s="76"/>
      <c r="BR27" s="76"/>
    </row>
    <row r="28" spans="1:70" x14ac:dyDescent="0.25">
      <c r="A28" s="21" t="s">
        <v>48</v>
      </c>
      <c r="B28" s="3" t="str">
        <f t="shared" si="0"/>
        <v>Roanoke, VA</v>
      </c>
      <c r="C28" s="3"/>
      <c r="D28" s="24" t="s">
        <v>16</v>
      </c>
      <c r="E28" s="27" t="s">
        <v>17</v>
      </c>
      <c r="F28" s="3"/>
      <c r="G28" s="134">
        <v>55.1634541736382</v>
      </c>
      <c r="H28" s="120">
        <v>70.912552519055495</v>
      </c>
      <c r="I28" s="120">
        <v>65.099810373675396</v>
      </c>
      <c r="J28" s="120">
        <v>67.436941810745395</v>
      </c>
      <c r="K28" s="120">
        <v>62.326573712585898</v>
      </c>
      <c r="L28" s="135">
        <v>64.187866517940094</v>
      </c>
      <c r="M28" s="120"/>
      <c r="N28" s="136">
        <v>67.729994422755098</v>
      </c>
      <c r="O28" s="137">
        <v>74.340840304889298</v>
      </c>
      <c r="P28" s="138">
        <v>71.035417363822205</v>
      </c>
      <c r="Q28" s="120"/>
      <c r="R28" s="139">
        <v>66.144309616763607</v>
      </c>
      <c r="S28" s="125"/>
      <c r="T28" s="140">
        <v>30.043453894899098</v>
      </c>
      <c r="U28" s="129">
        <v>16.166979657050501</v>
      </c>
      <c r="V28" s="129">
        <v>-2.12574681784176</v>
      </c>
      <c r="W28" s="129">
        <v>11.3411998173385</v>
      </c>
      <c r="X28" s="129">
        <v>4.2022179929277002</v>
      </c>
      <c r="Y28" s="141">
        <v>10.532463517574699</v>
      </c>
      <c r="Z28" s="129"/>
      <c r="AA28" s="142">
        <v>-1.5472113325410899</v>
      </c>
      <c r="AB28" s="143">
        <v>-2.6249836563915201</v>
      </c>
      <c r="AC28" s="144">
        <v>-2.1141316414413098</v>
      </c>
      <c r="AD28" s="129"/>
      <c r="AE28" s="145">
        <v>6.3176964225339098</v>
      </c>
      <c r="AF28" s="113"/>
      <c r="AG28" s="134">
        <v>49.884255902584101</v>
      </c>
      <c r="AH28" s="120">
        <v>66.208015430377301</v>
      </c>
      <c r="AI28" s="120">
        <v>69.154873117679799</v>
      </c>
      <c r="AJ28" s="120">
        <v>66.739282394497096</v>
      </c>
      <c r="AK28" s="120">
        <v>64.398940788250599</v>
      </c>
      <c r="AL28" s="135">
        <v>63.277073526677803</v>
      </c>
      <c r="AM28" s="120"/>
      <c r="AN28" s="136">
        <v>79.307007343372305</v>
      </c>
      <c r="AO28" s="137">
        <v>81.322409834541702</v>
      </c>
      <c r="AP28" s="138">
        <v>80.314708588957004</v>
      </c>
      <c r="AQ28" s="120"/>
      <c r="AR28" s="139">
        <v>68.144969258757598</v>
      </c>
      <c r="AS28" s="125"/>
      <c r="AT28" s="140">
        <v>24.1576943246749</v>
      </c>
      <c r="AU28" s="129">
        <v>22.574071139442299</v>
      </c>
      <c r="AV28" s="129">
        <v>11.2368608208119</v>
      </c>
      <c r="AW28" s="129">
        <v>6.2319040152730398</v>
      </c>
      <c r="AX28" s="129">
        <v>-0.358975697611008</v>
      </c>
      <c r="AY28" s="141">
        <v>11.475144842285999</v>
      </c>
      <c r="AZ28" s="129"/>
      <c r="BA28" s="142">
        <v>-8.5018344214857304</v>
      </c>
      <c r="BB28" s="143">
        <v>-6.9303749196222499</v>
      </c>
      <c r="BC28" s="144">
        <v>-7.7129357663807401</v>
      </c>
      <c r="BD28" s="129"/>
      <c r="BE28" s="145">
        <v>4.1810300446006901</v>
      </c>
      <c r="BF28" s="75"/>
      <c r="BG28" s="76"/>
      <c r="BH28" s="76"/>
      <c r="BI28" s="76"/>
      <c r="BJ28" s="76"/>
      <c r="BK28" s="76"/>
      <c r="BL28" s="76"/>
      <c r="BM28" s="76"/>
      <c r="BN28" s="76"/>
      <c r="BO28" s="76"/>
      <c r="BP28" s="76"/>
      <c r="BQ28" s="76"/>
      <c r="BR28" s="76"/>
    </row>
    <row r="29" spans="1:70" x14ac:dyDescent="0.25">
      <c r="A29" s="21" t="s">
        <v>49</v>
      </c>
      <c r="B29" s="3" t="str">
        <f t="shared" si="0"/>
        <v>Charlottesville, VA</v>
      </c>
      <c r="C29" s="3"/>
      <c r="D29" s="24" t="s">
        <v>16</v>
      </c>
      <c r="E29" s="27" t="s">
        <v>17</v>
      </c>
      <c r="F29" s="3"/>
      <c r="G29" s="134">
        <v>73.691109852774602</v>
      </c>
      <c r="H29" s="120">
        <v>79.086582106455197</v>
      </c>
      <c r="I29" s="120">
        <v>90.866280860702105</v>
      </c>
      <c r="J29" s="120">
        <v>90.5587157417893</v>
      </c>
      <c r="K29" s="120">
        <v>109.135105322763</v>
      </c>
      <c r="L29" s="135">
        <v>88.667558776896897</v>
      </c>
      <c r="M29" s="120"/>
      <c r="N29" s="136">
        <v>185.906138165345</v>
      </c>
      <c r="O29" s="137">
        <v>204.95765798414399</v>
      </c>
      <c r="P29" s="138">
        <v>195.43189807474499</v>
      </c>
      <c r="Q29" s="120"/>
      <c r="R29" s="139">
        <v>119.171655719139</v>
      </c>
      <c r="S29" s="125"/>
      <c r="T29" s="140">
        <v>-5.9539506989537401</v>
      </c>
      <c r="U29" s="129">
        <v>4.0259116010276603</v>
      </c>
      <c r="V29" s="129">
        <v>6.1056840829347099</v>
      </c>
      <c r="W29" s="129">
        <v>-9.9603532430784707</v>
      </c>
      <c r="X29" s="129">
        <v>-13.256655184243501</v>
      </c>
      <c r="Y29" s="141">
        <v>-4.9467816414830299</v>
      </c>
      <c r="Z29" s="129"/>
      <c r="AA29" s="142">
        <v>-8.7201278304301599</v>
      </c>
      <c r="AB29" s="143">
        <v>-7.6034013935943303</v>
      </c>
      <c r="AC29" s="144">
        <v>-8.1379365261017096</v>
      </c>
      <c r="AD29" s="129"/>
      <c r="AE29" s="145">
        <v>-6.4691543168722996</v>
      </c>
      <c r="AF29" s="113"/>
      <c r="AG29" s="134">
        <v>68.426511325028301</v>
      </c>
      <c r="AH29" s="120">
        <v>87.248059456398593</v>
      </c>
      <c r="AI29" s="120">
        <v>97.357898074745094</v>
      </c>
      <c r="AJ29" s="120">
        <v>99.763330690826706</v>
      </c>
      <c r="AK29" s="120">
        <v>121.345841449603</v>
      </c>
      <c r="AL29" s="135">
        <v>94.828328199320396</v>
      </c>
      <c r="AM29" s="120"/>
      <c r="AN29" s="136">
        <v>193.71500453001099</v>
      </c>
      <c r="AO29" s="137">
        <v>186.45210815402001</v>
      </c>
      <c r="AP29" s="138">
        <v>190.08355634201499</v>
      </c>
      <c r="AQ29" s="120"/>
      <c r="AR29" s="139">
        <v>122.04410766866199</v>
      </c>
      <c r="AS29" s="125"/>
      <c r="AT29" s="140">
        <v>-10.4241311671907</v>
      </c>
      <c r="AU29" s="129">
        <v>3.8817086566239301</v>
      </c>
      <c r="AV29" s="129">
        <v>7.8285444311336398</v>
      </c>
      <c r="AW29" s="129">
        <v>1.5070099348979</v>
      </c>
      <c r="AX29" s="129">
        <v>-12.9329226557266</v>
      </c>
      <c r="AY29" s="141">
        <v>-2.90342082278061</v>
      </c>
      <c r="AZ29" s="129"/>
      <c r="BA29" s="142">
        <v>-5.7331035022814296</v>
      </c>
      <c r="BB29" s="143">
        <v>-9.2241982003451302</v>
      </c>
      <c r="BC29" s="144">
        <v>-7.4782351636977804</v>
      </c>
      <c r="BD29" s="129"/>
      <c r="BE29" s="145">
        <v>-4.9938759716552799</v>
      </c>
      <c r="BF29" s="75"/>
      <c r="BG29" s="76"/>
      <c r="BH29" s="76"/>
      <c r="BI29" s="76"/>
      <c r="BJ29" s="76"/>
      <c r="BK29" s="76"/>
      <c r="BL29" s="76"/>
      <c r="BM29" s="76"/>
      <c r="BN29" s="76"/>
      <c r="BO29" s="76"/>
      <c r="BP29" s="76"/>
      <c r="BQ29" s="76"/>
      <c r="BR29" s="76"/>
    </row>
    <row r="30" spans="1:70" x14ac:dyDescent="0.25">
      <c r="A30" s="21" t="s">
        <v>50</v>
      </c>
      <c r="B30" t="s">
        <v>73</v>
      </c>
      <c r="C30" s="3"/>
      <c r="D30" s="24" t="s">
        <v>16</v>
      </c>
      <c r="E30" s="27" t="s">
        <v>17</v>
      </c>
      <c r="F30" s="3"/>
      <c r="G30" s="134">
        <v>43.075019350997302</v>
      </c>
      <c r="H30" s="120">
        <v>59.810189044358403</v>
      </c>
      <c r="I30" s="120">
        <v>69.675866329264593</v>
      </c>
      <c r="J30" s="120">
        <v>71.028291158082695</v>
      </c>
      <c r="K30" s="120">
        <v>64.264848169097903</v>
      </c>
      <c r="L30" s="135">
        <v>61.570842810360197</v>
      </c>
      <c r="M30" s="120"/>
      <c r="N30" s="136">
        <v>74.571030068472695</v>
      </c>
      <c r="O30" s="137">
        <v>72.804209586186303</v>
      </c>
      <c r="P30" s="138">
        <v>73.687619827329499</v>
      </c>
      <c r="Q30" s="120"/>
      <c r="R30" s="139">
        <v>65.032779100922795</v>
      </c>
      <c r="S30" s="125"/>
      <c r="T30" s="140">
        <v>-0.48853702373213398</v>
      </c>
      <c r="U30" s="129">
        <v>2.8143522689028999</v>
      </c>
      <c r="V30" s="129">
        <v>4.4258112217292904</v>
      </c>
      <c r="W30" s="129">
        <v>3.5429025610947402</v>
      </c>
      <c r="X30" s="129">
        <v>-8.13143604070933</v>
      </c>
      <c r="Y30" s="141">
        <v>0.36543835455234103</v>
      </c>
      <c r="Z30" s="129"/>
      <c r="AA30" s="142">
        <v>-18.975897517191999</v>
      </c>
      <c r="AB30" s="143">
        <v>-13.0086409621016</v>
      </c>
      <c r="AC30" s="144">
        <v>-16.133945281612601</v>
      </c>
      <c r="AD30" s="129"/>
      <c r="AE30" s="145">
        <v>-5.6441472032454998</v>
      </c>
      <c r="AF30" s="113"/>
      <c r="AG30" s="134">
        <v>61.810379577255098</v>
      </c>
      <c r="AH30" s="120">
        <v>59.608825171181799</v>
      </c>
      <c r="AI30" s="120">
        <v>66.481029696338098</v>
      </c>
      <c r="AJ30" s="120">
        <v>66.293197008038106</v>
      </c>
      <c r="AK30" s="120">
        <v>65.061002902649506</v>
      </c>
      <c r="AL30" s="135">
        <v>63.850886871092499</v>
      </c>
      <c r="AM30" s="120"/>
      <c r="AN30" s="136">
        <v>88.668066760940704</v>
      </c>
      <c r="AO30" s="137">
        <v>91.075994715689106</v>
      </c>
      <c r="AP30" s="138">
        <v>89.872030738314905</v>
      </c>
      <c r="AQ30" s="120"/>
      <c r="AR30" s="139">
        <v>71.285499404584598</v>
      </c>
      <c r="AS30" s="125"/>
      <c r="AT30" s="140">
        <v>-5.2880897650263998</v>
      </c>
      <c r="AU30" s="129">
        <v>10.698972717858901</v>
      </c>
      <c r="AV30" s="129">
        <v>8.6780666229943293</v>
      </c>
      <c r="AW30" s="129">
        <v>4.3586854543818898</v>
      </c>
      <c r="AX30" s="129">
        <v>-1.64809147591564</v>
      </c>
      <c r="AY30" s="141">
        <v>2.9995250180256998</v>
      </c>
      <c r="AZ30" s="129"/>
      <c r="BA30" s="142">
        <v>-4.03792181015152</v>
      </c>
      <c r="BB30" s="143">
        <v>-4.8580150837076399</v>
      </c>
      <c r="BC30" s="144">
        <v>-4.4552208404520499</v>
      </c>
      <c r="BD30" s="129"/>
      <c r="BE30" s="145">
        <v>0.18387279374152801</v>
      </c>
      <c r="BF30" s="75"/>
      <c r="BG30" s="76"/>
      <c r="BH30" s="76"/>
      <c r="BI30" s="76"/>
      <c r="BJ30" s="76"/>
      <c r="BK30" s="76"/>
      <c r="BL30" s="76"/>
      <c r="BM30" s="76"/>
      <c r="BN30" s="76"/>
      <c r="BO30" s="76"/>
      <c r="BP30" s="76"/>
      <c r="BQ30" s="76"/>
      <c r="BR30" s="76"/>
    </row>
    <row r="31" spans="1:70" x14ac:dyDescent="0.25">
      <c r="A31" s="21" t="s">
        <v>51</v>
      </c>
      <c r="B31" s="3" t="str">
        <f t="shared" si="0"/>
        <v>Staunton &amp; Harrisonburg, VA</v>
      </c>
      <c r="C31" s="3"/>
      <c r="D31" s="24" t="s">
        <v>16</v>
      </c>
      <c r="E31" s="27" t="s">
        <v>17</v>
      </c>
      <c r="F31" s="3"/>
      <c r="G31" s="134">
        <v>48.119800985941197</v>
      </c>
      <c r="H31" s="120">
        <v>57.382525104984403</v>
      </c>
      <c r="I31" s="120">
        <v>61.445002738725499</v>
      </c>
      <c r="J31" s="120">
        <v>65.510206317327004</v>
      </c>
      <c r="K31" s="120">
        <v>63.726432353478103</v>
      </c>
      <c r="L31" s="135">
        <v>59.236793500091203</v>
      </c>
      <c r="M31" s="120"/>
      <c r="N31" s="136">
        <v>98.007799890450897</v>
      </c>
      <c r="O31" s="137">
        <v>95.037686689793603</v>
      </c>
      <c r="P31" s="138">
        <v>96.522743290122307</v>
      </c>
      <c r="Q31" s="120"/>
      <c r="R31" s="139">
        <v>69.889922011528697</v>
      </c>
      <c r="S31" s="125"/>
      <c r="T31" s="140">
        <v>23.9335419837495</v>
      </c>
      <c r="U31" s="129">
        <v>26.567909153586399</v>
      </c>
      <c r="V31" s="129">
        <v>30.9369026711211</v>
      </c>
      <c r="W31" s="129">
        <v>26.886723595150599</v>
      </c>
      <c r="X31" s="129">
        <v>18.519679731636</v>
      </c>
      <c r="Y31" s="141">
        <v>25.2420866035961</v>
      </c>
      <c r="Z31" s="129"/>
      <c r="AA31" s="142">
        <v>16.926886076189401</v>
      </c>
      <c r="AB31" s="143">
        <v>4.2233784082418904</v>
      </c>
      <c r="AC31" s="144">
        <v>10.307758217815801</v>
      </c>
      <c r="AD31" s="129"/>
      <c r="AE31" s="145">
        <v>18.890616286769198</v>
      </c>
      <c r="AF31" s="113"/>
      <c r="AG31" s="134">
        <v>48.453185594303399</v>
      </c>
      <c r="AH31" s="120">
        <v>60.323458097498602</v>
      </c>
      <c r="AI31" s="120">
        <v>66.828050940295697</v>
      </c>
      <c r="AJ31" s="120">
        <v>68.905237812671103</v>
      </c>
      <c r="AK31" s="120">
        <v>75.543039528939204</v>
      </c>
      <c r="AL31" s="135">
        <v>64.010594394741602</v>
      </c>
      <c r="AM31" s="120"/>
      <c r="AN31" s="136">
        <v>101.910143783092</v>
      </c>
      <c r="AO31" s="137">
        <v>97.224073854299704</v>
      </c>
      <c r="AP31" s="138">
        <v>99.567108818696298</v>
      </c>
      <c r="AQ31" s="120"/>
      <c r="AR31" s="139">
        <v>74.169598515871499</v>
      </c>
      <c r="AS31" s="125"/>
      <c r="AT31" s="140">
        <v>0.32474934001365902</v>
      </c>
      <c r="AU31" s="129">
        <v>12.203884370207801</v>
      </c>
      <c r="AV31" s="129">
        <v>21.3484709806072</v>
      </c>
      <c r="AW31" s="129">
        <v>20.221099804605799</v>
      </c>
      <c r="AX31" s="129">
        <v>18.5642523349578</v>
      </c>
      <c r="AY31" s="141">
        <v>15.0606719823306</v>
      </c>
      <c r="AZ31" s="129"/>
      <c r="BA31" s="142">
        <v>8.3666667469039506</v>
      </c>
      <c r="BB31" s="143">
        <v>6.5029446453945603</v>
      </c>
      <c r="BC31" s="144">
        <v>7.4486545648175699</v>
      </c>
      <c r="BD31" s="129"/>
      <c r="BE31" s="145">
        <v>12.0169535602947</v>
      </c>
      <c r="BF31" s="75"/>
      <c r="BG31" s="76"/>
      <c r="BH31" s="76"/>
      <c r="BI31" s="76"/>
      <c r="BJ31" s="76"/>
      <c r="BK31" s="76"/>
      <c r="BL31" s="76"/>
      <c r="BM31" s="76"/>
      <c r="BN31" s="76"/>
      <c r="BO31" s="76"/>
      <c r="BP31" s="76"/>
      <c r="BQ31" s="76"/>
      <c r="BR31" s="76"/>
    </row>
    <row r="32" spans="1:70" x14ac:dyDescent="0.25">
      <c r="A32" s="21" t="s">
        <v>52</v>
      </c>
      <c r="B32" s="3" t="str">
        <f t="shared" si="0"/>
        <v>Blacksburg &amp; Wytheville, VA</v>
      </c>
      <c r="C32" s="3"/>
      <c r="D32" s="24" t="s">
        <v>16</v>
      </c>
      <c r="E32" s="27" t="s">
        <v>17</v>
      </c>
      <c r="F32" s="3"/>
      <c r="G32" s="134">
        <v>38.735410024966299</v>
      </c>
      <c r="H32" s="120">
        <v>52.449871327059697</v>
      </c>
      <c r="I32" s="120">
        <v>56.998344536201202</v>
      </c>
      <c r="J32" s="120">
        <v>54.768455924716697</v>
      </c>
      <c r="K32" s="120">
        <v>56.606450931438403</v>
      </c>
      <c r="L32" s="135">
        <v>51.911706548876502</v>
      </c>
      <c r="M32" s="120"/>
      <c r="N32" s="136">
        <v>89.134910697138395</v>
      </c>
      <c r="O32" s="137">
        <v>92.290019204916405</v>
      </c>
      <c r="P32" s="138">
        <v>90.7124649510274</v>
      </c>
      <c r="Q32" s="120"/>
      <c r="R32" s="139">
        <v>62.997637520919604</v>
      </c>
      <c r="S32" s="125"/>
      <c r="T32" s="140">
        <v>-5.32826040053975</v>
      </c>
      <c r="U32" s="129">
        <v>11.361335054290601</v>
      </c>
      <c r="V32" s="129">
        <v>17.119832343365999</v>
      </c>
      <c r="W32" s="129">
        <v>-1.8152582443840399</v>
      </c>
      <c r="X32" s="129">
        <v>-6.6132548704998504</v>
      </c>
      <c r="Y32" s="141">
        <v>2.5610481089929098</v>
      </c>
      <c r="Z32" s="129"/>
      <c r="AA32" s="142">
        <v>-1.1212589444104</v>
      </c>
      <c r="AB32" s="143">
        <v>1.5484667824995599</v>
      </c>
      <c r="AC32" s="144">
        <v>0.21903878361360599</v>
      </c>
      <c r="AD32" s="129"/>
      <c r="AE32" s="145">
        <v>1.5843956477371699</v>
      </c>
      <c r="AF32" s="113"/>
      <c r="AG32" s="134">
        <v>45.743197138467401</v>
      </c>
      <c r="AH32" s="120">
        <v>53.932779911657299</v>
      </c>
      <c r="AI32" s="120">
        <v>57.811584405607803</v>
      </c>
      <c r="AJ32" s="120">
        <v>58.346266084117502</v>
      </c>
      <c r="AK32" s="120">
        <v>63.689198674860698</v>
      </c>
      <c r="AL32" s="135">
        <v>55.904605242942097</v>
      </c>
      <c r="AM32" s="120"/>
      <c r="AN32" s="136">
        <v>92.967567697330495</v>
      </c>
      <c r="AO32" s="137">
        <v>92.632598905319696</v>
      </c>
      <c r="AP32" s="138">
        <v>92.800083301325103</v>
      </c>
      <c r="AQ32" s="120"/>
      <c r="AR32" s="139">
        <v>66.446170402480107</v>
      </c>
      <c r="AS32" s="125"/>
      <c r="AT32" s="140">
        <v>2.4810539797125299</v>
      </c>
      <c r="AU32" s="129">
        <v>11.323641377117401</v>
      </c>
      <c r="AV32" s="129">
        <v>11.469140722850399</v>
      </c>
      <c r="AW32" s="129">
        <v>6.38203363356401</v>
      </c>
      <c r="AX32" s="129">
        <v>1.2900803810066199</v>
      </c>
      <c r="AY32" s="141">
        <v>6.4160851848145102</v>
      </c>
      <c r="AZ32" s="129"/>
      <c r="BA32" s="142">
        <v>-11.4585969950646</v>
      </c>
      <c r="BB32" s="143">
        <v>-10.286636845495</v>
      </c>
      <c r="BC32" s="144">
        <v>-10.877527036834801</v>
      </c>
      <c r="BD32" s="129"/>
      <c r="BE32" s="145">
        <v>-1.2315488479260199</v>
      </c>
      <c r="BF32" s="75"/>
      <c r="BG32" s="76"/>
      <c r="BH32" s="76"/>
      <c r="BI32" s="76"/>
      <c r="BJ32" s="76"/>
      <c r="BK32" s="76"/>
      <c r="BL32" s="76"/>
      <c r="BM32" s="76"/>
      <c r="BN32" s="76"/>
      <c r="BO32" s="76"/>
      <c r="BP32" s="76"/>
      <c r="BQ32" s="76"/>
      <c r="BR32" s="76"/>
    </row>
    <row r="33" spans="1:70" x14ac:dyDescent="0.25">
      <c r="A33" s="21" t="s">
        <v>53</v>
      </c>
      <c r="B33" s="3" t="str">
        <f t="shared" si="0"/>
        <v>Lynchburg, VA</v>
      </c>
      <c r="C33" s="3"/>
      <c r="D33" s="24" t="s">
        <v>16</v>
      </c>
      <c r="E33" s="27" t="s">
        <v>17</v>
      </c>
      <c r="F33" s="3"/>
      <c r="G33" s="134">
        <v>40.259657556799397</v>
      </c>
      <c r="H33" s="120">
        <v>60.218946328613697</v>
      </c>
      <c r="I33" s="120">
        <v>64.493921633190595</v>
      </c>
      <c r="J33" s="120">
        <v>63.500681593677903</v>
      </c>
      <c r="K33" s="120">
        <v>57.877076061903097</v>
      </c>
      <c r="L33" s="135">
        <v>57.270056634836997</v>
      </c>
      <c r="M33" s="120"/>
      <c r="N33" s="136">
        <v>80.539805729338099</v>
      </c>
      <c r="O33" s="137">
        <v>88.824688837668702</v>
      </c>
      <c r="P33" s="138">
        <v>84.682247283503401</v>
      </c>
      <c r="Q33" s="120"/>
      <c r="R33" s="139">
        <v>65.102111105884504</v>
      </c>
      <c r="S33" s="125"/>
      <c r="T33" s="140">
        <v>-3.4073465823769999</v>
      </c>
      <c r="U33" s="129">
        <v>-0.56261571887079398</v>
      </c>
      <c r="V33" s="129">
        <v>-2.6962096826570598</v>
      </c>
      <c r="W33" s="129">
        <v>-3.9286155607616902</v>
      </c>
      <c r="X33" s="129">
        <v>-12.109749641841701</v>
      </c>
      <c r="Y33" s="141">
        <v>-4.6990263887977397</v>
      </c>
      <c r="Z33" s="129"/>
      <c r="AA33" s="142">
        <v>-18.134779427262998</v>
      </c>
      <c r="AB33" s="143">
        <v>-15.3352290430627</v>
      </c>
      <c r="AC33" s="144">
        <v>-16.690025525624399</v>
      </c>
      <c r="AD33" s="129"/>
      <c r="AE33" s="145">
        <v>-9.5380059253820395</v>
      </c>
      <c r="AF33" s="113"/>
      <c r="AG33" s="134">
        <v>41.333789101086502</v>
      </c>
      <c r="AH33" s="120">
        <v>62.184598287783899</v>
      </c>
      <c r="AI33" s="120">
        <v>70.496683404675593</v>
      </c>
      <c r="AJ33" s="120">
        <v>69.239146361540904</v>
      </c>
      <c r="AK33" s="120">
        <v>63.8510413236746</v>
      </c>
      <c r="AL33" s="135">
        <v>61.421051695752297</v>
      </c>
      <c r="AM33" s="120"/>
      <c r="AN33" s="136">
        <v>84.166281692459606</v>
      </c>
      <c r="AO33" s="137">
        <v>82.4097011853803</v>
      </c>
      <c r="AP33" s="138">
        <v>83.287991438919903</v>
      </c>
      <c r="AQ33" s="120"/>
      <c r="AR33" s="139">
        <v>67.668748765228798</v>
      </c>
      <c r="AS33" s="125"/>
      <c r="AT33" s="140">
        <v>5.9295722797844004</v>
      </c>
      <c r="AU33" s="129">
        <v>10.2803444383712</v>
      </c>
      <c r="AV33" s="129">
        <v>10.806642792306</v>
      </c>
      <c r="AW33" s="129">
        <v>8.3120003792886408</v>
      </c>
      <c r="AX33" s="129">
        <v>-12.657539444140999</v>
      </c>
      <c r="AY33" s="141">
        <v>3.7310839374585001</v>
      </c>
      <c r="AZ33" s="129"/>
      <c r="BA33" s="142">
        <v>-14.9019713114885</v>
      </c>
      <c r="BB33" s="143">
        <v>-12.283868170898501</v>
      </c>
      <c r="BC33" s="144">
        <v>-13.626550499659199</v>
      </c>
      <c r="BD33" s="129"/>
      <c r="BE33" s="145">
        <v>-3.1157479165279001</v>
      </c>
      <c r="BF33" s="75"/>
      <c r="BG33" s="76"/>
      <c r="BH33" s="76"/>
      <c r="BI33" s="76"/>
      <c r="BJ33" s="76"/>
      <c r="BK33" s="76"/>
      <c r="BL33" s="76"/>
      <c r="BM33" s="76"/>
      <c r="BN33" s="76"/>
      <c r="BO33" s="76"/>
      <c r="BP33" s="76"/>
      <c r="BQ33" s="76"/>
      <c r="BR33" s="76"/>
    </row>
    <row r="34" spans="1:70" x14ac:dyDescent="0.25">
      <c r="A34" s="21" t="s">
        <v>78</v>
      </c>
      <c r="B34" s="3" t="str">
        <f t="shared" si="0"/>
        <v>Central Virginia</v>
      </c>
      <c r="C34" s="3"/>
      <c r="D34" s="24" t="s">
        <v>16</v>
      </c>
      <c r="E34" s="27" t="s">
        <v>17</v>
      </c>
      <c r="F34" s="3"/>
      <c r="G34" s="134">
        <v>53.705424730087501</v>
      </c>
      <c r="H34" s="120">
        <v>70.729585794798595</v>
      </c>
      <c r="I34" s="120">
        <v>79.391621171997002</v>
      </c>
      <c r="J34" s="120">
        <v>76.630731309839007</v>
      </c>
      <c r="K34" s="120">
        <v>76.234460175188403</v>
      </c>
      <c r="L34" s="135">
        <v>71.338364636382096</v>
      </c>
      <c r="M34" s="120"/>
      <c r="N34" s="136">
        <v>101.25224010321099</v>
      </c>
      <c r="O34" s="137">
        <v>107.504293814082</v>
      </c>
      <c r="P34" s="138">
        <v>104.378266958647</v>
      </c>
      <c r="Q34" s="120"/>
      <c r="R34" s="139">
        <v>80.778336728457901</v>
      </c>
      <c r="S34" s="125"/>
      <c r="T34" s="140">
        <v>2.2852737110074899</v>
      </c>
      <c r="U34" s="129">
        <v>9.0050022107249905</v>
      </c>
      <c r="V34" s="129">
        <v>10.235279194512101</v>
      </c>
      <c r="W34" s="129">
        <v>5.1054990731760599</v>
      </c>
      <c r="X34" s="129">
        <v>-9.7468889702314904E-2</v>
      </c>
      <c r="Y34" s="141">
        <v>5.3339582615653001</v>
      </c>
      <c r="Z34" s="129"/>
      <c r="AA34" s="142">
        <v>-2.59140495718637</v>
      </c>
      <c r="AB34" s="143">
        <v>-5.3732214210410403</v>
      </c>
      <c r="AC34" s="144">
        <v>-4.0440913653901198</v>
      </c>
      <c r="AD34" s="129"/>
      <c r="AE34" s="145">
        <v>1.6656797318929299</v>
      </c>
      <c r="AF34" s="113"/>
      <c r="AG34" s="134">
        <v>52.212909961295502</v>
      </c>
      <c r="AH34" s="120">
        <v>67.969730172472296</v>
      </c>
      <c r="AI34" s="120">
        <v>76.244773545189105</v>
      </c>
      <c r="AJ34" s="120">
        <v>76.671639081279196</v>
      </c>
      <c r="AK34" s="120">
        <v>76.933845148366899</v>
      </c>
      <c r="AL34" s="135">
        <v>70.006579581720601</v>
      </c>
      <c r="AM34" s="120"/>
      <c r="AN34" s="136">
        <v>101.479051741698</v>
      </c>
      <c r="AO34" s="137">
        <v>100.97293848034199</v>
      </c>
      <c r="AP34" s="138">
        <v>101.22599511102</v>
      </c>
      <c r="AQ34" s="120"/>
      <c r="AR34" s="139">
        <v>78.926412590091999</v>
      </c>
      <c r="AS34" s="125"/>
      <c r="AT34" s="140">
        <v>-1.43856141872354</v>
      </c>
      <c r="AU34" s="129">
        <v>7.7758186675745797</v>
      </c>
      <c r="AV34" s="129">
        <v>9.6071555517773604</v>
      </c>
      <c r="AW34" s="129">
        <v>10.642440693709901</v>
      </c>
      <c r="AX34" s="129">
        <v>-3.2574511726536103E-2</v>
      </c>
      <c r="AY34" s="141">
        <v>5.4765900140652697</v>
      </c>
      <c r="AZ34" s="129"/>
      <c r="BA34" s="142">
        <v>-5.0398521640639098</v>
      </c>
      <c r="BB34" s="143">
        <v>-6.3861387364508397</v>
      </c>
      <c r="BC34" s="144">
        <v>-5.7161184757503101</v>
      </c>
      <c r="BD34" s="129"/>
      <c r="BE34" s="145">
        <v>1.0795279906716999</v>
      </c>
      <c r="BF34" s="75"/>
      <c r="BG34" s="76"/>
      <c r="BH34" s="76"/>
      <c r="BI34" s="76"/>
      <c r="BJ34" s="76"/>
      <c r="BK34" s="76"/>
      <c r="BL34" s="76"/>
      <c r="BM34" s="76"/>
      <c r="BN34" s="76"/>
      <c r="BO34" s="76"/>
      <c r="BP34" s="76"/>
      <c r="BQ34" s="76"/>
      <c r="BR34" s="76"/>
    </row>
    <row r="35" spans="1:70" x14ac:dyDescent="0.25">
      <c r="A35" s="21" t="s">
        <v>79</v>
      </c>
      <c r="B35" s="3" t="str">
        <f t="shared" si="0"/>
        <v>Chesapeake Bay</v>
      </c>
      <c r="C35" s="3"/>
      <c r="D35" s="24" t="s">
        <v>16</v>
      </c>
      <c r="E35" s="27" t="s">
        <v>17</v>
      </c>
      <c r="F35" s="3"/>
      <c r="G35" s="134">
        <v>45.342711234911697</v>
      </c>
      <c r="H35" s="120">
        <v>70.515691736304504</v>
      </c>
      <c r="I35" s="120">
        <v>70.570427112349094</v>
      </c>
      <c r="J35" s="120">
        <v>69.139155060352806</v>
      </c>
      <c r="K35" s="120">
        <v>64.339210770659193</v>
      </c>
      <c r="L35" s="135">
        <v>63.981439182915501</v>
      </c>
      <c r="M35" s="120"/>
      <c r="N35" s="136">
        <v>83.957149489322106</v>
      </c>
      <c r="O35" s="137">
        <v>89.623779015784507</v>
      </c>
      <c r="P35" s="138">
        <v>86.790464252553306</v>
      </c>
      <c r="Q35" s="120"/>
      <c r="R35" s="139">
        <v>70.498303488526304</v>
      </c>
      <c r="S35" s="125"/>
      <c r="T35" s="140">
        <v>-9.9443649324067707</v>
      </c>
      <c r="U35" s="129">
        <v>12.647899185963899</v>
      </c>
      <c r="V35" s="129">
        <v>7.1105194689708</v>
      </c>
      <c r="W35" s="129">
        <v>1.9473171475913201E-3</v>
      </c>
      <c r="X35" s="129">
        <v>-12.800057081820199</v>
      </c>
      <c r="Y35" s="141">
        <v>-0.57427624827615897</v>
      </c>
      <c r="Z35" s="129"/>
      <c r="AA35" s="142">
        <v>-12.1774685911211</v>
      </c>
      <c r="AB35" s="143">
        <v>-10.445345203836601</v>
      </c>
      <c r="AC35" s="144">
        <v>-11.2915848588376</v>
      </c>
      <c r="AD35" s="129"/>
      <c r="AE35" s="145">
        <v>-4.62722074295512</v>
      </c>
      <c r="AF35" s="113"/>
      <c r="AG35" s="134">
        <v>49.8646727019498</v>
      </c>
      <c r="AH35" s="120">
        <v>69.479373259052906</v>
      </c>
      <c r="AI35" s="120">
        <v>72.983693129062203</v>
      </c>
      <c r="AJ35" s="120">
        <v>70.917328226555199</v>
      </c>
      <c r="AK35" s="120">
        <v>68.243695450324907</v>
      </c>
      <c r="AL35" s="135">
        <v>66.297752553389003</v>
      </c>
      <c r="AM35" s="120"/>
      <c r="AN35" s="136">
        <v>88.372098421541295</v>
      </c>
      <c r="AO35" s="137">
        <v>87.502808727947993</v>
      </c>
      <c r="AP35" s="138">
        <v>87.937453574744595</v>
      </c>
      <c r="AQ35" s="120"/>
      <c r="AR35" s="139">
        <v>72.480524273776297</v>
      </c>
      <c r="AS35" s="125"/>
      <c r="AT35" s="140">
        <v>-0.75080597778426295</v>
      </c>
      <c r="AU35" s="129">
        <v>11.1448549302935</v>
      </c>
      <c r="AV35" s="129">
        <v>6.5229115205995498</v>
      </c>
      <c r="AW35" s="129">
        <v>5.39345161205192</v>
      </c>
      <c r="AX35" s="129">
        <v>-5.2044278714236798</v>
      </c>
      <c r="AY35" s="141">
        <v>3.4133211389368001</v>
      </c>
      <c r="AZ35" s="129"/>
      <c r="BA35" s="142">
        <v>-9.4056007773603696</v>
      </c>
      <c r="BB35" s="143">
        <v>-11.977268704609401</v>
      </c>
      <c r="BC35" s="144">
        <v>-10.703593161942701</v>
      </c>
      <c r="BD35" s="129"/>
      <c r="BE35" s="145">
        <v>-1.9594231053965001</v>
      </c>
      <c r="BF35" s="75"/>
      <c r="BG35" s="76"/>
      <c r="BH35" s="76"/>
      <c r="BI35" s="76"/>
      <c r="BJ35" s="76"/>
      <c r="BK35" s="76"/>
      <c r="BL35" s="76"/>
      <c r="BM35" s="76"/>
      <c r="BN35" s="76"/>
      <c r="BO35" s="76"/>
      <c r="BP35" s="76"/>
      <c r="BQ35" s="76"/>
      <c r="BR35" s="76"/>
    </row>
    <row r="36" spans="1:70" x14ac:dyDescent="0.25">
      <c r="A36" s="21" t="s">
        <v>80</v>
      </c>
      <c r="B36" s="3" t="str">
        <f t="shared" si="0"/>
        <v>Coastal Virginia - Eastern Shore</v>
      </c>
      <c r="C36" s="3"/>
      <c r="D36" s="24" t="s">
        <v>16</v>
      </c>
      <c r="E36" s="27" t="s">
        <v>17</v>
      </c>
      <c r="F36" s="3"/>
      <c r="G36" s="134">
        <v>49.510599144079798</v>
      </c>
      <c r="H36" s="120">
        <v>54.82455064194</v>
      </c>
      <c r="I36" s="120">
        <v>57.130870185449297</v>
      </c>
      <c r="J36" s="120">
        <v>59.701790299571996</v>
      </c>
      <c r="K36" s="120">
        <v>53.114964336661899</v>
      </c>
      <c r="L36" s="135">
        <v>54.856554921540599</v>
      </c>
      <c r="M36" s="120"/>
      <c r="N36" s="136">
        <v>86.685399429386507</v>
      </c>
      <c r="O36" s="137">
        <v>88.184643366619099</v>
      </c>
      <c r="P36" s="138">
        <v>87.435021398002803</v>
      </c>
      <c r="Q36" s="120"/>
      <c r="R36" s="139">
        <v>64.164688200529795</v>
      </c>
      <c r="S36" s="125"/>
      <c r="T36" s="140">
        <v>2.5183008104565499</v>
      </c>
      <c r="U36" s="129">
        <v>-10.865491859682701</v>
      </c>
      <c r="V36" s="129">
        <v>0.40063747009508599</v>
      </c>
      <c r="W36" s="129">
        <v>-0.31929252845241601</v>
      </c>
      <c r="X36" s="129">
        <v>-14.6191787468803</v>
      </c>
      <c r="Y36" s="141">
        <v>-5.0291935408744299</v>
      </c>
      <c r="Z36" s="129"/>
      <c r="AA36" s="142">
        <v>-10.675113898795001</v>
      </c>
      <c r="AB36" s="143">
        <v>-13.3925269023892</v>
      </c>
      <c r="AC36" s="144">
        <v>-12.0664512011768</v>
      </c>
      <c r="AD36" s="129"/>
      <c r="AE36" s="145">
        <v>-7.8988838635416503</v>
      </c>
      <c r="AF36" s="113"/>
      <c r="AG36" s="134">
        <v>47.024695078459303</v>
      </c>
      <c r="AH36" s="120">
        <v>58.577093437945699</v>
      </c>
      <c r="AI36" s="120">
        <v>60.583225748929998</v>
      </c>
      <c r="AJ36" s="120">
        <v>62.263594864479302</v>
      </c>
      <c r="AK36" s="120">
        <v>63.608519971469299</v>
      </c>
      <c r="AL36" s="135">
        <v>58.411425820256703</v>
      </c>
      <c r="AM36" s="120"/>
      <c r="AN36" s="136">
        <v>90.932446504992797</v>
      </c>
      <c r="AO36" s="137">
        <v>89.222373395149702</v>
      </c>
      <c r="AP36" s="138">
        <v>90.077409950071299</v>
      </c>
      <c r="AQ36" s="120"/>
      <c r="AR36" s="139">
        <v>67.458849857346607</v>
      </c>
      <c r="AS36" s="125"/>
      <c r="AT36" s="140">
        <v>1.78353395012232</v>
      </c>
      <c r="AU36" s="129">
        <v>3.77426123622153</v>
      </c>
      <c r="AV36" s="129">
        <v>2.8088341996490902</v>
      </c>
      <c r="AW36" s="129">
        <v>0.34489925226614498</v>
      </c>
      <c r="AX36" s="129">
        <v>-5.6440287931307997</v>
      </c>
      <c r="AY36" s="141">
        <v>0.35006372358929</v>
      </c>
      <c r="AZ36" s="129"/>
      <c r="BA36" s="142">
        <v>-8.6447569340123103</v>
      </c>
      <c r="BB36" s="143">
        <v>-10.3837401314199</v>
      </c>
      <c r="BC36" s="144">
        <v>-9.5143501969249193</v>
      </c>
      <c r="BD36" s="129"/>
      <c r="BE36" s="145">
        <v>-3.6569504640908699</v>
      </c>
      <c r="BF36" s="75"/>
      <c r="BG36" s="76"/>
      <c r="BH36" s="76"/>
      <c r="BI36" s="76"/>
      <c r="BJ36" s="76"/>
      <c r="BK36" s="76"/>
      <c r="BL36" s="76"/>
      <c r="BM36" s="76"/>
      <c r="BN36" s="76"/>
      <c r="BO36" s="76"/>
      <c r="BP36" s="76"/>
      <c r="BQ36" s="76"/>
      <c r="BR36" s="76"/>
    </row>
    <row r="37" spans="1:70" x14ac:dyDescent="0.25">
      <c r="A37" s="21" t="s">
        <v>81</v>
      </c>
      <c r="B37" s="3" t="str">
        <f t="shared" si="0"/>
        <v>Coastal Virginia - Hampton Roads</v>
      </c>
      <c r="C37" s="3"/>
      <c r="D37" s="24" t="s">
        <v>16</v>
      </c>
      <c r="E37" s="27" t="s">
        <v>17</v>
      </c>
      <c r="F37" s="3"/>
      <c r="G37" s="134">
        <v>56.913009622621203</v>
      </c>
      <c r="H37" s="120">
        <v>66.283270078486098</v>
      </c>
      <c r="I37" s="120">
        <v>72.434993549080701</v>
      </c>
      <c r="J37" s="120">
        <v>76.494061122459897</v>
      </c>
      <c r="K37" s="120">
        <v>88.184344694118906</v>
      </c>
      <c r="L37" s="135">
        <v>72.061935813353401</v>
      </c>
      <c r="M37" s="120"/>
      <c r="N37" s="136">
        <v>145.266742016987</v>
      </c>
      <c r="O37" s="137">
        <v>152.827020481668</v>
      </c>
      <c r="P37" s="138">
        <v>149.04688124932801</v>
      </c>
      <c r="Q37" s="120"/>
      <c r="R37" s="139">
        <v>94.057634509346101</v>
      </c>
      <c r="S37" s="125"/>
      <c r="T37" s="140">
        <v>8.9726603751170497</v>
      </c>
      <c r="U37" s="129">
        <v>16.222869756821702</v>
      </c>
      <c r="V37" s="129">
        <v>20.076964315930699</v>
      </c>
      <c r="W37" s="129">
        <v>16.204491513769501</v>
      </c>
      <c r="X37" s="129">
        <v>19.832555246414199</v>
      </c>
      <c r="Y37" s="141">
        <v>16.605601488862799</v>
      </c>
      <c r="Z37" s="129"/>
      <c r="AA37" s="142">
        <v>22.8422753731836</v>
      </c>
      <c r="AB37" s="143">
        <v>18.0453439105124</v>
      </c>
      <c r="AC37" s="144">
        <v>20.3352723686411</v>
      </c>
      <c r="AD37" s="129"/>
      <c r="AE37" s="145">
        <v>18.265170136803899</v>
      </c>
      <c r="AF37" s="113"/>
      <c r="AG37" s="134">
        <v>56.876844290936397</v>
      </c>
      <c r="AH37" s="120">
        <v>69.295389877432498</v>
      </c>
      <c r="AI37" s="120">
        <v>76.532629690355805</v>
      </c>
      <c r="AJ37" s="120">
        <v>79.855403451241799</v>
      </c>
      <c r="AK37" s="120">
        <v>87.710790439199997</v>
      </c>
      <c r="AL37" s="135">
        <v>74.054211549833298</v>
      </c>
      <c r="AM37" s="120"/>
      <c r="AN37" s="136">
        <v>121.390252190624</v>
      </c>
      <c r="AO37" s="137">
        <v>122.004697881948</v>
      </c>
      <c r="AP37" s="138">
        <v>121.69747503628599</v>
      </c>
      <c r="AQ37" s="120"/>
      <c r="AR37" s="139">
        <v>87.666572545962694</v>
      </c>
      <c r="AS37" s="125"/>
      <c r="AT37" s="140">
        <v>2.7476143933991199</v>
      </c>
      <c r="AU37" s="129">
        <v>7.6927707052449001</v>
      </c>
      <c r="AV37" s="129">
        <v>9.9479490207383794</v>
      </c>
      <c r="AW37" s="129">
        <v>9.5736803217418895</v>
      </c>
      <c r="AX37" s="129">
        <v>9.4991581820418496</v>
      </c>
      <c r="AY37" s="141">
        <v>8.1748405730858895</v>
      </c>
      <c r="AZ37" s="129"/>
      <c r="BA37" s="142">
        <v>5.8987025845891701</v>
      </c>
      <c r="BB37" s="143">
        <v>1.5550247723183901</v>
      </c>
      <c r="BC37" s="144">
        <v>3.6759095226440599</v>
      </c>
      <c r="BD37" s="129"/>
      <c r="BE37" s="145">
        <v>6.3445244200509796</v>
      </c>
      <c r="BF37" s="75"/>
      <c r="BG37" s="76"/>
      <c r="BH37" s="76"/>
      <c r="BI37" s="76"/>
      <c r="BJ37" s="76"/>
      <c r="BK37" s="76"/>
      <c r="BL37" s="76"/>
      <c r="BM37" s="76"/>
      <c r="BN37" s="76"/>
      <c r="BO37" s="76"/>
      <c r="BP37" s="76"/>
      <c r="BQ37" s="76"/>
      <c r="BR37" s="76"/>
    </row>
    <row r="38" spans="1:70" x14ac:dyDescent="0.25">
      <c r="A38" s="20" t="s">
        <v>82</v>
      </c>
      <c r="B38" s="3" t="str">
        <f t="shared" si="0"/>
        <v>Northern Virginia</v>
      </c>
      <c r="C38" s="3"/>
      <c r="D38" s="24" t="s">
        <v>16</v>
      </c>
      <c r="E38" s="27" t="s">
        <v>17</v>
      </c>
      <c r="F38" s="3"/>
      <c r="G38" s="134">
        <v>86.264764817034703</v>
      </c>
      <c r="H38" s="120">
        <v>131.85406323018401</v>
      </c>
      <c r="I38" s="120">
        <v>153.40778450535299</v>
      </c>
      <c r="J38" s="120">
        <v>155.806272426194</v>
      </c>
      <c r="K38" s="120">
        <v>128.45378527744401</v>
      </c>
      <c r="L38" s="135">
        <v>131.157334051242</v>
      </c>
      <c r="M38" s="120"/>
      <c r="N38" s="136">
        <v>108.273152772416</v>
      </c>
      <c r="O38" s="137">
        <v>109.56416624337101</v>
      </c>
      <c r="P38" s="138">
        <v>108.918659507893</v>
      </c>
      <c r="Q38" s="120"/>
      <c r="R38" s="139">
        <v>124.803427038857</v>
      </c>
      <c r="S38" s="125"/>
      <c r="T38" s="140">
        <v>21.491615740806399</v>
      </c>
      <c r="U38" s="129">
        <v>33.541049989902902</v>
      </c>
      <c r="V38" s="129">
        <v>38.557569268319099</v>
      </c>
      <c r="W38" s="129">
        <v>40.301375831807199</v>
      </c>
      <c r="X38" s="129">
        <v>31.8772417257196</v>
      </c>
      <c r="Y38" s="141">
        <v>34.131196789934002</v>
      </c>
      <c r="Z38" s="129"/>
      <c r="AA38" s="142">
        <v>13.264303744522699</v>
      </c>
      <c r="AB38" s="143">
        <v>7.05782761771379</v>
      </c>
      <c r="AC38" s="144">
        <v>10.055235978890501</v>
      </c>
      <c r="AD38" s="129"/>
      <c r="AE38" s="145">
        <v>27.193038538368999</v>
      </c>
      <c r="AF38" s="113"/>
      <c r="AG38" s="134">
        <v>80.305835432878794</v>
      </c>
      <c r="AH38" s="120">
        <v>117.223902157791</v>
      </c>
      <c r="AI38" s="120">
        <v>136.48897047768</v>
      </c>
      <c r="AJ38" s="120">
        <v>133.87701231281801</v>
      </c>
      <c r="AK38" s="120">
        <v>114.32552314241001</v>
      </c>
      <c r="AL38" s="135">
        <v>116.44424870471499</v>
      </c>
      <c r="AM38" s="120"/>
      <c r="AN38" s="136">
        <v>105.206656693825</v>
      </c>
      <c r="AO38" s="137">
        <v>103.97303020297799</v>
      </c>
      <c r="AP38" s="138">
        <v>104.589843448401</v>
      </c>
      <c r="AQ38" s="120"/>
      <c r="AR38" s="139">
        <v>113.05727577434</v>
      </c>
      <c r="AS38" s="125"/>
      <c r="AT38" s="140">
        <v>15.171047654181599</v>
      </c>
      <c r="AU38" s="129">
        <v>26.337152037466499</v>
      </c>
      <c r="AV38" s="129">
        <v>32.681687944346301</v>
      </c>
      <c r="AW38" s="129">
        <v>31.776385412006</v>
      </c>
      <c r="AX38" s="129">
        <v>23.6134377767189</v>
      </c>
      <c r="AY38" s="141">
        <v>26.717514392364102</v>
      </c>
      <c r="AZ38" s="129"/>
      <c r="BA38" s="142">
        <v>11.7458997205838</v>
      </c>
      <c r="BB38" s="143">
        <v>7.8730753716682802</v>
      </c>
      <c r="BC38" s="144">
        <v>9.7867545793867006</v>
      </c>
      <c r="BD38" s="129"/>
      <c r="BE38" s="145">
        <v>21.754619159995599</v>
      </c>
      <c r="BF38" s="75"/>
      <c r="BG38" s="76"/>
      <c r="BH38" s="76"/>
      <c r="BI38" s="76"/>
      <c r="BJ38" s="76"/>
      <c r="BK38" s="76"/>
      <c r="BL38" s="76"/>
      <c r="BM38" s="76"/>
      <c r="BN38" s="76"/>
      <c r="BO38" s="76"/>
      <c r="BP38" s="76"/>
      <c r="BQ38" s="76"/>
      <c r="BR38" s="76"/>
    </row>
    <row r="39" spans="1:70" x14ac:dyDescent="0.25">
      <c r="A39" s="22" t="s">
        <v>83</v>
      </c>
      <c r="B39" s="3" t="str">
        <f t="shared" si="0"/>
        <v>Shenandoah Valley</v>
      </c>
      <c r="C39" s="3"/>
      <c r="D39" s="25" t="s">
        <v>16</v>
      </c>
      <c r="E39" s="28" t="s">
        <v>17</v>
      </c>
      <c r="F39" s="3"/>
      <c r="G39" s="146">
        <v>46.118020984080999</v>
      </c>
      <c r="H39" s="147">
        <v>56.507462011577402</v>
      </c>
      <c r="I39" s="147">
        <v>59.713127713458697</v>
      </c>
      <c r="J39" s="147">
        <v>60.4087925108538</v>
      </c>
      <c r="K39" s="147">
        <v>60.668082489146101</v>
      </c>
      <c r="L39" s="148">
        <v>56.683097141823403</v>
      </c>
      <c r="M39" s="120"/>
      <c r="N39" s="149">
        <v>90.844469971056398</v>
      </c>
      <c r="O39" s="150">
        <v>92.864273697539701</v>
      </c>
      <c r="P39" s="151">
        <v>91.854371834298107</v>
      </c>
      <c r="Q39" s="120"/>
      <c r="R39" s="152">
        <v>66.732032768244693</v>
      </c>
      <c r="S39" s="125"/>
      <c r="T39" s="153">
        <v>3.0873843451408498</v>
      </c>
      <c r="U39" s="154">
        <v>9.5377312802733893</v>
      </c>
      <c r="V39" s="154">
        <v>12.174945571405701</v>
      </c>
      <c r="W39" s="154">
        <v>8.9898610624879591</v>
      </c>
      <c r="X39" s="154">
        <v>-1.3460583901016201</v>
      </c>
      <c r="Y39" s="155">
        <v>6.3560150878678598</v>
      </c>
      <c r="Z39" s="129"/>
      <c r="AA39" s="156">
        <v>-2.1501543422868798</v>
      </c>
      <c r="AB39" s="157">
        <v>-5.75097233499406</v>
      </c>
      <c r="AC39" s="158">
        <v>-4.0040950389733698</v>
      </c>
      <c r="AD39" s="129"/>
      <c r="AE39" s="159">
        <v>2.0257078185745199</v>
      </c>
      <c r="AF39" s="113"/>
      <c r="AG39" s="146">
        <v>45.206262262991302</v>
      </c>
      <c r="AH39" s="147">
        <v>55.8167074863997</v>
      </c>
      <c r="AI39" s="147">
        <v>60.325009901440801</v>
      </c>
      <c r="AJ39" s="147">
        <v>61.4968399608494</v>
      </c>
      <c r="AK39" s="147">
        <v>66.972968156055799</v>
      </c>
      <c r="AL39" s="148">
        <v>57.963557553547403</v>
      </c>
      <c r="AM39" s="120"/>
      <c r="AN39" s="149">
        <v>91.612094708153506</v>
      </c>
      <c r="AO39" s="150">
        <v>88.773137406313793</v>
      </c>
      <c r="AP39" s="151">
        <v>90.192616057233707</v>
      </c>
      <c r="AQ39" s="120"/>
      <c r="AR39" s="152">
        <v>67.186373027865699</v>
      </c>
      <c r="AS39" s="125"/>
      <c r="AT39" s="153">
        <v>-2.2998866417135901</v>
      </c>
      <c r="AU39" s="154">
        <v>3.0153300805822498</v>
      </c>
      <c r="AV39" s="154">
        <v>9.0218818410192902</v>
      </c>
      <c r="AW39" s="154">
        <v>7.7436181447000898</v>
      </c>
      <c r="AX39" s="154">
        <v>3.6629765850994298</v>
      </c>
      <c r="AY39" s="155">
        <v>4.4502306616146701</v>
      </c>
      <c r="AZ39" s="129"/>
      <c r="BA39" s="156">
        <v>-3.28483955897455</v>
      </c>
      <c r="BB39" s="157">
        <v>-4.5823760861177796</v>
      </c>
      <c r="BC39" s="158">
        <v>-3.9277780395403799</v>
      </c>
      <c r="BD39" s="129"/>
      <c r="BE39" s="159">
        <v>1.09082393999469</v>
      </c>
      <c r="BF39" s="75"/>
      <c r="BG39" s="76"/>
      <c r="BH39" s="76"/>
      <c r="BI39" s="76"/>
      <c r="BJ39" s="76"/>
      <c r="BK39" s="76"/>
      <c r="BL39" s="76"/>
      <c r="BM39" s="76"/>
      <c r="BN39" s="76"/>
      <c r="BO39" s="76"/>
      <c r="BP39" s="76"/>
      <c r="BQ39" s="76"/>
      <c r="BR39" s="76"/>
    </row>
    <row r="40" spans="1:70" ht="13" x14ac:dyDescent="0.3">
      <c r="A40" s="19" t="s">
        <v>84</v>
      </c>
      <c r="B40" s="3" t="str">
        <f t="shared" si="0"/>
        <v>Southern Virginia</v>
      </c>
      <c r="C40" s="9"/>
      <c r="D40" s="23" t="s">
        <v>16</v>
      </c>
      <c r="E40" s="26" t="s">
        <v>17</v>
      </c>
      <c r="F40" s="3"/>
      <c r="G40" s="117">
        <v>45.406811520970102</v>
      </c>
      <c r="H40" s="118">
        <v>66.142880242546696</v>
      </c>
      <c r="I40" s="118">
        <v>67.086677614956997</v>
      </c>
      <c r="J40" s="118">
        <v>67.686136937847294</v>
      </c>
      <c r="K40" s="118">
        <v>57.930401718039398</v>
      </c>
      <c r="L40" s="119">
        <v>60.850581606872097</v>
      </c>
      <c r="M40" s="120"/>
      <c r="N40" s="121">
        <v>64.984242041434996</v>
      </c>
      <c r="O40" s="122">
        <v>67.8413617988883</v>
      </c>
      <c r="P40" s="123">
        <v>66.412801920161598</v>
      </c>
      <c r="Q40" s="120"/>
      <c r="R40" s="124">
        <v>62.439787410669098</v>
      </c>
      <c r="S40" s="125"/>
      <c r="T40" s="126">
        <v>16.2194165275736</v>
      </c>
      <c r="U40" s="127">
        <v>23.106894274282599</v>
      </c>
      <c r="V40" s="127">
        <v>18.119158996471601</v>
      </c>
      <c r="W40" s="127">
        <v>15.7293535133956</v>
      </c>
      <c r="X40" s="127">
        <v>2.0554497265195502</v>
      </c>
      <c r="Y40" s="128">
        <v>14.8800885847924</v>
      </c>
      <c r="Z40" s="129"/>
      <c r="AA40" s="130">
        <v>-6.2530495557849397</v>
      </c>
      <c r="AB40" s="131">
        <v>-7.7575156882685103</v>
      </c>
      <c r="AC40" s="132">
        <v>-7.0275443176693999</v>
      </c>
      <c r="AD40" s="129"/>
      <c r="AE40" s="133">
        <v>7.2034308087236099</v>
      </c>
      <c r="AF40" s="113"/>
      <c r="AG40" s="117">
        <v>47.965765538150499</v>
      </c>
      <c r="AH40" s="118">
        <v>61.948280065689701</v>
      </c>
      <c r="AI40" s="118">
        <v>66.388612935826103</v>
      </c>
      <c r="AJ40" s="118">
        <v>67.029772612430506</v>
      </c>
      <c r="AK40" s="118">
        <v>62.411718039413799</v>
      </c>
      <c r="AL40" s="119">
        <v>61.148829838302099</v>
      </c>
      <c r="AM40" s="120"/>
      <c r="AN40" s="121">
        <v>73.989778297119699</v>
      </c>
      <c r="AO40" s="122">
        <v>75.670997347145004</v>
      </c>
      <c r="AP40" s="123">
        <v>74.830387822132295</v>
      </c>
      <c r="AQ40" s="120"/>
      <c r="AR40" s="124">
        <v>65.057846405110794</v>
      </c>
      <c r="AS40" s="125"/>
      <c r="AT40" s="126">
        <v>25.252713448127501</v>
      </c>
      <c r="AU40" s="127">
        <v>17.600168943534101</v>
      </c>
      <c r="AV40" s="127">
        <v>15.904470628572</v>
      </c>
      <c r="AW40" s="127">
        <v>13.887137762958</v>
      </c>
      <c r="AX40" s="127">
        <v>4.0511653792668696</v>
      </c>
      <c r="AY40" s="128">
        <v>14.472746665217199</v>
      </c>
      <c r="AZ40" s="129"/>
      <c r="BA40" s="130">
        <v>-4.7065987843460197</v>
      </c>
      <c r="BB40" s="131">
        <v>-3.4958614906018899</v>
      </c>
      <c r="BC40" s="132">
        <v>-4.0982509363478998</v>
      </c>
      <c r="BD40" s="129"/>
      <c r="BE40" s="133">
        <v>7.6237479178172203</v>
      </c>
      <c r="BF40" s="114"/>
    </row>
    <row r="41" spans="1:70" x14ac:dyDescent="0.25">
      <c r="A41" s="20" t="s">
        <v>85</v>
      </c>
      <c r="B41" s="3" t="str">
        <f t="shared" si="0"/>
        <v>Southwest Virginia - Blue Ridge Highlands</v>
      </c>
      <c r="C41" s="10"/>
      <c r="D41" s="24" t="s">
        <v>16</v>
      </c>
      <c r="E41" s="27" t="s">
        <v>17</v>
      </c>
      <c r="F41" s="3"/>
      <c r="G41" s="134">
        <v>41.499739550247703</v>
      </c>
      <c r="H41" s="120">
        <v>54.102802693431499</v>
      </c>
      <c r="I41" s="120">
        <v>59.511508067589801</v>
      </c>
      <c r="J41" s="120">
        <v>59.007149028077698</v>
      </c>
      <c r="K41" s="120">
        <v>60.288634226908897</v>
      </c>
      <c r="L41" s="135">
        <v>54.881966713251103</v>
      </c>
      <c r="M41" s="120"/>
      <c r="N41" s="136">
        <v>88.409720492948694</v>
      </c>
      <c r="O41" s="137">
        <v>89.911903188921301</v>
      </c>
      <c r="P41" s="138">
        <v>89.160811840934997</v>
      </c>
      <c r="Q41" s="120"/>
      <c r="R41" s="139">
        <v>64.675922464018001</v>
      </c>
      <c r="S41" s="125"/>
      <c r="T41" s="140">
        <v>-10.388531462113299</v>
      </c>
      <c r="U41" s="129">
        <v>-0.208818956270618</v>
      </c>
      <c r="V41" s="129">
        <v>5.9728208052320397</v>
      </c>
      <c r="W41" s="129">
        <v>0.61334692634058396</v>
      </c>
      <c r="X41" s="129">
        <v>-6.5498541183015302</v>
      </c>
      <c r="Y41" s="141">
        <v>-1.94246940854344</v>
      </c>
      <c r="Z41" s="129"/>
      <c r="AA41" s="142">
        <v>-3.1119509665150198</v>
      </c>
      <c r="AB41" s="143">
        <v>-0.18323438136400899</v>
      </c>
      <c r="AC41" s="144">
        <v>-1.6570607675276301</v>
      </c>
      <c r="AD41" s="129"/>
      <c r="AE41" s="145">
        <v>-1.8302507809144499</v>
      </c>
      <c r="AF41" s="113"/>
      <c r="AG41" s="134">
        <v>52.5739715411002</v>
      </c>
      <c r="AH41" s="120">
        <v>57.086953055520198</v>
      </c>
      <c r="AI41" s="120">
        <v>61.104636005590102</v>
      </c>
      <c r="AJ41" s="120">
        <v>61.371319717951899</v>
      </c>
      <c r="AK41" s="120">
        <v>65.990069559141105</v>
      </c>
      <c r="AL41" s="135">
        <v>59.625389975860699</v>
      </c>
      <c r="AM41" s="120"/>
      <c r="AN41" s="136">
        <v>95.1054065557108</v>
      </c>
      <c r="AO41" s="137">
        <v>94.808165099733102</v>
      </c>
      <c r="AP41" s="138">
        <v>94.956785827722001</v>
      </c>
      <c r="AQ41" s="120"/>
      <c r="AR41" s="139">
        <v>69.720074504963904</v>
      </c>
      <c r="AS41" s="125"/>
      <c r="AT41" s="140">
        <v>-0.67027683347797595</v>
      </c>
      <c r="AU41" s="129">
        <v>12.8861014938895</v>
      </c>
      <c r="AV41" s="129">
        <v>10.688560729636301</v>
      </c>
      <c r="AW41" s="129">
        <v>7.0908259695690301</v>
      </c>
      <c r="AX41" s="129">
        <v>1.7334422003378001</v>
      </c>
      <c r="AY41" s="141">
        <v>6.1415961431475301</v>
      </c>
      <c r="AZ41" s="129"/>
      <c r="BA41" s="142">
        <v>-6.28770900104871</v>
      </c>
      <c r="BB41" s="143">
        <v>-7.0551332091884102</v>
      </c>
      <c r="BC41" s="144">
        <v>-6.6723981459772901</v>
      </c>
      <c r="BD41" s="129"/>
      <c r="BE41" s="145">
        <v>0.75821647247709301</v>
      </c>
      <c r="BF41" s="114"/>
    </row>
    <row r="42" spans="1:70" x14ac:dyDescent="0.25">
      <c r="A42" s="21" t="s">
        <v>86</v>
      </c>
      <c r="B42" s="3" t="str">
        <f t="shared" si="0"/>
        <v>Southwest Virginia - Heart of Appalachia</v>
      </c>
      <c r="C42" s="3"/>
      <c r="D42" s="24" t="s">
        <v>16</v>
      </c>
      <c r="E42" s="27" t="s">
        <v>17</v>
      </c>
      <c r="F42" s="3"/>
      <c r="G42" s="134">
        <v>31.6542988808426</v>
      </c>
      <c r="H42" s="120">
        <v>48.361053324555598</v>
      </c>
      <c r="I42" s="120">
        <v>49.900414746543703</v>
      </c>
      <c r="J42" s="120">
        <v>49.516556945358701</v>
      </c>
      <c r="K42" s="120">
        <v>42.4010138248847</v>
      </c>
      <c r="L42" s="135">
        <v>44.366667544437099</v>
      </c>
      <c r="M42" s="120"/>
      <c r="N42" s="136">
        <v>52.387656352863701</v>
      </c>
      <c r="O42" s="137">
        <v>54.052185648452898</v>
      </c>
      <c r="P42" s="138">
        <v>53.219921000658303</v>
      </c>
      <c r="Q42" s="120"/>
      <c r="R42" s="139">
        <v>46.8961685319289</v>
      </c>
      <c r="S42" s="125"/>
      <c r="T42" s="140">
        <v>-23.029547167751399</v>
      </c>
      <c r="U42" s="129">
        <v>-7.31155533836694</v>
      </c>
      <c r="V42" s="129">
        <v>-3.0216801353215601</v>
      </c>
      <c r="W42" s="129">
        <v>-4.7929798419563099</v>
      </c>
      <c r="X42" s="129">
        <v>-13.6342809221709</v>
      </c>
      <c r="Y42" s="141">
        <v>-9.7726786673313999</v>
      </c>
      <c r="Z42" s="129"/>
      <c r="AA42" s="142">
        <v>-12.1171095257647</v>
      </c>
      <c r="AB42" s="143">
        <v>-4.8280604971852403</v>
      </c>
      <c r="AC42" s="144">
        <v>-8.5607671565078896</v>
      </c>
      <c r="AD42" s="129"/>
      <c r="AE42" s="145">
        <v>-9.3832610590848908</v>
      </c>
      <c r="AF42" s="113"/>
      <c r="AG42" s="134">
        <v>36.748393680052601</v>
      </c>
      <c r="AH42" s="120">
        <v>50.309052007899901</v>
      </c>
      <c r="AI42" s="120">
        <v>53.200641869651001</v>
      </c>
      <c r="AJ42" s="120">
        <v>53.891283739302096</v>
      </c>
      <c r="AK42" s="120">
        <v>48.345225477287599</v>
      </c>
      <c r="AL42" s="135">
        <v>48.498919354838698</v>
      </c>
      <c r="AM42" s="120"/>
      <c r="AN42" s="136">
        <v>58.316632653061198</v>
      </c>
      <c r="AO42" s="137">
        <v>56.566767610269899</v>
      </c>
      <c r="AP42" s="138">
        <v>57.441700131665499</v>
      </c>
      <c r="AQ42" s="120"/>
      <c r="AR42" s="139">
        <v>51.053999576789202</v>
      </c>
      <c r="AS42" s="125"/>
      <c r="AT42" s="140">
        <v>-7.1945499950725802</v>
      </c>
      <c r="AU42" s="129">
        <v>-0.34924957567930398</v>
      </c>
      <c r="AV42" s="129">
        <v>1.50746134423022</v>
      </c>
      <c r="AW42" s="129">
        <v>2.6961952971068701</v>
      </c>
      <c r="AX42" s="129">
        <v>-7.5365704256120098</v>
      </c>
      <c r="AY42" s="141">
        <v>-1.92545124496739</v>
      </c>
      <c r="AZ42" s="129"/>
      <c r="BA42" s="142">
        <v>-9.1306019229343907</v>
      </c>
      <c r="BB42" s="143">
        <v>-10.091052709450601</v>
      </c>
      <c r="BC42" s="144">
        <v>-9.6060636724246908</v>
      </c>
      <c r="BD42" s="129"/>
      <c r="BE42" s="145">
        <v>-4.5330400958655996</v>
      </c>
      <c r="BF42" s="114"/>
    </row>
    <row r="43" spans="1:70" x14ac:dyDescent="0.25">
      <c r="A43" s="22" t="s">
        <v>87</v>
      </c>
      <c r="B43" s="3" t="str">
        <f t="shared" si="0"/>
        <v>Virginia Mountains</v>
      </c>
      <c r="C43" s="3"/>
      <c r="D43" s="25" t="s">
        <v>16</v>
      </c>
      <c r="E43" s="28" t="s">
        <v>17</v>
      </c>
      <c r="F43" s="3"/>
      <c r="G43" s="146">
        <v>51.452199559794501</v>
      </c>
      <c r="H43" s="147">
        <v>65.172688187820896</v>
      </c>
      <c r="I43" s="147">
        <v>67.647509904622098</v>
      </c>
      <c r="J43" s="147">
        <v>69.874083639031497</v>
      </c>
      <c r="K43" s="147">
        <v>64.266498899486393</v>
      </c>
      <c r="L43" s="148">
        <v>63.682596038151097</v>
      </c>
      <c r="M43" s="120"/>
      <c r="N43" s="149">
        <v>77.295096111518703</v>
      </c>
      <c r="O43" s="150">
        <v>82.533209097578805</v>
      </c>
      <c r="P43" s="151">
        <v>79.914152604548704</v>
      </c>
      <c r="Q43" s="120"/>
      <c r="R43" s="152">
        <v>68.320183628550396</v>
      </c>
      <c r="S43" s="125"/>
      <c r="T43" s="153">
        <v>14.5621982830167</v>
      </c>
      <c r="U43" s="154">
        <v>4.9930630498426103</v>
      </c>
      <c r="V43" s="154">
        <v>2.7366867555969399</v>
      </c>
      <c r="W43" s="154">
        <v>13.6579495451564</v>
      </c>
      <c r="X43" s="154">
        <v>1.48034251417049</v>
      </c>
      <c r="Y43" s="155">
        <v>6.9801637925020401</v>
      </c>
      <c r="Z43" s="129"/>
      <c r="AA43" s="156">
        <v>-2.6783461541660998</v>
      </c>
      <c r="AB43" s="157">
        <v>-3.25773722972944</v>
      </c>
      <c r="AC43" s="158">
        <v>-2.9783998847417998</v>
      </c>
      <c r="AD43" s="129"/>
      <c r="AE43" s="159">
        <v>3.4321092904487598</v>
      </c>
      <c r="AF43" s="113"/>
      <c r="AG43" s="146">
        <v>49.325426999266298</v>
      </c>
      <c r="AH43" s="147">
        <v>64.560881511371903</v>
      </c>
      <c r="AI43" s="147">
        <v>69.718292002934703</v>
      </c>
      <c r="AJ43" s="147">
        <v>67.854449376375598</v>
      </c>
      <c r="AK43" s="147">
        <v>65.992472853998507</v>
      </c>
      <c r="AL43" s="148">
        <v>63.490304548789403</v>
      </c>
      <c r="AM43" s="120"/>
      <c r="AN43" s="149">
        <v>83.626458180484207</v>
      </c>
      <c r="AO43" s="150">
        <v>85.382235509904604</v>
      </c>
      <c r="AP43" s="151">
        <v>84.504346845194405</v>
      </c>
      <c r="AQ43" s="120"/>
      <c r="AR43" s="152">
        <v>69.494316633476501</v>
      </c>
      <c r="AS43" s="125"/>
      <c r="AT43" s="153">
        <v>18.842766717904802</v>
      </c>
      <c r="AU43" s="154">
        <v>17.394934888300298</v>
      </c>
      <c r="AV43" s="154">
        <v>12.0257930628567</v>
      </c>
      <c r="AW43" s="154">
        <v>7.2417986859129302</v>
      </c>
      <c r="AX43" s="154">
        <v>-0.999142857283421</v>
      </c>
      <c r="AY43" s="155">
        <v>9.9725213505136701</v>
      </c>
      <c r="AZ43" s="129"/>
      <c r="BA43" s="156">
        <v>-9.2129895074509207</v>
      </c>
      <c r="BB43" s="157">
        <v>-7.2593950133699998</v>
      </c>
      <c r="BC43" s="158">
        <v>-8.2364423569691301</v>
      </c>
      <c r="BD43" s="129"/>
      <c r="BE43" s="159">
        <v>2.8798929364580501</v>
      </c>
      <c r="BF43" s="114"/>
    </row>
    <row r="44" spans="1:70" x14ac:dyDescent="0.25">
      <c r="AF44" s="113"/>
    </row>
    <row r="45" spans="1:70" x14ac:dyDescent="0.25">
      <c r="AF45" s="113"/>
    </row>
    <row r="46" spans="1:70" x14ac:dyDescent="0.25">
      <c r="AF46" s="113"/>
    </row>
    <row r="47" spans="1:70" x14ac:dyDescent="0.25">
      <c r="AF47" s="113"/>
    </row>
    <row r="48" spans="1:70" x14ac:dyDescent="0.25">
      <c r="AF48" s="11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6" sqref="AD6"/>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161"/>
      <c r="E1" s="161"/>
      <c r="F1" s="161"/>
      <c r="G1" s="161"/>
      <c r="H1" s="161"/>
      <c r="I1" s="161"/>
      <c r="J1" s="161"/>
      <c r="K1" s="161"/>
      <c r="L1" s="161"/>
      <c r="M1" s="161"/>
      <c r="N1" s="161"/>
      <c r="O1" s="161"/>
      <c r="P1" s="161"/>
      <c r="Q1" s="161"/>
      <c r="R1" s="161"/>
      <c r="S1" s="161"/>
      <c r="T1" s="161"/>
      <c r="U1" s="161"/>
      <c r="V1" s="161"/>
      <c r="W1" s="161"/>
      <c r="X1" s="161"/>
      <c r="Y1" s="162"/>
      <c r="Z1" s="162"/>
      <c r="AA1" s="162"/>
      <c r="AB1" s="162"/>
      <c r="AC1" s="162"/>
      <c r="AD1" s="162"/>
      <c r="AE1" s="162"/>
      <c r="AF1" s="162"/>
      <c r="AG1" s="162"/>
      <c r="AH1" s="162"/>
      <c r="AI1" s="162"/>
      <c r="AJ1" s="162"/>
      <c r="AK1" s="162"/>
      <c r="AL1" s="162"/>
    </row>
    <row r="2" spans="1:50" ht="15" customHeight="1" x14ac:dyDescent="0.25">
      <c r="A2" s="161"/>
      <c r="B2" t="s">
        <v>127</v>
      </c>
      <c r="C2" s="161"/>
      <c r="D2" s="161"/>
      <c r="E2" s="161"/>
      <c r="F2" s="161"/>
      <c r="G2" s="161"/>
      <c r="H2" s="161"/>
      <c r="I2" s="161"/>
      <c r="J2" s="161"/>
      <c r="K2" s="161"/>
      <c r="L2" s="161"/>
      <c r="M2" s="161"/>
      <c r="N2" s="161"/>
      <c r="O2" s="161"/>
      <c r="P2" s="161"/>
      <c r="Q2" s="161"/>
      <c r="R2" s="161"/>
      <c r="S2" s="161"/>
      <c r="T2" s="161"/>
      <c r="U2" s="161"/>
      <c r="V2" s="161"/>
      <c r="W2" s="161"/>
      <c r="X2" s="161"/>
      <c r="Y2" s="162"/>
      <c r="Z2" s="162"/>
      <c r="AA2" s="162"/>
      <c r="AB2" s="162"/>
      <c r="AC2" s="162"/>
      <c r="AD2" s="162"/>
      <c r="AE2" s="162"/>
      <c r="AF2" s="162"/>
      <c r="AG2" s="162"/>
      <c r="AH2" s="162"/>
      <c r="AI2" s="162"/>
      <c r="AJ2" s="162"/>
      <c r="AK2" s="162"/>
      <c r="AL2" s="162"/>
    </row>
    <row r="3" spans="1:50" x14ac:dyDescent="0.25">
      <c r="A3" s="161"/>
      <c r="B3" s="161"/>
      <c r="C3" s="161"/>
      <c r="D3" s="161"/>
      <c r="E3" s="161"/>
      <c r="F3" s="161"/>
      <c r="G3" s="161"/>
      <c r="H3" s="161"/>
      <c r="I3" s="161"/>
      <c r="J3" s="161"/>
      <c r="K3" s="161"/>
      <c r="L3" s="161"/>
      <c r="M3" s="161"/>
      <c r="N3" s="161"/>
      <c r="O3" s="161"/>
      <c r="P3" s="161"/>
      <c r="Q3" s="161"/>
      <c r="R3" s="161"/>
      <c r="S3" s="161"/>
      <c r="T3" s="161"/>
      <c r="U3" s="161"/>
      <c r="V3" s="161"/>
      <c r="W3" s="161"/>
      <c r="X3" s="161"/>
      <c r="Y3" s="162"/>
      <c r="Z3" s="162"/>
      <c r="AA3" s="162"/>
      <c r="AB3" s="162"/>
      <c r="AC3" s="162"/>
      <c r="AD3" s="162"/>
      <c r="AE3" s="162"/>
      <c r="AF3" s="162"/>
      <c r="AG3" s="162"/>
      <c r="AH3" s="162"/>
      <c r="AI3" s="162"/>
      <c r="AJ3" s="162"/>
      <c r="AK3" s="162"/>
      <c r="AL3" s="162"/>
    </row>
    <row r="4" spans="1:50" x14ac:dyDescent="0.25">
      <c r="A4" s="161"/>
      <c r="B4" s="161"/>
      <c r="C4" s="161"/>
      <c r="D4" s="161"/>
      <c r="E4" s="161"/>
      <c r="F4" s="161"/>
      <c r="G4" s="161"/>
      <c r="H4" s="161"/>
      <c r="I4" s="161"/>
      <c r="J4" s="161"/>
      <c r="K4" s="161"/>
      <c r="L4" s="161"/>
      <c r="M4" s="161"/>
      <c r="N4" s="161"/>
      <c r="O4" s="161"/>
      <c r="P4" s="161"/>
      <c r="Q4" s="161"/>
      <c r="R4" s="161"/>
      <c r="S4" s="161"/>
      <c r="T4" s="161"/>
      <c r="U4" s="161"/>
      <c r="V4" s="161"/>
      <c r="W4" s="161"/>
      <c r="X4" s="161"/>
      <c r="Y4" s="162"/>
      <c r="Z4" s="162"/>
      <c r="AA4" s="162"/>
      <c r="AB4" s="162"/>
      <c r="AC4" s="162"/>
      <c r="AD4" s="162"/>
      <c r="AE4" s="162"/>
      <c r="AF4" s="162"/>
      <c r="AG4" s="162"/>
      <c r="AH4" s="162"/>
      <c r="AI4" s="162"/>
      <c r="AJ4" s="162"/>
      <c r="AK4" s="162"/>
      <c r="AL4" s="162"/>
    </row>
    <row r="5" spans="1:50" x14ac:dyDescent="0.25">
      <c r="A5" s="161"/>
      <c r="B5" s="161"/>
      <c r="C5" s="161"/>
      <c r="D5" s="161"/>
      <c r="E5" s="161"/>
      <c r="F5" s="161"/>
      <c r="G5" s="161"/>
      <c r="H5" s="161"/>
      <c r="I5" s="161"/>
      <c r="J5" s="161"/>
      <c r="K5" s="161"/>
      <c r="L5" s="161"/>
      <c r="M5" s="161"/>
      <c r="N5" s="161"/>
      <c r="O5" s="161"/>
      <c r="P5" s="161"/>
      <c r="Q5" s="161"/>
      <c r="R5" s="161"/>
      <c r="S5" s="161"/>
      <c r="T5" s="161"/>
      <c r="U5" s="161"/>
      <c r="V5" s="161"/>
      <c r="W5" s="161"/>
      <c r="X5" s="161"/>
      <c r="Y5" s="162"/>
      <c r="Z5" s="162"/>
      <c r="AA5" s="162"/>
      <c r="AB5" s="162"/>
      <c r="AC5" s="162"/>
      <c r="AD5" s="162"/>
      <c r="AE5" s="162"/>
      <c r="AF5" s="162"/>
      <c r="AG5" s="162"/>
      <c r="AH5" s="162"/>
      <c r="AI5" s="162"/>
      <c r="AJ5" s="162"/>
      <c r="AK5" s="162"/>
      <c r="AL5" s="162"/>
    </row>
    <row r="6" spans="1:50" x14ac:dyDescent="0.25">
      <c r="A6" s="161"/>
      <c r="B6" s="161"/>
      <c r="C6" s="161"/>
      <c r="D6" s="161"/>
      <c r="E6" s="161"/>
      <c r="F6" s="161"/>
      <c r="G6" s="161"/>
      <c r="H6" s="161"/>
      <c r="I6" s="161"/>
      <c r="J6" s="161"/>
      <c r="K6" s="161"/>
      <c r="L6" s="161"/>
      <c r="M6" s="161"/>
      <c r="N6" s="161"/>
      <c r="O6" s="161"/>
      <c r="P6" s="161"/>
      <c r="Q6" s="161"/>
      <c r="R6" s="161"/>
      <c r="S6" s="161"/>
      <c r="T6" s="161"/>
      <c r="U6" s="161"/>
      <c r="V6" s="161"/>
      <c r="W6" s="161"/>
      <c r="X6" s="161"/>
      <c r="Y6" s="162"/>
      <c r="Z6" s="162"/>
      <c r="AA6" s="162"/>
      <c r="AB6" s="162"/>
      <c r="AC6" s="162"/>
      <c r="AD6" s="162"/>
      <c r="AE6" s="162"/>
      <c r="AF6" s="162"/>
      <c r="AG6" s="162"/>
      <c r="AH6" s="162"/>
      <c r="AI6" s="162"/>
      <c r="AJ6" s="162"/>
      <c r="AK6" s="162"/>
      <c r="AL6" s="162"/>
    </row>
    <row r="7" spans="1:50" x14ac:dyDescent="0.25">
      <c r="A7" s="161"/>
      <c r="B7" s="161"/>
      <c r="C7" s="161"/>
      <c r="D7" s="161"/>
      <c r="E7" s="161"/>
      <c r="F7" s="161"/>
      <c r="G7" s="161"/>
      <c r="H7" s="161"/>
      <c r="I7" s="161"/>
      <c r="J7" s="161"/>
      <c r="K7" s="161"/>
      <c r="L7" s="161"/>
      <c r="M7" s="161"/>
      <c r="N7" s="161"/>
      <c r="O7" s="161"/>
      <c r="P7" s="161"/>
      <c r="Q7" s="161"/>
      <c r="R7" s="161"/>
      <c r="S7" s="161"/>
      <c r="T7" s="161"/>
      <c r="U7" s="161"/>
      <c r="V7" s="161"/>
      <c r="W7" s="161"/>
      <c r="X7" s="161"/>
      <c r="Y7" s="162"/>
      <c r="Z7" s="162"/>
      <c r="AA7" s="162"/>
      <c r="AB7" s="162"/>
      <c r="AC7" s="162"/>
      <c r="AD7" s="162"/>
      <c r="AE7" s="162"/>
      <c r="AF7" s="162"/>
      <c r="AG7" s="162"/>
      <c r="AH7" s="162"/>
      <c r="AI7" s="162"/>
      <c r="AJ7" s="162"/>
      <c r="AK7" s="162"/>
      <c r="AL7" s="162"/>
    </row>
    <row r="8" spans="1:50" ht="18" customHeight="1" x14ac:dyDescent="0.35">
      <c r="A8" s="80"/>
      <c r="B8" s="161"/>
      <c r="C8" s="161"/>
      <c r="D8" s="200">
        <v>2023</v>
      </c>
      <c r="E8" s="200"/>
      <c r="F8" s="200"/>
      <c r="G8" s="200"/>
      <c r="H8" s="200"/>
      <c r="I8" s="200"/>
      <c r="J8" s="200"/>
      <c r="K8" s="80"/>
      <c r="L8" s="80"/>
      <c r="M8" s="80"/>
      <c r="N8" s="80"/>
      <c r="O8" s="161"/>
      <c r="P8" s="200">
        <v>2022</v>
      </c>
      <c r="Q8" s="200"/>
      <c r="R8" s="200"/>
      <c r="S8" s="200"/>
      <c r="T8" s="200"/>
      <c r="U8" s="200"/>
      <c r="V8" s="200"/>
      <c r="W8" s="80"/>
      <c r="X8" s="80"/>
      <c r="Y8" s="162"/>
      <c r="Z8" s="162"/>
      <c r="AA8" s="162"/>
      <c r="AB8" s="162"/>
      <c r="AC8" s="162"/>
      <c r="AD8" s="162"/>
      <c r="AE8" s="162"/>
      <c r="AF8" s="162"/>
      <c r="AG8" s="162"/>
      <c r="AH8" s="162"/>
      <c r="AI8" s="162"/>
      <c r="AJ8" s="162"/>
      <c r="AK8" s="162"/>
      <c r="AL8" s="162"/>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163"/>
      <c r="B10" s="161"/>
      <c r="C10" s="86" t="s">
        <v>114</v>
      </c>
      <c r="D10" s="87">
        <v>2</v>
      </c>
      <c r="E10" s="88">
        <v>3</v>
      </c>
      <c r="F10" s="88">
        <v>4</v>
      </c>
      <c r="G10" s="88">
        <v>5</v>
      </c>
      <c r="H10" s="88">
        <v>6</v>
      </c>
      <c r="I10" s="88">
        <v>7</v>
      </c>
      <c r="J10" s="89">
        <v>8</v>
      </c>
      <c r="K10" s="163"/>
      <c r="L10" s="163"/>
      <c r="M10" s="197" t="s">
        <v>103</v>
      </c>
      <c r="N10" s="198"/>
      <c r="O10" s="86" t="s">
        <v>114</v>
      </c>
      <c r="P10" s="87">
        <v>3</v>
      </c>
      <c r="Q10" s="88">
        <v>4</v>
      </c>
      <c r="R10" s="88">
        <v>5</v>
      </c>
      <c r="S10" s="88">
        <v>6</v>
      </c>
      <c r="T10" s="88">
        <v>7</v>
      </c>
      <c r="U10" s="88">
        <v>8</v>
      </c>
      <c r="V10" s="89">
        <v>9</v>
      </c>
      <c r="W10" s="163"/>
      <c r="X10" s="163"/>
      <c r="Y10" s="162"/>
      <c r="Z10" s="162"/>
      <c r="AA10" s="162"/>
      <c r="AB10" s="162"/>
      <c r="AC10" s="162"/>
      <c r="AD10" s="162"/>
      <c r="AE10" s="162"/>
      <c r="AF10" s="162"/>
      <c r="AG10" s="162"/>
      <c r="AH10" s="162"/>
      <c r="AI10" s="162"/>
      <c r="AJ10" s="162"/>
      <c r="AK10" s="162"/>
      <c r="AL10" s="162"/>
    </row>
    <row r="11" spans="1:50" ht="20.149999999999999" customHeight="1" x14ac:dyDescent="0.25">
      <c r="A11" s="163"/>
      <c r="B11" s="161"/>
      <c r="C11" s="86" t="s">
        <v>114</v>
      </c>
      <c r="D11" s="90">
        <v>9</v>
      </c>
      <c r="E11" s="91">
        <v>10</v>
      </c>
      <c r="F11" s="91">
        <v>11</v>
      </c>
      <c r="G11" s="91">
        <v>12</v>
      </c>
      <c r="H11" s="91">
        <v>13</v>
      </c>
      <c r="I11" s="91">
        <v>14</v>
      </c>
      <c r="J11" s="92">
        <v>15</v>
      </c>
      <c r="K11" s="163"/>
      <c r="L11" s="163"/>
      <c r="M11" s="197" t="s">
        <v>103</v>
      </c>
      <c r="N11" s="198"/>
      <c r="O11" s="86" t="s">
        <v>114</v>
      </c>
      <c r="P11" s="90">
        <v>10</v>
      </c>
      <c r="Q11" s="91">
        <v>11</v>
      </c>
      <c r="R11" s="91">
        <v>12</v>
      </c>
      <c r="S11" s="91">
        <v>13</v>
      </c>
      <c r="T11" s="91">
        <v>14</v>
      </c>
      <c r="U11" s="91">
        <v>15</v>
      </c>
      <c r="V11" s="92">
        <v>16</v>
      </c>
      <c r="W11" s="163"/>
      <c r="X11" s="163"/>
      <c r="Y11" s="162"/>
      <c r="Z11" s="162"/>
      <c r="AA11" s="162"/>
      <c r="AB11" s="162"/>
      <c r="AC11" s="162"/>
      <c r="AD11" s="162"/>
      <c r="AE11" s="162"/>
      <c r="AF11" s="162"/>
      <c r="AG11" s="162"/>
      <c r="AH11" s="162"/>
      <c r="AI11" s="162"/>
      <c r="AJ11" s="162"/>
      <c r="AK11" s="162"/>
      <c r="AL11" s="162"/>
    </row>
    <row r="12" spans="1:50" ht="20.149999999999999" customHeight="1" x14ac:dyDescent="0.25">
      <c r="A12" s="163"/>
      <c r="B12" s="161"/>
      <c r="C12" s="86" t="s">
        <v>114</v>
      </c>
      <c r="D12" s="93">
        <v>16</v>
      </c>
      <c r="E12" s="94">
        <v>17</v>
      </c>
      <c r="F12" s="94">
        <v>18</v>
      </c>
      <c r="G12" s="94">
        <v>19</v>
      </c>
      <c r="H12" s="94">
        <v>20</v>
      </c>
      <c r="I12" s="94">
        <v>21</v>
      </c>
      <c r="J12" s="95">
        <v>22</v>
      </c>
      <c r="K12" s="163"/>
      <c r="L12" s="163"/>
      <c r="M12" s="197" t="s">
        <v>103</v>
      </c>
      <c r="N12" s="198"/>
      <c r="O12" s="86" t="s">
        <v>114</v>
      </c>
      <c r="P12" s="93">
        <v>17</v>
      </c>
      <c r="Q12" s="94">
        <v>18</v>
      </c>
      <c r="R12" s="94">
        <v>19</v>
      </c>
      <c r="S12" s="94">
        <v>20</v>
      </c>
      <c r="T12" s="94">
        <v>21</v>
      </c>
      <c r="U12" s="94">
        <v>22</v>
      </c>
      <c r="V12" s="95">
        <v>23</v>
      </c>
      <c r="W12" s="163"/>
      <c r="X12" s="163"/>
      <c r="Y12" s="162"/>
      <c r="Z12" s="162"/>
      <c r="AA12" s="162"/>
      <c r="AB12" s="162"/>
      <c r="AC12" s="162"/>
      <c r="AD12" s="162"/>
      <c r="AE12" s="162"/>
      <c r="AF12" s="162"/>
      <c r="AG12" s="162"/>
      <c r="AH12" s="162"/>
      <c r="AI12" s="162"/>
      <c r="AJ12" s="162"/>
      <c r="AK12" s="162"/>
      <c r="AL12" s="162"/>
    </row>
    <row r="13" spans="1:50" ht="20.149999999999999" customHeight="1" x14ac:dyDescent="0.25">
      <c r="A13" s="163"/>
      <c r="B13" s="161"/>
      <c r="C13" s="86" t="s">
        <v>114</v>
      </c>
      <c r="D13" s="96">
        <v>23</v>
      </c>
      <c r="E13" s="97">
        <v>24</v>
      </c>
      <c r="F13" s="97">
        <v>25</v>
      </c>
      <c r="G13" s="97">
        <v>26</v>
      </c>
      <c r="H13" s="97">
        <v>27</v>
      </c>
      <c r="I13" s="97">
        <v>28</v>
      </c>
      <c r="J13" s="98">
        <v>29</v>
      </c>
      <c r="K13" s="163"/>
      <c r="L13" s="163"/>
      <c r="M13" s="197" t="s">
        <v>103</v>
      </c>
      <c r="N13" s="198"/>
      <c r="O13" s="86" t="s">
        <v>114</v>
      </c>
      <c r="P13" s="96">
        <v>24</v>
      </c>
      <c r="Q13" s="97">
        <v>25</v>
      </c>
      <c r="R13" s="97">
        <v>26</v>
      </c>
      <c r="S13" s="97">
        <v>27</v>
      </c>
      <c r="T13" s="97">
        <v>28</v>
      </c>
      <c r="U13" s="97">
        <v>29</v>
      </c>
      <c r="V13" s="98">
        <v>30</v>
      </c>
      <c r="W13" s="163"/>
      <c r="X13" s="163"/>
      <c r="Y13" s="162"/>
      <c r="Z13" s="162"/>
      <c r="AA13" s="162"/>
      <c r="AB13" s="162"/>
      <c r="AC13" s="162"/>
      <c r="AD13" s="162"/>
      <c r="AE13" s="162"/>
      <c r="AF13" s="162"/>
      <c r="AG13" s="162"/>
      <c r="AH13" s="162"/>
      <c r="AI13" s="162"/>
      <c r="AJ13" s="162"/>
      <c r="AK13" s="162"/>
      <c r="AL13" s="162"/>
    </row>
    <row r="14" spans="1:50" ht="20.149999999999999" customHeight="1" x14ac:dyDescent="0.25">
      <c r="A14" s="163"/>
      <c r="B14" s="161"/>
      <c r="C14" s="86" t="s">
        <v>125</v>
      </c>
      <c r="D14" s="99">
        <v>30</v>
      </c>
      <c r="E14" s="100">
        <v>1</v>
      </c>
      <c r="F14" s="100">
        <v>2</v>
      </c>
      <c r="G14" s="100">
        <v>3</v>
      </c>
      <c r="H14" s="100">
        <v>4</v>
      </c>
      <c r="I14" s="100">
        <v>5</v>
      </c>
      <c r="J14" s="101">
        <v>6</v>
      </c>
      <c r="K14" s="163"/>
      <c r="L14" s="163"/>
      <c r="M14" s="197" t="s">
        <v>103</v>
      </c>
      <c r="N14" s="198"/>
      <c r="O14" s="86" t="s">
        <v>126</v>
      </c>
      <c r="P14" s="99">
        <v>1</v>
      </c>
      <c r="Q14" s="100">
        <v>2</v>
      </c>
      <c r="R14" s="100">
        <v>3</v>
      </c>
      <c r="S14" s="100">
        <v>4</v>
      </c>
      <c r="T14" s="100">
        <v>5</v>
      </c>
      <c r="U14" s="100">
        <v>6</v>
      </c>
      <c r="V14" s="101">
        <v>7</v>
      </c>
      <c r="W14" s="163"/>
      <c r="X14" s="163"/>
      <c r="Y14" s="162"/>
      <c r="Z14" s="162"/>
      <c r="AA14" s="162"/>
      <c r="AB14" s="162"/>
      <c r="AC14" s="162"/>
      <c r="AD14" s="162"/>
      <c r="AE14" s="162"/>
      <c r="AF14" s="162"/>
      <c r="AG14" s="162"/>
      <c r="AH14" s="162"/>
      <c r="AI14" s="162"/>
      <c r="AJ14" s="162"/>
      <c r="AK14" s="162"/>
      <c r="AL14" s="162"/>
    </row>
    <row r="15" spans="1:50" ht="20.149999999999999" customHeight="1" x14ac:dyDescent="0.25">
      <c r="A15" s="163"/>
      <c r="B15" s="161"/>
      <c r="C15" s="86" t="s">
        <v>126</v>
      </c>
      <c r="D15" s="102">
        <v>7</v>
      </c>
      <c r="E15" s="103">
        <v>8</v>
      </c>
      <c r="F15" s="103">
        <v>9</v>
      </c>
      <c r="G15" s="103">
        <v>10</v>
      </c>
      <c r="H15" s="103">
        <v>11</v>
      </c>
      <c r="I15" s="103">
        <v>12</v>
      </c>
      <c r="J15" s="104">
        <v>13</v>
      </c>
      <c r="K15" s="163"/>
      <c r="L15" s="163"/>
      <c r="M15" s="197" t="s">
        <v>103</v>
      </c>
      <c r="N15" s="198"/>
      <c r="O15" s="86" t="s">
        <v>126</v>
      </c>
      <c r="P15" s="102">
        <v>8</v>
      </c>
      <c r="Q15" s="103">
        <v>9</v>
      </c>
      <c r="R15" s="103">
        <v>10</v>
      </c>
      <c r="S15" s="103">
        <v>11</v>
      </c>
      <c r="T15" s="103">
        <v>12</v>
      </c>
      <c r="U15" s="103">
        <v>13</v>
      </c>
      <c r="V15" s="104">
        <v>14</v>
      </c>
      <c r="W15" s="163"/>
      <c r="X15" s="163"/>
      <c r="Y15" s="162"/>
      <c r="Z15" s="162"/>
      <c r="AA15" s="162"/>
      <c r="AB15" s="162"/>
      <c r="AC15" s="162"/>
      <c r="AD15" s="162"/>
      <c r="AE15" s="162"/>
      <c r="AF15" s="162"/>
      <c r="AG15" s="162"/>
      <c r="AH15" s="162"/>
      <c r="AI15" s="162"/>
      <c r="AJ15" s="162"/>
      <c r="AK15" s="162"/>
      <c r="AL15" s="162"/>
    </row>
    <row r="16" spans="1:50" x14ac:dyDescent="0.25">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2"/>
      <c r="Z16" s="162"/>
      <c r="AA16" s="162"/>
      <c r="AB16" s="162"/>
      <c r="AC16" s="162"/>
      <c r="AD16" s="162"/>
      <c r="AE16" s="162"/>
      <c r="AF16" s="162"/>
      <c r="AG16" s="162"/>
      <c r="AH16" s="162"/>
      <c r="AI16" s="162"/>
      <c r="AJ16" s="162"/>
      <c r="AK16" s="162"/>
      <c r="AL16" s="162"/>
    </row>
    <row r="17" spans="1:50" x14ac:dyDescent="0.25">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2"/>
      <c r="Z17" s="162"/>
      <c r="AA17" s="162"/>
      <c r="AB17" s="162"/>
      <c r="AC17" s="162"/>
      <c r="AD17" s="162"/>
      <c r="AE17" s="162"/>
      <c r="AF17" s="162"/>
      <c r="AG17" s="162"/>
      <c r="AH17" s="162"/>
      <c r="AI17" s="162"/>
      <c r="AJ17" s="162"/>
      <c r="AK17" s="162"/>
      <c r="AL17" s="162"/>
    </row>
    <row r="18" spans="1:50" ht="13" x14ac:dyDescent="0.3">
      <c r="A18" s="161"/>
      <c r="B18" s="161"/>
      <c r="C18" s="161"/>
      <c r="D18" s="199" t="s">
        <v>104</v>
      </c>
      <c r="E18" s="199"/>
      <c r="F18" s="199"/>
      <c r="G18" s="199"/>
      <c r="H18" s="199"/>
      <c r="I18" s="199"/>
      <c r="J18" s="199"/>
      <c r="K18" s="161"/>
      <c r="L18" s="161"/>
      <c r="M18" s="161"/>
      <c r="N18" s="161"/>
      <c r="O18" s="161"/>
      <c r="P18" s="199" t="s">
        <v>105</v>
      </c>
      <c r="Q18" s="199"/>
      <c r="R18" s="199"/>
      <c r="S18" s="199"/>
      <c r="T18" s="199"/>
      <c r="U18" s="199"/>
      <c r="V18" s="199"/>
      <c r="W18" s="161"/>
      <c r="X18" s="161"/>
      <c r="Y18" s="162"/>
      <c r="Z18" s="162"/>
      <c r="AA18" s="162"/>
      <c r="AB18" s="162"/>
      <c r="AC18" s="162"/>
      <c r="AD18" s="162"/>
      <c r="AE18" s="162"/>
      <c r="AF18" s="162"/>
      <c r="AG18" s="162"/>
      <c r="AH18" s="162"/>
      <c r="AI18" s="162"/>
      <c r="AJ18" s="162"/>
      <c r="AK18" s="162"/>
      <c r="AL18" s="162"/>
    </row>
    <row r="19" spans="1:50" ht="13.15" customHeight="1" x14ac:dyDescent="0.25">
      <c r="A19" s="161"/>
      <c r="B19" s="161"/>
      <c r="C19" s="196" t="s">
        <v>116</v>
      </c>
      <c r="D19" s="196"/>
      <c r="E19" s="196"/>
      <c r="F19" s="196"/>
      <c r="G19" s="161"/>
      <c r="H19" s="161" t="s">
        <v>117</v>
      </c>
      <c r="I19" s="161"/>
      <c r="J19" s="161"/>
      <c r="K19" s="161"/>
      <c r="L19" s="161"/>
      <c r="M19" s="161"/>
      <c r="N19" s="161"/>
      <c r="O19" s="196" t="s">
        <v>115</v>
      </c>
      <c r="P19" s="196"/>
      <c r="Q19" s="196"/>
      <c r="R19" s="196"/>
      <c r="S19" s="161"/>
      <c r="T19" s="161" t="s">
        <v>113</v>
      </c>
      <c r="U19" s="161"/>
      <c r="V19" s="161"/>
      <c r="W19" s="161"/>
      <c r="X19" s="161"/>
      <c r="Y19" s="162"/>
      <c r="Z19" s="162"/>
      <c r="AA19" s="162"/>
      <c r="AB19" s="162"/>
      <c r="AC19" s="162"/>
      <c r="AD19" s="162"/>
      <c r="AE19" s="162"/>
      <c r="AF19" s="162"/>
      <c r="AG19" s="162"/>
      <c r="AH19" s="162"/>
      <c r="AI19" s="162"/>
      <c r="AJ19" s="162"/>
      <c r="AK19" s="162"/>
      <c r="AL19" s="162"/>
    </row>
    <row r="20" spans="1:50" x14ac:dyDescent="0.25">
      <c r="A20" s="105"/>
      <c r="B20" s="105"/>
      <c r="C20" s="196" t="s">
        <v>118</v>
      </c>
      <c r="D20" s="196"/>
      <c r="E20" s="196"/>
      <c r="F20" s="196"/>
      <c r="G20" s="7"/>
      <c r="H20" s="7" t="s">
        <v>119</v>
      </c>
      <c r="I20" s="7"/>
      <c r="J20" s="7"/>
      <c r="K20" s="105"/>
      <c r="L20" s="105"/>
      <c r="M20" s="105"/>
      <c r="N20" s="105"/>
      <c r="O20" s="196" t="s">
        <v>120</v>
      </c>
      <c r="P20" s="196"/>
      <c r="Q20" s="196"/>
      <c r="R20" s="196"/>
      <c r="S20" s="7"/>
      <c r="T20" s="7" t="s">
        <v>119</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6" t="s">
        <v>122</v>
      </c>
      <c r="D21" s="196"/>
      <c r="E21" s="196"/>
      <c r="F21" s="196"/>
      <c r="G21" s="7"/>
      <c r="H21" s="7" t="s">
        <v>123</v>
      </c>
      <c r="I21" s="7"/>
      <c r="J21" s="7"/>
      <c r="K21" s="105"/>
      <c r="L21" s="105"/>
      <c r="M21" s="105"/>
      <c r="N21" s="105"/>
      <c r="O21" s="196" t="s">
        <v>121</v>
      </c>
      <c r="P21" s="196"/>
      <c r="Q21" s="196"/>
      <c r="R21" s="196"/>
      <c r="S21" s="108"/>
      <c r="T21" s="108" t="s">
        <v>117</v>
      </c>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6"/>
      <c r="D22" s="196"/>
      <c r="E22" s="196"/>
      <c r="F22" s="196"/>
      <c r="G22" s="7"/>
      <c r="H22" s="7"/>
      <c r="I22" s="7"/>
      <c r="J22" s="7"/>
      <c r="K22" s="105"/>
      <c r="L22" s="105"/>
      <c r="M22" s="105"/>
      <c r="N22" s="105"/>
      <c r="O22" s="196" t="s">
        <v>124</v>
      </c>
      <c r="P22" s="196"/>
      <c r="Q22" s="196"/>
      <c r="R22" s="196"/>
      <c r="S22" s="7"/>
      <c r="T22" s="7" t="s">
        <v>123</v>
      </c>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6"/>
      <c r="D23" s="196"/>
      <c r="E23" s="196"/>
      <c r="F23" s="196"/>
      <c r="G23" s="7"/>
      <c r="H23" s="7"/>
      <c r="I23" s="7"/>
      <c r="J23" s="105"/>
      <c r="K23" s="105"/>
      <c r="L23" s="105"/>
      <c r="M23" s="105"/>
      <c r="N23" s="105"/>
      <c r="O23" s="196" t="s">
        <v>128</v>
      </c>
      <c r="P23" s="196"/>
      <c r="Q23" s="196"/>
      <c r="R23" s="196"/>
      <c r="S23" s="7"/>
      <c r="T23" s="7" t="s">
        <v>129</v>
      </c>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61"/>
      <c r="B24" s="161"/>
      <c r="C24" s="196"/>
      <c r="D24" s="196"/>
      <c r="E24" s="196"/>
      <c r="F24" s="196"/>
      <c r="G24" s="7"/>
      <c r="H24" s="7"/>
      <c r="I24" s="7"/>
      <c r="J24" s="161"/>
      <c r="K24" s="161"/>
      <c r="L24" s="161"/>
      <c r="M24" s="161"/>
      <c r="N24" s="161"/>
      <c r="O24" s="196"/>
      <c r="P24" s="196"/>
      <c r="Q24" s="196"/>
      <c r="R24" s="196"/>
      <c r="S24" s="7"/>
      <c r="T24" s="7"/>
      <c r="U24" s="7"/>
      <c r="V24" s="7"/>
      <c r="W24" s="7"/>
      <c r="X24" s="161"/>
      <c r="Y24" s="162"/>
      <c r="Z24" s="162"/>
      <c r="AA24" s="162"/>
      <c r="AB24" s="162"/>
      <c r="AC24" s="162"/>
      <c r="AD24" s="162"/>
      <c r="AE24" s="162"/>
      <c r="AF24" s="162"/>
      <c r="AG24" s="162"/>
      <c r="AH24" s="162"/>
      <c r="AI24" s="162"/>
      <c r="AJ24" s="162"/>
      <c r="AK24" s="162"/>
      <c r="AL24" s="162"/>
    </row>
    <row r="25" spans="1:50" ht="12.75" customHeight="1" x14ac:dyDescent="0.25">
      <c r="Y25" s="162"/>
      <c r="Z25" s="162"/>
      <c r="AA25" s="162"/>
      <c r="AB25" s="162"/>
      <c r="AC25" s="162"/>
      <c r="AD25" s="162"/>
      <c r="AE25" s="162"/>
      <c r="AF25" s="162"/>
      <c r="AG25" s="162"/>
      <c r="AH25" s="162"/>
      <c r="AI25" s="162"/>
      <c r="AJ25" s="162"/>
      <c r="AK25" s="162"/>
      <c r="AL25" s="162"/>
    </row>
    <row r="26" spans="1:50" x14ac:dyDescent="0.25">
      <c r="A26" s="161"/>
      <c r="B26" s="161"/>
      <c r="C26" s="196"/>
      <c r="D26" s="196"/>
      <c r="E26" s="196"/>
      <c r="F26" s="196"/>
      <c r="G26" s="7"/>
      <c r="H26" s="7"/>
      <c r="I26" s="7"/>
      <c r="J26" s="161"/>
      <c r="K26" s="161"/>
      <c r="L26" s="161"/>
      <c r="M26" s="161"/>
      <c r="N26" s="161"/>
      <c r="O26" s="196"/>
      <c r="P26" s="196"/>
      <c r="Q26" s="196"/>
      <c r="R26" s="196"/>
      <c r="S26" s="7"/>
      <c r="T26" s="7"/>
      <c r="U26" s="7"/>
      <c r="V26" s="7"/>
      <c r="W26" s="7"/>
      <c r="X26" s="161"/>
      <c r="Y26" s="162"/>
      <c r="Z26" s="162"/>
      <c r="AA26" s="162"/>
      <c r="AB26" s="162"/>
      <c r="AC26" s="162"/>
      <c r="AD26" s="162"/>
      <c r="AE26" s="162"/>
      <c r="AF26" s="162"/>
      <c r="AG26" s="162"/>
      <c r="AH26" s="162"/>
      <c r="AI26" s="162"/>
      <c r="AJ26" s="162"/>
      <c r="AK26" s="162"/>
      <c r="AL26" s="162"/>
    </row>
    <row r="27" spans="1:50" x14ac:dyDescent="0.25">
      <c r="A27" s="161"/>
      <c r="B27" s="161"/>
      <c r="C27" s="196"/>
      <c r="D27" s="202"/>
      <c r="E27" s="202"/>
      <c r="F27" s="7"/>
      <c r="G27" s="7"/>
      <c r="H27" s="7"/>
      <c r="I27" s="7"/>
      <c r="J27" s="161"/>
      <c r="K27" s="161"/>
      <c r="L27" s="161"/>
      <c r="M27" s="161"/>
      <c r="N27" s="161"/>
      <c r="O27" s="196"/>
      <c r="P27" s="202"/>
      <c r="Q27" s="202"/>
      <c r="R27" s="7"/>
      <c r="S27" s="7"/>
      <c r="T27" s="7"/>
      <c r="U27" s="7"/>
      <c r="V27" s="7"/>
      <c r="W27" s="7"/>
      <c r="X27" s="161"/>
      <c r="Y27" s="162"/>
      <c r="Z27" s="162"/>
      <c r="AA27" s="162"/>
      <c r="AB27" s="162"/>
      <c r="AC27" s="162"/>
      <c r="AD27" s="162"/>
      <c r="AE27" s="162"/>
      <c r="AF27" s="162"/>
      <c r="AG27" s="162"/>
      <c r="AH27" s="162"/>
      <c r="AI27" s="162"/>
      <c r="AJ27" s="162"/>
      <c r="AK27" s="162"/>
      <c r="AL27" s="162"/>
    </row>
    <row r="28" spans="1:50" x14ac:dyDescent="0.25">
      <c r="A28" s="161"/>
      <c r="B28" s="161"/>
      <c r="C28" s="196"/>
      <c r="D28" s="202"/>
      <c r="E28" s="202"/>
      <c r="F28" s="161"/>
      <c r="G28" s="161"/>
      <c r="H28" s="161"/>
      <c r="I28" s="161"/>
      <c r="J28" s="161"/>
      <c r="K28" s="161"/>
      <c r="L28" s="161"/>
      <c r="M28" s="161"/>
      <c r="N28" s="161"/>
      <c r="O28" s="196"/>
      <c r="P28" s="202"/>
      <c r="Q28" s="202"/>
      <c r="R28" s="161"/>
      <c r="S28" s="161"/>
      <c r="T28" s="161"/>
      <c r="U28" s="161"/>
      <c r="V28" s="161"/>
      <c r="W28" s="161"/>
      <c r="X28" s="161"/>
      <c r="Y28" s="162"/>
      <c r="Z28" s="162"/>
      <c r="AA28" s="162"/>
      <c r="AB28" s="162"/>
      <c r="AC28" s="162"/>
      <c r="AD28" s="162"/>
      <c r="AE28" s="162"/>
      <c r="AF28" s="162"/>
      <c r="AG28" s="162"/>
      <c r="AH28" s="162"/>
      <c r="AI28" s="162"/>
      <c r="AJ28" s="162"/>
      <c r="AK28" s="162"/>
      <c r="AL28" s="162"/>
    </row>
    <row r="29" spans="1:50" x14ac:dyDescent="0.25">
      <c r="A29" s="161"/>
      <c r="B29" s="161"/>
      <c r="C29" s="196"/>
      <c r="D29" s="202"/>
      <c r="E29" s="202"/>
      <c r="F29" s="161"/>
      <c r="G29" s="161"/>
      <c r="H29" s="161"/>
      <c r="I29" s="161"/>
      <c r="J29" s="161"/>
      <c r="K29" s="161"/>
      <c r="L29" s="161"/>
      <c r="M29" s="161"/>
      <c r="N29" s="161"/>
      <c r="O29" s="196"/>
      <c r="P29" s="202"/>
      <c r="Q29" s="202"/>
      <c r="R29" s="161"/>
      <c r="T29" s="161"/>
      <c r="U29" s="161"/>
      <c r="V29" s="161"/>
      <c r="W29" s="161"/>
      <c r="X29" s="161"/>
      <c r="Y29" s="162"/>
      <c r="Z29" s="162"/>
      <c r="AA29" s="162"/>
      <c r="AB29" s="162"/>
      <c r="AC29" s="162"/>
      <c r="AD29" s="162"/>
      <c r="AE29" s="162"/>
      <c r="AF29" s="162"/>
      <c r="AG29" s="162"/>
      <c r="AH29" s="162"/>
      <c r="AI29" s="162"/>
      <c r="AJ29" s="162"/>
      <c r="AK29" s="162"/>
      <c r="AL29" s="162"/>
    </row>
    <row r="30" spans="1:50" ht="13" x14ac:dyDescent="0.3">
      <c r="A30" s="161"/>
      <c r="B30" s="161"/>
      <c r="C30" s="164"/>
      <c r="D30" s="161"/>
      <c r="E30" s="161"/>
      <c r="F30" s="161"/>
      <c r="G30" s="109" t="s">
        <v>106</v>
      </c>
      <c r="H30" s="161">
        <v>30</v>
      </c>
      <c r="I30" s="161"/>
      <c r="J30" s="161"/>
      <c r="K30" s="161"/>
      <c r="L30" s="161"/>
      <c r="M30" s="161"/>
      <c r="N30" s="161"/>
      <c r="O30" s="164"/>
      <c r="P30" s="161"/>
      <c r="Q30" s="161"/>
      <c r="R30" s="161"/>
      <c r="S30" s="109" t="s">
        <v>106</v>
      </c>
      <c r="T30" s="161">
        <v>30</v>
      </c>
      <c r="U30" s="161"/>
      <c r="V30" s="161"/>
      <c r="W30" s="161"/>
      <c r="X30" s="161"/>
      <c r="Y30" s="162"/>
      <c r="Z30" s="162"/>
      <c r="AA30" s="162"/>
      <c r="AB30" s="162"/>
      <c r="AC30" s="162"/>
      <c r="AD30" s="162"/>
      <c r="AE30" s="162"/>
      <c r="AF30" s="162"/>
      <c r="AG30" s="162"/>
      <c r="AH30" s="162"/>
      <c r="AI30" s="162"/>
      <c r="AJ30" s="162"/>
      <c r="AK30" s="162"/>
      <c r="AL30" s="162"/>
    </row>
    <row r="31" spans="1:50" ht="13" x14ac:dyDescent="0.3">
      <c r="A31" s="161"/>
      <c r="B31" s="161"/>
      <c r="C31" s="164"/>
      <c r="D31" s="161"/>
      <c r="E31" s="161"/>
      <c r="F31" s="161"/>
      <c r="G31" s="109" t="s">
        <v>107</v>
      </c>
      <c r="H31" s="161">
        <v>12</v>
      </c>
      <c r="I31" s="161"/>
      <c r="J31" s="161"/>
      <c r="K31" s="161"/>
      <c r="L31" s="161"/>
      <c r="M31" s="161"/>
      <c r="N31" s="161"/>
      <c r="O31" s="164"/>
      <c r="P31" s="161"/>
      <c r="Q31" s="161"/>
      <c r="R31" s="161"/>
      <c r="S31" s="109" t="s">
        <v>107</v>
      </c>
      <c r="T31" s="161">
        <v>12</v>
      </c>
      <c r="U31" s="161"/>
      <c r="V31" s="161"/>
      <c r="W31" s="161"/>
      <c r="X31" s="161"/>
      <c r="Y31" s="162"/>
      <c r="Z31" s="162"/>
      <c r="AA31" s="162"/>
      <c r="AB31" s="162"/>
      <c r="AC31" s="162"/>
      <c r="AD31" s="162"/>
      <c r="AE31" s="162"/>
      <c r="AF31" s="162"/>
      <c r="AG31" s="162"/>
      <c r="AH31" s="162"/>
      <c r="AI31" s="162"/>
      <c r="AJ31" s="162"/>
      <c r="AK31" s="162"/>
      <c r="AL31" s="162"/>
    </row>
    <row r="32" spans="1:50" x14ac:dyDescent="0.25">
      <c r="A32" s="161"/>
      <c r="B32" s="161"/>
      <c r="C32" s="164"/>
      <c r="D32" s="161"/>
      <c r="E32" s="161"/>
      <c r="F32" s="161"/>
      <c r="G32" s="161"/>
      <c r="H32" s="161"/>
      <c r="I32" s="161"/>
      <c r="J32" s="161"/>
      <c r="K32" s="161"/>
      <c r="L32" s="161"/>
      <c r="M32" s="161"/>
      <c r="N32" s="161"/>
      <c r="O32" s="164"/>
      <c r="P32" s="161"/>
      <c r="Q32" s="161"/>
      <c r="R32" s="161"/>
      <c r="S32" s="161"/>
      <c r="T32" s="161"/>
      <c r="U32" s="161"/>
      <c r="V32" s="161"/>
      <c r="W32" s="161"/>
      <c r="X32" s="161"/>
      <c r="Y32" s="162"/>
      <c r="Z32" s="162"/>
      <c r="AA32" s="162"/>
      <c r="AB32" s="162"/>
      <c r="AC32" s="162"/>
      <c r="AD32" s="162"/>
      <c r="AE32" s="162"/>
      <c r="AF32" s="162"/>
      <c r="AG32" s="162"/>
      <c r="AH32" s="162"/>
      <c r="AI32" s="162"/>
      <c r="AJ32" s="162"/>
      <c r="AK32" s="162"/>
      <c r="AL32" s="162"/>
    </row>
    <row r="33" spans="1:38" x14ac:dyDescent="0.25">
      <c r="A33" s="161"/>
      <c r="B33" s="161"/>
      <c r="C33" s="164"/>
      <c r="D33" s="161"/>
      <c r="E33" s="161"/>
      <c r="F33" s="161"/>
      <c r="G33" s="161"/>
      <c r="H33" s="161"/>
      <c r="I33" s="161"/>
      <c r="J33" s="161"/>
      <c r="K33" s="161"/>
      <c r="L33" s="161"/>
      <c r="M33" s="161"/>
      <c r="N33" s="161"/>
      <c r="O33" s="164"/>
      <c r="P33" s="161"/>
      <c r="Q33" s="161"/>
      <c r="R33" s="161"/>
      <c r="S33" s="161"/>
      <c r="T33" s="161"/>
      <c r="U33" s="161"/>
      <c r="V33" s="161"/>
      <c r="W33" s="161"/>
      <c r="X33" s="161"/>
      <c r="Y33" s="162"/>
      <c r="Z33" s="162"/>
      <c r="AA33" s="162"/>
      <c r="AB33" s="162"/>
      <c r="AC33" s="162"/>
      <c r="AD33" s="162"/>
      <c r="AE33" s="162"/>
      <c r="AF33" s="162"/>
      <c r="AG33" s="162"/>
      <c r="AH33" s="162"/>
      <c r="AI33" s="162"/>
      <c r="AJ33" s="162"/>
      <c r="AK33" s="162"/>
      <c r="AL33" s="162"/>
    </row>
    <row r="34" spans="1:38" ht="13" x14ac:dyDescent="0.3">
      <c r="A34" s="161"/>
      <c r="B34" s="110"/>
      <c r="C34" s="111"/>
      <c r="D34" s="161"/>
      <c r="E34" s="161"/>
      <c r="F34" s="161"/>
      <c r="G34" s="161"/>
      <c r="H34" s="161"/>
      <c r="I34" s="161"/>
      <c r="J34" s="161"/>
      <c r="K34" s="161"/>
      <c r="L34" s="161"/>
      <c r="M34" s="161"/>
      <c r="N34" s="161"/>
      <c r="O34" s="164"/>
      <c r="P34" s="161"/>
      <c r="Q34" s="161"/>
      <c r="R34" s="161"/>
      <c r="S34" s="161"/>
      <c r="T34" s="161"/>
      <c r="U34" s="161"/>
      <c r="V34" s="161"/>
      <c r="W34" s="161"/>
      <c r="X34" s="161"/>
      <c r="Y34" s="162"/>
      <c r="Z34" s="162"/>
      <c r="AA34" s="162"/>
      <c r="AB34" s="162"/>
      <c r="AC34" s="162"/>
      <c r="AD34" s="162"/>
      <c r="AE34" s="162"/>
      <c r="AF34" s="162"/>
      <c r="AG34" s="162"/>
      <c r="AH34" s="162"/>
      <c r="AI34" s="162"/>
      <c r="AJ34" s="162"/>
      <c r="AK34" s="162"/>
      <c r="AL34" s="162"/>
    </row>
    <row r="35" spans="1:38" ht="13" x14ac:dyDescent="0.3">
      <c r="A35" s="161"/>
      <c r="B35" s="110"/>
      <c r="C35" s="111"/>
      <c r="D35" s="161"/>
      <c r="E35" s="161"/>
      <c r="F35" s="161"/>
      <c r="G35" s="161"/>
      <c r="H35" s="161"/>
      <c r="I35" s="161"/>
      <c r="J35" s="161"/>
      <c r="K35" s="161"/>
      <c r="L35" s="161"/>
      <c r="M35" s="161"/>
      <c r="N35" s="161"/>
      <c r="O35" s="161"/>
      <c r="P35" s="161"/>
      <c r="Q35" s="161"/>
      <c r="R35" s="161"/>
      <c r="S35" s="161"/>
      <c r="T35" s="161"/>
      <c r="U35" s="161"/>
      <c r="V35" s="161"/>
      <c r="W35" s="161"/>
      <c r="X35" s="161"/>
      <c r="Y35" s="162"/>
      <c r="Z35" s="162"/>
      <c r="AA35" s="162"/>
      <c r="AB35" s="162"/>
      <c r="AC35" s="162"/>
      <c r="AD35" s="162"/>
      <c r="AE35" s="162"/>
      <c r="AF35" s="162"/>
      <c r="AG35" s="162"/>
      <c r="AH35" s="162"/>
      <c r="AI35" s="162"/>
      <c r="AJ35" s="162"/>
      <c r="AK35" s="162"/>
      <c r="AL35" s="162"/>
    </row>
    <row r="36" spans="1:38" ht="13" x14ac:dyDescent="0.3">
      <c r="A36" s="161"/>
      <c r="B36" s="161"/>
      <c r="C36" s="111"/>
      <c r="D36" s="161"/>
      <c r="E36" s="161"/>
      <c r="F36" s="161"/>
      <c r="G36" s="161"/>
      <c r="H36" s="161"/>
      <c r="I36" s="161"/>
      <c r="J36" s="161"/>
      <c r="K36" s="161"/>
      <c r="L36" s="161"/>
      <c r="M36" s="161"/>
      <c r="N36" s="161"/>
      <c r="O36" s="161"/>
      <c r="P36" s="161"/>
      <c r="Q36" s="161"/>
      <c r="R36" s="161"/>
      <c r="S36" s="161"/>
      <c r="T36" s="161"/>
      <c r="U36" s="161"/>
      <c r="V36" s="161"/>
      <c r="W36" s="161"/>
      <c r="X36" s="161"/>
      <c r="Y36" s="162"/>
      <c r="Z36" s="162"/>
      <c r="AA36" s="162"/>
      <c r="AB36" s="162"/>
      <c r="AC36" s="162"/>
      <c r="AD36" s="162"/>
      <c r="AE36" s="162"/>
      <c r="AF36" s="162"/>
      <c r="AG36" s="162"/>
      <c r="AH36" s="162"/>
      <c r="AI36" s="162"/>
      <c r="AJ36" s="162"/>
      <c r="AK36" s="162"/>
      <c r="AL36" s="162"/>
    </row>
    <row r="37" spans="1:38" ht="13" x14ac:dyDescent="0.3">
      <c r="A37" s="161"/>
      <c r="C37" s="112" t="s">
        <v>130</v>
      </c>
      <c r="D37" s="161"/>
      <c r="E37" s="161"/>
      <c r="F37" s="161"/>
      <c r="G37" s="161"/>
      <c r="H37" s="161"/>
      <c r="I37" s="161"/>
      <c r="J37" s="161"/>
      <c r="K37" s="161"/>
      <c r="L37" s="161"/>
      <c r="M37" s="161"/>
      <c r="N37" s="161"/>
      <c r="O37" s="161"/>
      <c r="P37" s="161"/>
      <c r="Q37" s="161"/>
      <c r="R37" s="161"/>
      <c r="S37" s="161"/>
      <c r="T37" s="161"/>
      <c r="U37" s="161"/>
      <c r="V37" s="161"/>
      <c r="W37" s="161"/>
      <c r="X37" s="161"/>
      <c r="Y37" s="162"/>
      <c r="Z37" s="162"/>
      <c r="AA37" s="162"/>
      <c r="AB37" s="162"/>
      <c r="AC37" s="162"/>
      <c r="AD37" s="162"/>
      <c r="AE37" s="162"/>
      <c r="AF37" s="162"/>
      <c r="AG37" s="162"/>
      <c r="AH37" s="162"/>
      <c r="AI37" s="162"/>
      <c r="AJ37" s="162"/>
      <c r="AK37" s="162"/>
      <c r="AL37" s="162"/>
    </row>
    <row r="38" spans="1:38" x14ac:dyDescent="0.25">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2"/>
      <c r="Z38" s="162"/>
      <c r="AA38" s="162"/>
      <c r="AB38" s="162"/>
      <c r="AC38" s="162"/>
      <c r="AD38" s="162"/>
      <c r="AE38" s="162"/>
      <c r="AF38" s="162"/>
      <c r="AG38" s="162"/>
      <c r="AH38" s="162"/>
      <c r="AI38" s="162"/>
      <c r="AJ38" s="162"/>
      <c r="AK38" s="162"/>
      <c r="AL38" s="162"/>
    </row>
    <row r="39" spans="1:38" x14ac:dyDescent="0.25">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2"/>
      <c r="Z39" s="162"/>
      <c r="AA39" s="162"/>
      <c r="AB39" s="162"/>
      <c r="AC39" s="162"/>
      <c r="AD39" s="162"/>
      <c r="AE39" s="162"/>
      <c r="AF39" s="162"/>
      <c r="AG39" s="162"/>
      <c r="AH39" s="162"/>
      <c r="AI39" s="162"/>
      <c r="AJ39" s="162"/>
      <c r="AK39" s="162"/>
      <c r="AL39" s="162"/>
    </row>
    <row r="40" spans="1:38" x14ac:dyDescent="0.25">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2"/>
      <c r="Z40" s="162"/>
      <c r="AA40" s="162"/>
      <c r="AB40" s="162"/>
      <c r="AC40" s="162"/>
      <c r="AD40" s="162"/>
      <c r="AE40" s="162"/>
      <c r="AF40" s="162"/>
      <c r="AG40" s="162"/>
      <c r="AH40" s="162"/>
      <c r="AI40" s="162"/>
      <c r="AJ40" s="162"/>
      <c r="AK40" s="162"/>
      <c r="AL40" s="162"/>
    </row>
    <row r="41" spans="1:38" x14ac:dyDescent="0.25">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2"/>
      <c r="Z41" s="162"/>
      <c r="AA41" s="162"/>
      <c r="AB41" s="162"/>
      <c r="AC41" s="162"/>
      <c r="AD41" s="162"/>
      <c r="AE41" s="162"/>
      <c r="AF41" s="162"/>
      <c r="AG41" s="162"/>
      <c r="AH41" s="162"/>
      <c r="AI41" s="162"/>
      <c r="AJ41" s="162"/>
      <c r="AK41" s="162"/>
      <c r="AL41" s="162"/>
    </row>
    <row r="42" spans="1:38" x14ac:dyDescent="0.25">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2"/>
      <c r="Z42" s="162"/>
      <c r="AA42" s="162"/>
      <c r="AB42" s="162"/>
      <c r="AC42" s="162"/>
      <c r="AD42" s="162"/>
      <c r="AE42" s="162"/>
      <c r="AF42" s="162"/>
      <c r="AG42" s="162"/>
      <c r="AH42" s="162"/>
      <c r="AI42" s="162"/>
      <c r="AJ42" s="162"/>
      <c r="AK42" s="162"/>
      <c r="AL42" s="162"/>
    </row>
    <row r="43" spans="1:38" ht="12.75" customHeight="1" x14ac:dyDescent="0.25">
      <c r="A43" s="161"/>
      <c r="X43" s="161"/>
      <c r="Y43" s="162"/>
      <c r="Z43" s="162"/>
      <c r="AA43" s="162"/>
      <c r="AB43" s="162"/>
      <c r="AC43" s="162"/>
      <c r="AD43" s="162"/>
      <c r="AE43" s="162"/>
      <c r="AF43" s="162"/>
      <c r="AG43" s="162"/>
      <c r="AH43" s="162"/>
      <c r="AI43" s="162"/>
      <c r="AJ43" s="162"/>
      <c r="AK43" s="162"/>
      <c r="AL43" s="162"/>
    </row>
    <row r="44" spans="1:38" ht="41.25" customHeight="1" x14ac:dyDescent="0.25">
      <c r="A44" s="161"/>
      <c r="B44" s="201" t="s">
        <v>112</v>
      </c>
      <c r="C44" s="201"/>
      <c r="D44" s="201"/>
      <c r="E44" s="201"/>
      <c r="F44" s="201"/>
      <c r="G44" s="201"/>
      <c r="H44" s="201"/>
      <c r="I44" s="201"/>
      <c r="J44" s="201"/>
      <c r="K44" s="201"/>
      <c r="L44" s="201"/>
      <c r="M44" s="201"/>
      <c r="N44" s="201"/>
      <c r="O44" s="201"/>
      <c r="P44" s="201"/>
      <c r="Q44" s="201"/>
      <c r="R44" s="201"/>
      <c r="S44" s="201"/>
      <c r="T44" s="201"/>
      <c r="U44" s="201"/>
      <c r="V44" s="201"/>
      <c r="W44" s="201"/>
      <c r="X44" s="161"/>
      <c r="Y44" s="162"/>
      <c r="Z44" s="162"/>
      <c r="AA44" s="162"/>
      <c r="AB44" s="162"/>
      <c r="AC44" s="162"/>
      <c r="AD44" s="162"/>
      <c r="AE44" s="162"/>
      <c r="AF44" s="162"/>
      <c r="AG44" s="162"/>
      <c r="AH44" s="162"/>
      <c r="AI44" s="162"/>
      <c r="AJ44" s="162"/>
      <c r="AK44" s="162"/>
      <c r="AL44" s="162"/>
    </row>
    <row r="45" spans="1:38" x14ac:dyDescent="0.25">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2"/>
      <c r="Z45" s="162"/>
      <c r="AA45" s="162"/>
      <c r="AB45" s="162"/>
      <c r="AC45" s="162"/>
      <c r="AD45" s="162"/>
      <c r="AE45" s="162"/>
      <c r="AF45" s="162"/>
      <c r="AG45" s="162"/>
      <c r="AH45" s="162"/>
      <c r="AI45" s="162"/>
      <c r="AJ45" s="162"/>
      <c r="AK45" s="162"/>
      <c r="AL45" s="162"/>
    </row>
    <row r="46" spans="1:38" x14ac:dyDescent="0.25">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1:38" x14ac:dyDescent="0.25">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1:38" x14ac:dyDescent="0.25">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1:38" x14ac:dyDescent="0.25">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1:38" x14ac:dyDescent="0.25">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1:38" x14ac:dyDescent="0.25">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1:38" x14ac:dyDescent="0.25">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1:38" x14ac:dyDescent="0.25">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1:38" x14ac:dyDescent="0.25">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row>
    <row r="55" spans="1:38" x14ac:dyDescent="0.25">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row>
    <row r="56" spans="1:38" x14ac:dyDescent="0.25">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row>
    <row r="57" spans="1:38" x14ac:dyDescent="0.25">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row>
    <row r="58" spans="1:38" x14ac:dyDescent="0.25">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D943D10-F531-446C-8C41-1E34B0953250}"/>
</file>

<file path=customXml/itemProps2.xml><?xml version="1.0" encoding="utf-8"?>
<ds:datastoreItem xmlns:ds="http://schemas.openxmlformats.org/officeDocument/2006/customXml" ds:itemID="{1B71CB5A-25E1-44D3-A237-612F20B8AED1}"/>
</file>

<file path=customXml/itemProps3.xml><?xml version="1.0" encoding="utf-8"?>
<ds:datastoreItem xmlns:ds="http://schemas.openxmlformats.org/officeDocument/2006/customXml" ds:itemID="{E57BD53C-2545-41CC-9145-F5EBF34D72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2023-05-05T13:41:22Z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