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checkCompatibility="1"/>
  <xr:revisionPtr revIDLastSave="0" documentId="13_ncr:1_{80CD0C02-6A20-43EB-B48C-9A4763EDC6CB}" xr6:coauthVersionLast="47" xr6:coauthVersionMax="47" xr10:uidLastSave="{00000000-0000-0000-0000-000000000000}"/>
  <workbookProtection workbookAlgorithmName="SHA-512" workbookHashValue="8tkV6GXzlJRpFPylMtKxOZ3+Ugp7N9bFISumfgxCP9h/KVEDyCQK8YIiyY3f2XFSLHtwj+PTThLdoA5wgl+kAw==" workbookSaltValue="Q4JUAHlohRUhY5r+IhtC+Q=="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2" i="22" l="1"/>
  <c r="C7" i="22"/>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B6" i="26"/>
  <c r="AL26" i="28" s="1"/>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AP4" i="22" l="1"/>
  <c r="AQ40" i="22"/>
  <c r="AQ4" i="22"/>
  <c r="AJ43" i="22"/>
  <c r="AL36" i="22"/>
  <c r="AN28" i="22"/>
  <c r="AM45" i="22"/>
  <c r="AQ41" i="22"/>
  <c r="AK36" i="22"/>
  <c r="AO30" i="22"/>
  <c r="AQ24" i="22"/>
  <c r="AQ17" i="22"/>
  <c r="AP47" i="22"/>
  <c r="AJ44" i="22"/>
  <c r="AN40" i="22"/>
  <c r="AR34" i="22"/>
  <c r="AN30" i="22"/>
  <c r="AR25" i="22"/>
  <c r="AL22" i="22"/>
  <c r="AP17" i="22"/>
  <c r="AJ13" i="22"/>
  <c r="AN9" i="22"/>
  <c r="AG47" i="22"/>
  <c r="AC45" i="22"/>
  <c r="AG41" i="22"/>
  <c r="AA36" i="22"/>
  <c r="AC23" i="22"/>
  <c r="AG42" i="28"/>
  <c r="X4" i="22"/>
  <c r="AQ48" i="22"/>
  <c r="AO47" i="22"/>
  <c r="AM46" i="22"/>
  <c r="AK45" i="22"/>
  <c r="AI44" i="22"/>
  <c r="AQ42" i="22"/>
  <c r="AO41" i="22"/>
  <c r="AM40" i="22"/>
  <c r="AK39" i="22"/>
  <c r="AI36" i="22"/>
  <c r="AQ34" i="22"/>
  <c r="AO33" i="22"/>
  <c r="AM30" i="22"/>
  <c r="AK28" i="22"/>
  <c r="AI27" i="22"/>
  <c r="AQ25" i="22"/>
  <c r="AO24" i="22"/>
  <c r="AM23" i="22"/>
  <c r="AK22" i="22"/>
  <c r="AI20" i="22"/>
  <c r="AQ18" i="22"/>
  <c r="AO17" i="22"/>
  <c r="AM16" i="22"/>
  <c r="AK15" i="22"/>
  <c r="AI13" i="22"/>
  <c r="AQ11" i="22"/>
  <c r="AO10" i="22"/>
  <c r="AM9" i="22"/>
  <c r="AK8" i="22"/>
  <c r="AI5" i="22"/>
  <c r="AF47" i="22"/>
  <c r="AD46" i="22"/>
  <c r="AB45" i="22"/>
  <c r="Z44" i="22"/>
  <c r="X43" i="22"/>
  <c r="AF41" i="22"/>
  <c r="AD40" i="22"/>
  <c r="AB39" i="22"/>
  <c r="Z36" i="22"/>
  <c r="X35" i="22"/>
  <c r="Y33" i="22"/>
  <c r="AB26" i="22"/>
  <c r="AF22" i="22"/>
  <c r="Z18" i="22"/>
  <c r="AD13" i="22"/>
  <c r="X10" i="22"/>
  <c r="AC4" i="28"/>
  <c r="AF45" i="28"/>
  <c r="Z42" i="28"/>
  <c r="AD36" i="28"/>
  <c r="X33" i="28"/>
  <c r="AB26" i="28"/>
  <c r="AF22" i="28"/>
  <c r="Z18" i="28"/>
  <c r="AD13" i="28"/>
  <c r="X10" i="28"/>
  <c r="AN4" i="28"/>
  <c r="AQ45" i="28"/>
  <c r="AK42" i="28"/>
  <c r="AO36" i="28"/>
  <c r="AI33" i="28"/>
  <c r="AM26" i="28"/>
  <c r="AI48" i="22"/>
  <c r="AI42" i="22"/>
  <c r="AE4" i="22"/>
  <c r="AL44" i="22"/>
  <c r="AN39" i="22"/>
  <c r="AL27" i="22"/>
  <c r="AF4" i="22"/>
  <c r="AQ47" i="22"/>
  <c r="AK44" i="22"/>
  <c r="AO40" i="22"/>
  <c r="AI35" i="22"/>
  <c r="AM28" i="22"/>
  <c r="AO23" i="22"/>
  <c r="AO16" i="22"/>
  <c r="AR48" i="22"/>
  <c r="AL45" i="22"/>
  <c r="AP41" i="22"/>
  <c r="AL39" i="22"/>
  <c r="AP33" i="22"/>
  <c r="AJ27" i="22"/>
  <c r="AN23" i="22"/>
  <c r="AR18" i="22"/>
  <c r="AL15" i="22"/>
  <c r="AP10" i="22"/>
  <c r="AL8" i="22"/>
  <c r="AE46" i="22"/>
  <c r="AA44" i="22"/>
  <c r="AE40" i="22"/>
  <c r="AC39" i="22"/>
  <c r="AF33" i="22"/>
  <c r="AG18" i="22"/>
  <c r="Y5" i="22"/>
  <c r="AI4" i="22"/>
  <c r="AP48" i="22"/>
  <c r="AN47" i="22"/>
  <c r="AL46" i="22"/>
  <c r="AJ45" i="22"/>
  <c r="AR43" i="22"/>
  <c r="AP42" i="22"/>
  <c r="AN41" i="22"/>
  <c r="AL40" i="22"/>
  <c r="AJ39" i="22"/>
  <c r="AR35" i="22"/>
  <c r="AP34" i="22"/>
  <c r="AN33" i="22"/>
  <c r="AL30" i="22"/>
  <c r="AJ28" i="22"/>
  <c r="AR26" i="22"/>
  <c r="AP25" i="22"/>
  <c r="AN24" i="22"/>
  <c r="AL23" i="22"/>
  <c r="AJ22" i="22"/>
  <c r="AR19" i="22"/>
  <c r="AP18" i="22"/>
  <c r="AN17" i="22"/>
  <c r="AL16" i="22"/>
  <c r="AJ15" i="22"/>
  <c r="AR12" i="22"/>
  <c r="AP11" i="22"/>
  <c r="AN10" i="22"/>
  <c r="AL9" i="22"/>
  <c r="AJ8" i="22"/>
  <c r="AG48" i="22"/>
  <c r="AE47" i="22"/>
  <c r="AC46" i="22"/>
  <c r="AA45" i="22"/>
  <c r="Y44" i="22"/>
  <c r="AG42" i="22"/>
  <c r="AE41" i="22"/>
  <c r="AC40" i="22"/>
  <c r="AA39" i="22"/>
  <c r="Y36" i="22"/>
  <c r="AG34" i="22"/>
  <c r="X33" i="22"/>
  <c r="AA26" i="22"/>
  <c r="AE22" i="22"/>
  <c r="Y18" i="22"/>
  <c r="AC13" i="22"/>
  <c r="AG9" i="22"/>
  <c r="AD4" i="28"/>
  <c r="AE45" i="28"/>
  <c r="Y42" i="28"/>
  <c r="AC36" i="28"/>
  <c r="AG30" i="28"/>
  <c r="AA26" i="28"/>
  <c r="AE22" i="28"/>
  <c r="Y18" i="28"/>
  <c r="AC13" i="28"/>
  <c r="AG9" i="28"/>
  <c r="AO4" i="28"/>
  <c r="AP45" i="28"/>
  <c r="AJ42" i="28"/>
  <c r="AN36" i="28"/>
  <c r="AR30" i="28"/>
  <c r="AJ32" i="28"/>
  <c r="AR7" i="28"/>
  <c r="AE7" i="28"/>
  <c r="AN32" i="22"/>
  <c r="AA32" i="22"/>
  <c r="AJ7" i="22"/>
  <c r="X27" i="22"/>
  <c r="AJ8" i="28"/>
  <c r="AL9" i="28"/>
  <c r="AN10" i="28"/>
  <c r="AP11" i="28"/>
  <c r="AR12" i="28"/>
  <c r="AJ15" i="28"/>
  <c r="AL16" i="28"/>
  <c r="AN17" i="28"/>
  <c r="AP18" i="28"/>
  <c r="AR19" i="28"/>
  <c r="AJ22" i="28"/>
  <c r="AL23" i="28"/>
  <c r="AN24" i="28"/>
  <c r="AP25" i="28"/>
  <c r="AR26" i="28"/>
  <c r="AJ28" i="28"/>
  <c r="AL30" i="28"/>
  <c r="AN33" i="28"/>
  <c r="AP34" i="28"/>
  <c r="AR35" i="28"/>
  <c r="AJ39" i="28"/>
  <c r="AL40" i="28"/>
  <c r="AN41" i="28"/>
  <c r="AP42" i="28"/>
  <c r="AR43" i="28"/>
  <c r="AJ45" i="28"/>
  <c r="AL46" i="28"/>
  <c r="AN47" i="28"/>
  <c r="AP48" i="28"/>
  <c r="AI4" i="28"/>
  <c r="Y8" i="28"/>
  <c r="AA9" i="28"/>
  <c r="AC10" i="28"/>
  <c r="AE11" i="28"/>
  <c r="AG12" i="28"/>
  <c r="Y15" i="28"/>
  <c r="AA16" i="28"/>
  <c r="AC17" i="28"/>
  <c r="AE18" i="28"/>
  <c r="AG19" i="28"/>
  <c r="Y22" i="28"/>
  <c r="AA23" i="28"/>
  <c r="AC24" i="28"/>
  <c r="AE25" i="28"/>
  <c r="AG26" i="28"/>
  <c r="Y28" i="28"/>
  <c r="AA30" i="28"/>
  <c r="AC33" i="28"/>
  <c r="AE34" i="28"/>
  <c r="AG35" i="28"/>
  <c r="Y39" i="28"/>
  <c r="AA40" i="28"/>
  <c r="AC41" i="28"/>
  <c r="AE42" i="28"/>
  <c r="AG43" i="28"/>
  <c r="Y45" i="28"/>
  <c r="AA46" i="28"/>
  <c r="AC47" i="28"/>
  <c r="AE48" i="28"/>
  <c r="X4" i="28"/>
  <c r="Y8" i="22"/>
  <c r="AA9" i="22"/>
  <c r="AC10" i="22"/>
  <c r="AE11" i="22"/>
  <c r="AG12" i="22"/>
  <c r="Y15" i="22"/>
  <c r="AA16" i="22"/>
  <c r="AC17" i="22"/>
  <c r="AE18" i="22"/>
  <c r="AG19" i="22"/>
  <c r="Y22" i="22"/>
  <c r="AA23" i="22"/>
  <c r="AC24" i="22"/>
  <c r="AE25" i="22"/>
  <c r="AG26" i="22"/>
  <c r="Z28" i="22"/>
  <c r="AB30" i="22"/>
  <c r="AD33" i="22"/>
  <c r="AI32" i="28"/>
  <c r="AQ7" i="28"/>
  <c r="AD7" i="28"/>
  <c r="AM32" i="22"/>
  <c r="Z32" i="22"/>
  <c r="AI7" i="22"/>
  <c r="AI5" i="28"/>
  <c r="AK8" i="28"/>
  <c r="AM9" i="28"/>
  <c r="AO10" i="28"/>
  <c r="AQ11" i="28"/>
  <c r="AI13" i="28"/>
  <c r="AK15" i="28"/>
  <c r="AM16" i="28"/>
  <c r="AO17" i="28"/>
  <c r="AQ18" i="28"/>
  <c r="AI20" i="28"/>
  <c r="AK22" i="28"/>
  <c r="AM23" i="28"/>
  <c r="AO24" i="28"/>
  <c r="AQ25" i="28"/>
  <c r="AI27" i="28"/>
  <c r="AK28" i="28"/>
  <c r="AM30" i="28"/>
  <c r="AO33" i="28"/>
  <c r="AQ34" i="28"/>
  <c r="AI36" i="28"/>
  <c r="AK39" i="28"/>
  <c r="AM40" i="28"/>
  <c r="AO41" i="28"/>
  <c r="AQ42" i="28"/>
  <c r="AI44" i="28"/>
  <c r="AK45" i="28"/>
  <c r="AM46" i="28"/>
  <c r="AO47" i="28"/>
  <c r="AQ48" i="28"/>
  <c r="X5" i="28"/>
  <c r="Z8" i="28"/>
  <c r="AB9" i="28"/>
  <c r="AD10" i="28"/>
  <c r="AF11" i="28"/>
  <c r="X13" i="28"/>
  <c r="Z15" i="28"/>
  <c r="AB16" i="28"/>
  <c r="AD17" i="28"/>
  <c r="AF18" i="28"/>
  <c r="X20" i="28"/>
  <c r="Z22" i="28"/>
  <c r="AB23" i="28"/>
  <c r="AD24" i="28"/>
  <c r="AF25" i="28"/>
  <c r="X27" i="28"/>
  <c r="Z28" i="28"/>
  <c r="AB30" i="28"/>
  <c r="AD33" i="28"/>
  <c r="AF34" i="28"/>
  <c r="X36" i="28"/>
  <c r="Z39" i="28"/>
  <c r="AB40" i="28"/>
  <c r="AD41" i="28"/>
  <c r="AF42" i="28"/>
  <c r="X44" i="28"/>
  <c r="Z45" i="28"/>
  <c r="AB46" i="28"/>
  <c r="AD47" i="28"/>
  <c r="AF48" i="28"/>
  <c r="X5" i="22"/>
  <c r="Z8" i="22"/>
  <c r="AB9" i="22"/>
  <c r="AD10" i="22"/>
  <c r="AF11" i="22"/>
  <c r="X13" i="22"/>
  <c r="Z15" i="22"/>
  <c r="AB16" i="22"/>
  <c r="AD17" i="22"/>
  <c r="AF18" i="22"/>
  <c r="X20" i="22"/>
  <c r="Z22" i="22"/>
  <c r="AB23" i="22"/>
  <c r="AD24" i="22"/>
  <c r="AF25" i="22"/>
  <c r="Y27" i="22"/>
  <c r="AA28" i="22"/>
  <c r="AC30" i="22"/>
  <c r="AE33" i="22"/>
  <c r="AG32" i="28"/>
  <c r="AP7" i="28"/>
  <c r="AC7" i="28"/>
  <c r="AL32" i="22"/>
  <c r="Y32" i="22"/>
  <c r="AG7" i="22"/>
  <c r="AJ5" i="28"/>
  <c r="AL8" i="28"/>
  <c r="AN9" i="28"/>
  <c r="AP10" i="28"/>
  <c r="AR11" i="28"/>
  <c r="AJ13" i="28"/>
  <c r="AL15" i="28"/>
  <c r="AN16" i="28"/>
  <c r="AP17" i="28"/>
  <c r="AR18" i="28"/>
  <c r="AJ20" i="28"/>
  <c r="AL22" i="28"/>
  <c r="AF32" i="28"/>
  <c r="AO7" i="28"/>
  <c r="AB7" i="28"/>
  <c r="AK32" i="22"/>
  <c r="X32" i="22"/>
  <c r="AF7" i="22"/>
  <c r="AK5" i="28"/>
  <c r="AM8" i="28"/>
  <c r="AO9" i="28"/>
  <c r="AQ10" i="28"/>
  <c r="AI12" i="28"/>
  <c r="AK13" i="28"/>
  <c r="AM15" i="28"/>
  <c r="AO16" i="28"/>
  <c r="AQ17" i="28"/>
  <c r="AI19" i="28"/>
  <c r="AK20" i="28"/>
  <c r="AM22" i="28"/>
  <c r="AO23" i="28"/>
  <c r="AQ24" i="28"/>
  <c r="AI26" i="28"/>
  <c r="AK27" i="28"/>
  <c r="AM28" i="28"/>
  <c r="AO30" i="28"/>
  <c r="AQ33" i="28"/>
  <c r="AI35" i="28"/>
  <c r="AK36" i="28"/>
  <c r="AM39" i="28"/>
  <c r="AO40" i="28"/>
  <c r="AQ41" i="28"/>
  <c r="AI43" i="28"/>
  <c r="AK44" i="28"/>
  <c r="AM45" i="28"/>
  <c r="AO46" i="28"/>
  <c r="AQ47" i="28"/>
  <c r="AR4" i="28"/>
  <c r="Z5" i="28"/>
  <c r="AB8" i="28"/>
  <c r="AD9" i="28"/>
  <c r="AF10" i="28"/>
  <c r="X12" i="28"/>
  <c r="Z13" i="28"/>
  <c r="AB15" i="28"/>
  <c r="AD16" i="28"/>
  <c r="AF17" i="28"/>
  <c r="X19" i="28"/>
  <c r="Z20" i="28"/>
  <c r="AB22" i="28"/>
  <c r="AD23" i="28"/>
  <c r="AF24" i="28"/>
  <c r="X26" i="28"/>
  <c r="Z27" i="28"/>
  <c r="AB28" i="28"/>
  <c r="AD30" i="28"/>
  <c r="AF33" i="28"/>
  <c r="X35" i="28"/>
  <c r="Z36" i="28"/>
  <c r="AB39" i="28"/>
  <c r="AD40" i="28"/>
  <c r="AF41" i="28"/>
  <c r="X43" i="28"/>
  <c r="Z44" i="28"/>
  <c r="AB45" i="28"/>
  <c r="AD46" i="28"/>
  <c r="AF47" i="28"/>
  <c r="AG4" i="28"/>
  <c r="Z5" i="22"/>
  <c r="AB8" i="22"/>
  <c r="AD9" i="22"/>
  <c r="AF10" i="22"/>
  <c r="X12" i="22"/>
  <c r="Z13" i="22"/>
  <c r="AB15" i="22"/>
  <c r="AD16" i="22"/>
  <c r="AF17" i="22"/>
  <c r="X19" i="22"/>
  <c r="Z20" i="22"/>
  <c r="AB22" i="22"/>
  <c r="AD23" i="22"/>
  <c r="AF24" i="22"/>
  <c r="X26" i="22"/>
  <c r="AA27" i="22"/>
  <c r="AC28" i="22"/>
  <c r="AE30" i="22"/>
  <c r="AG33" i="22"/>
  <c r="AR32" i="28"/>
  <c r="AE32" i="28"/>
  <c r="AN7" i="28"/>
  <c r="AA7" i="28"/>
  <c r="AJ32" i="22"/>
  <c r="AR7" i="22"/>
  <c r="AE7" i="22"/>
  <c r="AL5" i="28"/>
  <c r="AN8" i="28"/>
  <c r="AP9" i="28"/>
  <c r="AR10" i="28"/>
  <c r="AJ12" i="28"/>
  <c r="AL13" i="28"/>
  <c r="AN15" i="28"/>
  <c r="AP16" i="28"/>
  <c r="AR17" i="28"/>
  <c r="AJ19" i="28"/>
  <c r="AL20" i="28"/>
  <c r="AN22" i="28"/>
  <c r="AP23" i="28"/>
  <c r="AR24" i="28"/>
  <c r="AQ32" i="28"/>
  <c r="AD32" i="28"/>
  <c r="AM7" i="28"/>
  <c r="Z7" i="28"/>
  <c r="AI32" i="22"/>
  <c r="AQ7" i="22"/>
  <c r="AD7" i="22"/>
  <c r="AM5" i="28"/>
  <c r="AO8" i="28"/>
  <c r="AQ9" i="28"/>
  <c r="AI11" i="28"/>
  <c r="AK12" i="28"/>
  <c r="AM13" i="28"/>
  <c r="AO15" i="28"/>
  <c r="AQ16" i="28"/>
  <c r="AI18" i="28"/>
  <c r="AK19" i="28"/>
  <c r="AM20" i="28"/>
  <c r="AO22" i="28"/>
  <c r="AQ23" i="28"/>
  <c r="AI25" i="28"/>
  <c r="AK26" i="28"/>
  <c r="AM27" i="28"/>
  <c r="AO28" i="28"/>
  <c r="AQ30" i="28"/>
  <c r="AI34" i="28"/>
  <c r="AK35" i="28"/>
  <c r="AM36" i="28"/>
  <c r="AO39" i="28"/>
  <c r="AQ40" i="28"/>
  <c r="AI42" i="28"/>
  <c r="AK43" i="28"/>
  <c r="AM44" i="28"/>
  <c r="AO45" i="28"/>
  <c r="AQ46" i="28"/>
  <c r="AI48" i="28"/>
  <c r="AP4" i="28"/>
  <c r="AB5" i="28"/>
  <c r="AD8" i="28"/>
  <c r="AF9" i="28"/>
  <c r="X11" i="28"/>
  <c r="Z12" i="28"/>
  <c r="AB13" i="28"/>
  <c r="AD15" i="28"/>
  <c r="AF16" i="28"/>
  <c r="X18" i="28"/>
  <c r="Z19" i="28"/>
  <c r="AB20" i="28"/>
  <c r="AD22" i="28"/>
  <c r="AF23" i="28"/>
  <c r="X25" i="28"/>
  <c r="Z26" i="28"/>
  <c r="AB27" i="28"/>
  <c r="AD28" i="28"/>
  <c r="AF30" i="28"/>
  <c r="X34" i="28"/>
  <c r="Z35" i="28"/>
  <c r="AB36" i="28"/>
  <c r="AD39" i="28"/>
  <c r="AF40" i="28"/>
  <c r="X42" i="28"/>
  <c r="Z43" i="28"/>
  <c r="AB44" i="28"/>
  <c r="AD45" i="28"/>
  <c r="AF46" i="28"/>
  <c r="X48" i="28"/>
  <c r="AE4" i="28"/>
  <c r="AB5" i="22"/>
  <c r="AD8" i="22"/>
  <c r="AF9" i="22"/>
  <c r="X11" i="22"/>
  <c r="Z12" i="22"/>
  <c r="AB13" i="22"/>
  <c r="AD15" i="22"/>
  <c r="AF16" i="22"/>
  <c r="X18" i="22"/>
  <c r="Z19" i="22"/>
  <c r="AB20" i="22"/>
  <c r="AD22" i="22"/>
  <c r="AF23" i="22"/>
  <c r="X25" i="22"/>
  <c r="Z26" i="22"/>
  <c r="AC27" i="22"/>
  <c r="AE28" i="22"/>
  <c r="AG30" i="22"/>
  <c r="AP32" i="28"/>
  <c r="AC32" i="28"/>
  <c r="AL7" i="28"/>
  <c r="Y7" i="28"/>
  <c r="AG32" i="22"/>
  <c r="AP7" i="22"/>
  <c r="AC7" i="22"/>
  <c r="AN5" i="28"/>
  <c r="AP8" i="28"/>
  <c r="AR9" i="28"/>
  <c r="AJ11" i="28"/>
  <c r="AL12" i="28"/>
  <c r="AN13" i="28"/>
  <c r="AP15" i="28"/>
  <c r="AR16" i="28"/>
  <c r="AJ18" i="28"/>
  <c r="AL19" i="28"/>
  <c r="AN20" i="28"/>
  <c r="AP22" i="28"/>
  <c r="AR23" i="28"/>
  <c r="AO32" i="28"/>
  <c r="AB32" i="28"/>
  <c r="AK7" i="28"/>
  <c r="X7" i="28"/>
  <c r="AF32" i="22"/>
  <c r="AO7" i="22"/>
  <c r="AB7" i="22"/>
  <c r="AO5" i="28"/>
  <c r="AQ8" i="28"/>
  <c r="AI10" i="28"/>
  <c r="AK11" i="28"/>
  <c r="AM12" i="28"/>
  <c r="AO13" i="28"/>
  <c r="AQ15" i="28"/>
  <c r="AI17" i="28"/>
  <c r="AK18" i="28"/>
  <c r="AM19" i="28"/>
  <c r="AO20" i="28"/>
  <c r="AQ22" i="28"/>
  <c r="AI24" i="28"/>
  <c r="AN32" i="28"/>
  <c r="AA32" i="28"/>
  <c r="AJ7" i="28"/>
  <c r="AR32" i="22"/>
  <c r="AE32" i="22"/>
  <c r="AN7" i="22"/>
  <c r="AA7" i="22"/>
  <c r="AP5" i="28"/>
  <c r="AR8" i="28"/>
  <c r="AJ10" i="28"/>
  <c r="AL11" i="28"/>
  <c r="AN12" i="28"/>
  <c r="AP13" i="28"/>
  <c r="AR15" i="28"/>
  <c r="AJ17" i="28"/>
  <c r="AL18" i="28"/>
  <c r="AN19" i="28"/>
  <c r="AP20" i="28"/>
  <c r="AR22" i="28"/>
  <c r="AJ24" i="28"/>
  <c r="AL25" i="28"/>
  <c r="AN26" i="28"/>
  <c r="AP27" i="28"/>
  <c r="AR28" i="28"/>
  <c r="AJ33" i="28"/>
  <c r="AL34" i="28"/>
  <c r="AN35" i="28"/>
  <c r="AP36" i="28"/>
  <c r="AR39" i="28"/>
  <c r="AJ41" i="28"/>
  <c r="AL42" i="28"/>
  <c r="AN43" i="28"/>
  <c r="AP44" i="28"/>
  <c r="AR45" i="28"/>
  <c r="AJ47" i="28"/>
  <c r="AL48" i="28"/>
  <c r="AM4" i="28"/>
  <c r="AE5" i="28"/>
  <c r="AG8" i="28"/>
  <c r="Y10" i="28"/>
  <c r="AA11" i="28"/>
  <c r="AC12" i="28"/>
  <c r="AE13" i="28"/>
  <c r="AG15" i="28"/>
  <c r="Y17" i="28"/>
  <c r="AA18" i="28"/>
  <c r="AC19" i="28"/>
  <c r="AE20" i="28"/>
  <c r="AG22" i="28"/>
  <c r="Y24" i="28"/>
  <c r="AA25" i="28"/>
  <c r="AC26" i="28"/>
  <c r="AE27" i="28"/>
  <c r="AG28" i="28"/>
  <c r="Y33" i="28"/>
  <c r="AA34" i="28"/>
  <c r="AC35" i="28"/>
  <c r="AE36" i="28"/>
  <c r="AG39" i="28"/>
  <c r="Y41" i="28"/>
  <c r="AA42" i="28"/>
  <c r="AC43" i="28"/>
  <c r="AE44" i="28"/>
  <c r="AG45" i="28"/>
  <c r="Y47" i="28"/>
  <c r="AA48" i="28"/>
  <c r="Y4" i="28"/>
  <c r="AE5" i="22"/>
  <c r="AG8" i="22"/>
  <c r="Y10" i="22"/>
  <c r="AA11" i="22"/>
  <c r="AC12" i="22"/>
  <c r="AE13" i="22"/>
  <c r="AG15" i="22"/>
  <c r="Y17" i="22"/>
  <c r="AA18" i="22"/>
  <c r="AC19" i="22"/>
  <c r="AE20" i="22"/>
  <c r="AG22" i="22"/>
  <c r="Y24" i="22"/>
  <c r="AA25" i="22"/>
  <c r="AC26" i="22"/>
  <c r="AF27" i="22"/>
  <c r="X30" i="22"/>
  <c r="Z33" i="22"/>
  <c r="AM32" i="28"/>
  <c r="Z32" i="28"/>
  <c r="AI7" i="28"/>
  <c r="AQ32" i="22"/>
  <c r="AD32" i="22"/>
  <c r="AM7" i="22"/>
  <c r="Z7" i="22"/>
  <c r="AQ5" i="28"/>
  <c r="AI9" i="28"/>
  <c r="AK10" i="28"/>
  <c r="AM11" i="28"/>
  <c r="AO12" i="28"/>
  <c r="AQ13" i="28"/>
  <c r="AI16" i="28"/>
  <c r="AK17" i="28"/>
  <c r="AM18" i="28"/>
  <c r="AO19" i="28"/>
  <c r="AQ20" i="28"/>
  <c r="AI23" i="28"/>
  <c r="AK24" i="28"/>
  <c r="AM25" i="28"/>
  <c r="AO26" i="28"/>
  <c r="AQ27" i="28"/>
  <c r="AI30" i="28"/>
  <c r="AK33" i="28"/>
  <c r="AM34" i="28"/>
  <c r="AO35" i="28"/>
  <c r="AQ36" i="28"/>
  <c r="AI40" i="28"/>
  <c r="AK41" i="28"/>
  <c r="AM42" i="28"/>
  <c r="AO43" i="28"/>
  <c r="AQ44" i="28"/>
  <c r="AI46" i="28"/>
  <c r="AK47" i="28"/>
  <c r="AM48" i="28"/>
  <c r="AL4" i="28"/>
  <c r="AF5" i="28"/>
  <c r="X9" i="28"/>
  <c r="Z10" i="28"/>
  <c r="AB11" i="28"/>
  <c r="AD12" i="28"/>
  <c r="AF13" i="28"/>
  <c r="X16" i="28"/>
  <c r="Z17" i="28"/>
  <c r="AB18" i="28"/>
  <c r="AD19" i="28"/>
  <c r="AF20" i="28"/>
  <c r="X23" i="28"/>
  <c r="Z24" i="28"/>
  <c r="AB25" i="28"/>
  <c r="AD26" i="28"/>
  <c r="AF27" i="28"/>
  <c r="X30" i="28"/>
  <c r="Z33" i="28"/>
  <c r="AB34" i="28"/>
  <c r="AD35" i="28"/>
  <c r="AF36" i="28"/>
  <c r="X40" i="28"/>
  <c r="Z41" i="28"/>
  <c r="AB42" i="28"/>
  <c r="AD43" i="28"/>
  <c r="AF44" i="28"/>
  <c r="X46" i="28"/>
  <c r="Z47" i="28"/>
  <c r="AB48" i="28"/>
  <c r="Z4" i="28"/>
  <c r="AF5" i="22"/>
  <c r="X9" i="22"/>
  <c r="Z10" i="22"/>
  <c r="AB11" i="22"/>
  <c r="AD12" i="22"/>
  <c r="AF13" i="22"/>
  <c r="X16" i="22"/>
  <c r="Z17" i="22"/>
  <c r="AB18" i="22"/>
  <c r="AD19" i="22"/>
  <c r="AF20" i="22"/>
  <c r="X23" i="22"/>
  <c r="Z24" i="22"/>
  <c r="AB25" i="22"/>
  <c r="AD26" i="22"/>
  <c r="AG27" i="22"/>
  <c r="Y30" i="22"/>
  <c r="AA33" i="22"/>
  <c r="AL32" i="28"/>
  <c r="Y32" i="28"/>
  <c r="AG7" i="28"/>
  <c r="AP32" i="22"/>
  <c r="AC32" i="22"/>
  <c r="AL7" i="22"/>
  <c r="Y7" i="22"/>
  <c r="AR5" i="28"/>
  <c r="AJ9" i="28"/>
  <c r="AL10" i="28"/>
  <c r="AN11" i="28"/>
  <c r="AP12" i="28"/>
  <c r="AR13" i="28"/>
  <c r="AJ16" i="28"/>
  <c r="AL17" i="28"/>
  <c r="AN18" i="28"/>
  <c r="AP19" i="28"/>
  <c r="AR20" i="28"/>
  <c r="AJ23" i="28"/>
  <c r="AL24" i="28"/>
  <c r="AN25" i="28"/>
  <c r="AP26" i="28"/>
  <c r="AR27" i="28"/>
  <c r="AJ30" i="28"/>
  <c r="AL33" i="28"/>
  <c r="AN34" i="28"/>
  <c r="AP35" i="28"/>
  <c r="AR36" i="28"/>
  <c r="AJ40" i="28"/>
  <c r="AL41" i="28"/>
  <c r="AN42" i="28"/>
  <c r="AP43" i="28"/>
  <c r="AR44" i="28"/>
  <c r="AJ46" i="28"/>
  <c r="AL47" i="28"/>
  <c r="AN48" i="28"/>
  <c r="AK4" i="28"/>
  <c r="AG5" i="28"/>
  <c r="Y9" i="28"/>
  <c r="AA10" i="28"/>
  <c r="AC11" i="28"/>
  <c r="AE12" i="28"/>
  <c r="AG13" i="28"/>
  <c r="Y16" i="28"/>
  <c r="AA17" i="28"/>
  <c r="AC18" i="28"/>
  <c r="AE19" i="28"/>
  <c r="AG20" i="28"/>
  <c r="Y23" i="28"/>
  <c r="AA24" i="28"/>
  <c r="AC25" i="28"/>
  <c r="AE26" i="28"/>
  <c r="AG27" i="28"/>
  <c r="Y30" i="28"/>
  <c r="AA33" i="28"/>
  <c r="AC34" i="28"/>
  <c r="AE35" i="28"/>
  <c r="AG36" i="28"/>
  <c r="Y40" i="28"/>
  <c r="AA41" i="28"/>
  <c r="AC42" i="28"/>
  <c r="AE43" i="28"/>
  <c r="AG44" i="28"/>
  <c r="Y46" i="28"/>
  <c r="AA47" i="28"/>
  <c r="AC48" i="28"/>
  <c r="AA4" i="28"/>
  <c r="AG5" i="22"/>
  <c r="Y9" i="22"/>
  <c r="AA10" i="22"/>
  <c r="AC11" i="22"/>
  <c r="AE12" i="22"/>
  <c r="AG13" i="22"/>
  <c r="Y16" i="22"/>
  <c r="AA17" i="22"/>
  <c r="AC18" i="22"/>
  <c r="AE19" i="22"/>
  <c r="AG20" i="22"/>
  <c r="Y23" i="22"/>
  <c r="AA24" i="22"/>
  <c r="AC25" i="22"/>
  <c r="AE26" i="22"/>
  <c r="X28" i="22"/>
  <c r="Z30" i="22"/>
  <c r="AB33" i="22"/>
  <c r="AK32" i="28"/>
  <c r="X32" i="28"/>
  <c r="AF7" i="28"/>
  <c r="AO32" i="22"/>
  <c r="AB32" i="22"/>
  <c r="AK7" i="22"/>
  <c r="X7" i="22"/>
  <c r="AI8" i="28"/>
  <c r="AK9" i="28"/>
  <c r="AM10" i="28"/>
  <c r="AO11" i="28"/>
  <c r="AQ12" i="28"/>
  <c r="AI15" i="28"/>
  <c r="AK16" i="28"/>
  <c r="AM17" i="28"/>
  <c r="AO18" i="28"/>
  <c r="AQ19" i="28"/>
  <c r="AI22" i="28"/>
  <c r="AK23" i="28"/>
  <c r="AM24" i="28"/>
  <c r="AO25" i="28"/>
  <c r="AQ26" i="28"/>
  <c r="AI28" i="28"/>
  <c r="AK30" i="28"/>
  <c r="AM33" i="28"/>
  <c r="AO34" i="28"/>
  <c r="AQ35" i="28"/>
  <c r="AI39" i="28"/>
  <c r="AK40" i="28"/>
  <c r="AM41" i="28"/>
  <c r="AO42" i="28"/>
  <c r="AQ43" i="28"/>
  <c r="AI45" i="28"/>
  <c r="AK46" i="28"/>
  <c r="AM47" i="28"/>
  <c r="AO48" i="28"/>
  <c r="AJ4" i="28"/>
  <c r="X8" i="28"/>
  <c r="Z9" i="28"/>
  <c r="AB10" i="28"/>
  <c r="AD11" i="28"/>
  <c r="AF12" i="28"/>
  <c r="X15" i="28"/>
  <c r="Z16" i="28"/>
  <c r="AB17" i="28"/>
  <c r="AD18" i="28"/>
  <c r="AF19" i="28"/>
  <c r="X22" i="28"/>
  <c r="Z23" i="28"/>
  <c r="AB24" i="28"/>
  <c r="AD25" i="28"/>
  <c r="AF26" i="28"/>
  <c r="X28" i="28"/>
  <c r="Z30" i="28"/>
  <c r="AB33" i="28"/>
  <c r="AD34" i="28"/>
  <c r="AF35" i="28"/>
  <c r="X39" i="28"/>
  <c r="Z40" i="28"/>
  <c r="AB41" i="28"/>
  <c r="AD42" i="28"/>
  <c r="AF43" i="28"/>
  <c r="X45" i="28"/>
  <c r="Z46" i="28"/>
  <c r="AB47" i="28"/>
  <c r="AD48" i="28"/>
  <c r="AB4" i="28"/>
  <c r="X8" i="22"/>
  <c r="Z9" i="22"/>
  <c r="AB10" i="22"/>
  <c r="AD11" i="22"/>
  <c r="AF12" i="22"/>
  <c r="X15" i="22"/>
  <c r="Z16" i="22"/>
  <c r="AB17" i="22"/>
  <c r="AD18" i="22"/>
  <c r="AF19" i="22"/>
  <c r="X22" i="22"/>
  <c r="Z23" i="22"/>
  <c r="AB24" i="22"/>
  <c r="AD25" i="22"/>
  <c r="AF26" i="22"/>
  <c r="Y28" i="22"/>
  <c r="AA30" i="22"/>
  <c r="AC33" i="22"/>
  <c r="AN4" i="22"/>
  <c r="AO48" i="22"/>
  <c r="AM47" i="22"/>
  <c r="AK46" i="22"/>
  <c r="AI45" i="22"/>
  <c r="AQ43" i="22"/>
  <c r="AO42" i="22"/>
  <c r="AM41" i="22"/>
  <c r="AK40" i="22"/>
  <c r="AI39" i="22"/>
  <c r="AQ35" i="22"/>
  <c r="AO34" i="22"/>
  <c r="AM33" i="22"/>
  <c r="AK30" i="22"/>
  <c r="AI28" i="22"/>
  <c r="AQ26" i="22"/>
  <c r="AO25" i="22"/>
  <c r="AM24" i="22"/>
  <c r="AK23" i="22"/>
  <c r="AI22" i="22"/>
  <c r="AQ19" i="22"/>
  <c r="AO18" i="22"/>
  <c r="AM17" i="22"/>
  <c r="AK16" i="22"/>
  <c r="AI15" i="22"/>
  <c r="AQ12" i="22"/>
  <c r="AO11" i="22"/>
  <c r="AM10" i="22"/>
  <c r="AK9" i="22"/>
  <c r="AI8" i="22"/>
  <c r="AF48" i="22"/>
  <c r="AD47" i="22"/>
  <c r="AB46" i="22"/>
  <c r="Z45" i="22"/>
  <c r="X44" i="22"/>
  <c r="AF42" i="22"/>
  <c r="AD41" i="22"/>
  <c r="AB40" i="22"/>
  <c r="Z39" i="22"/>
  <c r="X36" i="22"/>
  <c r="AF34" i="22"/>
  <c r="AF30" i="22"/>
  <c r="Y26" i="22"/>
  <c r="AC22" i="22"/>
  <c r="AG17" i="22"/>
  <c r="AA13" i="22"/>
  <c r="AE9" i="22"/>
  <c r="AF4" i="28"/>
  <c r="AC45" i="28"/>
  <c r="AG41" i="28"/>
  <c r="AA36" i="28"/>
  <c r="AE30" i="28"/>
  <c r="Y26" i="28"/>
  <c r="AC22" i="28"/>
  <c r="AG17" i="28"/>
  <c r="AA13" i="28"/>
  <c r="AE9" i="28"/>
  <c r="AQ4" i="28"/>
  <c r="AN45" i="28"/>
  <c r="AR41" i="28"/>
  <c r="AL36" i="28"/>
  <c r="AP30" i="28"/>
  <c r="AJ26" i="28"/>
  <c r="AC4" i="22"/>
  <c r="AM4" i="22"/>
  <c r="AN48" i="22"/>
  <c r="AL47" i="22"/>
  <c r="AJ46" i="22"/>
  <c r="AR44" i="22"/>
  <c r="AP43" i="22"/>
  <c r="AN42" i="22"/>
  <c r="AL41" i="22"/>
  <c r="AJ40" i="22"/>
  <c r="AR36" i="22"/>
  <c r="AP35" i="22"/>
  <c r="AN34" i="22"/>
  <c r="AL33" i="22"/>
  <c r="AJ30" i="22"/>
  <c r="AR27" i="22"/>
  <c r="AP26" i="22"/>
  <c r="AN25" i="22"/>
  <c r="AL24" i="22"/>
  <c r="AJ23" i="22"/>
  <c r="AR20" i="22"/>
  <c r="AP19" i="22"/>
  <c r="AN18" i="22"/>
  <c r="AL17" i="22"/>
  <c r="AJ16" i="22"/>
  <c r="AR13" i="22"/>
  <c r="AP12" i="22"/>
  <c r="AN11" i="22"/>
  <c r="AL10" i="22"/>
  <c r="AJ9" i="22"/>
  <c r="AR5" i="22"/>
  <c r="AE48" i="22"/>
  <c r="AC47" i="22"/>
  <c r="AA46" i="22"/>
  <c r="Y45" i="22"/>
  <c r="AG43" i="22"/>
  <c r="AE42" i="22"/>
  <c r="AC41" i="22"/>
  <c r="AA40" i="22"/>
  <c r="Y39" i="22"/>
  <c r="AG35" i="22"/>
  <c r="AE34" i="22"/>
  <c r="AD30" i="22"/>
  <c r="AG25" i="22"/>
  <c r="AA22" i="22"/>
  <c r="AE17" i="22"/>
  <c r="Y13" i="22"/>
  <c r="AC9" i="22"/>
  <c r="AG48" i="28"/>
  <c r="AA45" i="28"/>
  <c r="AE41" i="28"/>
  <c r="Y36" i="28"/>
  <c r="AC30" i="28"/>
  <c r="AG25" i="28"/>
  <c r="AA22" i="28"/>
  <c r="AE17" i="28"/>
  <c r="Y13" i="28"/>
  <c r="AC9" i="28"/>
  <c r="AR48" i="28"/>
  <c r="AL45" i="28"/>
  <c r="AP41" i="28"/>
  <c r="AJ36" i="28"/>
  <c r="AN30" i="28"/>
  <c r="AR25" i="28"/>
  <c r="AB4" i="22"/>
  <c r="AL4" i="22"/>
  <c r="AM48" i="22"/>
  <c r="AK47" i="22"/>
  <c r="AI46" i="22"/>
  <c r="AQ44" i="22"/>
  <c r="AO43" i="22"/>
  <c r="AM42" i="22"/>
  <c r="AK41" i="22"/>
  <c r="AI40" i="22"/>
  <c r="AQ36" i="22"/>
  <c r="AO35" i="22"/>
  <c r="AM34" i="22"/>
  <c r="AK33" i="22"/>
  <c r="AI30" i="22"/>
  <c r="AQ27" i="22"/>
  <c r="AO26" i="22"/>
  <c r="AM25" i="22"/>
  <c r="AK24" i="22"/>
  <c r="AI23" i="22"/>
  <c r="AQ20" i="22"/>
  <c r="AO19" i="22"/>
  <c r="AM18" i="22"/>
  <c r="AK17" i="22"/>
  <c r="AI16" i="22"/>
  <c r="AQ13" i="22"/>
  <c r="AO12" i="22"/>
  <c r="AM11" i="22"/>
  <c r="AK10" i="22"/>
  <c r="AI9" i="22"/>
  <c r="AQ5" i="22"/>
  <c r="AD48" i="22"/>
  <c r="AB47" i="22"/>
  <c r="Z46" i="22"/>
  <c r="X45" i="22"/>
  <c r="AF43" i="22"/>
  <c r="AD42" i="22"/>
  <c r="AB41" i="22"/>
  <c r="Z40" i="22"/>
  <c r="X39" i="22"/>
  <c r="AF35" i="22"/>
  <c r="AD34" i="22"/>
  <c r="AG28" i="22"/>
  <c r="Z25" i="22"/>
  <c r="AD20" i="22"/>
  <c r="X17" i="22"/>
  <c r="AB12" i="22"/>
  <c r="AF8" i="22"/>
  <c r="Z48" i="28"/>
  <c r="AD44" i="28"/>
  <c r="X41" i="28"/>
  <c r="AB35" i="28"/>
  <c r="AF28" i="28"/>
  <c r="Z25" i="28"/>
  <c r="AD20" i="28"/>
  <c r="X17" i="28"/>
  <c r="AB12" i="28"/>
  <c r="AF8" i="28"/>
  <c r="AK48" i="28"/>
  <c r="AO44" i="28"/>
  <c r="AI41" i="28"/>
  <c r="AM35" i="28"/>
  <c r="AQ28" i="28"/>
  <c r="AK25" i="28"/>
  <c r="AA4" i="22"/>
  <c r="AK4" i="22"/>
  <c r="AL48" i="22"/>
  <c r="AJ47" i="22"/>
  <c r="AR45" i="22"/>
  <c r="AP44" i="22"/>
  <c r="AN43" i="22"/>
  <c r="AL42" i="22"/>
  <c r="AJ41" i="22"/>
  <c r="AR39" i="22"/>
  <c r="AP36" i="22"/>
  <c r="AN35" i="22"/>
  <c r="AL34" i="22"/>
  <c r="AJ33" i="22"/>
  <c r="AR28" i="22"/>
  <c r="AP27" i="22"/>
  <c r="AN26" i="22"/>
  <c r="AL25" i="22"/>
  <c r="AJ24" i="22"/>
  <c r="AR22" i="22"/>
  <c r="AP20" i="22"/>
  <c r="AN19" i="22"/>
  <c r="AL18" i="22"/>
  <c r="AJ17" i="22"/>
  <c r="AR15" i="22"/>
  <c r="AP13" i="22"/>
  <c r="AN12" i="22"/>
  <c r="AL11" i="22"/>
  <c r="AJ10" i="22"/>
  <c r="AR8" i="22"/>
  <c r="AP5" i="22"/>
  <c r="AC48" i="22"/>
  <c r="AA47" i="22"/>
  <c r="Y46" i="22"/>
  <c r="AG44" i="22"/>
  <c r="AE43" i="22"/>
  <c r="AC42" i="22"/>
  <c r="AA41" i="22"/>
  <c r="Y40" i="22"/>
  <c r="AG36" i="22"/>
  <c r="AE35" i="22"/>
  <c r="AC34" i="22"/>
  <c r="AF28" i="22"/>
  <c r="Y25" i="22"/>
  <c r="AC20" i="22"/>
  <c r="AG16" i="22"/>
  <c r="AA12" i="22"/>
  <c r="AE8" i="22"/>
  <c r="Y48" i="28"/>
  <c r="AC44" i="28"/>
  <c r="AG40" i="28"/>
  <c r="AA35" i="28"/>
  <c r="AE28" i="28"/>
  <c r="Y25" i="28"/>
  <c r="AC20" i="28"/>
  <c r="AG16" i="28"/>
  <c r="AA12" i="28"/>
  <c r="AE8" i="28"/>
  <c r="AJ48" i="28"/>
  <c r="AN44" i="28"/>
  <c r="AR40" i="28"/>
  <c r="AL35" i="28"/>
  <c r="AP28" i="28"/>
  <c r="AJ25" i="28"/>
  <c r="Z4" i="22"/>
  <c r="AJ4" i="22"/>
  <c r="AK48" i="22"/>
  <c r="AI47" i="22"/>
  <c r="AQ45" i="22"/>
  <c r="AO44" i="22"/>
  <c r="AM43" i="22"/>
  <c r="AK42" i="22"/>
  <c r="AI41" i="22"/>
  <c r="AQ39" i="22"/>
  <c r="AO36" i="22"/>
  <c r="AM35" i="22"/>
  <c r="AK34" i="22"/>
  <c r="AI33" i="22"/>
  <c r="AQ28" i="22"/>
  <c r="AO27" i="22"/>
  <c r="AM26" i="22"/>
  <c r="AK25" i="22"/>
  <c r="AI24" i="22"/>
  <c r="AQ22" i="22"/>
  <c r="AO20" i="22"/>
  <c r="AM19" i="22"/>
  <c r="AK18" i="22"/>
  <c r="AI17" i="22"/>
  <c r="AQ15" i="22"/>
  <c r="AO13" i="22"/>
  <c r="AM12" i="22"/>
  <c r="AK11" i="22"/>
  <c r="AI10" i="22"/>
  <c r="AQ8" i="22"/>
  <c r="AO5" i="22"/>
  <c r="AB48" i="22"/>
  <c r="Z47" i="22"/>
  <c r="X46" i="22"/>
  <c r="AF44" i="22"/>
  <c r="AD43" i="22"/>
  <c r="AB42" i="22"/>
  <c r="Z41" i="22"/>
  <c r="X40" i="22"/>
  <c r="AF36" i="22"/>
  <c r="AD35" i="22"/>
  <c r="AB34" i="22"/>
  <c r="AD28" i="22"/>
  <c r="AG24" i="22"/>
  <c r="AA20" i="22"/>
  <c r="AE16" i="22"/>
  <c r="Y12" i="22"/>
  <c r="AC8" i="22"/>
  <c r="AG47" i="28"/>
  <c r="AA44" i="28"/>
  <c r="AE40" i="28"/>
  <c r="Y35" i="28"/>
  <c r="AC28" i="28"/>
  <c r="AG24" i="28"/>
  <c r="AA20" i="28"/>
  <c r="AE16" i="28"/>
  <c r="Y12" i="28"/>
  <c r="AC8" i="28"/>
  <c r="AR47" i="28"/>
  <c r="AL44" i="28"/>
  <c r="AP40" i="28"/>
  <c r="AJ35" i="28"/>
  <c r="AN28" i="28"/>
  <c r="AP24" i="28"/>
  <c r="Y4" i="22"/>
  <c r="AO4" i="22"/>
  <c r="AJ48" i="22"/>
  <c r="AR46" i="22"/>
  <c r="AP45" i="22"/>
  <c r="AN44" i="22"/>
  <c r="AL43" i="22"/>
  <c r="AJ42" i="22"/>
  <c r="AR40" i="22"/>
  <c r="AP39" i="22"/>
  <c r="AN36" i="22"/>
  <c r="AL35" i="22"/>
  <c r="AJ34" i="22"/>
  <c r="AR30" i="22"/>
  <c r="AP28" i="22"/>
  <c r="AN27" i="22"/>
  <c r="AL26" i="22"/>
  <c r="AJ25" i="22"/>
  <c r="AR23" i="22"/>
  <c r="AP22" i="22"/>
  <c r="AN20" i="22"/>
  <c r="AL19" i="22"/>
  <c r="AJ18" i="22"/>
  <c r="AR16" i="22"/>
  <c r="AP15" i="22"/>
  <c r="AN13" i="22"/>
  <c r="AL12" i="22"/>
  <c r="AJ11" i="22"/>
  <c r="AR9" i="22"/>
  <c r="AP8" i="22"/>
  <c r="AN5" i="22"/>
  <c r="AA48" i="22"/>
  <c r="Y47" i="22"/>
  <c r="AG45" i="22"/>
  <c r="AE44" i="22"/>
  <c r="AC43" i="22"/>
  <c r="AA42" i="22"/>
  <c r="Y41" i="22"/>
  <c r="AG39" i="22"/>
  <c r="AE36" i="22"/>
  <c r="AC35" i="22"/>
  <c r="AA34" i="22"/>
  <c r="AB28" i="22"/>
  <c r="AE24" i="22"/>
  <c r="Y20" i="22"/>
  <c r="AC16" i="22"/>
  <c r="AG11" i="22"/>
  <c r="AA8" i="22"/>
  <c r="AE47" i="28"/>
  <c r="Y44" i="28"/>
  <c r="AC40" i="28"/>
  <c r="AG34" i="28"/>
  <c r="AA28" i="28"/>
  <c r="AE24" i="28"/>
  <c r="Y20" i="28"/>
  <c r="AC16" i="28"/>
  <c r="AG11" i="28"/>
  <c r="AA8" i="28"/>
  <c r="AP47" i="28"/>
  <c r="AJ44" i="28"/>
  <c r="AN40" i="28"/>
  <c r="AR34" i="28"/>
  <c r="AL28" i="28"/>
  <c r="AN23" i="28"/>
  <c r="AQ46" i="22"/>
  <c r="AK43" i="22"/>
  <c r="AO39" i="22"/>
  <c r="AM36" i="22"/>
  <c r="AK35" i="22"/>
  <c r="AI34" i="22"/>
  <c r="AQ30" i="22"/>
  <c r="AO28" i="22"/>
  <c r="AM27" i="22"/>
  <c r="AK26" i="22"/>
  <c r="AI25" i="22"/>
  <c r="AQ23" i="22"/>
  <c r="AO22" i="22"/>
  <c r="AM20" i="22"/>
  <c r="AK19" i="22"/>
  <c r="AI18" i="22"/>
  <c r="AQ16" i="22"/>
  <c r="AO15" i="22"/>
  <c r="AM13" i="22"/>
  <c r="AK12" i="22"/>
  <c r="AI11" i="22"/>
  <c r="AQ9" i="22"/>
  <c r="AO8" i="22"/>
  <c r="AM5" i="22"/>
  <c r="Z48" i="22"/>
  <c r="X47" i="22"/>
  <c r="AF45" i="22"/>
  <c r="AD44" i="22"/>
  <c r="AB43" i="22"/>
  <c r="Z42" i="22"/>
  <c r="X41" i="22"/>
  <c r="AF39" i="22"/>
  <c r="AD36" i="22"/>
  <c r="AB35" i="22"/>
  <c r="Z34" i="22"/>
  <c r="AE27" i="22"/>
  <c r="X24" i="22"/>
  <c r="AB19" i="22"/>
  <c r="AF15" i="22"/>
  <c r="Z11" i="22"/>
  <c r="AD5" i="22"/>
  <c r="X47" i="28"/>
  <c r="AB43" i="28"/>
  <c r="AF39" i="28"/>
  <c r="Z34" i="28"/>
  <c r="AD27" i="28"/>
  <c r="X24" i="28"/>
  <c r="AB19" i="28"/>
  <c r="AF15" i="28"/>
  <c r="Z11" i="28"/>
  <c r="AD5" i="28"/>
  <c r="AI47" i="28"/>
  <c r="AM43" i="28"/>
  <c r="AQ39" i="28"/>
  <c r="AK34" i="28"/>
  <c r="AO27" i="28"/>
  <c r="AR47" i="22"/>
  <c r="AN45" i="22"/>
  <c r="AP40" i="22"/>
  <c r="AJ35" i="22"/>
  <c r="AP30" i="22"/>
  <c r="AJ26" i="22"/>
  <c r="AR24" i="22"/>
  <c r="AP23" i="22"/>
  <c r="AN22" i="22"/>
  <c r="AL20" i="22"/>
  <c r="AJ19" i="22"/>
  <c r="AR17" i="22"/>
  <c r="AP16" i="22"/>
  <c r="AN15" i="22"/>
  <c r="AL13" i="22"/>
  <c r="AJ12" i="22"/>
  <c r="AR10" i="22"/>
  <c r="AP9" i="22"/>
  <c r="AN8" i="22"/>
  <c r="AL5" i="22"/>
  <c r="Y48" i="22"/>
  <c r="AG46" i="22"/>
  <c r="AE45" i="22"/>
  <c r="AC44" i="22"/>
  <c r="AA43" i="22"/>
  <c r="Y42" i="22"/>
  <c r="AG40" i="22"/>
  <c r="AE39" i="22"/>
  <c r="AC36" i="22"/>
  <c r="AA35" i="22"/>
  <c r="Y34" i="22"/>
  <c r="AD27" i="22"/>
  <c r="AG23" i="22"/>
  <c r="AA19" i="22"/>
  <c r="AE15" i="22"/>
  <c r="Y11" i="22"/>
  <c r="AC5" i="22"/>
  <c r="AG46" i="28"/>
  <c r="AA43" i="28"/>
  <c r="AE39" i="28"/>
  <c r="Y34" i="28"/>
  <c r="AC27" i="28"/>
  <c r="AG23" i="28"/>
  <c r="AA19" i="28"/>
  <c r="AE15" i="28"/>
  <c r="Y11" i="28"/>
  <c r="AC5" i="28"/>
  <c r="AR46" i="28"/>
  <c r="AL43" i="28"/>
  <c r="AP39" i="28"/>
  <c r="AJ34" i="28"/>
  <c r="AN27" i="28"/>
  <c r="AO45" i="22"/>
  <c r="AR4" i="22"/>
  <c r="AI43" i="22"/>
  <c r="AM39" i="22"/>
  <c r="AQ33" i="22"/>
  <c r="AK27" i="22"/>
  <c r="AI26" i="22"/>
  <c r="AM22" i="22"/>
  <c r="AK20" i="22"/>
  <c r="AI19" i="22"/>
  <c r="AM15" i="22"/>
  <c r="AK13" i="22"/>
  <c r="AI12" i="22"/>
  <c r="AQ10" i="22"/>
  <c r="AO9" i="22"/>
  <c r="AM8" i="22"/>
  <c r="AK5" i="22"/>
  <c r="X48" i="22"/>
  <c r="AF46" i="22"/>
  <c r="AD45" i="22"/>
  <c r="AB44" i="22"/>
  <c r="Z43" i="22"/>
  <c r="X42" i="22"/>
  <c r="AF40" i="22"/>
  <c r="AD39" i="22"/>
  <c r="AB36" i="22"/>
  <c r="Z35" i="22"/>
  <c r="X34" i="22"/>
  <c r="AB27" i="22"/>
  <c r="AE23" i="22"/>
  <c r="Y19" i="22"/>
  <c r="AC15" i="22"/>
  <c r="AG10" i="22"/>
  <c r="AA5" i="22"/>
  <c r="AE46" i="28"/>
  <c r="Y43" i="28"/>
  <c r="AC39" i="28"/>
  <c r="AG33" i="28"/>
  <c r="AA27" i="28"/>
  <c r="AE23" i="28"/>
  <c r="Y19" i="28"/>
  <c r="AC15" i="28"/>
  <c r="AG10" i="28"/>
  <c r="AA5" i="28"/>
  <c r="AP46" i="28"/>
  <c r="AJ43" i="28"/>
  <c r="AN39" i="28"/>
  <c r="AR33" i="28"/>
  <c r="AL27" i="28"/>
  <c r="AD4" i="22"/>
  <c r="AM44" i="22"/>
  <c r="AP46" i="22"/>
  <c r="AR41" i="22"/>
  <c r="AR33" i="22"/>
  <c r="AO46" i="22"/>
  <c r="AG4" i="22"/>
  <c r="AN46" i="22"/>
  <c r="AR42" i="22"/>
  <c r="AJ36" i="22"/>
  <c r="AL28" i="22"/>
  <c r="AP24" i="22"/>
  <c r="AJ20" i="22"/>
  <c r="AN16" i="22"/>
  <c r="AR11" i="22"/>
  <c r="AJ5" i="22"/>
  <c r="Y43" i="22"/>
  <c r="Y35" i="22"/>
  <c r="Z27" i="22"/>
  <c r="AA15" i="22"/>
  <c r="AE10" i="22"/>
  <c r="AC46" i="28"/>
  <c r="AA39" i="28"/>
  <c r="AE33" i="28"/>
  <c r="Y27" i="28"/>
  <c r="AC23" i="28"/>
  <c r="AG18" i="28"/>
  <c r="AA15" i="28"/>
  <c r="AE10" i="28"/>
  <c r="Y5" i="28"/>
  <c r="AN46" i="28"/>
  <c r="AR42" i="28"/>
  <c r="AL39" i="28"/>
  <c r="AP33" i="28"/>
  <c r="AJ27" i="28"/>
  <c r="H8" i="22"/>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<sst xmlns="http://schemas.openxmlformats.org/spreadsheetml/2006/main" count="768" uniqueCount="130">
  <si>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</si>
  <si>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</si>
  <si>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</si>
  <si>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</si>
  <si>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</si>
  <si>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</si>
  <si>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</si>
  <si>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</si>
  <si>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</si>
  <si>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</si>
  <si>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</si>
  <si>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</si>
  <si>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</si>
  <si>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</si>
  <si>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</si>
  <si>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</si>
  <si>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</si>
  <si>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</si>
  <si>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</si>
  <si>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</si>
  <si>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</si>
  <si>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</si>
  <si>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</si>
  <si>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</si>
  <si>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</si>
  <si>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</si>
  <si>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</si>
  <si>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</si>
  <si>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</si>
  <si>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</si>
  <si>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</si>
  <si>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</si>
  <si>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</si>
  <si>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</si>
  <si>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</si>
  <si>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</si>
  <si>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</si>
  <si>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</si>
  <si>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</si>
  <si>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</si>
  <si>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</si>
  <si>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</si>
  <si>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</si>
  <si>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</si>
  <si>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</si>
  <si>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</si>
  <si>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</si>
  <si>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</si>
  <si>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</si>
  <si>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</si>
  <si>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</si>
  <si>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</si>
  <si>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</si>
  <si>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</si>
  <si>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</si>
  <si>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</si>
  <si>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</si>
  <si>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</si>
  <si>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</si>
  <si>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</si>
  <si>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</si>
  <si>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</si>
  <si>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</si>
  <si>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</si>
  <si>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</si>
  <si>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</si>
  <si>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</si>
  <si>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</si>
  <si>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</si>
  <si>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</si>
  <si>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</si>
  <si>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</si>
  <si>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</si>
  <si>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</si>
  <si>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</si>
  <si>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</si>
  <si>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</si>
  <si>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</si>
  <si>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</si>
  <si>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</si>
  <si>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</si>
  <si>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</si>
  <si>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</si>
  <si>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</si>
  <si>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</si>
  <si>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</si>
  <si>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</si>
  <si>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</si>
  <si>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</si>
  <si>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</si>
  <si>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</si>
  <si>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</si>
  <si>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</si>
  <si>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</si>
  <si>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</si>
  <si>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</si>
  <si>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</si>
  <si>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</si>
  <si>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</si>
  <si>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</si>
  <si>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</si>
  <si>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</si>
  <si>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</si>
  <si>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</si>
  <si>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</si>
  <si>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</si>
  <si>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</si>
  <si>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</si>
  <si>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</si>
  <si>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</si>
  <si>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</si>
  <si>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</si>
  <si>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</si>
  <si>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Apr</t>
  </si>
  <si>
    <t xml:space="preserve"> - First Day of Passover</t>
  </si>
  <si>
    <t xml:space="preserve"> - Good Friday</t>
  </si>
  <si>
    <t>Friday, Apr 15th</t>
  </si>
  <si>
    <t>Saturday, Apr 16th</t>
  </si>
  <si>
    <t>Sunday, Apr 9th</t>
  </si>
  <si>
    <t xml:space="preserve"> - Easter Sunday</t>
  </si>
  <si>
    <t>Sunday, Apr 17th</t>
  </si>
  <si>
    <t>Apr / May</t>
  </si>
  <si>
    <t>May</t>
  </si>
  <si>
    <t>Sunday, May 8th</t>
  </si>
  <si>
    <t xml:space="preserve"> - Mother's Day</t>
  </si>
  <si>
    <t>Week of April 30, 2023 - May 06, 2023</t>
  </si>
  <si>
    <t>April 09, 2023 - May 06, 2023
Rolling-28 Day Period</t>
  </si>
  <si>
    <t>For the Week of April 30, 2023 to May 06, 2023</t>
  </si>
  <si>
    <t>Sunday, May 14th</t>
  </si>
  <si>
    <r>
      <t>Note:</t>
    </r>
    <r>
      <rPr>
        <sz val="10"/>
        <rFont val="Arial"/>
      </rPr>
      <t xml:space="preserve"> Weekdays - Sunday through Thursday,  Weekends - Friday and Saturday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</si>
</sst>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BQ17" sqref="BQ17"/>
      <selection pane="topRight" activeCell="BQ17" sqref="BQ17"/>
      <selection pane="bottomLeft" activeCell="BQ17" sqref="BQ17"/>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1" t="str">
        <f>'Occupancy Raw Data'!B1</f>
        <v>Week of April 30, 2023 - May 06,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2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2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25">
      <c r="A4" s="46" t="s">
        <v>15</v>
      </c>
      <c r="B4" s="47">
        <f>VLOOKUP($A4,'Occupancy Raw Data'!$B$8:$BE$45,'Occupancy Raw Data'!G$3,FALSE)</f>
        <v>50.800689953184303</v>
      </c>
      <c r="C4" s="48">
        <f>VLOOKUP($A4,'Occupancy Raw Data'!$B$8:$BE$45,'Occupancy Raw Data'!H$3,FALSE)</f>
        <v>60.128572914751601</v>
      </c>
      <c r="D4" s="48">
        <f>VLOOKUP($A4,'Occupancy Raw Data'!$B$8:$BE$45,'Occupancy Raw Data'!I$3,FALSE)</f>
        <v>65.075810234461798</v>
      </c>
      <c r="E4" s="48">
        <f>VLOOKUP($A4,'Occupancy Raw Data'!$B$8:$BE$45,'Occupancy Raw Data'!J$3,FALSE)</f>
        <v>66.059163553446993</v>
      </c>
      <c r="F4" s="48">
        <f>VLOOKUP($A4,'Occupancy Raw Data'!$B$8:$BE$45,'Occupancy Raw Data'!K$3,FALSE)</f>
        <v>64.823453655304206</v>
      </c>
      <c r="G4" s="49">
        <f>VLOOKUP($A4,'Occupancy Raw Data'!$B$8:$BE$45,'Occupancy Raw Data'!L$3,FALSE)</f>
        <v>61.391383129107098</v>
      </c>
      <c r="H4" s="48">
        <f>VLOOKUP($A4,'Occupancy Raw Data'!$B$8:$BE$45,'Occupancy Raw Data'!N$3,FALSE)</f>
        <v>73.470481271839006</v>
      </c>
      <c r="I4" s="48">
        <f>VLOOKUP($A4,'Occupancy Raw Data'!$B$8:$BE$45,'Occupancy Raw Data'!O$3,FALSE)</f>
        <v>75.834679228633206</v>
      </c>
      <c r="J4" s="49">
        <f>VLOOKUP($A4,'Occupancy Raw Data'!$B$8:$BE$45,'Occupancy Raw Data'!P$3,FALSE)</f>
        <v>74.652600359290602</v>
      </c>
      <c r="K4" s="50">
        <f>VLOOKUP($A4,'Occupancy Raw Data'!$B$8:$BE$45,'Occupancy Raw Data'!R$3,FALSE)</f>
        <v>65.183880213377293</v>
      </c>
      <c r="M4" s="47">
        <f>VLOOKUP($A4,'Occupancy Raw Data'!$B$8:$BE$45,'Occupancy Raw Data'!T$3,FALSE)</f>
        <v>-2.3065158918144801</v>
      </c>
      <c r="N4" s="48">
        <f>VLOOKUP($A4,'Occupancy Raw Data'!$B$8:$BE$45,'Occupancy Raw Data'!U$3,FALSE)</f>
        <v>0.27467398770907298</v>
      </c>
      <c r="O4" s="48">
        <f>VLOOKUP($A4,'Occupancy Raw Data'!$B$8:$BE$45,'Occupancy Raw Data'!V$3,FALSE)</f>
        <v>1.0575124806581899</v>
      </c>
      <c r="P4" s="48">
        <f>VLOOKUP($A4,'Occupancy Raw Data'!$B$8:$BE$45,'Occupancy Raw Data'!W$3,FALSE)</f>
        <v>1.3217671019291599</v>
      </c>
      <c r="Q4" s="48">
        <f>VLOOKUP($A4,'Occupancy Raw Data'!$B$8:$BE$45,'Occupancy Raw Data'!X$3,FALSE)</f>
        <v>1.13122096799089</v>
      </c>
      <c r="R4" s="49">
        <f>VLOOKUP($A4,'Occupancy Raw Data'!$B$8:$BE$45,'Occupancy Raw Data'!Y$3,FALSE)</f>
        <v>0.426231542705718</v>
      </c>
      <c r="S4" s="48">
        <f>VLOOKUP($A4,'Occupancy Raw Data'!$B$8:$BE$45,'Occupancy Raw Data'!AA$3,FALSE)</f>
        <v>3.8697067712297</v>
      </c>
      <c r="T4" s="48">
        <f>VLOOKUP($A4,'Occupancy Raw Data'!$B$8:$BE$45,'Occupancy Raw Data'!AB$3,FALSE)</f>
        <v>6.58539019569095</v>
      </c>
      <c r="U4" s="49">
        <f>VLOOKUP($A4,'Occupancy Raw Data'!$B$8:$BE$45,'Occupancy Raw Data'!AC$3,FALSE)</f>
        <v>5.2315573823309096</v>
      </c>
      <c r="V4" s="50">
        <f>VLOOKUP($A4,'Occupancy Raw Data'!$B$8:$BE$45,'Occupancy Raw Data'!AE$3,FALSE)</f>
        <v>1.95511561494168</v>
      </c>
      <c r="X4" s="51">
        <f>VLOOKUP($A4,'ADR Raw Data'!$B$6:$BE$43,'ADR Raw Data'!G$1,FALSE)</f>
        <v>141.679363690515</v>
      </c>
      <c r="Y4" s="52">
        <f>VLOOKUP($A4,'ADR Raw Data'!$B$6:$BE$43,'ADR Raw Data'!H$1,FALSE)</f>
        <v>147.889115555941</v>
      </c>
      <c r="Z4" s="52">
        <f>VLOOKUP($A4,'ADR Raw Data'!$B$6:$BE$43,'ADR Raw Data'!I$1,FALSE)</f>
        <v>152.14292810900801</v>
      </c>
      <c r="AA4" s="52">
        <f>VLOOKUP($A4,'ADR Raw Data'!$B$6:$BE$43,'ADR Raw Data'!J$1,FALSE)</f>
        <v>151.074562780419</v>
      </c>
      <c r="AB4" s="52">
        <f>VLOOKUP($A4,'ADR Raw Data'!$B$6:$BE$43,'ADR Raw Data'!K$1,FALSE)</f>
        <v>153.32354789268001</v>
      </c>
      <c r="AC4" s="53">
        <f>VLOOKUP($A4,'ADR Raw Data'!$B$6:$BE$43,'ADR Raw Data'!L$1,FALSE)</f>
        <v>149.60538184256001</v>
      </c>
      <c r="AD4" s="52">
        <f>VLOOKUP($A4,'ADR Raw Data'!$B$6:$BE$43,'ADR Raw Data'!N$1,FALSE)</f>
        <v>172.51290171989601</v>
      </c>
      <c r="AE4" s="52">
        <f>VLOOKUP($A4,'ADR Raw Data'!$B$6:$BE$43,'ADR Raw Data'!O$1,FALSE)</f>
        <v>175.580610362155</v>
      </c>
      <c r="AF4" s="53">
        <f>VLOOKUP($A4,'ADR Raw Data'!$B$6:$BE$43,'ADR Raw Data'!P$1,FALSE)</f>
        <v>174.071070204466</v>
      </c>
      <c r="AG4" s="54">
        <f>VLOOKUP($A4,'ADR Raw Data'!$B$6:$BE$43,'ADR Raw Data'!R$1,FALSE)</f>
        <v>157.61854594168599</v>
      </c>
      <c r="AI4" s="47">
        <f>VLOOKUP($A4,'ADR Raw Data'!$B$6:$BE$43,'ADR Raw Data'!T$1,FALSE)</f>
        <v>2.5611196476059899</v>
      </c>
      <c r="AJ4" s="48">
        <f>VLOOKUP($A4,'ADR Raw Data'!$B$6:$BE$43,'ADR Raw Data'!U$1,FALSE)</f>
        <v>6.1686274115752999</v>
      </c>
      <c r="AK4" s="48">
        <f>VLOOKUP($A4,'ADR Raw Data'!$B$6:$BE$43,'ADR Raw Data'!V$1,FALSE)</f>
        <v>7.1802224399276504</v>
      </c>
      <c r="AL4" s="48">
        <f>VLOOKUP($A4,'ADR Raw Data'!$B$6:$BE$43,'ADR Raw Data'!W$1,FALSE)</f>
        <v>6.7659102695593596</v>
      </c>
      <c r="AM4" s="48">
        <f>VLOOKUP($A4,'ADR Raw Data'!$B$6:$BE$43,'ADR Raw Data'!X$1,FALSE)</f>
        <v>5.36004476227947</v>
      </c>
      <c r="AN4" s="49">
        <f>VLOOKUP($A4,'ADR Raw Data'!$B$6:$BE$43,'ADR Raw Data'!Y$1,FALSE)</f>
        <v>5.7767004180161399</v>
      </c>
      <c r="AO4" s="48">
        <f>VLOOKUP($A4,'ADR Raw Data'!$B$6:$BE$43,'ADR Raw Data'!AA$1,FALSE)</f>
        <v>6.83308303041985</v>
      </c>
      <c r="AP4" s="48">
        <f>VLOOKUP($A4,'ADR Raw Data'!$B$6:$BE$43,'ADR Raw Data'!AB$1,FALSE)</f>
        <v>7.0426898852177802</v>
      </c>
      <c r="AQ4" s="49">
        <f>VLOOKUP($A4,'ADR Raw Data'!$B$6:$BE$43,'ADR Raw Data'!AC$1,FALSE)</f>
        <v>6.9511913012967899</v>
      </c>
      <c r="AR4" s="50">
        <f>VLOOKUP($A4,'ADR Raw Data'!$B$6:$BE$43,'ADR Raw Data'!AE$1,FALSE)</f>
        <v>6.3587789634358902</v>
      </c>
      <c r="AS4" s="40"/>
      <c r="AT4" s="51">
        <f>VLOOKUP($A4,'RevPAR Raw Data'!$B$6:$BE$43,'RevPAR Raw Data'!G$1,FALSE)</f>
        <v>71.974094276062999</v>
      </c>
      <c r="AU4" s="52">
        <f>VLOOKUP($A4,'RevPAR Raw Data'!$B$6:$BE$43,'RevPAR Raw Data'!H$1,FALSE)</f>
        <v>88.923614680035499</v>
      </c>
      <c r="AV4" s="52">
        <f>VLOOKUP($A4,'RevPAR Raw Data'!$B$6:$BE$43,'RevPAR Raw Data'!I$1,FALSE)</f>
        <v>99.008243181371995</v>
      </c>
      <c r="AW4" s="52">
        <f>VLOOKUP($A4,'RevPAR Raw Data'!$B$6:$BE$43,'RevPAR Raw Data'!J$1,FALSE)</f>
        <v>99.798592514772096</v>
      </c>
      <c r="AX4" s="52">
        <f>VLOOKUP($A4,'RevPAR Raw Data'!$B$6:$BE$43,'RevPAR Raw Data'!K$1,FALSE)</f>
        <v>99.389619010879599</v>
      </c>
      <c r="AY4" s="53">
        <f>VLOOKUP($A4,'RevPAR Raw Data'!$B$6:$BE$43,'RevPAR Raw Data'!L$1,FALSE)</f>
        <v>91.844813148729997</v>
      </c>
      <c r="AZ4" s="52">
        <f>VLOOKUP($A4,'RevPAR Raw Data'!$B$6:$BE$43,'RevPAR Raw Data'!N$1,FALSE)</f>
        <v>126.746059149622</v>
      </c>
      <c r="BA4" s="52">
        <f>VLOOKUP($A4,'RevPAR Raw Data'!$B$6:$BE$43,'RevPAR Raw Data'!O$1,FALSE)</f>
        <v>133.15099265581699</v>
      </c>
      <c r="BB4" s="53">
        <f>VLOOKUP($A4,'RevPAR Raw Data'!$B$6:$BE$43,'RevPAR Raw Data'!P$1,FALSE)</f>
        <v>129.94858038088</v>
      </c>
      <c r="BC4" s="54">
        <f>VLOOKUP($A4,'RevPAR Raw Data'!$B$6:$BE$43,'RevPAR Raw Data'!R$1,FALSE)</f>
        <v>102.741884180695</v>
      </c>
      <c r="BE4" s="47">
        <f>VLOOKUP($A4,'RevPAR Raw Data'!$B$6:$BE$43,'RevPAR Raw Data'!T$1,FALSE)</f>
        <v>0.195531124111089</v>
      </c>
      <c r="BF4" s="48">
        <f>VLOOKUP($A4,'RevPAR Raw Data'!$B$6:$BE$43,'RevPAR Raw Data'!U$1,FALSE)</f>
        <v>6.4602450141826697</v>
      </c>
      <c r="BG4" s="48">
        <f>VLOOKUP($A4,'RevPAR Raw Data'!$B$6:$BE$43,'RevPAR Raw Data'!V$1,FALSE)</f>
        <v>8.3136666690270999</v>
      </c>
      <c r="BH4" s="48">
        <f>VLOOKUP($A4,'RevPAR Raw Data'!$B$6:$BE$43,'RevPAR Raw Data'!W$1,FALSE)</f>
        <v>8.1771069475776095</v>
      </c>
      <c r="BI4" s="48">
        <f>VLOOKUP($A4,'RevPAR Raw Data'!$B$6:$BE$43,'RevPAR Raw Data'!X$1,FALSE)</f>
        <v>6.5518996805149703</v>
      </c>
      <c r="BJ4" s="49">
        <f>VLOOKUP($A4,'RevPAR Raw Data'!$B$6:$BE$43,'RevPAR Raw Data'!Y$1,FALSE)</f>
        <v>6.2275540800310596</v>
      </c>
      <c r="BK4" s="48">
        <f>VLOOKUP($A4,'RevPAR Raw Data'!$B$6:$BE$43,'RevPAR Raw Data'!AA$1,FALSE)</f>
        <v>10.967210078361401</v>
      </c>
      <c r="BL4" s="48">
        <f>VLOOKUP($A4,'RevPAR Raw Data'!$B$6:$BE$43,'RevPAR Raw Data'!AB$1,FALSE)</f>
        <v>14.0918686901227</v>
      </c>
      <c r="BM4" s="49">
        <f>VLOOKUP($A4,'RevPAR Raw Data'!$B$6:$BE$43,'RevPAR Raw Data'!AC$1,FALSE)</f>
        <v>12.546404245310599</v>
      </c>
      <c r="BN4" s="50">
        <f>VLOOKUP($A4,'RevPAR Raw Data'!$B$6:$BE$43,'RevPAR Raw Data'!AE$1,FALSE)</f>
        <v>8.4382160588113297</v>
      </c>
    </row>
    <row r="5" spans="1:66" x14ac:dyDescent="0.25">
      <c r="A5" s="46" t="s">
        <v>70</v>
      </c>
      <c r="B5" s="47">
        <f>VLOOKUP($A5,'Occupancy Raw Data'!$B$8:$BE$45,'Occupancy Raw Data'!G$3,FALSE)</f>
        <v>51.468772831481601</v>
      </c>
      <c r="C5" s="48">
        <f>VLOOKUP($A5,'Occupancy Raw Data'!$B$8:$BE$45,'Occupancy Raw Data'!H$3,FALSE)</f>
        <v>61.817884419391703</v>
      </c>
      <c r="D5" s="48">
        <f>VLOOKUP($A5,'Occupancy Raw Data'!$B$8:$BE$45,'Occupancy Raw Data'!I$3,FALSE)</f>
        <v>66.752645419429498</v>
      </c>
      <c r="E5" s="48">
        <f>VLOOKUP($A5,'Occupancy Raw Data'!$B$8:$BE$45,'Occupancy Raw Data'!J$3,FALSE)</f>
        <v>68.683392679643106</v>
      </c>
      <c r="F5" s="48">
        <f>VLOOKUP($A5,'Occupancy Raw Data'!$B$8:$BE$45,'Occupancy Raw Data'!K$3,FALSE)</f>
        <v>66.333027165091707</v>
      </c>
      <c r="G5" s="49">
        <f>VLOOKUP($A5,'Occupancy Raw Data'!$B$8:$BE$45,'Occupancy Raw Data'!L$3,FALSE)</f>
        <v>63.013788277698602</v>
      </c>
      <c r="H5" s="48">
        <f>VLOOKUP($A5,'Occupancy Raw Data'!$B$8:$BE$45,'Occupancy Raw Data'!N$3,FALSE)</f>
        <v>72.999106659788296</v>
      </c>
      <c r="I5" s="48">
        <f>VLOOKUP($A5,'Occupancy Raw Data'!$B$8:$BE$45,'Occupancy Raw Data'!O$3,FALSE)</f>
        <v>75.345697497389096</v>
      </c>
      <c r="J5" s="49">
        <f>VLOOKUP($A5,'Occupancy Raw Data'!$B$8:$BE$45,'Occupancy Raw Data'!P$3,FALSE)</f>
        <v>74.172402078588703</v>
      </c>
      <c r="K5" s="50">
        <f>VLOOKUP($A5,'Occupancy Raw Data'!$B$8:$BE$45,'Occupancy Raw Data'!R$3,FALSE)</f>
        <v>66.202485222418701</v>
      </c>
      <c r="M5" s="47">
        <f>VLOOKUP($A5,'Occupancy Raw Data'!$B$8:$BE$45,'Occupancy Raw Data'!T$3,FALSE)</f>
        <v>-3.5210718861258798</v>
      </c>
      <c r="N5" s="48">
        <f>VLOOKUP($A5,'Occupancy Raw Data'!$B$8:$BE$45,'Occupancy Raw Data'!U$3,FALSE)</f>
        <v>-0.14677344376370099</v>
      </c>
      <c r="O5" s="48">
        <f>VLOOKUP($A5,'Occupancy Raw Data'!$B$8:$BE$45,'Occupancy Raw Data'!V$3,FALSE)</f>
        <v>0.48951925271694602</v>
      </c>
      <c r="P5" s="48">
        <f>VLOOKUP($A5,'Occupancy Raw Data'!$B$8:$BE$45,'Occupancy Raw Data'!W$3,FALSE)</f>
        <v>0.120772864275903</v>
      </c>
      <c r="Q5" s="48">
        <f>VLOOKUP($A5,'Occupancy Raw Data'!$B$8:$BE$45,'Occupancy Raw Data'!X$3,FALSE)</f>
        <v>0.29272703699319502</v>
      </c>
      <c r="R5" s="49">
        <f>VLOOKUP($A5,'Occupancy Raw Data'!$B$8:$BE$45,'Occupancy Raw Data'!Y$3,FALSE)</f>
        <v>-0.42803564101998498</v>
      </c>
      <c r="S5" s="48">
        <f>VLOOKUP($A5,'Occupancy Raw Data'!$B$8:$BE$45,'Occupancy Raw Data'!AA$3,FALSE)</f>
        <v>2.7154187438592299</v>
      </c>
      <c r="T5" s="48">
        <f>VLOOKUP($A5,'Occupancy Raw Data'!$B$8:$BE$45,'Occupancy Raw Data'!AB$3,FALSE)</f>
        <v>8.8339784836135191</v>
      </c>
      <c r="U5" s="49">
        <f>VLOOKUP($A5,'Occupancy Raw Data'!$B$8:$BE$45,'Occupancy Raw Data'!AC$3,FALSE)</f>
        <v>5.7345911083536096</v>
      </c>
      <c r="V5" s="50">
        <f>VLOOKUP($A5,'Occupancy Raw Data'!$B$8:$BE$45,'Occupancy Raw Data'!AE$3,FALSE)</f>
        <v>1.4658423531934199</v>
      </c>
      <c r="X5" s="51">
        <f>VLOOKUP($A5,'ADR Raw Data'!$B$6:$BE$43,'ADR Raw Data'!G$1,FALSE)</f>
        <v>125.50026349641399</v>
      </c>
      <c r="Y5" s="52">
        <f>VLOOKUP($A5,'ADR Raw Data'!$B$6:$BE$43,'ADR Raw Data'!H$1,FALSE)</f>
        <v>129.42414207628499</v>
      </c>
      <c r="Z5" s="52">
        <f>VLOOKUP($A5,'ADR Raw Data'!$B$6:$BE$43,'ADR Raw Data'!I$1,FALSE)</f>
        <v>134.92859023240899</v>
      </c>
      <c r="AA5" s="52">
        <f>VLOOKUP($A5,'ADR Raw Data'!$B$6:$BE$43,'ADR Raw Data'!J$1,FALSE)</f>
        <v>133.18760687703201</v>
      </c>
      <c r="AB5" s="52">
        <f>VLOOKUP($A5,'ADR Raw Data'!$B$6:$BE$43,'ADR Raw Data'!K$1,FALSE)</f>
        <v>129.70508552053701</v>
      </c>
      <c r="AC5" s="53">
        <f>VLOOKUP($A5,'ADR Raw Data'!$B$6:$BE$43,'ADR Raw Data'!L$1,FALSE)</f>
        <v>130.82997816916301</v>
      </c>
      <c r="AD5" s="52">
        <f>VLOOKUP($A5,'ADR Raw Data'!$B$6:$BE$43,'ADR Raw Data'!N$1,FALSE)</f>
        <v>145.144113665704</v>
      </c>
      <c r="AE5" s="52">
        <f>VLOOKUP($A5,'ADR Raw Data'!$B$6:$BE$43,'ADR Raw Data'!O$1,FALSE)</f>
        <v>147.26690923391601</v>
      </c>
      <c r="AF5" s="53">
        <f>VLOOKUP($A5,'ADR Raw Data'!$B$6:$BE$43,'ADR Raw Data'!P$1,FALSE)</f>
        <v>146.22230116030499</v>
      </c>
      <c r="AG5" s="54">
        <f>VLOOKUP($A5,'ADR Raw Data'!$B$6:$BE$43,'ADR Raw Data'!R$1,FALSE)</f>
        <v>135.758029440461</v>
      </c>
      <c r="AI5" s="47">
        <f>VLOOKUP($A5,'ADR Raw Data'!$B$6:$BE$43,'ADR Raw Data'!T$1,FALSE)</f>
        <v>11.4287125409291</v>
      </c>
      <c r="AJ5" s="48">
        <f>VLOOKUP($A5,'ADR Raw Data'!$B$6:$BE$43,'ADR Raw Data'!U$1,FALSE)</f>
        <v>8.0727606434038996</v>
      </c>
      <c r="AK5" s="48">
        <f>VLOOKUP($A5,'ADR Raw Data'!$B$6:$BE$43,'ADR Raw Data'!V$1,FALSE)</f>
        <v>9.6629192163537194</v>
      </c>
      <c r="AL5" s="48">
        <f>VLOOKUP($A5,'ADR Raw Data'!$B$6:$BE$43,'ADR Raw Data'!W$1,FALSE)</f>
        <v>7.9592848513345498</v>
      </c>
      <c r="AM5" s="48">
        <f>VLOOKUP($A5,'ADR Raw Data'!$B$6:$BE$43,'ADR Raw Data'!X$1,FALSE)</f>
        <v>4.9225131439542897</v>
      </c>
      <c r="AN5" s="49">
        <f>VLOOKUP($A5,'ADR Raw Data'!$B$6:$BE$43,'ADR Raw Data'!Y$1,FALSE)</f>
        <v>8.2720467408934795</v>
      </c>
      <c r="AO5" s="48">
        <f>VLOOKUP($A5,'ADR Raw Data'!$B$6:$BE$43,'ADR Raw Data'!AA$1,FALSE)</f>
        <v>4.0352890196048401</v>
      </c>
      <c r="AP5" s="48">
        <f>VLOOKUP($A5,'ADR Raw Data'!$B$6:$BE$43,'ADR Raw Data'!AB$1,FALSE)</f>
        <v>6.0895631384118802</v>
      </c>
      <c r="AQ5" s="49">
        <f>VLOOKUP($A5,'ADR Raw Data'!$B$6:$BE$43,'ADR Raw Data'!AC$1,FALSE)</f>
        <v>5.0684384138139302</v>
      </c>
      <c r="AR5" s="50">
        <f>VLOOKUP($A5,'ADR Raw Data'!$B$6:$BE$43,'ADR Raw Data'!AE$1,FALSE)</f>
        <v>7.3470290566551704</v>
      </c>
      <c r="AS5" s="40"/>
      <c r="AT5" s="51">
        <f>VLOOKUP($A5,'RevPAR Raw Data'!$B$6:$BE$43,'RevPAR Raw Data'!G$1,FALSE)</f>
        <v>64.593445521880398</v>
      </c>
      <c r="AU5" s="52">
        <f>VLOOKUP($A5,'RevPAR Raw Data'!$B$6:$BE$43,'RevPAR Raw Data'!H$1,FALSE)</f>
        <v>80.007266559507698</v>
      </c>
      <c r="AV5" s="52">
        <f>VLOOKUP($A5,'RevPAR Raw Data'!$B$6:$BE$43,'RevPAR Raw Data'!I$1,FALSE)</f>
        <v>90.068403407274999</v>
      </c>
      <c r="AW5" s="52">
        <f>VLOOKUP($A5,'RevPAR Raw Data'!$B$6:$BE$43,'RevPAR Raw Data'!J$1,FALSE)</f>
        <v>91.477767031971496</v>
      </c>
      <c r="AX5" s="52">
        <f>VLOOKUP($A5,'RevPAR Raw Data'!$B$6:$BE$43,'RevPAR Raw Data'!K$1,FALSE)</f>
        <v>86.037309612843899</v>
      </c>
      <c r="AY5" s="53">
        <f>VLOOKUP($A5,'RevPAR Raw Data'!$B$6:$BE$43,'RevPAR Raw Data'!L$1,FALSE)</f>
        <v>82.440925447275802</v>
      </c>
      <c r="AZ5" s="52">
        <f>VLOOKUP($A5,'RevPAR Raw Data'!$B$6:$BE$43,'RevPAR Raw Data'!N$1,FALSE)</f>
        <v>105.953906345231</v>
      </c>
      <c r="BA5" s="52">
        <f>VLOOKUP($A5,'RevPAR Raw Data'!$B$6:$BE$43,'RevPAR Raw Data'!O$1,FALSE)</f>
        <v>110.95927994514101</v>
      </c>
      <c r="BB5" s="53">
        <f>VLOOKUP($A5,'RevPAR Raw Data'!$B$6:$BE$43,'RevPAR Raw Data'!P$1,FALSE)</f>
        <v>108.45659314518601</v>
      </c>
      <c r="BC5" s="54">
        <f>VLOOKUP($A5,'RevPAR Raw Data'!$B$6:$BE$43,'RevPAR Raw Data'!R$1,FALSE)</f>
        <v>89.875189378568507</v>
      </c>
      <c r="BE5" s="47">
        <f>VLOOKUP($A5,'RevPAR Raw Data'!$B$6:$BE$43,'RevPAR Raw Data'!T$1,FALSE)</f>
        <v>7.5052274705784496</v>
      </c>
      <c r="BF5" s="48">
        <f>VLOOKUP($A5,'RevPAR Raw Data'!$B$6:$BE$43,'RevPAR Raw Data'!U$1,FALSE)</f>
        <v>7.9141385308370804</v>
      </c>
      <c r="BG5" s="48">
        <f>VLOOKUP($A5,'RevPAR Raw Data'!$B$6:$BE$43,'RevPAR Raw Data'!V$1,FALSE)</f>
        <v>10.1997403190092</v>
      </c>
      <c r="BH5" s="48">
        <f>VLOOKUP($A5,'RevPAR Raw Data'!$B$6:$BE$43,'RevPAR Raw Data'!W$1,FALSE)</f>
        <v>8.0896703719012901</v>
      </c>
      <c r="BI5" s="48">
        <f>VLOOKUP($A5,'RevPAR Raw Data'!$B$6:$BE$43,'RevPAR Raw Data'!X$1,FALSE)</f>
        <v>5.2296497078193802</v>
      </c>
      <c r="BJ5" s="49">
        <f>VLOOKUP($A5,'RevPAR Raw Data'!$B$6:$BE$43,'RevPAR Raw Data'!Y$1,FALSE)</f>
        <v>7.8086037915806399</v>
      </c>
      <c r="BK5" s="48">
        <f>VLOOKUP($A5,'RevPAR Raw Data'!$B$6:$BE$43,'RevPAR Raw Data'!AA$1,FALSE)</f>
        <v>6.8602827578713201</v>
      </c>
      <c r="BL5" s="48">
        <f>VLOOKUP($A5,'RevPAR Raw Data'!$B$6:$BE$43,'RevPAR Raw Data'!AB$1,FALSE)</f>
        <v>15.461492319418699</v>
      </c>
      <c r="BM5" s="49">
        <f>VLOOKUP($A5,'RevPAR Raw Data'!$B$6:$BE$43,'RevPAR Raw Data'!AC$1,FALSE)</f>
        <v>11.0936837407785</v>
      </c>
      <c r="BN5" s="50">
        <f>VLOOKUP($A5,'RevPAR Raw Data'!$B$6:$BE$43,'RevPAR Raw Data'!AE$1,FALSE)</f>
        <v>8.9205672734624706</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Data'!G$3,FALSE)</f>
        <v>59.296045688745401</v>
      </c>
      <c r="C7" s="48">
        <f>VLOOKUP($A7,'Occupancy Raw Data'!$B$8:$BE$45,'Occupancy Raw Data'!H$3,FALSE)</f>
        <v>69.409794819093506</v>
      </c>
      <c r="D7" s="48">
        <f>VLOOKUP($A7,'Occupancy Raw Data'!$B$8:$BE$45,'Occupancy Raw Data'!I$3,FALSE)</f>
        <v>75.555476806407</v>
      </c>
      <c r="E7" s="48">
        <f>VLOOKUP($A7,'Occupancy Raw Data'!$B$8:$BE$45,'Occupancy Raw Data'!J$3,FALSE)</f>
        <v>76.632765158226704</v>
      </c>
      <c r="F7" s="48">
        <f>VLOOKUP($A7,'Occupancy Raw Data'!$B$8:$BE$45,'Occupancy Raw Data'!K$3,FALSE)</f>
        <v>69.991849463127593</v>
      </c>
      <c r="G7" s="49">
        <f>VLOOKUP($A7,'Occupancy Raw Data'!$B$8:$BE$45,'Occupancy Raw Data'!L$3,FALSE)</f>
        <v>70.179365442246294</v>
      </c>
      <c r="H7" s="48">
        <f>VLOOKUP($A7,'Occupancy Raw Data'!$B$8:$BE$45,'Occupancy Raw Data'!N$3,FALSE)</f>
        <v>68.994294624189294</v>
      </c>
      <c r="I7" s="48">
        <f>VLOOKUP($A7,'Occupancy Raw Data'!$B$8:$BE$45,'Occupancy Raw Data'!O$3,FALSE)</f>
        <v>74.067117899287695</v>
      </c>
      <c r="J7" s="49">
        <f>VLOOKUP($A7,'Occupancy Raw Data'!$B$8:$BE$45,'Occupancy Raw Data'!P$3,FALSE)</f>
        <v>71.530706261738501</v>
      </c>
      <c r="K7" s="50">
        <f>VLOOKUP($A7,'Occupancy Raw Data'!$B$8:$BE$45,'Occupancy Raw Data'!R$3,FALSE)</f>
        <v>70.565518044502696</v>
      </c>
      <c r="M7" s="47">
        <f>VLOOKUP($A7,'Occupancy Raw Data'!$B$8:$BE$45,'Occupancy Raw Data'!T$3,FALSE)</f>
        <v>-1.97748659067898</v>
      </c>
      <c r="N7" s="48">
        <f>VLOOKUP($A7,'Occupancy Raw Data'!$B$8:$BE$45,'Occupancy Raw Data'!U$3,FALSE)</f>
        <v>0.49435327256004302</v>
      </c>
      <c r="O7" s="48">
        <f>VLOOKUP($A7,'Occupancy Raw Data'!$B$8:$BE$45,'Occupancy Raw Data'!V$3,FALSE)</f>
        <v>1.0977645333870101</v>
      </c>
      <c r="P7" s="48">
        <f>VLOOKUP($A7,'Occupancy Raw Data'!$B$8:$BE$45,'Occupancy Raw Data'!W$3,FALSE)</f>
        <v>3.5010681327083901</v>
      </c>
      <c r="Q7" s="48">
        <f>VLOOKUP($A7,'Occupancy Raw Data'!$B$8:$BE$45,'Occupancy Raw Data'!X$3,FALSE)</f>
        <v>1.9011657186947799</v>
      </c>
      <c r="R7" s="49">
        <f>VLOOKUP($A7,'Occupancy Raw Data'!$B$8:$BE$45,'Occupancy Raw Data'!Y$3,FALSE)</f>
        <v>1.1165193383835199</v>
      </c>
      <c r="S7" s="48">
        <f>VLOOKUP($A7,'Occupancy Raw Data'!$B$8:$BE$45,'Occupancy Raw Data'!AA$3,FALSE)</f>
        <v>0.306937165968801</v>
      </c>
      <c r="T7" s="48">
        <f>VLOOKUP($A7,'Occupancy Raw Data'!$B$8:$BE$45,'Occupancy Raw Data'!AB$3,FALSE)</f>
        <v>5.8436311347674801</v>
      </c>
      <c r="U7" s="49">
        <f>VLOOKUP($A7,'Occupancy Raw Data'!$B$8:$BE$45,'Occupancy Raw Data'!AC$3,FALSE)</f>
        <v>3.0991188849139402</v>
      </c>
      <c r="V7" s="50">
        <f>VLOOKUP($A7,'Occupancy Raw Data'!$B$8:$BE$45,'Occupancy Raw Data'!AE$3,FALSE)</f>
        <v>1.6829164100910501</v>
      </c>
      <c r="X7" s="51">
        <f>VLOOKUP($A7,'ADR Raw Data'!$B$6:$BE$43,'ADR Raw Data'!G$1,FALSE)</f>
        <v>183.87380518664699</v>
      </c>
      <c r="Y7" s="52">
        <f>VLOOKUP($A7,'ADR Raw Data'!$B$6:$BE$43,'ADR Raw Data'!H$1,FALSE)</f>
        <v>206.98777643049499</v>
      </c>
      <c r="Z7" s="52">
        <f>VLOOKUP($A7,'ADR Raw Data'!$B$6:$BE$43,'ADR Raw Data'!I$1,FALSE)</f>
        <v>209.907825852445</v>
      </c>
      <c r="AA7" s="52">
        <f>VLOOKUP($A7,'ADR Raw Data'!$B$6:$BE$43,'ADR Raw Data'!J$1,FALSE)</f>
        <v>207.23914485549099</v>
      </c>
      <c r="AB7" s="52">
        <f>VLOOKUP($A7,'ADR Raw Data'!$B$6:$BE$43,'ADR Raw Data'!K$1,FALSE)</f>
        <v>192.35316414358701</v>
      </c>
      <c r="AC7" s="53">
        <f>VLOOKUP($A7,'ADR Raw Data'!$B$6:$BE$43,'ADR Raw Data'!L$1,FALSE)</f>
        <v>200.849102800764</v>
      </c>
      <c r="AD7" s="52">
        <f>VLOOKUP($A7,'ADR Raw Data'!$B$6:$BE$43,'ADR Raw Data'!N$1,FALSE)</f>
        <v>175.87057782685699</v>
      </c>
      <c r="AE7" s="52">
        <f>VLOOKUP($A7,'ADR Raw Data'!$B$6:$BE$43,'ADR Raw Data'!O$1,FALSE)</f>
        <v>179.28240251662501</v>
      </c>
      <c r="AF7" s="53">
        <f>VLOOKUP($A7,'ADR Raw Data'!$B$6:$BE$43,'ADR Raw Data'!P$1,FALSE)</f>
        <v>177.636980220705</v>
      </c>
      <c r="AG7" s="54">
        <f>VLOOKUP($A7,'ADR Raw Data'!$B$6:$BE$43,'ADR Raw Data'!R$1,FALSE)</f>
        <v>194.12539386992501</v>
      </c>
      <c r="AI7" s="47">
        <f>VLOOKUP($A7,'ADR Raw Data'!$B$6:$BE$43,'ADR Raw Data'!T$1,FALSE)</f>
        <v>1.1588201230495101</v>
      </c>
      <c r="AJ7" s="48">
        <f>VLOOKUP($A7,'ADR Raw Data'!$B$6:$BE$43,'ADR Raw Data'!U$1,FALSE)</f>
        <v>5.8438834003215003</v>
      </c>
      <c r="AK7" s="48">
        <f>VLOOKUP($A7,'ADR Raw Data'!$B$6:$BE$43,'ADR Raw Data'!V$1,FALSE)</f>
        <v>6.2148411458358099</v>
      </c>
      <c r="AL7" s="48">
        <f>VLOOKUP($A7,'ADR Raw Data'!$B$6:$BE$43,'ADR Raw Data'!W$1,FALSE)</f>
        <v>9.9406889622895296</v>
      </c>
      <c r="AM7" s="48">
        <f>VLOOKUP($A7,'ADR Raw Data'!$B$6:$BE$43,'ADR Raw Data'!X$1,FALSE)</f>
        <v>9.7019245220492305</v>
      </c>
      <c r="AN7" s="49">
        <f>VLOOKUP($A7,'ADR Raw Data'!$B$6:$BE$43,'ADR Raw Data'!Y$1,FALSE)</f>
        <v>6.7820709675784396</v>
      </c>
      <c r="AO7" s="48">
        <f>VLOOKUP($A7,'ADR Raw Data'!$B$6:$BE$43,'ADR Raw Data'!AA$1,FALSE)</f>
        <v>11.380157655085499</v>
      </c>
      <c r="AP7" s="48">
        <f>VLOOKUP($A7,'ADR Raw Data'!$B$6:$BE$43,'ADR Raw Data'!AB$1,FALSE)</f>
        <v>11.169582148742</v>
      </c>
      <c r="AQ7" s="49">
        <f>VLOOKUP($A7,'ADR Raw Data'!$B$6:$BE$43,'ADR Raw Data'!AC$1,FALSE)</f>
        <v>11.301550927636701</v>
      </c>
      <c r="AR7" s="50">
        <f>VLOOKUP($A7,'ADR Raw Data'!$B$6:$BE$43,'ADR Raw Data'!AE$1,FALSE)</f>
        <v>7.8751654795385502</v>
      </c>
      <c r="AS7" s="40"/>
      <c r="AT7" s="51">
        <f>VLOOKUP($A7,'RevPAR Raw Data'!$B$6:$BE$43,'RevPAR Raw Data'!G$1,FALSE)</f>
        <v>109.029895533109</v>
      </c>
      <c r="AU7" s="52">
        <f>VLOOKUP($A7,'RevPAR Raw Data'!$B$6:$BE$43,'RevPAR Raw Data'!H$1,FALSE)</f>
        <v>143.66979092100999</v>
      </c>
      <c r="AV7" s="52">
        <f>VLOOKUP($A7,'RevPAR Raw Data'!$B$6:$BE$43,'RevPAR Raw Data'!I$1,FALSE)</f>
        <v>158.596858676778</v>
      </c>
      <c r="AW7" s="52">
        <f>VLOOKUP($A7,'RevPAR Raw Data'!$B$6:$BE$43,'RevPAR Raw Data'!J$1,FALSE)</f>
        <v>158.81308719302501</v>
      </c>
      <c r="AX7" s="52">
        <f>VLOOKUP($A7,'RevPAR Raw Data'!$B$6:$BE$43,'RevPAR Raw Data'!K$1,FALSE)</f>
        <v>134.63153708494201</v>
      </c>
      <c r="AY7" s="53">
        <f>VLOOKUP($A7,'RevPAR Raw Data'!$B$6:$BE$43,'RevPAR Raw Data'!L$1,FALSE)</f>
        <v>140.95462584202099</v>
      </c>
      <c r="AZ7" s="52">
        <f>VLOOKUP($A7,'RevPAR Raw Data'!$B$6:$BE$43,'RevPAR Raw Data'!N$1,FALSE)</f>
        <v>121.340664623126</v>
      </c>
      <c r="BA7" s="52">
        <f>VLOOKUP($A7,'RevPAR Raw Data'!$B$6:$BE$43,'RevPAR Raw Data'!O$1,FALSE)</f>
        <v>132.78930844466399</v>
      </c>
      <c r="BB7" s="53">
        <f>VLOOKUP($A7,'RevPAR Raw Data'!$B$6:$BE$43,'RevPAR Raw Data'!P$1,FALSE)</f>
        <v>127.064986533895</v>
      </c>
      <c r="BC7" s="54">
        <f>VLOOKUP($A7,'RevPAR Raw Data'!$B$6:$BE$43,'RevPAR Raw Data'!R$1,FALSE)</f>
        <v>136.98558984024399</v>
      </c>
      <c r="BE7" s="47">
        <f>VLOOKUP($A7,'RevPAR Raw Data'!$B$6:$BE$43,'RevPAR Raw Data'!T$1,FALSE)</f>
        <v>-0.84158198017286001</v>
      </c>
      <c r="BF7" s="48">
        <f>VLOOKUP($A7,'RevPAR Raw Data'!$B$6:$BE$43,'RevPAR Raw Data'!U$1,FALSE)</f>
        <v>6.3671261017156304</v>
      </c>
      <c r="BG7" s="48">
        <f>VLOOKUP($A7,'RevPAR Raw Data'!$B$6:$BE$43,'RevPAR Raw Data'!V$1,FALSE)</f>
        <v>7.3808300011281496</v>
      </c>
      <c r="BH7" s="48">
        <f>VLOOKUP($A7,'RevPAR Raw Data'!$B$6:$BE$43,'RevPAR Raw Data'!W$1,FALSE)</f>
        <v>13.7897873884283</v>
      </c>
      <c r="BI7" s="48">
        <f>VLOOKUP($A7,'RevPAR Raw Data'!$B$6:$BE$43,'RevPAR Raw Data'!X$1,FALSE)</f>
        <v>11.787539903810799</v>
      </c>
      <c r="BJ7" s="49">
        <f>VLOOKUP($A7,'RevPAR Raw Data'!$B$6:$BE$43,'RevPAR Raw Data'!Y$1,FALSE)</f>
        <v>7.9743134398578803</v>
      </c>
      <c r="BK7" s="48">
        <f>VLOOKUP($A7,'RevPAR Raw Data'!$B$6:$BE$43,'RevPAR Raw Data'!AA$1,FALSE)</f>
        <v>11.7220247544436</v>
      </c>
      <c r="BL7" s="48">
        <f>VLOOKUP($A7,'RevPAR Raw Data'!$B$6:$BE$43,'RevPAR Raw Data'!AB$1,FALSE)</f>
        <v>17.665922463576798</v>
      </c>
      <c r="BM7" s="49">
        <f>VLOOKUP($A7,'RevPAR Raw Data'!$B$6:$BE$43,'RevPAR Raw Data'!AC$1,FALSE)</f>
        <v>14.7509183116372</v>
      </c>
      <c r="BN7" s="50">
        <f>VLOOKUP($A7,'RevPAR Raw Data'!$B$6:$BE$43,'RevPAR Raw Data'!AE$1,FALSE)</f>
        <v>9.6906143418065902</v>
      </c>
    </row>
    <row r="8" spans="1:66" x14ac:dyDescent="0.25">
      <c r="A8" s="63" t="s">
        <v>89</v>
      </c>
      <c r="B8" s="47">
        <f>VLOOKUP($A8,'Occupancy Raw Data'!$B$8:$BE$45,'Occupancy Raw Data'!G$3,FALSE)</f>
        <v>61.549571855978499</v>
      </c>
      <c r="C8" s="48">
        <f>VLOOKUP($A8,'Occupancy Raw Data'!$B$8:$BE$45,'Occupancy Raw Data'!H$3,FALSE)</f>
        <v>80.129990714948903</v>
      </c>
      <c r="D8" s="48">
        <f>VLOOKUP($A8,'Occupancy Raw Data'!$B$8:$BE$45,'Occupancy Raw Data'!I$3,FALSE)</f>
        <v>86.949344888063493</v>
      </c>
      <c r="E8" s="48">
        <f>VLOOKUP($A8,'Occupancy Raw Data'!$B$8:$BE$45,'Occupancy Raw Data'!J$3,FALSE)</f>
        <v>83.235324460951205</v>
      </c>
      <c r="F8" s="48">
        <f>VLOOKUP($A8,'Occupancy Raw Data'!$B$8:$BE$45,'Occupancy Raw Data'!K$3,FALSE)</f>
        <v>78.964200969771994</v>
      </c>
      <c r="G8" s="49">
        <f>VLOOKUP($A8,'Occupancy Raw Data'!$B$8:$BE$45,'Occupancy Raw Data'!L$3,FALSE)</f>
        <v>78.165686577942793</v>
      </c>
      <c r="H8" s="48">
        <f>VLOOKUP($A8,'Occupancy Raw Data'!$B$8:$BE$45,'Occupancy Raw Data'!N$3,FALSE)</f>
        <v>65.459610027855106</v>
      </c>
      <c r="I8" s="48">
        <f>VLOOKUP($A8,'Occupancy Raw Data'!$B$8:$BE$45,'Occupancy Raw Data'!O$3,FALSE)</f>
        <v>65.511193644898299</v>
      </c>
      <c r="J8" s="49">
        <f>VLOOKUP($A8,'Occupancy Raw Data'!$B$8:$BE$45,'Occupancy Raw Data'!P$3,FALSE)</f>
        <v>65.485401836376695</v>
      </c>
      <c r="K8" s="50">
        <f>VLOOKUP($A8,'Occupancy Raw Data'!$B$8:$BE$45,'Occupancy Raw Data'!R$3,FALSE)</f>
        <v>74.542748080352496</v>
      </c>
      <c r="M8" s="47">
        <f>VLOOKUP($A8,'Occupancy Raw Data'!$B$8:$BE$45,'Occupancy Raw Data'!T$3,FALSE)</f>
        <v>1.05029404404993</v>
      </c>
      <c r="N8" s="48">
        <f>VLOOKUP($A8,'Occupancy Raw Data'!$B$8:$BE$45,'Occupancy Raw Data'!U$3,FALSE)</f>
        <v>9.1772528097663404</v>
      </c>
      <c r="O8" s="48">
        <f>VLOOKUP($A8,'Occupancy Raw Data'!$B$8:$BE$45,'Occupancy Raw Data'!V$3,FALSE)</f>
        <v>4.4639340833962402</v>
      </c>
      <c r="P8" s="48">
        <f>VLOOKUP($A8,'Occupancy Raw Data'!$B$8:$BE$45,'Occupancy Raw Data'!W$3,FALSE)</f>
        <v>-2.6700671004209999</v>
      </c>
      <c r="Q8" s="48">
        <f>VLOOKUP($A8,'Occupancy Raw Data'!$B$8:$BE$45,'Occupancy Raw Data'!X$3,FALSE)</f>
        <v>2.2137192409145601</v>
      </c>
      <c r="R8" s="49">
        <f>VLOOKUP($A8,'Occupancy Raw Data'!$B$8:$BE$45,'Occupancy Raw Data'!Y$3,FALSE)</f>
        <v>2.7655287801808699</v>
      </c>
      <c r="S8" s="48">
        <f>VLOOKUP($A8,'Occupancy Raw Data'!$B$8:$BE$45,'Occupancy Raw Data'!AA$3,FALSE)</f>
        <v>-10.6482760563865</v>
      </c>
      <c r="T8" s="48">
        <f>VLOOKUP($A8,'Occupancy Raw Data'!$B$8:$BE$45,'Occupancy Raw Data'!AB$3,FALSE)</f>
        <v>-2.8678838007274998</v>
      </c>
      <c r="U8" s="49">
        <f>VLOOKUP($A8,'Occupancy Raw Data'!$B$8:$BE$45,'Occupancy Raw Data'!AC$3,FALSE)</f>
        <v>-6.9188553518781797</v>
      </c>
      <c r="V8" s="50">
        <f>VLOOKUP($A8,'Occupancy Raw Data'!$B$8:$BE$45,'Occupancy Raw Data'!AE$3,FALSE)</f>
        <v>0.150159662615794</v>
      </c>
      <c r="X8" s="51">
        <f>VLOOKUP($A8,'ADR Raw Data'!$B$6:$BE$43,'ADR Raw Data'!G$1,FALSE)</f>
        <v>192.32489607777401</v>
      </c>
      <c r="Y8" s="52">
        <f>VLOOKUP($A8,'ADR Raw Data'!$B$6:$BE$43,'ADR Raw Data'!H$1,FALSE)</f>
        <v>230.57701944122499</v>
      </c>
      <c r="Z8" s="52">
        <f>VLOOKUP($A8,'ADR Raw Data'!$B$6:$BE$43,'ADR Raw Data'!I$1,FALSE)</f>
        <v>240.99857142857101</v>
      </c>
      <c r="AA8" s="52">
        <f>VLOOKUP($A8,'ADR Raw Data'!$B$6:$BE$43,'ADR Raw Data'!J$1,FALSE)</f>
        <v>234.282985870104</v>
      </c>
      <c r="AB8" s="52">
        <f>VLOOKUP($A8,'ADR Raw Data'!$B$6:$BE$43,'ADR Raw Data'!K$1,FALSE)</f>
        <v>213.61645675463799</v>
      </c>
      <c r="AC8" s="53">
        <f>VLOOKUP($A8,'ADR Raw Data'!$B$6:$BE$43,'ADR Raw Data'!L$1,FALSE)</f>
        <v>224.23391732439299</v>
      </c>
      <c r="AD8" s="52">
        <f>VLOOKUP($A8,'ADR Raw Data'!$B$6:$BE$43,'ADR Raw Data'!N$1,FALSE)</f>
        <v>175.88095823482999</v>
      </c>
      <c r="AE8" s="52">
        <f>VLOOKUP($A8,'ADR Raw Data'!$B$6:$BE$43,'ADR Raw Data'!O$1,FALSE)</f>
        <v>173.995122834645</v>
      </c>
      <c r="AF8" s="53">
        <f>VLOOKUP($A8,'ADR Raw Data'!$B$6:$BE$43,'ADR Raw Data'!P$1,FALSE)</f>
        <v>174.937669161087</v>
      </c>
      <c r="AG8" s="54">
        <f>VLOOKUP($A8,'ADR Raw Data'!$B$6:$BE$43,'ADR Raw Data'!R$1,FALSE)</f>
        <v>211.86063505872099</v>
      </c>
      <c r="AI8" s="47">
        <f>VLOOKUP($A8,'ADR Raw Data'!$B$6:$BE$43,'ADR Raw Data'!T$1,FALSE)</f>
        <v>11.258966229493399</v>
      </c>
      <c r="AJ8" s="48">
        <f>VLOOKUP($A8,'ADR Raw Data'!$B$6:$BE$43,'ADR Raw Data'!U$1,FALSE)</f>
        <v>14.449103945065101</v>
      </c>
      <c r="AK8" s="48">
        <f>VLOOKUP($A8,'ADR Raw Data'!$B$6:$BE$43,'ADR Raw Data'!V$1,FALSE)</f>
        <v>15.9067884454512</v>
      </c>
      <c r="AL8" s="48">
        <f>VLOOKUP($A8,'ADR Raw Data'!$B$6:$BE$43,'ADR Raw Data'!W$1,FALSE)</f>
        <v>16.556486404950501</v>
      </c>
      <c r="AM8" s="48">
        <f>VLOOKUP($A8,'ADR Raw Data'!$B$6:$BE$43,'ADR Raw Data'!X$1,FALSE)</f>
        <v>14.606023924700301</v>
      </c>
      <c r="AN8" s="49">
        <f>VLOOKUP($A8,'ADR Raw Data'!$B$6:$BE$43,'ADR Raw Data'!Y$1,FALSE)</f>
        <v>14.913623053478601</v>
      </c>
      <c r="AO8" s="48">
        <f>VLOOKUP($A8,'ADR Raw Data'!$B$6:$BE$43,'ADR Raw Data'!AA$1,FALSE)</f>
        <v>17.9798104258603</v>
      </c>
      <c r="AP8" s="48">
        <f>VLOOKUP($A8,'ADR Raw Data'!$B$6:$BE$43,'ADR Raw Data'!AB$1,FALSE)</f>
        <v>20.044772599390001</v>
      </c>
      <c r="AQ8" s="49">
        <f>VLOOKUP($A8,'ADR Raw Data'!$B$6:$BE$43,'ADR Raw Data'!AC$1,FALSE)</f>
        <v>18.928387336607699</v>
      </c>
      <c r="AR8" s="50">
        <f>VLOOKUP($A8,'ADR Raw Data'!$B$6:$BE$43,'ADR Raw Data'!AE$1,FALSE)</f>
        <v>16.3050029401732</v>
      </c>
      <c r="AS8" s="40"/>
      <c r="AT8" s="51">
        <f>VLOOKUP($A8,'RevPAR Raw Data'!$B$6:$BE$43,'RevPAR Raw Data'!G$1,FALSE)</f>
        <v>118.375150108325</v>
      </c>
      <c r="AU8" s="52">
        <f>VLOOKUP($A8,'RevPAR Raw Data'!$B$6:$BE$43,'RevPAR Raw Data'!H$1,FALSE)</f>
        <v>184.76134426906</v>
      </c>
      <c r="AV8" s="52">
        <f>VLOOKUP($A8,'RevPAR Raw Data'!$B$6:$BE$43,'RevPAR Raw Data'!I$1,FALSE)</f>
        <v>209.546679046734</v>
      </c>
      <c r="AW8" s="52">
        <f>VLOOKUP($A8,'RevPAR Raw Data'!$B$6:$BE$43,'RevPAR Raw Data'!J$1,FALSE)</f>
        <v>195.00620344578499</v>
      </c>
      <c r="AX8" s="52">
        <f>VLOOKUP($A8,'RevPAR Raw Data'!$B$6:$BE$43,'RevPAR Raw Data'!K$1,FALSE)</f>
        <v>168.680528216238</v>
      </c>
      <c r="AY8" s="53">
        <f>VLOOKUP($A8,'RevPAR Raw Data'!$B$6:$BE$43,'RevPAR Raw Data'!L$1,FALSE)</f>
        <v>175.27398101722801</v>
      </c>
      <c r="AZ8" s="52">
        <f>VLOOKUP($A8,'RevPAR Raw Data'!$B$6:$BE$43,'RevPAR Raw Data'!N$1,FALSE)</f>
        <v>115.130989373774</v>
      </c>
      <c r="BA8" s="52">
        <f>VLOOKUP($A8,'RevPAR Raw Data'!$B$6:$BE$43,'RevPAR Raw Data'!O$1,FALSE)</f>
        <v>113.986281852883</v>
      </c>
      <c r="BB8" s="53">
        <f>VLOOKUP($A8,'RevPAR Raw Data'!$B$6:$BE$43,'RevPAR Raw Data'!P$1,FALSE)</f>
        <v>114.558635613329</v>
      </c>
      <c r="BC8" s="54">
        <f>VLOOKUP($A8,'RevPAR Raw Data'!$B$6:$BE$43,'RevPAR Raw Data'!R$1,FALSE)</f>
        <v>157.92673947325699</v>
      </c>
      <c r="BE8" s="47">
        <f>VLOOKUP($A8,'RevPAR Raw Data'!$B$6:$BE$43,'RevPAR Raw Data'!T$1,FALSE)</f>
        <v>12.427512525273301</v>
      </c>
      <c r="BF8" s="48">
        <f>VLOOKUP($A8,'RevPAR Raw Data'!$B$6:$BE$43,'RevPAR Raw Data'!U$1,FALSE)</f>
        <v>24.952387552615999</v>
      </c>
      <c r="BG8" s="48">
        <f>VLOOKUP($A8,'RevPAR Raw Data'!$B$6:$BE$43,'RevPAR Raw Data'!V$1,FALSE)</f>
        <v>21.080791079837699</v>
      </c>
      <c r="BH8" s="48">
        <f>VLOOKUP($A8,'RevPAR Raw Data'!$B$6:$BE$43,'RevPAR Raw Data'!W$1,FALSE)</f>
        <v>13.4443500080453</v>
      </c>
      <c r="BI8" s="48">
        <f>VLOOKUP($A8,'RevPAR Raw Data'!$B$6:$BE$43,'RevPAR Raw Data'!X$1,FALSE)</f>
        <v>17.143079527568599</v>
      </c>
      <c r="BJ8" s="49">
        <f>VLOOKUP($A8,'RevPAR Raw Data'!$B$6:$BE$43,'RevPAR Raw Data'!Y$1,FALSE)</f>
        <v>18.0915923713711</v>
      </c>
      <c r="BK8" s="48">
        <f>VLOOKUP($A8,'RevPAR Raw Data'!$B$6:$BE$43,'RevPAR Raw Data'!AA$1,FALSE)</f>
        <v>5.4169945209132102</v>
      </c>
      <c r="BL8" s="48">
        <f>VLOOKUP($A8,'RevPAR Raw Data'!$B$6:$BE$43,'RevPAR Raw Data'!AB$1,FALSE)</f>
        <v>16.602028012391902</v>
      </c>
      <c r="BM8" s="49">
        <f>VLOOKUP($A8,'RevPAR Raw Data'!$B$6:$BE$43,'RevPAR Raw Data'!AC$1,FALSE)</f>
        <v>10.699904244466399</v>
      </c>
      <c r="BN8" s="50">
        <f>VLOOKUP($A8,'RevPAR Raw Data'!$B$6:$BE$43,'RevPAR Raw Data'!AE$1,FALSE)</f>
        <v>16.479646140193399</v>
      </c>
    </row>
    <row r="9" spans="1:66" x14ac:dyDescent="0.25">
      <c r="A9" s="63" t="s">
        <v>90</v>
      </c>
      <c r="B9" s="47">
        <f>VLOOKUP($A9,'Occupancy Raw Data'!$B$8:$BE$45,'Occupancy Raw Data'!G$3,FALSE)</f>
        <v>58.868536981219499</v>
      </c>
      <c r="C9" s="48">
        <f>VLOOKUP($A9,'Occupancy Raw Data'!$B$8:$BE$45,'Occupancy Raw Data'!H$3,FALSE)</f>
        <v>74.3102249014607</v>
      </c>
      <c r="D9" s="48">
        <f>VLOOKUP($A9,'Occupancy Raw Data'!$B$8:$BE$45,'Occupancy Raw Data'!I$3,FALSE)</f>
        <v>80.500811500115901</v>
      </c>
      <c r="E9" s="48">
        <f>VLOOKUP($A9,'Occupancy Raw Data'!$B$8:$BE$45,'Occupancy Raw Data'!J$3,FALSE)</f>
        <v>83.433804776257801</v>
      </c>
      <c r="F9" s="48">
        <f>VLOOKUP($A9,'Occupancy Raw Data'!$B$8:$BE$45,'Occupancy Raw Data'!K$3,FALSE)</f>
        <v>73.405981915140202</v>
      </c>
      <c r="G9" s="49">
        <f>VLOOKUP($A9,'Occupancy Raw Data'!$B$8:$BE$45,'Occupancy Raw Data'!L$3,FALSE)</f>
        <v>74.103872014838799</v>
      </c>
      <c r="H9" s="48">
        <f>VLOOKUP($A9,'Occupancy Raw Data'!$B$8:$BE$45,'Occupancy Raw Data'!N$3,FALSE)</f>
        <v>69.649895664270801</v>
      </c>
      <c r="I9" s="48">
        <f>VLOOKUP($A9,'Occupancy Raw Data'!$B$8:$BE$45,'Occupancy Raw Data'!O$3,FALSE)</f>
        <v>72.362624623231994</v>
      </c>
      <c r="J9" s="49">
        <f>VLOOKUP($A9,'Occupancy Raw Data'!$B$8:$BE$45,'Occupancy Raw Data'!P$3,FALSE)</f>
        <v>71.006260143751405</v>
      </c>
      <c r="K9" s="50">
        <f>VLOOKUP($A9,'Occupancy Raw Data'!$B$8:$BE$45,'Occupancy Raw Data'!R$3,FALSE)</f>
        <v>73.218840051670995</v>
      </c>
      <c r="M9" s="47">
        <f>VLOOKUP($A9,'Occupancy Raw Data'!$B$8:$BE$45,'Occupancy Raw Data'!T$3,FALSE)</f>
        <v>-3.7415224259217599</v>
      </c>
      <c r="N9" s="48">
        <f>VLOOKUP($A9,'Occupancy Raw Data'!$B$8:$BE$45,'Occupancy Raw Data'!U$3,FALSE)</f>
        <v>1.43418126169172</v>
      </c>
      <c r="O9" s="48">
        <f>VLOOKUP($A9,'Occupancy Raw Data'!$B$8:$BE$45,'Occupancy Raw Data'!V$3,FALSE)</f>
        <v>1.7521538862024799</v>
      </c>
      <c r="P9" s="48">
        <f>VLOOKUP($A9,'Occupancy Raw Data'!$B$8:$BE$45,'Occupancy Raw Data'!W$3,FALSE)</f>
        <v>7.3651242779317698</v>
      </c>
      <c r="Q9" s="48">
        <f>VLOOKUP($A9,'Occupancy Raw Data'!$B$8:$BE$45,'Occupancy Raw Data'!X$3,FALSE)</f>
        <v>7.4430353654282699</v>
      </c>
      <c r="R9" s="49">
        <f>VLOOKUP($A9,'Occupancy Raw Data'!$B$8:$BE$45,'Occupancy Raw Data'!Y$3,FALSE)</f>
        <v>3.0474012942164102</v>
      </c>
      <c r="S9" s="48">
        <f>VLOOKUP($A9,'Occupancy Raw Data'!$B$8:$BE$45,'Occupancy Raw Data'!AA$3,FALSE)</f>
        <v>7.6058233621745899</v>
      </c>
      <c r="T9" s="48">
        <f>VLOOKUP($A9,'Occupancy Raw Data'!$B$8:$BE$45,'Occupancy Raw Data'!AB$3,FALSE)</f>
        <v>4.7120948353744101</v>
      </c>
      <c r="U9" s="49">
        <f>VLOOKUP($A9,'Occupancy Raw Data'!$B$8:$BE$45,'Occupancy Raw Data'!AC$3,FALSE)</f>
        <v>6.1116137271818198</v>
      </c>
      <c r="V9" s="50">
        <f>VLOOKUP($A9,'Occupancy Raw Data'!$B$8:$BE$45,'Occupancy Raw Data'!AE$3,FALSE)</f>
        <v>3.8785670689662601</v>
      </c>
      <c r="X9" s="51">
        <f>VLOOKUP($A9,'ADR Raw Data'!$B$6:$BE$43,'ADR Raw Data'!G$1,FALSE)</f>
        <v>154.57885584875899</v>
      </c>
      <c r="Y9" s="52">
        <f>VLOOKUP($A9,'ADR Raw Data'!$B$6:$BE$43,'ADR Raw Data'!H$1,FALSE)</f>
        <v>178.06792511700399</v>
      </c>
      <c r="Z9" s="52">
        <f>VLOOKUP($A9,'ADR Raw Data'!$B$6:$BE$43,'ADR Raw Data'!I$1,FALSE)</f>
        <v>183.655584677419</v>
      </c>
      <c r="AA9" s="52">
        <f>VLOOKUP($A9,'ADR Raw Data'!$B$6:$BE$43,'ADR Raw Data'!J$1,FALSE)</f>
        <v>179.87074614422599</v>
      </c>
      <c r="AB9" s="52">
        <f>VLOOKUP($A9,'ADR Raw Data'!$B$6:$BE$43,'ADR Raw Data'!K$1,FALSE)</f>
        <v>166.23244788376499</v>
      </c>
      <c r="AC9" s="53">
        <f>VLOOKUP($A9,'ADR Raw Data'!$B$6:$BE$43,'ADR Raw Data'!L$1,FALSE)</f>
        <v>173.611114483276</v>
      </c>
      <c r="AD9" s="52">
        <f>VLOOKUP($A9,'ADR Raw Data'!$B$6:$BE$43,'ADR Raw Data'!N$1,FALSE)</f>
        <v>155.091075233022</v>
      </c>
      <c r="AE9" s="52">
        <f>VLOOKUP($A9,'ADR Raw Data'!$B$6:$BE$43,'ADR Raw Data'!O$1,FALSE)</f>
        <v>154.744189362383</v>
      </c>
      <c r="AF9" s="53">
        <f>VLOOKUP($A9,'ADR Raw Data'!$B$6:$BE$43,'ADR Raw Data'!P$1,FALSE)</f>
        <v>154.914319183673</v>
      </c>
      <c r="AG9" s="54">
        <f>VLOOKUP($A9,'ADR Raw Data'!$B$6:$BE$43,'ADR Raw Data'!R$1,FALSE)</f>
        <v>168.43059962452699</v>
      </c>
      <c r="AI9" s="47">
        <f>VLOOKUP($A9,'ADR Raw Data'!$B$6:$BE$43,'ADR Raw Data'!T$1,FALSE)</f>
        <v>-1.7483442473226301</v>
      </c>
      <c r="AJ9" s="48">
        <f>VLOOKUP($A9,'ADR Raw Data'!$B$6:$BE$43,'ADR Raw Data'!U$1,FALSE)</f>
        <v>-0.40821274125935503</v>
      </c>
      <c r="AK9" s="48">
        <f>VLOOKUP($A9,'ADR Raw Data'!$B$6:$BE$43,'ADR Raw Data'!V$1,FALSE)</f>
        <v>3.00223490274736</v>
      </c>
      <c r="AL9" s="48">
        <f>VLOOKUP($A9,'ADR Raw Data'!$B$6:$BE$43,'ADR Raw Data'!W$1,FALSE)</f>
        <v>5.68409005685539</v>
      </c>
      <c r="AM9" s="48">
        <f>VLOOKUP($A9,'ADR Raw Data'!$B$6:$BE$43,'ADR Raw Data'!X$1,FALSE)</f>
        <v>6.7079264290953997</v>
      </c>
      <c r="AN9" s="49">
        <f>VLOOKUP($A9,'ADR Raw Data'!$B$6:$BE$43,'ADR Raw Data'!Y$1,FALSE)</f>
        <v>2.84696384490264</v>
      </c>
      <c r="AO9" s="48">
        <f>VLOOKUP($A9,'ADR Raw Data'!$B$6:$BE$43,'ADR Raw Data'!AA$1,FALSE)</f>
        <v>12.356464416912999</v>
      </c>
      <c r="AP9" s="48">
        <f>VLOOKUP($A9,'ADR Raw Data'!$B$6:$BE$43,'ADR Raw Data'!AB$1,FALSE)</f>
        <v>12.917692824547</v>
      </c>
      <c r="AQ9" s="49">
        <f>VLOOKUP($A9,'ADR Raw Data'!$B$6:$BE$43,'ADR Raw Data'!AC$1,FALSE)</f>
        <v>12.646966633579799</v>
      </c>
      <c r="AR9" s="50">
        <f>VLOOKUP($A9,'ADR Raw Data'!$B$6:$BE$43,'ADR Raw Data'!AE$1,FALSE)</f>
        <v>5.0591997409127103</v>
      </c>
      <c r="AS9" s="40"/>
      <c r="AT9" s="51">
        <f>VLOOKUP($A9,'RevPAR Raw Data'!$B$6:$BE$43,'RevPAR Raw Data'!G$1,FALSE)</f>
        <v>90.998310920472903</v>
      </c>
      <c r="AU9" s="52">
        <f>VLOOKUP($A9,'RevPAR Raw Data'!$B$6:$BE$43,'RevPAR Raw Data'!H$1,FALSE)</f>
        <v>132.32267563181</v>
      </c>
      <c r="AV9" s="52">
        <f>VLOOKUP($A9,'RevPAR Raw Data'!$B$6:$BE$43,'RevPAR Raw Data'!I$1,FALSE)</f>
        <v>147.844236030605</v>
      </c>
      <c r="AW9" s="52">
        <f>VLOOKUP($A9,'RevPAR Raw Data'!$B$6:$BE$43,'RevPAR Raw Data'!J$1,FALSE)</f>
        <v>150.07300718757199</v>
      </c>
      <c r="AX9" s="52">
        <f>VLOOKUP($A9,'RevPAR Raw Data'!$B$6:$BE$43,'RevPAR Raw Data'!K$1,FALSE)</f>
        <v>122.024560630651</v>
      </c>
      <c r="AY9" s="53">
        <f>VLOOKUP($A9,'RevPAR Raw Data'!$B$6:$BE$43,'RevPAR Raw Data'!L$1,FALSE)</f>
        <v>128.65255808022201</v>
      </c>
      <c r="AZ9" s="52">
        <f>VLOOKUP($A9,'RevPAR Raw Data'!$B$6:$BE$43,'RevPAR Raw Data'!N$1,FALSE)</f>
        <v>108.020772084396</v>
      </c>
      <c r="BA9" s="52">
        <f>VLOOKUP($A9,'RevPAR Raw Data'!$B$6:$BE$43,'RevPAR Raw Data'!O$1,FALSE)</f>
        <v>111.976956874565</v>
      </c>
      <c r="BB9" s="53">
        <f>VLOOKUP($A9,'RevPAR Raw Data'!$B$6:$BE$43,'RevPAR Raw Data'!P$1,FALSE)</f>
        <v>109.99886447948001</v>
      </c>
      <c r="BC9" s="54">
        <f>VLOOKUP($A9,'RevPAR Raw Data'!$B$6:$BE$43,'RevPAR Raw Data'!R$1,FALSE)</f>
        <v>123.32293133715299</v>
      </c>
      <c r="BE9" s="47">
        <f>VLOOKUP($A9,'RevPAR Raw Data'!$B$6:$BE$43,'RevPAR Raw Data'!T$1,FALSE)</f>
        <v>-5.4244519811485103</v>
      </c>
      <c r="BF9" s="48">
        <f>VLOOKUP($A9,'RevPAR Raw Data'!$B$6:$BE$43,'RevPAR Raw Data'!U$1,FALSE)</f>
        <v>1.0201140097893899</v>
      </c>
      <c r="BG9" s="48">
        <f>VLOOKUP($A9,'RevPAR Raw Data'!$B$6:$BE$43,'RevPAR Raw Data'!V$1,FALSE)</f>
        <v>4.8069925644712699</v>
      </c>
      <c r="BH9" s="48">
        <f>VLOOKUP($A9,'RevPAR Raw Data'!$B$6:$BE$43,'RevPAR Raw Data'!W$1,FALSE)</f>
        <v>13.4678546315441</v>
      </c>
      <c r="BI9" s="48">
        <f>VLOOKUP($A9,'RevPAR Raw Data'!$B$6:$BE$43,'RevPAR Raw Data'!X$1,FALSE)</f>
        <v>14.650235130928101</v>
      </c>
      <c r="BJ9" s="49">
        <f>VLOOKUP($A9,'RevPAR Raw Data'!$B$6:$BE$43,'RevPAR Raw Data'!Y$1,FALSE)</f>
        <v>5.9811235521744903</v>
      </c>
      <c r="BK9" s="48">
        <f>VLOOKUP($A9,'RevPAR Raw Data'!$B$6:$BE$43,'RevPAR Raw Data'!AA$1,FALSE)</f>
        <v>20.902098636447999</v>
      </c>
      <c r="BL9" s="48">
        <f>VLOOKUP($A9,'RevPAR Raw Data'!$B$6:$BE$43,'RevPAR Raw Data'!AB$1,FALSE)</f>
        <v>18.238481596356401</v>
      </c>
      <c r="BM9" s="49">
        <f>VLOOKUP($A9,'RevPAR Raw Data'!$B$6:$BE$43,'RevPAR Raw Data'!AC$1,FALSE)</f>
        <v>19.531514109611599</v>
      </c>
      <c r="BN9" s="50">
        <f>VLOOKUP($A9,'RevPAR Raw Data'!$B$6:$BE$43,'RevPAR Raw Data'!AE$1,FALSE)</f>
        <v>9.1339912649832495</v>
      </c>
    </row>
    <row r="10" spans="1:66" x14ac:dyDescent="0.25">
      <c r="A10" s="63" t="s">
        <v>26</v>
      </c>
      <c r="B10" s="47">
        <f>VLOOKUP($A10,'Occupancy Raw Data'!$B$8:$BE$45,'Occupancy Raw Data'!G$3,FALSE)</f>
        <v>53.206239168110898</v>
      </c>
      <c r="C10" s="48">
        <f>VLOOKUP($A10,'Occupancy Raw Data'!$B$8:$BE$45,'Occupancy Raw Data'!H$3,FALSE)</f>
        <v>71.507798960138601</v>
      </c>
      <c r="D10" s="48">
        <f>VLOOKUP($A10,'Occupancy Raw Data'!$B$8:$BE$45,'Occupancy Raw Data'!I$3,FALSE)</f>
        <v>82.102830733679895</v>
      </c>
      <c r="E10" s="48">
        <f>VLOOKUP($A10,'Occupancy Raw Data'!$B$8:$BE$45,'Occupancy Raw Data'!J$3,FALSE)</f>
        <v>80.53148469093</v>
      </c>
      <c r="F10" s="48">
        <f>VLOOKUP($A10,'Occupancy Raw Data'!$B$8:$BE$45,'Occupancy Raw Data'!K$3,FALSE)</f>
        <v>69.404968226458607</v>
      </c>
      <c r="G10" s="49">
        <f>VLOOKUP($A10,'Occupancy Raw Data'!$B$8:$BE$45,'Occupancy Raw Data'!L$3,FALSE)</f>
        <v>71.3506643558636</v>
      </c>
      <c r="H10" s="48">
        <f>VLOOKUP($A10,'Occupancy Raw Data'!$B$8:$BE$45,'Occupancy Raw Data'!N$3,FALSE)</f>
        <v>68.2264586943963</v>
      </c>
      <c r="I10" s="48">
        <f>VLOOKUP($A10,'Occupancy Raw Data'!$B$8:$BE$45,'Occupancy Raw Data'!O$3,FALSE)</f>
        <v>72.166377816291103</v>
      </c>
      <c r="J10" s="49">
        <f>VLOOKUP($A10,'Occupancy Raw Data'!$B$8:$BE$45,'Occupancy Raw Data'!P$3,FALSE)</f>
        <v>70.196418255343701</v>
      </c>
      <c r="K10" s="50">
        <f>VLOOKUP($A10,'Occupancy Raw Data'!$B$8:$BE$45,'Occupancy Raw Data'!R$3,FALSE)</f>
        <v>71.0208797557151</v>
      </c>
      <c r="M10" s="47">
        <f>VLOOKUP($A10,'Occupancy Raw Data'!$B$8:$BE$45,'Occupancy Raw Data'!T$3,FALSE)</f>
        <v>10.2810974960175</v>
      </c>
      <c r="N10" s="48">
        <f>VLOOKUP($A10,'Occupancy Raw Data'!$B$8:$BE$45,'Occupancy Raw Data'!U$3,FALSE)</f>
        <v>21.0561800719987</v>
      </c>
      <c r="O10" s="48">
        <f>VLOOKUP($A10,'Occupancy Raw Data'!$B$8:$BE$45,'Occupancy Raw Data'!V$3,FALSE)</f>
        <v>18.821498186050501</v>
      </c>
      <c r="P10" s="48">
        <f>VLOOKUP($A10,'Occupancy Raw Data'!$B$8:$BE$45,'Occupancy Raw Data'!W$3,FALSE)</f>
        <v>15.1246859669416</v>
      </c>
      <c r="Q10" s="48">
        <f>VLOOKUP($A10,'Occupancy Raw Data'!$B$8:$BE$45,'Occupancy Raw Data'!X$3,FALSE)</f>
        <v>9.5561848179400801</v>
      </c>
      <c r="R10" s="49">
        <f>VLOOKUP($A10,'Occupancy Raw Data'!$B$8:$BE$45,'Occupancy Raw Data'!Y$3,FALSE)</f>
        <v>15.1871939843357</v>
      </c>
      <c r="S10" s="48">
        <f>VLOOKUP($A10,'Occupancy Raw Data'!$B$8:$BE$45,'Occupancy Raw Data'!AA$3,FALSE)</f>
        <v>10.349102472123599</v>
      </c>
      <c r="T10" s="48">
        <f>VLOOKUP($A10,'Occupancy Raw Data'!$B$8:$BE$45,'Occupancy Raw Data'!AB$3,FALSE)</f>
        <v>13.956601704806699</v>
      </c>
      <c r="U10" s="49">
        <f>VLOOKUP($A10,'Occupancy Raw Data'!$B$8:$BE$45,'Occupancy Raw Data'!AC$3,FALSE)</f>
        <v>12.1744718054229</v>
      </c>
      <c r="V10" s="50">
        <f>VLOOKUP($A10,'Occupancy Raw Data'!$B$8:$BE$45,'Occupancy Raw Data'!AE$3,FALSE)</f>
        <v>14.3201350034811</v>
      </c>
      <c r="X10" s="51">
        <f>VLOOKUP($A10,'ADR Raw Data'!$B$6:$BE$43,'ADR Raw Data'!G$1,FALSE)</f>
        <v>147.07420412594999</v>
      </c>
      <c r="Y10" s="52">
        <f>VLOOKUP($A10,'ADR Raw Data'!$B$6:$BE$43,'ADR Raw Data'!H$1,FALSE)</f>
        <v>184.044419130715</v>
      </c>
      <c r="Z10" s="52">
        <f>VLOOKUP($A10,'ADR Raw Data'!$B$6:$BE$43,'ADR Raw Data'!I$1,FALSE)</f>
        <v>197.02282859555299</v>
      </c>
      <c r="AA10" s="52">
        <f>VLOOKUP($A10,'ADR Raw Data'!$B$6:$BE$43,'ADR Raw Data'!J$1,FALSE)</f>
        <v>194.06662410329901</v>
      </c>
      <c r="AB10" s="52">
        <f>VLOOKUP($A10,'ADR Raw Data'!$B$6:$BE$43,'ADR Raw Data'!K$1,FALSE)</f>
        <v>169.46363575828201</v>
      </c>
      <c r="AC10" s="53">
        <f>VLOOKUP($A10,'ADR Raw Data'!$B$6:$BE$43,'ADR Raw Data'!L$1,FALSE)</f>
        <v>180.94323509408201</v>
      </c>
      <c r="AD10" s="52">
        <f>VLOOKUP($A10,'ADR Raw Data'!$B$6:$BE$43,'ADR Raw Data'!N$1,FALSE)</f>
        <v>144.94724301439399</v>
      </c>
      <c r="AE10" s="52">
        <f>VLOOKUP($A10,'ADR Raw Data'!$B$6:$BE$43,'ADR Raw Data'!O$1,FALSE)</f>
        <v>143.93705251360799</v>
      </c>
      <c r="AF10" s="53">
        <f>VLOOKUP($A10,'ADR Raw Data'!$B$6:$BE$43,'ADR Raw Data'!P$1,FALSE)</f>
        <v>144.427973006336</v>
      </c>
      <c r="AG10" s="54">
        <f>VLOOKUP($A10,'ADR Raw Data'!$B$6:$BE$43,'ADR Raw Data'!R$1,FALSE)</f>
        <v>170.631416054662</v>
      </c>
      <c r="AI10" s="47">
        <f>VLOOKUP($A10,'ADR Raw Data'!$B$6:$BE$43,'ADR Raw Data'!T$1,FALSE)</f>
        <v>9.8590462484495607</v>
      </c>
      <c r="AJ10" s="48">
        <f>VLOOKUP($A10,'ADR Raw Data'!$B$6:$BE$43,'ADR Raw Data'!U$1,FALSE)</f>
        <v>18.945438758284102</v>
      </c>
      <c r="AK10" s="48">
        <f>VLOOKUP($A10,'ADR Raw Data'!$B$6:$BE$43,'ADR Raw Data'!V$1,FALSE)</f>
        <v>17.208947530611798</v>
      </c>
      <c r="AL10" s="48">
        <f>VLOOKUP($A10,'ADR Raw Data'!$B$6:$BE$43,'ADR Raw Data'!W$1,FALSE)</f>
        <v>15.209973626229599</v>
      </c>
      <c r="AM10" s="48">
        <f>VLOOKUP($A10,'ADR Raw Data'!$B$6:$BE$43,'ADR Raw Data'!X$1,FALSE)</f>
        <v>11.6101490587592</v>
      </c>
      <c r="AN10" s="49">
        <f>VLOOKUP($A10,'ADR Raw Data'!$B$6:$BE$43,'ADR Raw Data'!Y$1,FALSE)</f>
        <v>15.2732466799159</v>
      </c>
      <c r="AO10" s="48">
        <f>VLOOKUP($A10,'ADR Raw Data'!$B$6:$BE$43,'ADR Raw Data'!AA$1,FALSE)</f>
        <v>13.139175325014</v>
      </c>
      <c r="AP10" s="48">
        <f>VLOOKUP($A10,'ADR Raw Data'!$B$6:$BE$43,'ADR Raw Data'!AB$1,FALSE)</f>
        <v>12.222872761081801</v>
      </c>
      <c r="AQ10" s="49">
        <f>VLOOKUP($A10,'ADR Raw Data'!$B$6:$BE$43,'ADR Raw Data'!AC$1,FALSE)</f>
        <v>12.668936984655501</v>
      </c>
      <c r="AR10" s="50">
        <f>VLOOKUP($A10,'ADR Raw Data'!$B$6:$BE$43,'ADR Raw Data'!AE$1,FALSE)</f>
        <v>14.7597153140008</v>
      </c>
      <c r="AS10" s="40"/>
      <c r="AT10" s="51">
        <f>VLOOKUP($A10,'RevPAR Raw Data'!$B$6:$BE$43,'RevPAR Raw Data'!G$1,FALSE)</f>
        <v>78.252652801848598</v>
      </c>
      <c r="AU10" s="52">
        <f>VLOOKUP($A10,'RevPAR Raw Data'!$B$6:$BE$43,'RevPAR Raw Data'!H$1,FALSE)</f>
        <v>131.60611322934699</v>
      </c>
      <c r="AV10" s="52">
        <f>VLOOKUP($A10,'RevPAR Raw Data'!$B$6:$BE$43,'RevPAR Raw Data'!I$1,FALSE)</f>
        <v>161.76131946851501</v>
      </c>
      <c r="AW10" s="52">
        <f>VLOOKUP($A10,'RevPAR Raw Data'!$B$6:$BE$43,'RevPAR Raw Data'!J$1,FALSE)</f>
        <v>156.28473367995301</v>
      </c>
      <c r="AX10" s="52">
        <f>VLOOKUP($A10,'RevPAR Raw Data'!$B$6:$BE$43,'RevPAR Raw Data'!K$1,FALSE)</f>
        <v>117.616182553437</v>
      </c>
      <c r="AY10" s="53">
        <f>VLOOKUP($A10,'RevPAR Raw Data'!$B$6:$BE$43,'RevPAR Raw Data'!L$1,FALSE)</f>
        <v>129.10420034661999</v>
      </c>
      <c r="AZ10" s="52">
        <f>VLOOKUP($A10,'RevPAR Raw Data'!$B$6:$BE$43,'RevPAR Raw Data'!N$1,FALSE)</f>
        <v>98.892370883882094</v>
      </c>
      <c r="BA10" s="52">
        <f>VLOOKUP($A10,'RevPAR Raw Data'!$B$6:$BE$43,'RevPAR Raw Data'!O$1,FALSE)</f>
        <v>103.874157134604</v>
      </c>
      <c r="BB10" s="53">
        <f>VLOOKUP($A10,'RevPAR Raw Data'!$B$6:$BE$43,'RevPAR Raw Data'!P$1,FALSE)</f>
        <v>101.38326400924301</v>
      </c>
      <c r="BC10" s="54">
        <f>VLOOKUP($A10,'RevPAR Raw Data'!$B$6:$BE$43,'RevPAR Raw Data'!R$1,FALSE)</f>
        <v>121.18393282165501</v>
      </c>
      <c r="BE10" s="47">
        <f>VLOOKUP($A10,'RevPAR Raw Data'!$B$6:$BE$43,'RevPAR Raw Data'!T$1,FALSE)</f>
        <v>21.153761901447599</v>
      </c>
      <c r="BF10" s="48">
        <f>VLOOKUP($A10,'RevPAR Raw Data'!$B$6:$BE$43,'RevPAR Raw Data'!U$1,FALSE)</f>
        <v>43.9908045306574</v>
      </c>
      <c r="BG10" s="48">
        <f>VLOOKUP($A10,'RevPAR Raw Data'!$B$6:$BE$43,'RevPAR Raw Data'!V$1,FALSE)</f>
        <v>39.2694274639748</v>
      </c>
      <c r="BH10" s="48">
        <f>VLOOKUP($A10,'RevPAR Raw Data'!$B$6:$BE$43,'RevPAR Raw Data'!W$1,FALSE)</f>
        <v>32.635120339793097</v>
      </c>
      <c r="BI10" s="48">
        <f>VLOOKUP($A10,'RevPAR Raw Data'!$B$6:$BE$43,'RevPAR Raw Data'!X$1,FALSE)</f>
        <v>22.275821178392601</v>
      </c>
      <c r="BJ10" s="49">
        <f>VLOOKUP($A10,'RevPAR Raw Data'!$B$6:$BE$43,'RevPAR Raw Data'!Y$1,FALSE)</f>
        <v>32.780018265236599</v>
      </c>
      <c r="BK10" s="48">
        <f>VLOOKUP($A10,'RevPAR Raw Data'!$B$6:$BE$43,'RevPAR Raw Data'!AA$1,FALSE)</f>
        <v>24.848064515515301</v>
      </c>
      <c r="BL10" s="48">
        <f>VLOOKUP($A10,'RevPAR Raw Data'!$B$6:$BE$43,'RevPAR Raw Data'!AB$1,FALSE)</f>
        <v>27.885372134038001</v>
      </c>
      <c r="BM10" s="49">
        <f>VLOOKUP($A10,'RevPAR Raw Data'!$B$6:$BE$43,'RevPAR Raw Data'!AC$1,FALSE)</f>
        <v>26.385784951322101</v>
      </c>
      <c r="BN10" s="50">
        <f>VLOOKUP($A10,'RevPAR Raw Data'!$B$6:$BE$43,'RevPAR Raw Data'!AE$1,FALSE)</f>
        <v>31.193461476576299</v>
      </c>
    </row>
    <row r="11" spans="1:66" x14ac:dyDescent="0.25">
      <c r="A11" s="63" t="s">
        <v>24</v>
      </c>
      <c r="B11" s="47">
        <f>VLOOKUP($A11,'Occupancy Raw Data'!$B$8:$BE$45,'Occupancy Raw Data'!G$3,FALSE)</f>
        <v>57.888719512195102</v>
      </c>
      <c r="C11" s="48">
        <f>VLOOKUP($A11,'Occupancy Raw Data'!$B$8:$BE$45,'Occupancy Raw Data'!H$3,FALSE)</f>
        <v>66.487163431433899</v>
      </c>
      <c r="D11" s="48">
        <f>VLOOKUP($A11,'Occupancy Raw Data'!$B$8:$BE$45,'Occupancy Raw Data'!I$3,FALSE)</f>
        <v>70.569818409517794</v>
      </c>
      <c r="E11" s="48">
        <f>VLOOKUP($A11,'Occupancy Raw Data'!$B$8:$BE$45,'Occupancy Raw Data'!J$3,FALSE)</f>
        <v>71.158422041327398</v>
      </c>
      <c r="F11" s="48">
        <f>VLOOKUP($A11,'Occupancy Raw Data'!$B$8:$BE$45,'Occupancy Raw Data'!K$3,FALSE)</f>
        <v>67.839699436443297</v>
      </c>
      <c r="G11" s="49">
        <f>VLOOKUP($A11,'Occupancy Raw Data'!$B$8:$BE$45,'Occupancy Raw Data'!L$3,FALSE)</f>
        <v>66.814025921832595</v>
      </c>
      <c r="H11" s="48">
        <f>VLOOKUP($A11,'Occupancy Raw Data'!$B$8:$BE$45,'Occupancy Raw Data'!N$3,FALSE)</f>
        <v>74.953036944270494</v>
      </c>
      <c r="I11" s="48">
        <f>VLOOKUP($A11,'Occupancy Raw Data'!$B$8:$BE$45,'Occupancy Raw Data'!O$3,FALSE)</f>
        <v>82.742642454602304</v>
      </c>
      <c r="J11" s="49">
        <f>VLOOKUP($A11,'Occupancy Raw Data'!$B$8:$BE$45,'Occupancy Raw Data'!P$3,FALSE)</f>
        <v>78.847839699436406</v>
      </c>
      <c r="K11" s="50">
        <f>VLOOKUP($A11,'Occupancy Raw Data'!$B$8:$BE$45,'Occupancy Raw Data'!R$3,FALSE)</f>
        <v>70.259223405399496</v>
      </c>
      <c r="M11" s="47">
        <f>VLOOKUP($A11,'Occupancy Raw Data'!$B$8:$BE$45,'Occupancy Raw Data'!T$3,FALSE)</f>
        <v>1.8138894884523999</v>
      </c>
      <c r="N11" s="48">
        <f>VLOOKUP($A11,'Occupancy Raw Data'!$B$8:$BE$45,'Occupancy Raw Data'!U$3,FALSE)</f>
        <v>1.6226563017039</v>
      </c>
      <c r="O11" s="48">
        <f>VLOOKUP($A11,'Occupancy Raw Data'!$B$8:$BE$45,'Occupancy Raw Data'!V$3,FALSE)</f>
        <v>7.6263224855527501</v>
      </c>
      <c r="P11" s="48">
        <f>VLOOKUP($A11,'Occupancy Raw Data'!$B$8:$BE$45,'Occupancy Raw Data'!W$3,FALSE)</f>
        <v>3.9432977151352402</v>
      </c>
      <c r="Q11" s="48">
        <f>VLOOKUP($A11,'Occupancy Raw Data'!$B$8:$BE$45,'Occupancy Raw Data'!X$3,FALSE)</f>
        <v>6.0671947133962201</v>
      </c>
      <c r="R11" s="49">
        <f>VLOOKUP($A11,'Occupancy Raw Data'!$B$8:$BE$45,'Occupancy Raw Data'!Y$3,FALSE)</f>
        <v>4.3088168399918398</v>
      </c>
      <c r="S11" s="48">
        <f>VLOOKUP($A11,'Occupancy Raw Data'!$B$8:$BE$45,'Occupancy Raw Data'!AA$3,FALSE)</f>
        <v>5.4131267659412901</v>
      </c>
      <c r="T11" s="48">
        <f>VLOOKUP($A11,'Occupancy Raw Data'!$B$8:$BE$45,'Occupancy Raw Data'!AB$3,FALSE)</f>
        <v>8.8628373206381905</v>
      </c>
      <c r="U11" s="49">
        <f>VLOOKUP($A11,'Occupancy Raw Data'!$B$8:$BE$45,'Occupancy Raw Data'!AC$3,FALSE)</f>
        <v>7.1954603633890102</v>
      </c>
      <c r="V11" s="50">
        <f>VLOOKUP($A11,'Occupancy Raw Data'!$B$8:$BE$45,'Occupancy Raw Data'!AE$3,FALSE)</f>
        <v>5.2278338425676498</v>
      </c>
      <c r="X11" s="51">
        <f>VLOOKUP($A11,'ADR Raw Data'!$B$6:$BE$43,'ADR Raw Data'!G$1,FALSE)</f>
        <v>128.58422646477899</v>
      </c>
      <c r="Y11" s="52">
        <f>VLOOKUP($A11,'ADR Raw Data'!$B$6:$BE$43,'ADR Raw Data'!H$1,FALSE)</f>
        <v>135.22228291580299</v>
      </c>
      <c r="Z11" s="52">
        <f>VLOOKUP($A11,'ADR Raw Data'!$B$6:$BE$43,'ADR Raw Data'!I$1,FALSE)</f>
        <v>137.058685004436</v>
      </c>
      <c r="AA11" s="52">
        <f>VLOOKUP($A11,'ADR Raw Data'!$B$6:$BE$43,'ADR Raw Data'!J$1,FALSE)</f>
        <v>139.44758359732401</v>
      </c>
      <c r="AB11" s="52">
        <f>VLOOKUP($A11,'ADR Raw Data'!$B$6:$BE$43,'ADR Raw Data'!K$1,FALSE)</f>
        <v>139.82827210633101</v>
      </c>
      <c r="AC11" s="53">
        <f>VLOOKUP($A11,'ADR Raw Data'!$B$6:$BE$43,'ADR Raw Data'!L$1,FALSE)</f>
        <v>136.31466278195401</v>
      </c>
      <c r="AD11" s="52">
        <f>VLOOKUP($A11,'ADR Raw Data'!$B$6:$BE$43,'ADR Raw Data'!N$1,FALSE)</f>
        <v>157.114768588137</v>
      </c>
      <c r="AE11" s="52">
        <f>VLOOKUP($A11,'ADR Raw Data'!$B$6:$BE$43,'ADR Raw Data'!O$1,FALSE)</f>
        <v>169.450756773119</v>
      </c>
      <c r="AF11" s="53">
        <f>VLOOKUP($A11,'ADR Raw Data'!$B$6:$BE$43,'ADR Raw Data'!P$1,FALSE)</f>
        <v>163.58743964421799</v>
      </c>
      <c r="AG11" s="54">
        <f>VLOOKUP($A11,'ADR Raw Data'!$B$6:$BE$43,'ADR Raw Data'!R$1,FALSE)</f>
        <v>145.07713487446401</v>
      </c>
      <c r="AI11" s="47">
        <f>VLOOKUP($A11,'ADR Raw Data'!$B$6:$BE$43,'ADR Raw Data'!T$1,FALSE)</f>
        <v>12.003850449680399</v>
      </c>
      <c r="AJ11" s="48">
        <f>VLOOKUP($A11,'ADR Raw Data'!$B$6:$BE$43,'ADR Raw Data'!U$1,FALSE)</f>
        <v>14.251645657878999</v>
      </c>
      <c r="AK11" s="48">
        <f>VLOOKUP($A11,'ADR Raw Data'!$B$6:$BE$43,'ADR Raw Data'!V$1,FALSE)</f>
        <v>24.5517677684009</v>
      </c>
      <c r="AL11" s="48">
        <f>VLOOKUP($A11,'ADR Raw Data'!$B$6:$BE$43,'ADR Raw Data'!W$1,FALSE)</f>
        <v>25.262102883441901</v>
      </c>
      <c r="AM11" s="48">
        <f>VLOOKUP($A11,'ADR Raw Data'!$B$6:$BE$43,'ADR Raw Data'!X$1,FALSE)</f>
        <v>16.935343867520299</v>
      </c>
      <c r="AN11" s="49">
        <f>VLOOKUP($A11,'ADR Raw Data'!$B$6:$BE$43,'ADR Raw Data'!Y$1,FALSE)</f>
        <v>18.778474903166099</v>
      </c>
      <c r="AO11" s="48">
        <f>VLOOKUP($A11,'ADR Raw Data'!$B$6:$BE$43,'ADR Raw Data'!AA$1,FALSE)</f>
        <v>13.0116154884556</v>
      </c>
      <c r="AP11" s="48">
        <f>VLOOKUP($A11,'ADR Raw Data'!$B$6:$BE$43,'ADR Raw Data'!AB$1,FALSE)</f>
        <v>13.739186397334899</v>
      </c>
      <c r="AQ11" s="49">
        <f>VLOOKUP($A11,'ADR Raw Data'!$B$6:$BE$43,'ADR Raw Data'!AC$1,FALSE)</f>
        <v>13.468835876202601</v>
      </c>
      <c r="AR11" s="50">
        <f>VLOOKUP($A11,'ADR Raw Data'!$B$6:$BE$43,'ADR Raw Data'!AE$1,FALSE)</f>
        <v>16.979415171658399</v>
      </c>
      <c r="AS11" s="40"/>
      <c r="AT11" s="51">
        <f>VLOOKUP($A11,'RevPAR Raw Data'!$B$6:$BE$43,'RevPAR Raw Data'!G$1,FALSE)</f>
        <v>74.435762195121896</v>
      </c>
      <c r="AU11" s="52">
        <f>VLOOKUP($A11,'RevPAR Raw Data'!$B$6:$BE$43,'RevPAR Raw Data'!H$1,FALSE)</f>
        <v>89.905460237946102</v>
      </c>
      <c r="AV11" s="52">
        <f>VLOOKUP($A11,'RevPAR Raw Data'!$B$6:$BE$43,'RevPAR Raw Data'!I$1,FALSE)</f>
        <v>96.722065122103899</v>
      </c>
      <c r="AW11" s="52">
        <f>VLOOKUP($A11,'RevPAR Raw Data'!$B$6:$BE$43,'RevPAR Raw Data'!J$1,FALSE)</f>
        <v>99.228700062617406</v>
      </c>
      <c r="AX11" s="52">
        <f>VLOOKUP($A11,'RevPAR Raw Data'!$B$6:$BE$43,'RevPAR Raw Data'!K$1,FALSE)</f>
        <v>94.859079524107699</v>
      </c>
      <c r="AY11" s="53">
        <f>VLOOKUP($A11,'RevPAR Raw Data'!$B$6:$BE$43,'RevPAR Raw Data'!L$1,FALSE)</f>
        <v>91.077314126394</v>
      </c>
      <c r="AZ11" s="52">
        <f>VLOOKUP($A11,'RevPAR Raw Data'!$B$6:$BE$43,'RevPAR Raw Data'!N$1,FALSE)</f>
        <v>117.76229054477101</v>
      </c>
      <c r="BA11" s="52">
        <f>VLOOKUP($A11,'RevPAR Raw Data'!$B$6:$BE$43,'RevPAR Raw Data'!O$1,FALSE)</f>
        <v>140.20803381339999</v>
      </c>
      <c r="BB11" s="53">
        <f>VLOOKUP($A11,'RevPAR Raw Data'!$B$6:$BE$43,'RevPAR Raw Data'!P$1,FALSE)</f>
        <v>128.98516217908499</v>
      </c>
      <c r="BC11" s="54">
        <f>VLOOKUP($A11,'RevPAR Raw Data'!$B$6:$BE$43,'RevPAR Raw Data'!R$1,FALSE)</f>
        <v>101.93006830160201</v>
      </c>
      <c r="BE11" s="47">
        <f>VLOOKUP($A11,'RevPAR Raw Data'!$B$6:$BE$43,'RevPAR Raw Data'!T$1,FALSE)</f>
        <v>14.035476519649199</v>
      </c>
      <c r="BF11" s="48">
        <f>VLOOKUP($A11,'RevPAR Raw Data'!$B$6:$BE$43,'RevPAR Raw Data'!U$1,FALSE)</f>
        <v>16.105557185946999</v>
      </c>
      <c r="BG11" s="48">
        <f>VLOOKUP($A11,'RevPAR Raw Data'!$B$6:$BE$43,'RevPAR Raw Data'!V$1,FALSE)</f>
        <v>34.050487239875899</v>
      </c>
      <c r="BH11" s="48">
        <f>VLOOKUP($A11,'RevPAR Raw Data'!$B$6:$BE$43,'RevPAR Raw Data'!W$1,FALSE)</f>
        <v>30.201560524375001</v>
      </c>
      <c r="BI11" s="48">
        <f>VLOOKUP($A11,'RevPAR Raw Data'!$B$6:$BE$43,'RevPAR Raw Data'!X$1,FALSE)</f>
        <v>24.030038868742199</v>
      </c>
      <c r="BJ11" s="49">
        <f>VLOOKUP($A11,'RevPAR Raw Data'!$B$6:$BE$43,'RevPAR Raw Data'!Y$1,FALSE)</f>
        <v>23.896421832079199</v>
      </c>
      <c r="BK11" s="48">
        <f>VLOOKUP($A11,'RevPAR Raw Data'!$B$6:$BE$43,'RevPAR Raw Data'!AA$1,FALSE)</f>
        <v>19.129077495083799</v>
      </c>
      <c r="BL11" s="48">
        <f>VLOOKUP($A11,'RevPAR Raw Data'!$B$6:$BE$43,'RevPAR Raw Data'!AB$1,FALSE)</f>
        <v>23.8197054575481</v>
      </c>
      <c r="BM11" s="49">
        <f>VLOOKUP($A11,'RevPAR Raw Data'!$B$6:$BE$43,'RevPAR Raw Data'!AC$1,FALSE)</f>
        <v>21.633440986473701</v>
      </c>
      <c r="BN11" s="50">
        <f>VLOOKUP($A11,'RevPAR Raw Data'!$B$6:$BE$43,'RevPAR Raw Data'!AE$1,FALSE)</f>
        <v>23.094904626840101</v>
      </c>
    </row>
    <row r="12" spans="1:66" x14ac:dyDescent="0.25">
      <c r="A12" s="63" t="s">
        <v>27</v>
      </c>
      <c r="B12" s="47">
        <f>VLOOKUP($A12,'Occupancy Raw Data'!$B$8:$BE$45,'Occupancy Raw Data'!G$3,FALSE)</f>
        <v>52.5079664817656</v>
      </c>
      <c r="C12" s="48">
        <f>VLOOKUP($A12,'Occupancy Raw Data'!$B$8:$BE$45,'Occupancy Raw Data'!H$3,FALSE)</f>
        <v>60.781305322789997</v>
      </c>
      <c r="D12" s="48">
        <f>VLOOKUP($A12,'Occupancy Raw Data'!$B$8:$BE$45,'Occupancy Raw Data'!I$3,FALSE)</f>
        <v>66.859435855068995</v>
      </c>
      <c r="E12" s="48">
        <f>VLOOKUP($A12,'Occupancy Raw Data'!$B$8:$BE$45,'Occupancy Raw Data'!J$3,FALSE)</f>
        <v>69.680160509854801</v>
      </c>
      <c r="F12" s="48">
        <f>VLOOKUP($A12,'Occupancy Raw Data'!$B$8:$BE$45,'Occupancy Raw Data'!K$3,FALSE)</f>
        <v>66.281128289861897</v>
      </c>
      <c r="G12" s="49">
        <f>VLOOKUP($A12,'Occupancy Raw Data'!$B$8:$BE$45,'Occupancy Raw Data'!L$3,FALSE)</f>
        <v>63.221999291868201</v>
      </c>
      <c r="H12" s="48">
        <f>VLOOKUP($A12,'Occupancy Raw Data'!$B$8:$BE$45,'Occupancy Raw Data'!N$3,FALSE)</f>
        <v>76.194972264841198</v>
      </c>
      <c r="I12" s="48">
        <f>VLOOKUP($A12,'Occupancy Raw Data'!$B$8:$BE$45,'Occupancy Raw Data'!O$3,FALSE)</f>
        <v>81.3879381564971</v>
      </c>
      <c r="J12" s="49">
        <f>VLOOKUP($A12,'Occupancy Raw Data'!$B$8:$BE$45,'Occupancy Raw Data'!P$3,FALSE)</f>
        <v>78.791455210669099</v>
      </c>
      <c r="K12" s="50">
        <f>VLOOKUP($A12,'Occupancy Raw Data'!$B$8:$BE$45,'Occupancy Raw Data'!R$3,FALSE)</f>
        <v>67.670415268668506</v>
      </c>
      <c r="M12" s="47">
        <f>VLOOKUP($A12,'Occupancy Raw Data'!$B$8:$BE$45,'Occupancy Raw Data'!T$3,FALSE)</f>
        <v>-15.243124772879399</v>
      </c>
      <c r="N12" s="48">
        <f>VLOOKUP($A12,'Occupancy Raw Data'!$B$8:$BE$45,'Occupancy Raw Data'!U$3,FALSE)</f>
        <v>-4.0930823903905296</v>
      </c>
      <c r="O12" s="48">
        <f>VLOOKUP($A12,'Occupancy Raw Data'!$B$8:$BE$45,'Occupancy Raw Data'!V$3,FALSE)</f>
        <v>-1.0270685608847201</v>
      </c>
      <c r="P12" s="48">
        <f>VLOOKUP($A12,'Occupancy Raw Data'!$B$8:$BE$45,'Occupancy Raw Data'!W$3,FALSE)</f>
        <v>-1.97478081916613</v>
      </c>
      <c r="Q12" s="48">
        <f>VLOOKUP($A12,'Occupancy Raw Data'!$B$8:$BE$45,'Occupancy Raw Data'!X$3,FALSE)</f>
        <v>-6.2910570584098604</v>
      </c>
      <c r="R12" s="49">
        <f>VLOOKUP($A12,'Occupancy Raw Data'!$B$8:$BE$45,'Occupancy Raw Data'!Y$3,FALSE)</f>
        <v>-5.5527043878116604</v>
      </c>
      <c r="S12" s="48">
        <f>VLOOKUP($A12,'Occupancy Raw Data'!$B$8:$BE$45,'Occupancy Raw Data'!AA$3,FALSE)</f>
        <v>-3.0359923117633301</v>
      </c>
      <c r="T12" s="48">
        <f>VLOOKUP($A12,'Occupancy Raw Data'!$B$8:$BE$45,'Occupancy Raw Data'!AB$3,FALSE)</f>
        <v>7.6012619442595097</v>
      </c>
      <c r="U12" s="49">
        <f>VLOOKUP($A12,'Occupancy Raw Data'!$B$8:$BE$45,'Occupancy Raw Data'!AC$3,FALSE)</f>
        <v>2.18116528160196</v>
      </c>
      <c r="V12" s="50">
        <f>VLOOKUP($A12,'Occupancy Raw Data'!$B$8:$BE$45,'Occupancy Raw Data'!AE$3,FALSE)</f>
        <v>-3.1131928419917498</v>
      </c>
      <c r="X12" s="51">
        <f>VLOOKUP($A12,'ADR Raw Data'!$B$6:$BE$43,'ADR Raw Data'!G$1,FALSE)</f>
        <v>92.730714767363395</v>
      </c>
      <c r="Y12" s="52">
        <f>VLOOKUP($A12,'ADR Raw Data'!$B$6:$BE$43,'ADR Raw Data'!H$1,FALSE)</f>
        <v>94.865765048543594</v>
      </c>
      <c r="Z12" s="52">
        <f>VLOOKUP($A12,'ADR Raw Data'!$B$6:$BE$43,'ADR Raw Data'!I$1,FALSE)</f>
        <v>97.791733451015006</v>
      </c>
      <c r="AA12" s="52">
        <f>VLOOKUP($A12,'ADR Raw Data'!$B$6:$BE$43,'ADR Raw Data'!J$1,FALSE)</f>
        <v>98.559845867208594</v>
      </c>
      <c r="AB12" s="52">
        <f>VLOOKUP($A12,'ADR Raw Data'!$B$6:$BE$43,'ADR Raw Data'!K$1,FALSE)</f>
        <v>97.509015313390293</v>
      </c>
      <c r="AC12" s="53">
        <f>VLOOKUP($A12,'ADR Raw Data'!$B$6:$BE$43,'ADR Raw Data'!L$1,FALSE)</f>
        <v>96.498497983870905</v>
      </c>
      <c r="AD12" s="52">
        <f>VLOOKUP($A12,'ADR Raw Data'!$B$6:$BE$43,'ADR Raw Data'!N$1,FALSE)</f>
        <v>117.211550495662</v>
      </c>
      <c r="AE12" s="52">
        <f>VLOOKUP($A12,'ADR Raw Data'!$B$6:$BE$43,'ADR Raw Data'!O$1,FALSE)</f>
        <v>117.420485788863</v>
      </c>
      <c r="AF12" s="53">
        <f>VLOOKUP($A12,'ADR Raw Data'!$B$6:$BE$43,'ADR Raw Data'!P$1,FALSE)</f>
        <v>117.31946075494299</v>
      </c>
      <c r="AG12" s="54">
        <f>VLOOKUP($A12,'ADR Raw Data'!$B$6:$BE$43,'ADR Raw Data'!R$1,FALSE)</f>
        <v>103.42498529997999</v>
      </c>
      <c r="AI12" s="47">
        <f>VLOOKUP($A12,'ADR Raw Data'!$B$6:$BE$43,'ADR Raw Data'!T$1,FALSE)</f>
        <v>5.0608826960271998</v>
      </c>
      <c r="AJ12" s="48">
        <f>VLOOKUP($A12,'ADR Raw Data'!$B$6:$BE$43,'ADR Raw Data'!U$1,FALSE)</f>
        <v>6.4368123408444999</v>
      </c>
      <c r="AK12" s="48">
        <f>VLOOKUP($A12,'ADR Raw Data'!$B$6:$BE$43,'ADR Raw Data'!V$1,FALSE)</f>
        <v>7.4259016670986302</v>
      </c>
      <c r="AL12" s="48">
        <f>VLOOKUP($A12,'ADR Raw Data'!$B$6:$BE$43,'ADR Raw Data'!W$1,FALSE)</f>
        <v>6.4465519713306199</v>
      </c>
      <c r="AM12" s="48">
        <f>VLOOKUP($A12,'ADR Raw Data'!$B$6:$BE$43,'ADR Raw Data'!X$1,FALSE)</f>
        <v>4.8304694932364196</v>
      </c>
      <c r="AN12" s="49">
        <f>VLOOKUP($A12,'ADR Raw Data'!$B$6:$BE$43,'ADR Raw Data'!Y$1,FALSE)</f>
        <v>6.1478377023150097</v>
      </c>
      <c r="AO12" s="48">
        <f>VLOOKUP($A12,'ADR Raw Data'!$B$6:$BE$43,'ADR Raw Data'!AA$1,FALSE)</f>
        <v>7.0789502418844297</v>
      </c>
      <c r="AP12" s="48">
        <f>VLOOKUP($A12,'ADR Raw Data'!$B$6:$BE$43,'ADR Raw Data'!AB$1,FALSE)</f>
        <v>6.7669000904803598</v>
      </c>
      <c r="AQ12" s="49">
        <f>VLOOKUP($A12,'ADR Raw Data'!$B$6:$BE$43,'ADR Raw Data'!AC$1,FALSE)</f>
        <v>6.9304896570969401</v>
      </c>
      <c r="AR12" s="50">
        <f>VLOOKUP($A12,'ADR Raw Data'!$B$6:$BE$43,'ADR Raw Data'!AE$1,FALSE)</f>
        <v>6.7981205011833499</v>
      </c>
      <c r="AS12" s="40"/>
      <c r="AT12" s="51">
        <f>VLOOKUP($A12,'RevPAR Raw Data'!$B$6:$BE$43,'RevPAR Raw Data'!G$1,FALSE)</f>
        <v>48.691012628348801</v>
      </c>
      <c r="AU12" s="52">
        <f>VLOOKUP($A12,'RevPAR Raw Data'!$B$6:$BE$43,'RevPAR Raw Data'!H$1,FALSE)</f>
        <v>57.660650300955901</v>
      </c>
      <c r="AV12" s="52">
        <f>VLOOKUP($A12,'RevPAR Raw Data'!$B$6:$BE$43,'RevPAR Raw Data'!I$1,FALSE)</f>
        <v>65.383001298241396</v>
      </c>
      <c r="AW12" s="52">
        <f>VLOOKUP($A12,'RevPAR Raw Data'!$B$6:$BE$43,'RevPAR Raw Data'!J$1,FALSE)</f>
        <v>68.676658798536494</v>
      </c>
      <c r="AX12" s="52">
        <f>VLOOKUP($A12,'RevPAR Raw Data'!$B$6:$BE$43,'RevPAR Raw Data'!K$1,FALSE)</f>
        <v>64.630075534049297</v>
      </c>
      <c r="AY12" s="53">
        <f>VLOOKUP($A12,'RevPAR Raw Data'!$B$6:$BE$43,'RevPAR Raw Data'!L$1,FALSE)</f>
        <v>61.0082797120264</v>
      </c>
      <c r="AZ12" s="52">
        <f>VLOOKUP($A12,'RevPAR Raw Data'!$B$6:$BE$43,'RevPAR Raw Data'!N$1,FALSE)</f>
        <v>89.309308391360702</v>
      </c>
      <c r="BA12" s="52">
        <f>VLOOKUP($A12,'RevPAR Raw Data'!$B$6:$BE$43,'RevPAR Raw Data'!O$1,FALSE)</f>
        <v>95.566112356898302</v>
      </c>
      <c r="BB12" s="53">
        <f>VLOOKUP($A12,'RevPAR Raw Data'!$B$6:$BE$43,'RevPAR Raw Data'!P$1,FALSE)</f>
        <v>92.437710374129495</v>
      </c>
      <c r="BC12" s="54">
        <f>VLOOKUP($A12,'RevPAR Raw Data'!$B$6:$BE$43,'RevPAR Raw Data'!R$1,FALSE)</f>
        <v>69.988117044055898</v>
      </c>
      <c r="BE12" s="47">
        <f>VLOOKUP($A12,'RevPAR Raw Data'!$B$6:$BE$43,'RevPAR Raw Data'!T$1,FALSE)</f>
        <v>-10.9536787408167</v>
      </c>
      <c r="BF12" s="48">
        <f>VLOOKUP($A12,'RevPAR Raw Data'!$B$6:$BE$43,'RevPAR Raw Data'!U$1,FALSE)</f>
        <v>2.0802659180283798</v>
      </c>
      <c r="BG12" s="48">
        <f>VLOOKUP($A12,'RevPAR Raw Data'!$B$6:$BE$43,'RevPAR Raw Data'!V$1,FALSE)</f>
        <v>6.3225640048289096</v>
      </c>
      <c r="BH12" s="48">
        <f>VLOOKUP($A12,'RevPAR Raw Data'!$B$6:$BE$43,'RevPAR Raw Data'!W$1,FALSE)</f>
        <v>4.3444658803370704</v>
      </c>
      <c r="BI12" s="48">
        <f>VLOOKUP($A12,'RevPAR Raw Data'!$B$6:$BE$43,'RevPAR Raw Data'!X$1,FALSE)</f>
        <v>-1.7644751571820201</v>
      </c>
      <c r="BJ12" s="49">
        <f>VLOOKUP($A12,'RevPAR Raw Data'!$B$6:$BE$43,'RevPAR Raw Data'!Y$1,FALSE)</f>
        <v>0.25376206065136803</v>
      </c>
      <c r="BK12" s="48">
        <f>VLOOKUP($A12,'RevPAR Raw Data'!$B$6:$BE$43,'RevPAR Raw Data'!AA$1,FALSE)</f>
        <v>3.8280415450239298</v>
      </c>
      <c r="BL12" s="48">
        <f>VLOOKUP($A12,'RevPAR Raw Data'!$B$6:$BE$43,'RevPAR Raw Data'!AB$1,FALSE)</f>
        <v>14.882531836123601</v>
      </c>
      <c r="BM12" s="49">
        <f>VLOOKUP($A12,'RevPAR Raw Data'!$B$6:$BE$43,'RevPAR Raw Data'!AC$1,FALSE)</f>
        <v>9.2628203729445193</v>
      </c>
      <c r="BN12" s="50">
        <f>VLOOKUP($A12,'RevPAR Raw Data'!$B$6:$BE$43,'RevPAR Raw Data'!AE$1,FALSE)</f>
        <v>3.4732890583587799</v>
      </c>
    </row>
    <row r="13" spans="1:66" x14ac:dyDescent="0.25">
      <c r="A13" s="63" t="s">
        <v>91</v>
      </c>
      <c r="B13" s="47">
        <f>VLOOKUP($A13,'Occupancy Raw Data'!$B$8:$BE$45,'Occupancy Raw Data'!G$3,FALSE)</f>
        <v>57.427433124644203</v>
      </c>
      <c r="C13" s="48">
        <f>VLOOKUP($A13,'Occupancy Raw Data'!$B$8:$BE$45,'Occupancy Raw Data'!H$3,FALSE)</f>
        <v>71.153481312843795</v>
      </c>
      <c r="D13" s="48">
        <f>VLOOKUP($A13,'Occupancy Raw Data'!$B$8:$BE$45,'Occupancy Raw Data'!I$3,FALSE)</f>
        <v>78.021248339973397</v>
      </c>
      <c r="E13" s="48">
        <f>VLOOKUP($A13,'Occupancy Raw Data'!$B$8:$BE$45,'Occupancy Raw Data'!J$3,FALSE)</f>
        <v>77.395181180041703</v>
      </c>
      <c r="F13" s="48">
        <f>VLOOKUP($A13,'Occupancy Raw Data'!$B$8:$BE$45,'Occupancy Raw Data'!K$3,FALSE)</f>
        <v>71.419085562511796</v>
      </c>
      <c r="G13" s="49">
        <f>VLOOKUP($A13,'Occupancy Raw Data'!$B$8:$BE$45,'Occupancy Raw Data'!L$3,FALSE)</f>
        <v>71.083285904003006</v>
      </c>
      <c r="H13" s="48">
        <f>VLOOKUP($A13,'Occupancy Raw Data'!$B$8:$BE$45,'Occupancy Raw Data'!N$3,FALSE)</f>
        <v>68.772528931891401</v>
      </c>
      <c r="I13" s="48">
        <f>VLOOKUP($A13,'Occupancy Raw Data'!$B$8:$BE$45,'Occupancy Raw Data'!O$3,FALSE)</f>
        <v>74.938341870612703</v>
      </c>
      <c r="J13" s="49">
        <f>VLOOKUP($A13,'Occupancy Raw Data'!$B$8:$BE$45,'Occupancy Raw Data'!P$3,FALSE)</f>
        <v>71.855435401252095</v>
      </c>
      <c r="K13" s="50">
        <f>VLOOKUP($A13,'Occupancy Raw Data'!$B$8:$BE$45,'Occupancy Raw Data'!R$3,FALSE)</f>
        <v>71.303900046074205</v>
      </c>
      <c r="M13" s="47">
        <f>VLOOKUP($A13,'Occupancy Raw Data'!$B$8:$BE$45,'Occupancy Raw Data'!T$3,FALSE)</f>
        <v>-1.29227912615306</v>
      </c>
      <c r="N13" s="48">
        <f>VLOOKUP($A13,'Occupancy Raw Data'!$B$8:$BE$45,'Occupancy Raw Data'!U$3,FALSE)</f>
        <v>-1.91095573940561</v>
      </c>
      <c r="O13" s="48">
        <f>VLOOKUP($A13,'Occupancy Raw Data'!$B$8:$BE$45,'Occupancy Raw Data'!V$3,FALSE)</f>
        <v>-4.6762982293958997</v>
      </c>
      <c r="P13" s="48">
        <f>VLOOKUP($A13,'Occupancy Raw Data'!$B$8:$BE$45,'Occupancy Raw Data'!W$3,FALSE)</f>
        <v>-9.6761043436583805</v>
      </c>
      <c r="Q13" s="48">
        <f>VLOOKUP($A13,'Occupancy Raw Data'!$B$8:$BE$45,'Occupancy Raw Data'!X$3,FALSE)</f>
        <v>-5.07589893590196</v>
      </c>
      <c r="R13" s="49">
        <f>VLOOKUP($A13,'Occupancy Raw Data'!$B$8:$BE$45,'Occupancy Raw Data'!Y$3,FALSE)</f>
        <v>-4.8396300052657999</v>
      </c>
      <c r="S13" s="48">
        <f>VLOOKUP($A13,'Occupancy Raw Data'!$B$8:$BE$45,'Occupancy Raw Data'!AA$3,FALSE)</f>
        <v>5.3875783174356497</v>
      </c>
      <c r="T13" s="48">
        <f>VLOOKUP($A13,'Occupancy Raw Data'!$B$8:$BE$45,'Occupancy Raw Data'!AB$3,FALSE)</f>
        <v>14.721218043776799</v>
      </c>
      <c r="U13" s="49">
        <f>VLOOKUP($A13,'Occupancy Raw Data'!$B$8:$BE$45,'Occupancy Raw Data'!AC$3,FALSE)</f>
        <v>10.056734093301401</v>
      </c>
      <c r="V13" s="50">
        <f>VLOOKUP($A13,'Occupancy Raw Data'!$B$8:$BE$45,'Occupancy Raw Data'!AE$3,FALSE)</f>
        <v>-0.98074711121062297</v>
      </c>
      <c r="X13" s="51">
        <f>VLOOKUP($A13,'ADR Raw Data'!$B$6:$BE$43,'ADR Raw Data'!G$1,FALSE)</f>
        <v>119.38441030723401</v>
      </c>
      <c r="Y13" s="52">
        <f>VLOOKUP($A13,'ADR Raw Data'!$B$6:$BE$43,'ADR Raw Data'!H$1,FALSE)</f>
        <v>141.41054126116501</v>
      </c>
      <c r="Z13" s="52">
        <f>VLOOKUP($A13,'ADR Raw Data'!$B$6:$BE$43,'ADR Raw Data'!I$1,FALSE)</f>
        <v>148.52249726443699</v>
      </c>
      <c r="AA13" s="52">
        <f>VLOOKUP($A13,'ADR Raw Data'!$B$6:$BE$43,'ADR Raw Data'!J$1,FALSE)</f>
        <v>143.97267312170601</v>
      </c>
      <c r="AB13" s="52">
        <f>VLOOKUP($A13,'ADR Raw Data'!$B$6:$BE$43,'ADR Raw Data'!K$1,FALSE)</f>
        <v>132.35617611900599</v>
      </c>
      <c r="AC13" s="53">
        <f>VLOOKUP($A13,'ADR Raw Data'!$B$6:$BE$43,'ADR Raw Data'!L$1,FALSE)</f>
        <v>138.15132699903899</v>
      </c>
      <c r="AD13" s="52">
        <f>VLOOKUP($A13,'ADR Raw Data'!$B$6:$BE$43,'ADR Raw Data'!N$1,FALSE)</f>
        <v>114.874652413793</v>
      </c>
      <c r="AE13" s="52">
        <f>VLOOKUP($A13,'ADR Raw Data'!$B$6:$BE$43,'ADR Raw Data'!O$1,FALSE)</f>
        <v>114.55003797468299</v>
      </c>
      <c r="AF13" s="53">
        <f>VLOOKUP($A13,'ADR Raw Data'!$B$6:$BE$43,'ADR Raw Data'!P$1,FALSE)</f>
        <v>114.705381518151</v>
      </c>
      <c r="AG13" s="54">
        <f>VLOOKUP($A13,'ADR Raw Data'!$B$6:$BE$43,'ADR Raw Data'!R$1,FALSE)</f>
        <v>131.40066992284</v>
      </c>
      <c r="AI13" s="47">
        <f>VLOOKUP($A13,'ADR Raw Data'!$B$6:$BE$43,'ADR Raw Data'!T$1,FALSE)</f>
        <v>6.4338377977204804</v>
      </c>
      <c r="AJ13" s="48">
        <f>VLOOKUP($A13,'ADR Raw Data'!$B$6:$BE$43,'ADR Raw Data'!U$1,FALSE)</f>
        <v>9.0729813496475202</v>
      </c>
      <c r="AK13" s="48">
        <f>VLOOKUP($A13,'ADR Raw Data'!$B$6:$BE$43,'ADR Raw Data'!V$1,FALSE)</f>
        <v>10.777086655365199</v>
      </c>
      <c r="AL13" s="48">
        <f>VLOOKUP($A13,'ADR Raw Data'!$B$6:$BE$43,'ADR Raw Data'!W$1,FALSE)</f>
        <v>7.60358526136093</v>
      </c>
      <c r="AM13" s="48">
        <f>VLOOKUP($A13,'ADR Raw Data'!$B$6:$BE$43,'ADR Raw Data'!X$1,FALSE)</f>
        <v>5.1528028262326302</v>
      </c>
      <c r="AN13" s="49">
        <f>VLOOKUP($A13,'ADR Raw Data'!$B$6:$BE$43,'ADR Raw Data'!Y$1,FALSE)</f>
        <v>7.8581341379098504</v>
      </c>
      <c r="AO13" s="48">
        <f>VLOOKUP($A13,'ADR Raw Data'!$B$6:$BE$43,'ADR Raw Data'!AA$1,FALSE)</f>
        <v>10.1086448579417</v>
      </c>
      <c r="AP13" s="48">
        <f>VLOOKUP($A13,'ADR Raw Data'!$B$6:$BE$43,'ADR Raw Data'!AB$1,FALSE)</f>
        <v>9.8735685560733106</v>
      </c>
      <c r="AQ13" s="49">
        <f>VLOOKUP($A13,'ADR Raw Data'!$B$6:$BE$43,'ADR Raw Data'!AC$1,FALSE)</f>
        <v>9.9844894001158107</v>
      </c>
      <c r="AR13" s="50">
        <f>VLOOKUP($A13,'ADR Raw Data'!$B$6:$BE$43,'ADR Raw Data'!AE$1,FALSE)</f>
        <v>7.7740282581129803</v>
      </c>
      <c r="AS13" s="40"/>
      <c r="AT13" s="51">
        <f>VLOOKUP($A13,'RevPAR Raw Data'!$B$6:$BE$43,'RevPAR Raw Data'!G$1,FALSE)</f>
        <v>68.559402390438194</v>
      </c>
      <c r="AU13" s="52">
        <f>VLOOKUP($A13,'RevPAR Raw Data'!$B$6:$BE$43,'RevPAR Raw Data'!H$1,FALSE)</f>
        <v>100.61852305065401</v>
      </c>
      <c r="AV13" s="52">
        <f>VLOOKUP($A13,'RevPAR Raw Data'!$B$6:$BE$43,'RevPAR Raw Data'!I$1,FALSE)</f>
        <v>115.879106431417</v>
      </c>
      <c r="AW13" s="52">
        <f>VLOOKUP($A13,'RevPAR Raw Data'!$B$6:$BE$43,'RevPAR Raw Data'!J$1,FALSE)</f>
        <v>111.427911212293</v>
      </c>
      <c r="AX13" s="52">
        <f>VLOOKUP($A13,'RevPAR Raw Data'!$B$6:$BE$43,'RevPAR Raw Data'!K$1,FALSE)</f>
        <v>94.527570669702101</v>
      </c>
      <c r="AY13" s="53">
        <f>VLOOKUP($A13,'RevPAR Raw Data'!$B$6:$BE$43,'RevPAR Raw Data'!L$1,FALSE)</f>
        <v>98.202502750901104</v>
      </c>
      <c r="AZ13" s="52">
        <f>VLOOKUP($A13,'RevPAR Raw Data'!$B$6:$BE$43,'RevPAR Raw Data'!N$1,FALSE)</f>
        <v>79.002203566685594</v>
      </c>
      <c r="BA13" s="52">
        <f>VLOOKUP($A13,'RevPAR Raw Data'!$B$6:$BE$43,'RevPAR Raw Data'!O$1,FALSE)</f>
        <v>85.841899070385097</v>
      </c>
      <c r="BB13" s="53">
        <f>VLOOKUP($A13,'RevPAR Raw Data'!$B$6:$BE$43,'RevPAR Raw Data'!P$1,FALSE)</f>
        <v>82.422051318535296</v>
      </c>
      <c r="BC13" s="54">
        <f>VLOOKUP($A13,'RevPAR Raw Data'!$B$6:$BE$43,'RevPAR Raw Data'!R$1,FALSE)</f>
        <v>93.693802341653694</v>
      </c>
      <c r="BE13" s="47">
        <f>VLOOKUP($A13,'RevPAR Raw Data'!$B$6:$BE$43,'RevPAR Raw Data'!T$1,FALSE)</f>
        <v>5.0584155286969299</v>
      </c>
      <c r="BF13" s="48">
        <f>VLOOKUP($A13,'RevPAR Raw Data'!$B$6:$BE$43,'RevPAR Raw Data'!U$1,FALSE)</f>
        <v>6.98864495240562</v>
      </c>
      <c r="BG13" s="48">
        <f>VLOOKUP($A13,'RevPAR Raw Data'!$B$6:$BE$43,'RevPAR Raw Data'!V$1,FALSE)</f>
        <v>5.5968197135239999</v>
      </c>
      <c r="BH13" s="48">
        <f>VLOOKUP($A13,'RevPAR Raw Data'!$B$6:$BE$43,'RevPAR Raw Data'!W$1,FALSE)</f>
        <v>-2.8082499260457601</v>
      </c>
      <c r="BI13" s="48">
        <f>VLOOKUP($A13,'RevPAR Raw Data'!$B$6:$BE$43,'RevPAR Raw Data'!X$1,FALSE)</f>
        <v>-0.18464717349519599</v>
      </c>
      <c r="BJ13" s="49">
        <f>VLOOKUP($A13,'RevPAR Raw Data'!$B$6:$BE$43,'RevPAR Raw Data'!Y$1,FALSE)</f>
        <v>2.6381995150517299</v>
      </c>
      <c r="BK13" s="48">
        <f>VLOOKUP($A13,'RevPAR Raw Data'!$B$6:$BE$43,'RevPAR Raw Data'!AA$1,FALSE)</f>
        <v>16.040834333930398</v>
      </c>
      <c r="BL13" s="48">
        <f>VLOOKUP($A13,'RevPAR Raw Data'!$B$6:$BE$43,'RevPAR Raw Data'!AB$1,FALSE)</f>
        <v>26.048296155691499</v>
      </c>
      <c r="BM13" s="49">
        <f>VLOOKUP($A13,'RevPAR Raw Data'!$B$6:$BE$43,'RevPAR Raw Data'!AC$1,FALSE)</f>
        <v>21.0453370429607</v>
      </c>
      <c r="BN13" s="50">
        <f>VLOOKUP($A13,'RevPAR Raw Data'!$B$6:$BE$43,'RevPAR Raw Data'!AE$1,FALSE)</f>
        <v>6.7170375893362104</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Data'!G$3,FALSE)</f>
        <v>53.654909735990799</v>
      </c>
      <c r="C15" s="48">
        <f>VLOOKUP($A15,'Occupancy Raw Data'!$B$8:$BE$45,'Occupancy Raw Data'!H$3,FALSE)</f>
        <v>56.684910086004599</v>
      </c>
      <c r="D15" s="48">
        <f>VLOOKUP($A15,'Occupancy Raw Data'!$B$8:$BE$45,'Occupancy Raw Data'!I$3,FALSE)</f>
        <v>59.947875944748503</v>
      </c>
      <c r="E15" s="48">
        <f>VLOOKUP($A15,'Occupancy Raw Data'!$B$8:$BE$45,'Occupancy Raw Data'!J$3,FALSE)</f>
        <v>62.749543914516501</v>
      </c>
      <c r="F15" s="48">
        <f>VLOOKUP($A15,'Occupancy Raw Data'!$B$8:$BE$45,'Occupancy Raw Data'!K$3,FALSE)</f>
        <v>64.563461037268596</v>
      </c>
      <c r="G15" s="49">
        <f>VLOOKUP($A15,'Occupancy Raw Data'!$B$8:$BE$45,'Occupancy Raw Data'!L$3,FALSE)</f>
        <v>59.521302108314302</v>
      </c>
      <c r="H15" s="48">
        <f>VLOOKUP($A15,'Occupancy Raw Data'!$B$8:$BE$45,'Occupancy Raw Data'!N$3,FALSE)</f>
        <v>79.249413604378404</v>
      </c>
      <c r="I15" s="48">
        <f>VLOOKUP($A15,'Occupancy Raw Data'!$B$8:$BE$45,'Occupancy Raw Data'!O$3,FALSE)</f>
        <v>79.236382590565498</v>
      </c>
      <c r="J15" s="49">
        <f>VLOOKUP($A15,'Occupancy Raw Data'!$B$8:$BE$45,'Occupancy Raw Data'!P$3,FALSE)</f>
        <v>79.242898097471894</v>
      </c>
      <c r="K15" s="50">
        <f>VLOOKUP($A15,'Occupancy Raw Data'!$B$8:$BE$45,'Occupancy Raw Data'!R$3,FALSE)</f>
        <v>65.156841133188294</v>
      </c>
      <c r="M15" s="47">
        <f>VLOOKUP($A15,'Occupancy Raw Data'!$B$8:$BE$45,'Occupancy Raw Data'!T$3,FALSE)</f>
        <v>-3.0110709645195102</v>
      </c>
      <c r="N15" s="48">
        <f>VLOOKUP($A15,'Occupancy Raw Data'!$B$8:$BE$45,'Occupancy Raw Data'!U$3,FALSE)</f>
        <v>-3.4933148475549198</v>
      </c>
      <c r="O15" s="48">
        <f>VLOOKUP($A15,'Occupancy Raw Data'!$B$8:$BE$45,'Occupancy Raw Data'!V$3,FALSE)</f>
        <v>-1.8557934224163699</v>
      </c>
      <c r="P15" s="48">
        <f>VLOOKUP($A15,'Occupancy Raw Data'!$B$8:$BE$45,'Occupancy Raw Data'!W$3,FALSE)</f>
        <v>1.47322983710763</v>
      </c>
      <c r="Q15" s="48">
        <f>VLOOKUP($A15,'Occupancy Raw Data'!$B$8:$BE$45,'Occupancy Raw Data'!X$3,FALSE)</f>
        <v>4.0363221205884896</v>
      </c>
      <c r="R15" s="49">
        <f>VLOOKUP($A15,'Occupancy Raw Data'!$B$8:$BE$45,'Occupancy Raw Data'!Y$3,FALSE)</f>
        <v>-0.47801345277285001</v>
      </c>
      <c r="S15" s="48">
        <f>VLOOKUP($A15,'Occupancy Raw Data'!$B$8:$BE$45,'Occupancy Raw Data'!AA$3,FALSE)</f>
        <v>9.3676289264762396</v>
      </c>
      <c r="T15" s="48">
        <f>VLOOKUP($A15,'Occupancy Raw Data'!$B$8:$BE$45,'Occupancy Raw Data'!AB$3,FALSE)</f>
        <v>8.3895787940178401</v>
      </c>
      <c r="U15" s="49">
        <f>VLOOKUP($A15,'Occupancy Raw Data'!$B$8:$BE$45,'Occupancy Raw Data'!AC$3,FALSE)</f>
        <v>8.8764476262647491</v>
      </c>
      <c r="V15" s="50">
        <f>VLOOKUP($A15,'Occupancy Raw Data'!$B$8:$BE$45,'Occupancy Raw Data'!AE$3,FALSE)</f>
        <v>2.5859455560414402</v>
      </c>
      <c r="X15" s="51">
        <f>VLOOKUP($A15,'ADR Raw Data'!$B$6:$BE$43,'ADR Raw Data'!G$1,FALSE)</f>
        <v>139.41925497641799</v>
      </c>
      <c r="Y15" s="52">
        <f>VLOOKUP($A15,'ADR Raw Data'!$B$6:$BE$43,'ADR Raw Data'!H$1,FALSE)</f>
        <v>108.13382090114899</v>
      </c>
      <c r="Z15" s="52">
        <f>VLOOKUP($A15,'ADR Raw Data'!$B$6:$BE$43,'ADR Raw Data'!I$1,FALSE)</f>
        <v>111.685162646726</v>
      </c>
      <c r="AA15" s="52">
        <f>VLOOKUP($A15,'ADR Raw Data'!$B$6:$BE$43,'ADR Raw Data'!J$1,FALSE)</f>
        <v>112.573392146031</v>
      </c>
      <c r="AB15" s="52">
        <f>VLOOKUP($A15,'ADR Raw Data'!$B$6:$BE$43,'ADR Raw Data'!K$1,FALSE)</f>
        <v>117.897234020909</v>
      </c>
      <c r="AC15" s="53">
        <f>VLOOKUP($A15,'ADR Raw Data'!$B$6:$BE$43,'ADR Raw Data'!L$1,FALSE)</f>
        <v>117.540017640515</v>
      </c>
      <c r="AD15" s="52">
        <f>VLOOKUP($A15,'ADR Raw Data'!$B$6:$BE$43,'ADR Raw Data'!N$1,FALSE)</f>
        <v>156.98441063535901</v>
      </c>
      <c r="AE15" s="52">
        <f>VLOOKUP($A15,'ADR Raw Data'!$B$6:$BE$43,'ADR Raw Data'!O$1,FALSE)</f>
        <v>161.35679606946599</v>
      </c>
      <c r="AF15" s="53">
        <f>VLOOKUP($A15,'ADR Raw Data'!$B$6:$BE$43,'ADR Raw Data'!P$1,FALSE)</f>
        <v>159.170423599348</v>
      </c>
      <c r="AG15" s="54">
        <f>VLOOKUP($A15,'ADR Raw Data'!$B$6:$BE$43,'ADR Raw Data'!R$1,FALSE)</f>
        <v>132.00788034918199</v>
      </c>
      <c r="AI15" s="47">
        <f>VLOOKUP($A15,'ADR Raw Data'!$B$6:$BE$43,'ADR Raw Data'!T$1,FALSE)</f>
        <v>30.2688508151512</v>
      </c>
      <c r="AJ15" s="48">
        <f>VLOOKUP($A15,'ADR Raw Data'!$B$6:$BE$43,'ADR Raw Data'!U$1,FALSE)</f>
        <v>2.8843721478298798</v>
      </c>
      <c r="AK15" s="48">
        <f>VLOOKUP($A15,'ADR Raw Data'!$B$6:$BE$43,'ADR Raw Data'!V$1,FALSE)</f>
        <v>5.9122949730646903</v>
      </c>
      <c r="AL15" s="48">
        <f>VLOOKUP($A15,'ADR Raw Data'!$B$6:$BE$43,'ADR Raw Data'!W$1,FALSE)</f>
        <v>6.2848843504884897</v>
      </c>
      <c r="AM15" s="48">
        <f>VLOOKUP($A15,'ADR Raw Data'!$B$6:$BE$43,'ADR Raw Data'!X$1,FALSE)</f>
        <v>9.1714405948221494</v>
      </c>
      <c r="AN15" s="49">
        <f>VLOOKUP($A15,'ADR Raw Data'!$B$6:$BE$43,'ADR Raw Data'!Y$1,FALSE)</f>
        <v>10.576725934851501</v>
      </c>
      <c r="AO15" s="48">
        <f>VLOOKUP($A15,'ADR Raw Data'!$B$6:$BE$43,'ADR Raw Data'!AA$1,FALSE)</f>
        <v>5.18701198945808</v>
      </c>
      <c r="AP15" s="48">
        <f>VLOOKUP($A15,'ADR Raw Data'!$B$6:$BE$43,'ADR Raw Data'!AB$1,FALSE)</f>
        <v>4.4660236124784403</v>
      </c>
      <c r="AQ15" s="49">
        <f>VLOOKUP($A15,'ADR Raw Data'!$B$6:$BE$43,'ADR Raw Data'!AC$1,FALSE)</f>
        <v>4.8122722261279502</v>
      </c>
      <c r="AR15" s="50">
        <f>VLOOKUP($A15,'ADR Raw Data'!$B$6:$BE$43,'ADR Raw Data'!AE$1,FALSE)</f>
        <v>8.9034337013587503</v>
      </c>
      <c r="AS15" s="40"/>
      <c r="AT15" s="51">
        <f>VLOOKUP($A15,'RevPAR Raw Data'!$B$6:$BE$43,'RevPAR Raw Data'!G$1,FALSE)</f>
        <v>74.805275412188195</v>
      </c>
      <c r="AU15" s="52">
        <f>VLOOKUP($A15,'RevPAR Raw Data'!$B$6:$BE$43,'RevPAR Raw Data'!H$1,FALSE)</f>
        <v>61.295559150377798</v>
      </c>
      <c r="AV15" s="52">
        <f>VLOOKUP($A15,'RevPAR Raw Data'!$B$6:$BE$43,'RevPAR Raw Data'!I$1,FALSE)</f>
        <v>66.952882752150103</v>
      </c>
      <c r="AW15" s="52">
        <f>VLOOKUP($A15,'RevPAR Raw Data'!$B$6:$BE$43,'RevPAR Raw Data'!J$1,FALSE)</f>
        <v>70.6392901407349</v>
      </c>
      <c r="AX15" s="52">
        <f>VLOOKUP($A15,'RevPAR Raw Data'!$B$6:$BE$43,'RevPAR Raw Data'!K$1,FALSE)</f>
        <v>76.118534751107603</v>
      </c>
      <c r="AY15" s="53">
        <f>VLOOKUP($A15,'RevPAR Raw Data'!$B$6:$BE$43,'RevPAR Raw Data'!L$1,FALSE)</f>
        <v>69.961348997977097</v>
      </c>
      <c r="AZ15" s="52">
        <f>VLOOKUP($A15,'RevPAR Raw Data'!$B$6:$BE$43,'RevPAR Raw Data'!N$1,FALSE)</f>
        <v>124.409224878811</v>
      </c>
      <c r="BA15" s="52">
        <f>VLOOKUP($A15,'RevPAR Raw Data'!$B$6:$BE$43,'RevPAR Raw Data'!O$1,FALSE)</f>
        <v>127.853288269481</v>
      </c>
      <c r="BB15" s="53">
        <f>VLOOKUP($A15,'RevPAR Raw Data'!$B$6:$BE$43,'RevPAR Raw Data'!P$1,FALSE)</f>
        <v>126.13125657414599</v>
      </c>
      <c r="BC15" s="54">
        <f>VLOOKUP($A15,'RevPAR Raw Data'!$B$6:$BE$43,'RevPAR Raw Data'!R$1,FALSE)</f>
        <v>86.012164882406296</v>
      </c>
      <c r="BE15" s="47">
        <f>VLOOKUP($A15,'RevPAR Raw Data'!$B$6:$BE$43,'RevPAR Raw Data'!T$1,FALSE)</f>
        <v>26.3463632724429</v>
      </c>
      <c r="BF15" s="48">
        <f>VLOOKUP($A15,'RevPAR Raw Data'!$B$6:$BE$43,'RevPAR Raw Data'!U$1,FALSE)</f>
        <v>-0.70970290022392202</v>
      </c>
      <c r="BG15" s="48">
        <f>VLOOKUP($A15,'RevPAR Raw Data'!$B$6:$BE$43,'RevPAR Raw Data'!V$1,FALSE)</f>
        <v>3.94678156942433</v>
      </c>
      <c r="BH15" s="48">
        <f>VLOOKUP($A15,'RevPAR Raw Data'!$B$6:$BE$43,'RevPAR Raw Data'!W$1,FALSE)</f>
        <v>7.8507049790752301</v>
      </c>
      <c r="BI15" s="48">
        <f>VLOOKUP($A15,'RevPAR Raw Data'!$B$6:$BE$43,'RevPAR Raw Data'!X$1,FALSE)</f>
        <v>13.577951600916</v>
      </c>
      <c r="BJ15" s="49">
        <f>VLOOKUP($A15,'RevPAR Raw Data'!$B$6:$BE$43,'RevPAR Raw Data'!Y$1,FALSE)</f>
        <v>10.048154309247201</v>
      </c>
      <c r="BK15" s="48">
        <f>VLOOKUP($A15,'RevPAR Raw Data'!$B$6:$BE$43,'RevPAR Raw Data'!AA$1,FALSE)</f>
        <v>15.040540951478601</v>
      </c>
      <c r="BL15" s="48">
        <f>VLOOKUP($A15,'RevPAR Raw Data'!$B$6:$BE$43,'RevPAR Raw Data'!AB$1,FALSE)</f>
        <v>13.230282976424601</v>
      </c>
      <c r="BM15" s="49">
        <f>VLOOKUP($A15,'RevPAR Raw Data'!$B$6:$BE$43,'RevPAR Raw Data'!AC$1,FALSE)</f>
        <v>14.1158786761782</v>
      </c>
      <c r="BN15" s="50">
        <f>VLOOKUP($A15,'RevPAR Raw Data'!$B$6:$BE$43,'RevPAR Raw Data'!AE$1,FALSE)</f>
        <v>11.719617205535499</v>
      </c>
    </row>
    <row r="16" spans="1:66" x14ac:dyDescent="0.25">
      <c r="A16" s="63" t="s">
        <v>92</v>
      </c>
      <c r="B16" s="47">
        <f>VLOOKUP($A16,'Occupancy Raw Data'!$B$8:$BE$45,'Occupancy Raw Data'!G$3,FALSE)</f>
        <v>64.228351955307204</v>
      </c>
      <c r="C16" s="48">
        <f>VLOOKUP($A16,'Occupancy Raw Data'!$B$8:$BE$45,'Occupancy Raw Data'!H$3,FALSE)</f>
        <v>73.795391061452506</v>
      </c>
      <c r="D16" s="48">
        <f>VLOOKUP($A16,'Occupancy Raw Data'!$B$8:$BE$45,'Occupancy Raw Data'!I$3,FALSE)</f>
        <v>76.815642458100498</v>
      </c>
      <c r="E16" s="48">
        <f>VLOOKUP($A16,'Occupancy Raw Data'!$B$8:$BE$45,'Occupancy Raw Data'!J$3,FALSE)</f>
        <v>79.312150837988796</v>
      </c>
      <c r="F16" s="48">
        <f>VLOOKUP($A16,'Occupancy Raw Data'!$B$8:$BE$45,'Occupancy Raw Data'!K$3,FALSE)</f>
        <v>75.960195530726196</v>
      </c>
      <c r="G16" s="49">
        <f>VLOOKUP($A16,'Occupancy Raw Data'!$B$8:$BE$45,'Occupancy Raw Data'!L$3,FALSE)</f>
        <v>74.022346368715006</v>
      </c>
      <c r="H16" s="48">
        <f>VLOOKUP($A16,'Occupancy Raw Data'!$B$8:$BE$45,'Occupancy Raw Data'!N$3,FALSE)</f>
        <v>83.938547486033499</v>
      </c>
      <c r="I16" s="48">
        <f>VLOOKUP($A16,'Occupancy Raw Data'!$B$8:$BE$45,'Occupancy Raw Data'!O$3,FALSE)</f>
        <v>81.372206703910607</v>
      </c>
      <c r="J16" s="49">
        <f>VLOOKUP($A16,'Occupancy Raw Data'!$B$8:$BE$45,'Occupancy Raw Data'!P$3,FALSE)</f>
        <v>82.655377094971996</v>
      </c>
      <c r="K16" s="50">
        <f>VLOOKUP($A16,'Occupancy Raw Data'!$B$8:$BE$45,'Occupancy Raw Data'!R$3,FALSE)</f>
        <v>76.488926576216997</v>
      </c>
      <c r="M16" s="47">
        <f>VLOOKUP($A16,'Occupancy Raw Data'!$B$8:$BE$45,'Occupancy Raw Data'!T$3,FALSE)</f>
        <v>4.2731906141449896</v>
      </c>
      <c r="N16" s="48">
        <f>VLOOKUP($A16,'Occupancy Raw Data'!$B$8:$BE$45,'Occupancy Raw Data'!U$3,FALSE)</f>
        <v>0.75164740531165797</v>
      </c>
      <c r="O16" s="48">
        <f>VLOOKUP($A16,'Occupancy Raw Data'!$B$8:$BE$45,'Occupancy Raw Data'!V$3,FALSE)</f>
        <v>3.2988183924574401</v>
      </c>
      <c r="P16" s="48">
        <f>VLOOKUP($A16,'Occupancy Raw Data'!$B$8:$BE$45,'Occupancy Raw Data'!W$3,FALSE)</f>
        <v>6.3065018020421402</v>
      </c>
      <c r="Q16" s="48">
        <f>VLOOKUP($A16,'Occupancy Raw Data'!$B$8:$BE$45,'Occupancy Raw Data'!X$3,FALSE)</f>
        <v>2.5337292807492999</v>
      </c>
      <c r="R16" s="49">
        <f>VLOOKUP($A16,'Occupancy Raw Data'!$B$8:$BE$45,'Occupancy Raw Data'!Y$3,FALSE)</f>
        <v>3.41383772684881</v>
      </c>
      <c r="S16" s="48">
        <f>VLOOKUP($A16,'Occupancy Raw Data'!$B$8:$BE$45,'Occupancy Raw Data'!AA$3,FALSE)</f>
        <v>4.2359841476963602</v>
      </c>
      <c r="T16" s="48">
        <f>VLOOKUP($A16,'Occupancy Raw Data'!$B$8:$BE$45,'Occupancy Raw Data'!AB$3,FALSE)</f>
        <v>2.9695592456557298</v>
      </c>
      <c r="U16" s="49">
        <f>VLOOKUP($A16,'Occupancy Raw Data'!$B$8:$BE$45,'Occupancy Raw Data'!AC$3,FALSE)</f>
        <v>3.60873232176227</v>
      </c>
      <c r="V16" s="50">
        <f>VLOOKUP($A16,'Occupancy Raw Data'!$B$8:$BE$45,'Occupancy Raw Data'!AE$3,FALSE)</f>
        <v>3.4739328032648</v>
      </c>
      <c r="X16" s="51">
        <f>VLOOKUP($A16,'ADR Raw Data'!$B$6:$BE$43,'ADR Raw Data'!G$1,FALSE)</f>
        <v>102.423293340581</v>
      </c>
      <c r="Y16" s="52">
        <f>VLOOKUP($A16,'ADR Raw Data'!$B$6:$BE$43,'ADR Raw Data'!H$1,FALSE)</f>
        <v>98.7711187366926</v>
      </c>
      <c r="Z16" s="52">
        <f>VLOOKUP($A16,'ADR Raw Data'!$B$6:$BE$43,'ADR Raw Data'!I$1,FALSE)</f>
        <v>100.59677286363601</v>
      </c>
      <c r="AA16" s="52">
        <f>VLOOKUP($A16,'ADR Raw Data'!$B$6:$BE$43,'ADR Raw Data'!J$1,FALSE)</f>
        <v>100.860787497248</v>
      </c>
      <c r="AB16" s="52">
        <f>VLOOKUP($A16,'ADR Raw Data'!$B$6:$BE$43,'ADR Raw Data'!K$1,FALSE)</f>
        <v>101.215859710411</v>
      </c>
      <c r="AC16" s="53">
        <f>VLOOKUP($A16,'ADR Raw Data'!$B$6:$BE$43,'ADR Raw Data'!L$1,FALSE)</f>
        <v>100.73336692924499</v>
      </c>
      <c r="AD16" s="52">
        <f>VLOOKUP($A16,'ADR Raw Data'!$B$6:$BE$43,'ADR Raw Data'!N$1,FALSE)</f>
        <v>126.685094779534</v>
      </c>
      <c r="AE16" s="52">
        <f>VLOOKUP($A16,'ADR Raw Data'!$B$6:$BE$43,'ADR Raw Data'!O$1,FALSE)</f>
        <v>123.706223793177</v>
      </c>
      <c r="AF16" s="53">
        <f>VLOOKUP($A16,'ADR Raw Data'!$B$6:$BE$43,'ADR Raw Data'!P$1,FALSE)</f>
        <v>125.21878179321899</v>
      </c>
      <c r="AG16" s="54">
        <f>VLOOKUP($A16,'ADR Raw Data'!$B$6:$BE$43,'ADR Raw Data'!R$1,FALSE)</f>
        <v>108.29319585575</v>
      </c>
      <c r="AI16" s="47">
        <f>VLOOKUP($A16,'ADR Raw Data'!$B$6:$BE$43,'ADR Raw Data'!T$1,FALSE)</f>
        <v>19.5053740587961</v>
      </c>
      <c r="AJ16" s="48">
        <f>VLOOKUP($A16,'ADR Raw Data'!$B$6:$BE$43,'ADR Raw Data'!U$1,FALSE)</f>
        <v>9.5157187506572001</v>
      </c>
      <c r="AK16" s="48">
        <f>VLOOKUP($A16,'ADR Raw Data'!$B$6:$BE$43,'ADR Raw Data'!V$1,FALSE)</f>
        <v>10.191370355264199</v>
      </c>
      <c r="AL16" s="48">
        <f>VLOOKUP($A16,'ADR Raw Data'!$B$6:$BE$43,'ADR Raw Data'!W$1,FALSE)</f>
        <v>10.753676542718599</v>
      </c>
      <c r="AM16" s="48">
        <f>VLOOKUP($A16,'ADR Raw Data'!$B$6:$BE$43,'ADR Raw Data'!X$1,FALSE)</f>
        <v>11.193637924613901</v>
      </c>
      <c r="AN16" s="49">
        <f>VLOOKUP($A16,'ADR Raw Data'!$B$6:$BE$43,'ADR Raw Data'!Y$1,FALSE)</f>
        <v>11.9218007870848</v>
      </c>
      <c r="AO16" s="48">
        <f>VLOOKUP($A16,'ADR Raw Data'!$B$6:$BE$43,'ADR Raw Data'!AA$1,FALSE)</f>
        <v>6.2921301219808496</v>
      </c>
      <c r="AP16" s="48">
        <f>VLOOKUP($A16,'ADR Raw Data'!$B$6:$BE$43,'ADR Raw Data'!AB$1,FALSE)</f>
        <v>5.8127387438328899</v>
      </c>
      <c r="AQ16" s="49">
        <f>VLOOKUP($A16,'ADR Raw Data'!$B$6:$BE$43,'ADR Raw Data'!AC$1,FALSE)</f>
        <v>6.0647099906336699</v>
      </c>
      <c r="AR16" s="50">
        <f>VLOOKUP($A16,'ADR Raw Data'!$B$6:$BE$43,'ADR Raw Data'!AE$1,FALSE)</f>
        <v>9.7705247033486398</v>
      </c>
      <c r="AS16" s="40"/>
      <c r="AT16" s="51">
        <f>VLOOKUP($A16,'RevPAR Raw Data'!$B$6:$BE$43,'RevPAR Raw Data'!G$1,FALSE)</f>
        <v>65.784793331005503</v>
      </c>
      <c r="AU16" s="52">
        <f>VLOOKUP($A16,'RevPAR Raw Data'!$B$6:$BE$43,'RevPAR Raw Data'!H$1,FALSE)</f>
        <v>72.888533327513898</v>
      </c>
      <c r="AV16" s="52">
        <f>VLOOKUP($A16,'RevPAR Raw Data'!$B$6:$BE$43,'RevPAR Raw Data'!I$1,FALSE)</f>
        <v>77.274057367318406</v>
      </c>
      <c r="AW16" s="52">
        <f>VLOOKUP($A16,'RevPAR Raw Data'!$B$6:$BE$43,'RevPAR Raw Data'!J$1,FALSE)</f>
        <v>79.994859916201094</v>
      </c>
      <c r="AX16" s="52">
        <f>VLOOKUP($A16,'RevPAR Raw Data'!$B$6:$BE$43,'RevPAR Raw Data'!K$1,FALSE)</f>
        <v>76.883764944134001</v>
      </c>
      <c r="AY16" s="53">
        <f>VLOOKUP($A16,'RevPAR Raw Data'!$B$6:$BE$43,'RevPAR Raw Data'!L$1,FALSE)</f>
        <v>74.565201777234606</v>
      </c>
      <c r="AZ16" s="52">
        <f>VLOOKUP($A16,'RevPAR Raw Data'!$B$6:$BE$43,'RevPAR Raw Data'!N$1,FALSE)</f>
        <v>106.33762843924499</v>
      </c>
      <c r="BA16" s="52">
        <f>VLOOKUP($A16,'RevPAR Raw Data'!$B$6:$BE$43,'RevPAR Raw Data'!O$1,FALSE)</f>
        <v>100.66248413058599</v>
      </c>
      <c r="BB16" s="53">
        <f>VLOOKUP($A16,'RevPAR Raw Data'!$B$6:$BE$43,'RevPAR Raw Data'!P$1,FALSE)</f>
        <v>103.500056284916</v>
      </c>
      <c r="BC16" s="54">
        <f>VLOOKUP($A16,'RevPAR Raw Data'!$B$6:$BE$43,'RevPAR Raw Data'!R$1,FALSE)</f>
        <v>82.832303065143606</v>
      </c>
      <c r="BE16" s="47">
        <f>VLOOKUP($A16,'RevPAR Raw Data'!$B$6:$BE$43,'RevPAR Raw Data'!T$1,FALSE)</f>
        <v>24.612066486475499</v>
      </c>
      <c r="BF16" s="48">
        <f>VLOOKUP($A16,'RevPAR Raw Data'!$B$6:$BE$43,'RevPAR Raw Data'!U$1,FALSE)</f>
        <v>10.338890809054901</v>
      </c>
      <c r="BG16" s="48">
        <f>VLOOKUP($A16,'RevPAR Raw Data'!$B$6:$BE$43,'RevPAR Raw Data'!V$1,FALSE)</f>
        <v>13.8263835474446</v>
      </c>
      <c r="BH16" s="48">
        <f>VLOOKUP($A16,'RevPAR Raw Data'!$B$6:$BE$43,'RevPAR Raw Data'!W$1,FALSE)</f>
        <v>17.738359149713101</v>
      </c>
      <c r="BI16" s="48">
        <f>VLOOKUP($A16,'RevPAR Raw Data'!$B$6:$BE$43,'RevPAR Raw Data'!X$1,FALSE)</f>
        <v>14.0109836870402</v>
      </c>
      <c r="BJ16" s="49">
        <f>VLOOKUP($A16,'RevPAR Raw Data'!$B$6:$BE$43,'RevPAR Raw Data'!Y$1,FALSE)</f>
        <v>15.7426294469229</v>
      </c>
      <c r="BK16" s="48">
        <f>VLOOKUP($A16,'RevPAR Raw Data'!$B$6:$BE$43,'RevPAR Raw Data'!AA$1,FALSE)</f>
        <v>10.794647904196699</v>
      </c>
      <c r="BL16" s="48">
        <f>VLOOKUP($A16,'RevPAR Raw Data'!$B$6:$BE$43,'RevPAR Raw Data'!AB$1,FALSE)</f>
        <v>8.9549107102819292</v>
      </c>
      <c r="BM16" s="49">
        <f>VLOOKUP($A16,'RevPAR Raw Data'!$B$6:$BE$43,'RevPAR Raw Data'!AC$1,FALSE)</f>
        <v>9.8923014620490797</v>
      </c>
      <c r="BN16" s="50">
        <f>VLOOKUP($A16,'RevPAR Raw Data'!$B$6:$BE$43,'RevPAR Raw Data'!AE$1,FALSE)</f>
        <v>13.5838789693341</v>
      </c>
    </row>
    <row r="17" spans="1:66" x14ac:dyDescent="0.25">
      <c r="A17" s="63" t="s">
        <v>32</v>
      </c>
      <c r="B17" s="47">
        <f>VLOOKUP($A17,'Occupancy Raw Data'!$B$8:$BE$45,'Occupancy Raw Data'!G$3,FALSE)</f>
        <v>50.2668397519111</v>
      </c>
      <c r="C17" s="48">
        <f>VLOOKUP($A17,'Occupancy Raw Data'!$B$8:$BE$45,'Occupancy Raw Data'!H$3,FALSE)</f>
        <v>60.680801961632703</v>
      </c>
      <c r="D17" s="48">
        <f>VLOOKUP($A17,'Occupancy Raw Data'!$B$8:$BE$45,'Occupancy Raw Data'!I$3,FALSE)</f>
        <v>62.988605221404804</v>
      </c>
      <c r="E17" s="48">
        <f>VLOOKUP($A17,'Occupancy Raw Data'!$B$8:$BE$45,'Occupancy Raw Data'!J$3,FALSE)</f>
        <v>65.6137314293956</v>
      </c>
      <c r="F17" s="48">
        <f>VLOOKUP($A17,'Occupancy Raw Data'!$B$8:$BE$45,'Occupancy Raw Data'!K$3,FALSE)</f>
        <v>67.748449444684795</v>
      </c>
      <c r="G17" s="49">
        <f>VLOOKUP($A17,'Occupancy Raw Data'!$B$8:$BE$45,'Occupancy Raw Data'!L$3,FALSE)</f>
        <v>61.459685561805799</v>
      </c>
      <c r="H17" s="48">
        <f>VLOOKUP($A17,'Occupancy Raw Data'!$B$8:$BE$45,'Occupancy Raw Data'!N$3,FALSE)</f>
        <v>77.686427232078401</v>
      </c>
      <c r="I17" s="48">
        <f>VLOOKUP($A17,'Occupancy Raw Data'!$B$8:$BE$45,'Occupancy Raw Data'!O$3,FALSE)</f>
        <v>80.8596567142651</v>
      </c>
      <c r="J17" s="49">
        <f>VLOOKUP($A17,'Occupancy Raw Data'!$B$8:$BE$45,'Occupancy Raw Data'!P$3,FALSE)</f>
        <v>79.273041973171701</v>
      </c>
      <c r="K17" s="50">
        <f>VLOOKUP($A17,'Occupancy Raw Data'!$B$8:$BE$45,'Occupancy Raw Data'!R$3,FALSE)</f>
        <v>66.549215965053193</v>
      </c>
      <c r="M17" s="47">
        <f>VLOOKUP($A17,'Occupancy Raw Data'!$B$8:$BE$45,'Occupancy Raw Data'!T$3,FALSE)</f>
        <v>-16.122788106278399</v>
      </c>
      <c r="N17" s="48">
        <f>VLOOKUP($A17,'Occupancy Raw Data'!$B$8:$BE$45,'Occupancy Raw Data'!U$3,FALSE)</f>
        <v>-11.6846296801174</v>
      </c>
      <c r="O17" s="48">
        <f>VLOOKUP($A17,'Occupancy Raw Data'!$B$8:$BE$45,'Occupancy Raw Data'!V$3,FALSE)</f>
        <v>-10.0162782551358</v>
      </c>
      <c r="P17" s="48">
        <f>VLOOKUP($A17,'Occupancy Raw Data'!$B$8:$BE$45,'Occupancy Raw Data'!W$3,FALSE)</f>
        <v>-3.34793009251164</v>
      </c>
      <c r="Q17" s="48">
        <f>VLOOKUP($A17,'Occupancy Raw Data'!$B$8:$BE$45,'Occupancy Raw Data'!X$3,FALSE)</f>
        <v>0.80763372415114498</v>
      </c>
      <c r="R17" s="49">
        <f>VLOOKUP($A17,'Occupancy Raw Data'!$B$8:$BE$45,'Occupancy Raw Data'!Y$3,FALSE)</f>
        <v>-7.9201837787463196</v>
      </c>
      <c r="S17" s="48">
        <f>VLOOKUP($A17,'Occupancy Raw Data'!$B$8:$BE$45,'Occupancy Raw Data'!AA$3,FALSE)</f>
        <v>3.4938231266351401</v>
      </c>
      <c r="T17" s="48">
        <f>VLOOKUP($A17,'Occupancy Raw Data'!$B$8:$BE$45,'Occupancy Raw Data'!AB$3,FALSE)</f>
        <v>-0.73818912840518502</v>
      </c>
      <c r="U17" s="49">
        <f>VLOOKUP($A17,'Occupancy Raw Data'!$B$8:$BE$45,'Occupancy Raw Data'!AC$3,FALSE)</f>
        <v>1.2913359149725501</v>
      </c>
      <c r="V17" s="50">
        <f>VLOOKUP($A17,'Occupancy Raw Data'!$B$8:$BE$45,'Occupancy Raw Data'!AE$3,FALSE)</f>
        <v>-4.9792029663114103</v>
      </c>
      <c r="X17" s="51">
        <f>VLOOKUP($A17,'ADR Raw Data'!$B$6:$BE$43,'ADR Raw Data'!G$1,FALSE)</f>
        <v>83.395744189382995</v>
      </c>
      <c r="Y17" s="52">
        <f>VLOOKUP($A17,'ADR Raw Data'!$B$6:$BE$43,'ADR Raw Data'!H$1,FALSE)</f>
        <v>86.262470976943106</v>
      </c>
      <c r="Z17" s="52">
        <f>VLOOKUP($A17,'ADR Raw Data'!$B$6:$BE$43,'ADR Raw Data'!I$1,FALSE)</f>
        <v>91.003012182276095</v>
      </c>
      <c r="AA17" s="52">
        <f>VLOOKUP($A17,'ADR Raw Data'!$B$6:$BE$43,'ADR Raw Data'!J$1,FALSE)</f>
        <v>86.462880391294703</v>
      </c>
      <c r="AB17" s="52">
        <f>VLOOKUP($A17,'ADR Raw Data'!$B$6:$BE$43,'ADR Raw Data'!K$1,FALSE)</f>
        <v>91.765765573770395</v>
      </c>
      <c r="AC17" s="53">
        <f>VLOOKUP($A17,'ADR Raw Data'!$B$6:$BE$43,'ADR Raw Data'!L$1,FALSE)</f>
        <v>88.021308702182495</v>
      </c>
      <c r="AD17" s="52">
        <f>VLOOKUP($A17,'ADR Raw Data'!$B$6:$BE$43,'ADR Raw Data'!N$1,FALSE)</f>
        <v>116.742722577051</v>
      </c>
      <c r="AE17" s="52">
        <f>VLOOKUP($A17,'ADR Raw Data'!$B$6:$BE$43,'ADR Raw Data'!O$1,FALSE)</f>
        <v>120.67836332500799</v>
      </c>
      <c r="AF17" s="53">
        <f>VLOOKUP($A17,'ADR Raw Data'!$B$6:$BE$43,'ADR Raw Data'!P$1,FALSE)</f>
        <v>118.749928002183</v>
      </c>
      <c r="AG17" s="54">
        <f>VLOOKUP($A17,'ADR Raw Data'!$B$6:$BE$43,'ADR Raw Data'!R$1,FALSE)</f>
        <v>98.479524119887202</v>
      </c>
      <c r="AI17" s="47">
        <f>VLOOKUP($A17,'ADR Raw Data'!$B$6:$BE$43,'ADR Raw Data'!T$1,FALSE)</f>
        <v>3.73952525302647</v>
      </c>
      <c r="AJ17" s="48">
        <f>VLOOKUP($A17,'ADR Raw Data'!$B$6:$BE$43,'ADR Raw Data'!U$1,FALSE)</f>
        <v>2.02253451609069</v>
      </c>
      <c r="AK17" s="48">
        <f>VLOOKUP($A17,'ADR Raw Data'!$B$6:$BE$43,'ADR Raw Data'!V$1,FALSE)</f>
        <v>6.77092534526225</v>
      </c>
      <c r="AL17" s="48">
        <f>VLOOKUP($A17,'ADR Raw Data'!$B$6:$BE$43,'ADR Raw Data'!W$1,FALSE)</f>
        <v>2.2178358950970298</v>
      </c>
      <c r="AM17" s="48">
        <f>VLOOKUP($A17,'ADR Raw Data'!$B$6:$BE$43,'ADR Raw Data'!X$1,FALSE)</f>
        <v>5.1863772767968097</v>
      </c>
      <c r="AN17" s="49">
        <f>VLOOKUP($A17,'ADR Raw Data'!$B$6:$BE$43,'ADR Raw Data'!Y$1,FALSE)</f>
        <v>4.1723241574470302</v>
      </c>
      <c r="AO17" s="48">
        <f>VLOOKUP($A17,'ADR Raw Data'!$B$6:$BE$43,'ADR Raw Data'!AA$1,FALSE)</f>
        <v>0.86621979951880901</v>
      </c>
      <c r="AP17" s="48">
        <f>VLOOKUP($A17,'ADR Raw Data'!$B$6:$BE$43,'ADR Raw Data'!AB$1,FALSE)</f>
        <v>-4.78435416444393</v>
      </c>
      <c r="AQ17" s="49">
        <f>VLOOKUP($A17,'ADR Raw Data'!$B$6:$BE$43,'ADR Raw Data'!AC$1,FALSE)</f>
        <v>-2.23606250933158</v>
      </c>
      <c r="AR17" s="50">
        <f>VLOOKUP($A17,'ADR Raw Data'!$B$6:$BE$43,'ADR Raw Data'!AE$1,FALSE)</f>
        <v>2.2639104466003999</v>
      </c>
      <c r="AS17" s="40"/>
      <c r="AT17" s="51">
        <f>VLOOKUP($A17,'RevPAR Raw Data'!$B$6:$BE$43,'RevPAR Raw Data'!G$1,FALSE)</f>
        <v>41.920405091590901</v>
      </c>
      <c r="AU17" s="52">
        <f>VLOOKUP($A17,'RevPAR Raw Data'!$B$6:$BE$43,'RevPAR Raw Data'!H$1,FALSE)</f>
        <v>52.344759180729802</v>
      </c>
      <c r="AV17" s="52">
        <f>VLOOKUP($A17,'RevPAR Raw Data'!$B$6:$BE$43,'RevPAR Raw Data'!I$1,FALSE)</f>
        <v>57.321528083080899</v>
      </c>
      <c r="AW17" s="52">
        <f>VLOOKUP($A17,'RevPAR Raw Data'!$B$6:$BE$43,'RevPAR Raw Data'!J$1,FALSE)</f>
        <v>56.731522126063702</v>
      </c>
      <c r="AX17" s="52">
        <f>VLOOKUP($A17,'RevPAR Raw Data'!$B$6:$BE$43,'RevPAR Raw Data'!K$1,FALSE)</f>
        <v>62.169883297273898</v>
      </c>
      <c r="AY17" s="53">
        <f>VLOOKUP($A17,'RevPAR Raw Data'!$B$6:$BE$43,'RevPAR Raw Data'!L$1,FALSE)</f>
        <v>54.097619555747798</v>
      </c>
      <c r="AZ17" s="52">
        <f>VLOOKUP($A17,'RevPAR Raw Data'!$B$6:$BE$43,'RevPAR Raw Data'!N$1,FALSE)</f>
        <v>90.693250223568398</v>
      </c>
      <c r="BA17" s="52">
        <f>VLOOKUP($A17,'RevPAR Raw Data'!$B$6:$BE$43,'RevPAR Raw Data'!O$1,FALSE)</f>
        <v>97.580110312995799</v>
      </c>
      <c r="BB17" s="53">
        <f>VLOOKUP($A17,'RevPAR Raw Data'!$B$6:$BE$43,'RevPAR Raw Data'!P$1,FALSE)</f>
        <v>94.136680268282106</v>
      </c>
      <c r="BC17" s="54">
        <f>VLOOKUP($A17,'RevPAR Raw Data'!$B$6:$BE$43,'RevPAR Raw Data'!R$1,FALSE)</f>
        <v>65.537351187900498</v>
      </c>
      <c r="BE17" s="47">
        <f>VLOOKUP($A17,'RevPAR Raw Data'!$B$6:$BE$43,'RevPAR Raw Data'!T$1,FALSE)</f>
        <v>-12.9861785859781</v>
      </c>
      <c r="BF17" s="48">
        <f>VLOOKUP($A17,'RevPAR Raw Data'!$B$6:$BE$43,'RevPAR Raw Data'!U$1,FALSE)</f>
        <v>-9.8984208323845095</v>
      </c>
      <c r="BG17" s="48">
        <f>VLOOKUP($A17,'RevPAR Raw Data'!$B$6:$BE$43,'RevPAR Raw Data'!V$1,FALSE)</f>
        <v>-3.9235476329026202</v>
      </c>
      <c r="BH17" s="48">
        <f>VLOOKUP($A17,'RevPAR Raw Data'!$B$6:$BE$43,'RevPAR Raw Data'!W$1,FALSE)</f>
        <v>-1.2043457927490799</v>
      </c>
      <c r="BI17" s="48">
        <f>VLOOKUP($A17,'RevPAR Raw Data'!$B$6:$BE$43,'RevPAR Raw Data'!X$1,FALSE)</f>
        <v>6.0358979328970701</v>
      </c>
      <c r="BJ17" s="49">
        <f>VLOOKUP($A17,'RevPAR Raw Data'!$B$6:$BE$43,'RevPAR Raw Data'!Y$1,FALSE)</f>
        <v>-4.07831536241412</v>
      </c>
      <c r="BK17" s="48">
        <f>VLOOKUP($A17,'RevPAR Raw Data'!$B$6:$BE$43,'RevPAR Raw Data'!AA$1,FALSE)</f>
        <v>4.3903071138370304</v>
      </c>
      <c r="BL17" s="48">
        <f>VLOOKUP($A17,'RevPAR Raw Data'!$B$6:$BE$43,'RevPAR Raw Data'!AB$1,FALSE)</f>
        <v>-5.4872257105427904</v>
      </c>
      <c r="BM17" s="49">
        <f>VLOOKUP($A17,'RevPAR Raw Data'!$B$6:$BE$43,'RevPAR Raw Data'!AC$1,FALSE)</f>
        <v>-0.97360167262326003</v>
      </c>
      <c r="BN17" s="50">
        <f>VLOOKUP($A17,'RevPAR Raw Data'!$B$6:$BE$43,'RevPAR Raw Data'!AE$1,FALSE)</f>
        <v>-2.8280172158227601</v>
      </c>
    </row>
    <row r="18" spans="1:66" x14ac:dyDescent="0.25">
      <c r="A18" s="63" t="s">
        <v>93</v>
      </c>
      <c r="B18" s="47">
        <f>VLOOKUP($A18,'Occupancy Raw Data'!$B$8:$BE$45,'Occupancy Raw Data'!G$3,FALSE)</f>
        <v>62.181626558932003</v>
      </c>
      <c r="C18" s="48">
        <f>VLOOKUP($A18,'Occupancy Raw Data'!$B$8:$BE$45,'Occupancy Raw Data'!H$3,FALSE)</f>
        <v>64.219216581767</v>
      </c>
      <c r="D18" s="48">
        <f>VLOOKUP($A18,'Occupancy Raw Data'!$B$8:$BE$45,'Occupancy Raw Data'!I$3,FALSE)</f>
        <v>70.894080449675002</v>
      </c>
      <c r="E18" s="48">
        <f>VLOOKUP($A18,'Occupancy Raw Data'!$B$8:$BE$45,'Occupancy Raw Data'!J$3,FALSE)</f>
        <v>73.739680309151495</v>
      </c>
      <c r="F18" s="48">
        <f>VLOOKUP($A18,'Occupancy Raw Data'!$B$8:$BE$45,'Occupancy Raw Data'!K$3,FALSE)</f>
        <v>69.453715088705394</v>
      </c>
      <c r="G18" s="49">
        <f>VLOOKUP($A18,'Occupancy Raw Data'!$B$8:$BE$45,'Occupancy Raw Data'!L$3,FALSE)</f>
        <v>68.097663797646206</v>
      </c>
      <c r="H18" s="48">
        <f>VLOOKUP($A18,'Occupancy Raw Data'!$B$8:$BE$45,'Occupancy Raw Data'!N$3,FALSE)</f>
        <v>82.3818724749692</v>
      </c>
      <c r="I18" s="48">
        <f>VLOOKUP($A18,'Occupancy Raw Data'!$B$8:$BE$45,'Occupancy Raw Data'!O$3,FALSE)</f>
        <v>80.713156507992196</v>
      </c>
      <c r="J18" s="49">
        <f>VLOOKUP($A18,'Occupancy Raw Data'!$B$8:$BE$45,'Occupancy Raw Data'!P$3,FALSE)</f>
        <v>81.547514491480698</v>
      </c>
      <c r="K18" s="50">
        <f>VLOOKUP($A18,'Occupancy Raw Data'!$B$8:$BE$45,'Occupancy Raw Data'!R$3,FALSE)</f>
        <v>71.940478281598899</v>
      </c>
      <c r="M18" s="47">
        <f>VLOOKUP($A18,'Occupancy Raw Data'!$B$8:$BE$45,'Occupancy Raw Data'!T$3,FALSE)</f>
        <v>-6.1589765103209801</v>
      </c>
      <c r="N18" s="48">
        <f>VLOOKUP($A18,'Occupancy Raw Data'!$B$8:$BE$45,'Occupancy Raw Data'!U$3,FALSE)</f>
        <v>-1.6502906894616001</v>
      </c>
      <c r="O18" s="48">
        <f>VLOOKUP($A18,'Occupancy Raw Data'!$B$8:$BE$45,'Occupancy Raw Data'!V$3,FALSE)</f>
        <v>6.2012349593395601</v>
      </c>
      <c r="P18" s="48">
        <f>VLOOKUP($A18,'Occupancy Raw Data'!$B$8:$BE$45,'Occupancy Raw Data'!W$3,FALSE)</f>
        <v>14.9709035269192</v>
      </c>
      <c r="Q18" s="48">
        <f>VLOOKUP($A18,'Occupancy Raw Data'!$B$8:$BE$45,'Occupancy Raw Data'!X$3,FALSE)</f>
        <v>8.08129371825326</v>
      </c>
      <c r="R18" s="49">
        <f>VLOOKUP($A18,'Occupancy Raw Data'!$B$8:$BE$45,'Occupancy Raw Data'!Y$3,FALSE)</f>
        <v>4.2165504659994699</v>
      </c>
      <c r="S18" s="48">
        <f>VLOOKUP($A18,'Occupancy Raw Data'!$B$8:$BE$45,'Occupancy Raw Data'!AA$3,FALSE)</f>
        <v>6.4161483376758</v>
      </c>
      <c r="T18" s="48">
        <f>VLOOKUP($A18,'Occupancy Raw Data'!$B$8:$BE$45,'Occupancy Raw Data'!AB$3,FALSE)</f>
        <v>9.2419094738549994</v>
      </c>
      <c r="U18" s="49">
        <f>VLOOKUP($A18,'Occupancy Raw Data'!$B$8:$BE$45,'Occupancy Raw Data'!AC$3,FALSE)</f>
        <v>7.7960644258830998</v>
      </c>
      <c r="V18" s="50">
        <f>VLOOKUP($A18,'Occupancy Raw Data'!$B$8:$BE$45,'Occupancy Raw Data'!AE$3,FALSE)</f>
        <v>5.3495327852146</v>
      </c>
      <c r="X18" s="51">
        <f>VLOOKUP($A18,'ADR Raw Data'!$B$6:$BE$43,'ADR Raw Data'!G$1,FALSE)</f>
        <v>119.229135847457</v>
      </c>
      <c r="Y18" s="52">
        <f>VLOOKUP($A18,'ADR Raw Data'!$B$6:$BE$43,'ADR Raw Data'!H$1,FALSE)</f>
        <v>111.259680169584</v>
      </c>
      <c r="Z18" s="52">
        <f>VLOOKUP($A18,'ADR Raw Data'!$B$6:$BE$43,'ADR Raw Data'!I$1,FALSE)</f>
        <v>117.32900488107001</v>
      </c>
      <c r="AA18" s="52">
        <f>VLOOKUP($A18,'ADR Raw Data'!$B$6:$BE$43,'ADR Raw Data'!J$1,FALSE)</f>
        <v>119.853788089566</v>
      </c>
      <c r="AB18" s="52">
        <f>VLOOKUP($A18,'ADR Raw Data'!$B$6:$BE$43,'ADR Raw Data'!K$1,FALSE)</f>
        <v>126.47843866970101</v>
      </c>
      <c r="AC18" s="53">
        <f>VLOOKUP($A18,'ADR Raw Data'!$B$6:$BE$43,'ADR Raw Data'!L$1,FALSE)</f>
        <v>118.944404880313</v>
      </c>
      <c r="AD18" s="52">
        <f>VLOOKUP($A18,'ADR Raw Data'!$B$6:$BE$43,'ADR Raw Data'!N$1,FALSE)</f>
        <v>156.73985208955199</v>
      </c>
      <c r="AE18" s="52">
        <f>VLOOKUP($A18,'ADR Raw Data'!$B$6:$BE$43,'ADR Raw Data'!O$1,FALSE)</f>
        <v>154.18286322089199</v>
      </c>
      <c r="AF18" s="53">
        <f>VLOOKUP($A18,'ADR Raw Data'!$B$6:$BE$43,'ADR Raw Data'!P$1,FALSE)</f>
        <v>155.47443864297199</v>
      </c>
      <c r="AG18" s="54">
        <f>VLOOKUP($A18,'ADR Raw Data'!$B$6:$BE$43,'ADR Raw Data'!R$1,FALSE)</f>
        <v>130.775349925006</v>
      </c>
      <c r="AI18" s="47">
        <f>VLOOKUP($A18,'ADR Raw Data'!$B$6:$BE$43,'ADR Raw Data'!T$1,FALSE)</f>
        <v>9.6941064193126198</v>
      </c>
      <c r="AJ18" s="48">
        <f>VLOOKUP($A18,'ADR Raw Data'!$B$6:$BE$43,'ADR Raw Data'!U$1,FALSE)</f>
        <v>-0.34041040267356198</v>
      </c>
      <c r="AK18" s="48">
        <f>VLOOKUP($A18,'ADR Raw Data'!$B$6:$BE$43,'ADR Raw Data'!V$1,FALSE)</f>
        <v>5.9301179653274598</v>
      </c>
      <c r="AL18" s="48">
        <f>VLOOKUP($A18,'ADR Raw Data'!$B$6:$BE$43,'ADR Raw Data'!W$1,FALSE)</f>
        <v>13.8212938016036</v>
      </c>
      <c r="AM18" s="48">
        <f>VLOOKUP($A18,'ADR Raw Data'!$B$6:$BE$43,'ADR Raw Data'!X$1,FALSE)</f>
        <v>20.648935096234101</v>
      </c>
      <c r="AN18" s="49">
        <f>VLOOKUP($A18,'ADR Raw Data'!$B$6:$BE$43,'ADR Raw Data'!Y$1,FALSE)</f>
        <v>9.8501891677808402</v>
      </c>
      <c r="AO18" s="48">
        <f>VLOOKUP($A18,'ADR Raw Data'!$B$6:$BE$43,'ADR Raw Data'!AA$1,FALSE)</f>
        <v>7.6821197475959</v>
      </c>
      <c r="AP18" s="48">
        <f>VLOOKUP($A18,'ADR Raw Data'!$B$6:$BE$43,'ADR Raw Data'!AB$1,FALSE)</f>
        <v>8.1305321115576206</v>
      </c>
      <c r="AQ18" s="49">
        <f>VLOOKUP($A18,'ADR Raw Data'!$B$6:$BE$43,'ADR Raw Data'!AC$1,FALSE)</f>
        <v>7.8871651801447999</v>
      </c>
      <c r="AR18" s="50">
        <f>VLOOKUP($A18,'ADR Raw Data'!$B$6:$BE$43,'ADR Raw Data'!AE$1,FALSE)</f>
        <v>9.3261281005775292</v>
      </c>
      <c r="AS18" s="40"/>
      <c r="AT18" s="51">
        <f>VLOOKUP($A18,'RevPAR Raw Data'!$B$6:$BE$43,'RevPAR Raw Data'!G$1,FALSE)</f>
        <v>74.138616002107796</v>
      </c>
      <c r="AU18" s="52">
        <f>VLOOKUP($A18,'RevPAR Raw Data'!$B$6:$BE$43,'RevPAR Raw Data'!H$1,FALSE)</f>
        <v>71.450094976286607</v>
      </c>
      <c r="AV18" s="52">
        <f>VLOOKUP($A18,'RevPAR Raw Data'!$B$6:$BE$43,'RevPAR Raw Data'!I$1,FALSE)</f>
        <v>83.179319111189102</v>
      </c>
      <c r="AW18" s="52">
        <f>VLOOKUP($A18,'RevPAR Raw Data'!$B$6:$BE$43,'RevPAR Raw Data'!J$1,FALSE)</f>
        <v>88.379800175654296</v>
      </c>
      <c r="AX18" s="52">
        <f>VLOOKUP($A18,'RevPAR Raw Data'!$B$6:$BE$43,'RevPAR Raw Data'!K$1,FALSE)</f>
        <v>87.843974442297494</v>
      </c>
      <c r="AY18" s="53">
        <f>VLOOKUP($A18,'RevPAR Raw Data'!$B$6:$BE$43,'RevPAR Raw Data'!L$1,FALSE)</f>
        <v>80.998360941507102</v>
      </c>
      <c r="AZ18" s="52">
        <f>VLOOKUP($A18,'RevPAR Raw Data'!$B$6:$BE$43,'RevPAR Raw Data'!N$1,FALSE)</f>
        <v>129.12522506587001</v>
      </c>
      <c r="BA18" s="52">
        <f>VLOOKUP($A18,'RevPAR Raw Data'!$B$6:$BE$43,'RevPAR Raw Data'!O$1,FALSE)</f>
        <v>124.445855699982</v>
      </c>
      <c r="BB18" s="53">
        <f>VLOOKUP($A18,'RevPAR Raw Data'!$B$6:$BE$43,'RevPAR Raw Data'!P$1,FALSE)</f>
        <v>126.785540382926</v>
      </c>
      <c r="BC18" s="54">
        <f>VLOOKUP($A18,'RevPAR Raw Data'!$B$6:$BE$43,'RevPAR Raw Data'!R$1,FALSE)</f>
        <v>94.080412210483999</v>
      </c>
      <c r="BE18" s="47">
        <f>VLOOKUP($A18,'RevPAR Raw Data'!$B$6:$BE$43,'RevPAR Raw Data'!T$1,FALSE)</f>
        <v>2.9380721717406502</v>
      </c>
      <c r="BF18" s="48">
        <f>VLOOKUP($A18,'RevPAR Raw Data'!$B$6:$BE$43,'RevPAR Raw Data'!U$1,FALSE)</f>
        <v>-1.98508333095388</v>
      </c>
      <c r="BG18" s="48">
        <f>VLOOKUP($A18,'RevPAR Raw Data'!$B$6:$BE$43,'RevPAR Raw Data'!V$1,FALSE)</f>
        <v>12.499093473062899</v>
      </c>
      <c r="BH18" s="48">
        <f>VLOOKUP($A18,'RevPAR Raw Data'!$B$6:$BE$43,'RevPAR Raw Data'!W$1,FALSE)</f>
        <v>30.861369889733101</v>
      </c>
      <c r="BI18" s="48">
        <f>VLOOKUP($A18,'RevPAR Raw Data'!$B$6:$BE$43,'RevPAR Raw Data'!X$1,FALSE)</f>
        <v>30.3989299093056</v>
      </c>
      <c r="BJ18" s="49">
        <f>VLOOKUP($A18,'RevPAR Raw Data'!$B$6:$BE$43,'RevPAR Raw Data'!Y$1,FALSE)</f>
        <v>14.4820778310362</v>
      </c>
      <c r="BK18" s="48">
        <f>VLOOKUP($A18,'RevPAR Raw Data'!$B$6:$BE$43,'RevPAR Raw Data'!AA$1,FALSE)</f>
        <v>14.591164283755299</v>
      </c>
      <c r="BL18" s="48">
        <f>VLOOKUP($A18,'RevPAR Raw Data'!$B$6:$BE$43,'RevPAR Raw Data'!AB$1,FALSE)</f>
        <v>18.123858002905401</v>
      </c>
      <c r="BM18" s="49">
        <f>VLOOKUP($A18,'RevPAR Raw Data'!$B$6:$BE$43,'RevPAR Raw Data'!AC$1,FALSE)</f>
        <v>16.2981180848478</v>
      </c>
      <c r="BN18" s="50">
        <f>VLOOKUP($A18,'RevPAR Raw Data'!$B$6:$BE$43,'RevPAR Raw Data'!AE$1,FALSE)</f>
        <v>15.1745651661236</v>
      </c>
    </row>
    <row r="19" spans="1:66" x14ac:dyDescent="0.25">
      <c r="A19" s="63" t="s">
        <v>94</v>
      </c>
      <c r="B19" s="47">
        <f>VLOOKUP($A19,'Occupancy Raw Data'!$B$8:$BE$45,'Occupancy Raw Data'!G$3,FALSE)</f>
        <v>54.4516438684905</v>
      </c>
      <c r="C19" s="48">
        <f>VLOOKUP($A19,'Occupancy Raw Data'!$B$8:$BE$45,'Occupancy Raw Data'!H$3,FALSE)</f>
        <v>50.945051439508703</v>
      </c>
      <c r="D19" s="48">
        <f>VLOOKUP($A19,'Occupancy Raw Data'!$B$8:$BE$45,'Occupancy Raw Data'!I$3,FALSE)</f>
        <v>53.760267963952401</v>
      </c>
      <c r="E19" s="48">
        <f>VLOOKUP($A19,'Occupancy Raw Data'!$B$8:$BE$45,'Occupancy Raw Data'!J$3,FALSE)</f>
        <v>56.376106547571503</v>
      </c>
      <c r="F19" s="48">
        <f>VLOOKUP($A19,'Occupancy Raw Data'!$B$8:$BE$45,'Occupancy Raw Data'!K$3,FALSE)</f>
        <v>58.928144190126801</v>
      </c>
      <c r="G19" s="49">
        <f>VLOOKUP($A19,'Occupancy Raw Data'!$B$8:$BE$45,'Occupancy Raw Data'!L$3,FALSE)</f>
        <v>54.892510014842699</v>
      </c>
      <c r="H19" s="48">
        <f>VLOOKUP($A19,'Occupancy Raw Data'!$B$8:$BE$45,'Occupancy Raw Data'!N$3,FALSE)</f>
        <v>81.362150091713801</v>
      </c>
      <c r="I19" s="48">
        <f>VLOOKUP($A19,'Occupancy Raw Data'!$B$8:$BE$45,'Occupancy Raw Data'!O$3,FALSE)</f>
        <v>83.523406970252793</v>
      </c>
      <c r="J19" s="49">
        <f>VLOOKUP($A19,'Occupancy Raw Data'!$B$8:$BE$45,'Occupancy Raw Data'!P$3,FALSE)</f>
        <v>82.442778530983304</v>
      </c>
      <c r="K19" s="50">
        <f>VLOOKUP($A19,'Occupancy Raw Data'!$B$8:$BE$45,'Occupancy Raw Data'!R$3,FALSE)</f>
        <v>62.767424630991002</v>
      </c>
      <c r="M19" s="47">
        <f>VLOOKUP($A19,'Occupancy Raw Data'!$B$8:$BE$45,'Occupancy Raw Data'!T$3,FALSE)</f>
        <v>2.5371759538349599</v>
      </c>
      <c r="N19" s="48">
        <f>VLOOKUP($A19,'Occupancy Raw Data'!$B$8:$BE$45,'Occupancy Raw Data'!U$3,FALSE)</f>
        <v>-7.5959564023747301</v>
      </c>
      <c r="O19" s="48">
        <f>VLOOKUP($A19,'Occupancy Raw Data'!$B$8:$BE$45,'Occupancy Raw Data'!V$3,FALSE)</f>
        <v>-8.1967766644337292</v>
      </c>
      <c r="P19" s="48">
        <f>VLOOKUP($A19,'Occupancy Raw Data'!$B$8:$BE$45,'Occupancy Raw Data'!W$3,FALSE)</f>
        <v>-6.3207961745191596</v>
      </c>
      <c r="Q19" s="48">
        <f>VLOOKUP($A19,'Occupancy Raw Data'!$B$8:$BE$45,'Occupancy Raw Data'!X$3,FALSE)</f>
        <v>0.15244859228419</v>
      </c>
      <c r="R19" s="49">
        <f>VLOOKUP($A19,'Occupancy Raw Data'!$B$8:$BE$45,'Occupancy Raw Data'!Y$3,FALSE)</f>
        <v>-3.9722768479075801</v>
      </c>
      <c r="S19" s="48">
        <f>VLOOKUP($A19,'Occupancy Raw Data'!$B$8:$BE$45,'Occupancy Raw Data'!AA$3,FALSE)</f>
        <v>8.1849341822059802</v>
      </c>
      <c r="T19" s="48">
        <f>VLOOKUP($A19,'Occupancy Raw Data'!$B$8:$BE$45,'Occupancy Raw Data'!AB$3,FALSE)</f>
        <v>11.5074424168767</v>
      </c>
      <c r="U19" s="49">
        <f>VLOOKUP($A19,'Occupancy Raw Data'!$B$8:$BE$45,'Occupancy Raw Data'!AC$3,FALSE)</f>
        <v>9.8428388143721008</v>
      </c>
      <c r="V19" s="50">
        <f>VLOOKUP($A19,'Occupancy Raw Data'!$B$8:$BE$45,'Occupancy Raw Data'!AE$3,FALSE)</f>
        <v>0.790406867767382</v>
      </c>
      <c r="X19" s="51">
        <f>VLOOKUP($A19,'ADR Raw Data'!$B$6:$BE$43,'ADR Raw Data'!G$1,FALSE)</f>
        <v>207.225111135595</v>
      </c>
      <c r="Y19" s="52">
        <f>VLOOKUP($A19,'ADR Raw Data'!$B$6:$BE$43,'ADR Raw Data'!H$1,FALSE)</f>
        <v>126.146576330619</v>
      </c>
      <c r="Z19" s="52">
        <f>VLOOKUP($A19,'ADR Raw Data'!$B$6:$BE$43,'ADR Raw Data'!I$1,FALSE)</f>
        <v>128.769515309301</v>
      </c>
      <c r="AA19" s="52">
        <f>VLOOKUP($A19,'ADR Raw Data'!$B$6:$BE$43,'ADR Raw Data'!J$1,FALSE)</f>
        <v>132.29697125477401</v>
      </c>
      <c r="AB19" s="52">
        <f>VLOOKUP($A19,'ADR Raw Data'!$B$6:$BE$43,'ADR Raw Data'!K$1,FALSE)</f>
        <v>135.47051771552299</v>
      </c>
      <c r="AC19" s="53">
        <f>VLOOKUP($A19,'ADR Raw Data'!$B$6:$BE$43,'ADR Raw Data'!L$1,FALSE)</f>
        <v>145.97429519683601</v>
      </c>
      <c r="AD19" s="52">
        <f>VLOOKUP($A19,'ADR Raw Data'!$B$6:$BE$43,'ADR Raw Data'!N$1,FALSE)</f>
        <v>189.24099125661601</v>
      </c>
      <c r="AE19" s="52">
        <f>VLOOKUP($A19,'ADR Raw Data'!$B$6:$BE$43,'ADR Raw Data'!O$1,FALSE)</f>
        <v>196.91279007925101</v>
      </c>
      <c r="AF19" s="53">
        <f>VLOOKUP($A19,'ADR Raw Data'!$B$6:$BE$43,'ADR Raw Data'!P$1,FALSE)</f>
        <v>193.12717017170399</v>
      </c>
      <c r="AG19" s="54">
        <f>VLOOKUP($A19,'ADR Raw Data'!$B$6:$BE$43,'ADR Raw Data'!R$1,FALSE)</f>
        <v>163.67728036281699</v>
      </c>
      <c r="AI19" s="47">
        <f>VLOOKUP($A19,'ADR Raw Data'!$B$6:$BE$43,'ADR Raw Data'!T$1,FALSE)</f>
        <v>61.142517560741403</v>
      </c>
      <c r="AJ19" s="48">
        <f>VLOOKUP($A19,'ADR Raw Data'!$B$6:$BE$43,'ADR Raw Data'!U$1,FALSE)</f>
        <v>4.98339593808101</v>
      </c>
      <c r="AK19" s="48">
        <f>VLOOKUP($A19,'ADR Raw Data'!$B$6:$BE$43,'ADR Raw Data'!V$1,FALSE)</f>
        <v>6.2121608351224902</v>
      </c>
      <c r="AL19" s="48">
        <f>VLOOKUP($A19,'ADR Raw Data'!$B$6:$BE$43,'ADR Raw Data'!W$1,FALSE)</f>
        <v>7.82050352359669</v>
      </c>
      <c r="AM19" s="48">
        <f>VLOOKUP($A19,'ADR Raw Data'!$B$6:$BE$43,'ADR Raw Data'!X$1,FALSE)</f>
        <v>7.8758315130922902</v>
      </c>
      <c r="AN19" s="49">
        <f>VLOOKUP($A19,'ADR Raw Data'!$B$6:$BE$43,'ADR Raw Data'!Y$1,FALSE)</f>
        <v>18.103051467768701</v>
      </c>
      <c r="AO19" s="48">
        <f>VLOOKUP($A19,'ADR Raw Data'!$B$6:$BE$43,'ADR Raw Data'!AA$1,FALSE)</f>
        <v>3.18535478536324</v>
      </c>
      <c r="AP19" s="48">
        <f>VLOOKUP($A19,'ADR Raw Data'!$B$6:$BE$43,'ADR Raw Data'!AB$1,FALSE)</f>
        <v>4.4914750627415501</v>
      </c>
      <c r="AQ19" s="49">
        <f>VLOOKUP($A19,'ADR Raw Data'!$B$6:$BE$43,'ADR Raw Data'!AC$1,FALSE)</f>
        <v>3.8771705035947499</v>
      </c>
      <c r="AR19" s="50">
        <f>VLOOKUP($A19,'ADR Raw Data'!$B$6:$BE$43,'ADR Raw Data'!AE$1,FALSE)</f>
        <v>12.835159220113701</v>
      </c>
      <c r="AS19" s="40"/>
      <c r="AT19" s="51">
        <f>VLOOKUP($A19,'RevPAR Raw Data'!$B$6:$BE$43,'RevPAR Raw Data'!G$1,FALSE)</f>
        <v>112.837479521638</v>
      </c>
      <c r="AU19" s="52">
        <f>VLOOKUP($A19,'RevPAR Raw Data'!$B$6:$BE$43,'RevPAR Raw Data'!H$1,FALSE)</f>
        <v>64.265438200813406</v>
      </c>
      <c r="AV19" s="52">
        <f>VLOOKUP($A19,'RevPAR Raw Data'!$B$6:$BE$43,'RevPAR Raw Data'!I$1,FALSE)</f>
        <v>69.226836486163094</v>
      </c>
      <c r="AW19" s="52">
        <f>VLOOKUP($A19,'RevPAR Raw Data'!$B$6:$BE$43,'RevPAR Raw Data'!J$1,FALSE)</f>
        <v>74.583881473801696</v>
      </c>
      <c r="AX19" s="52">
        <f>VLOOKUP($A19,'RevPAR Raw Data'!$B$6:$BE$43,'RevPAR Raw Data'!K$1,FALSE)</f>
        <v>79.830262014514702</v>
      </c>
      <c r="AY19" s="53">
        <f>VLOOKUP($A19,'RevPAR Raw Data'!$B$6:$BE$43,'RevPAR Raw Data'!L$1,FALSE)</f>
        <v>80.128954610019605</v>
      </c>
      <c r="AZ19" s="52">
        <f>VLOOKUP($A19,'RevPAR Raw Data'!$B$6:$BE$43,'RevPAR Raw Data'!N$1,FALSE)</f>
        <v>153.97053934125501</v>
      </c>
      <c r="BA19" s="52">
        <f>VLOOKUP($A19,'RevPAR Raw Data'!$B$6:$BE$43,'RevPAR Raw Data'!O$1,FALSE)</f>
        <v>164.46827103437201</v>
      </c>
      <c r="BB19" s="53">
        <f>VLOOKUP($A19,'RevPAR Raw Data'!$B$6:$BE$43,'RevPAR Raw Data'!P$1,FALSE)</f>
        <v>159.219405187814</v>
      </c>
      <c r="BC19" s="54">
        <f>VLOOKUP($A19,'RevPAR Raw Data'!$B$6:$BE$43,'RevPAR Raw Data'!R$1,FALSE)</f>
        <v>102.73601358978701</v>
      </c>
      <c r="BE19" s="47">
        <f>VLOOKUP($A19,'RevPAR Raw Data'!$B$6:$BE$43,'RevPAR Raw Data'!T$1,FALSE)</f>
        <v>65.230986767696805</v>
      </c>
      <c r="BF19" s="48">
        <f>VLOOKUP($A19,'RevPAR Raw Data'!$B$6:$BE$43,'RevPAR Raw Data'!U$1,FALSE)</f>
        <v>-2.9910970471080698</v>
      </c>
      <c r="BG19" s="48">
        <f>VLOOKUP($A19,'RevPAR Raw Data'!$B$6:$BE$43,'RevPAR Raw Data'!V$1,FALSE)</f>
        <v>-2.4938127790016398</v>
      </c>
      <c r="BH19" s="48">
        <f>VLOOKUP($A19,'RevPAR Raw Data'!$B$6:$BE$43,'RevPAR Raw Data'!W$1,FALSE)</f>
        <v>1.0053892615298901</v>
      </c>
      <c r="BI19" s="48">
        <f>VLOOKUP($A19,'RevPAR Raw Data'!$B$6:$BE$43,'RevPAR Raw Data'!X$1,FALSE)</f>
        <v>8.0402866996488598</v>
      </c>
      <c r="BJ19" s="49">
        <f>VLOOKUP($A19,'RevPAR Raw Data'!$B$6:$BE$43,'RevPAR Raw Data'!Y$1,FALSE)</f>
        <v>13.4116712976421</v>
      </c>
      <c r="BK19" s="48">
        <f>VLOOKUP($A19,'RevPAR Raw Data'!$B$6:$BE$43,'RevPAR Raw Data'!AA$1,FALSE)</f>
        <v>11.631008160220899</v>
      </c>
      <c r="BL19" s="48">
        <f>VLOOKUP($A19,'RevPAR Raw Data'!$B$6:$BE$43,'RevPAR Raw Data'!AB$1,FALSE)</f>
        <v>16.5157713861316</v>
      </c>
      <c r="BM19" s="49">
        <f>VLOOKUP($A19,'RevPAR Raw Data'!$B$6:$BE$43,'RevPAR Raw Data'!AC$1,FALSE)</f>
        <v>14.101632961193999</v>
      </c>
      <c r="BN19" s="50">
        <f>VLOOKUP($A19,'RevPAR Raw Data'!$B$6:$BE$43,'RevPAR Raw Data'!AE$1,FALSE)</f>
        <v>13.7270160678457</v>
      </c>
    </row>
    <row r="20" spans="1:66" x14ac:dyDescent="0.25">
      <c r="A20" s="63" t="s">
        <v>29</v>
      </c>
      <c r="B20" s="47">
        <f>VLOOKUP($A20,'Occupancy Raw Data'!$B$8:$BE$45,'Occupancy Raw Data'!G$3,FALSE)</f>
        <v>40.872007489634797</v>
      </c>
      <c r="C20" s="48">
        <f>VLOOKUP($A20,'Occupancy Raw Data'!$B$8:$BE$45,'Occupancy Raw Data'!H$3,FALSE)</f>
        <v>43.760866657750398</v>
      </c>
      <c r="D20" s="48">
        <f>VLOOKUP($A20,'Occupancy Raw Data'!$B$8:$BE$45,'Occupancy Raw Data'!I$3,FALSE)</f>
        <v>46.2484953858499</v>
      </c>
      <c r="E20" s="48">
        <f>VLOOKUP($A20,'Occupancy Raw Data'!$B$8:$BE$45,'Occupancy Raw Data'!J$3,FALSE)</f>
        <v>49.725825865989002</v>
      </c>
      <c r="F20" s="48">
        <f>VLOOKUP($A20,'Occupancy Raw Data'!$B$8:$BE$45,'Occupancy Raw Data'!K$3,FALSE)</f>
        <v>58.6063929383442</v>
      </c>
      <c r="G20" s="49">
        <f>VLOOKUP($A20,'Occupancy Raw Data'!$B$8:$BE$45,'Occupancy Raw Data'!L$3,FALSE)</f>
        <v>47.842717667513703</v>
      </c>
      <c r="H20" s="48">
        <f>VLOOKUP($A20,'Occupancy Raw Data'!$B$8:$BE$45,'Occupancy Raw Data'!N$3,FALSE)</f>
        <v>71.178280058847093</v>
      </c>
      <c r="I20" s="48">
        <f>VLOOKUP($A20,'Occupancy Raw Data'!$B$8:$BE$45,'Occupancy Raw Data'!O$3,FALSE)</f>
        <v>67.781195666711199</v>
      </c>
      <c r="J20" s="49">
        <f>VLOOKUP($A20,'Occupancy Raw Data'!$B$8:$BE$45,'Occupancy Raw Data'!P$3,FALSE)</f>
        <v>69.479737862779103</v>
      </c>
      <c r="K20" s="50">
        <f>VLOOKUP($A20,'Occupancy Raw Data'!$B$8:$BE$45,'Occupancy Raw Data'!R$3,FALSE)</f>
        <v>54.0247234375895</v>
      </c>
      <c r="M20" s="47">
        <f>VLOOKUP($A20,'Occupancy Raw Data'!$B$8:$BE$45,'Occupancy Raw Data'!T$3,FALSE)</f>
        <v>-1.4193548387096699</v>
      </c>
      <c r="N20" s="48">
        <f>VLOOKUP($A20,'Occupancy Raw Data'!$B$8:$BE$45,'Occupancy Raw Data'!U$3,FALSE)</f>
        <v>11.8632478632478</v>
      </c>
      <c r="O20" s="48">
        <f>VLOOKUP($A20,'Occupancy Raw Data'!$B$8:$BE$45,'Occupancy Raw Data'!V$3,FALSE)</f>
        <v>9.3265886816313603</v>
      </c>
      <c r="P20" s="48">
        <f>VLOOKUP($A20,'Occupancy Raw Data'!$B$8:$BE$45,'Occupancy Raw Data'!W$3,FALSE)</f>
        <v>5.0876201243640402</v>
      </c>
      <c r="Q20" s="48">
        <f>VLOOKUP($A20,'Occupancy Raw Data'!$B$8:$BE$45,'Occupancy Raw Data'!X$3,FALSE)</f>
        <v>13.611615245009</v>
      </c>
      <c r="R20" s="49">
        <f>VLOOKUP($A20,'Occupancy Raw Data'!$B$8:$BE$45,'Occupancy Raw Data'!Y$3,FALSE)</f>
        <v>7.8574443707411197</v>
      </c>
      <c r="S20" s="48">
        <f>VLOOKUP($A20,'Occupancy Raw Data'!$B$8:$BE$45,'Occupancy Raw Data'!AA$3,FALSE)</f>
        <v>28.086642599277901</v>
      </c>
      <c r="T20" s="48">
        <f>VLOOKUP($A20,'Occupancy Raw Data'!$B$8:$BE$45,'Occupancy Raw Data'!AB$3,FALSE)</f>
        <v>18.605195413058699</v>
      </c>
      <c r="U20" s="49">
        <f>VLOOKUP($A20,'Occupancy Raw Data'!$B$8:$BE$45,'Occupancy Raw Data'!AC$3,FALSE)</f>
        <v>23.279544375889799</v>
      </c>
      <c r="V20" s="50">
        <f>VLOOKUP($A20,'Occupancy Raw Data'!$B$8:$BE$45,'Occupancy Raw Data'!AE$3,FALSE)</f>
        <v>13.0542561273039</v>
      </c>
      <c r="X20" s="51">
        <f>VLOOKUP($A20,'ADR Raw Data'!$B$6:$BE$43,'ADR Raw Data'!G$1,FALSE)</f>
        <v>120.20087696335</v>
      </c>
      <c r="Y20" s="52">
        <f>VLOOKUP($A20,'ADR Raw Data'!$B$6:$BE$43,'ADR Raw Data'!H$1,FALSE)</f>
        <v>109.691060513447</v>
      </c>
      <c r="Z20" s="52">
        <f>VLOOKUP($A20,'ADR Raw Data'!$B$6:$BE$43,'ADR Raw Data'!I$1,FALSE)</f>
        <v>112.021685945633</v>
      </c>
      <c r="AA20" s="52">
        <f>VLOOKUP($A20,'ADR Raw Data'!$B$6:$BE$43,'ADR Raw Data'!J$1,FALSE)</f>
        <v>113.110777299623</v>
      </c>
      <c r="AB20" s="52">
        <f>VLOOKUP($A20,'ADR Raw Data'!$B$6:$BE$43,'ADR Raw Data'!K$1,FALSE)</f>
        <v>125.095109539023</v>
      </c>
      <c r="AC20" s="53">
        <f>VLOOKUP($A20,'ADR Raw Data'!$B$6:$BE$43,'ADR Raw Data'!L$1,FALSE)</f>
        <v>116.422154757911</v>
      </c>
      <c r="AD20" s="52">
        <f>VLOOKUP($A20,'ADR Raw Data'!$B$6:$BE$43,'ADR Raw Data'!N$1,FALSE)</f>
        <v>163.46434047350601</v>
      </c>
      <c r="AE20" s="52">
        <f>VLOOKUP($A20,'ADR Raw Data'!$B$6:$BE$43,'ADR Raw Data'!O$1,FALSE)</f>
        <v>174.008514206787</v>
      </c>
      <c r="AF20" s="53">
        <f>VLOOKUP($A20,'ADR Raw Data'!$B$6:$BE$43,'ADR Raw Data'!P$1,FALSE)</f>
        <v>168.60754282964299</v>
      </c>
      <c r="AG20" s="54">
        <f>VLOOKUP($A20,'ADR Raw Data'!$B$6:$BE$43,'ADR Raw Data'!R$1,FALSE)</f>
        <v>135.59764570660599</v>
      </c>
      <c r="AI20" s="47">
        <f>VLOOKUP($A20,'ADR Raw Data'!$B$6:$BE$43,'ADR Raw Data'!T$1,FALSE)</f>
        <v>-0.14110209995672601</v>
      </c>
      <c r="AJ20" s="48">
        <f>VLOOKUP($A20,'ADR Raw Data'!$B$6:$BE$43,'ADR Raw Data'!U$1,FALSE)</f>
        <v>-6.6570466710665297</v>
      </c>
      <c r="AK20" s="48">
        <f>VLOOKUP($A20,'ADR Raw Data'!$B$6:$BE$43,'ADR Raw Data'!V$1,FALSE)</f>
        <v>-1.6849681017089599</v>
      </c>
      <c r="AL20" s="48">
        <f>VLOOKUP($A20,'ADR Raw Data'!$B$6:$BE$43,'ADR Raw Data'!W$1,FALSE)</f>
        <v>-4.4950272458710403</v>
      </c>
      <c r="AM20" s="48">
        <f>VLOOKUP($A20,'ADR Raw Data'!$B$6:$BE$43,'ADR Raw Data'!X$1,FALSE)</f>
        <v>2.2488813978128501</v>
      </c>
      <c r="AN20" s="49">
        <f>VLOOKUP($A20,'ADR Raw Data'!$B$6:$BE$43,'ADR Raw Data'!Y$1,FALSE)</f>
        <v>-1.90771565427894</v>
      </c>
      <c r="AO20" s="48">
        <f>VLOOKUP($A20,'ADR Raw Data'!$B$6:$BE$43,'ADR Raw Data'!AA$1,FALSE)</f>
        <v>6.4213312788797001</v>
      </c>
      <c r="AP20" s="48">
        <f>VLOOKUP($A20,'ADR Raw Data'!$B$6:$BE$43,'ADR Raw Data'!AB$1,FALSE)</f>
        <v>2.16678466501223</v>
      </c>
      <c r="AQ20" s="49">
        <f>VLOOKUP($A20,'ADR Raw Data'!$B$6:$BE$43,'ADR Raw Data'!AC$1,FALSE)</f>
        <v>4.0295259991124199</v>
      </c>
      <c r="AR20" s="50">
        <f>VLOOKUP($A20,'ADR Raw Data'!$B$6:$BE$43,'ADR Raw Data'!AE$1,FALSE)</f>
        <v>1.7178296335865799</v>
      </c>
      <c r="AS20" s="40"/>
      <c r="AT20" s="51">
        <f>VLOOKUP($A20,'RevPAR Raw Data'!$B$6:$BE$43,'RevPAR Raw Data'!G$1,FALSE)</f>
        <v>49.128511435067502</v>
      </c>
      <c r="AU20" s="52">
        <f>VLOOKUP($A20,'RevPAR Raw Data'!$B$6:$BE$43,'RevPAR Raw Data'!H$1,FALSE)</f>
        <v>48.001758726761999</v>
      </c>
      <c r="AV20" s="52">
        <f>VLOOKUP($A20,'RevPAR Raw Data'!$B$6:$BE$43,'RevPAR Raw Data'!I$1,FALSE)</f>
        <v>51.8083442557175</v>
      </c>
      <c r="AW20" s="52">
        <f>VLOOKUP($A20,'RevPAR Raw Data'!$B$6:$BE$43,'RevPAR Raw Data'!J$1,FALSE)</f>
        <v>56.245268155677401</v>
      </c>
      <c r="AX20" s="52">
        <f>VLOOKUP($A20,'RevPAR Raw Data'!$B$6:$BE$43,'RevPAR Raw Data'!K$1,FALSE)</f>
        <v>73.313731443092095</v>
      </c>
      <c r="AY20" s="53">
        <f>VLOOKUP($A20,'RevPAR Raw Data'!$B$6:$BE$43,'RevPAR Raw Data'!L$1,FALSE)</f>
        <v>55.699522803263299</v>
      </c>
      <c r="AZ20" s="52">
        <f>VLOOKUP($A20,'RevPAR Raw Data'!$B$6:$BE$43,'RevPAR Raw Data'!N$1,FALSE)</f>
        <v>116.35110605857901</v>
      </c>
      <c r="BA20" s="52">
        <f>VLOOKUP($A20,'RevPAR Raw Data'!$B$6:$BE$43,'RevPAR Raw Data'!O$1,FALSE)</f>
        <v>117.945051491239</v>
      </c>
      <c r="BB20" s="53">
        <f>VLOOKUP($A20,'RevPAR Raw Data'!$B$6:$BE$43,'RevPAR Raw Data'!P$1,FALSE)</f>
        <v>117.148078774909</v>
      </c>
      <c r="BC20" s="54">
        <f>VLOOKUP($A20,'RevPAR Raw Data'!$B$6:$BE$43,'RevPAR Raw Data'!R$1,FALSE)</f>
        <v>73.256253080876505</v>
      </c>
      <c r="BE20" s="47">
        <f>VLOOKUP($A20,'RevPAR Raw Data'!$B$6:$BE$43,'RevPAR Raw Data'!T$1,FALSE)</f>
        <v>-1.55845419918314</v>
      </c>
      <c r="BF20" s="48">
        <f>VLOOKUP($A20,'RevPAR Raw Data'!$B$6:$BE$43,'RevPAR Raw Data'!U$1,FALSE)</f>
        <v>4.4164592452206097</v>
      </c>
      <c r="BG20" s="48">
        <f>VLOOKUP($A20,'RevPAR Raw Data'!$B$6:$BE$43,'RevPAR Raw Data'!V$1,FALSE)</f>
        <v>7.4844705356593098</v>
      </c>
      <c r="BH20" s="48">
        <f>VLOOKUP($A20,'RevPAR Raw Data'!$B$6:$BE$43,'RevPAR Raw Data'!W$1,FALSE)</f>
        <v>0.363902967736417</v>
      </c>
      <c r="BI20" s="48">
        <f>VLOOKUP($A20,'RevPAR Raw Data'!$B$6:$BE$43,'RevPAR Raw Data'!X$1,FALSE)</f>
        <v>16.166605726008701</v>
      </c>
      <c r="BJ20" s="49">
        <f>VLOOKUP($A20,'RevPAR Raw Data'!$B$6:$BE$43,'RevPAR Raw Data'!Y$1,FALSE)</f>
        <v>5.7998310201752803</v>
      </c>
      <c r="BK20" s="48">
        <f>VLOOKUP($A20,'RevPAR Raw Data'!$B$6:$BE$43,'RevPAR Raw Data'!AA$1,FALSE)</f>
        <v>36.311510244572197</v>
      </c>
      <c r="BL20" s="48">
        <f>VLOOKUP($A20,'RevPAR Raw Data'!$B$6:$BE$43,'RevPAR Raw Data'!AB$1,FALSE)</f>
        <v>21.175114599176599</v>
      </c>
      <c r="BM20" s="49">
        <f>VLOOKUP($A20,'RevPAR Raw Data'!$B$6:$BE$43,'RevPAR Raw Data'!AC$1,FALSE)</f>
        <v>28.247125668103699</v>
      </c>
      <c r="BN20" s="50">
        <f>VLOOKUP($A20,'RevPAR Raw Data'!$B$6:$BE$43,'RevPAR Raw Data'!AE$1,FALSE)</f>
        <v>14.996335641089599</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Data'!G$3,FALSE)</f>
        <v>43.296011844174998</v>
      </c>
      <c r="C22" s="48">
        <f>VLOOKUP($A22,'Occupancy Raw Data'!$B$8:$BE$45,'Occupancy Raw Data'!H$3,FALSE)</f>
        <v>54.881065211863401</v>
      </c>
      <c r="D22" s="48">
        <f>VLOOKUP($A22,'Occupancy Raw Data'!$B$8:$BE$45,'Occupancy Raw Data'!I$3,FALSE)</f>
        <v>57.833052081647701</v>
      </c>
      <c r="E22" s="48">
        <f>VLOOKUP($A22,'Occupancy Raw Data'!$B$8:$BE$45,'Occupancy Raw Data'!J$3,FALSE)</f>
        <v>61.390693266141099</v>
      </c>
      <c r="F22" s="48">
        <f>VLOOKUP($A22,'Occupancy Raw Data'!$B$8:$BE$45,'Occupancy Raw Data'!K$3,FALSE)</f>
        <v>61.799856677223197</v>
      </c>
      <c r="G22" s="49">
        <f>VLOOKUP($A22,'Occupancy Raw Data'!$B$8:$BE$45,'Occupancy Raw Data'!L$3,FALSE)</f>
        <v>55.841933932600803</v>
      </c>
      <c r="H22" s="48">
        <f>VLOOKUP($A22,'Occupancy Raw Data'!$B$8:$BE$45,'Occupancy Raw Data'!N$3,FALSE)</f>
        <v>69.795880625996901</v>
      </c>
      <c r="I22" s="48">
        <f>VLOOKUP($A22,'Occupancy Raw Data'!$B$8:$BE$45,'Occupancy Raw Data'!O$3,FALSE)</f>
        <v>69.338172403430505</v>
      </c>
      <c r="J22" s="49">
        <f>VLOOKUP($A22,'Occupancy Raw Data'!$B$8:$BE$45,'Occupancy Raw Data'!P$3,FALSE)</f>
        <v>69.567026514713703</v>
      </c>
      <c r="K22" s="50">
        <f>VLOOKUP($A22,'Occupancy Raw Data'!$B$8:$BE$45,'Occupancy Raw Data'!R$3,FALSE)</f>
        <v>59.7637904498946</v>
      </c>
      <c r="M22" s="47">
        <f>VLOOKUP($A22,'Occupancy Raw Data'!$B$8:$BE$45,'Occupancy Raw Data'!T$3,FALSE)</f>
        <v>-10.2899121180997</v>
      </c>
      <c r="N22" s="48">
        <f>VLOOKUP($A22,'Occupancy Raw Data'!$B$8:$BE$45,'Occupancy Raw Data'!U$3,FALSE)</f>
        <v>-4.7135070054232102</v>
      </c>
      <c r="O22" s="48">
        <f>VLOOKUP($A22,'Occupancy Raw Data'!$B$8:$BE$45,'Occupancy Raw Data'!V$3,FALSE)</f>
        <v>-4.5281545941490497</v>
      </c>
      <c r="P22" s="48">
        <f>VLOOKUP($A22,'Occupancy Raw Data'!$B$8:$BE$45,'Occupancy Raw Data'!W$3,FALSE)</f>
        <v>-6.4348629808243301</v>
      </c>
      <c r="Q22" s="48">
        <f>VLOOKUP($A22,'Occupancy Raw Data'!$B$8:$BE$45,'Occupancy Raw Data'!X$3,FALSE)</f>
        <v>-8.8774341584191898</v>
      </c>
      <c r="R22" s="49">
        <f>VLOOKUP($A22,'Occupancy Raw Data'!$B$8:$BE$45,'Occupancy Raw Data'!Y$3,FALSE)</f>
        <v>-6.8889527072843402</v>
      </c>
      <c r="S22" s="48">
        <f>VLOOKUP($A22,'Occupancy Raw Data'!$B$8:$BE$45,'Occupancy Raw Data'!AA$3,FALSE)</f>
        <v>-6.2613300163146102</v>
      </c>
      <c r="T22" s="48">
        <f>VLOOKUP($A22,'Occupancy Raw Data'!$B$8:$BE$45,'Occupancy Raw Data'!AB$3,FALSE)</f>
        <v>5.5057525076659903</v>
      </c>
      <c r="U22" s="49">
        <f>VLOOKUP($A22,'Occupancy Raw Data'!$B$8:$BE$45,'Occupancy Raw Data'!AC$3,FALSE)</f>
        <v>-0.74454583236121297</v>
      </c>
      <c r="V22" s="50">
        <f>VLOOKUP($A22,'Occupancy Raw Data'!$B$8:$BE$45,'Occupancy Raw Data'!AE$3,FALSE)</f>
        <v>-4.9309941850715502</v>
      </c>
      <c r="X22" s="51">
        <f>VLOOKUP($A22,'ADR Raw Data'!$B$6:$BE$43,'ADR Raw Data'!G$1,FALSE)</f>
        <v>102.15766670228599</v>
      </c>
      <c r="Y22" s="52">
        <f>VLOOKUP($A22,'ADR Raw Data'!$B$6:$BE$43,'ADR Raw Data'!H$1,FALSE)</f>
        <v>104.589671033233</v>
      </c>
      <c r="Z22" s="52">
        <f>VLOOKUP($A22,'ADR Raw Data'!$B$6:$BE$43,'ADR Raw Data'!I$1,FALSE)</f>
        <v>107.405918538652</v>
      </c>
      <c r="AA22" s="52">
        <f>VLOOKUP($A22,'ADR Raw Data'!$B$6:$BE$43,'ADR Raw Data'!J$1,FALSE)</f>
        <v>109.612208080732</v>
      </c>
      <c r="AB22" s="52">
        <f>VLOOKUP($A22,'ADR Raw Data'!$B$6:$BE$43,'ADR Raw Data'!K$1,FALSE)</f>
        <v>116.532193835565</v>
      </c>
      <c r="AC22" s="53">
        <f>VLOOKUP($A22,'ADR Raw Data'!$B$6:$BE$43,'ADR Raw Data'!L$1,FALSE)</f>
        <v>108.544380206349</v>
      </c>
      <c r="AD22" s="52">
        <f>VLOOKUP($A22,'ADR Raw Data'!$B$6:$BE$43,'ADR Raw Data'!N$1,FALSE)</f>
        <v>148.17114430497099</v>
      </c>
      <c r="AE22" s="52">
        <f>VLOOKUP($A22,'ADR Raw Data'!$B$6:$BE$43,'ADR Raw Data'!O$1,FALSE)</f>
        <v>148.62841373562199</v>
      </c>
      <c r="AF22" s="53">
        <f>VLOOKUP($A22,'ADR Raw Data'!$B$6:$BE$43,'ADR Raw Data'!P$1,FALSE)</f>
        <v>148.39902688243501</v>
      </c>
      <c r="AG22" s="54">
        <f>VLOOKUP($A22,'ADR Raw Data'!$B$6:$BE$43,'ADR Raw Data'!R$1,FALSE)</f>
        <v>121.800630270676</v>
      </c>
      <c r="AI22" s="47">
        <f>VLOOKUP($A22,'ADR Raw Data'!$B$6:$BE$43,'ADR Raw Data'!T$1,FALSE)</f>
        <v>0.36460858120159101</v>
      </c>
      <c r="AJ22" s="48">
        <f>VLOOKUP($A22,'ADR Raw Data'!$B$6:$BE$43,'ADR Raw Data'!U$1,FALSE)</f>
        <v>2.2370522140904501</v>
      </c>
      <c r="AK22" s="48">
        <f>VLOOKUP($A22,'ADR Raw Data'!$B$6:$BE$43,'ADR Raw Data'!V$1,FALSE)</f>
        <v>4.2360746096876802</v>
      </c>
      <c r="AL22" s="48">
        <f>VLOOKUP($A22,'ADR Raw Data'!$B$6:$BE$43,'ADR Raw Data'!W$1,FALSE)</f>
        <v>3.8560090439826299E-2</v>
      </c>
      <c r="AM22" s="48">
        <f>VLOOKUP($A22,'ADR Raw Data'!$B$6:$BE$43,'ADR Raw Data'!X$1,FALSE)</f>
        <v>-7.5276429059199197</v>
      </c>
      <c r="AN22" s="49">
        <f>VLOOKUP($A22,'ADR Raw Data'!$B$6:$BE$43,'ADR Raw Data'!Y$1,FALSE)</f>
        <v>-0.71162420077407895</v>
      </c>
      <c r="AO22" s="48">
        <f>VLOOKUP($A22,'ADR Raw Data'!$B$6:$BE$43,'ADR Raw Data'!AA$1,FALSE)</f>
        <v>-5.50987755814106</v>
      </c>
      <c r="AP22" s="48">
        <f>VLOOKUP($A22,'ADR Raw Data'!$B$6:$BE$43,'ADR Raw Data'!AB$1,FALSE)</f>
        <v>0.49798442368924301</v>
      </c>
      <c r="AQ22" s="49">
        <f>VLOOKUP($A22,'ADR Raw Data'!$B$6:$BE$43,'ADR Raw Data'!AC$1,FALSE)</f>
        <v>-2.7717852582064602</v>
      </c>
      <c r="AR22" s="50">
        <f>VLOOKUP($A22,'ADR Raw Data'!$B$6:$BE$43,'ADR Raw Data'!AE$1,FALSE)</f>
        <v>-1.07000752389799</v>
      </c>
      <c r="AS22" s="40"/>
      <c r="AT22" s="51">
        <f>VLOOKUP($A22,'RevPAR Raw Data'!$B$6:$BE$43,'RevPAR Raw Data'!G$1,FALSE)</f>
        <v>44.2301954751549</v>
      </c>
      <c r="AU22" s="52">
        <f>VLOOKUP($A22,'RevPAR Raw Data'!$B$6:$BE$43,'RevPAR Raw Data'!H$1,FALSE)</f>
        <v>57.399925564622301</v>
      </c>
      <c r="AV22" s="52">
        <f>VLOOKUP($A22,'RevPAR Raw Data'!$B$6:$BE$43,'RevPAR Raw Data'!I$1,FALSE)</f>
        <v>62.1161208072308</v>
      </c>
      <c r="AW22" s="52">
        <f>VLOOKUP($A22,'RevPAR Raw Data'!$B$6:$BE$43,'RevPAR Raw Data'!J$1,FALSE)</f>
        <v>67.291694445086506</v>
      </c>
      <c r="AX22" s="52">
        <f>VLOOKUP($A22,'RevPAR Raw Data'!$B$6:$BE$43,'RevPAR Raw Data'!K$1,FALSE)</f>
        <v>72.016728773203198</v>
      </c>
      <c r="AY22" s="53">
        <f>VLOOKUP($A22,'RevPAR Raw Data'!$B$6:$BE$43,'RevPAR Raw Data'!L$1,FALSE)</f>
        <v>60.613281082380702</v>
      </c>
      <c r="AZ22" s="52">
        <f>VLOOKUP($A22,'RevPAR Raw Data'!$B$6:$BE$43,'RevPAR Raw Data'!N$1,FALSE)</f>
        <v>103.41735500127101</v>
      </c>
      <c r="BA22" s="52">
        <f>VLOOKUP($A22,'RevPAR Raw Data'!$B$6:$BE$43,'RevPAR Raw Data'!O$1,FALSE)</f>
        <v>103.056225756489</v>
      </c>
      <c r="BB22" s="53">
        <f>VLOOKUP($A22,'RevPAR Raw Data'!$B$6:$BE$43,'RevPAR Raw Data'!P$1,FALSE)</f>
        <v>103.23679037888</v>
      </c>
      <c r="BC22" s="54">
        <f>VLOOKUP($A22,'RevPAR Raw Data'!$B$6:$BE$43,'RevPAR Raw Data'!R$1,FALSE)</f>
        <v>72.792673441618007</v>
      </c>
      <c r="BE22" s="47">
        <f>VLOOKUP($A22,'RevPAR Raw Data'!$B$6:$BE$43,'RevPAR Raw Data'!T$1,FALSE)</f>
        <v>-9.9628214394788195</v>
      </c>
      <c r="BF22" s="48">
        <f>VLOOKUP($A22,'RevPAR Raw Data'!$B$6:$BE$43,'RevPAR Raw Data'!U$1,FALSE)</f>
        <v>-2.5818984041588799</v>
      </c>
      <c r="BG22" s="48">
        <f>VLOOKUP($A22,'RevPAR Raw Data'!$B$6:$BE$43,'RevPAR Raw Data'!V$1,FALSE)</f>
        <v>-0.48389599151152302</v>
      </c>
      <c r="BH22" s="48">
        <f>VLOOKUP($A22,'RevPAR Raw Data'!$B$6:$BE$43,'RevPAR Raw Data'!W$1,FALSE)</f>
        <v>-6.3987841793695903</v>
      </c>
      <c r="BI22" s="48">
        <f>VLOOKUP($A22,'RevPAR Raw Data'!$B$6:$BE$43,'RevPAR Raw Data'!X$1,FALSE)</f>
        <v>-15.7368155216851</v>
      </c>
      <c r="BJ22" s="49">
        <f>VLOOKUP($A22,'RevPAR Raw Data'!$B$6:$BE$43,'RevPAR Raw Data'!Y$1,FALSE)</f>
        <v>-7.5515534534134998</v>
      </c>
      <c r="BK22" s="48">
        <f>VLOOKUP($A22,'RevPAR Raw Data'!$B$6:$BE$43,'RevPAR Raw Data'!AA$1,FALSE)</f>
        <v>-11.426215957045599</v>
      </c>
      <c r="BL22" s="48">
        <f>VLOOKUP($A22,'RevPAR Raw Data'!$B$6:$BE$43,'RevPAR Raw Data'!AB$1,FALSE)</f>
        <v>6.0311547212502896</v>
      </c>
      <c r="BM22" s="49">
        <f>VLOOKUP($A22,'RevPAR Raw Data'!$B$6:$BE$43,'RevPAR Raw Data'!AC$1,FALSE)</f>
        <v>-3.4956938789456902</v>
      </c>
      <c r="BN22" s="50">
        <f>VLOOKUP($A22,'RevPAR Raw Data'!$B$6:$BE$43,'RevPAR Raw Data'!AE$1,FALSE)</f>
        <v>-5.9482397001863196</v>
      </c>
    </row>
    <row r="23" spans="1:66" x14ac:dyDescent="0.25">
      <c r="A23" s="63" t="s">
        <v>71</v>
      </c>
      <c r="B23" s="47">
        <f>VLOOKUP($A23,'Occupancy Raw Data'!$B$8:$BE$45,'Occupancy Raw Data'!G$3,FALSE)</f>
        <v>41.931720184649699</v>
      </c>
      <c r="C23" s="48">
        <f>VLOOKUP($A23,'Occupancy Raw Data'!$B$8:$BE$45,'Occupancy Raw Data'!H$3,FALSE)</f>
        <v>53.744805918718903</v>
      </c>
      <c r="D23" s="48">
        <f>VLOOKUP($A23,'Occupancy Raw Data'!$B$8:$BE$45,'Occupancy Raw Data'!I$3,FALSE)</f>
        <v>56.2633019154758</v>
      </c>
      <c r="E23" s="48">
        <f>VLOOKUP($A23,'Occupancy Raw Data'!$B$8:$BE$45,'Occupancy Raw Data'!J$3,FALSE)</f>
        <v>59.906759906759902</v>
      </c>
      <c r="F23" s="48">
        <f>VLOOKUP($A23,'Occupancy Raw Data'!$B$8:$BE$45,'Occupancy Raw Data'!K$3,FALSE)</f>
        <v>61.041856694030599</v>
      </c>
      <c r="G23" s="49">
        <f>VLOOKUP($A23,'Occupancy Raw Data'!$B$8:$BE$45,'Occupancy Raw Data'!L$3,FALSE)</f>
        <v>54.580380946588399</v>
      </c>
      <c r="H23" s="48">
        <f>VLOOKUP($A23,'Occupancy Raw Data'!$B$8:$BE$45,'Occupancy Raw Data'!N$3,FALSE)</f>
        <v>66.813621161447202</v>
      </c>
      <c r="I23" s="48">
        <f>VLOOKUP($A23,'Occupancy Raw Data'!$B$8:$BE$45,'Occupancy Raw Data'!O$3,FALSE)</f>
        <v>67.857504814026498</v>
      </c>
      <c r="J23" s="49">
        <f>VLOOKUP($A23,'Occupancy Raw Data'!$B$8:$BE$45,'Occupancy Raw Data'!P$3,FALSE)</f>
        <v>67.335562987736907</v>
      </c>
      <c r="K23" s="50">
        <f>VLOOKUP($A23,'Occupancy Raw Data'!$B$8:$BE$45,'Occupancy Raw Data'!R$3,FALSE)</f>
        <v>58.225272775979697</v>
      </c>
      <c r="M23" s="47">
        <f>VLOOKUP($A23,'Occupancy Raw Data'!$B$8:$BE$45,'Occupancy Raw Data'!T$3,FALSE)</f>
        <v>-9.0515926821085806</v>
      </c>
      <c r="N23" s="48">
        <f>VLOOKUP($A23,'Occupancy Raw Data'!$B$8:$BE$45,'Occupancy Raw Data'!U$3,FALSE)</f>
        <v>-3.9140588002248</v>
      </c>
      <c r="O23" s="48">
        <f>VLOOKUP($A23,'Occupancy Raw Data'!$B$8:$BE$45,'Occupancy Raw Data'!V$3,FALSE)</f>
        <v>-4.9175822402897902</v>
      </c>
      <c r="P23" s="48">
        <f>VLOOKUP($A23,'Occupancy Raw Data'!$B$8:$BE$45,'Occupancy Raw Data'!W$3,FALSE)</f>
        <v>-3.9283747593296598</v>
      </c>
      <c r="Q23" s="48">
        <f>VLOOKUP($A23,'Occupancy Raw Data'!$B$8:$BE$45,'Occupancy Raw Data'!X$3,FALSE)</f>
        <v>-3.8255765306196099</v>
      </c>
      <c r="R23" s="49">
        <f>VLOOKUP($A23,'Occupancy Raw Data'!$B$8:$BE$45,'Occupancy Raw Data'!Y$3,FALSE)</f>
        <v>-4.9249967496671596</v>
      </c>
      <c r="S23" s="48">
        <f>VLOOKUP($A23,'Occupancy Raw Data'!$B$8:$BE$45,'Occupancy Raw Data'!AA$3,FALSE)</f>
        <v>-2.9430732928776999</v>
      </c>
      <c r="T23" s="48">
        <f>VLOOKUP($A23,'Occupancy Raw Data'!$B$8:$BE$45,'Occupancy Raw Data'!AB$3,FALSE)</f>
        <v>5.9367857166504798</v>
      </c>
      <c r="U23" s="49">
        <f>VLOOKUP($A23,'Occupancy Raw Data'!$B$8:$BE$45,'Occupancy Raw Data'!AC$3,FALSE)</f>
        <v>1.3369949658950699</v>
      </c>
      <c r="V23" s="50">
        <f>VLOOKUP($A23,'Occupancy Raw Data'!$B$8:$BE$45,'Occupancy Raw Data'!AE$3,FALSE)</f>
        <v>-2.9423677602570799</v>
      </c>
      <c r="X23" s="51">
        <f>VLOOKUP($A23,'ADR Raw Data'!$B$6:$BE$43,'ADR Raw Data'!G$1,FALSE)</f>
        <v>100.283407936123</v>
      </c>
      <c r="Y23" s="52">
        <f>VLOOKUP($A23,'ADR Raw Data'!$B$6:$BE$43,'ADR Raw Data'!H$1,FALSE)</f>
        <v>102.77872242127</v>
      </c>
      <c r="Z23" s="52">
        <f>VLOOKUP($A23,'ADR Raw Data'!$B$6:$BE$43,'ADR Raw Data'!I$1,FALSE)</f>
        <v>105.358580563811</v>
      </c>
      <c r="AA23" s="52">
        <f>VLOOKUP($A23,'ADR Raw Data'!$B$6:$BE$43,'ADR Raw Data'!J$1,FALSE)</f>
        <v>106.719722551175</v>
      </c>
      <c r="AB23" s="52">
        <f>VLOOKUP($A23,'ADR Raw Data'!$B$6:$BE$43,'ADR Raw Data'!K$1,FALSE)</f>
        <v>113.541082517018</v>
      </c>
      <c r="AC23" s="53">
        <f>VLOOKUP($A23,'ADR Raw Data'!$B$6:$BE$43,'ADR Raw Data'!L$1,FALSE)</f>
        <v>106.20074178630399</v>
      </c>
      <c r="AD23" s="52">
        <f>VLOOKUP($A23,'ADR Raw Data'!$B$6:$BE$43,'ADR Raw Data'!N$1,FALSE)</f>
        <v>139.550891164201</v>
      </c>
      <c r="AE23" s="52">
        <f>VLOOKUP($A23,'ADR Raw Data'!$B$6:$BE$43,'ADR Raw Data'!O$1,FALSE)</f>
        <v>142.773591964752</v>
      </c>
      <c r="AF23" s="53">
        <f>VLOOKUP($A23,'ADR Raw Data'!$B$6:$BE$43,'ADR Raw Data'!P$1,FALSE)</f>
        <v>141.17473171282299</v>
      </c>
      <c r="AG23" s="54">
        <f>VLOOKUP($A23,'ADR Raw Data'!$B$6:$BE$43,'ADR Raw Data'!R$1,FALSE)</f>
        <v>117.758567129658</v>
      </c>
      <c r="AI23" s="47">
        <f>VLOOKUP($A23,'ADR Raw Data'!$B$6:$BE$43,'ADR Raw Data'!T$1,FALSE)</f>
        <v>1.7530419228951</v>
      </c>
      <c r="AJ23" s="48">
        <f>VLOOKUP($A23,'ADR Raw Data'!$B$6:$BE$43,'ADR Raw Data'!U$1,FALSE)</f>
        <v>3.0944924165389098</v>
      </c>
      <c r="AK23" s="48">
        <f>VLOOKUP($A23,'ADR Raw Data'!$B$6:$BE$43,'ADR Raw Data'!V$1,FALSE)</f>
        <v>6.06287560868659</v>
      </c>
      <c r="AL23" s="48">
        <f>VLOOKUP($A23,'ADR Raw Data'!$B$6:$BE$43,'ADR Raw Data'!W$1,FALSE)</f>
        <v>6.5038323437210703</v>
      </c>
      <c r="AM23" s="48">
        <f>VLOOKUP($A23,'ADR Raw Data'!$B$6:$BE$43,'ADR Raw Data'!X$1,FALSE)</f>
        <v>1.7878318998595699</v>
      </c>
      <c r="AN23" s="49">
        <f>VLOOKUP($A23,'ADR Raw Data'!$B$6:$BE$43,'ADR Raw Data'!Y$1,FALSE)</f>
        <v>3.94645549037888</v>
      </c>
      <c r="AO23" s="48">
        <f>VLOOKUP($A23,'ADR Raw Data'!$B$6:$BE$43,'ADR Raw Data'!AA$1,FALSE)</f>
        <v>1.5456179540122299</v>
      </c>
      <c r="AP23" s="48">
        <f>VLOOKUP($A23,'ADR Raw Data'!$B$6:$BE$43,'ADR Raw Data'!AB$1,FALSE)</f>
        <v>5.4582651935079003</v>
      </c>
      <c r="AQ23" s="49">
        <f>VLOOKUP($A23,'ADR Raw Data'!$B$6:$BE$43,'ADR Raw Data'!AC$1,FALSE)</f>
        <v>3.4685529816919902</v>
      </c>
      <c r="AR23" s="50">
        <f>VLOOKUP($A23,'ADR Raw Data'!$B$6:$BE$43,'ADR Raw Data'!AE$1,FALSE)</f>
        <v>4.1972218655922102</v>
      </c>
      <c r="AS23" s="40"/>
      <c r="AT23" s="51">
        <f>VLOOKUP($A23,'RevPAR Raw Data'!$B$6:$BE$43,'RevPAR Raw Data'!G$1,FALSE)</f>
        <v>42.050558007406202</v>
      </c>
      <c r="AU23" s="52">
        <f>VLOOKUP($A23,'RevPAR Raw Data'!$B$6:$BE$43,'RevPAR Raw Data'!H$1,FALSE)</f>
        <v>55.238224891050898</v>
      </c>
      <c r="AV23" s="52">
        <f>VLOOKUP($A23,'RevPAR Raw Data'!$B$6:$BE$43,'RevPAR Raw Data'!I$1,FALSE)</f>
        <v>59.278216276477103</v>
      </c>
      <c r="AW23" s="52">
        <f>VLOOKUP($A23,'RevPAR Raw Data'!$B$6:$BE$43,'RevPAR Raw Data'!J$1,FALSE)</f>
        <v>63.932327961893101</v>
      </c>
      <c r="AX23" s="52">
        <f>VLOOKUP($A23,'RevPAR Raw Data'!$B$6:$BE$43,'RevPAR Raw Data'!K$1,FALSE)</f>
        <v>69.307584878889202</v>
      </c>
      <c r="AY23" s="53">
        <f>VLOOKUP($A23,'RevPAR Raw Data'!$B$6:$BE$43,'RevPAR Raw Data'!L$1,FALSE)</f>
        <v>57.964769435067701</v>
      </c>
      <c r="AZ23" s="52">
        <f>VLOOKUP($A23,'RevPAR Raw Data'!$B$6:$BE$43,'RevPAR Raw Data'!N$1,FALSE)</f>
        <v>93.239003749873305</v>
      </c>
      <c r="BA23" s="52">
        <f>VLOOKUP($A23,'RevPAR Raw Data'!$B$6:$BE$43,'RevPAR Raw Data'!O$1,FALSE)</f>
        <v>96.882597040640505</v>
      </c>
      <c r="BB23" s="53">
        <f>VLOOKUP($A23,'RevPAR Raw Data'!$B$6:$BE$43,'RevPAR Raw Data'!P$1,FALSE)</f>
        <v>95.060800395256905</v>
      </c>
      <c r="BC23" s="54">
        <f>VLOOKUP($A23,'RevPAR Raw Data'!$B$6:$BE$43,'RevPAR Raw Data'!R$1,FALSE)</f>
        <v>68.565246928328804</v>
      </c>
      <c r="BE23" s="47">
        <f>VLOOKUP($A23,'RevPAR Raw Data'!$B$6:$BE$43,'RevPAR Raw Data'!T$1,FALSE)</f>
        <v>-7.4572289736205501</v>
      </c>
      <c r="BF23" s="48">
        <f>VLOOKUP($A23,'RevPAR Raw Data'!$B$6:$BE$43,'RevPAR Raw Data'!U$1,FALSE)</f>
        <v>-0.94068663643772599</v>
      </c>
      <c r="BG23" s="48">
        <f>VLOOKUP($A23,'RevPAR Raw Data'!$B$6:$BE$43,'RevPAR Raw Data'!V$1,FALSE)</f>
        <v>0.84714647421316502</v>
      </c>
      <c r="BH23" s="48">
        <f>VLOOKUP($A23,'RevPAR Raw Data'!$B$6:$BE$43,'RevPAR Raw Data'!W$1,FALSE)</f>
        <v>2.3199626762115502</v>
      </c>
      <c r="BI23" s="48">
        <f>VLOOKUP($A23,'RevPAR Raw Data'!$B$6:$BE$43,'RevPAR Raw Data'!X$1,FALSE)</f>
        <v>-2.1061395083279999</v>
      </c>
      <c r="BJ23" s="49">
        <f>VLOOKUP($A23,'RevPAR Raw Data'!$B$6:$BE$43,'RevPAR Raw Data'!Y$1,FALSE)</f>
        <v>-1.1729040639165</v>
      </c>
      <c r="BK23" s="48">
        <f>VLOOKUP($A23,'RevPAR Raw Data'!$B$6:$BE$43,'RevPAR Raw Data'!AA$1,FALSE)</f>
        <v>-1.4429440080799201</v>
      </c>
      <c r="BL23" s="48">
        <f>VLOOKUP($A23,'RevPAR Raw Data'!$B$6:$BE$43,'RevPAR Raw Data'!AB$1,FALSE)</f>
        <v>11.719096418543399</v>
      </c>
      <c r="BM23" s="49">
        <f>VLOOKUP($A23,'RevPAR Raw Data'!$B$6:$BE$43,'RevPAR Raw Data'!AC$1,FALSE)</f>
        <v>4.8519223263416897</v>
      </c>
      <c r="BN23" s="50">
        <f>VLOOKUP($A23,'RevPAR Raw Data'!$B$6:$BE$43,'RevPAR Raw Data'!AE$1,FALSE)</f>
        <v>1.1313564023354901</v>
      </c>
    </row>
    <row r="24" spans="1:66" x14ac:dyDescent="0.25">
      <c r="A24" s="63" t="s">
        <v>53</v>
      </c>
      <c r="B24" s="47">
        <f>VLOOKUP($A24,'Occupancy Raw Data'!$B$8:$BE$45,'Occupancy Raw Data'!G$3,FALSE)</f>
        <v>35.199209746460298</v>
      </c>
      <c r="C24" s="48">
        <f>VLOOKUP($A24,'Occupancy Raw Data'!$B$8:$BE$45,'Occupancy Raw Data'!H$3,FALSE)</f>
        <v>48.798156075073997</v>
      </c>
      <c r="D24" s="48">
        <f>VLOOKUP($A24,'Occupancy Raw Data'!$B$8:$BE$45,'Occupancy Raw Data'!I$3,FALSE)</f>
        <v>58.840961475139899</v>
      </c>
      <c r="E24" s="48">
        <f>VLOOKUP($A24,'Occupancy Raw Data'!$B$8:$BE$45,'Occupancy Raw Data'!J$3,FALSE)</f>
        <v>58.248271320381903</v>
      </c>
      <c r="F24" s="48">
        <f>VLOOKUP($A24,'Occupancy Raw Data'!$B$8:$BE$45,'Occupancy Raw Data'!K$3,FALSE)</f>
        <v>55.383602239051598</v>
      </c>
      <c r="G24" s="49">
        <f>VLOOKUP($A24,'Occupancy Raw Data'!$B$8:$BE$45,'Occupancy Raw Data'!L$3,FALSE)</f>
        <v>51.294040171221603</v>
      </c>
      <c r="H24" s="48">
        <f>VLOOKUP($A24,'Occupancy Raw Data'!$B$8:$BE$45,'Occupancy Raw Data'!N$3,FALSE)</f>
        <v>73.625288113269605</v>
      </c>
      <c r="I24" s="48">
        <f>VLOOKUP($A24,'Occupancy Raw Data'!$B$8:$BE$45,'Occupancy Raw Data'!O$3,FALSE)</f>
        <v>70.760619031939399</v>
      </c>
      <c r="J24" s="49">
        <f>VLOOKUP($A24,'Occupancy Raw Data'!$B$8:$BE$45,'Occupancy Raw Data'!P$3,FALSE)</f>
        <v>72.192953572604495</v>
      </c>
      <c r="K24" s="50">
        <f>VLOOKUP($A24,'Occupancy Raw Data'!$B$8:$BE$45,'Occupancy Raw Data'!R$3,FALSE)</f>
        <v>57.265158285902402</v>
      </c>
      <c r="M24" s="47">
        <f>VLOOKUP($A24,'Occupancy Raw Data'!$B$8:$BE$45,'Occupancy Raw Data'!T$3,FALSE)</f>
        <v>-30.566264731414101</v>
      </c>
      <c r="N24" s="48">
        <f>VLOOKUP($A24,'Occupancy Raw Data'!$B$8:$BE$45,'Occupancy Raw Data'!U$3,FALSE)</f>
        <v>-26.1142336698082</v>
      </c>
      <c r="O24" s="48">
        <f>VLOOKUP($A24,'Occupancy Raw Data'!$B$8:$BE$45,'Occupancy Raw Data'!V$3,FALSE)</f>
        <v>-13.869207681975199</v>
      </c>
      <c r="P24" s="48">
        <f>VLOOKUP($A24,'Occupancy Raw Data'!$B$8:$BE$45,'Occupancy Raw Data'!W$3,FALSE)</f>
        <v>-31.951445500218799</v>
      </c>
      <c r="Q24" s="48">
        <f>VLOOKUP($A24,'Occupancy Raw Data'!$B$8:$BE$45,'Occupancy Raw Data'!X$3,FALSE)</f>
        <v>-35.323699957482503</v>
      </c>
      <c r="R24" s="49">
        <f>VLOOKUP($A24,'Occupancy Raw Data'!$B$8:$BE$45,'Occupancy Raw Data'!Y$3,FALSE)</f>
        <v>-28.015639839606699</v>
      </c>
      <c r="S24" s="48">
        <f>VLOOKUP($A24,'Occupancy Raw Data'!$B$8:$BE$45,'Occupancy Raw Data'!AA$3,FALSE)</f>
        <v>-13.335370872653</v>
      </c>
      <c r="T24" s="48">
        <f>VLOOKUP($A24,'Occupancy Raw Data'!$B$8:$BE$45,'Occupancy Raw Data'!AB$3,FALSE)</f>
        <v>3.6815227225686198</v>
      </c>
      <c r="U24" s="49">
        <f>VLOOKUP($A24,'Occupancy Raw Data'!$B$8:$BE$45,'Occupancy Raw Data'!AC$3,FALSE)</f>
        <v>-5.7547418744720096</v>
      </c>
      <c r="V24" s="50">
        <f>VLOOKUP($A24,'Occupancy Raw Data'!$B$8:$BE$45,'Occupancy Raw Data'!AE$3,FALSE)</f>
        <v>-21.321824096316099</v>
      </c>
      <c r="X24" s="51">
        <f>VLOOKUP($A24,'ADR Raw Data'!$B$6:$BE$43,'ADR Raw Data'!G$1,FALSE)</f>
        <v>100.929448082319</v>
      </c>
      <c r="Y24" s="52">
        <f>VLOOKUP($A24,'ADR Raw Data'!$B$6:$BE$43,'ADR Raw Data'!H$1,FALSE)</f>
        <v>100.85543184885201</v>
      </c>
      <c r="Z24" s="52">
        <f>VLOOKUP($A24,'ADR Raw Data'!$B$6:$BE$43,'ADR Raw Data'!I$1,FALSE)</f>
        <v>107.810609960828</v>
      </c>
      <c r="AA24" s="52">
        <f>VLOOKUP($A24,'ADR Raw Data'!$B$6:$BE$43,'ADR Raw Data'!J$1,FALSE)</f>
        <v>107.540452232899</v>
      </c>
      <c r="AB24" s="52">
        <f>VLOOKUP($A24,'ADR Raw Data'!$B$6:$BE$43,'ADR Raw Data'!K$1,FALSE)</f>
        <v>110.084328180737</v>
      </c>
      <c r="AC24" s="53">
        <f>VLOOKUP($A24,'ADR Raw Data'!$B$6:$BE$43,'ADR Raw Data'!L$1,FALSE)</f>
        <v>105.972498395172</v>
      </c>
      <c r="AD24" s="52">
        <f>VLOOKUP($A24,'ADR Raw Data'!$B$6:$BE$43,'ADR Raw Data'!N$1,FALSE)</f>
        <v>137.184575134168</v>
      </c>
      <c r="AE24" s="52">
        <f>VLOOKUP($A24,'ADR Raw Data'!$B$6:$BE$43,'ADR Raw Data'!O$1,FALSE)</f>
        <v>139.295770125639</v>
      </c>
      <c r="AF24" s="53">
        <f>VLOOKUP($A24,'ADR Raw Data'!$B$6:$BE$43,'ADR Raw Data'!P$1,FALSE)</f>
        <v>138.219229190421</v>
      </c>
      <c r="AG24" s="54">
        <f>VLOOKUP($A24,'ADR Raw Data'!$B$6:$BE$43,'ADR Raw Data'!R$1,FALSE)</f>
        <v>117.587572695909</v>
      </c>
      <c r="AI24" s="47">
        <f>VLOOKUP($A24,'ADR Raw Data'!$B$6:$BE$43,'ADR Raw Data'!T$1,FALSE)</f>
        <v>-3.4419219961245</v>
      </c>
      <c r="AJ24" s="48">
        <f>VLOOKUP($A24,'ADR Raw Data'!$B$6:$BE$43,'ADR Raw Data'!U$1,FALSE)</f>
        <v>-8.1740507284121797</v>
      </c>
      <c r="AK24" s="48">
        <f>VLOOKUP($A24,'ADR Raw Data'!$B$6:$BE$43,'ADR Raw Data'!V$1,FALSE)</f>
        <v>-9.3109099402410909</v>
      </c>
      <c r="AL24" s="48">
        <f>VLOOKUP($A24,'ADR Raw Data'!$B$6:$BE$43,'ADR Raw Data'!W$1,FALSE)</f>
        <v>-33.6729985725799</v>
      </c>
      <c r="AM24" s="48">
        <f>VLOOKUP($A24,'ADR Raw Data'!$B$6:$BE$43,'ADR Raw Data'!X$1,FALSE)</f>
        <v>-56.124735003364897</v>
      </c>
      <c r="AN24" s="49">
        <f>VLOOKUP($A24,'ADR Raw Data'!$B$6:$BE$43,'ADR Raw Data'!Y$1,FALSE)</f>
        <v>-32.623622444566799</v>
      </c>
      <c r="AO24" s="48">
        <f>VLOOKUP($A24,'ADR Raw Data'!$B$6:$BE$43,'ADR Raw Data'!AA$1,FALSE)</f>
        <v>-51.823574724694502</v>
      </c>
      <c r="AP24" s="48">
        <f>VLOOKUP($A24,'ADR Raw Data'!$B$6:$BE$43,'ADR Raw Data'!AB$1,FALSE)</f>
        <v>-39.619995869149399</v>
      </c>
      <c r="AQ24" s="49">
        <f>VLOOKUP($A24,'ADR Raw Data'!$B$6:$BE$43,'ADR Raw Data'!AC$1,FALSE)</f>
        <v>-46.9761834520951</v>
      </c>
      <c r="AR24" s="50">
        <f>VLOOKUP($A24,'ADR Raw Data'!$B$6:$BE$43,'ADR Raw Data'!AE$1,FALSE)</f>
        <v>-37.577403353016599</v>
      </c>
      <c r="AS24" s="40"/>
      <c r="AT24" s="51">
        <f>VLOOKUP($A24,'RevPAR Raw Data'!$B$6:$BE$43,'RevPAR Raw Data'!G$1,FALSE)</f>
        <v>35.526368126440502</v>
      </c>
      <c r="AU24" s="52">
        <f>VLOOKUP($A24,'RevPAR Raw Data'!$B$6:$BE$43,'RevPAR Raw Data'!H$1,FALSE)</f>
        <v>49.215591043793196</v>
      </c>
      <c r="AV24" s="52">
        <f>VLOOKUP($A24,'RevPAR Raw Data'!$B$6:$BE$43,'RevPAR Raw Data'!I$1,FALSE)</f>
        <v>63.436799473164299</v>
      </c>
      <c r="AW24" s="52">
        <f>VLOOKUP($A24,'RevPAR Raw Data'!$B$6:$BE$43,'RevPAR Raw Data'!J$1,FALSE)</f>
        <v>62.640454395785298</v>
      </c>
      <c r="AX24" s="52">
        <f>VLOOKUP($A24,'RevPAR Raw Data'!$B$6:$BE$43,'RevPAR Raw Data'!K$1,FALSE)</f>
        <v>60.968666447151698</v>
      </c>
      <c r="AY24" s="53">
        <f>VLOOKUP($A24,'RevPAR Raw Data'!$B$6:$BE$43,'RevPAR Raw Data'!L$1,FALSE)</f>
        <v>54.357575897266997</v>
      </c>
      <c r="AZ24" s="52">
        <f>VLOOKUP($A24,'RevPAR Raw Data'!$B$6:$BE$43,'RevPAR Raw Data'!N$1,FALSE)</f>
        <v>101.00253868949601</v>
      </c>
      <c r="BA24" s="52">
        <f>VLOOKUP($A24,'RevPAR Raw Data'!$B$6:$BE$43,'RevPAR Raw Data'!O$1,FALSE)</f>
        <v>98.56654922621</v>
      </c>
      <c r="BB24" s="53">
        <f>VLOOKUP($A24,'RevPAR Raw Data'!$B$6:$BE$43,'RevPAR Raw Data'!P$1,FALSE)</f>
        <v>99.784543957853103</v>
      </c>
      <c r="BC24" s="54">
        <f>VLOOKUP($A24,'RevPAR Raw Data'!$B$6:$BE$43,'RevPAR Raw Data'!R$1,FALSE)</f>
        <v>67.336709628863005</v>
      </c>
      <c r="BE24" s="47">
        <f>VLOOKUP($A24,'RevPAR Raw Data'!$B$6:$BE$43,'RevPAR Raw Data'!T$1,FALSE)</f>
        <v>-32.956119738354403</v>
      </c>
      <c r="BF24" s="48">
        <f>VLOOKUP($A24,'RevPAR Raw Data'!$B$6:$BE$43,'RevPAR Raw Data'!U$1,FALSE)</f>
        <v>-32.153693690714199</v>
      </c>
      <c r="BG24" s="48">
        <f>VLOOKUP($A24,'RevPAR Raw Data'!$B$6:$BE$43,'RevPAR Raw Data'!V$1,FALSE)</f>
        <v>-21.888768185522601</v>
      </c>
      <c r="BH24" s="48">
        <f>VLOOKUP($A24,'RevPAR Raw Data'!$B$6:$BE$43,'RevPAR Raw Data'!W$1,FALSE)</f>
        <v>-54.865434285591398</v>
      </c>
      <c r="BI24" s="48">
        <f>VLOOKUP($A24,'RevPAR Raw Data'!$B$6:$BE$43,'RevPAR Raw Data'!X$1,FALSE)</f>
        <v>-71.623101966326701</v>
      </c>
      <c r="BJ24" s="49">
        <f>VLOOKUP($A24,'RevPAR Raw Data'!$B$6:$BE$43,'RevPAR Raw Data'!Y$1,FALSE)</f>
        <v>-51.499545717470603</v>
      </c>
      <c r="BK24" s="48">
        <f>VLOOKUP($A24,'RevPAR Raw Data'!$B$6:$BE$43,'RevPAR Raw Data'!AA$1,FALSE)</f>
        <v>-58.248079708343099</v>
      </c>
      <c r="BL24" s="48">
        <f>VLOOKUP($A24,'RevPAR Raw Data'!$B$6:$BE$43,'RevPAR Raw Data'!AB$1,FALSE)</f>
        <v>-37.397092297184301</v>
      </c>
      <c r="BM24" s="49">
        <f>VLOOKUP($A24,'RevPAR Raw Data'!$B$6:$BE$43,'RevPAR Raw Data'!AC$1,FALSE)</f>
        <v>-50.027567226420601</v>
      </c>
      <c r="BN24" s="50">
        <f>VLOOKUP($A24,'RevPAR Raw Data'!$B$6:$BE$43,'RevPAR Raw Data'!AE$1,FALSE)</f>
        <v>-50.887039606439401</v>
      </c>
    </row>
    <row r="25" spans="1:66" x14ac:dyDescent="0.25">
      <c r="A25" s="63" t="s">
        <v>52</v>
      </c>
      <c r="B25" s="47">
        <f>VLOOKUP($A25,'Occupancy Raw Data'!$B$8:$BE$45,'Occupancy Raw Data'!G$3,FALSE)</f>
        <v>40.714422892260401</v>
      </c>
      <c r="C25" s="48">
        <f>VLOOKUP($A25,'Occupancy Raw Data'!$B$8:$BE$45,'Occupancy Raw Data'!H$3,FALSE)</f>
        <v>50.681774534280699</v>
      </c>
      <c r="D25" s="48">
        <f>VLOOKUP($A25,'Occupancy Raw Data'!$B$8:$BE$45,'Occupancy Raw Data'!I$3,FALSE)</f>
        <v>50.585749951987701</v>
      </c>
      <c r="E25" s="48">
        <f>VLOOKUP($A25,'Occupancy Raw Data'!$B$8:$BE$45,'Occupancy Raw Data'!J$3,FALSE)</f>
        <v>55.022085653927398</v>
      </c>
      <c r="F25" s="48">
        <f>VLOOKUP($A25,'Occupancy Raw Data'!$B$8:$BE$45,'Occupancy Raw Data'!K$3,FALSE)</f>
        <v>58.382946034184698</v>
      </c>
      <c r="G25" s="49">
        <f>VLOOKUP($A25,'Occupancy Raw Data'!$B$8:$BE$45,'Occupancy Raw Data'!L$3,FALSE)</f>
        <v>51.077395813328202</v>
      </c>
      <c r="H25" s="48">
        <f>VLOOKUP($A25,'Occupancy Raw Data'!$B$8:$BE$45,'Occupancy Raw Data'!N$3,FALSE)</f>
        <v>72.076051469176093</v>
      </c>
      <c r="I25" s="48">
        <f>VLOOKUP($A25,'Occupancy Raw Data'!$B$8:$BE$45,'Occupancy Raw Data'!O$3,FALSE)</f>
        <v>64.067601305934303</v>
      </c>
      <c r="J25" s="49">
        <f>VLOOKUP($A25,'Occupancy Raw Data'!$B$8:$BE$45,'Occupancy Raw Data'!P$3,FALSE)</f>
        <v>68.071826387555205</v>
      </c>
      <c r="K25" s="50">
        <f>VLOOKUP($A25,'Occupancy Raw Data'!$B$8:$BE$45,'Occupancy Raw Data'!R$3,FALSE)</f>
        <v>55.932947405964399</v>
      </c>
      <c r="M25" s="47">
        <f>VLOOKUP($A25,'Occupancy Raw Data'!$B$8:$BE$45,'Occupancy Raw Data'!T$3,FALSE)</f>
        <v>-2.5309762993954101</v>
      </c>
      <c r="N25" s="48">
        <f>VLOOKUP($A25,'Occupancy Raw Data'!$B$8:$BE$45,'Occupancy Raw Data'!U$3,FALSE)</f>
        <v>1.1644065360103499</v>
      </c>
      <c r="O25" s="48">
        <f>VLOOKUP($A25,'Occupancy Raw Data'!$B$8:$BE$45,'Occupancy Raw Data'!V$3,FALSE)</f>
        <v>-9.2279725340524301</v>
      </c>
      <c r="P25" s="48">
        <f>VLOOKUP($A25,'Occupancy Raw Data'!$B$8:$BE$45,'Occupancy Raw Data'!W$3,FALSE)</f>
        <v>-4.6684191262103596</v>
      </c>
      <c r="Q25" s="48">
        <f>VLOOKUP($A25,'Occupancy Raw Data'!$B$8:$BE$45,'Occupancy Raw Data'!X$3,FALSE)</f>
        <v>-2.14933492126079</v>
      </c>
      <c r="R25" s="49">
        <f>VLOOKUP($A25,'Occupancy Raw Data'!$B$8:$BE$45,'Occupancy Raw Data'!Y$3,FALSE)</f>
        <v>-3.6203956869076102</v>
      </c>
      <c r="S25" s="48">
        <f>VLOOKUP($A25,'Occupancy Raw Data'!$B$8:$BE$45,'Occupancy Raw Data'!AA$3,FALSE)</f>
        <v>-9.3023677326196097</v>
      </c>
      <c r="T25" s="48">
        <f>VLOOKUP($A25,'Occupancy Raw Data'!$B$8:$BE$45,'Occupancy Raw Data'!AB$3,FALSE)</f>
        <v>2.6374691372268502</v>
      </c>
      <c r="U25" s="49">
        <f>VLOOKUP($A25,'Occupancy Raw Data'!$B$8:$BE$45,'Occupancy Raw Data'!AC$3,FALSE)</f>
        <v>-4.0497008743672298</v>
      </c>
      <c r="V25" s="50">
        <f>VLOOKUP($A25,'Occupancy Raw Data'!$B$8:$BE$45,'Occupancy Raw Data'!AE$3,FALSE)</f>
        <v>-3.7701093542939801</v>
      </c>
      <c r="X25" s="51">
        <f>VLOOKUP($A25,'ADR Raw Data'!$B$6:$BE$43,'ADR Raw Data'!G$1,FALSE)</f>
        <v>92.729542452830103</v>
      </c>
      <c r="Y25" s="52">
        <f>VLOOKUP($A25,'ADR Raw Data'!$B$6:$BE$43,'ADR Raw Data'!H$1,FALSE)</f>
        <v>93.252190223569499</v>
      </c>
      <c r="Z25" s="52">
        <f>VLOOKUP($A25,'ADR Raw Data'!$B$6:$BE$43,'ADR Raw Data'!I$1,FALSE)</f>
        <v>95.086799544419094</v>
      </c>
      <c r="AA25" s="52">
        <f>VLOOKUP($A25,'ADR Raw Data'!$B$6:$BE$43,'ADR Raw Data'!J$1,FALSE)</f>
        <v>98.548272251308902</v>
      </c>
      <c r="AB25" s="52">
        <f>VLOOKUP($A25,'ADR Raw Data'!$B$6:$BE$43,'ADR Raw Data'!K$1,FALSE)</f>
        <v>107.588503289473</v>
      </c>
      <c r="AC25" s="53">
        <f>VLOOKUP($A25,'ADR Raw Data'!$B$6:$BE$43,'ADR Raw Data'!L$1,FALSE)</f>
        <v>97.950642201834796</v>
      </c>
      <c r="AD25" s="52">
        <f>VLOOKUP($A25,'ADR Raw Data'!$B$6:$BE$43,'ADR Raw Data'!N$1,FALSE)</f>
        <v>156.85043431921099</v>
      </c>
      <c r="AE25" s="52">
        <f>VLOOKUP($A25,'ADR Raw Data'!$B$6:$BE$43,'ADR Raw Data'!O$1,FALSE)</f>
        <v>149.73294664268499</v>
      </c>
      <c r="AF25" s="53">
        <f>VLOOKUP($A25,'ADR Raw Data'!$B$6:$BE$43,'ADR Raw Data'!P$1,FALSE)</f>
        <v>153.50102835378701</v>
      </c>
      <c r="AG25" s="54">
        <f>VLOOKUP($A25,'ADR Raw Data'!$B$6:$BE$43,'ADR Raw Data'!R$1,FALSE)</f>
        <v>117.266710648942</v>
      </c>
      <c r="AI25" s="47">
        <f>VLOOKUP($A25,'ADR Raw Data'!$B$6:$BE$43,'ADR Raw Data'!T$1,FALSE)</f>
        <v>3.7661207475857199</v>
      </c>
      <c r="AJ25" s="48">
        <f>VLOOKUP($A25,'ADR Raw Data'!$B$6:$BE$43,'ADR Raw Data'!U$1,FALSE)</f>
        <v>4.9557734691199604</v>
      </c>
      <c r="AK25" s="48">
        <f>VLOOKUP($A25,'ADR Raw Data'!$B$6:$BE$43,'ADR Raw Data'!V$1,FALSE)</f>
        <v>3.2397731616169798</v>
      </c>
      <c r="AL25" s="48">
        <f>VLOOKUP($A25,'ADR Raw Data'!$B$6:$BE$43,'ADR Raw Data'!W$1,FALSE)</f>
        <v>3.3518860257460501</v>
      </c>
      <c r="AM25" s="48">
        <f>VLOOKUP($A25,'ADR Raw Data'!$B$6:$BE$43,'ADR Raw Data'!X$1,FALSE)</f>
        <v>7.19546621435655</v>
      </c>
      <c r="AN25" s="49">
        <f>VLOOKUP($A25,'ADR Raw Data'!$B$6:$BE$43,'ADR Raw Data'!Y$1,FALSE)</f>
        <v>4.6208265075050301</v>
      </c>
      <c r="AO25" s="48">
        <f>VLOOKUP($A25,'ADR Raw Data'!$B$6:$BE$43,'ADR Raw Data'!AA$1,FALSE)</f>
        <v>6.3389221232591302</v>
      </c>
      <c r="AP25" s="48">
        <f>VLOOKUP($A25,'ADR Raw Data'!$B$6:$BE$43,'ADR Raw Data'!AB$1,FALSE)</f>
        <v>9.3258654389855007</v>
      </c>
      <c r="AQ25" s="49">
        <f>VLOOKUP($A25,'ADR Raw Data'!$B$6:$BE$43,'ADR Raw Data'!AC$1,FALSE)</f>
        <v>7.4459132529331402</v>
      </c>
      <c r="AR25" s="50">
        <f>VLOOKUP($A25,'ADR Raw Data'!$B$6:$BE$43,'ADR Raw Data'!AE$1,FALSE)</f>
        <v>5.8403805208669999</v>
      </c>
      <c r="AS25" s="40"/>
      <c r="AT25" s="51">
        <f>VLOOKUP($A25,'RevPAR Raw Data'!$B$6:$BE$43,'RevPAR Raw Data'!G$1,FALSE)</f>
        <v>37.754298060303398</v>
      </c>
      <c r="AU25" s="52">
        <f>VLOOKUP($A25,'RevPAR Raw Data'!$B$6:$BE$43,'RevPAR Raw Data'!H$1,FALSE)</f>
        <v>47.2618647973881</v>
      </c>
      <c r="AV25" s="52">
        <f>VLOOKUP($A25,'RevPAR Raw Data'!$B$6:$BE$43,'RevPAR Raw Data'!I$1,FALSE)</f>
        <v>48.100370654887598</v>
      </c>
      <c r="AW25" s="52">
        <f>VLOOKUP($A25,'RevPAR Raw Data'!$B$6:$BE$43,'RevPAR Raw Data'!J$1,FALSE)</f>
        <v>54.2233147685807</v>
      </c>
      <c r="AX25" s="52">
        <f>VLOOKUP($A25,'RevPAR Raw Data'!$B$6:$BE$43,'RevPAR Raw Data'!K$1,FALSE)</f>
        <v>62.813337814480498</v>
      </c>
      <c r="AY25" s="53">
        <f>VLOOKUP($A25,'RevPAR Raw Data'!$B$6:$BE$43,'RevPAR Raw Data'!L$1,FALSE)</f>
        <v>50.030637219128003</v>
      </c>
      <c r="AZ25" s="52">
        <f>VLOOKUP($A25,'RevPAR Raw Data'!$B$6:$BE$43,'RevPAR Raw Data'!N$1,FALSE)</f>
        <v>113.051599769541</v>
      </c>
      <c r="BA25" s="52">
        <f>VLOOKUP($A25,'RevPAR Raw Data'!$B$6:$BE$43,'RevPAR Raw Data'!O$1,FALSE)</f>
        <v>95.930307278663307</v>
      </c>
      <c r="BB25" s="53">
        <f>VLOOKUP($A25,'RevPAR Raw Data'!$B$6:$BE$43,'RevPAR Raw Data'!P$1,FALSE)</f>
        <v>104.490953524102</v>
      </c>
      <c r="BC25" s="54">
        <f>VLOOKUP($A25,'RevPAR Raw Data'!$B$6:$BE$43,'RevPAR Raw Data'!R$1,FALSE)</f>
        <v>65.590727591977796</v>
      </c>
      <c r="BE25" s="47">
        <f>VLOOKUP($A25,'RevPAR Raw Data'!$B$6:$BE$43,'RevPAR Raw Data'!T$1,FALSE)</f>
        <v>1.1398248246623</v>
      </c>
      <c r="BF25" s="48">
        <f>VLOOKUP($A25,'RevPAR Raw Data'!$B$6:$BE$43,'RevPAR Raw Data'!U$1,FALSE)</f>
        <v>6.1778853553146096</v>
      </c>
      <c r="BG25" s="48">
        <f>VLOOKUP($A25,'RevPAR Raw Data'!$B$6:$BE$43,'RevPAR Raw Data'!V$1,FALSE)</f>
        <v>-6.2871647499550596</v>
      </c>
      <c r="BH25" s="48">
        <f>VLOOKUP($A25,'RevPAR Raw Data'!$B$6:$BE$43,'RevPAR Raw Data'!W$1,FALSE)</f>
        <v>-1.4730131887790101</v>
      </c>
      <c r="BI25" s="48">
        <f>VLOOKUP($A25,'RevPAR Raw Data'!$B$6:$BE$43,'RevPAR Raw Data'!X$1,FALSE)</f>
        <v>4.8914766250030697</v>
      </c>
      <c r="BJ25" s="49">
        <f>VLOOKUP($A25,'RevPAR Raw Data'!$B$6:$BE$43,'RevPAR Raw Data'!Y$1,FALSE)</f>
        <v>0.83313861702021896</v>
      </c>
      <c r="BK25" s="48">
        <f>VLOOKUP($A25,'RevPAR Raw Data'!$B$6:$BE$43,'RevPAR Raw Data'!AA$1,FALSE)</f>
        <v>-3.5531154555504099</v>
      </c>
      <c r="BL25" s="48">
        <f>VLOOKUP($A25,'RevPAR Raw Data'!$B$6:$BE$43,'RevPAR Raw Data'!AB$1,FALSE)</f>
        <v>12.2093013989449</v>
      </c>
      <c r="BM25" s="49">
        <f>VLOOKUP($A25,'RevPAR Raw Data'!$B$6:$BE$43,'RevPAR Raw Data'!AC$1,FALSE)</f>
        <v>3.0946751644572399</v>
      </c>
      <c r="BN25" s="50">
        <f>VLOOKUP($A25,'RevPAR Raw Data'!$B$6:$BE$43,'RevPAR Raw Data'!AE$1,FALSE)</f>
        <v>1.85008243422944</v>
      </c>
    </row>
    <row r="26" spans="1:66" x14ac:dyDescent="0.25">
      <c r="A26" s="63" t="s">
        <v>51</v>
      </c>
      <c r="B26" s="47">
        <f>VLOOKUP($A26,'Occupancy Raw Data'!$B$8:$BE$45,'Occupancy Raw Data'!G$3,FALSE)</f>
        <v>47.160854482380799</v>
      </c>
      <c r="C26" s="48">
        <f>VLOOKUP($A26,'Occupancy Raw Data'!$B$8:$BE$45,'Occupancy Raw Data'!H$3,FALSE)</f>
        <v>54.437761982868501</v>
      </c>
      <c r="D26" s="48">
        <f>VLOOKUP($A26,'Occupancy Raw Data'!$B$8:$BE$45,'Occupancy Raw Data'!I$3,FALSE)</f>
        <v>57.681793329688297</v>
      </c>
      <c r="E26" s="48">
        <f>VLOOKUP($A26,'Occupancy Raw Data'!$B$8:$BE$45,'Occupancy Raw Data'!J$3,FALSE)</f>
        <v>64.005831966466104</v>
      </c>
      <c r="F26" s="48">
        <f>VLOOKUP($A26,'Occupancy Raw Data'!$B$8:$BE$45,'Occupancy Raw Data'!K$3,FALSE)</f>
        <v>59.394933479132398</v>
      </c>
      <c r="G26" s="49">
        <f>VLOOKUP($A26,'Occupancy Raw Data'!$B$8:$BE$45,'Occupancy Raw Data'!L$3,FALSE)</f>
        <v>56.539653600729203</v>
      </c>
      <c r="H26" s="48">
        <f>VLOOKUP($A26,'Occupancy Raw Data'!$B$8:$BE$45,'Occupancy Raw Data'!N$3,FALSE)</f>
        <v>65.208675050118401</v>
      </c>
      <c r="I26" s="48">
        <f>VLOOKUP($A26,'Occupancy Raw Data'!$B$8:$BE$45,'Occupancy Raw Data'!O$3,FALSE)</f>
        <v>70.384545288864501</v>
      </c>
      <c r="J26" s="49">
        <f>VLOOKUP($A26,'Occupancy Raw Data'!$B$8:$BE$45,'Occupancy Raw Data'!P$3,FALSE)</f>
        <v>67.796610169491501</v>
      </c>
      <c r="K26" s="50">
        <f>VLOOKUP($A26,'Occupancy Raw Data'!$B$8:$BE$45,'Occupancy Raw Data'!R$3,FALSE)</f>
        <v>59.756764499075402</v>
      </c>
      <c r="M26" s="47">
        <f>VLOOKUP($A26,'Occupancy Raw Data'!$B$8:$BE$45,'Occupancy Raw Data'!T$3,FALSE)</f>
        <v>4.1444935159031697</v>
      </c>
      <c r="N26" s="48">
        <f>VLOOKUP($A26,'Occupancy Raw Data'!$B$8:$BE$45,'Occupancy Raw Data'!U$3,FALSE)</f>
        <v>6.65957760260169</v>
      </c>
      <c r="O26" s="48">
        <f>VLOOKUP($A26,'Occupancy Raw Data'!$B$8:$BE$45,'Occupancy Raw Data'!V$3,FALSE)</f>
        <v>9.4284178305458504</v>
      </c>
      <c r="P26" s="48">
        <f>VLOOKUP($A26,'Occupancy Raw Data'!$B$8:$BE$45,'Occupancy Raw Data'!W$3,FALSE)</f>
        <v>14.4027998901116</v>
      </c>
      <c r="Q26" s="48">
        <f>VLOOKUP($A26,'Occupancy Raw Data'!$B$8:$BE$45,'Occupancy Raw Data'!X$3,FALSE)</f>
        <v>5.2277013657985698</v>
      </c>
      <c r="R26" s="49">
        <f>VLOOKUP($A26,'Occupancy Raw Data'!$B$8:$BE$45,'Occupancy Raw Data'!Y$3,FALSE)</f>
        <v>8.1367100127879706</v>
      </c>
      <c r="S26" s="48">
        <f>VLOOKUP($A26,'Occupancy Raw Data'!$B$8:$BE$45,'Occupancy Raw Data'!AA$3,FALSE)</f>
        <v>-3.0161379279206102</v>
      </c>
      <c r="T26" s="48">
        <f>VLOOKUP($A26,'Occupancy Raw Data'!$B$8:$BE$45,'Occupancy Raw Data'!AB$3,FALSE)</f>
        <v>13.596896684312901</v>
      </c>
      <c r="U26" s="49">
        <f>VLOOKUP($A26,'Occupancy Raw Data'!$B$8:$BE$45,'Occupancy Raw Data'!AC$3,FALSE)</f>
        <v>4.9511207376873196</v>
      </c>
      <c r="V26" s="50">
        <f>VLOOKUP($A26,'Occupancy Raw Data'!$B$8:$BE$45,'Occupancy Raw Data'!AE$3,FALSE)</f>
        <v>7.0845945012379401</v>
      </c>
      <c r="X26" s="51">
        <f>VLOOKUP($A26,'ADR Raw Data'!$B$6:$BE$43,'ADR Raw Data'!G$1,FALSE)</f>
        <v>98.850363917924795</v>
      </c>
      <c r="Y26" s="52">
        <f>VLOOKUP($A26,'ADR Raw Data'!$B$6:$BE$43,'ADR Raw Data'!H$1,FALSE)</f>
        <v>101.329916303983</v>
      </c>
      <c r="Z26" s="52">
        <f>VLOOKUP($A26,'ADR Raw Data'!$B$6:$BE$43,'ADR Raw Data'!I$1,FALSE)</f>
        <v>103.01310268562401</v>
      </c>
      <c r="AA26" s="52">
        <f>VLOOKUP($A26,'ADR Raw Data'!$B$6:$BE$43,'ADR Raw Data'!J$1,FALSE)</f>
        <v>105.620153758542</v>
      </c>
      <c r="AB26" s="52">
        <f>VLOOKUP($A26,'ADR Raw Data'!$B$6:$BE$43,'ADR Raw Data'!K$1,FALSE)</f>
        <v>107.703850874501</v>
      </c>
      <c r="AC26" s="53">
        <f>VLOOKUP($A26,'ADR Raw Data'!$B$6:$BE$43,'ADR Raw Data'!L$1,FALSE)</f>
        <v>103.571794789113</v>
      </c>
      <c r="AD26" s="52">
        <f>VLOOKUP($A26,'ADR Raw Data'!$B$6:$BE$43,'ADR Raw Data'!N$1,FALSE)</f>
        <v>132.801070430408</v>
      </c>
      <c r="AE26" s="52">
        <f>VLOOKUP($A26,'ADR Raw Data'!$B$6:$BE$43,'ADR Raw Data'!O$1,FALSE)</f>
        <v>134.852413257379</v>
      </c>
      <c r="AF26" s="53">
        <f>VLOOKUP($A26,'ADR Raw Data'!$B$6:$BE$43,'ADR Raw Data'!P$1,FALSE)</f>
        <v>133.86589381720401</v>
      </c>
      <c r="AG26" s="54">
        <f>VLOOKUP($A26,'ADR Raw Data'!$B$6:$BE$43,'ADR Raw Data'!R$1,FALSE)</f>
        <v>113.394338882593</v>
      </c>
      <c r="AI26" s="47">
        <f>VLOOKUP($A26,'ADR Raw Data'!$B$6:$BE$43,'ADR Raw Data'!T$1,FALSE)</f>
        <v>8.1392631931782304</v>
      </c>
      <c r="AJ26" s="48">
        <f>VLOOKUP($A26,'ADR Raw Data'!$B$6:$BE$43,'ADR Raw Data'!U$1,FALSE)</f>
        <v>8.3375779913975201</v>
      </c>
      <c r="AK26" s="48">
        <f>VLOOKUP($A26,'ADR Raw Data'!$B$6:$BE$43,'ADR Raw Data'!V$1,FALSE)</f>
        <v>8.8135840421506497</v>
      </c>
      <c r="AL26" s="48">
        <f>VLOOKUP($A26,'ADR Raw Data'!$B$6:$BE$43,'ADR Raw Data'!W$1,FALSE)</f>
        <v>12.2904068841612</v>
      </c>
      <c r="AM26" s="48">
        <f>VLOOKUP($A26,'ADR Raw Data'!$B$6:$BE$43,'ADR Raw Data'!X$1,FALSE)</f>
        <v>9.7602502788793792</v>
      </c>
      <c r="AN26" s="49">
        <f>VLOOKUP($A26,'ADR Raw Data'!$B$6:$BE$43,'ADR Raw Data'!Y$1,FALSE)</f>
        <v>9.6013293576153593</v>
      </c>
      <c r="AO26" s="48">
        <f>VLOOKUP($A26,'ADR Raw Data'!$B$6:$BE$43,'ADR Raw Data'!AA$1,FALSE)</f>
        <v>7.9171013700788997</v>
      </c>
      <c r="AP26" s="48">
        <f>VLOOKUP($A26,'ADR Raw Data'!$B$6:$BE$43,'ADR Raw Data'!AB$1,FALSE)</f>
        <v>9.8856341698768695</v>
      </c>
      <c r="AQ26" s="49">
        <f>VLOOKUP($A26,'ADR Raw Data'!$B$6:$BE$43,'ADR Raw Data'!AC$1,FALSE)</f>
        <v>8.9257618592702901</v>
      </c>
      <c r="AR26" s="50">
        <f>VLOOKUP($A26,'ADR Raw Data'!$B$6:$BE$43,'ADR Raw Data'!AE$1,FALSE)</f>
        <v>9.1473287799703709</v>
      </c>
      <c r="AS26" s="40"/>
      <c r="AT26" s="51">
        <f>VLOOKUP($A26,'RevPAR Raw Data'!$B$6:$BE$43,'RevPAR Raw Data'!G$1,FALSE)</f>
        <v>46.6186762826364</v>
      </c>
      <c r="AU26" s="52">
        <f>VLOOKUP($A26,'RevPAR Raw Data'!$B$6:$BE$43,'RevPAR Raw Data'!H$1,FALSE)</f>
        <v>55.161738655002701</v>
      </c>
      <c r="AV26" s="52">
        <f>VLOOKUP($A26,'RevPAR Raw Data'!$B$6:$BE$43,'RevPAR Raw Data'!I$1,FALSE)</f>
        <v>59.419804993621199</v>
      </c>
      <c r="AW26" s="52">
        <f>VLOOKUP($A26,'RevPAR Raw Data'!$B$6:$BE$43,'RevPAR Raw Data'!J$1,FALSE)</f>
        <v>67.603058137415701</v>
      </c>
      <c r="AX26" s="52">
        <f>VLOOKUP($A26,'RevPAR Raw Data'!$B$6:$BE$43,'RevPAR Raw Data'!K$1,FALSE)</f>
        <v>63.970630581374103</v>
      </c>
      <c r="AY26" s="53">
        <f>VLOOKUP($A26,'RevPAR Raw Data'!$B$6:$BE$43,'RevPAR Raw Data'!L$1,FALSE)</f>
        <v>58.559134001823097</v>
      </c>
      <c r="AZ26" s="52">
        <f>VLOOKUP($A26,'RevPAR Raw Data'!$B$6:$BE$43,'RevPAR Raw Data'!N$1,FALSE)</f>
        <v>86.597818480043699</v>
      </c>
      <c r="BA26" s="52">
        <f>VLOOKUP($A26,'RevPAR Raw Data'!$B$6:$BE$43,'RevPAR Raw Data'!O$1,FALSE)</f>
        <v>94.915257882267099</v>
      </c>
      <c r="BB26" s="53">
        <f>VLOOKUP($A26,'RevPAR Raw Data'!$B$6:$BE$43,'RevPAR Raw Data'!P$1,FALSE)</f>
        <v>90.756538181155406</v>
      </c>
      <c r="BC26" s="54">
        <f>VLOOKUP($A26,'RevPAR Raw Data'!$B$6:$BE$43,'RevPAR Raw Data'!R$1,FALSE)</f>
        <v>67.760788041355198</v>
      </c>
      <c r="BE26" s="47">
        <f>VLOOKUP($A26,'RevPAR Raw Data'!$B$6:$BE$43,'RevPAR Raw Data'!T$1,FALSE)</f>
        <v>12.6210879443649</v>
      </c>
      <c r="BF26" s="48">
        <f>VLOOKUP($A26,'RevPAR Raw Data'!$B$6:$BE$43,'RevPAR Raw Data'!U$1,FALSE)</f>
        <v>15.5524030705137</v>
      </c>
      <c r="BG26" s="48">
        <f>VLOOKUP($A26,'RevPAR Raw Data'!$B$6:$BE$43,'RevPAR Raw Data'!V$1,FALSE)</f>
        <v>19.072983402036702</v>
      </c>
      <c r="BH26" s="48">
        <f>VLOOKUP($A26,'RevPAR Raw Data'!$B$6:$BE$43,'RevPAR Raw Data'!W$1,FALSE)</f>
        <v>28.463369483478999</v>
      </c>
      <c r="BI26" s="48">
        <f>VLOOKUP($A26,'RevPAR Raw Data'!$B$6:$BE$43,'RevPAR Raw Data'!X$1,FALSE)</f>
        <v>15.4981883818123</v>
      </c>
      <c r="BJ26" s="49">
        <f>VLOOKUP($A26,'RevPAR Raw Data'!$B$6:$BE$43,'RevPAR Raw Data'!Y$1,FALSE)</f>
        <v>18.519271697605099</v>
      </c>
      <c r="BK26" s="48">
        <f>VLOOKUP($A26,'RevPAR Raw Data'!$B$6:$BE$43,'RevPAR Raw Data'!AA$1,FALSE)</f>
        <v>4.6621727449434101</v>
      </c>
      <c r="BL26" s="48">
        <f>VLOOKUP($A26,'RevPAR Raw Data'!$B$6:$BE$43,'RevPAR Raw Data'!AB$1,FALSE)</f>
        <v>24.826670318857001</v>
      </c>
      <c r="BM26" s="49">
        <f>VLOOKUP($A26,'RevPAR Raw Data'!$B$6:$BE$43,'RevPAR Raw Data'!AC$1,FALSE)</f>
        <v>14.3188078433685</v>
      </c>
      <c r="BN26" s="50">
        <f>VLOOKUP($A26,'RevPAR Raw Data'!$B$6:$BE$43,'RevPAR Raw Data'!AE$1,FALSE)</f>
        <v>16.8799744329642</v>
      </c>
    </row>
    <row r="27" spans="1:66" x14ac:dyDescent="0.25">
      <c r="A27" s="63" t="s">
        <v>48</v>
      </c>
      <c r="B27" s="47">
        <f>VLOOKUP($A27,'Occupancy Raw Data'!$B$8:$BE$45,'Occupancy Raw Data'!G$3,FALSE)</f>
        <v>47.090537274586303</v>
      </c>
      <c r="C27" s="48">
        <f>VLOOKUP($A27,'Occupancy Raw Data'!$B$8:$BE$45,'Occupancy Raw Data'!H$3,FALSE)</f>
        <v>61.907417735638496</v>
      </c>
      <c r="D27" s="48">
        <f>VLOOKUP($A27,'Occupancy Raw Data'!$B$8:$BE$45,'Occupancy Raw Data'!I$3,FALSE)</f>
        <v>65.625580963004197</v>
      </c>
      <c r="E27" s="48">
        <f>VLOOKUP($A27,'Occupancy Raw Data'!$B$8:$BE$45,'Occupancy Raw Data'!J$3,FALSE)</f>
        <v>66.257668711656393</v>
      </c>
      <c r="F27" s="48">
        <f>VLOOKUP($A27,'Occupancy Raw Data'!$B$8:$BE$45,'Occupancy Raw Data'!K$3,FALSE)</f>
        <v>69.771332961517004</v>
      </c>
      <c r="G27" s="49">
        <f>VLOOKUP($A27,'Occupancy Raw Data'!$B$8:$BE$45,'Occupancy Raw Data'!L$3,FALSE)</f>
        <v>62.1305075292805</v>
      </c>
      <c r="H27" s="48">
        <f>VLOOKUP($A27,'Occupancy Raw Data'!$B$8:$BE$45,'Occupancy Raw Data'!N$3,FALSE)</f>
        <v>79.215467559025797</v>
      </c>
      <c r="I27" s="48">
        <f>VLOOKUP($A27,'Occupancy Raw Data'!$B$8:$BE$45,'Occupancy Raw Data'!O$3,FALSE)</f>
        <v>74.177356385945302</v>
      </c>
      <c r="J27" s="49">
        <f>VLOOKUP($A27,'Occupancy Raw Data'!$B$8:$BE$45,'Occupancy Raw Data'!P$3,FALSE)</f>
        <v>76.696411972485507</v>
      </c>
      <c r="K27" s="50">
        <f>VLOOKUP($A27,'Occupancy Raw Data'!$B$8:$BE$45,'Occupancy Raw Data'!R$3,FALSE)</f>
        <v>66.292194513053403</v>
      </c>
      <c r="M27" s="47">
        <f>VLOOKUP($A27,'Occupancy Raw Data'!$B$8:$BE$45,'Occupancy Raw Data'!T$3,FALSE)</f>
        <v>-14.6091590754167</v>
      </c>
      <c r="N27" s="48">
        <f>VLOOKUP($A27,'Occupancy Raw Data'!$B$8:$BE$45,'Occupancy Raw Data'!U$3,FALSE)</f>
        <v>-4.4024952403439697</v>
      </c>
      <c r="O27" s="48">
        <f>VLOOKUP($A27,'Occupancy Raw Data'!$B$8:$BE$45,'Occupancy Raw Data'!V$3,FALSE)</f>
        <v>-1.2764502342163699</v>
      </c>
      <c r="P27" s="48">
        <f>VLOOKUP($A27,'Occupancy Raw Data'!$B$8:$BE$45,'Occupancy Raw Data'!W$3,FALSE)</f>
        <v>-12.453434263016</v>
      </c>
      <c r="Q27" s="48">
        <f>VLOOKUP($A27,'Occupancy Raw Data'!$B$8:$BE$45,'Occupancy Raw Data'!X$3,FALSE)</f>
        <v>-15.8501153133054</v>
      </c>
      <c r="R27" s="49">
        <f>VLOOKUP($A27,'Occupancy Raw Data'!$B$8:$BE$45,'Occupancy Raw Data'!Y$3,FALSE)</f>
        <v>-9.9493887319841594</v>
      </c>
      <c r="S27" s="48">
        <f>VLOOKUP($A27,'Occupancy Raw Data'!$B$8:$BE$45,'Occupancy Raw Data'!AA$3,FALSE)</f>
        <v>-7.9392165417791203</v>
      </c>
      <c r="T27" s="48">
        <f>VLOOKUP($A27,'Occupancy Raw Data'!$B$8:$BE$45,'Occupancy Raw Data'!AB$3,FALSE)</f>
        <v>0.90522973958556696</v>
      </c>
      <c r="U27" s="49">
        <f>VLOOKUP($A27,'Occupancy Raw Data'!$B$8:$BE$45,'Occupancy Raw Data'!AC$3,FALSE)</f>
        <v>-3.8644052695111402</v>
      </c>
      <c r="V27" s="50">
        <f>VLOOKUP($A27,'Occupancy Raw Data'!$B$8:$BE$45,'Occupancy Raw Data'!AE$3,FALSE)</f>
        <v>-8.0250145594945099</v>
      </c>
      <c r="X27" s="51">
        <f>VLOOKUP($A27,'ADR Raw Data'!$B$6:$BE$43,'ADR Raw Data'!G$1,FALSE)</f>
        <v>93.167828661665993</v>
      </c>
      <c r="Y27" s="52">
        <f>VLOOKUP($A27,'ADR Raw Data'!$B$6:$BE$43,'ADR Raw Data'!H$1,FALSE)</f>
        <v>102.183894894894</v>
      </c>
      <c r="Z27" s="52">
        <f>VLOOKUP($A27,'ADR Raw Data'!$B$6:$BE$43,'ADR Raw Data'!I$1,FALSE)</f>
        <v>109.629790368271</v>
      </c>
      <c r="AA27" s="52">
        <f>VLOOKUP($A27,'ADR Raw Data'!$B$6:$BE$43,'ADR Raw Data'!J$1,FALSE)</f>
        <v>106.81257856341099</v>
      </c>
      <c r="AB27" s="52">
        <f>VLOOKUP($A27,'ADR Raw Data'!$B$6:$BE$43,'ADR Raw Data'!K$1,FALSE)</f>
        <v>115.399802824407</v>
      </c>
      <c r="AC27" s="53">
        <f>VLOOKUP($A27,'ADR Raw Data'!$B$6:$BE$43,'ADR Raw Data'!L$1,FALSE)</f>
        <v>106.345609216038</v>
      </c>
      <c r="AD27" s="52">
        <f>VLOOKUP($A27,'ADR Raw Data'!$B$6:$BE$43,'ADR Raw Data'!N$1,FALSE)</f>
        <v>139.958704529453</v>
      </c>
      <c r="AE27" s="52">
        <f>VLOOKUP($A27,'ADR Raw Data'!$B$6:$BE$43,'ADR Raw Data'!O$1,FALSE)</f>
        <v>134.220794486215</v>
      </c>
      <c r="AF27" s="53">
        <f>VLOOKUP($A27,'ADR Raw Data'!$B$6:$BE$43,'ADR Raw Data'!P$1,FALSE)</f>
        <v>137.18397891164699</v>
      </c>
      <c r="AG27" s="54">
        <f>VLOOKUP($A27,'ADR Raw Data'!$B$6:$BE$43,'ADR Raw Data'!R$1,FALSE)</f>
        <v>116.539407075037</v>
      </c>
      <c r="AI27" s="47">
        <f>VLOOKUP($A27,'ADR Raw Data'!$B$6:$BE$43,'ADR Raw Data'!T$1,FALSE)</f>
        <v>-4.6238904256976303</v>
      </c>
      <c r="AJ27" s="48">
        <f>VLOOKUP($A27,'ADR Raw Data'!$B$6:$BE$43,'ADR Raw Data'!U$1,FALSE)</f>
        <v>1.05574775808176</v>
      </c>
      <c r="AK27" s="48">
        <f>VLOOKUP($A27,'ADR Raw Data'!$B$6:$BE$43,'ADR Raw Data'!V$1,FALSE)</f>
        <v>11.714724897579099</v>
      </c>
      <c r="AL27" s="48">
        <f>VLOOKUP($A27,'ADR Raw Data'!$B$6:$BE$43,'ADR Raw Data'!W$1,FALSE)</f>
        <v>2.8324764634572501</v>
      </c>
      <c r="AM27" s="48">
        <f>VLOOKUP($A27,'ADR Raw Data'!$B$6:$BE$43,'ADR Raw Data'!X$1,FALSE)</f>
        <v>0.31821157373523801</v>
      </c>
      <c r="AN27" s="49">
        <f>VLOOKUP($A27,'ADR Raw Data'!$B$6:$BE$43,'ADR Raw Data'!Y$1,FALSE)</f>
        <v>2.3122255588040499</v>
      </c>
      <c r="AO27" s="48">
        <f>VLOOKUP($A27,'ADR Raw Data'!$B$6:$BE$43,'ADR Raw Data'!AA$1,FALSE)</f>
        <v>-1.59564898939878</v>
      </c>
      <c r="AP27" s="48">
        <f>VLOOKUP($A27,'ADR Raw Data'!$B$6:$BE$43,'ADR Raw Data'!AB$1,FALSE)</f>
        <v>3.4049079892622398</v>
      </c>
      <c r="AQ27" s="49">
        <f>VLOOKUP($A27,'ADR Raw Data'!$B$6:$BE$43,'ADR Raw Data'!AC$1,FALSE)</f>
        <v>0.49901459840898199</v>
      </c>
      <c r="AR27" s="50">
        <f>VLOOKUP($A27,'ADR Raw Data'!$B$6:$BE$43,'ADR Raw Data'!AE$1,FALSE)</f>
        <v>2.0132293987335301</v>
      </c>
      <c r="AS27" s="40"/>
      <c r="AT27" s="51">
        <f>VLOOKUP($A27,'RevPAR Raw Data'!$B$6:$BE$43,'RevPAR Raw Data'!G$1,FALSE)</f>
        <v>43.873231083844502</v>
      </c>
      <c r="AU27" s="52">
        <f>VLOOKUP($A27,'RevPAR Raw Data'!$B$6:$BE$43,'RevPAR Raw Data'!H$1,FALSE)</f>
        <v>63.2594106711284</v>
      </c>
      <c r="AV27" s="52">
        <f>VLOOKUP($A27,'RevPAR Raw Data'!$B$6:$BE$43,'RevPAR Raw Data'!I$1,FALSE)</f>
        <v>71.945186837702096</v>
      </c>
      <c r="AW27" s="52">
        <f>VLOOKUP($A27,'RevPAR Raw Data'!$B$6:$BE$43,'RevPAR Raw Data'!J$1,FALSE)</f>
        <v>70.771524446923195</v>
      </c>
      <c r="AX27" s="52">
        <f>VLOOKUP($A27,'RevPAR Raw Data'!$B$6:$BE$43,'RevPAR Raw Data'!K$1,FALSE)</f>
        <v>80.515980665551197</v>
      </c>
      <c r="AY27" s="53">
        <f>VLOOKUP($A27,'RevPAR Raw Data'!$B$6:$BE$43,'RevPAR Raw Data'!L$1,FALSE)</f>
        <v>66.073066741029905</v>
      </c>
      <c r="AZ27" s="52">
        <f>VLOOKUP($A27,'RevPAR Raw Data'!$B$6:$BE$43,'RevPAR Raw Data'!N$1,FALSE)</f>
        <v>110.868942182561</v>
      </c>
      <c r="BA27" s="52">
        <f>VLOOKUP($A27,'RevPAR Raw Data'!$B$6:$BE$43,'RevPAR Raw Data'!O$1,FALSE)</f>
        <v>99.561437070087294</v>
      </c>
      <c r="BB27" s="53">
        <f>VLOOKUP($A27,'RevPAR Raw Data'!$B$6:$BE$43,'RevPAR Raw Data'!P$1,FALSE)</f>
        <v>105.215189626324</v>
      </c>
      <c r="BC27" s="54">
        <f>VLOOKUP($A27,'RevPAR Raw Data'!$B$6:$BE$43,'RevPAR Raw Data'!R$1,FALSE)</f>
        <v>77.256530422542596</v>
      </c>
      <c r="BE27" s="47">
        <f>VLOOKUP($A27,'RevPAR Raw Data'!$B$6:$BE$43,'RevPAR Raw Data'!T$1,FALSE)</f>
        <v>-18.5575379933512</v>
      </c>
      <c r="BF27" s="48">
        <f>VLOOKUP($A27,'RevPAR Raw Data'!$B$6:$BE$43,'RevPAR Raw Data'!U$1,FALSE)</f>
        <v>-3.3932267270617902</v>
      </c>
      <c r="BG27" s="48">
        <f>VLOOKUP($A27,'RevPAR Raw Data'!$B$6:$BE$43,'RevPAR Raw Data'!V$1,FALSE)</f>
        <v>10.2887420299698</v>
      </c>
      <c r="BH27" s="48">
        <f>VLOOKUP($A27,'RevPAR Raw Data'!$B$6:$BE$43,'RevPAR Raw Data'!W$1,FALSE)</f>
        <v>-9.9736983939508406</v>
      </c>
      <c r="BI27" s="48">
        <f>VLOOKUP($A27,'RevPAR Raw Data'!$B$6:$BE$43,'RevPAR Raw Data'!X$1,FALSE)</f>
        <v>-15.5823406409475</v>
      </c>
      <c r="BJ27" s="49">
        <f>VLOOKUP($A27,'RevPAR Raw Data'!$B$6:$BE$43,'RevPAR Raw Data'!Y$1,FALSE)</f>
        <v>-7.8672154823858103</v>
      </c>
      <c r="BK27" s="48">
        <f>VLOOKUP($A27,'RevPAR Raw Data'!$B$6:$BE$43,'RevPAR Raw Data'!AA$1,FALSE)</f>
        <v>-9.4081835026628209</v>
      </c>
      <c r="BL27" s="48">
        <f>VLOOKUP($A27,'RevPAR Raw Data'!$B$6:$BE$43,'RevPAR Raw Data'!AB$1,FALSE)</f>
        <v>4.3409599685721298</v>
      </c>
      <c r="BM27" s="49">
        <f>VLOOKUP($A27,'RevPAR Raw Data'!$B$6:$BE$43,'RevPAR Raw Data'!AC$1,FALSE)</f>
        <v>-3.3846746175387099</v>
      </c>
      <c r="BN27" s="50">
        <f>VLOOKUP($A27,'RevPAR Raw Data'!$B$6:$BE$43,'RevPAR Raw Data'!AE$1,FALSE)</f>
        <v>-6.1733471131253701</v>
      </c>
    </row>
    <row r="28" spans="1:66" x14ac:dyDescent="0.25">
      <c r="A28" s="63" t="s">
        <v>49</v>
      </c>
      <c r="B28" s="47">
        <f>VLOOKUP($A28,'Occupancy Raw Data'!$B$8:$BE$45,'Occupancy Raw Data'!G$3,FALSE)</f>
        <v>48.584371460928601</v>
      </c>
      <c r="C28" s="48">
        <f>VLOOKUP($A28,'Occupancy Raw Data'!$B$8:$BE$45,'Occupancy Raw Data'!H$3,FALSE)</f>
        <v>61.087202718006701</v>
      </c>
      <c r="D28" s="48">
        <f>VLOOKUP($A28,'Occupancy Raw Data'!$B$8:$BE$45,'Occupancy Raw Data'!I$3,FALSE)</f>
        <v>63.397508493771198</v>
      </c>
      <c r="E28" s="48">
        <f>VLOOKUP($A28,'Occupancy Raw Data'!$B$8:$BE$45,'Occupancy Raw Data'!J$3,FALSE)</f>
        <v>68.516421291053206</v>
      </c>
      <c r="F28" s="48">
        <f>VLOOKUP($A28,'Occupancy Raw Data'!$B$8:$BE$45,'Occupancy Raw Data'!K$3,FALSE)</f>
        <v>66.908267270668105</v>
      </c>
      <c r="G28" s="49">
        <f>VLOOKUP($A28,'Occupancy Raw Data'!$B$8:$BE$45,'Occupancy Raw Data'!L$3,FALSE)</f>
        <v>61.698754246885599</v>
      </c>
      <c r="H28" s="48">
        <f>VLOOKUP($A28,'Occupancy Raw Data'!$B$8:$BE$45,'Occupancy Raw Data'!N$3,FALSE)</f>
        <v>72.027180067950098</v>
      </c>
      <c r="I28" s="48">
        <f>VLOOKUP($A28,'Occupancy Raw Data'!$B$8:$BE$45,'Occupancy Raw Data'!O$3,FALSE)</f>
        <v>73.997734994337407</v>
      </c>
      <c r="J28" s="49">
        <f>VLOOKUP($A28,'Occupancy Raw Data'!$B$8:$BE$45,'Occupancy Raw Data'!P$3,FALSE)</f>
        <v>73.012457531143795</v>
      </c>
      <c r="K28" s="50">
        <f>VLOOKUP($A28,'Occupancy Raw Data'!$B$8:$BE$45,'Occupancy Raw Data'!R$3,FALSE)</f>
        <v>64.931240899530806</v>
      </c>
      <c r="M28" s="47">
        <f>VLOOKUP($A28,'Occupancy Raw Data'!$B$8:$BE$45,'Occupancy Raw Data'!T$3,FALSE)</f>
        <v>-17.881095070534901</v>
      </c>
      <c r="N28" s="48">
        <f>VLOOKUP($A28,'Occupancy Raw Data'!$B$8:$BE$45,'Occupancy Raw Data'!U$3,FALSE)</f>
        <v>-9.3770909463141603</v>
      </c>
      <c r="O28" s="48">
        <f>VLOOKUP($A28,'Occupancy Raw Data'!$B$8:$BE$45,'Occupancy Raw Data'!V$3,FALSE)</f>
        <v>-9.2691712352118198</v>
      </c>
      <c r="P28" s="48">
        <f>VLOOKUP($A28,'Occupancy Raw Data'!$B$8:$BE$45,'Occupancy Raw Data'!W$3,FALSE)</f>
        <v>-9.0552251412720892</v>
      </c>
      <c r="Q28" s="48">
        <f>VLOOKUP($A28,'Occupancy Raw Data'!$B$8:$BE$45,'Occupancy Raw Data'!X$3,FALSE)</f>
        <v>-16.293831387935999</v>
      </c>
      <c r="R28" s="49">
        <f>VLOOKUP($A28,'Occupancy Raw Data'!$B$8:$BE$45,'Occupancy Raw Data'!Y$3,FALSE)</f>
        <v>-12.2891154309758</v>
      </c>
      <c r="S28" s="48">
        <f>VLOOKUP($A28,'Occupancy Raw Data'!$B$8:$BE$45,'Occupancy Raw Data'!AA$3,FALSE)</f>
        <v>-11.099845789005601</v>
      </c>
      <c r="T28" s="48">
        <f>VLOOKUP($A28,'Occupancy Raw Data'!$B$8:$BE$45,'Occupancy Raw Data'!AB$3,FALSE)</f>
        <v>5.6089137117252701</v>
      </c>
      <c r="U28" s="49">
        <f>VLOOKUP($A28,'Occupancy Raw Data'!$B$8:$BE$45,'Occupancy Raw Data'!AC$3,FALSE)</f>
        <v>-3.3510883825217199</v>
      </c>
      <c r="V28" s="50">
        <f>VLOOKUP($A28,'Occupancy Raw Data'!$B$8:$BE$45,'Occupancy Raw Data'!AE$3,FALSE)</f>
        <v>-9.6033234024227507</v>
      </c>
      <c r="X28" s="51">
        <f>VLOOKUP($A28,'ADR Raw Data'!$B$6:$BE$43,'ADR Raw Data'!G$1,FALSE)</f>
        <v>133.90929137529099</v>
      </c>
      <c r="Y28" s="52">
        <f>VLOOKUP($A28,'ADR Raw Data'!$B$6:$BE$43,'ADR Raw Data'!H$1,FALSE)</f>
        <v>131.437575083426</v>
      </c>
      <c r="Z28" s="52">
        <f>VLOOKUP($A28,'ADR Raw Data'!$B$6:$BE$43,'ADR Raw Data'!I$1,FALSE)</f>
        <v>129.02434083601199</v>
      </c>
      <c r="AA28" s="52">
        <f>VLOOKUP($A28,'ADR Raw Data'!$B$6:$BE$43,'ADR Raw Data'!J$1,FALSE)</f>
        <v>140.53982809917301</v>
      </c>
      <c r="AB28" s="52">
        <f>VLOOKUP($A28,'ADR Raw Data'!$B$6:$BE$43,'ADR Raw Data'!K$1,FALSE)</f>
        <v>152.783544346648</v>
      </c>
      <c r="AC28" s="53">
        <f>VLOOKUP($A28,'ADR Raw Data'!$B$6:$BE$43,'ADR Raw Data'!L$1,FALSE)</f>
        <v>137.98217841409601</v>
      </c>
      <c r="AD28" s="52">
        <f>VLOOKUP($A28,'ADR Raw Data'!$B$6:$BE$43,'ADR Raw Data'!N$1,FALSE)</f>
        <v>209.69251572326999</v>
      </c>
      <c r="AE28" s="52">
        <f>VLOOKUP($A28,'ADR Raw Data'!$B$6:$BE$43,'ADR Raw Data'!O$1,FALSE)</f>
        <v>211.518637894092</v>
      </c>
      <c r="AF28" s="53">
        <f>VLOOKUP($A28,'ADR Raw Data'!$B$6:$BE$43,'ADR Raw Data'!P$1,FALSE)</f>
        <v>210.61789824724599</v>
      </c>
      <c r="AG28" s="54">
        <f>VLOOKUP($A28,'ADR Raw Data'!$B$6:$BE$43,'ADR Raw Data'!R$1,FALSE)</f>
        <v>161.318127273633</v>
      </c>
      <c r="AI28" s="47">
        <f>VLOOKUP($A28,'ADR Raw Data'!$B$6:$BE$43,'ADR Raw Data'!T$1,FALSE)</f>
        <v>-3.3701295859931402</v>
      </c>
      <c r="AJ28" s="48">
        <f>VLOOKUP($A28,'ADR Raw Data'!$B$6:$BE$43,'ADR Raw Data'!U$1,FALSE)</f>
        <v>1.1785508153959099</v>
      </c>
      <c r="AK28" s="48">
        <f>VLOOKUP($A28,'ADR Raw Data'!$B$6:$BE$43,'ADR Raw Data'!V$1,FALSE)</f>
        <v>-2.5340228778018101</v>
      </c>
      <c r="AL28" s="48">
        <f>VLOOKUP($A28,'ADR Raw Data'!$B$6:$BE$43,'ADR Raw Data'!W$1,FALSE)</f>
        <v>0.20421828100498501</v>
      </c>
      <c r="AM28" s="48">
        <f>VLOOKUP($A28,'ADR Raw Data'!$B$6:$BE$43,'ADR Raw Data'!X$1,FALSE)</f>
        <v>1.6159040084960801</v>
      </c>
      <c r="AN28" s="49">
        <f>VLOOKUP($A28,'ADR Raw Data'!$B$6:$BE$43,'ADR Raw Data'!Y$1,FALSE)</f>
        <v>-0.53181176239815298</v>
      </c>
      <c r="AO28" s="48">
        <f>VLOOKUP($A28,'ADR Raw Data'!$B$6:$BE$43,'ADR Raw Data'!AA$1,FALSE)</f>
        <v>0.40505264376289202</v>
      </c>
      <c r="AP28" s="48">
        <f>VLOOKUP($A28,'ADR Raw Data'!$B$6:$BE$43,'ADR Raw Data'!AB$1,FALSE)</f>
        <v>-0.30166550216924698</v>
      </c>
      <c r="AQ28" s="49">
        <f>VLOOKUP($A28,'ADR Raw Data'!$B$6:$BE$43,'ADR Raw Data'!AC$1,FALSE)</f>
        <v>0.111860333399686</v>
      </c>
      <c r="AR28" s="50">
        <f>VLOOKUP($A28,'ADR Raw Data'!$B$6:$BE$43,'ADR Raw Data'!AE$1,FALSE)</f>
        <v>0.66411765328094996</v>
      </c>
      <c r="AS28" s="40"/>
      <c r="AT28" s="51">
        <f>VLOOKUP($A28,'RevPAR Raw Data'!$B$6:$BE$43,'RevPAR Raw Data'!G$1,FALSE)</f>
        <v>65.058987542468799</v>
      </c>
      <c r="AU28" s="52">
        <f>VLOOKUP($A28,'RevPAR Raw Data'!$B$6:$BE$43,'RevPAR Raw Data'!H$1,FALSE)</f>
        <v>80.291537938844797</v>
      </c>
      <c r="AV28" s="52">
        <f>VLOOKUP($A28,'RevPAR Raw Data'!$B$6:$BE$43,'RevPAR Raw Data'!I$1,FALSE)</f>
        <v>81.798217440543596</v>
      </c>
      <c r="AW28" s="52">
        <f>VLOOKUP($A28,'RevPAR Raw Data'!$B$6:$BE$43,'RevPAR Raw Data'!J$1,FALSE)</f>
        <v>96.2928607021517</v>
      </c>
      <c r="AX28" s="52">
        <f>VLOOKUP($A28,'RevPAR Raw Data'!$B$6:$BE$43,'RevPAR Raw Data'!K$1,FALSE)</f>
        <v>102.224822197055</v>
      </c>
      <c r="AY28" s="53">
        <f>VLOOKUP($A28,'RevPAR Raw Data'!$B$6:$BE$43,'RevPAR Raw Data'!L$1,FALSE)</f>
        <v>85.133285164212893</v>
      </c>
      <c r="AZ28" s="52">
        <f>VLOOKUP($A28,'RevPAR Raw Data'!$B$6:$BE$43,'RevPAR Raw Data'!N$1,FALSE)</f>
        <v>151.03560588901399</v>
      </c>
      <c r="BA28" s="52">
        <f>VLOOKUP($A28,'RevPAR Raw Data'!$B$6:$BE$43,'RevPAR Raw Data'!O$1,FALSE)</f>
        <v>156.51900113250201</v>
      </c>
      <c r="BB28" s="53">
        <f>VLOOKUP($A28,'RevPAR Raw Data'!$B$6:$BE$43,'RevPAR Raw Data'!P$1,FALSE)</f>
        <v>153.777303510758</v>
      </c>
      <c r="BC28" s="54">
        <f>VLOOKUP($A28,'RevPAR Raw Data'!$B$6:$BE$43,'RevPAR Raw Data'!R$1,FALSE)</f>
        <v>104.74586183465399</v>
      </c>
      <c r="BE28" s="47">
        <f>VLOOKUP($A28,'RevPAR Raw Data'!$B$6:$BE$43,'RevPAR Raw Data'!T$1,FALSE)</f>
        <v>-20.648608581256401</v>
      </c>
      <c r="BF28" s="48">
        <f>VLOOKUP($A28,'RevPAR Raw Data'!$B$6:$BE$43,'RevPAR Raw Data'!U$1,FALSE)</f>
        <v>-8.3090539127264496</v>
      </c>
      <c r="BG28" s="48">
        <f>VLOOKUP($A28,'RevPAR Raw Data'!$B$6:$BE$43,'RevPAR Raw Data'!V$1,FALSE)</f>
        <v>-11.5683111933307</v>
      </c>
      <c r="BH28" s="48">
        <f>VLOOKUP($A28,'RevPAR Raw Data'!$B$6:$BE$43,'RevPAR Raw Data'!W$1,FALSE)</f>
        <v>-8.8694992853917398</v>
      </c>
      <c r="BI28" s="48">
        <f>VLOOKUP($A28,'RevPAR Raw Data'!$B$6:$BE$43,'RevPAR Raw Data'!X$1,FALSE)</f>
        <v>-14.941220053975099</v>
      </c>
      <c r="BJ28" s="49">
        <f>VLOOKUP($A28,'RevPAR Raw Data'!$B$6:$BE$43,'RevPAR Raw Data'!Y$1,FALSE)</f>
        <v>-12.7555722320173</v>
      </c>
      <c r="BK28" s="48">
        <f>VLOOKUP($A28,'RevPAR Raw Data'!$B$6:$BE$43,'RevPAR Raw Data'!AA$1,FALSE)</f>
        <v>-10.7397533640647</v>
      </c>
      <c r="BL28" s="48">
        <f>VLOOKUP($A28,'RevPAR Raw Data'!$B$6:$BE$43,'RevPAR Raw Data'!AB$1,FALSE)</f>
        <v>5.2903280518412998</v>
      </c>
      <c r="BM28" s="49">
        <f>VLOOKUP($A28,'RevPAR Raw Data'!$B$6:$BE$43,'RevPAR Raw Data'!AC$1,FALSE)</f>
        <v>-3.24297658775924</v>
      </c>
      <c r="BN28" s="50">
        <f>VLOOKUP($A28,'RevPAR Raw Data'!$B$6:$BE$43,'RevPAR Raw Data'!AE$1,FALSE)</f>
        <v>-9.0029831151589494</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Data'!G$3,FALSE)</f>
        <v>43.718368562072001</v>
      </c>
      <c r="C30" s="48">
        <f>VLOOKUP($A30,'Occupancy Raw Data'!$B$8:$BE$45,'Occupancy Raw Data'!H$3,FALSE)</f>
        <v>55.730872283417597</v>
      </c>
      <c r="D30" s="48">
        <f>VLOOKUP($A30,'Occupancy Raw Data'!$B$8:$BE$45,'Occupancy Raw Data'!I$3,FALSE)</f>
        <v>61.372432271509297</v>
      </c>
      <c r="E30" s="48">
        <f>VLOOKUP($A30,'Occupancy Raw Data'!$B$8:$BE$45,'Occupancy Raw Data'!J$3,FALSE)</f>
        <v>69.365882703185406</v>
      </c>
      <c r="F30" s="48">
        <f>VLOOKUP($A30,'Occupancy Raw Data'!$B$8:$BE$45,'Occupancy Raw Data'!K$3,FALSE)</f>
        <v>65.242631735635598</v>
      </c>
      <c r="G30" s="49">
        <f>VLOOKUP($A30,'Occupancy Raw Data'!$B$8:$BE$45,'Occupancy Raw Data'!L$3,FALSE)</f>
        <v>59.086037511164001</v>
      </c>
      <c r="H30" s="48">
        <f>VLOOKUP($A30,'Occupancy Raw Data'!$B$8:$BE$45,'Occupancy Raw Data'!N$3,FALSE)</f>
        <v>77.240250074426896</v>
      </c>
      <c r="I30" s="48">
        <f>VLOOKUP($A30,'Occupancy Raw Data'!$B$8:$BE$45,'Occupancy Raw Data'!O$3,FALSE)</f>
        <v>69.812444179815401</v>
      </c>
      <c r="J30" s="49">
        <f>VLOOKUP($A30,'Occupancy Raw Data'!$B$8:$BE$45,'Occupancy Raw Data'!P$3,FALSE)</f>
        <v>73.526347127121099</v>
      </c>
      <c r="K30" s="50">
        <f>VLOOKUP($A30,'Occupancy Raw Data'!$B$8:$BE$45,'Occupancy Raw Data'!R$3,FALSE)</f>
        <v>63.211840258580303</v>
      </c>
      <c r="M30" s="47">
        <f>VLOOKUP($A30,'Occupancy Raw Data'!$B$8:$BE$45,'Occupancy Raw Data'!T$3,FALSE)</f>
        <v>-3.9187880548303098</v>
      </c>
      <c r="N30" s="48">
        <f>VLOOKUP($A30,'Occupancy Raw Data'!$B$8:$BE$45,'Occupancy Raw Data'!U$3,FALSE)</f>
        <v>-7.6599916711701104</v>
      </c>
      <c r="O30" s="48">
        <f>VLOOKUP($A30,'Occupancy Raw Data'!$B$8:$BE$45,'Occupancy Raw Data'!V$3,FALSE)</f>
        <v>-2.9379307672419901</v>
      </c>
      <c r="P30" s="48">
        <f>VLOOKUP($A30,'Occupancy Raw Data'!$B$8:$BE$45,'Occupancy Raw Data'!W$3,FALSE)</f>
        <v>9.7039152618608497</v>
      </c>
      <c r="Q30" s="48">
        <f>VLOOKUP($A30,'Occupancy Raw Data'!$B$8:$BE$45,'Occupancy Raw Data'!X$3,FALSE)</f>
        <v>7.0534954423062404</v>
      </c>
      <c r="R30" s="49">
        <f>VLOOKUP($A30,'Occupancy Raw Data'!$B$8:$BE$45,'Occupancy Raw Data'!Y$3,FALSE)</f>
        <v>0.74016353812104996</v>
      </c>
      <c r="S30" s="48">
        <f>VLOOKUP($A30,'Occupancy Raw Data'!$B$8:$BE$45,'Occupancy Raw Data'!AA$3,FALSE)</f>
        <v>5.6037296843344304</v>
      </c>
      <c r="T30" s="48">
        <f>VLOOKUP($A30,'Occupancy Raw Data'!$B$8:$BE$45,'Occupancy Raw Data'!AB$3,FALSE)</f>
        <v>3.8000814778834502</v>
      </c>
      <c r="U30" s="49">
        <f>VLOOKUP($A30,'Occupancy Raw Data'!$B$8:$BE$45,'Occupancy Raw Data'!AC$3,FALSE)</f>
        <v>4.7397065914237801</v>
      </c>
      <c r="V30" s="50">
        <f>VLOOKUP($A30,'Occupancy Raw Data'!$B$8:$BE$45,'Occupancy Raw Data'!AE$3,FALSE)</f>
        <v>2.03502954466444</v>
      </c>
      <c r="X30" s="51">
        <f>VLOOKUP($A30,'ADR Raw Data'!$B$6:$BE$43,'ADR Raw Data'!G$1,FALSE)</f>
        <v>91.848784473953003</v>
      </c>
      <c r="Y30" s="52">
        <f>VLOOKUP($A30,'ADR Raw Data'!$B$6:$BE$43,'ADR Raw Data'!H$1,FALSE)</f>
        <v>99.213189102564101</v>
      </c>
      <c r="Z30" s="52">
        <f>VLOOKUP($A30,'ADR Raw Data'!$B$6:$BE$43,'ADR Raw Data'!I$1,FALSE)</f>
        <v>104.50749939364501</v>
      </c>
      <c r="AA30" s="52">
        <f>VLOOKUP($A30,'ADR Raw Data'!$B$6:$BE$43,'ADR Raw Data'!J$1,FALSE)</f>
        <v>106.468551502145</v>
      </c>
      <c r="AB30" s="52">
        <f>VLOOKUP($A30,'ADR Raw Data'!$B$6:$BE$43,'ADR Raw Data'!K$1,FALSE)</f>
        <v>101.878567191421</v>
      </c>
      <c r="AC30" s="53">
        <f>VLOOKUP($A30,'ADR Raw Data'!$B$6:$BE$43,'ADR Raw Data'!L$1,FALSE)</f>
        <v>101.515377135083</v>
      </c>
      <c r="AD30" s="52">
        <f>VLOOKUP($A30,'ADR Raw Data'!$B$6:$BE$43,'ADR Raw Data'!N$1,FALSE)</f>
        <v>122.679498940065</v>
      </c>
      <c r="AE30" s="52">
        <f>VLOOKUP($A30,'ADR Raw Data'!$B$6:$BE$43,'ADR Raw Data'!O$1,FALSE)</f>
        <v>115.433562899786</v>
      </c>
      <c r="AF30" s="53">
        <f>VLOOKUP($A30,'ADR Raw Data'!$B$6:$BE$43,'ADR Raw Data'!P$1,FALSE)</f>
        <v>119.239531329081</v>
      </c>
      <c r="AG30" s="54">
        <f>VLOOKUP($A30,'ADR Raw Data'!$B$6:$BE$43,'ADR Raw Data'!R$1,FALSE)</f>
        <v>107.405739756442</v>
      </c>
      <c r="AH30" s="65"/>
      <c r="AI30" s="47">
        <f>VLOOKUP($A30,'ADR Raw Data'!$B$6:$BE$43,'ADR Raw Data'!T$1,FALSE)</f>
        <v>2.62304675538258</v>
      </c>
      <c r="AJ30" s="48">
        <f>VLOOKUP($A30,'ADR Raw Data'!$B$6:$BE$43,'ADR Raw Data'!U$1,FALSE)</f>
        <v>5.0861570346514799</v>
      </c>
      <c r="AK30" s="48">
        <f>VLOOKUP($A30,'ADR Raw Data'!$B$6:$BE$43,'ADR Raw Data'!V$1,FALSE)</f>
        <v>7.3882782582928597</v>
      </c>
      <c r="AL30" s="48">
        <f>VLOOKUP($A30,'ADR Raw Data'!$B$6:$BE$43,'ADR Raw Data'!W$1,FALSE)</f>
        <v>9.5018944640867602</v>
      </c>
      <c r="AM30" s="48">
        <f>VLOOKUP($A30,'ADR Raw Data'!$B$6:$BE$43,'ADR Raw Data'!X$1,FALSE)</f>
        <v>6.5506858315863203</v>
      </c>
      <c r="AN30" s="49">
        <f>VLOOKUP($A30,'ADR Raw Data'!$B$6:$BE$43,'ADR Raw Data'!Y$1,FALSE)</f>
        <v>6.7078600684659904</v>
      </c>
      <c r="AO30" s="48">
        <f>VLOOKUP($A30,'ADR Raw Data'!$B$6:$BE$43,'ADR Raw Data'!AA$1,FALSE)</f>
        <v>7.6527338044903797</v>
      </c>
      <c r="AP30" s="48">
        <f>VLOOKUP($A30,'ADR Raw Data'!$B$6:$BE$43,'ADR Raw Data'!AB$1,FALSE)</f>
        <v>6.30028871622258</v>
      </c>
      <c r="AQ30" s="49">
        <f>VLOOKUP($A30,'ADR Raw Data'!$B$6:$BE$43,'ADR Raw Data'!AC$1,FALSE)</f>
        <v>7.0490732363089901</v>
      </c>
      <c r="AR30" s="50">
        <f>VLOOKUP($A30,'ADR Raw Data'!$B$6:$BE$43,'ADR Raw Data'!AE$1,FALSE)</f>
        <v>6.9819291086690303</v>
      </c>
      <c r="AS30" s="40"/>
      <c r="AT30" s="51">
        <f>VLOOKUP($A30,'RevPAR Raw Data'!$B$6:$BE$43,'RevPAR Raw Data'!G$1,FALSE)</f>
        <v>40.1547901161059</v>
      </c>
      <c r="AU30" s="52">
        <f>VLOOKUP($A30,'RevPAR Raw Data'!$B$6:$BE$43,'RevPAR Raw Data'!H$1,FALSE)</f>
        <v>55.292375707055598</v>
      </c>
      <c r="AV30" s="52">
        <f>VLOOKUP($A30,'RevPAR Raw Data'!$B$6:$BE$43,'RevPAR Raw Data'!I$1,FALSE)</f>
        <v>64.138794284013002</v>
      </c>
      <c r="AW30" s="52">
        <f>VLOOKUP($A30,'RevPAR Raw Data'!$B$6:$BE$43,'RevPAR Raw Data'!J$1,FALSE)</f>
        <v>73.852850550759101</v>
      </c>
      <c r="AX30" s="52">
        <f>VLOOKUP($A30,'RevPAR Raw Data'!$B$6:$BE$43,'RevPAR Raw Data'!K$1,FALSE)</f>
        <v>66.468258410241106</v>
      </c>
      <c r="AY30" s="53">
        <f>VLOOKUP($A30,'RevPAR Raw Data'!$B$6:$BE$43,'RevPAR Raw Data'!L$1,FALSE)</f>
        <v>59.981413813635001</v>
      </c>
      <c r="AZ30" s="52">
        <f>VLOOKUP($A30,'RevPAR Raw Data'!$B$6:$BE$43,'RevPAR Raw Data'!N$1,FALSE)</f>
        <v>94.757951771360496</v>
      </c>
      <c r="BA30" s="52">
        <f>VLOOKUP($A30,'RevPAR Raw Data'!$B$6:$BE$43,'RevPAR Raw Data'!O$1,FALSE)</f>
        <v>80.586991664185703</v>
      </c>
      <c r="BB30" s="53">
        <f>VLOOKUP($A30,'RevPAR Raw Data'!$B$6:$BE$43,'RevPAR Raw Data'!P$1,FALSE)</f>
        <v>87.672471717773107</v>
      </c>
      <c r="BC30" s="54">
        <f>VLOOKUP($A30,'RevPAR Raw Data'!$B$6:$BE$43,'RevPAR Raw Data'!R$1,FALSE)</f>
        <v>67.893144643388695</v>
      </c>
      <c r="BE30" s="47">
        <f>VLOOKUP($A30,'RevPAR Raw Data'!$B$6:$BE$43,'RevPAR Raw Data'!T$1,FALSE)</f>
        <v>-1.3985329423702799</v>
      </c>
      <c r="BF30" s="48">
        <f>VLOOKUP($A30,'RevPAR Raw Data'!$B$6:$BE$43,'RevPAR Raw Data'!U$1,FALSE)</f>
        <v>-2.9634338417555601</v>
      </c>
      <c r="BG30" s="48">
        <f>VLOOKUP($A30,'RevPAR Raw Data'!$B$6:$BE$43,'RevPAR Raw Data'!V$1,FALSE)</f>
        <v>4.2332849909310299</v>
      </c>
      <c r="BH30" s="48">
        <f>VLOOKUP($A30,'RevPAR Raw Data'!$B$6:$BE$43,'RevPAR Raw Data'!W$1,FALSE)</f>
        <v>20.127865513014001</v>
      </c>
      <c r="BI30" s="48">
        <f>VLOOKUP($A30,'RevPAR Raw Data'!$B$6:$BE$43,'RevPAR Raw Data'!X$1,FALSE)</f>
        <v>14.066233600463301</v>
      </c>
      <c r="BJ30" s="49">
        <f>VLOOKUP($A30,'RevPAR Raw Data'!$B$6:$BE$43,'RevPAR Raw Data'!Y$1,FALSE)</f>
        <v>7.4976727410019999</v>
      </c>
      <c r="BK30" s="48">
        <f>VLOOKUP($A30,'RevPAR Raw Data'!$B$6:$BE$43,'RevPAR Raw Data'!AA$1,FALSE)</f>
        <v>13.685302004690101</v>
      </c>
      <c r="BL30" s="48">
        <f>VLOOKUP($A30,'RevPAR Raw Data'!$B$6:$BE$43,'RevPAR Raw Data'!AB$1,FALSE)</f>
        <v>10.339786298664301</v>
      </c>
      <c r="BM30" s="49">
        <f>VLOOKUP($A30,'RevPAR Raw Data'!$B$6:$BE$43,'RevPAR Raw Data'!AC$1,FALSE)</f>
        <v>12.122885216548401</v>
      </c>
      <c r="BN30" s="50">
        <f>VLOOKUP($A30,'RevPAR Raw Data'!$B$6:$BE$43,'RevPAR Raw Data'!AE$1,FALSE)</f>
        <v>9.1590429734824106</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Data'!G$3,FALSE)</f>
        <v>51.312176457348599</v>
      </c>
      <c r="C32" s="48">
        <f>VLOOKUP($A32,'Occupancy Raw Data'!$B$8:$BE$45,'Occupancy Raw Data'!H$3,FALSE)</f>
        <v>62.741390952059398</v>
      </c>
      <c r="D32" s="48">
        <f>VLOOKUP($A32,'Occupancy Raw Data'!$B$8:$BE$45,'Occupancy Raw Data'!I$3,FALSE)</f>
        <v>69.628629304523898</v>
      </c>
      <c r="E32" s="48">
        <f>VLOOKUP($A32,'Occupancy Raw Data'!$B$8:$BE$45,'Occupancy Raw Data'!J$3,FALSE)</f>
        <v>70.249831195138398</v>
      </c>
      <c r="F32" s="48">
        <f>VLOOKUP($A32,'Occupancy Raw Data'!$B$8:$BE$45,'Occupancy Raw Data'!K$3,FALSE)</f>
        <v>65.928426738690007</v>
      </c>
      <c r="G32" s="49">
        <f>VLOOKUP($A32,'Occupancy Raw Data'!$B$8:$BE$45,'Occupancy Raw Data'!L$3,FALSE)</f>
        <v>63.972090929552103</v>
      </c>
      <c r="H32" s="48">
        <f>VLOOKUP($A32,'Occupancy Raw Data'!$B$8:$BE$45,'Occupancy Raw Data'!N$3,FALSE)</f>
        <v>75.611073598919603</v>
      </c>
      <c r="I32" s="48">
        <f>VLOOKUP($A32,'Occupancy Raw Data'!$B$8:$BE$45,'Occupancy Raw Data'!O$3,FALSE)</f>
        <v>83.974791807337297</v>
      </c>
      <c r="J32" s="49">
        <f>VLOOKUP($A32,'Occupancy Raw Data'!$B$8:$BE$45,'Occupancy Raw Data'!P$3,FALSE)</f>
        <v>79.7929327031285</v>
      </c>
      <c r="K32" s="50">
        <f>VLOOKUP($A32,'Occupancy Raw Data'!$B$8:$BE$45,'Occupancy Raw Data'!R$3,FALSE)</f>
        <v>68.492331436288197</v>
      </c>
      <c r="M32" s="47">
        <f>VLOOKUP($A32,'Occupancy Raw Data'!$B$8:$BE$45,'Occupancy Raw Data'!T$3,FALSE)</f>
        <v>1.1147724569544299</v>
      </c>
      <c r="N32" s="48">
        <f>VLOOKUP($A32,'Occupancy Raw Data'!$B$8:$BE$45,'Occupancy Raw Data'!U$3,FALSE)</f>
        <v>1.2150561277381899</v>
      </c>
      <c r="O32" s="48">
        <f>VLOOKUP($A32,'Occupancy Raw Data'!$B$8:$BE$45,'Occupancy Raw Data'!V$3,FALSE)</f>
        <v>2.6647132934034299</v>
      </c>
      <c r="P32" s="48">
        <f>VLOOKUP($A32,'Occupancy Raw Data'!$B$8:$BE$45,'Occupancy Raw Data'!W$3,FALSE)</f>
        <v>4.57310689318229</v>
      </c>
      <c r="Q32" s="48">
        <f>VLOOKUP($A32,'Occupancy Raw Data'!$B$8:$BE$45,'Occupancy Raw Data'!X$3,FALSE)</f>
        <v>6.9347323278455901</v>
      </c>
      <c r="R32" s="49">
        <f>VLOOKUP($A32,'Occupancy Raw Data'!$B$8:$BE$45,'Occupancy Raw Data'!Y$3,FALSE)</f>
        <v>3.3853168541912</v>
      </c>
      <c r="S32" s="48">
        <f>VLOOKUP($A32,'Occupancy Raw Data'!$B$8:$BE$45,'Occupancy Raw Data'!AA$3,FALSE)</f>
        <v>9.8779433942858308</v>
      </c>
      <c r="T32" s="48">
        <f>VLOOKUP($A32,'Occupancy Raw Data'!$B$8:$BE$45,'Occupancy Raw Data'!AB$3,FALSE)</f>
        <v>16.4353295515185</v>
      </c>
      <c r="U32" s="49">
        <f>VLOOKUP($A32,'Occupancy Raw Data'!$B$8:$BE$45,'Occupancy Raw Data'!AC$3,FALSE)</f>
        <v>13.2335864531805</v>
      </c>
      <c r="V32" s="50">
        <f>VLOOKUP($A32,'Occupancy Raw Data'!$B$8:$BE$45,'Occupancy Raw Data'!AE$3,FALSE)</f>
        <v>6.4674832970885197</v>
      </c>
      <c r="X32" s="51">
        <f>VLOOKUP($A32,'ADR Raw Data'!$B$6:$BE$43,'ADR Raw Data'!G$1,FALSE)</f>
        <v>98.353837643652895</v>
      </c>
      <c r="Y32" s="52">
        <f>VLOOKUP($A32,'ADR Raw Data'!$B$6:$BE$43,'ADR Raw Data'!H$1,FALSE)</f>
        <v>107.38517033290201</v>
      </c>
      <c r="Z32" s="52">
        <f>VLOOKUP($A32,'ADR Raw Data'!$B$6:$BE$43,'ADR Raw Data'!I$1,FALSE)</f>
        <v>112.74073209206099</v>
      </c>
      <c r="AA32" s="52">
        <f>VLOOKUP($A32,'ADR Raw Data'!$B$6:$BE$43,'ADR Raw Data'!J$1,FALSE)</f>
        <v>110.474796751249</v>
      </c>
      <c r="AB32" s="52">
        <f>VLOOKUP($A32,'ADR Raw Data'!$B$6:$BE$43,'ADR Raw Data'!K$1,FALSE)</f>
        <v>106.188758282124</v>
      </c>
      <c r="AC32" s="53">
        <f>VLOOKUP($A32,'ADR Raw Data'!$B$6:$BE$43,'ADR Raw Data'!L$1,FALSE)</f>
        <v>107.534145478981</v>
      </c>
      <c r="AD32" s="52">
        <f>VLOOKUP($A32,'ADR Raw Data'!$B$6:$BE$43,'ADR Raw Data'!N$1,FALSE)</f>
        <v>124.11394240638199</v>
      </c>
      <c r="AE32" s="52">
        <f>VLOOKUP($A32,'ADR Raw Data'!$B$6:$BE$43,'ADR Raw Data'!O$1,FALSE)</f>
        <v>130.96633307424199</v>
      </c>
      <c r="AF32" s="53">
        <f>VLOOKUP($A32,'ADR Raw Data'!$B$6:$BE$43,'ADR Raw Data'!P$1,FALSE)</f>
        <v>127.719700837752</v>
      </c>
      <c r="AG32" s="54">
        <f>VLOOKUP($A32,'ADR Raw Data'!$B$6:$BE$43,'ADR Raw Data'!R$1,FALSE)</f>
        <v>114.252998426424</v>
      </c>
      <c r="AI32" s="47">
        <f>VLOOKUP($A32,'ADR Raw Data'!$B$6:$BE$43,'ADR Raw Data'!T$1,FALSE)</f>
        <v>3.46046225967509</v>
      </c>
      <c r="AJ32" s="48">
        <f>VLOOKUP($A32,'ADR Raw Data'!$B$6:$BE$43,'ADR Raw Data'!U$1,FALSE)</f>
        <v>5.91889655415984</v>
      </c>
      <c r="AK32" s="48">
        <f>VLOOKUP($A32,'ADR Raw Data'!$B$6:$BE$43,'ADR Raw Data'!V$1,FALSE)</f>
        <v>4.5675183040374003</v>
      </c>
      <c r="AL32" s="48">
        <f>VLOOKUP($A32,'ADR Raw Data'!$B$6:$BE$43,'ADR Raw Data'!W$1,FALSE)</f>
        <v>4.02220660451394</v>
      </c>
      <c r="AM32" s="48">
        <f>VLOOKUP($A32,'ADR Raw Data'!$B$6:$BE$43,'ADR Raw Data'!X$1,FALSE)</f>
        <v>4.9654053857159202</v>
      </c>
      <c r="AN32" s="49">
        <f>VLOOKUP($A32,'ADR Raw Data'!$B$6:$BE$43,'ADR Raw Data'!Y$1,FALSE)</f>
        <v>4.6455877721298</v>
      </c>
      <c r="AO32" s="48">
        <f>VLOOKUP($A32,'ADR Raw Data'!$B$6:$BE$43,'ADR Raw Data'!AA$1,FALSE)</f>
        <v>5.9436210636830697</v>
      </c>
      <c r="AP32" s="48">
        <f>VLOOKUP($A32,'ADR Raw Data'!$B$6:$BE$43,'ADR Raw Data'!AB$1,FALSE)</f>
        <v>6.7348223342825104</v>
      </c>
      <c r="AQ32" s="49">
        <f>VLOOKUP($A32,'ADR Raw Data'!$B$6:$BE$43,'ADR Raw Data'!AC$1,FALSE)</f>
        <v>6.4402844708310303</v>
      </c>
      <c r="AR32" s="50">
        <f>VLOOKUP($A32,'ADR Raw Data'!$B$6:$BE$43,'ADR Raw Data'!AE$1,FALSE)</f>
        <v>5.63995747510765</v>
      </c>
      <c r="AS32" s="40"/>
      <c r="AT32" s="51">
        <f>VLOOKUP($A32,'RevPAR Raw Data'!$B$6:$BE$43,'RevPAR Raw Data'!G$1,FALSE)</f>
        <v>50.467494724285302</v>
      </c>
      <c r="AU32" s="52">
        <f>VLOOKUP($A32,'RevPAR Raw Data'!$B$6:$BE$43,'RevPAR Raw Data'!H$1,FALSE)</f>
        <v>67.374949543101494</v>
      </c>
      <c r="AV32" s="52">
        <f>VLOOKUP($A32,'RevPAR Raw Data'!$B$6:$BE$43,'RevPAR Raw Data'!I$1,FALSE)</f>
        <v>78.499826423587606</v>
      </c>
      <c r="AW32" s="52">
        <f>VLOOKUP($A32,'RevPAR Raw Data'!$B$6:$BE$43,'RevPAR Raw Data'!J$1,FALSE)</f>
        <v>77.608358230925006</v>
      </c>
      <c r="AX32" s="52">
        <f>VLOOKUP($A32,'RevPAR Raw Data'!$B$6:$BE$43,'RevPAR Raw Data'!K$1,FALSE)</f>
        <v>70.008577708755297</v>
      </c>
      <c r="AY32" s="53">
        <f>VLOOKUP($A32,'RevPAR Raw Data'!$B$6:$BE$43,'RevPAR Raw Data'!L$1,FALSE)</f>
        <v>68.791841326130907</v>
      </c>
      <c r="AZ32" s="52">
        <f>VLOOKUP($A32,'RevPAR Raw Data'!$B$6:$BE$43,'RevPAR Raw Data'!N$1,FALSE)</f>
        <v>93.843884339410295</v>
      </c>
      <c r="BA32" s="52">
        <f>VLOOKUP($A32,'RevPAR Raw Data'!$B$6:$BE$43,'RevPAR Raw Data'!O$1,FALSE)</f>
        <v>109.978705536799</v>
      </c>
      <c r="BB32" s="53">
        <f>VLOOKUP($A32,'RevPAR Raw Data'!$B$6:$BE$43,'RevPAR Raw Data'!P$1,FALSE)</f>
        <v>101.91129493810401</v>
      </c>
      <c r="BC32" s="54">
        <f>VLOOKUP($A32,'RevPAR Raw Data'!$B$6:$BE$43,'RevPAR Raw Data'!R$1,FALSE)</f>
        <v>78.254542358123501</v>
      </c>
      <c r="BD32" s="65"/>
      <c r="BE32" s="47">
        <f>VLOOKUP($A32,'RevPAR Raw Data'!$B$6:$BE$43,'RevPAR Raw Data'!T$1,FALSE)</f>
        <v>4.6138109967836902</v>
      </c>
      <c r="BF32" s="48">
        <f>VLOOKUP($A32,'RevPAR Raw Data'!$B$6:$BE$43,'RevPAR Raw Data'!U$1,FALSE)</f>
        <v>7.2058705971738499</v>
      </c>
      <c r="BG32" s="48">
        <f>VLOOKUP($A32,'RevPAR Raw Data'!$B$6:$BE$43,'RevPAR Raw Data'!V$1,FALSE)</f>
        <v>7.3539428648671503</v>
      </c>
      <c r="BH32" s="48">
        <f>VLOOKUP($A32,'RevPAR Raw Data'!$B$6:$BE$43,'RevPAR Raw Data'!W$1,FALSE)</f>
        <v>8.7792533051852999</v>
      </c>
      <c r="BI32" s="48">
        <f>VLOOKUP($A32,'RevPAR Raw Data'!$B$6:$BE$43,'RevPAR Raw Data'!X$1,FALSE)</f>
        <v>12.2444752860533</v>
      </c>
      <c r="BJ32" s="49">
        <f>VLOOKUP($A32,'RevPAR Raw Data'!$B$6:$BE$43,'RevPAR Raw Data'!Y$1,FALSE)</f>
        <v>8.1881724921471601</v>
      </c>
      <c r="BK32" s="48">
        <f>VLOOKUP($A32,'RevPAR Raw Data'!$B$6:$BE$43,'RevPAR Raw Data'!AA$1,FALSE)</f>
        <v>16.408671982210301</v>
      </c>
      <c r="BL32" s="48">
        <f>VLOOKUP($A32,'RevPAR Raw Data'!$B$6:$BE$43,'RevPAR Raw Data'!AB$1,FALSE)</f>
        <v>24.277042131149599</v>
      </c>
      <c r="BM32" s="49">
        <f>VLOOKUP($A32,'RevPAR Raw Data'!$B$6:$BE$43,'RevPAR Raw Data'!AC$1,FALSE)</f>
        <v>20.526151537289699</v>
      </c>
      <c r="BN32" s="50">
        <f>VLOOKUP($A32,'RevPAR Raw Data'!$B$6:$BE$43,'RevPAR Raw Data'!AE$1,FALSE)</f>
        <v>12.4722040798616</v>
      </c>
    </row>
    <row r="33" spans="1:66" x14ac:dyDescent="0.25">
      <c r="A33" s="63" t="s">
        <v>46</v>
      </c>
      <c r="B33" s="47">
        <f>VLOOKUP($A33,'Occupancy Raw Data'!$B$8:$BE$45,'Occupancy Raw Data'!G$3,FALSE)</f>
        <v>59.261407579272998</v>
      </c>
      <c r="C33" s="48">
        <f>VLOOKUP($A33,'Occupancy Raw Data'!$B$8:$BE$45,'Occupancy Raw Data'!H$3,FALSE)</f>
        <v>67.478731631863795</v>
      </c>
      <c r="D33" s="48">
        <f>VLOOKUP($A33,'Occupancy Raw Data'!$B$8:$BE$45,'Occupancy Raw Data'!I$3,FALSE)</f>
        <v>69.102861562258298</v>
      </c>
      <c r="E33" s="48">
        <f>VLOOKUP($A33,'Occupancy Raw Data'!$B$8:$BE$45,'Occupancy Raw Data'!J$3,FALSE)</f>
        <v>69.160866202629506</v>
      </c>
      <c r="F33" s="48">
        <f>VLOOKUP($A33,'Occupancy Raw Data'!$B$8:$BE$45,'Occupancy Raw Data'!K$3,FALSE)</f>
        <v>67.034029389017704</v>
      </c>
      <c r="G33" s="49">
        <f>VLOOKUP($A33,'Occupancy Raw Data'!$B$8:$BE$45,'Occupancy Raw Data'!L$3,FALSE)</f>
        <v>66.407579273008494</v>
      </c>
      <c r="H33" s="48">
        <f>VLOOKUP($A33,'Occupancy Raw Data'!$B$8:$BE$45,'Occupancy Raw Data'!N$3,FALSE)</f>
        <v>72.699149265274499</v>
      </c>
      <c r="I33" s="48">
        <f>VLOOKUP($A33,'Occupancy Raw Data'!$B$8:$BE$45,'Occupancy Raw Data'!O$3,FALSE)</f>
        <v>79.369682907965895</v>
      </c>
      <c r="J33" s="49">
        <f>VLOOKUP($A33,'Occupancy Raw Data'!$B$8:$BE$45,'Occupancy Raw Data'!P$3,FALSE)</f>
        <v>76.034416086620197</v>
      </c>
      <c r="K33" s="50">
        <f>VLOOKUP($A33,'Occupancy Raw Data'!$B$8:$BE$45,'Occupancy Raw Data'!R$3,FALSE)</f>
        <v>69.158104076897501</v>
      </c>
      <c r="M33" s="47">
        <f>VLOOKUP($A33,'Occupancy Raw Data'!$B$8:$BE$45,'Occupancy Raw Data'!T$3,FALSE)</f>
        <v>1.87657475301208</v>
      </c>
      <c r="N33" s="48">
        <f>VLOOKUP($A33,'Occupancy Raw Data'!$B$8:$BE$45,'Occupancy Raw Data'!U$3,FALSE)</f>
        <v>0.408508733507777</v>
      </c>
      <c r="O33" s="48">
        <f>VLOOKUP($A33,'Occupancy Raw Data'!$B$8:$BE$45,'Occupancy Raw Data'!V$3,FALSE)</f>
        <v>-1.6392620406682601</v>
      </c>
      <c r="P33" s="48">
        <f>VLOOKUP($A33,'Occupancy Raw Data'!$B$8:$BE$45,'Occupancy Raw Data'!W$3,FALSE)</f>
        <v>-0.84373862258098498</v>
      </c>
      <c r="Q33" s="48">
        <f>VLOOKUP($A33,'Occupancy Raw Data'!$B$8:$BE$45,'Occupancy Raw Data'!X$3,FALSE)</f>
        <v>4.96627601620765</v>
      </c>
      <c r="R33" s="49">
        <f>VLOOKUP($A33,'Occupancy Raw Data'!$B$8:$BE$45,'Occupancy Raw Data'!Y$3,FALSE)</f>
        <v>0.84970214746099004</v>
      </c>
      <c r="S33" s="48">
        <f>VLOOKUP($A33,'Occupancy Raw Data'!$B$8:$BE$45,'Occupancy Raw Data'!AA$3,FALSE)</f>
        <v>10.248238440886301</v>
      </c>
      <c r="T33" s="48">
        <f>VLOOKUP($A33,'Occupancy Raw Data'!$B$8:$BE$45,'Occupancy Raw Data'!AB$3,FALSE)</f>
        <v>18.068138129277699</v>
      </c>
      <c r="U33" s="49">
        <f>VLOOKUP($A33,'Occupancy Raw Data'!$B$8:$BE$45,'Occupancy Raw Data'!AC$3,FALSE)</f>
        <v>14.195838808822399</v>
      </c>
      <c r="V33" s="50">
        <f>VLOOKUP($A33,'Occupancy Raw Data'!$B$8:$BE$45,'Occupancy Raw Data'!AE$3,FALSE)</f>
        <v>4.6931652011152396</v>
      </c>
      <c r="X33" s="51">
        <f>VLOOKUP($A33,'ADR Raw Data'!$B$6:$BE$43,'ADR Raw Data'!G$1,FALSE)</f>
        <v>83.672746916802595</v>
      </c>
      <c r="Y33" s="52">
        <f>VLOOKUP($A33,'ADR Raw Data'!$B$6:$BE$43,'ADR Raw Data'!H$1,FALSE)</f>
        <v>88.774412779369598</v>
      </c>
      <c r="Z33" s="52">
        <f>VLOOKUP($A33,'ADR Raw Data'!$B$6:$BE$43,'ADR Raw Data'!I$1,FALSE)</f>
        <v>89.2452975377728</v>
      </c>
      <c r="AA33" s="52">
        <f>VLOOKUP($A33,'ADR Raw Data'!$B$6:$BE$43,'ADR Raw Data'!J$1,FALSE)</f>
        <v>88.5025661727704</v>
      </c>
      <c r="AB33" s="52">
        <f>VLOOKUP($A33,'ADR Raw Data'!$B$6:$BE$43,'ADR Raw Data'!K$1,FALSE)</f>
        <v>87.998434035188893</v>
      </c>
      <c r="AC33" s="53">
        <f>VLOOKUP($A33,'ADR Raw Data'!$B$6:$BE$43,'ADR Raw Data'!L$1,FALSE)</f>
        <v>87.748594497175702</v>
      </c>
      <c r="AD33" s="52">
        <f>VLOOKUP($A33,'ADR Raw Data'!$B$6:$BE$43,'ADR Raw Data'!N$1,FALSE)</f>
        <v>92.560473882978698</v>
      </c>
      <c r="AE33" s="52">
        <f>VLOOKUP($A33,'ADR Raw Data'!$B$6:$BE$43,'ADR Raw Data'!O$1,FALSE)</f>
        <v>95.636883313032797</v>
      </c>
      <c r="AF33" s="53">
        <f>VLOOKUP($A33,'ADR Raw Data'!$B$6:$BE$43,'ADR Raw Data'!P$1,FALSE)</f>
        <v>94.166152294977707</v>
      </c>
      <c r="AG33" s="54">
        <f>VLOOKUP($A33,'ADR Raw Data'!$B$6:$BE$43,'ADR Raw Data'!R$1,FALSE)</f>
        <v>89.764494013100006</v>
      </c>
      <c r="AI33" s="47">
        <f>VLOOKUP($A33,'ADR Raw Data'!$B$6:$BE$43,'ADR Raw Data'!T$1,FALSE)</f>
        <v>-1.22342685141686</v>
      </c>
      <c r="AJ33" s="48">
        <f>VLOOKUP($A33,'ADR Raw Data'!$B$6:$BE$43,'ADR Raw Data'!U$1,FALSE)</f>
        <v>0.616193812382271</v>
      </c>
      <c r="AK33" s="48">
        <f>VLOOKUP($A33,'ADR Raw Data'!$B$6:$BE$43,'ADR Raw Data'!V$1,FALSE)</f>
        <v>-1.8389388875434001</v>
      </c>
      <c r="AL33" s="48">
        <f>VLOOKUP($A33,'ADR Raw Data'!$B$6:$BE$43,'ADR Raw Data'!W$1,FALSE)</f>
        <v>-0.192566998645535</v>
      </c>
      <c r="AM33" s="48">
        <f>VLOOKUP($A33,'ADR Raw Data'!$B$6:$BE$43,'ADR Raw Data'!X$1,FALSE)</f>
        <v>4.2542725737283096</v>
      </c>
      <c r="AN33" s="49">
        <f>VLOOKUP($A33,'ADR Raw Data'!$B$6:$BE$43,'ADR Raw Data'!Y$1,FALSE)</f>
        <v>0.24519952735771799</v>
      </c>
      <c r="AO33" s="48">
        <f>VLOOKUP($A33,'ADR Raw Data'!$B$6:$BE$43,'ADR Raw Data'!AA$1,FALSE)</f>
        <v>2.7532534593429601</v>
      </c>
      <c r="AP33" s="48">
        <f>VLOOKUP($A33,'ADR Raw Data'!$B$6:$BE$43,'ADR Raw Data'!AB$1,FALSE)</f>
        <v>4.9471171556983302</v>
      </c>
      <c r="AQ33" s="49">
        <f>VLOOKUP($A33,'ADR Raw Data'!$B$6:$BE$43,'ADR Raw Data'!AC$1,FALSE)</f>
        <v>3.9252123818459999</v>
      </c>
      <c r="AR33" s="50">
        <f>VLOOKUP($A33,'ADR Raw Data'!$B$6:$BE$43,'ADR Raw Data'!AE$1,FALSE)</f>
        <v>1.52094968195267</v>
      </c>
      <c r="AS33" s="40"/>
      <c r="AT33" s="51">
        <f>VLOOKUP($A33,'RevPAR Raw Data'!$B$6:$BE$43,'RevPAR Raw Data'!G$1,FALSE)</f>
        <v>49.585647583139902</v>
      </c>
      <c r="AU33" s="52">
        <f>VLOOKUP($A33,'RevPAR Raw Data'!$B$6:$BE$43,'RevPAR Raw Data'!H$1,FALSE)</f>
        <v>59.903847757153898</v>
      </c>
      <c r="AV33" s="52">
        <f>VLOOKUP($A33,'RevPAR Raw Data'!$B$6:$BE$43,'RevPAR Raw Data'!I$1,FALSE)</f>
        <v>61.671054408352603</v>
      </c>
      <c r="AW33" s="52">
        <f>VLOOKUP($A33,'RevPAR Raw Data'!$B$6:$BE$43,'RevPAR Raw Data'!J$1,FALSE)</f>
        <v>61.209141376643402</v>
      </c>
      <c r="AX33" s="52">
        <f>VLOOKUP($A33,'RevPAR Raw Data'!$B$6:$BE$43,'RevPAR Raw Data'!K$1,FALSE)</f>
        <v>58.9888961330239</v>
      </c>
      <c r="AY33" s="53">
        <f>VLOOKUP($A33,'RevPAR Raw Data'!$B$6:$BE$43,'RevPAR Raw Data'!L$1,FALSE)</f>
        <v>58.271717451662703</v>
      </c>
      <c r="AZ33" s="52">
        <f>VLOOKUP($A33,'RevPAR Raw Data'!$B$6:$BE$43,'RevPAR Raw Data'!N$1,FALSE)</f>
        <v>67.290677068832096</v>
      </c>
      <c r="BA33" s="52">
        <f>VLOOKUP($A33,'RevPAR Raw Data'!$B$6:$BE$43,'RevPAR Raw Data'!O$1,FALSE)</f>
        <v>75.906691028615597</v>
      </c>
      <c r="BB33" s="53">
        <f>VLOOKUP($A33,'RevPAR Raw Data'!$B$6:$BE$43,'RevPAR Raw Data'!P$1,FALSE)</f>
        <v>71.598684048723797</v>
      </c>
      <c r="BC33" s="54">
        <f>VLOOKUP($A33,'RevPAR Raw Data'!$B$6:$BE$43,'RevPAR Raw Data'!R$1,FALSE)</f>
        <v>62.079422193680202</v>
      </c>
      <c r="BE33" s="47">
        <f>VLOOKUP($A33,'RevPAR Raw Data'!$B$6:$BE$43,'RevPAR Raw Data'!T$1,FALSE)</f>
        <v>0.63018938217995302</v>
      </c>
      <c r="BF33" s="48">
        <f>VLOOKUP($A33,'RevPAR Raw Data'!$B$6:$BE$43,'RevPAR Raw Data'!U$1,FALSE)</f>
        <v>1.02721975142896</v>
      </c>
      <c r="BG33" s="48">
        <f>VLOOKUP($A33,'RevPAR Raw Data'!$B$6:$BE$43,'RevPAR Raw Data'!V$1,FALSE)</f>
        <v>-3.4480559010770802</v>
      </c>
      <c r="BH33" s="48">
        <f>VLOOKUP($A33,'RevPAR Raw Data'!$B$6:$BE$43,'RevPAR Raw Data'!W$1,FALSE)</f>
        <v>-1.0346808590845999</v>
      </c>
      <c r="BI33" s="48">
        <f>VLOOKUP($A33,'RevPAR Raw Data'!$B$6:$BE$43,'RevPAR Raw Data'!X$1,FALSE)</f>
        <v>9.4318275084291301</v>
      </c>
      <c r="BJ33" s="49">
        <f>VLOOKUP($A33,'RevPAR Raw Data'!$B$6:$BE$43,'RevPAR Raw Data'!Y$1,FALSE)</f>
        <v>1.09698514046823</v>
      </c>
      <c r="BK33" s="48">
        <f>VLOOKUP($A33,'RevPAR Raw Data'!$B$6:$BE$43,'RevPAR Raw Data'!AA$1,FALSE)</f>
        <v>13.2836518796246</v>
      </c>
      <c r="BL33" s="48">
        <f>VLOOKUP($A33,'RevPAR Raw Data'!$B$6:$BE$43,'RevPAR Raw Data'!AB$1,FALSE)</f>
        <v>23.909107246084801</v>
      </c>
      <c r="BM33" s="49">
        <f>VLOOKUP($A33,'RevPAR Raw Data'!$B$6:$BE$43,'RevPAR Raw Data'!AC$1,FALSE)</f>
        <v>18.678268013299199</v>
      </c>
      <c r="BN33" s="50">
        <f>VLOOKUP($A33,'RevPAR Raw Data'!$B$6:$BE$43,'RevPAR Raw Data'!AE$1,FALSE)</f>
        <v>6.2854955642677997</v>
      </c>
    </row>
    <row r="34" spans="1:66" x14ac:dyDescent="0.25">
      <c r="A34" s="63" t="s">
        <v>95</v>
      </c>
      <c r="B34" s="47">
        <f>VLOOKUP($A34,'Occupancy Raw Data'!$B$8:$BE$45,'Occupancy Raw Data'!G$3,FALSE)</f>
        <v>43.931012040351398</v>
      </c>
      <c r="C34" s="48">
        <f>VLOOKUP($A34,'Occupancy Raw Data'!$B$8:$BE$45,'Occupancy Raw Data'!H$3,FALSE)</f>
        <v>62.772534982102101</v>
      </c>
      <c r="D34" s="48">
        <f>VLOOKUP($A34,'Occupancy Raw Data'!$B$8:$BE$45,'Occupancy Raw Data'!I$3,FALSE)</f>
        <v>80.898145135047102</v>
      </c>
      <c r="E34" s="48">
        <f>VLOOKUP($A34,'Occupancy Raw Data'!$B$8:$BE$45,'Occupancy Raw Data'!J$3,FALSE)</f>
        <v>77.351122681418801</v>
      </c>
      <c r="F34" s="48">
        <f>VLOOKUP($A34,'Occupancy Raw Data'!$B$8:$BE$45,'Occupancy Raw Data'!K$3,FALSE)</f>
        <v>59.941425317279503</v>
      </c>
      <c r="G34" s="49">
        <f>VLOOKUP($A34,'Occupancy Raw Data'!$B$8:$BE$45,'Occupancy Raw Data'!L$3,FALSE)</f>
        <v>64.978848031239806</v>
      </c>
      <c r="H34" s="48">
        <f>VLOOKUP($A34,'Occupancy Raw Data'!$B$8:$BE$45,'Occupancy Raw Data'!N$3,FALSE)</f>
        <v>75.886755613407004</v>
      </c>
      <c r="I34" s="48">
        <f>VLOOKUP($A34,'Occupancy Raw Data'!$B$8:$BE$45,'Occupancy Raw Data'!O$3,FALSE)</f>
        <v>82.525219655060198</v>
      </c>
      <c r="J34" s="49">
        <f>VLOOKUP($A34,'Occupancy Raw Data'!$B$8:$BE$45,'Occupancy Raw Data'!P$3,FALSE)</f>
        <v>79.205987634233594</v>
      </c>
      <c r="K34" s="50">
        <f>VLOOKUP($A34,'Occupancy Raw Data'!$B$8:$BE$45,'Occupancy Raw Data'!R$3,FALSE)</f>
        <v>69.043745060666595</v>
      </c>
      <c r="M34" s="47">
        <f>VLOOKUP($A34,'Occupancy Raw Data'!$B$8:$BE$45,'Occupancy Raw Data'!T$3,FALSE)</f>
        <v>24.387522662823599</v>
      </c>
      <c r="N34" s="48">
        <f>VLOOKUP($A34,'Occupancy Raw Data'!$B$8:$BE$45,'Occupancy Raw Data'!U$3,FALSE)</f>
        <v>9.9073889880976296</v>
      </c>
      <c r="O34" s="48">
        <f>VLOOKUP($A34,'Occupancy Raw Data'!$B$8:$BE$45,'Occupancy Raw Data'!V$3,FALSE)</f>
        <v>14.4196886234516</v>
      </c>
      <c r="P34" s="48">
        <f>VLOOKUP($A34,'Occupancy Raw Data'!$B$8:$BE$45,'Occupancy Raw Data'!W$3,FALSE)</f>
        <v>8.9880984511175903</v>
      </c>
      <c r="Q34" s="48">
        <f>VLOOKUP($A34,'Occupancy Raw Data'!$B$8:$BE$45,'Occupancy Raw Data'!X$3,FALSE)</f>
        <v>0.90931906470670798</v>
      </c>
      <c r="R34" s="49">
        <f>VLOOKUP($A34,'Occupancy Raw Data'!$B$8:$BE$45,'Occupancy Raw Data'!Y$3,FALSE)</f>
        <v>10.693396285168401</v>
      </c>
      <c r="S34" s="48">
        <f>VLOOKUP($A34,'Occupancy Raw Data'!$B$8:$BE$45,'Occupancy Raw Data'!AA$3,FALSE)</f>
        <v>19.181893522799399</v>
      </c>
      <c r="T34" s="48">
        <f>VLOOKUP($A34,'Occupancy Raw Data'!$B$8:$BE$45,'Occupancy Raw Data'!AB$3,FALSE)</f>
        <v>13.2198791114416</v>
      </c>
      <c r="U34" s="49">
        <f>VLOOKUP($A34,'Occupancy Raw Data'!$B$8:$BE$45,'Occupancy Raw Data'!AC$3,FALSE)</f>
        <v>15.9997050426485</v>
      </c>
      <c r="V34" s="50">
        <f>VLOOKUP($A34,'Occupancy Raw Data'!$B$8:$BE$45,'Occupancy Raw Data'!AE$3,FALSE)</f>
        <v>12.378333994801601</v>
      </c>
      <c r="X34" s="51">
        <f>VLOOKUP($A34,'ADR Raw Data'!$B$6:$BE$43,'ADR Raw Data'!G$1,FALSE)</f>
        <v>165.257844444444</v>
      </c>
      <c r="Y34" s="52">
        <f>VLOOKUP($A34,'ADR Raw Data'!$B$6:$BE$43,'ADR Raw Data'!H$1,FALSE)</f>
        <v>181.00707620528701</v>
      </c>
      <c r="Z34" s="52">
        <f>VLOOKUP($A34,'ADR Raw Data'!$B$6:$BE$43,'ADR Raw Data'!I$1,FALSE)</f>
        <v>187.80814159292001</v>
      </c>
      <c r="AA34" s="52">
        <f>VLOOKUP($A34,'ADR Raw Data'!$B$6:$BE$43,'ADR Raw Data'!J$1,FALSE)</f>
        <v>176.34483803113099</v>
      </c>
      <c r="AB34" s="52">
        <f>VLOOKUP($A34,'ADR Raw Data'!$B$6:$BE$43,'ADR Raw Data'!K$1,FALSE)</f>
        <v>169.02141150922901</v>
      </c>
      <c r="AC34" s="53">
        <f>VLOOKUP($A34,'ADR Raw Data'!$B$6:$BE$43,'ADR Raw Data'!L$1,FALSE)</f>
        <v>177.24968950320499</v>
      </c>
      <c r="AD34" s="52">
        <f>VLOOKUP($A34,'ADR Raw Data'!$B$6:$BE$43,'ADR Raw Data'!N$1,FALSE)</f>
        <v>207.742379931389</v>
      </c>
      <c r="AE34" s="52">
        <f>VLOOKUP($A34,'ADR Raw Data'!$B$6:$BE$43,'ADR Raw Data'!O$1,FALSE)</f>
        <v>222.90016561514099</v>
      </c>
      <c r="AF34" s="53">
        <f>VLOOKUP($A34,'ADR Raw Data'!$B$6:$BE$43,'ADR Raw Data'!P$1,FALSE)</f>
        <v>215.63887633524999</v>
      </c>
      <c r="AG34" s="54">
        <f>VLOOKUP($A34,'ADR Raw Data'!$B$6:$BE$43,'ADR Raw Data'!R$1,FALSE)</f>
        <v>189.83240977646099</v>
      </c>
      <c r="AI34" s="47">
        <f>VLOOKUP($A34,'ADR Raw Data'!$B$6:$BE$43,'ADR Raw Data'!T$1,FALSE)</f>
        <v>5.0800188132322397</v>
      </c>
      <c r="AJ34" s="48">
        <f>VLOOKUP($A34,'ADR Raw Data'!$B$6:$BE$43,'ADR Raw Data'!U$1,FALSE)</f>
        <v>6.7265486075523198</v>
      </c>
      <c r="AK34" s="48">
        <f>VLOOKUP($A34,'ADR Raw Data'!$B$6:$BE$43,'ADR Raw Data'!V$1,FALSE)</f>
        <v>0.82172670119528002</v>
      </c>
      <c r="AL34" s="48">
        <f>VLOOKUP($A34,'ADR Raw Data'!$B$6:$BE$43,'ADR Raw Data'!W$1,FALSE)</f>
        <v>-2.9415510921792398</v>
      </c>
      <c r="AM34" s="48">
        <f>VLOOKUP($A34,'ADR Raw Data'!$B$6:$BE$43,'ADR Raw Data'!X$1,FALSE)</f>
        <v>-2.3823536187171901</v>
      </c>
      <c r="AN34" s="49">
        <f>VLOOKUP($A34,'ADR Raw Data'!$B$6:$BE$43,'ADR Raw Data'!Y$1,FALSE)</f>
        <v>0.83932721091001505</v>
      </c>
      <c r="AO34" s="48">
        <f>VLOOKUP($A34,'ADR Raw Data'!$B$6:$BE$43,'ADR Raw Data'!AA$1,FALSE)</f>
        <v>1.14627823951466</v>
      </c>
      <c r="AP34" s="48">
        <f>VLOOKUP($A34,'ADR Raw Data'!$B$6:$BE$43,'ADR Raw Data'!AB$1,FALSE)</f>
        <v>2.0362025162728501</v>
      </c>
      <c r="AQ34" s="49">
        <f>VLOOKUP($A34,'ADR Raw Data'!$B$6:$BE$43,'ADR Raw Data'!AC$1,FALSE)</f>
        <v>1.54359740624134</v>
      </c>
      <c r="AR34" s="50">
        <f>VLOOKUP($A34,'ADR Raw Data'!$B$6:$BE$43,'ADR Raw Data'!AE$1,FALSE)</f>
        <v>1.3023786179042101</v>
      </c>
      <c r="AS34" s="40"/>
      <c r="AT34" s="51">
        <f>VLOOKUP($A34,'RevPAR Raw Data'!$B$6:$BE$43,'RevPAR Raw Data'!G$1,FALSE)</f>
        <v>72.599443540514102</v>
      </c>
      <c r="AU34" s="52">
        <f>VLOOKUP($A34,'RevPAR Raw Data'!$B$6:$BE$43,'RevPAR Raw Data'!H$1,FALSE)</f>
        <v>113.622730231044</v>
      </c>
      <c r="AV34" s="52">
        <f>VLOOKUP($A34,'RevPAR Raw Data'!$B$6:$BE$43,'RevPAR Raw Data'!I$1,FALSE)</f>
        <v>151.93330296127499</v>
      </c>
      <c r="AW34" s="52">
        <f>VLOOKUP($A34,'RevPAR Raw Data'!$B$6:$BE$43,'RevPAR Raw Data'!J$1,FALSE)</f>
        <v>136.404712007809</v>
      </c>
      <c r="AX34" s="52">
        <f>VLOOKUP($A34,'RevPAR Raw Data'!$B$6:$BE$43,'RevPAR Raw Data'!K$1,FALSE)</f>
        <v>101.313843150016</v>
      </c>
      <c r="AY34" s="53">
        <f>VLOOKUP($A34,'RevPAR Raw Data'!$B$6:$BE$43,'RevPAR Raw Data'!L$1,FALSE)</f>
        <v>115.174806378132</v>
      </c>
      <c r="AZ34" s="52">
        <f>VLOOKUP($A34,'RevPAR Raw Data'!$B$6:$BE$43,'RevPAR Raw Data'!N$1,FALSE)</f>
        <v>157.64895216400899</v>
      </c>
      <c r="BA34" s="52">
        <f>VLOOKUP($A34,'RevPAR Raw Data'!$B$6:$BE$43,'RevPAR Raw Data'!O$1,FALSE)</f>
        <v>183.948851285388</v>
      </c>
      <c r="BB34" s="53">
        <f>VLOOKUP($A34,'RevPAR Raw Data'!$B$6:$BE$43,'RevPAR Raw Data'!P$1,FALSE)</f>
        <v>170.798901724698</v>
      </c>
      <c r="BC34" s="54">
        <f>VLOOKUP($A34,'RevPAR Raw Data'!$B$6:$BE$43,'RevPAR Raw Data'!R$1,FALSE)</f>
        <v>131.06740504857899</v>
      </c>
      <c r="BE34" s="47">
        <f>VLOOKUP($A34,'RevPAR Raw Data'!$B$6:$BE$43,'RevPAR Raw Data'!T$1,FALSE)</f>
        <v>30.706432215408601</v>
      </c>
      <c r="BF34" s="48">
        <f>VLOOKUP($A34,'RevPAR Raw Data'!$B$6:$BE$43,'RevPAR Raw Data'!U$1,FALSE)</f>
        <v>17.3003629316736</v>
      </c>
      <c r="BG34" s="48">
        <f>VLOOKUP($A34,'RevPAR Raw Data'!$B$6:$BE$43,'RevPAR Raw Data'!V$1,FALSE)</f>
        <v>15.359905756294999</v>
      </c>
      <c r="BH34" s="48">
        <f>VLOOKUP($A34,'RevPAR Raw Data'!$B$6:$BE$43,'RevPAR Raw Data'!W$1,FALSE)</f>
        <v>5.7821578507833502</v>
      </c>
      <c r="BI34" s="48">
        <f>VLOOKUP($A34,'RevPAR Raw Data'!$B$6:$BE$43,'RevPAR Raw Data'!X$1,FALSE)</f>
        <v>-1.4946977496542</v>
      </c>
      <c r="BJ34" s="49">
        <f>VLOOKUP($A34,'RevPAR Raw Data'!$B$6:$BE$43,'RevPAR Raw Data'!Y$1,FALSE)</f>
        <v>11.6224760808703</v>
      </c>
      <c r="BK34" s="48">
        <f>VLOOKUP($A34,'RevPAR Raw Data'!$B$6:$BE$43,'RevPAR Raw Data'!AA$1,FALSE)</f>
        <v>20.548049633692798</v>
      </c>
      <c r="BL34" s="48">
        <f>VLOOKUP($A34,'RevPAR Raw Data'!$B$6:$BE$43,'RevPAR Raw Data'!AB$1,FALSE)</f>
        <v>15.5252651388298</v>
      </c>
      <c r="BM34" s="49">
        <f>VLOOKUP($A34,'RevPAR Raw Data'!$B$6:$BE$43,'RevPAR Raw Data'!AC$1,FALSE)</f>
        <v>17.790273480934498</v>
      </c>
      <c r="BN34" s="50">
        <f>VLOOKUP($A34,'RevPAR Raw Data'!$B$6:$BE$43,'RevPAR Raw Data'!AE$1,FALSE)</f>
        <v>13.8419253879068</v>
      </c>
    </row>
    <row r="35" spans="1:66" x14ac:dyDescent="0.25">
      <c r="A35" s="63" t="s">
        <v>96</v>
      </c>
      <c r="B35" s="47">
        <f>VLOOKUP($A35,'Occupancy Raw Data'!$B$8:$BE$45,'Occupancy Raw Data'!G$3,FALSE)</f>
        <v>48.502573701450601</v>
      </c>
      <c r="C35" s="48">
        <f>VLOOKUP($A35,'Occupancy Raw Data'!$B$8:$BE$45,'Occupancy Raw Data'!H$3,FALSE)</f>
        <v>60.680861020121597</v>
      </c>
      <c r="D35" s="48">
        <f>VLOOKUP($A35,'Occupancy Raw Data'!$B$8:$BE$45,'Occupancy Raw Data'!I$3,FALSE)</f>
        <v>68.3317735142723</v>
      </c>
      <c r="E35" s="48">
        <f>VLOOKUP($A35,'Occupancy Raw Data'!$B$8:$BE$45,'Occupancy Raw Data'!J$3,FALSE)</f>
        <v>69.677117454375207</v>
      </c>
      <c r="F35" s="48">
        <f>VLOOKUP($A35,'Occupancy Raw Data'!$B$8:$BE$45,'Occupancy Raw Data'!K$3,FALSE)</f>
        <v>67.688348151614406</v>
      </c>
      <c r="G35" s="49">
        <f>VLOOKUP($A35,'Occupancy Raw Data'!$B$8:$BE$45,'Occupancy Raw Data'!L$3,FALSE)</f>
        <v>62.976134768366798</v>
      </c>
      <c r="H35" s="48">
        <f>VLOOKUP($A35,'Occupancy Raw Data'!$B$8:$BE$45,'Occupancy Raw Data'!N$3,FALSE)</f>
        <v>76.450631726719706</v>
      </c>
      <c r="I35" s="48">
        <f>VLOOKUP($A35,'Occupancy Raw Data'!$B$8:$BE$45,'Occupancy Raw Data'!O$3,FALSE)</f>
        <v>85.809546092653207</v>
      </c>
      <c r="J35" s="49">
        <f>VLOOKUP($A35,'Occupancy Raw Data'!$B$8:$BE$45,'Occupancy Raw Data'!P$3,FALSE)</f>
        <v>81.130088909686407</v>
      </c>
      <c r="K35" s="50">
        <f>VLOOKUP($A35,'Occupancy Raw Data'!$B$8:$BE$45,'Occupancy Raw Data'!R$3,FALSE)</f>
        <v>68.162978808743802</v>
      </c>
      <c r="M35" s="47">
        <f>VLOOKUP($A35,'Occupancy Raw Data'!$B$8:$BE$45,'Occupancy Raw Data'!T$3,FALSE)</f>
        <v>0.93655299981432105</v>
      </c>
      <c r="N35" s="48">
        <f>VLOOKUP($A35,'Occupancy Raw Data'!$B$8:$BE$45,'Occupancy Raw Data'!U$3,FALSE)</f>
        <v>2.3359489268120202</v>
      </c>
      <c r="O35" s="48">
        <f>VLOOKUP($A35,'Occupancy Raw Data'!$B$8:$BE$45,'Occupancy Raw Data'!V$3,FALSE)</f>
        <v>4.4851495287488401</v>
      </c>
      <c r="P35" s="48">
        <f>VLOOKUP($A35,'Occupancy Raw Data'!$B$8:$BE$45,'Occupancy Raw Data'!W$3,FALSE)</f>
        <v>10.741101557862599</v>
      </c>
      <c r="Q35" s="48">
        <f>VLOOKUP($A35,'Occupancy Raw Data'!$B$8:$BE$45,'Occupancy Raw Data'!X$3,FALSE)</f>
        <v>15.3208894434912</v>
      </c>
      <c r="R35" s="49">
        <f>VLOOKUP($A35,'Occupancy Raw Data'!$B$8:$BE$45,'Occupancy Raw Data'!Y$3,FALSE)</f>
        <v>6.97077126590818</v>
      </c>
      <c r="S35" s="48">
        <f>VLOOKUP($A35,'Occupancy Raw Data'!$B$8:$BE$45,'Occupancy Raw Data'!AA$3,FALSE)</f>
        <v>7.4322958489082502</v>
      </c>
      <c r="T35" s="48">
        <f>VLOOKUP($A35,'Occupancy Raw Data'!$B$8:$BE$45,'Occupancy Raw Data'!AB$3,FALSE)</f>
        <v>14.137034802758</v>
      </c>
      <c r="U35" s="49">
        <f>VLOOKUP($A35,'Occupancy Raw Data'!$B$8:$BE$45,'Occupancy Raw Data'!AC$3,FALSE)</f>
        <v>10.876742011659699</v>
      </c>
      <c r="V35" s="50">
        <f>VLOOKUP($A35,'Occupancy Raw Data'!$B$8:$BE$45,'Occupancy Raw Data'!AE$3,FALSE)</f>
        <v>8.2678108540395794</v>
      </c>
      <c r="X35" s="51">
        <f>VLOOKUP($A35,'ADR Raw Data'!$B$6:$BE$43,'ADR Raw Data'!G$1,FALSE)</f>
        <v>93.409011095031303</v>
      </c>
      <c r="Y35" s="52">
        <f>VLOOKUP($A35,'ADR Raw Data'!$B$6:$BE$43,'ADR Raw Data'!H$1,FALSE)</f>
        <v>101.296568343936</v>
      </c>
      <c r="Z35" s="52">
        <f>VLOOKUP($A35,'ADR Raw Data'!$B$6:$BE$43,'ADR Raw Data'!I$1,FALSE)</f>
        <v>105.22519089197</v>
      </c>
      <c r="AA35" s="52">
        <f>VLOOKUP($A35,'ADR Raw Data'!$B$6:$BE$43,'ADR Raw Data'!J$1,FALSE)</f>
        <v>104.152911349899</v>
      </c>
      <c r="AB35" s="52">
        <f>VLOOKUP($A35,'ADR Raw Data'!$B$6:$BE$43,'ADR Raw Data'!K$1,FALSE)</f>
        <v>103.347995160732</v>
      </c>
      <c r="AC35" s="53">
        <f>VLOOKUP($A35,'ADR Raw Data'!$B$6:$BE$43,'ADR Raw Data'!L$1,FALSE)</f>
        <v>102.007194233912</v>
      </c>
      <c r="AD35" s="52">
        <f>VLOOKUP($A35,'ADR Raw Data'!$B$6:$BE$43,'ADR Raw Data'!N$1,FALSE)</f>
        <v>122.869791889824</v>
      </c>
      <c r="AE35" s="52">
        <f>VLOOKUP($A35,'ADR Raw Data'!$B$6:$BE$43,'ADR Raw Data'!O$1,FALSE)</f>
        <v>130.593218813905</v>
      </c>
      <c r="AF35" s="53">
        <f>VLOOKUP($A35,'ADR Raw Data'!$B$6:$BE$43,'ADR Raw Data'!P$1,FALSE)</f>
        <v>126.954242970439</v>
      </c>
      <c r="AG35" s="54">
        <f>VLOOKUP($A35,'ADR Raw Data'!$B$6:$BE$43,'ADR Raw Data'!R$1,FALSE)</f>
        <v>110.49087897808</v>
      </c>
      <c r="AI35" s="47">
        <f>VLOOKUP($A35,'ADR Raw Data'!$B$6:$BE$43,'ADR Raw Data'!T$1,FALSE)</f>
        <v>1.7602446713586899</v>
      </c>
      <c r="AJ35" s="48">
        <f>VLOOKUP($A35,'ADR Raw Data'!$B$6:$BE$43,'ADR Raw Data'!U$1,FALSE)</f>
        <v>6.52672972400606</v>
      </c>
      <c r="AK35" s="48">
        <f>VLOOKUP($A35,'ADR Raw Data'!$B$6:$BE$43,'ADR Raw Data'!V$1,FALSE)</f>
        <v>6.3002348337379299</v>
      </c>
      <c r="AL35" s="48">
        <f>VLOOKUP($A35,'ADR Raw Data'!$B$6:$BE$43,'ADR Raw Data'!W$1,FALSE)</f>
        <v>6.8892077454867398</v>
      </c>
      <c r="AM35" s="48">
        <f>VLOOKUP($A35,'ADR Raw Data'!$B$6:$BE$43,'ADR Raw Data'!X$1,FALSE)</f>
        <v>9.4619944377460303</v>
      </c>
      <c r="AN35" s="49">
        <f>VLOOKUP($A35,'ADR Raw Data'!$B$6:$BE$43,'ADR Raw Data'!Y$1,FALSE)</f>
        <v>6.4952479903388003</v>
      </c>
      <c r="AO35" s="48">
        <f>VLOOKUP($A35,'ADR Raw Data'!$B$6:$BE$43,'ADR Raw Data'!AA$1,FALSE)</f>
        <v>6.8842246629616604</v>
      </c>
      <c r="AP35" s="48">
        <f>VLOOKUP($A35,'ADR Raw Data'!$B$6:$BE$43,'ADR Raw Data'!AB$1,FALSE)</f>
        <v>8.8075294644015791</v>
      </c>
      <c r="AQ35" s="49">
        <f>VLOOKUP($A35,'ADR Raw Data'!$B$6:$BE$43,'ADR Raw Data'!AC$1,FALSE)</f>
        <v>7.9922409074733798</v>
      </c>
      <c r="AR35" s="50">
        <f>VLOOKUP($A35,'ADR Raw Data'!$B$6:$BE$43,'ADR Raw Data'!AE$1,FALSE)</f>
        <v>7.2563022042218996</v>
      </c>
      <c r="AS35" s="40"/>
      <c r="AT35" s="51">
        <f>VLOOKUP($A35,'RevPAR Raw Data'!$B$6:$BE$43,'RevPAR Raw Data'!G$1,FALSE)</f>
        <v>45.305774450163703</v>
      </c>
      <c r="AU35" s="52">
        <f>VLOOKUP($A35,'RevPAR Raw Data'!$B$6:$BE$43,'RevPAR Raw Data'!H$1,FALSE)</f>
        <v>61.467629854936803</v>
      </c>
      <c r="AV35" s="52">
        <f>VLOOKUP($A35,'RevPAR Raw Data'!$B$6:$BE$43,'RevPAR Raw Data'!I$1,FALSE)</f>
        <v>71.902239120261996</v>
      </c>
      <c r="AW35" s="52">
        <f>VLOOKUP($A35,'RevPAR Raw Data'!$B$6:$BE$43,'RevPAR Raw Data'!J$1,FALSE)</f>
        <v>72.570746373420604</v>
      </c>
      <c r="AX35" s="52">
        <f>VLOOKUP($A35,'RevPAR Raw Data'!$B$6:$BE$43,'RevPAR Raw Data'!K$1,FALSE)</f>
        <v>69.954550772110395</v>
      </c>
      <c r="AY35" s="53">
        <f>VLOOKUP($A35,'RevPAR Raw Data'!$B$6:$BE$43,'RevPAR Raw Data'!L$1,FALSE)</f>
        <v>64.240188114178693</v>
      </c>
      <c r="AZ35" s="52">
        <f>VLOOKUP($A35,'RevPAR Raw Data'!$B$6:$BE$43,'RevPAR Raw Data'!N$1,FALSE)</f>
        <v>93.934732101076193</v>
      </c>
      <c r="BA35" s="52">
        <f>VLOOKUP($A35,'RevPAR Raw Data'!$B$6:$BE$43,'RevPAR Raw Data'!O$1,FALSE)</f>
        <v>112.061448291998</v>
      </c>
      <c r="BB35" s="53">
        <f>VLOOKUP($A35,'RevPAR Raw Data'!$B$6:$BE$43,'RevPAR Raw Data'!P$1,FALSE)</f>
        <v>102.99809019653701</v>
      </c>
      <c r="BC35" s="54">
        <f>VLOOKUP($A35,'RevPAR Raw Data'!$B$6:$BE$43,'RevPAR Raw Data'!R$1,FALSE)</f>
        <v>75.313874423423997</v>
      </c>
      <c r="BE35" s="47">
        <f>VLOOKUP($A35,'RevPAR Raw Data'!$B$6:$BE$43,'RevPAR Raw Data'!T$1,FALSE)</f>
        <v>2.7132832954466899</v>
      </c>
      <c r="BF35" s="48">
        <f>VLOOKUP($A35,'RevPAR Raw Data'!$B$6:$BE$43,'RevPAR Raw Data'!U$1,FALSE)</f>
        <v>9.0151397237619193</v>
      </c>
      <c r="BG35" s="48">
        <f>VLOOKUP($A35,'RevPAR Raw Data'!$B$6:$BE$43,'RevPAR Raw Data'!V$1,FALSE)</f>
        <v>11.0679593154422</v>
      </c>
      <c r="BH35" s="48">
        <f>VLOOKUP($A35,'RevPAR Raw Data'!$B$6:$BE$43,'RevPAR Raw Data'!W$1,FALSE)</f>
        <v>18.370286103824199</v>
      </c>
      <c r="BI35" s="48">
        <f>VLOOKUP($A35,'RevPAR Raw Data'!$B$6:$BE$43,'RevPAR Raw Data'!X$1,FALSE)</f>
        <v>26.232545588193599</v>
      </c>
      <c r="BJ35" s="49">
        <f>VLOOKUP($A35,'RevPAR Raw Data'!$B$6:$BE$43,'RevPAR Raw Data'!Y$1,FALSE)</f>
        <v>13.918788136807001</v>
      </c>
      <c r="BK35" s="48">
        <f>VLOOKUP($A35,'RevPAR Raw Data'!$B$6:$BE$43,'RevPAR Raw Data'!AA$1,FALSE)</f>
        <v>14.8281764557247</v>
      </c>
      <c r="BL35" s="48">
        <f>VLOOKUP($A35,'RevPAR Raw Data'!$B$6:$BE$43,'RevPAR Raw Data'!AB$1,FALSE)</f>
        <v>24.1896877728052</v>
      </c>
      <c r="BM35" s="49">
        <f>VLOOKUP($A35,'RevPAR Raw Data'!$B$6:$BE$43,'RevPAR Raw Data'!AC$1,FALSE)</f>
        <v>19.7382783435893</v>
      </c>
      <c r="BN35" s="50">
        <f>VLOOKUP($A35,'RevPAR Raw Data'!$B$6:$BE$43,'RevPAR Raw Data'!AE$1,FALSE)</f>
        <v>16.124050399504</v>
      </c>
    </row>
    <row r="36" spans="1:66" x14ac:dyDescent="0.25">
      <c r="A36" s="63" t="s">
        <v>45</v>
      </c>
      <c r="B36" s="47">
        <f>VLOOKUP($A36,'Occupancy Raw Data'!$B$8:$BE$45,'Occupancy Raw Data'!G$3,FALSE)</f>
        <v>51.929703652653302</v>
      </c>
      <c r="C36" s="48">
        <f>VLOOKUP($A36,'Occupancy Raw Data'!$B$8:$BE$45,'Occupancy Raw Data'!H$3,FALSE)</f>
        <v>61.784975878704302</v>
      </c>
      <c r="D36" s="48">
        <f>VLOOKUP($A36,'Occupancy Raw Data'!$B$8:$BE$45,'Occupancy Raw Data'!I$3,FALSE)</f>
        <v>65.954514128187398</v>
      </c>
      <c r="E36" s="48">
        <f>VLOOKUP($A36,'Occupancy Raw Data'!$B$8:$BE$45,'Occupancy Raw Data'!J$3,FALSE)</f>
        <v>67.8842177808407</v>
      </c>
      <c r="F36" s="48">
        <f>VLOOKUP($A36,'Occupancy Raw Data'!$B$8:$BE$45,'Occupancy Raw Data'!K$3,FALSE)</f>
        <v>65.4031702274293</v>
      </c>
      <c r="G36" s="49">
        <f>VLOOKUP($A36,'Occupancy Raw Data'!$B$8:$BE$45,'Occupancy Raw Data'!L$3,FALSE)</f>
        <v>62.591316333563</v>
      </c>
      <c r="H36" s="48">
        <f>VLOOKUP($A36,'Occupancy Raw Data'!$B$8:$BE$45,'Occupancy Raw Data'!N$3,FALSE)</f>
        <v>79.462439696760796</v>
      </c>
      <c r="I36" s="48">
        <f>VLOOKUP($A36,'Occupancy Raw Data'!$B$8:$BE$45,'Occupancy Raw Data'!O$3,FALSE)</f>
        <v>89.352170916609197</v>
      </c>
      <c r="J36" s="49">
        <f>VLOOKUP($A36,'Occupancy Raw Data'!$B$8:$BE$45,'Occupancy Raw Data'!P$3,FALSE)</f>
        <v>84.407305306685004</v>
      </c>
      <c r="K36" s="50">
        <f>VLOOKUP($A36,'Occupancy Raw Data'!$B$8:$BE$45,'Occupancy Raw Data'!R$3,FALSE)</f>
        <v>68.824456040169295</v>
      </c>
      <c r="M36" s="47">
        <f>VLOOKUP($A36,'Occupancy Raw Data'!$B$8:$BE$45,'Occupancy Raw Data'!T$3,FALSE)</f>
        <v>-3.02888564539942</v>
      </c>
      <c r="N36" s="48">
        <f>VLOOKUP($A36,'Occupancy Raw Data'!$B$8:$BE$45,'Occupancy Raw Data'!U$3,FALSE)</f>
        <v>4.59803271934768</v>
      </c>
      <c r="O36" s="48">
        <f>VLOOKUP($A36,'Occupancy Raw Data'!$B$8:$BE$45,'Occupancy Raw Data'!V$3,FALSE)</f>
        <v>3.33230198365403</v>
      </c>
      <c r="P36" s="48">
        <f>VLOOKUP($A36,'Occupancy Raw Data'!$B$8:$BE$45,'Occupancy Raw Data'!W$3,FALSE)</f>
        <v>6.58594020814202</v>
      </c>
      <c r="Q36" s="48">
        <f>VLOOKUP($A36,'Occupancy Raw Data'!$B$8:$BE$45,'Occupancy Raw Data'!X$3,FALSE)</f>
        <v>6.8558837518564104</v>
      </c>
      <c r="R36" s="49">
        <f>VLOOKUP($A36,'Occupancy Raw Data'!$B$8:$BE$45,'Occupancy Raw Data'!Y$3,FALSE)</f>
        <v>3.85331122973616</v>
      </c>
      <c r="S36" s="48">
        <f>VLOOKUP($A36,'Occupancy Raw Data'!$B$8:$BE$45,'Occupancy Raw Data'!AA$3,FALSE)</f>
        <v>10.523297419955099</v>
      </c>
      <c r="T36" s="48">
        <f>VLOOKUP($A36,'Occupancy Raw Data'!$B$8:$BE$45,'Occupancy Raw Data'!AB$3,FALSE)</f>
        <v>19.191028361622202</v>
      </c>
      <c r="U36" s="49">
        <f>VLOOKUP($A36,'Occupancy Raw Data'!$B$8:$BE$45,'Occupancy Raw Data'!AC$3,FALSE)</f>
        <v>14.947727348854899</v>
      </c>
      <c r="V36" s="50">
        <f>VLOOKUP($A36,'Occupancy Raw Data'!$B$8:$BE$45,'Occupancy Raw Data'!AE$3,FALSE)</f>
        <v>7.4885719045574399</v>
      </c>
      <c r="X36" s="51">
        <f>VLOOKUP($A36,'ADR Raw Data'!$B$6:$BE$43,'ADR Raw Data'!G$1,FALSE)</f>
        <v>85.775067020570603</v>
      </c>
      <c r="Y36" s="52">
        <f>VLOOKUP($A36,'ADR Raw Data'!$B$6:$BE$43,'ADR Raw Data'!H$1,FALSE)</f>
        <v>89.641859174567699</v>
      </c>
      <c r="Z36" s="52">
        <f>VLOOKUP($A36,'ADR Raw Data'!$B$6:$BE$43,'ADR Raw Data'!I$1,FALSE)</f>
        <v>91.950622048066805</v>
      </c>
      <c r="AA36" s="52">
        <f>VLOOKUP($A36,'ADR Raw Data'!$B$6:$BE$43,'ADR Raw Data'!J$1,FALSE)</f>
        <v>93.724070507614201</v>
      </c>
      <c r="AB36" s="52">
        <f>VLOOKUP($A36,'ADR Raw Data'!$B$6:$BE$43,'ADR Raw Data'!K$1,FALSE)</f>
        <v>92.667620126448796</v>
      </c>
      <c r="AC36" s="53">
        <f>VLOOKUP($A36,'ADR Raw Data'!$B$6:$BE$43,'ADR Raw Data'!L$1,FALSE)</f>
        <v>91.004617044703807</v>
      </c>
      <c r="AD36" s="52">
        <f>VLOOKUP($A36,'ADR Raw Data'!$B$6:$BE$43,'ADR Raw Data'!N$1,FALSE)</f>
        <v>110.141486903729</v>
      </c>
      <c r="AE36" s="52">
        <f>VLOOKUP($A36,'ADR Raw Data'!$B$6:$BE$43,'ADR Raw Data'!O$1,FALSE)</f>
        <v>117.96279116853</v>
      </c>
      <c r="AF36" s="53">
        <f>VLOOKUP($A36,'ADR Raw Data'!$B$6:$BE$43,'ADR Raw Data'!P$1,FALSE)</f>
        <v>114.281238273116</v>
      </c>
      <c r="AG36" s="54">
        <f>VLOOKUP($A36,'ADR Raw Data'!$B$6:$BE$43,'ADR Raw Data'!R$1,FALSE)</f>
        <v>99.160841019955598</v>
      </c>
      <c r="AI36" s="47">
        <f>VLOOKUP($A36,'ADR Raw Data'!$B$6:$BE$43,'ADR Raw Data'!T$1,FALSE)</f>
        <v>1.64166380904938</v>
      </c>
      <c r="AJ36" s="48">
        <f>VLOOKUP($A36,'ADR Raw Data'!$B$6:$BE$43,'ADR Raw Data'!U$1,FALSE)</f>
        <v>3.9284997162300699</v>
      </c>
      <c r="AK36" s="48">
        <f>VLOOKUP($A36,'ADR Raw Data'!$B$6:$BE$43,'ADR Raw Data'!V$1,FALSE)</f>
        <v>3.72479196454346</v>
      </c>
      <c r="AL36" s="48">
        <f>VLOOKUP($A36,'ADR Raw Data'!$B$6:$BE$43,'ADR Raw Data'!W$1,FALSE)</f>
        <v>6.5470639352706899</v>
      </c>
      <c r="AM36" s="48">
        <f>VLOOKUP($A36,'ADR Raw Data'!$B$6:$BE$43,'ADR Raw Data'!X$1,FALSE)</f>
        <v>8.2852422000638608</v>
      </c>
      <c r="AN36" s="49">
        <f>VLOOKUP($A36,'ADR Raw Data'!$B$6:$BE$43,'ADR Raw Data'!Y$1,FALSE)</f>
        <v>5.0207341303194699</v>
      </c>
      <c r="AO36" s="48">
        <f>VLOOKUP($A36,'ADR Raw Data'!$B$6:$BE$43,'ADR Raw Data'!AA$1,FALSE)</f>
        <v>10.105668341627201</v>
      </c>
      <c r="AP36" s="48">
        <f>VLOOKUP($A36,'ADR Raw Data'!$B$6:$BE$43,'ADR Raw Data'!AB$1,FALSE)</f>
        <v>15.7903406793949</v>
      </c>
      <c r="AQ36" s="49">
        <f>VLOOKUP($A36,'ADR Raw Data'!$B$6:$BE$43,'ADR Raw Data'!AC$1,FALSE)</f>
        <v>13.179295710829299</v>
      </c>
      <c r="AR36" s="50">
        <f>VLOOKUP($A36,'ADR Raw Data'!$B$6:$BE$43,'ADR Raw Data'!AE$1,FALSE)</f>
        <v>8.5551855655188902</v>
      </c>
      <c r="AS36" s="40"/>
      <c r="AT36" s="51">
        <f>VLOOKUP($A36,'RevPAR Raw Data'!$B$6:$BE$43,'RevPAR Raw Data'!G$1,FALSE)</f>
        <v>44.542738111647097</v>
      </c>
      <c r="AU36" s="52">
        <f>VLOOKUP($A36,'RevPAR Raw Data'!$B$6:$BE$43,'RevPAR Raw Data'!H$1,FALSE)</f>
        <v>55.385201068228803</v>
      </c>
      <c r="AV36" s="52">
        <f>VLOOKUP($A36,'RevPAR Raw Data'!$B$6:$BE$43,'RevPAR Raw Data'!I$1,FALSE)</f>
        <v>60.645586009648497</v>
      </c>
      <c r="AW36" s="52">
        <f>VLOOKUP($A36,'RevPAR Raw Data'!$B$6:$BE$43,'RevPAR Raw Data'!J$1,FALSE)</f>
        <v>63.6238521364576</v>
      </c>
      <c r="AX36" s="52">
        <f>VLOOKUP($A36,'RevPAR Raw Data'!$B$6:$BE$43,'RevPAR Raw Data'!K$1,FALSE)</f>
        <v>60.607561337008903</v>
      </c>
      <c r="AY36" s="53">
        <f>VLOOKUP($A36,'RevPAR Raw Data'!$B$6:$BE$43,'RevPAR Raw Data'!L$1,FALSE)</f>
        <v>56.960987732598198</v>
      </c>
      <c r="AZ36" s="52">
        <f>VLOOKUP($A36,'RevPAR Raw Data'!$B$6:$BE$43,'RevPAR Raw Data'!N$1,FALSE)</f>
        <v>87.521112611991697</v>
      </c>
      <c r="BA36" s="52">
        <f>VLOOKUP($A36,'RevPAR Raw Data'!$B$6:$BE$43,'RevPAR Raw Data'!O$1,FALSE)</f>
        <v>105.40231478290799</v>
      </c>
      <c r="BB36" s="53">
        <f>VLOOKUP($A36,'RevPAR Raw Data'!$B$6:$BE$43,'RevPAR Raw Data'!P$1,FALSE)</f>
        <v>96.461713697449994</v>
      </c>
      <c r="BC36" s="54">
        <f>VLOOKUP($A36,'RevPAR Raw Data'!$B$6:$BE$43,'RevPAR Raw Data'!R$1,FALSE)</f>
        <v>68.246909436841506</v>
      </c>
      <c r="BE36" s="47">
        <f>VLOOKUP($A36,'RevPAR Raw Data'!$B$6:$BE$43,'RevPAR Raw Data'!T$1,FALSE)</f>
        <v>-1.43694595580805</v>
      </c>
      <c r="BF36" s="48">
        <f>VLOOKUP($A36,'RevPAR Raw Data'!$B$6:$BE$43,'RevPAR Raw Data'!U$1,FALSE)</f>
        <v>8.7071661379094998</v>
      </c>
      <c r="BG36" s="48">
        <f>VLOOKUP($A36,'RevPAR Raw Data'!$B$6:$BE$43,'RevPAR Raw Data'!V$1,FALSE)</f>
        <v>7.1812152647189702</v>
      </c>
      <c r="BH36" s="48">
        <f>VLOOKUP($A36,'RevPAR Raw Data'!$B$6:$BE$43,'RevPAR Raw Data'!W$1,FALSE)</f>
        <v>13.5641898595784</v>
      </c>
      <c r="BI36" s="48">
        <f>VLOOKUP($A36,'RevPAR Raw Data'!$B$6:$BE$43,'RevPAR Raw Data'!X$1,FALSE)</f>
        <v>15.7091525257164</v>
      </c>
      <c r="BJ36" s="49">
        <f>VLOOKUP($A36,'RevPAR Raw Data'!$B$6:$BE$43,'RevPAR Raw Data'!Y$1,FALSE)</f>
        <v>9.0675098721144405</v>
      </c>
      <c r="BK36" s="48">
        <f>VLOOKUP($A36,'RevPAR Raw Data'!$B$6:$BE$43,'RevPAR Raw Data'!AA$1,FALSE)</f>
        <v>21.692415297446001</v>
      </c>
      <c r="BL36" s="48">
        <f>VLOOKUP($A36,'RevPAR Raw Data'!$B$6:$BE$43,'RevPAR Raw Data'!AB$1,FALSE)</f>
        <v>38.011697799196597</v>
      </c>
      <c r="BM36" s="49">
        <f>VLOOKUP($A36,'RevPAR Raw Data'!$B$6:$BE$43,'RevPAR Raw Data'!AC$1,FALSE)</f>
        <v>30.097028249038299</v>
      </c>
      <c r="BN36" s="50">
        <f>VLOOKUP($A36,'RevPAR Raw Data'!$B$6:$BE$43,'RevPAR Raw Data'!AE$1,FALSE)</f>
        <v>16.684418692718499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Data'!G$3,FALSE)</f>
        <v>49.249677463162797</v>
      </c>
      <c r="C39" s="48">
        <f>VLOOKUP($A39,'Occupancy Raw Data'!$B$8:$BE$45,'Occupancy Raw Data'!H$3,FALSE)</f>
        <v>61.006993956678201</v>
      </c>
      <c r="D39" s="48">
        <f>VLOOKUP($A39,'Occupancy Raw Data'!$B$8:$BE$45,'Occupancy Raw Data'!I$3,FALSE)</f>
        <v>67.179330481428593</v>
      </c>
      <c r="E39" s="48">
        <f>VLOOKUP($A39,'Occupancy Raw Data'!$B$8:$BE$45,'Occupancy Raw Data'!J$3,FALSE)</f>
        <v>68.649419433693197</v>
      </c>
      <c r="F39" s="48">
        <f>VLOOKUP($A39,'Occupancy Raw Data'!$B$8:$BE$45,'Occupancy Raw Data'!K$3,FALSE)</f>
        <v>64.952128743124803</v>
      </c>
      <c r="G39" s="49">
        <f>VLOOKUP($A39,'Occupancy Raw Data'!$B$8:$BE$45,'Occupancy Raw Data'!L$3,FALSE)</f>
        <v>62.207510015617501</v>
      </c>
      <c r="H39" s="48">
        <f>VLOOKUP($A39,'Occupancy Raw Data'!$B$8:$BE$45,'Occupancy Raw Data'!N$3,FALSE)</f>
        <v>74.801385210837196</v>
      </c>
      <c r="I39" s="48">
        <f>VLOOKUP($A39,'Occupancy Raw Data'!$B$8:$BE$45,'Occupancy Raw Data'!O$3,FALSE)</f>
        <v>80.949955863380097</v>
      </c>
      <c r="J39" s="49">
        <f>VLOOKUP($A39,'Occupancy Raw Data'!$B$8:$BE$45,'Occupancy Raw Data'!P$3,FALSE)</f>
        <v>77.875670537108704</v>
      </c>
      <c r="K39" s="50">
        <f>VLOOKUP($A39,'Occupancy Raw Data'!$B$8:$BE$45,'Occupancy Raw Data'!R$3,FALSE)</f>
        <v>66.684127307472096</v>
      </c>
      <c r="M39" s="47">
        <f>VLOOKUP($A39,'Occupancy Raw Data'!$B$8:$BE$45,'Occupancy Raw Data'!T$3,FALSE)</f>
        <v>-4.9011270707428602</v>
      </c>
      <c r="N39" s="48">
        <f>VLOOKUP($A39,'Occupancy Raw Data'!$B$8:$BE$45,'Occupancy Raw Data'!U$3,FALSE)</f>
        <v>-3.27227436574664</v>
      </c>
      <c r="O39" s="48">
        <f>VLOOKUP($A39,'Occupancy Raw Data'!$B$8:$BE$45,'Occupancy Raw Data'!V$3,FALSE)</f>
        <v>-1.1034431061505501</v>
      </c>
      <c r="P39" s="48">
        <f>VLOOKUP($A39,'Occupancy Raw Data'!$B$8:$BE$45,'Occupancy Raw Data'!W$3,FALSE)</f>
        <v>-2.0109505545735198</v>
      </c>
      <c r="Q39" s="48">
        <f>VLOOKUP($A39,'Occupancy Raw Data'!$B$8:$BE$45,'Occupancy Raw Data'!X$3,FALSE)</f>
        <v>-2.84504300382343</v>
      </c>
      <c r="R39" s="49">
        <f>VLOOKUP($A39,'Occupancy Raw Data'!$B$8:$BE$45,'Occupancy Raw Data'!Y$3,FALSE)</f>
        <v>-2.7095598846731601</v>
      </c>
      <c r="S39" s="48">
        <f>VLOOKUP($A39,'Occupancy Raw Data'!$B$8:$BE$45,'Occupancy Raw Data'!AA$3,FALSE)</f>
        <v>3.4672242614405802</v>
      </c>
      <c r="T39" s="48">
        <f>VLOOKUP($A39,'Occupancy Raw Data'!$B$8:$BE$45,'Occupancy Raw Data'!AB$3,FALSE)</f>
        <v>13.688497753676501</v>
      </c>
      <c r="U39" s="49">
        <f>VLOOKUP($A39,'Occupancy Raw Data'!$B$8:$BE$45,'Occupancy Raw Data'!AC$3,FALSE)</f>
        <v>8.5389886888643396</v>
      </c>
      <c r="V39" s="50">
        <f>VLOOKUP($A39,'Occupancy Raw Data'!$B$8:$BE$45,'Occupancy Raw Data'!AE$3,FALSE)</f>
        <v>0.77522335658668196</v>
      </c>
      <c r="X39" s="51">
        <f>VLOOKUP($A39,'ADR Raw Data'!$B$6:$BE$43,'ADR Raw Data'!G$1,FALSE)</f>
        <v>103.34853233144899</v>
      </c>
      <c r="Y39" s="52">
        <f>VLOOKUP($A39,'ADR Raw Data'!$B$6:$BE$43,'ADR Raw Data'!H$1,FALSE)</f>
        <v>109.686787801213</v>
      </c>
      <c r="Z39" s="52">
        <f>VLOOKUP($A39,'ADR Raw Data'!$B$6:$BE$43,'ADR Raw Data'!I$1,FALSE)</f>
        <v>113.532950421994</v>
      </c>
      <c r="AA39" s="52">
        <f>VLOOKUP($A39,'ADR Raw Data'!$B$6:$BE$43,'ADR Raw Data'!J$1,FALSE)</f>
        <v>113.461452522255</v>
      </c>
      <c r="AB39" s="52">
        <f>VLOOKUP($A39,'ADR Raw Data'!$B$6:$BE$43,'ADR Raw Data'!K$1,FALSE)</f>
        <v>113.304943285766</v>
      </c>
      <c r="AC39" s="53">
        <f>VLOOKUP($A39,'ADR Raw Data'!$B$6:$BE$43,'ADR Raw Data'!L$1,FALSE)</f>
        <v>111.102568740244</v>
      </c>
      <c r="AD39" s="52">
        <f>VLOOKUP($A39,'ADR Raw Data'!$B$6:$BE$43,'ADR Raw Data'!N$1,FALSE)</f>
        <v>138.52679511619399</v>
      </c>
      <c r="AE39" s="52">
        <f>VLOOKUP($A39,'ADR Raw Data'!$B$6:$BE$43,'ADR Raw Data'!O$1,FALSE)</f>
        <v>143.56076919850599</v>
      </c>
      <c r="AF39" s="53">
        <f>VLOOKUP($A39,'ADR Raw Data'!$B$6:$BE$43,'ADR Raw Data'!P$1,FALSE)</f>
        <v>141.143144850136</v>
      </c>
      <c r="AG39" s="54">
        <f>VLOOKUP($A39,'ADR Raw Data'!$B$6:$BE$43,'ADR Raw Data'!R$1,FALSE)</f>
        <v>121.12607209356401</v>
      </c>
      <c r="AI39" s="47">
        <f>VLOOKUP($A39,'ADR Raw Data'!$B$6:$BE$43,'ADR Raw Data'!T$1,FALSE)</f>
        <v>-0.28510661914157698</v>
      </c>
      <c r="AJ39" s="48">
        <f>VLOOKUP($A39,'ADR Raw Data'!$B$6:$BE$43,'ADR Raw Data'!U$1,FALSE)</f>
        <v>2.4682605673225</v>
      </c>
      <c r="AK39" s="48">
        <f>VLOOKUP($A39,'ADR Raw Data'!$B$6:$BE$43,'ADR Raw Data'!V$1,FALSE)</f>
        <v>1.2107321026183</v>
      </c>
      <c r="AL39" s="48">
        <f>VLOOKUP($A39,'ADR Raw Data'!$B$6:$BE$43,'ADR Raw Data'!W$1,FALSE)</f>
        <v>-3.9821985224265299</v>
      </c>
      <c r="AM39" s="48">
        <f>VLOOKUP($A39,'ADR Raw Data'!$B$6:$BE$43,'ADR Raw Data'!X$1,FALSE)</f>
        <v>-11.9167496782096</v>
      </c>
      <c r="AN39" s="49">
        <f>VLOOKUP($A39,'ADR Raw Data'!$B$6:$BE$43,'ADR Raw Data'!Y$1,FALSE)</f>
        <v>-2.9975362121078701</v>
      </c>
      <c r="AO39" s="48">
        <f>VLOOKUP($A39,'ADR Raw Data'!$B$6:$BE$43,'ADR Raw Data'!AA$1,FALSE)</f>
        <v>-8.6544891423159402</v>
      </c>
      <c r="AP39" s="48">
        <f>VLOOKUP($A39,'ADR Raw Data'!$B$6:$BE$43,'ADR Raw Data'!AB$1,FALSE)</f>
        <v>-1.39685763320029</v>
      </c>
      <c r="AQ39" s="49">
        <f>VLOOKUP($A39,'ADR Raw Data'!$B$6:$BE$43,'ADR Raw Data'!AC$1,FALSE)</f>
        <v>-5.0474783347562804</v>
      </c>
      <c r="AR39" s="50">
        <f>VLOOKUP($A39,'ADR Raw Data'!$B$6:$BE$43,'ADR Raw Data'!AE$1,FALSE)</f>
        <v>-3.1790074528463799</v>
      </c>
      <c r="AS39" s="40"/>
      <c r="AT39" s="51">
        <f>VLOOKUP($A39,'RevPAR Raw Data'!$B$6:$BE$43,'RevPAR Raw Data'!G$1,FALSE)</f>
        <v>50.8988188361512</v>
      </c>
      <c r="AU39" s="52">
        <f>VLOOKUP($A39,'RevPAR Raw Data'!$B$6:$BE$43,'RevPAR Raw Data'!H$1,FALSE)</f>
        <v>66.916612005160502</v>
      </c>
      <c r="AV39" s="52">
        <f>VLOOKUP($A39,'RevPAR Raw Data'!$B$6:$BE$43,'RevPAR Raw Data'!I$1,FALSE)</f>
        <v>76.270675969308002</v>
      </c>
      <c r="AW39" s="52">
        <f>VLOOKUP($A39,'RevPAR Raw Data'!$B$6:$BE$43,'RevPAR Raw Data'!J$1,FALSE)</f>
        <v>77.890628437563606</v>
      </c>
      <c r="AX39" s="52">
        <f>VLOOKUP($A39,'RevPAR Raw Data'!$B$6:$BE$43,'RevPAR Raw Data'!K$1,FALSE)</f>
        <v>73.5939726352957</v>
      </c>
      <c r="AY39" s="53">
        <f>VLOOKUP($A39,'RevPAR Raw Data'!$B$6:$BE$43,'RevPAR Raw Data'!L$1,FALSE)</f>
        <v>69.1141415766958</v>
      </c>
      <c r="AZ39" s="52">
        <f>VLOOKUP($A39,'RevPAR Raw Data'!$B$6:$BE$43,'RevPAR Raw Data'!N$1,FALSE)</f>
        <v>103.619961635092</v>
      </c>
      <c r="BA39" s="52">
        <f>VLOOKUP($A39,'RevPAR Raw Data'!$B$6:$BE$43,'RevPAR Raw Data'!O$1,FALSE)</f>
        <v>116.21237930332001</v>
      </c>
      <c r="BB39" s="53">
        <f>VLOOKUP($A39,'RevPAR Raw Data'!$B$6:$BE$43,'RevPAR Raw Data'!P$1,FALSE)</f>
        <v>109.91617046920599</v>
      </c>
      <c r="BC39" s="54">
        <f>VLOOKUP($A39,'RevPAR Raw Data'!$B$6:$BE$43,'RevPAR Raw Data'!R$1,FALSE)</f>
        <v>80.771864117413102</v>
      </c>
      <c r="BE39" s="47">
        <f>VLOOKUP($A39,'RevPAR Raw Data'!$B$6:$BE$43,'RevPAR Raw Data'!T$1,FALSE)</f>
        <v>-5.1722602521932002</v>
      </c>
      <c r="BF39" s="48">
        <f>VLOOKUP($A39,'RevPAR Raw Data'!$B$6:$BE$43,'RevPAR Raw Data'!U$1,FALSE)</f>
        <v>-0.88478205624846695</v>
      </c>
      <c r="BG39" s="48">
        <f>VLOOKUP($A39,'RevPAR Raw Data'!$B$6:$BE$43,'RevPAR Raw Data'!V$1,FALSE)</f>
        <v>9.3929256547456902E-2</v>
      </c>
      <c r="BH39" s="48">
        <f>VLOOKUP($A39,'RevPAR Raw Data'!$B$6:$BE$43,'RevPAR Raw Data'!W$1,FALSE)</f>
        <v>-5.9130690337290996</v>
      </c>
      <c r="BI39" s="48">
        <f>VLOOKUP($A39,'RevPAR Raw Data'!$B$6:$BE$43,'RevPAR Raw Data'!X$1,FALSE)</f>
        <v>-14.4227560290299</v>
      </c>
      <c r="BJ39" s="49">
        <f>VLOOKUP($A39,'RevPAR Raw Data'!$B$6:$BE$43,'RevPAR Raw Data'!Y$1,FALSE)</f>
        <v>-5.6258760580492098</v>
      </c>
      <c r="BK39" s="48">
        <f>VLOOKUP($A39,'RevPAR Raw Data'!$B$6:$BE$43,'RevPAR Raw Data'!AA$1,FALSE)</f>
        <v>-5.4873354281214697</v>
      </c>
      <c r="BL39" s="48">
        <f>VLOOKUP($A39,'RevPAR Raw Data'!$B$6:$BE$43,'RevPAR Raw Data'!AB$1,FALSE)</f>
        <v>12.1004312947335</v>
      </c>
      <c r="BM39" s="49">
        <f>VLOOKUP($A39,'RevPAR Raw Data'!$B$6:$BE$43,'RevPAR Raw Data'!AC$1,FALSE)</f>
        <v>3.0605067500303398</v>
      </c>
      <c r="BN39" s="50">
        <f>VLOOKUP($A39,'RevPAR Raw Data'!$B$6:$BE$43,'RevPAR Raw Data'!AE$1,FALSE)</f>
        <v>-2.4284285045417899</v>
      </c>
    </row>
    <row r="40" spans="1:66" x14ac:dyDescent="0.25">
      <c r="A40" s="63" t="s">
        <v>79</v>
      </c>
      <c r="B40" s="47">
        <f>VLOOKUP($A40,'Occupancy Raw Data'!$B$8:$BE$45,'Occupancy Raw Data'!G$3,FALSE)</f>
        <v>42.061281337047298</v>
      </c>
      <c r="C40" s="48">
        <f>VLOOKUP($A40,'Occupancy Raw Data'!$B$8:$BE$45,'Occupancy Raw Data'!H$3,FALSE)</f>
        <v>55.153203342618298</v>
      </c>
      <c r="D40" s="48">
        <f>VLOOKUP($A40,'Occupancy Raw Data'!$B$8:$BE$45,'Occupancy Raw Data'!I$3,FALSE)</f>
        <v>60.074280408542201</v>
      </c>
      <c r="E40" s="48">
        <f>VLOOKUP($A40,'Occupancy Raw Data'!$B$8:$BE$45,'Occupancy Raw Data'!J$3,FALSE)</f>
        <v>66.016713091922</v>
      </c>
      <c r="F40" s="48">
        <f>VLOOKUP($A40,'Occupancy Raw Data'!$B$8:$BE$45,'Occupancy Raw Data'!K$3,FALSE)</f>
        <v>60.909935004642499</v>
      </c>
      <c r="G40" s="49">
        <f>VLOOKUP($A40,'Occupancy Raw Data'!$B$8:$BE$45,'Occupancy Raw Data'!L$3,FALSE)</f>
        <v>56.843082636954499</v>
      </c>
      <c r="H40" s="48">
        <f>VLOOKUP($A40,'Occupancy Raw Data'!$B$8:$BE$45,'Occupancy Raw Data'!N$3,FALSE)</f>
        <v>61.931290622098402</v>
      </c>
      <c r="I40" s="48">
        <f>VLOOKUP($A40,'Occupancy Raw Data'!$B$8:$BE$45,'Occupancy Raw Data'!O$3,FALSE)</f>
        <v>67.223769730733494</v>
      </c>
      <c r="J40" s="49">
        <f>VLOOKUP($A40,'Occupancy Raw Data'!$B$8:$BE$45,'Occupancy Raw Data'!P$3,FALSE)</f>
        <v>64.577530176415905</v>
      </c>
      <c r="K40" s="50">
        <f>VLOOKUP($A40,'Occupancy Raw Data'!$B$8:$BE$45,'Occupancy Raw Data'!R$3,FALSE)</f>
        <v>59.052924791086298</v>
      </c>
      <c r="M40" s="47">
        <f>VLOOKUP($A40,'Occupancy Raw Data'!$B$8:$BE$45,'Occupancy Raw Data'!T$3,FALSE)</f>
        <v>-11.5234375</v>
      </c>
      <c r="N40" s="48">
        <f>VLOOKUP($A40,'Occupancy Raw Data'!$B$8:$BE$45,'Occupancy Raw Data'!U$3,FALSE)</f>
        <v>-7.0422535211267601</v>
      </c>
      <c r="O40" s="48">
        <f>VLOOKUP($A40,'Occupancy Raw Data'!$B$8:$BE$45,'Occupancy Raw Data'!V$3,FALSE)</f>
        <v>-1.3719512195121899</v>
      </c>
      <c r="P40" s="48">
        <f>VLOOKUP($A40,'Occupancy Raw Data'!$B$8:$BE$45,'Occupancy Raw Data'!W$3,FALSE)</f>
        <v>5.0221565731166899</v>
      </c>
      <c r="Q40" s="48">
        <f>VLOOKUP($A40,'Occupancy Raw Data'!$B$8:$BE$45,'Occupancy Raw Data'!X$3,FALSE)</f>
        <v>3.3070866141732198</v>
      </c>
      <c r="R40" s="49">
        <f>VLOOKUP($A40,'Occupancy Raw Data'!$B$8:$BE$45,'Occupancy Raw Data'!Y$3,FALSE)</f>
        <v>-1.8595703751202299</v>
      </c>
      <c r="S40" s="48">
        <f>VLOOKUP($A40,'Occupancy Raw Data'!$B$8:$BE$45,'Occupancy Raw Data'!AA$3,FALSE)</f>
        <v>-2.05580029368575</v>
      </c>
      <c r="T40" s="48">
        <f>VLOOKUP($A40,'Occupancy Raw Data'!$B$8:$BE$45,'Occupancy Raw Data'!AB$3,FALSE)</f>
        <v>10.703363914373</v>
      </c>
      <c r="U40" s="49">
        <f>VLOOKUP($A40,'Occupancy Raw Data'!$B$8:$BE$45,'Occupancy Raw Data'!AC$3,FALSE)</f>
        <v>4.1947565543071104</v>
      </c>
      <c r="V40" s="50">
        <f>VLOOKUP($A40,'Occupancy Raw Data'!$B$8:$BE$45,'Occupancy Raw Data'!AE$3,FALSE)</f>
        <v>-4.4903457566232499E-2</v>
      </c>
      <c r="X40" s="51">
        <f>VLOOKUP($A40,'ADR Raw Data'!$B$6:$BE$43,'ADR Raw Data'!G$1,FALSE)</f>
        <v>105.449161147902</v>
      </c>
      <c r="Y40" s="52">
        <f>VLOOKUP($A40,'ADR Raw Data'!$B$6:$BE$43,'ADR Raw Data'!H$1,FALSE)</f>
        <v>102.159276094276</v>
      </c>
      <c r="Z40" s="52">
        <f>VLOOKUP($A40,'ADR Raw Data'!$B$6:$BE$43,'ADR Raw Data'!I$1,FALSE)</f>
        <v>100.38853168469799</v>
      </c>
      <c r="AA40" s="52">
        <f>VLOOKUP($A40,'ADR Raw Data'!$B$6:$BE$43,'ADR Raw Data'!J$1,FALSE)</f>
        <v>117.844711673699</v>
      </c>
      <c r="AB40" s="52">
        <f>VLOOKUP($A40,'ADR Raw Data'!$B$6:$BE$43,'ADR Raw Data'!K$1,FALSE)</f>
        <v>122.14913109756</v>
      </c>
      <c r="AC40" s="53">
        <f>VLOOKUP($A40,'ADR Raw Data'!$B$6:$BE$43,'ADR Raw Data'!L$1,FALSE)</f>
        <v>110.199242077752</v>
      </c>
      <c r="AD40" s="52">
        <f>VLOOKUP($A40,'ADR Raw Data'!$B$6:$BE$43,'ADR Raw Data'!N$1,FALSE)</f>
        <v>137.674152923538</v>
      </c>
      <c r="AE40" s="52">
        <f>VLOOKUP($A40,'ADR Raw Data'!$B$6:$BE$43,'ADR Raw Data'!O$1,FALSE)</f>
        <v>145.34929558011001</v>
      </c>
      <c r="AF40" s="53">
        <f>VLOOKUP($A40,'ADR Raw Data'!$B$6:$BE$43,'ADR Raw Data'!P$1,FALSE)</f>
        <v>141.668979151689</v>
      </c>
      <c r="AG40" s="54">
        <f>VLOOKUP($A40,'ADR Raw Data'!$B$6:$BE$43,'ADR Raw Data'!R$1,FALSE)</f>
        <v>120.031767744833</v>
      </c>
      <c r="AI40" s="47">
        <f>VLOOKUP($A40,'ADR Raw Data'!$B$6:$BE$43,'ADR Raw Data'!T$1,FALSE)</f>
        <v>4.5443421181602801</v>
      </c>
      <c r="AJ40" s="48">
        <f>VLOOKUP($A40,'ADR Raw Data'!$B$6:$BE$43,'ADR Raw Data'!U$1,FALSE)</f>
        <v>1.16464869920139</v>
      </c>
      <c r="AK40" s="48">
        <f>VLOOKUP($A40,'ADR Raw Data'!$B$6:$BE$43,'ADR Raw Data'!V$1,FALSE)</f>
        <v>0.448525178852685</v>
      </c>
      <c r="AL40" s="48">
        <f>VLOOKUP($A40,'ADR Raw Data'!$B$6:$BE$43,'ADR Raw Data'!W$1,FALSE)</f>
        <v>16.9126570318492</v>
      </c>
      <c r="AM40" s="48">
        <f>VLOOKUP($A40,'ADR Raw Data'!$B$6:$BE$43,'ADR Raw Data'!X$1,FALSE)</f>
        <v>13.6846550649942</v>
      </c>
      <c r="AN40" s="49">
        <f>VLOOKUP($A40,'ADR Raw Data'!$B$6:$BE$43,'ADR Raw Data'!Y$1,FALSE)</f>
        <v>8.0174692850303604</v>
      </c>
      <c r="AO40" s="48">
        <f>VLOOKUP($A40,'ADR Raw Data'!$B$6:$BE$43,'ADR Raw Data'!AA$1,FALSE)</f>
        <v>-4.1055711694641097</v>
      </c>
      <c r="AP40" s="48">
        <f>VLOOKUP($A40,'ADR Raw Data'!$B$6:$BE$43,'ADR Raw Data'!AB$1,FALSE)</f>
        <v>-1.25388087388485E-2</v>
      </c>
      <c r="AQ40" s="49">
        <f>VLOOKUP($A40,'ADR Raw Data'!$B$6:$BE$43,'ADR Raw Data'!AC$1,FALSE)</f>
        <v>-1.92511076123364</v>
      </c>
      <c r="AR40" s="50">
        <f>VLOOKUP($A40,'ADR Raw Data'!$B$6:$BE$43,'ADR Raw Data'!AE$1,FALSE)</f>
        <v>4.6143428785856004</v>
      </c>
      <c r="AS40" s="40"/>
      <c r="AT40" s="51">
        <f>VLOOKUP($A40,'RevPAR Raw Data'!$B$6:$BE$43,'RevPAR Raw Data'!G$1,FALSE)</f>
        <v>44.353268337975798</v>
      </c>
      <c r="AU40" s="52">
        <f>VLOOKUP($A40,'RevPAR Raw Data'!$B$6:$BE$43,'RevPAR Raw Data'!H$1,FALSE)</f>
        <v>56.344113277623002</v>
      </c>
      <c r="AV40" s="52">
        <f>VLOOKUP($A40,'RevPAR Raw Data'!$B$6:$BE$43,'RevPAR Raw Data'!I$1,FALSE)</f>
        <v>60.307688022284097</v>
      </c>
      <c r="AW40" s="52">
        <f>VLOOKUP($A40,'RevPAR Raw Data'!$B$6:$BE$43,'RevPAR Raw Data'!J$1,FALSE)</f>
        <v>77.797205199628493</v>
      </c>
      <c r="AX40" s="52">
        <f>VLOOKUP($A40,'RevPAR Raw Data'!$B$6:$BE$43,'RevPAR Raw Data'!K$1,FALSE)</f>
        <v>74.400956360259897</v>
      </c>
      <c r="AY40" s="53">
        <f>VLOOKUP($A40,'RevPAR Raw Data'!$B$6:$BE$43,'RevPAR Raw Data'!L$1,FALSE)</f>
        <v>62.6406462395543</v>
      </c>
      <c r="AZ40" s="52">
        <f>VLOOKUP($A40,'RevPAR Raw Data'!$B$6:$BE$43,'RevPAR Raw Data'!N$1,FALSE)</f>
        <v>85.263379758588599</v>
      </c>
      <c r="BA40" s="52">
        <f>VLOOKUP($A40,'RevPAR Raw Data'!$B$6:$BE$43,'RevPAR Raw Data'!O$1,FALSE)</f>
        <v>97.709275766016702</v>
      </c>
      <c r="BB40" s="53">
        <f>VLOOKUP($A40,'RevPAR Raw Data'!$B$6:$BE$43,'RevPAR Raw Data'!P$1,FALSE)</f>
        <v>91.486327762302594</v>
      </c>
      <c r="BC40" s="54">
        <f>VLOOKUP($A40,'RevPAR Raw Data'!$B$6:$BE$43,'RevPAR Raw Data'!R$1,FALSE)</f>
        <v>70.882269531768102</v>
      </c>
      <c r="BE40" s="47">
        <f>VLOOKUP($A40,'RevPAR Raw Data'!$B$6:$BE$43,'RevPAR Raw Data'!T$1,FALSE)</f>
        <v>-7.5027598056120901</v>
      </c>
      <c r="BF40" s="48">
        <f>VLOOKUP($A40,'RevPAR Raw Data'!$B$6:$BE$43,'RevPAR Raw Data'!U$1,FALSE)</f>
        <v>-5.9596223359536298</v>
      </c>
      <c r="BG40" s="48">
        <f>VLOOKUP($A40,'RevPAR Raw Data'!$B$6:$BE$43,'RevPAR Raw Data'!V$1,FALSE)</f>
        <v>-0.92957958732059698</v>
      </c>
      <c r="BH40" s="48">
        <f>VLOOKUP($A40,'RevPAR Raw Data'!$B$6:$BE$43,'RevPAR Raw Data'!W$1,FALSE)</f>
        <v>22.784193721779602</v>
      </c>
      <c r="BI40" s="48">
        <f>VLOOKUP($A40,'RevPAR Raw Data'!$B$6:$BE$43,'RevPAR Raw Data'!X$1,FALSE)</f>
        <v>17.444305075017599</v>
      </c>
      <c r="BJ40" s="49">
        <f>VLOOKUP($A40,'RevPAR Raw Data'!$B$6:$BE$43,'RevPAR Raw Data'!Y$1,FALSE)</f>
        <v>6.0088084262513499</v>
      </c>
      <c r="BK40" s="48">
        <f>VLOOKUP($A40,'RevPAR Raw Data'!$B$6:$BE$43,'RevPAR Raw Data'!AA$1,FALSE)</f>
        <v>-6.0769691189905402</v>
      </c>
      <c r="BL40" s="48">
        <f>VLOOKUP($A40,'RevPAR Raw Data'!$B$6:$BE$43,'RevPAR Raw Data'!AB$1,FALSE)</f>
        <v>10.689483031304301</v>
      </c>
      <c r="BM40" s="49">
        <f>VLOOKUP($A40,'RevPAR Raw Data'!$B$6:$BE$43,'RevPAR Raw Data'!AC$1,FALSE)</f>
        <v>2.18889208323895</v>
      </c>
      <c r="BN40" s="50">
        <f>VLOOKUP($A40,'RevPAR Raw Data'!$B$6:$BE$43,'RevPAR Raw Data'!AE$1,FALSE)</f>
        <v>4.5673674215229196</v>
      </c>
    </row>
    <row r="41" spans="1:66" x14ac:dyDescent="0.25">
      <c r="A41" s="63" t="s">
        <v>80</v>
      </c>
      <c r="B41" s="47">
        <f>VLOOKUP($A41,'Occupancy Raw Data'!$B$8:$BE$45,'Occupancy Raw Data'!G$3,FALSE)</f>
        <v>34.807417974322298</v>
      </c>
      <c r="C41" s="48">
        <f>VLOOKUP($A41,'Occupancy Raw Data'!$B$8:$BE$45,'Occupancy Raw Data'!H$3,FALSE)</f>
        <v>46.029515108924798</v>
      </c>
      <c r="D41" s="48">
        <f>VLOOKUP($A41,'Occupancy Raw Data'!$B$8:$BE$45,'Occupancy Raw Data'!I$3,FALSE)</f>
        <v>49.402670414616999</v>
      </c>
      <c r="E41" s="48">
        <f>VLOOKUP($A41,'Occupancy Raw Data'!$B$8:$BE$45,'Occupancy Raw Data'!J$3,FALSE)</f>
        <v>51.510892480674599</v>
      </c>
      <c r="F41" s="48">
        <f>VLOOKUP($A41,'Occupancy Raw Data'!$B$8:$BE$45,'Occupancy Raw Data'!K$3,FALSE)</f>
        <v>54.462403373155297</v>
      </c>
      <c r="G41" s="49">
        <f>VLOOKUP($A41,'Occupancy Raw Data'!$B$8:$BE$45,'Occupancy Raw Data'!L$3,FALSE)</f>
        <v>47.279391034677097</v>
      </c>
      <c r="H41" s="48">
        <f>VLOOKUP($A41,'Occupancy Raw Data'!$B$8:$BE$45,'Occupancy Raw Data'!N$3,FALSE)</f>
        <v>63.808854532677401</v>
      </c>
      <c r="I41" s="48">
        <f>VLOOKUP($A41,'Occupancy Raw Data'!$B$8:$BE$45,'Occupancy Raw Data'!O$3,FALSE)</f>
        <v>68.868587491215706</v>
      </c>
      <c r="J41" s="49">
        <f>VLOOKUP($A41,'Occupancy Raw Data'!$B$8:$BE$45,'Occupancy Raw Data'!P$3,FALSE)</f>
        <v>66.338721011946504</v>
      </c>
      <c r="K41" s="50">
        <f>VLOOKUP($A41,'Occupancy Raw Data'!$B$8:$BE$45,'Occupancy Raw Data'!R$3,FALSE)</f>
        <v>52.736418511066297</v>
      </c>
      <c r="M41" s="47">
        <f>VLOOKUP($A41,'Occupancy Raw Data'!$B$8:$BE$45,'Occupancy Raw Data'!T$3,FALSE)</f>
        <v>-16.894369500904698</v>
      </c>
      <c r="N41" s="48">
        <f>VLOOKUP($A41,'Occupancy Raw Data'!$B$8:$BE$45,'Occupancy Raw Data'!U$3,FALSE)</f>
        <v>-7.0921985815602797</v>
      </c>
      <c r="O41" s="48">
        <f>VLOOKUP($A41,'Occupancy Raw Data'!$B$8:$BE$45,'Occupancy Raw Data'!V$3,FALSE)</f>
        <v>-4.7425474254742497</v>
      </c>
      <c r="P41" s="48">
        <f>VLOOKUP($A41,'Occupancy Raw Data'!$B$8:$BE$45,'Occupancy Raw Data'!W$3,FALSE)</f>
        <v>-6.0256410256410202</v>
      </c>
      <c r="Q41" s="48">
        <f>VLOOKUP($A41,'Occupancy Raw Data'!$B$8:$BE$45,'Occupancy Raw Data'!X$3,FALSE)</f>
        <v>-7.1856287425149699</v>
      </c>
      <c r="R41" s="49">
        <f>VLOOKUP($A41,'Occupancy Raw Data'!$B$8:$BE$45,'Occupancy Raw Data'!Y$3,FALSE)</f>
        <v>-7.93845998584339</v>
      </c>
      <c r="S41" s="48">
        <f>VLOOKUP($A41,'Occupancy Raw Data'!$B$8:$BE$45,'Occupancy Raw Data'!AA$3,FALSE)</f>
        <v>-1.8378378378378299</v>
      </c>
      <c r="T41" s="48">
        <f>VLOOKUP($A41,'Occupancy Raw Data'!$B$8:$BE$45,'Occupancy Raw Data'!AB$3,FALSE)</f>
        <v>6.2906724511930499</v>
      </c>
      <c r="U41" s="49">
        <f>VLOOKUP($A41,'Occupancy Raw Data'!$B$8:$BE$45,'Occupancy Raw Data'!AC$3,FALSE)</f>
        <v>2.2198159177043801</v>
      </c>
      <c r="V41" s="50">
        <f>VLOOKUP($A41,'Occupancy Raw Data'!$B$8:$BE$45,'Occupancy Raw Data'!AE$3,FALSE)</f>
        <v>-4.5069142358239596</v>
      </c>
      <c r="X41" s="51">
        <f>VLOOKUP($A41,'ADR Raw Data'!$B$6:$BE$43,'ADR Raw Data'!G$1,FALSE)</f>
        <v>105.320266393442</v>
      </c>
      <c r="Y41" s="52">
        <f>VLOOKUP($A41,'ADR Raw Data'!$B$6:$BE$43,'ADR Raw Data'!H$1,FALSE)</f>
        <v>108.660992366412</v>
      </c>
      <c r="Z41" s="52">
        <f>VLOOKUP($A41,'ADR Raw Data'!$B$6:$BE$43,'ADR Raw Data'!I$1,FALSE)</f>
        <v>107.937354196301</v>
      </c>
      <c r="AA41" s="52">
        <f>VLOOKUP($A41,'ADR Raw Data'!$B$6:$BE$43,'ADR Raw Data'!J$1,FALSE)</f>
        <v>108.85837653478799</v>
      </c>
      <c r="AB41" s="52">
        <f>VLOOKUP($A41,'ADR Raw Data'!$B$6:$BE$43,'ADR Raw Data'!K$1,FALSE)</f>
        <v>119.40301935483799</v>
      </c>
      <c r="AC41" s="53">
        <f>VLOOKUP($A41,'ADR Raw Data'!$B$6:$BE$43,'ADR Raw Data'!L$1,FALSE)</f>
        <v>110.548518187239</v>
      </c>
      <c r="AD41" s="52">
        <f>VLOOKUP($A41,'ADR Raw Data'!$B$6:$BE$43,'ADR Raw Data'!N$1,FALSE)</f>
        <v>153.14722466960299</v>
      </c>
      <c r="AE41" s="52">
        <f>VLOOKUP($A41,'ADR Raw Data'!$B$6:$BE$43,'ADR Raw Data'!O$1,FALSE)</f>
        <v>161.11422448979499</v>
      </c>
      <c r="AF41" s="53">
        <f>VLOOKUP($A41,'ADR Raw Data'!$B$6:$BE$43,'ADR Raw Data'!P$1,FALSE)</f>
        <v>157.282637711864</v>
      </c>
      <c r="AG41" s="54">
        <f>VLOOKUP($A41,'ADR Raw Data'!$B$6:$BE$43,'ADR Raw Data'!R$1,FALSE)</f>
        <v>127.380646699732</v>
      </c>
      <c r="AI41" s="47">
        <f>VLOOKUP($A41,'ADR Raw Data'!$B$6:$BE$43,'ADR Raw Data'!T$1,FALSE)</f>
        <v>-1.99236907921768</v>
      </c>
      <c r="AJ41" s="48">
        <f>VLOOKUP($A41,'ADR Raw Data'!$B$6:$BE$43,'ADR Raw Data'!U$1,FALSE)</f>
        <v>5.4855046154151097</v>
      </c>
      <c r="AK41" s="48">
        <f>VLOOKUP($A41,'ADR Raw Data'!$B$6:$BE$43,'ADR Raw Data'!V$1,FALSE)</f>
        <v>4.8114451580657098</v>
      </c>
      <c r="AL41" s="48">
        <f>VLOOKUP($A41,'ADR Raw Data'!$B$6:$BE$43,'ADR Raw Data'!W$1,FALSE)</f>
        <v>3.99020825606086</v>
      </c>
      <c r="AM41" s="48">
        <f>VLOOKUP($A41,'ADR Raw Data'!$B$6:$BE$43,'ADR Raw Data'!X$1,FALSE)</f>
        <v>3.8929470491574101</v>
      </c>
      <c r="AN41" s="49">
        <f>VLOOKUP($A41,'ADR Raw Data'!$B$6:$BE$43,'ADR Raw Data'!Y$1,FALSE)</f>
        <v>3.4992001293846</v>
      </c>
      <c r="AO41" s="48">
        <f>VLOOKUP($A41,'ADR Raw Data'!$B$6:$BE$43,'ADR Raw Data'!AA$1,FALSE)</f>
        <v>0.34435465319029401</v>
      </c>
      <c r="AP41" s="48">
        <f>VLOOKUP($A41,'ADR Raw Data'!$B$6:$BE$43,'ADR Raw Data'!AB$1,FALSE)</f>
        <v>2.9170460310380899</v>
      </c>
      <c r="AQ41" s="49">
        <f>VLOOKUP($A41,'ADR Raw Data'!$B$6:$BE$43,'ADR Raw Data'!AC$1,FALSE)</f>
        <v>1.7474054342005401</v>
      </c>
      <c r="AR41" s="50">
        <f>VLOOKUP($A41,'ADR Raw Data'!$B$6:$BE$43,'ADR Raw Data'!AE$1,FALSE)</f>
        <v>3.6877230250037099</v>
      </c>
      <c r="AS41" s="40"/>
      <c r="AT41" s="51">
        <f>VLOOKUP($A41,'RevPAR Raw Data'!$B$6:$BE$43,'RevPAR Raw Data'!G$1,FALSE)</f>
        <v>36.659265335235297</v>
      </c>
      <c r="AU41" s="52">
        <f>VLOOKUP($A41,'RevPAR Raw Data'!$B$6:$BE$43,'RevPAR Raw Data'!H$1,FALSE)</f>
        <v>50.016127898805301</v>
      </c>
      <c r="AV41" s="52">
        <f>VLOOKUP($A41,'RevPAR Raw Data'!$B$6:$BE$43,'RevPAR Raw Data'!I$1,FALSE)</f>
        <v>53.323935347856597</v>
      </c>
      <c r="AW41" s="52">
        <f>VLOOKUP($A41,'RevPAR Raw Data'!$B$6:$BE$43,'RevPAR Raw Data'!J$1,FALSE)</f>
        <v>56.073921293042801</v>
      </c>
      <c r="AX41" s="52">
        <f>VLOOKUP($A41,'RevPAR Raw Data'!$B$6:$BE$43,'RevPAR Raw Data'!K$1,FALSE)</f>
        <v>65.029754040758903</v>
      </c>
      <c r="AY41" s="53">
        <f>VLOOKUP($A41,'RevPAR Raw Data'!$B$6:$BE$43,'RevPAR Raw Data'!L$1,FALSE)</f>
        <v>52.266666196785998</v>
      </c>
      <c r="AZ41" s="52">
        <f>VLOOKUP($A41,'RevPAR Raw Data'!$B$6:$BE$43,'RevPAR Raw Data'!N$1,FALSE)</f>
        <v>97.721489810259996</v>
      </c>
      <c r="BA41" s="52">
        <f>VLOOKUP($A41,'RevPAR Raw Data'!$B$6:$BE$43,'RevPAR Raw Data'!O$1,FALSE)</f>
        <v>110.95709065354799</v>
      </c>
      <c r="BB41" s="53">
        <f>VLOOKUP($A41,'RevPAR Raw Data'!$B$6:$BE$43,'RevPAR Raw Data'!P$1,FALSE)</f>
        <v>104.339290231904</v>
      </c>
      <c r="BC41" s="54">
        <f>VLOOKUP($A41,'RevPAR Raw Data'!$B$6:$BE$43,'RevPAR Raw Data'!R$1,FALSE)</f>
        <v>67.175990945674002</v>
      </c>
      <c r="BE41" s="47">
        <f>VLOOKUP($A41,'RevPAR Raw Data'!$B$6:$BE$43,'RevPAR Raw Data'!T$1,FALSE)</f>
        <v>-18.550140386057599</v>
      </c>
      <c r="BF41" s="48">
        <f>VLOOKUP($A41,'RevPAR Raw Data'!$B$6:$BE$43,'RevPAR Raw Data'!U$1,FALSE)</f>
        <v>-1.9957368466710601</v>
      </c>
      <c r="BG41" s="48">
        <f>VLOOKUP($A41,'RevPAR Raw Data'!$B$6:$BE$43,'RevPAR Raw Data'!V$1,FALSE)</f>
        <v>-0.15928733588049199</v>
      </c>
      <c r="BH41" s="48">
        <f>VLOOKUP($A41,'RevPAR Raw Data'!$B$6:$BE$43,'RevPAR Raw Data'!W$1,FALSE)</f>
        <v>-2.2758683952658698</v>
      </c>
      <c r="BI41" s="48">
        <f>VLOOKUP($A41,'RevPAR Raw Data'!$B$6:$BE$43,'RevPAR Raw Data'!X$1,FALSE)</f>
        <v>-3.5724144154526898</v>
      </c>
      <c r="BJ41" s="49">
        <f>VLOOKUP($A41,'RevPAR Raw Data'!$B$6:$BE$43,'RevPAR Raw Data'!Y$1,FALSE)</f>
        <v>-4.7170424585545696</v>
      </c>
      <c r="BK41" s="48">
        <f>VLOOKUP($A41,'RevPAR Raw Data'!$B$6:$BE$43,'RevPAR Raw Data'!AA$1,FALSE)</f>
        <v>-1.4998118647602201</v>
      </c>
      <c r="BL41" s="48">
        <f>VLOOKUP($A41,'RevPAR Raw Data'!$B$6:$BE$43,'RevPAR Raw Data'!AB$1,FALSE)</f>
        <v>9.3912202932942801</v>
      </c>
      <c r="BM41" s="49">
        <f>VLOOKUP($A41,'RevPAR Raw Data'!$B$6:$BE$43,'RevPAR Raw Data'!AC$1,FALSE)</f>
        <v>4.0060105358801401</v>
      </c>
      <c r="BN41" s="50">
        <f>VLOOKUP($A41,'RevPAR Raw Data'!$B$6:$BE$43,'RevPAR Raw Data'!AE$1,FALSE)</f>
        <v>-0.98539372481189702</v>
      </c>
    </row>
    <row r="42" spans="1:66" x14ac:dyDescent="0.25">
      <c r="A42" s="63" t="s">
        <v>81</v>
      </c>
      <c r="B42" s="47">
        <f>VLOOKUP($A42,'Occupancy Raw Data'!$B$8:$BE$45,'Occupancy Raw Data'!G$3,FALSE)</f>
        <v>53.806042361036397</v>
      </c>
      <c r="C42" s="48">
        <f>VLOOKUP($A42,'Occupancy Raw Data'!$B$8:$BE$45,'Occupancy Raw Data'!H$3,FALSE)</f>
        <v>56.830997261156703</v>
      </c>
      <c r="D42" s="48">
        <f>VLOOKUP($A42,'Occupancy Raw Data'!$B$8:$BE$45,'Occupancy Raw Data'!I$3,FALSE)</f>
        <v>59.980666988883499</v>
      </c>
      <c r="E42" s="48">
        <f>VLOOKUP($A42,'Occupancy Raw Data'!$B$8:$BE$45,'Occupancy Raw Data'!J$3,FALSE)</f>
        <v>62.703399387787897</v>
      </c>
      <c r="F42" s="48">
        <f>VLOOKUP($A42,'Occupancy Raw Data'!$B$8:$BE$45,'Occupancy Raw Data'!K$3,FALSE)</f>
        <v>64.582997690779194</v>
      </c>
      <c r="G42" s="49">
        <f>VLOOKUP($A42,'Occupancy Raw Data'!$B$8:$BE$45,'Occupancy Raw Data'!L$3,FALSE)</f>
        <v>59.581999441376702</v>
      </c>
      <c r="H42" s="48">
        <f>VLOOKUP($A42,'Occupancy Raw Data'!$B$8:$BE$45,'Occupancy Raw Data'!N$3,FALSE)</f>
        <v>79.257290156275104</v>
      </c>
      <c r="I42" s="48">
        <f>VLOOKUP($A42,'Occupancy Raw Data'!$B$8:$BE$45,'Occupancy Raw Data'!O$3,FALSE)</f>
        <v>79.112292572901495</v>
      </c>
      <c r="J42" s="49">
        <f>VLOOKUP($A42,'Occupancy Raw Data'!$B$8:$BE$45,'Occupancy Raw Data'!P$3,FALSE)</f>
        <v>79.184791364588307</v>
      </c>
      <c r="K42" s="50">
        <f>VLOOKUP($A42,'Occupancy Raw Data'!$B$8:$BE$45,'Occupancy Raw Data'!R$3,FALSE)</f>
        <v>65.183613651709507</v>
      </c>
      <c r="M42" s="47">
        <f>VLOOKUP($A42,'Occupancy Raw Data'!$B$8:$BE$45,'Occupancy Raw Data'!T$3,FALSE)</f>
        <v>-2.8259127585866701</v>
      </c>
      <c r="N42" s="48">
        <f>VLOOKUP($A42,'Occupancy Raw Data'!$B$8:$BE$45,'Occupancy Raw Data'!U$3,FALSE)</f>
        <v>-3.3552113703955402</v>
      </c>
      <c r="O42" s="48">
        <f>VLOOKUP($A42,'Occupancy Raw Data'!$B$8:$BE$45,'Occupancy Raw Data'!V$3,FALSE)</f>
        <v>-1.8992560101660201</v>
      </c>
      <c r="P42" s="48">
        <f>VLOOKUP($A42,'Occupancy Raw Data'!$B$8:$BE$45,'Occupancy Raw Data'!W$3,FALSE)</f>
        <v>1.27195659772452</v>
      </c>
      <c r="Q42" s="48">
        <f>VLOOKUP($A42,'Occupancy Raw Data'!$B$8:$BE$45,'Occupancy Raw Data'!X$3,FALSE)</f>
        <v>3.9928295287359599</v>
      </c>
      <c r="R42" s="49">
        <f>VLOOKUP($A42,'Occupancy Raw Data'!$B$8:$BE$45,'Occupancy Raw Data'!Y$3,FALSE)</f>
        <v>-0.476339023017187</v>
      </c>
      <c r="S42" s="48">
        <f>VLOOKUP($A42,'Occupancy Raw Data'!$B$8:$BE$45,'Occupancy Raw Data'!AA$3,FALSE)</f>
        <v>9.5154851881835096</v>
      </c>
      <c r="T42" s="48">
        <f>VLOOKUP($A42,'Occupancy Raw Data'!$B$8:$BE$45,'Occupancy Raw Data'!AB$3,FALSE)</f>
        <v>8.3051810003195907</v>
      </c>
      <c r="U42" s="49">
        <f>VLOOKUP($A42,'Occupancy Raw Data'!$B$8:$BE$45,'Occupancy Raw Data'!AC$3,FALSE)</f>
        <v>8.9075246535946295</v>
      </c>
      <c r="V42" s="50">
        <f>VLOOKUP($A42,'Occupancy Raw Data'!$B$8:$BE$45,'Occupancy Raw Data'!AE$3,FALSE)</f>
        <v>2.5931008374493398</v>
      </c>
      <c r="X42" s="51">
        <f>VLOOKUP($A42,'ADR Raw Data'!$B$6:$BE$43,'ADR Raw Data'!G$1,FALSE)</f>
        <v>138.92428814067301</v>
      </c>
      <c r="Y42" s="52">
        <f>VLOOKUP($A42,'ADR Raw Data'!$B$6:$BE$43,'ADR Raw Data'!H$1,FALSE)</f>
        <v>107.847111268603</v>
      </c>
      <c r="Z42" s="52">
        <f>VLOOKUP($A42,'ADR Raw Data'!$B$6:$BE$43,'ADR Raw Data'!I$1,FALSE)</f>
        <v>111.421578923806</v>
      </c>
      <c r="AA42" s="52">
        <f>VLOOKUP($A42,'ADR Raw Data'!$B$6:$BE$43,'ADR Raw Data'!J$1,FALSE)</f>
        <v>112.165419236039</v>
      </c>
      <c r="AB42" s="52">
        <f>VLOOKUP($A42,'ADR Raw Data'!$B$6:$BE$43,'ADR Raw Data'!K$1,FALSE)</f>
        <v>117.55625311824301</v>
      </c>
      <c r="AC42" s="53">
        <f>VLOOKUP($A42,'ADR Raw Data'!$B$6:$BE$43,'ADR Raw Data'!L$1,FALSE)</f>
        <v>117.189593058372</v>
      </c>
      <c r="AD42" s="52">
        <f>VLOOKUP($A42,'ADR Raw Data'!$B$6:$BE$43,'ADR Raw Data'!N$1,FALSE)</f>
        <v>156.06246976318701</v>
      </c>
      <c r="AE42" s="52">
        <f>VLOOKUP($A42,'ADR Raw Data'!$B$6:$BE$43,'ADR Raw Data'!O$1,FALSE)</f>
        <v>160.19552930794501</v>
      </c>
      <c r="AF42" s="53">
        <f>VLOOKUP($A42,'ADR Raw Data'!$B$6:$BE$43,'ADR Raw Data'!P$1,FALSE)</f>
        <v>158.127107494065</v>
      </c>
      <c r="AG42" s="54">
        <f>VLOOKUP($A42,'ADR Raw Data'!$B$6:$BE$43,'ADR Raw Data'!R$1,FALSE)</f>
        <v>131.40044383626099</v>
      </c>
      <c r="AI42" s="47">
        <f>VLOOKUP($A42,'ADR Raw Data'!$B$6:$BE$43,'ADR Raw Data'!T$1,FALSE)</f>
        <v>29.497710960766302</v>
      </c>
      <c r="AJ42" s="48">
        <f>VLOOKUP($A42,'ADR Raw Data'!$B$6:$BE$43,'ADR Raw Data'!U$1,FALSE)</f>
        <v>2.4577833378039502</v>
      </c>
      <c r="AK42" s="48">
        <f>VLOOKUP($A42,'ADR Raw Data'!$B$6:$BE$43,'ADR Raw Data'!V$1,FALSE)</f>
        <v>5.6207149439630104</v>
      </c>
      <c r="AL42" s="48">
        <f>VLOOKUP($A42,'ADR Raw Data'!$B$6:$BE$43,'ADR Raw Data'!W$1,FALSE)</f>
        <v>5.8677890895031402</v>
      </c>
      <c r="AM42" s="48">
        <f>VLOOKUP($A42,'ADR Raw Data'!$B$6:$BE$43,'ADR Raw Data'!X$1,FALSE)</f>
        <v>8.6996684957995498</v>
      </c>
      <c r="AN42" s="49">
        <f>VLOOKUP($A42,'ADR Raw Data'!$B$6:$BE$43,'ADR Raw Data'!Y$1,FALSE)</f>
        <v>10.1172898017407</v>
      </c>
      <c r="AO42" s="48">
        <f>VLOOKUP($A42,'ADR Raw Data'!$B$6:$BE$43,'ADR Raw Data'!AA$1,FALSE)</f>
        <v>4.3302324870533297</v>
      </c>
      <c r="AP42" s="48">
        <f>VLOOKUP($A42,'ADR Raw Data'!$B$6:$BE$43,'ADR Raw Data'!AB$1,FALSE)</f>
        <v>3.4257288092047098</v>
      </c>
      <c r="AQ42" s="49">
        <f>VLOOKUP($A42,'ADR Raw Data'!$B$6:$BE$43,'ADR Raw Data'!AC$1,FALSE)</f>
        <v>3.8604618435606</v>
      </c>
      <c r="AR42" s="50">
        <f>VLOOKUP($A42,'ADR Raw Data'!$B$6:$BE$43,'ADR Raw Data'!AE$1,FALSE)</f>
        <v>8.2321024054245608</v>
      </c>
      <c r="AS42" s="40"/>
      <c r="AT42" s="51">
        <f>VLOOKUP($A42,'RevPAR Raw Data'!$B$6:$BE$43,'RevPAR Raw Data'!G$1,FALSE)</f>
        <v>74.749661326739002</v>
      </c>
      <c r="AU42" s="52">
        <f>VLOOKUP($A42,'RevPAR Raw Data'!$B$6:$BE$43,'RevPAR Raw Data'!H$1,FALSE)</f>
        <v>61.290588851296903</v>
      </c>
      <c r="AV42" s="52">
        <f>VLOOKUP($A42,'RevPAR Raw Data'!$B$6:$BE$43,'RevPAR Raw Data'!I$1,FALSE)</f>
        <v>66.831406208044598</v>
      </c>
      <c r="AW42" s="52">
        <f>VLOOKUP($A42,'RevPAR Raw Data'!$B$6:$BE$43,'RevPAR Raw Data'!J$1,FALSE)</f>
        <v>70.331530798560706</v>
      </c>
      <c r="AX42" s="52">
        <f>VLOOKUP($A42,'RevPAR Raw Data'!$B$6:$BE$43,'RevPAR Raw Data'!K$1,FALSE)</f>
        <v>75.921352236721901</v>
      </c>
      <c r="AY42" s="53">
        <f>VLOOKUP($A42,'RevPAR Raw Data'!$B$6:$BE$43,'RevPAR Raw Data'!L$1,FALSE)</f>
        <v>69.823902681391402</v>
      </c>
      <c r="AZ42" s="52">
        <f>VLOOKUP($A42,'RevPAR Raw Data'!$B$6:$BE$43,'RevPAR Raw Data'!N$1,FALSE)</f>
        <v>123.690884485258</v>
      </c>
      <c r="BA42" s="52">
        <f>VLOOKUP($A42,'RevPAR Raw Data'!$B$6:$BE$43,'RevPAR Raw Data'!O$1,FALSE)</f>
        <v>126.73435583481</v>
      </c>
      <c r="BB42" s="53">
        <f>VLOOKUP($A42,'RevPAR Raw Data'!$B$6:$BE$43,'RevPAR Raw Data'!P$1,FALSE)</f>
        <v>125.21262016003401</v>
      </c>
      <c r="BC42" s="54">
        <f>VLOOKUP($A42,'RevPAR Raw Data'!$B$6:$BE$43,'RevPAR Raw Data'!R$1,FALSE)</f>
        <v>85.651557646860198</v>
      </c>
      <c r="BE42" s="47">
        <f>VLOOKUP($A42,'RevPAR Raw Data'!$B$6:$BE$43,'RevPAR Raw Data'!T$1,FALSE)</f>
        <v>25.838218624648299</v>
      </c>
      <c r="BF42" s="48">
        <f>VLOOKUP($A42,'RevPAR Raw Data'!$B$6:$BE$43,'RevPAR Raw Data'!U$1,FALSE)</f>
        <v>-0.97989185860127903</v>
      </c>
      <c r="BG42" s="48">
        <f>VLOOKUP($A42,'RevPAR Raw Data'!$B$6:$BE$43,'RevPAR Raw Data'!V$1,FALSE)</f>
        <v>3.6147071674094602</v>
      </c>
      <c r="BH42" s="48">
        <f>VLOOKUP($A42,'RevPAR Raw Data'!$B$6:$BE$43,'RevPAR Raw Data'!W$1,FALSE)</f>
        <v>7.2143814176921603</v>
      </c>
      <c r="BI42" s="48">
        <f>VLOOKUP($A42,'RevPAR Raw Data'!$B$6:$BE$43,'RevPAR Raw Data'!X$1,FALSE)</f>
        <v>13.0398609571379</v>
      </c>
      <c r="BJ42" s="49">
        <f>VLOOKUP($A42,'RevPAR Raw Data'!$B$6:$BE$43,'RevPAR Raw Data'!Y$1,FALSE)</f>
        <v>9.5927581793261503</v>
      </c>
      <c r="BK42" s="48">
        <f>VLOOKUP($A42,'RevPAR Raw Data'!$B$6:$BE$43,'RevPAR Raw Data'!AA$1,FALSE)</f>
        <v>14.2577603061563</v>
      </c>
      <c r="BL42" s="48">
        <f>VLOOKUP($A42,'RevPAR Raw Data'!$B$6:$BE$43,'RevPAR Raw Data'!AB$1,FALSE)</f>
        <v>12.0154227877088</v>
      </c>
      <c r="BM42" s="49">
        <f>VLOOKUP($A42,'RevPAR Raw Data'!$B$6:$BE$43,'RevPAR Raw Data'!AC$1,FALSE)</f>
        <v>13.111858087612999</v>
      </c>
      <c r="BN42" s="50">
        <f>VLOOKUP($A42,'RevPAR Raw Data'!$B$6:$BE$43,'RevPAR Raw Data'!AE$1,FALSE)</f>
        <v>11.038669959288599</v>
      </c>
    </row>
    <row r="43" spans="1:66" x14ac:dyDescent="0.25">
      <c r="A43" s="66" t="s">
        <v>82</v>
      </c>
      <c r="B43" s="47">
        <f>VLOOKUP($A43,'Occupancy Raw Data'!$B$8:$BE$45,'Occupancy Raw Data'!G$3,FALSE)</f>
        <v>57.278493637052598</v>
      </c>
      <c r="C43" s="48">
        <f>VLOOKUP($A43,'Occupancy Raw Data'!$B$8:$BE$45,'Occupancy Raw Data'!H$3,FALSE)</f>
        <v>71.618063589579904</v>
      </c>
      <c r="D43" s="48">
        <f>VLOOKUP($A43,'Occupancy Raw Data'!$B$8:$BE$45,'Occupancy Raw Data'!I$3,FALSE)</f>
        <v>78.453743966170606</v>
      </c>
      <c r="E43" s="48">
        <f>VLOOKUP($A43,'Occupancy Raw Data'!$B$8:$BE$45,'Occupancy Raw Data'!J$3,FALSE)</f>
        <v>78.226353372960403</v>
      </c>
      <c r="F43" s="48">
        <f>VLOOKUP($A43,'Occupancy Raw Data'!$B$8:$BE$45,'Occupancy Raw Data'!K$3,FALSE)</f>
        <v>71.923245701519903</v>
      </c>
      <c r="G43" s="49">
        <f>VLOOKUP($A43,'Occupancy Raw Data'!$B$8:$BE$45,'Occupancy Raw Data'!L$3,FALSE)</f>
        <v>71.499980053456696</v>
      </c>
      <c r="H43" s="48">
        <f>VLOOKUP($A43,'Occupancy Raw Data'!$B$8:$BE$45,'Occupancy Raw Data'!N$3,FALSE)</f>
        <v>69.657318386723503</v>
      </c>
      <c r="I43" s="48">
        <f>VLOOKUP($A43,'Occupancy Raw Data'!$B$8:$BE$45,'Occupancy Raw Data'!O$3,FALSE)</f>
        <v>73.612717915985101</v>
      </c>
      <c r="J43" s="49">
        <f>VLOOKUP($A43,'Occupancy Raw Data'!$B$8:$BE$45,'Occupancy Raw Data'!P$3,FALSE)</f>
        <v>71.635018151354302</v>
      </c>
      <c r="K43" s="50">
        <f>VLOOKUP($A43,'Occupancy Raw Data'!$B$8:$BE$45,'Occupancy Raw Data'!R$3,FALSE)</f>
        <v>71.538562367141694</v>
      </c>
      <c r="M43" s="47">
        <f>VLOOKUP($A43,'Occupancy Raw Data'!$B$8:$BE$45,'Occupancy Raw Data'!T$3,FALSE)</f>
        <v>-1.3060656199937699</v>
      </c>
      <c r="N43" s="48">
        <f>VLOOKUP($A43,'Occupancy Raw Data'!$B$8:$BE$45,'Occupancy Raw Data'!U$3,FALSE)</f>
        <v>4.1242136159064504</v>
      </c>
      <c r="O43" s="48">
        <f>VLOOKUP($A43,'Occupancy Raw Data'!$B$8:$BE$45,'Occupancy Raw Data'!V$3,FALSE)</f>
        <v>3.62662679914513</v>
      </c>
      <c r="P43" s="48">
        <f>VLOOKUP($A43,'Occupancy Raw Data'!$B$8:$BE$45,'Occupancy Raw Data'!W$3,FALSE)</f>
        <v>0.56023269062153802</v>
      </c>
      <c r="Q43" s="48">
        <f>VLOOKUP($A43,'Occupancy Raw Data'!$B$8:$BE$45,'Occupancy Raw Data'!X$3,FALSE)</f>
        <v>1.7120222089658701</v>
      </c>
      <c r="R43" s="49">
        <f>VLOOKUP($A43,'Occupancy Raw Data'!$B$8:$BE$45,'Occupancy Raw Data'!Y$3,FALSE)</f>
        <v>1.84337127147045</v>
      </c>
      <c r="S43" s="48">
        <f>VLOOKUP($A43,'Occupancy Raw Data'!$B$8:$BE$45,'Occupancy Raw Data'!AA$3,FALSE)</f>
        <v>1.21122667174643</v>
      </c>
      <c r="T43" s="48">
        <f>VLOOKUP($A43,'Occupancy Raw Data'!$B$8:$BE$45,'Occupancy Raw Data'!AB$3,FALSE)</f>
        <v>7.43987030989625</v>
      </c>
      <c r="U43" s="49">
        <f>VLOOKUP($A43,'Occupancy Raw Data'!$B$8:$BE$45,'Occupancy Raw Data'!AC$3,FALSE)</f>
        <v>4.3185543293535096</v>
      </c>
      <c r="V43" s="50">
        <f>VLOOKUP($A43,'Occupancy Raw Data'!$B$8:$BE$45,'Occupancy Raw Data'!AE$3,FALSE)</f>
        <v>2.5394427506324901</v>
      </c>
      <c r="X43" s="51">
        <f>VLOOKUP($A43,'ADR Raw Data'!$B$6:$BE$43,'ADR Raw Data'!G$1,FALSE)</f>
        <v>141.66515252820699</v>
      </c>
      <c r="Y43" s="52">
        <f>VLOOKUP($A43,'ADR Raw Data'!$B$6:$BE$43,'ADR Raw Data'!H$1,FALSE)</f>
        <v>166.864866174627</v>
      </c>
      <c r="Z43" s="52">
        <f>VLOOKUP($A43,'ADR Raw Data'!$B$6:$BE$43,'ADR Raw Data'!I$1,FALSE)</f>
        <v>174.05003228922999</v>
      </c>
      <c r="AA43" s="52">
        <f>VLOOKUP($A43,'ADR Raw Data'!$B$6:$BE$43,'ADR Raw Data'!J$1,FALSE)</f>
        <v>169.998659289101</v>
      </c>
      <c r="AB43" s="52">
        <f>VLOOKUP($A43,'ADR Raw Data'!$B$6:$BE$43,'ADR Raw Data'!K$1,FALSE)</f>
        <v>156.63213156581</v>
      </c>
      <c r="AC43" s="53">
        <f>VLOOKUP($A43,'ADR Raw Data'!$B$6:$BE$43,'ADR Raw Data'!L$1,FALSE)</f>
        <v>163.03122948853101</v>
      </c>
      <c r="AD43" s="52">
        <f>VLOOKUP($A43,'ADR Raw Data'!$B$6:$BE$43,'ADR Raw Data'!N$1,FALSE)</f>
        <v>142.720536051772</v>
      </c>
      <c r="AE43" s="52">
        <f>VLOOKUP($A43,'ADR Raw Data'!$B$6:$BE$43,'ADR Raw Data'!O$1,FALSE)</f>
        <v>143.33280260127299</v>
      </c>
      <c r="AF43" s="53">
        <f>VLOOKUP($A43,'ADR Raw Data'!$B$6:$BE$43,'ADR Raw Data'!P$1,FALSE)</f>
        <v>143.03512105475599</v>
      </c>
      <c r="AG43" s="54">
        <f>VLOOKUP($A43,'ADR Raw Data'!$B$6:$BE$43,'ADR Raw Data'!R$1,FALSE)</f>
        <v>157.310352550825</v>
      </c>
      <c r="AI43" s="47">
        <f>VLOOKUP($A43,'ADR Raw Data'!$B$6:$BE$43,'ADR Raw Data'!T$1,FALSE)</f>
        <v>7.97546394450465</v>
      </c>
      <c r="AJ43" s="48">
        <f>VLOOKUP($A43,'ADR Raw Data'!$B$6:$BE$43,'ADR Raw Data'!U$1,FALSE)</f>
        <v>11.5625709263074</v>
      </c>
      <c r="AK43" s="48">
        <f>VLOOKUP($A43,'ADR Raw Data'!$B$6:$BE$43,'ADR Raw Data'!V$1,FALSE)</f>
        <v>13.1804851477263</v>
      </c>
      <c r="AL43" s="48">
        <f>VLOOKUP($A43,'ADR Raw Data'!$B$6:$BE$43,'ADR Raw Data'!W$1,FALSE)</f>
        <v>12.7675262761657</v>
      </c>
      <c r="AM43" s="48">
        <f>VLOOKUP($A43,'ADR Raw Data'!$B$6:$BE$43,'ADR Raw Data'!X$1,FALSE)</f>
        <v>10.7529666287032</v>
      </c>
      <c r="AN43" s="49">
        <f>VLOOKUP($A43,'ADR Raw Data'!$B$6:$BE$43,'ADR Raw Data'!Y$1,FALSE)</f>
        <v>11.617534071358699</v>
      </c>
      <c r="AO43" s="48">
        <f>VLOOKUP($A43,'ADR Raw Data'!$B$6:$BE$43,'ADR Raw Data'!AA$1,FALSE)</f>
        <v>12.486397359452001</v>
      </c>
      <c r="AP43" s="48">
        <f>VLOOKUP($A43,'ADR Raw Data'!$B$6:$BE$43,'ADR Raw Data'!AB$1,FALSE)</f>
        <v>12.6517986858555</v>
      </c>
      <c r="AQ43" s="49">
        <f>VLOOKUP($A43,'ADR Raw Data'!$B$6:$BE$43,'ADR Raw Data'!AC$1,FALSE)</f>
        <v>12.5762216170623</v>
      </c>
      <c r="AR43" s="50">
        <f>VLOOKUP($A43,'ADR Raw Data'!$B$6:$BE$43,'ADR Raw Data'!AE$1,FALSE)</f>
        <v>11.7916270785863</v>
      </c>
      <c r="AS43" s="40"/>
      <c r="AT43" s="51">
        <f>VLOOKUP($A43,'RevPAR Raw Data'!$B$6:$BE$43,'RevPAR Raw Data'!G$1,FALSE)</f>
        <v>81.143665376790196</v>
      </c>
      <c r="AU43" s="52">
        <f>VLOOKUP($A43,'RevPAR Raw Data'!$B$6:$BE$43,'RevPAR Raw Data'!H$1,FALSE)</f>
        <v>119.50538596561201</v>
      </c>
      <c r="AV43" s="52">
        <f>VLOOKUP($A43,'RevPAR Raw Data'!$B$6:$BE$43,'RevPAR Raw Data'!I$1,FALSE)</f>
        <v>136.54876670522901</v>
      </c>
      <c r="AW43" s="52">
        <f>VLOOKUP($A43,'RevPAR Raw Data'!$B$6:$BE$43,'RevPAR Raw Data'!J$1,FALSE)</f>
        <v>132.983751944787</v>
      </c>
      <c r="AX43" s="52">
        <f>VLOOKUP($A43,'RevPAR Raw Data'!$B$6:$BE$43,'RevPAR Raw Data'!K$1,FALSE)</f>
        <v>112.654912833605</v>
      </c>
      <c r="AY43" s="53">
        <f>VLOOKUP($A43,'RevPAR Raw Data'!$B$6:$BE$43,'RevPAR Raw Data'!L$1,FALSE)</f>
        <v>116.567296565205</v>
      </c>
      <c r="AZ43" s="52">
        <f>VLOOKUP($A43,'RevPAR Raw Data'!$B$6:$BE$43,'RevPAR Raw Data'!N$1,FALSE)</f>
        <v>99.415298200821695</v>
      </c>
      <c r="BA43" s="52">
        <f>VLOOKUP($A43,'RevPAR Raw Data'!$B$6:$BE$43,'RevPAR Raw Data'!O$1,FALSE)</f>
        <v>105.511171659951</v>
      </c>
      <c r="BB43" s="53">
        <f>VLOOKUP($A43,'RevPAR Raw Data'!$B$6:$BE$43,'RevPAR Raw Data'!P$1,FALSE)</f>
        <v>102.46323493038599</v>
      </c>
      <c r="BC43" s="54">
        <f>VLOOKUP($A43,'RevPAR Raw Data'!$B$6:$BE$43,'RevPAR Raw Data'!R$1,FALSE)</f>
        <v>112.53756466954199</v>
      </c>
      <c r="BE43" s="47">
        <f>VLOOKUP($A43,'RevPAR Raw Data'!$B$6:$BE$43,'RevPAR Raw Data'!T$1,FALSE)</f>
        <v>6.5652335318966903</v>
      </c>
      <c r="BF43" s="48">
        <f>VLOOKUP($A43,'RevPAR Raw Data'!$B$6:$BE$43,'RevPAR Raw Data'!U$1,FALSE)</f>
        <v>16.1636496667054</v>
      </c>
      <c r="BG43" s="48">
        <f>VLOOKUP($A43,'RevPAR Raw Data'!$B$6:$BE$43,'RevPAR Raw Data'!V$1,FALSE)</f>
        <v>17.285118953496301</v>
      </c>
      <c r="BH43" s="48">
        <f>VLOOKUP($A43,'RevPAR Raw Data'!$B$6:$BE$43,'RevPAR Raw Data'!W$1,FALSE)</f>
        <v>13.39928682277</v>
      </c>
      <c r="BI43" s="48">
        <f>VLOOKUP($A43,'RevPAR Raw Data'!$B$6:$BE$43,'RevPAR Raw Data'!X$1,FALSE)</f>
        <v>12.6490820144751</v>
      </c>
      <c r="BJ43" s="49">
        <f>VLOOKUP($A43,'RevPAR Raw Data'!$B$6:$BE$43,'RevPAR Raw Data'!Y$1,FALSE)</f>
        <v>13.6750596283539</v>
      </c>
      <c r="BK43" s="48">
        <f>VLOOKUP($A43,'RevPAR Raw Data'!$B$6:$BE$43,'RevPAR Raw Data'!AA$1,FALSE)</f>
        <v>13.848862606356301</v>
      </c>
      <c r="BL43" s="48">
        <f>VLOOKUP($A43,'RevPAR Raw Data'!$B$6:$BE$43,'RevPAR Raw Data'!AB$1,FALSE)</f>
        <v>21.032946409848499</v>
      </c>
      <c r="BM43" s="49">
        <f>VLOOKUP($A43,'RevPAR Raw Data'!$B$6:$BE$43,'RevPAR Raw Data'!AC$1,FALSE)</f>
        <v>17.437886909528601</v>
      </c>
      <c r="BN43" s="50">
        <f>VLOOKUP($A43,'RevPAR Raw Data'!$B$6:$BE$43,'RevPAR Raw Data'!AE$1,FALSE)</f>
        <v>14.630511448247599</v>
      </c>
    </row>
    <row r="44" spans="1:66" x14ac:dyDescent="0.25">
      <c r="A44" s="63" t="s">
        <v>83</v>
      </c>
      <c r="B44" s="47">
        <f>VLOOKUP($A44,'Occupancy Raw Data'!$B$8:$BE$45,'Occupancy Raw Data'!G$3,FALSE)</f>
        <v>45.540882778581697</v>
      </c>
      <c r="C44" s="48">
        <f>VLOOKUP($A44,'Occupancy Raw Data'!$B$8:$BE$45,'Occupancy Raw Data'!H$3,FALSE)</f>
        <v>52.903400868306797</v>
      </c>
      <c r="D44" s="48">
        <f>VLOOKUP($A44,'Occupancy Raw Data'!$B$8:$BE$45,'Occupancy Raw Data'!I$3,FALSE)</f>
        <v>55.2098408104196</v>
      </c>
      <c r="E44" s="48">
        <f>VLOOKUP($A44,'Occupancy Raw Data'!$B$8:$BE$45,'Occupancy Raw Data'!J$3,FALSE)</f>
        <v>60.039797395079503</v>
      </c>
      <c r="F44" s="48">
        <f>VLOOKUP($A44,'Occupancy Raw Data'!$B$8:$BE$45,'Occupancy Raw Data'!K$3,FALSE)</f>
        <v>60.446816208393599</v>
      </c>
      <c r="G44" s="49">
        <f>VLOOKUP($A44,'Occupancy Raw Data'!$B$8:$BE$45,'Occupancy Raw Data'!L$3,FALSE)</f>
        <v>54.828147612156201</v>
      </c>
      <c r="H44" s="48">
        <f>VLOOKUP($A44,'Occupancy Raw Data'!$B$8:$BE$45,'Occupancy Raw Data'!N$3,FALSE)</f>
        <v>69.003256150506502</v>
      </c>
      <c r="I44" s="48">
        <f>VLOOKUP($A44,'Occupancy Raw Data'!$B$8:$BE$45,'Occupancy Raw Data'!O$3,FALSE)</f>
        <v>71.816208393632394</v>
      </c>
      <c r="J44" s="49">
        <f>VLOOKUP($A44,'Occupancy Raw Data'!$B$8:$BE$45,'Occupancy Raw Data'!P$3,FALSE)</f>
        <v>70.409732272069405</v>
      </c>
      <c r="K44" s="50">
        <f>VLOOKUP($A44,'Occupancy Raw Data'!$B$8:$BE$45,'Occupancy Raw Data'!R$3,FALSE)</f>
        <v>59.280028943559998</v>
      </c>
      <c r="M44" s="47">
        <f>VLOOKUP($A44,'Occupancy Raw Data'!$B$8:$BE$45,'Occupancy Raw Data'!T$3,FALSE)</f>
        <v>-6.7248093819008998</v>
      </c>
      <c r="N44" s="48">
        <f>VLOOKUP($A44,'Occupancy Raw Data'!$B$8:$BE$45,'Occupancy Raw Data'!U$3,FALSE)</f>
        <v>-1.6786928604592699</v>
      </c>
      <c r="O44" s="48">
        <f>VLOOKUP($A44,'Occupancy Raw Data'!$B$8:$BE$45,'Occupancy Raw Data'!V$3,FALSE)</f>
        <v>-2.1284102931084399</v>
      </c>
      <c r="P44" s="48">
        <f>VLOOKUP($A44,'Occupancy Raw Data'!$B$8:$BE$45,'Occupancy Raw Data'!W$3,FALSE)</f>
        <v>0.63148766052377203</v>
      </c>
      <c r="Q44" s="48">
        <f>VLOOKUP($A44,'Occupancy Raw Data'!$B$8:$BE$45,'Occupancy Raw Data'!X$3,FALSE)</f>
        <v>-3.1052551853031498</v>
      </c>
      <c r="R44" s="49">
        <f>VLOOKUP($A44,'Occupancy Raw Data'!$B$8:$BE$45,'Occupancy Raw Data'!Y$3,FALSE)</f>
        <v>-2.4716952453165701</v>
      </c>
      <c r="S44" s="48">
        <f>VLOOKUP($A44,'Occupancy Raw Data'!$B$8:$BE$45,'Occupancy Raw Data'!AA$3,FALSE)</f>
        <v>-0.26472978063917402</v>
      </c>
      <c r="T44" s="48">
        <f>VLOOKUP($A44,'Occupancy Raw Data'!$B$8:$BE$45,'Occupancy Raw Data'!AB$3,FALSE)</f>
        <v>7.1354969033502904</v>
      </c>
      <c r="U44" s="49">
        <f>VLOOKUP($A44,'Occupancy Raw Data'!$B$8:$BE$45,'Occupancy Raw Data'!AC$3,FALSE)</f>
        <v>3.37689245157735</v>
      </c>
      <c r="V44" s="50">
        <f>VLOOKUP($A44,'Occupancy Raw Data'!$B$8:$BE$45,'Occupancy Raw Data'!AE$3,FALSE)</f>
        <v>-0.562573381004564</v>
      </c>
      <c r="X44" s="51">
        <f>VLOOKUP($A44,'ADR Raw Data'!$B$6:$BE$43,'ADR Raw Data'!G$1,FALSE)</f>
        <v>98.378341608738793</v>
      </c>
      <c r="Y44" s="52">
        <f>VLOOKUP($A44,'ADR Raw Data'!$B$6:$BE$43,'ADR Raw Data'!H$1,FALSE)</f>
        <v>98.3015318857924</v>
      </c>
      <c r="Z44" s="52">
        <f>VLOOKUP($A44,'ADR Raw Data'!$B$6:$BE$43,'ADR Raw Data'!I$1,FALSE)</f>
        <v>102.341775884665</v>
      </c>
      <c r="AA44" s="52">
        <f>VLOOKUP($A44,'ADR Raw Data'!$B$6:$BE$43,'ADR Raw Data'!J$1,FALSE)</f>
        <v>104.605415787887</v>
      </c>
      <c r="AB44" s="52">
        <f>VLOOKUP($A44,'ADR Raw Data'!$B$6:$BE$43,'ADR Raw Data'!K$1,FALSE)</f>
        <v>112.496726021247</v>
      </c>
      <c r="AC44" s="53">
        <f>VLOOKUP($A44,'ADR Raw Data'!$B$6:$BE$43,'ADR Raw Data'!L$1,FALSE)</f>
        <v>103.638562143257</v>
      </c>
      <c r="AD44" s="52">
        <f>VLOOKUP($A44,'ADR Raw Data'!$B$6:$BE$43,'ADR Raw Data'!N$1,FALSE)</f>
        <v>138.34426923581</v>
      </c>
      <c r="AE44" s="52">
        <f>VLOOKUP($A44,'ADR Raw Data'!$B$6:$BE$43,'ADR Raw Data'!O$1,FALSE)</f>
        <v>138.689361460957</v>
      </c>
      <c r="AF44" s="53">
        <f>VLOOKUP($A44,'ADR Raw Data'!$B$6:$BE$43,'ADR Raw Data'!P$1,FALSE)</f>
        <v>138.52026205921999</v>
      </c>
      <c r="AG44" s="54">
        <f>VLOOKUP($A44,'ADR Raw Data'!$B$6:$BE$43,'ADR Raw Data'!R$1,FALSE)</f>
        <v>115.47589563625201</v>
      </c>
      <c r="AI44" s="47">
        <f>VLOOKUP($A44,'ADR Raw Data'!$B$6:$BE$43,'ADR Raw Data'!T$1,FALSE)</f>
        <v>5.4278208039015503</v>
      </c>
      <c r="AJ44" s="48">
        <f>VLOOKUP($A44,'ADR Raw Data'!$B$6:$BE$43,'ADR Raw Data'!U$1,FALSE)</f>
        <v>4.1341294647298401</v>
      </c>
      <c r="AK44" s="48">
        <f>VLOOKUP($A44,'ADR Raw Data'!$B$6:$BE$43,'ADR Raw Data'!V$1,FALSE)</f>
        <v>8.2298386640758796</v>
      </c>
      <c r="AL44" s="48">
        <f>VLOOKUP($A44,'ADR Raw Data'!$B$6:$BE$43,'ADR Raw Data'!W$1,FALSE)</f>
        <v>10.017053644316199</v>
      </c>
      <c r="AM44" s="48">
        <f>VLOOKUP($A44,'ADR Raw Data'!$B$6:$BE$43,'ADR Raw Data'!X$1,FALSE)</f>
        <v>10.098925971865</v>
      </c>
      <c r="AN44" s="49">
        <f>VLOOKUP($A44,'ADR Raw Data'!$B$6:$BE$43,'ADR Raw Data'!Y$1,FALSE)</f>
        <v>7.8289263189133704</v>
      </c>
      <c r="AO44" s="48">
        <f>VLOOKUP($A44,'ADR Raw Data'!$B$6:$BE$43,'ADR Raw Data'!AA$1,FALSE)</f>
        <v>11.105383238356801</v>
      </c>
      <c r="AP44" s="48">
        <f>VLOOKUP($A44,'ADR Raw Data'!$B$6:$BE$43,'ADR Raw Data'!AB$1,FALSE)</f>
        <v>11.2980509546334</v>
      </c>
      <c r="AQ44" s="49">
        <f>VLOOKUP($A44,'ADR Raw Data'!$B$6:$BE$43,'ADR Raw Data'!AC$1,FALSE)</f>
        <v>11.205187578925401</v>
      </c>
      <c r="AR44" s="50">
        <f>VLOOKUP($A44,'ADR Raw Data'!$B$6:$BE$43,'ADR Raw Data'!AE$1,FALSE)</f>
        <v>9.5593709806069</v>
      </c>
      <c r="AS44" s="40"/>
      <c r="AT44" s="51">
        <f>VLOOKUP($A44,'RevPAR Raw Data'!$B$6:$BE$43,'RevPAR Raw Data'!G$1,FALSE)</f>
        <v>44.8023652315484</v>
      </c>
      <c r="AU44" s="52">
        <f>VLOOKUP($A44,'RevPAR Raw Data'!$B$6:$BE$43,'RevPAR Raw Data'!H$1,FALSE)</f>
        <v>52.0048534732272</v>
      </c>
      <c r="AV44" s="52">
        <f>VLOOKUP($A44,'RevPAR Raw Data'!$B$6:$BE$43,'RevPAR Raw Data'!I$1,FALSE)</f>
        <v>56.502731548480398</v>
      </c>
      <c r="AW44" s="52">
        <f>VLOOKUP($A44,'RevPAR Raw Data'!$B$6:$BE$43,'RevPAR Raw Data'!J$1,FALSE)</f>
        <v>62.804879703328503</v>
      </c>
      <c r="AX44" s="52">
        <f>VLOOKUP($A44,'RevPAR Raw Data'!$B$6:$BE$43,'RevPAR Raw Data'!K$1,FALSE)</f>
        <v>68.000689218523803</v>
      </c>
      <c r="AY44" s="53">
        <f>VLOOKUP($A44,'RevPAR Raw Data'!$B$6:$BE$43,'RevPAR Raw Data'!L$1,FALSE)</f>
        <v>56.823103835021698</v>
      </c>
      <c r="AZ44" s="52">
        <f>VLOOKUP($A44,'RevPAR Raw Data'!$B$6:$BE$43,'RevPAR Raw Data'!N$1,FALSE)</f>
        <v>95.462050470332798</v>
      </c>
      <c r="BA44" s="52">
        <f>VLOOKUP($A44,'RevPAR Raw Data'!$B$6:$BE$43,'RevPAR Raw Data'!O$1,FALSE)</f>
        <v>99.601440846599104</v>
      </c>
      <c r="BB44" s="53">
        <f>VLOOKUP($A44,'RevPAR Raw Data'!$B$6:$BE$43,'RevPAR Raw Data'!P$1,FALSE)</f>
        <v>97.531745658465894</v>
      </c>
      <c r="BC44" s="54">
        <f>VLOOKUP($A44,'RevPAR Raw Data'!$B$6:$BE$43,'RevPAR Raw Data'!R$1,FALSE)</f>
        <v>68.454144356005699</v>
      </c>
      <c r="BE44" s="47">
        <f>VLOOKUP($A44,'RevPAR Raw Data'!$B$6:$BE$43,'RevPAR Raw Data'!T$1,FALSE)</f>
        <v>-1.66199918065288</v>
      </c>
      <c r="BF44" s="48">
        <f>VLOOKUP($A44,'RevPAR Raw Data'!$B$6:$BE$43,'RevPAR Raw Data'!U$1,FALSE)</f>
        <v>2.3860372681039999</v>
      </c>
      <c r="BG44" s="48">
        <f>VLOOKUP($A44,'RevPAR Raw Data'!$B$6:$BE$43,'RevPAR Raw Data'!V$1,FALSE)</f>
        <v>5.9262636377350297</v>
      </c>
      <c r="BH44" s="48">
        <f>VLOOKUP($A44,'RevPAR Raw Data'!$B$6:$BE$43,'RevPAR Raw Data'!W$1,FALSE)</f>
        <v>10.7117977625519</v>
      </c>
      <c r="BI44" s="48">
        <f>VLOOKUP($A44,'RevPAR Raw Data'!$B$6:$BE$43,'RevPAR Raw Data'!X$1,FALSE)</f>
        <v>6.6800733641605898</v>
      </c>
      <c r="BJ44" s="49">
        <f>VLOOKUP($A44,'RevPAR Raw Data'!$B$6:$BE$43,'RevPAR Raw Data'!Y$1,FALSE)</f>
        <v>5.1637238740128701</v>
      </c>
      <c r="BK44" s="48">
        <f>VLOOKUP($A44,'RevPAR Raw Data'!$B$6:$BE$43,'RevPAR Raw Data'!AA$1,FALSE)</f>
        <v>10.8112542010316</v>
      </c>
      <c r="BL44" s="48">
        <f>VLOOKUP($A44,'RevPAR Raw Data'!$B$6:$BE$43,'RevPAR Raw Data'!AB$1,FALSE)</f>
        <v>19.2397199339905</v>
      </c>
      <c r="BM44" s="49">
        <f>VLOOKUP($A44,'RevPAR Raw Data'!$B$6:$BE$43,'RevPAR Raw Data'!AC$1,FALSE)</f>
        <v>14.960467164040599</v>
      </c>
      <c r="BN44" s="50">
        <f>VLOOKUP($A44,'RevPAR Raw Data'!$B$6:$BE$43,'RevPAR Raw Data'!AE$1,FALSE)</f>
        <v>8.9430191230739702</v>
      </c>
    </row>
    <row r="45" spans="1:66" x14ac:dyDescent="0.25">
      <c r="A45" s="63" t="s">
        <v>84</v>
      </c>
      <c r="B45" s="47">
        <f>VLOOKUP($A45,'Occupancy Raw Data'!$B$8:$BE$45,'Occupancy Raw Data'!G$3,FALSE)</f>
        <v>45.957554320363798</v>
      </c>
      <c r="C45" s="48">
        <f>VLOOKUP($A45,'Occupancy Raw Data'!$B$8:$BE$45,'Occupancy Raw Data'!H$3,FALSE)</f>
        <v>64.173825164224297</v>
      </c>
      <c r="D45" s="48">
        <f>VLOOKUP($A45,'Occupancy Raw Data'!$B$8:$BE$45,'Occupancy Raw Data'!I$3,FALSE)</f>
        <v>64.805457301667502</v>
      </c>
      <c r="E45" s="48">
        <f>VLOOKUP($A45,'Occupancy Raw Data'!$B$8:$BE$45,'Occupancy Raw Data'!J$3,FALSE)</f>
        <v>65.841334007074195</v>
      </c>
      <c r="F45" s="48">
        <f>VLOOKUP($A45,'Occupancy Raw Data'!$B$8:$BE$45,'Occupancy Raw Data'!K$3,FALSE)</f>
        <v>65.310763011622001</v>
      </c>
      <c r="G45" s="49">
        <f>VLOOKUP($A45,'Occupancy Raw Data'!$B$8:$BE$45,'Occupancy Raw Data'!L$3,FALSE)</f>
        <v>61.2177867609903</v>
      </c>
      <c r="H45" s="48">
        <f>VLOOKUP($A45,'Occupancy Raw Data'!$B$8:$BE$45,'Occupancy Raw Data'!N$3,FALSE)</f>
        <v>67.508842849924207</v>
      </c>
      <c r="I45" s="48">
        <f>VLOOKUP($A45,'Occupancy Raw Data'!$B$8:$BE$45,'Occupancy Raw Data'!O$3,FALSE)</f>
        <v>66.978271854471899</v>
      </c>
      <c r="J45" s="49">
        <f>VLOOKUP($A45,'Occupancy Raw Data'!$B$8:$BE$45,'Occupancy Raw Data'!P$3,FALSE)</f>
        <v>67.243557352197996</v>
      </c>
      <c r="K45" s="50">
        <f>VLOOKUP($A45,'Occupancy Raw Data'!$B$8:$BE$45,'Occupancy Raw Data'!R$3,FALSE)</f>
        <v>62.939435501335403</v>
      </c>
      <c r="M45" s="47">
        <f>VLOOKUP($A45,'Occupancy Raw Data'!$B$8:$BE$45,'Occupancy Raw Data'!T$3,FALSE)</f>
        <v>-2.4664879356568301</v>
      </c>
      <c r="N45" s="48">
        <f>VLOOKUP($A45,'Occupancy Raw Data'!$B$8:$BE$45,'Occupancy Raw Data'!U$3,FALSE)</f>
        <v>5.92160133444537</v>
      </c>
      <c r="O45" s="48">
        <f>VLOOKUP($A45,'Occupancy Raw Data'!$B$8:$BE$45,'Occupancy Raw Data'!V$3,FALSE)</f>
        <v>-2.6195899772209499</v>
      </c>
      <c r="P45" s="48">
        <f>VLOOKUP($A45,'Occupancy Raw Data'!$B$8:$BE$45,'Occupancy Raw Data'!W$3,FALSE)</f>
        <v>-6.8287450840185899</v>
      </c>
      <c r="Q45" s="48">
        <f>VLOOKUP($A45,'Occupancy Raw Data'!$B$8:$BE$45,'Occupancy Raw Data'!X$3,FALSE)</f>
        <v>-2.5631360723709</v>
      </c>
      <c r="R45" s="49">
        <f>VLOOKUP($A45,'Occupancy Raw Data'!$B$8:$BE$45,'Occupancy Raw Data'!Y$3,FALSE)</f>
        <v>-1.87899894711265</v>
      </c>
      <c r="S45" s="48">
        <f>VLOOKUP($A45,'Occupancy Raw Data'!$B$8:$BE$45,'Occupancy Raw Data'!AA$3,FALSE)</f>
        <v>-6.8989547038327501</v>
      </c>
      <c r="T45" s="48">
        <f>VLOOKUP($A45,'Occupancy Raw Data'!$B$8:$BE$45,'Occupancy Raw Data'!AB$3,FALSE)</f>
        <v>2.5531914893617</v>
      </c>
      <c r="U45" s="49">
        <f>VLOOKUP($A45,'Occupancy Raw Data'!$B$8:$BE$45,'Occupancy Raw Data'!AC$3,FALSE)</f>
        <v>-2.41979835013748</v>
      </c>
      <c r="V45" s="50">
        <f>VLOOKUP($A45,'Occupancy Raw Data'!$B$8:$BE$45,'Occupancy Raw Data'!AE$3,FALSE)</f>
        <v>-2.0447140770699899</v>
      </c>
      <c r="X45" s="51">
        <f>VLOOKUP($A45,'ADR Raw Data'!$B$6:$BE$43,'ADR Raw Data'!G$1,FALSE)</f>
        <v>92.174304562946602</v>
      </c>
      <c r="Y45" s="52">
        <f>VLOOKUP($A45,'ADR Raw Data'!$B$6:$BE$43,'ADR Raw Data'!H$1,FALSE)</f>
        <v>101.32787007874001</v>
      </c>
      <c r="Z45" s="52">
        <f>VLOOKUP($A45,'ADR Raw Data'!$B$6:$BE$43,'ADR Raw Data'!I$1,FALSE)</f>
        <v>102.493247563352</v>
      </c>
      <c r="AA45" s="52">
        <f>VLOOKUP($A45,'ADR Raw Data'!$B$6:$BE$43,'ADR Raw Data'!J$1,FALSE)</f>
        <v>101.16491557943201</v>
      </c>
      <c r="AB45" s="52">
        <f>VLOOKUP($A45,'ADR Raw Data'!$B$6:$BE$43,'ADR Raw Data'!K$1,FALSE)</f>
        <v>102.78726112185601</v>
      </c>
      <c r="AC45" s="53">
        <f>VLOOKUP($A45,'ADR Raw Data'!$B$6:$BE$43,'ADR Raw Data'!L$1,FALSE)</f>
        <v>100.476588526619</v>
      </c>
      <c r="AD45" s="52">
        <f>VLOOKUP($A45,'ADR Raw Data'!$B$6:$BE$43,'ADR Raw Data'!N$1,FALSE)</f>
        <v>113.68567365269401</v>
      </c>
      <c r="AE45" s="52">
        <f>VLOOKUP($A45,'ADR Raw Data'!$B$6:$BE$43,'ADR Raw Data'!O$1,FALSE)</f>
        <v>114.639098453413</v>
      </c>
      <c r="AF45" s="53">
        <f>VLOOKUP($A45,'ADR Raw Data'!$B$6:$BE$43,'ADR Raw Data'!P$1,FALSE)</f>
        <v>114.160505354123</v>
      </c>
      <c r="AG45" s="54">
        <f>VLOOKUP($A45,'ADR Raw Data'!$B$6:$BE$43,'ADR Raw Data'!R$1,FALSE)</f>
        <v>104.653643766486</v>
      </c>
      <c r="AI45" s="47">
        <f>VLOOKUP($A45,'ADR Raw Data'!$B$6:$BE$43,'ADR Raw Data'!T$1,FALSE)</f>
        <v>8.1739783948497493</v>
      </c>
      <c r="AJ45" s="48">
        <f>VLOOKUP($A45,'ADR Raw Data'!$B$6:$BE$43,'ADR Raw Data'!U$1,FALSE)</f>
        <v>15.408430077910401</v>
      </c>
      <c r="AK45" s="48">
        <f>VLOOKUP($A45,'ADR Raw Data'!$B$6:$BE$43,'ADR Raw Data'!V$1,FALSE)</f>
        <v>12.927112542217399</v>
      </c>
      <c r="AL45" s="48">
        <f>VLOOKUP($A45,'ADR Raw Data'!$B$6:$BE$43,'ADR Raw Data'!W$1,FALSE)</f>
        <v>10.354480789705301</v>
      </c>
      <c r="AM45" s="48">
        <f>VLOOKUP($A45,'ADR Raw Data'!$B$6:$BE$43,'ADR Raw Data'!X$1,FALSE)</f>
        <v>5.9847733969170003</v>
      </c>
      <c r="AN45" s="49">
        <f>VLOOKUP($A45,'ADR Raw Data'!$B$6:$BE$43,'ADR Raw Data'!Y$1,FALSE)</f>
        <v>10.5467550639087</v>
      </c>
      <c r="AO45" s="48">
        <f>VLOOKUP($A45,'ADR Raw Data'!$B$6:$BE$43,'ADR Raw Data'!AA$1,FALSE)</f>
        <v>1.3520665180628599</v>
      </c>
      <c r="AP45" s="48">
        <f>VLOOKUP($A45,'ADR Raw Data'!$B$6:$BE$43,'ADR Raw Data'!AB$1,FALSE)</f>
        <v>8.5674481651480807</v>
      </c>
      <c r="AQ45" s="49">
        <f>VLOOKUP($A45,'ADR Raw Data'!$B$6:$BE$43,'ADR Raw Data'!AC$1,FALSE)</f>
        <v>4.6838989680362104</v>
      </c>
      <c r="AR45" s="50">
        <f>VLOOKUP($A45,'ADR Raw Data'!$B$6:$BE$43,'ADR Raw Data'!AE$1,FALSE)</f>
        <v>8.4989572484641904</v>
      </c>
      <c r="AS45" s="40"/>
      <c r="AT45" s="51">
        <f>VLOOKUP($A45,'RevPAR Raw Data'!$B$6:$BE$43,'RevPAR Raw Data'!G$1,FALSE)</f>
        <v>42.3610560889338</v>
      </c>
      <c r="AU45" s="52">
        <f>VLOOKUP($A45,'RevPAR Raw Data'!$B$6:$BE$43,'RevPAR Raw Data'!H$1,FALSE)</f>
        <v>65.025970186963093</v>
      </c>
      <c r="AV45" s="52">
        <f>VLOOKUP($A45,'RevPAR Raw Data'!$B$6:$BE$43,'RevPAR Raw Data'!I$1,FALSE)</f>
        <v>66.421217786760906</v>
      </c>
      <c r="AW45" s="52">
        <f>VLOOKUP($A45,'RevPAR Raw Data'!$B$6:$BE$43,'RevPAR Raw Data'!J$1,FALSE)</f>
        <v>66.608329964628595</v>
      </c>
      <c r="AX45" s="52">
        <f>VLOOKUP($A45,'RevPAR Raw Data'!$B$6:$BE$43,'RevPAR Raw Data'!K$1,FALSE)</f>
        <v>67.131144517433</v>
      </c>
      <c r="AY45" s="53">
        <f>VLOOKUP($A45,'RevPAR Raw Data'!$B$6:$BE$43,'RevPAR Raw Data'!L$1,FALSE)</f>
        <v>61.509543708943902</v>
      </c>
      <c r="AZ45" s="52">
        <f>VLOOKUP($A45,'RevPAR Raw Data'!$B$6:$BE$43,'RevPAR Raw Data'!N$1,FALSE)</f>
        <v>76.747882769075204</v>
      </c>
      <c r="BA45" s="52">
        <f>VLOOKUP($A45,'RevPAR Raw Data'!$B$6:$BE$43,'RevPAR Raw Data'!O$1,FALSE)</f>
        <v>76.783287013643204</v>
      </c>
      <c r="BB45" s="53">
        <f>VLOOKUP($A45,'RevPAR Raw Data'!$B$6:$BE$43,'RevPAR Raw Data'!P$1,FALSE)</f>
        <v>76.765584891359197</v>
      </c>
      <c r="BC45" s="54">
        <f>VLOOKUP($A45,'RevPAR Raw Data'!$B$6:$BE$43,'RevPAR Raw Data'!R$1,FALSE)</f>
        <v>65.868412618205397</v>
      </c>
      <c r="BE45" s="47">
        <f>VLOOKUP($A45,'RevPAR Raw Data'!$B$6:$BE$43,'RevPAR Raw Data'!T$1,FALSE)</f>
        <v>5.5058802682207499</v>
      </c>
      <c r="BF45" s="48">
        <f>VLOOKUP($A45,'RevPAR Raw Data'!$B$6:$BE$43,'RevPAR Raw Data'!U$1,FALSE)</f>
        <v>22.242457213466398</v>
      </c>
      <c r="BG45" s="48">
        <f>VLOOKUP($A45,'RevPAR Raw Data'!$B$6:$BE$43,'RevPAR Raw Data'!V$1,FALSE)</f>
        <v>9.9688852204964604</v>
      </c>
      <c r="BH45" s="48">
        <f>VLOOKUP($A45,'RevPAR Raw Data'!$B$6:$BE$43,'RevPAR Raw Data'!W$1,FALSE)</f>
        <v>2.81865460778406</v>
      </c>
      <c r="BI45" s="48">
        <f>VLOOKUP($A45,'RevPAR Raw Data'!$B$6:$BE$43,'RevPAR Raw Data'!X$1,FALSE)</f>
        <v>3.2682394387600699</v>
      </c>
      <c r="BJ45" s="49">
        <f>VLOOKUP($A45,'RevPAR Raw Data'!$B$6:$BE$43,'RevPAR Raw Data'!Y$1,FALSE)</f>
        <v>8.4695827001906601</v>
      </c>
      <c r="BK45" s="48">
        <f>VLOOKUP($A45,'RevPAR Raw Data'!$B$6:$BE$43,'RevPAR Raw Data'!AA$1,FALSE)</f>
        <v>-5.6401666424167303</v>
      </c>
      <c r="BL45" s="48">
        <f>VLOOKUP($A45,'RevPAR Raw Data'!$B$6:$BE$43,'RevPAR Raw Data'!AB$1,FALSE)</f>
        <v>11.3393830119178</v>
      </c>
      <c r="BM45" s="49">
        <f>VLOOKUP($A45,'RevPAR Raw Data'!$B$6:$BE$43,'RevPAR Raw Data'!AC$1,FALSE)</f>
        <v>2.1507597079480698</v>
      </c>
      <c r="BN45" s="50">
        <f>VLOOKUP($A45,'RevPAR Raw Data'!$B$6:$BE$43,'RevPAR Raw Data'!AE$1,FALSE)</f>
        <v>6.2804637961306904</v>
      </c>
    </row>
    <row r="46" spans="1:66" x14ac:dyDescent="0.25">
      <c r="A46" s="66" t="s">
        <v>85</v>
      </c>
      <c r="B46" s="47">
        <f>VLOOKUP($A46,'Occupancy Raw Data'!$B$8:$BE$45,'Occupancy Raw Data'!G$3,FALSE)</f>
        <v>40.7826197433617</v>
      </c>
      <c r="C46" s="48">
        <f>VLOOKUP($A46,'Occupancy Raw Data'!$B$8:$BE$45,'Occupancy Raw Data'!H$3,FALSE)</f>
        <v>50.476432473637402</v>
      </c>
      <c r="D46" s="48">
        <f>VLOOKUP($A46,'Occupancy Raw Data'!$B$8:$BE$45,'Occupancy Raw Data'!I$3,FALSE)</f>
        <v>51.7977385338584</v>
      </c>
      <c r="E46" s="48">
        <f>VLOOKUP($A46,'Occupancy Raw Data'!$B$8:$BE$45,'Occupancy Raw Data'!J$3,FALSE)</f>
        <v>56.6255876000508</v>
      </c>
      <c r="F46" s="48">
        <f>VLOOKUP($A46,'Occupancy Raw Data'!$B$8:$BE$45,'Occupancy Raw Data'!K$3,FALSE)</f>
        <v>57.451403887688897</v>
      </c>
      <c r="G46" s="49">
        <f>VLOOKUP($A46,'Occupancy Raw Data'!$B$8:$BE$45,'Occupancy Raw Data'!L$3,FALSE)</f>
        <v>51.426756447719399</v>
      </c>
      <c r="H46" s="48">
        <f>VLOOKUP($A46,'Occupancy Raw Data'!$B$8:$BE$45,'Occupancy Raw Data'!N$3,FALSE)</f>
        <v>68.390293482403706</v>
      </c>
      <c r="I46" s="48">
        <f>VLOOKUP($A46,'Occupancy Raw Data'!$B$8:$BE$45,'Occupancy Raw Data'!O$3,FALSE)</f>
        <v>62.8128573243552</v>
      </c>
      <c r="J46" s="49">
        <f>VLOOKUP($A46,'Occupancy Raw Data'!$B$8:$BE$45,'Occupancy Raw Data'!P$3,FALSE)</f>
        <v>65.6015754033794</v>
      </c>
      <c r="K46" s="50">
        <f>VLOOKUP($A46,'Occupancy Raw Data'!$B$8:$BE$45,'Occupancy Raw Data'!R$3,FALSE)</f>
        <v>55.476704720765099</v>
      </c>
      <c r="M46" s="47">
        <f>VLOOKUP($A46,'Occupancy Raw Data'!$B$8:$BE$45,'Occupancy Raw Data'!T$3,FALSE)</f>
        <v>-1.5889497821179701</v>
      </c>
      <c r="N46" s="48">
        <f>VLOOKUP($A46,'Occupancy Raw Data'!$B$8:$BE$45,'Occupancy Raw Data'!U$3,FALSE)</f>
        <v>1.1714332998096599</v>
      </c>
      <c r="O46" s="48">
        <f>VLOOKUP($A46,'Occupancy Raw Data'!$B$8:$BE$45,'Occupancy Raw Data'!V$3,FALSE)</f>
        <v>-3.41317428366533</v>
      </c>
      <c r="P46" s="48">
        <f>VLOOKUP($A46,'Occupancy Raw Data'!$B$8:$BE$45,'Occupancy Raw Data'!W$3,FALSE)</f>
        <v>0.97139107745295605</v>
      </c>
      <c r="Q46" s="48">
        <f>VLOOKUP($A46,'Occupancy Raw Data'!$B$8:$BE$45,'Occupancy Raw Data'!X$3,FALSE)</f>
        <v>1.5237137193407999</v>
      </c>
      <c r="R46" s="49">
        <f>VLOOKUP($A46,'Occupancy Raw Data'!$B$8:$BE$45,'Occupancy Raw Data'!Y$3,FALSE)</f>
        <v>-0.19307786536167201</v>
      </c>
      <c r="S46" s="48">
        <f>VLOOKUP($A46,'Occupancy Raw Data'!$B$8:$BE$45,'Occupancy Raw Data'!AA$3,FALSE)</f>
        <v>-5.2195809416986201</v>
      </c>
      <c r="T46" s="48">
        <f>VLOOKUP($A46,'Occupancy Raw Data'!$B$8:$BE$45,'Occupancy Raw Data'!AB$3,FALSE)</f>
        <v>5.1423897650183497</v>
      </c>
      <c r="U46" s="49">
        <f>VLOOKUP($A46,'Occupancy Raw Data'!$B$8:$BE$45,'Occupancy Raw Data'!AC$3,FALSE)</f>
        <v>-0.52629408436395697</v>
      </c>
      <c r="V46" s="50">
        <f>VLOOKUP($A46,'Occupancy Raw Data'!$B$8:$BE$45,'Occupancy Raw Data'!AE$3,FALSE)</f>
        <v>-0.30590740787193998</v>
      </c>
      <c r="X46" s="51">
        <f>VLOOKUP($A46,'ADR Raw Data'!$B$6:$BE$43,'ADR Raw Data'!G$1,FALSE)</f>
        <v>96.815043613707104</v>
      </c>
      <c r="Y46" s="52">
        <f>VLOOKUP($A46,'ADR Raw Data'!$B$6:$BE$43,'ADR Raw Data'!H$1,FALSE)</f>
        <v>99.274266297508106</v>
      </c>
      <c r="Z46" s="52">
        <f>VLOOKUP($A46,'ADR Raw Data'!$B$6:$BE$43,'ADR Raw Data'!I$1,FALSE)</f>
        <v>103.564790286975</v>
      </c>
      <c r="AA46" s="52">
        <f>VLOOKUP($A46,'ADR Raw Data'!$B$6:$BE$43,'ADR Raw Data'!J$1,FALSE)</f>
        <v>106.83014808166899</v>
      </c>
      <c r="AB46" s="52">
        <f>VLOOKUP($A46,'ADR Raw Data'!$B$6:$BE$43,'ADR Raw Data'!K$1,FALSE)</f>
        <v>110.39982087571801</v>
      </c>
      <c r="AC46" s="53">
        <f>VLOOKUP($A46,'ADR Raw Data'!$B$6:$BE$43,'ADR Raw Data'!L$1,FALSE)</f>
        <v>103.898243984386</v>
      </c>
      <c r="AD46" s="52">
        <f>VLOOKUP($A46,'ADR Raw Data'!$B$6:$BE$43,'ADR Raw Data'!N$1,FALSE)</f>
        <v>146.16488760913899</v>
      </c>
      <c r="AE46" s="52">
        <f>VLOOKUP($A46,'ADR Raw Data'!$B$6:$BE$43,'ADR Raw Data'!O$1,FALSE)</f>
        <v>141.09322006472399</v>
      </c>
      <c r="AF46" s="53">
        <f>VLOOKUP($A46,'ADR Raw Data'!$B$6:$BE$43,'ADR Raw Data'!P$1,FALSE)</f>
        <v>143.73685194151199</v>
      </c>
      <c r="AG46" s="54">
        <f>VLOOKUP($A46,'ADR Raw Data'!$B$6:$BE$43,'ADR Raw Data'!R$1,FALSE)</f>
        <v>117.35807858404701</v>
      </c>
      <c r="AI46" s="47">
        <f>VLOOKUP($A46,'ADR Raw Data'!$B$6:$BE$43,'ADR Raw Data'!T$1,FALSE)</f>
        <v>1.1043353584159701</v>
      </c>
      <c r="AJ46" s="48">
        <f>VLOOKUP($A46,'ADR Raw Data'!$B$6:$BE$43,'ADR Raw Data'!U$1,FALSE)</f>
        <v>2.0435745190136401</v>
      </c>
      <c r="AK46" s="48">
        <f>VLOOKUP($A46,'ADR Raw Data'!$B$6:$BE$43,'ADR Raw Data'!V$1,FALSE)</f>
        <v>6.2121895156909996</v>
      </c>
      <c r="AL46" s="48">
        <f>VLOOKUP($A46,'ADR Raw Data'!$B$6:$BE$43,'ADR Raw Data'!W$1,FALSE)</f>
        <v>8.1341781502851607</v>
      </c>
      <c r="AM46" s="48">
        <f>VLOOKUP($A46,'ADR Raw Data'!$B$6:$BE$43,'ADR Raw Data'!X$1,FALSE)</f>
        <v>6.0218677249425197</v>
      </c>
      <c r="AN46" s="49">
        <f>VLOOKUP($A46,'ADR Raw Data'!$B$6:$BE$43,'ADR Raw Data'!Y$1,FALSE)</f>
        <v>5.03505664486676</v>
      </c>
      <c r="AO46" s="48">
        <f>VLOOKUP($A46,'ADR Raw Data'!$B$6:$BE$43,'ADR Raw Data'!AA$1,FALSE)</f>
        <v>2.3894325846336999</v>
      </c>
      <c r="AP46" s="48">
        <f>VLOOKUP($A46,'ADR Raw Data'!$B$6:$BE$43,'ADR Raw Data'!AB$1,FALSE)</f>
        <v>3.70150085525098</v>
      </c>
      <c r="AQ46" s="49">
        <f>VLOOKUP($A46,'ADR Raw Data'!$B$6:$BE$43,'ADR Raw Data'!AC$1,FALSE)</f>
        <v>2.8744389105648498</v>
      </c>
      <c r="AR46" s="50">
        <f>VLOOKUP($A46,'ADR Raw Data'!$B$6:$BE$43,'ADR Raw Data'!AE$1,FALSE)</f>
        <v>4.1018685059639797</v>
      </c>
      <c r="AS46" s="40"/>
      <c r="AT46" s="51">
        <f>VLOOKUP($A46,'RevPAR Raw Data'!$B$6:$BE$43,'RevPAR Raw Data'!G$1,FALSE)</f>
        <v>39.483711091347899</v>
      </c>
      <c r="AU46" s="52">
        <f>VLOOKUP($A46,'RevPAR Raw Data'!$B$6:$BE$43,'RevPAR Raw Data'!H$1,FALSE)</f>
        <v>50.1101079913606</v>
      </c>
      <c r="AV46" s="52">
        <f>VLOOKUP($A46,'RevPAR Raw Data'!$B$6:$BE$43,'RevPAR Raw Data'!I$1,FALSE)</f>
        <v>53.644219285986502</v>
      </c>
      <c r="AW46" s="52">
        <f>VLOOKUP($A46,'RevPAR Raw Data'!$B$6:$BE$43,'RevPAR Raw Data'!J$1,FALSE)</f>
        <v>60.4931990852496</v>
      </c>
      <c r="AX46" s="52">
        <f>VLOOKUP($A46,'RevPAR Raw Data'!$B$6:$BE$43,'RevPAR Raw Data'!K$1,FALSE)</f>
        <v>63.4262469825943</v>
      </c>
      <c r="AY46" s="53">
        <f>VLOOKUP($A46,'RevPAR Raw Data'!$B$6:$BE$43,'RevPAR Raw Data'!L$1,FALSE)</f>
        <v>53.431496887307802</v>
      </c>
      <c r="AZ46" s="52">
        <f>VLOOKUP($A46,'RevPAR Raw Data'!$B$6:$BE$43,'RevPAR Raw Data'!N$1,FALSE)</f>
        <v>99.962595604116302</v>
      </c>
      <c r="BA46" s="52">
        <f>VLOOKUP($A46,'RevPAR Raw Data'!$B$6:$BE$43,'RevPAR Raw Data'!O$1,FALSE)</f>
        <v>88.624683013594193</v>
      </c>
      <c r="BB46" s="53">
        <f>VLOOKUP($A46,'RevPAR Raw Data'!$B$6:$BE$43,'RevPAR Raw Data'!P$1,FALSE)</f>
        <v>94.293639308855205</v>
      </c>
      <c r="BC46" s="54">
        <f>VLOOKUP($A46,'RevPAR Raw Data'!$B$6:$BE$43,'RevPAR Raw Data'!R$1,FALSE)</f>
        <v>65.106394722035603</v>
      </c>
      <c r="BE46" s="47">
        <f>VLOOKUP($A46,'RevPAR Raw Data'!$B$6:$BE$43,'RevPAR Raw Data'!T$1,FALSE)</f>
        <v>-0.50216175797340801</v>
      </c>
      <c r="BF46" s="48">
        <f>VLOOKUP($A46,'RevPAR Raw Data'!$B$6:$BE$43,'RevPAR Raw Data'!U$1,FALSE)</f>
        <v>3.2389469312454602</v>
      </c>
      <c r="BG46" s="48">
        <f>VLOOKUP($A46,'RevPAR Raw Data'!$B$6:$BE$43,'RevPAR Raw Data'!V$1,FALSE)</f>
        <v>2.5869823770235501</v>
      </c>
      <c r="BH46" s="48">
        <f>VLOOKUP($A46,'RevPAR Raw Data'!$B$6:$BE$43,'RevPAR Raw Data'!W$1,FALSE)</f>
        <v>9.1845839085141101</v>
      </c>
      <c r="BI46" s="48">
        <f>VLOOKUP($A46,'RevPAR Raw Data'!$B$6:$BE$43,'RevPAR Raw Data'!X$1,FALSE)</f>
        <v>7.6373374689688296</v>
      </c>
      <c r="BJ46" s="49">
        <f>VLOOKUP($A46,'RevPAR Raw Data'!$B$6:$BE$43,'RevPAR Raw Data'!Y$1,FALSE)</f>
        <v>4.8322571996154204</v>
      </c>
      <c r="BK46" s="48">
        <f>VLOOKUP($A46,'RevPAR Raw Data'!$B$6:$BE$43,'RevPAR Raw Data'!AA$1,FALSE)</f>
        <v>-2.9548667248672</v>
      </c>
      <c r="BL46" s="48">
        <f>VLOOKUP($A46,'RevPAR Raw Data'!$B$6:$BE$43,'RevPAR Raw Data'!AB$1,FALSE)</f>
        <v>9.0342362214018301</v>
      </c>
      <c r="BM46" s="49">
        <f>VLOOKUP($A46,'RevPAR Raw Data'!$B$6:$BE$43,'RevPAR Raw Data'!AC$1,FALSE)</f>
        <v>2.3330168242559401</v>
      </c>
      <c r="BN46" s="50">
        <f>VLOOKUP($A46,'RevPAR Raw Data'!$B$6:$BE$43,'RevPAR Raw Data'!AE$1,FALSE)</f>
        <v>3.7834131784711298</v>
      </c>
    </row>
    <row r="47" spans="1:66" x14ac:dyDescent="0.25">
      <c r="A47" s="63" t="s">
        <v>86</v>
      </c>
      <c r="B47" s="47">
        <f>VLOOKUP($A47,'Occupancy Raw Data'!$B$8:$BE$45,'Occupancy Raw Data'!G$3,FALSE)</f>
        <v>35.023041474654299</v>
      </c>
      <c r="C47" s="48">
        <f>VLOOKUP($A47,'Occupancy Raw Data'!$B$8:$BE$45,'Occupancy Raw Data'!H$3,FALSE)</f>
        <v>49.308755760368598</v>
      </c>
      <c r="D47" s="48">
        <f>VLOOKUP($A47,'Occupancy Raw Data'!$B$8:$BE$45,'Occupancy Raw Data'!I$3,FALSE)</f>
        <v>51.942067149440398</v>
      </c>
      <c r="E47" s="48">
        <f>VLOOKUP($A47,'Occupancy Raw Data'!$B$8:$BE$45,'Occupancy Raw Data'!J$3,FALSE)</f>
        <v>53.719552337063803</v>
      </c>
      <c r="F47" s="48">
        <f>VLOOKUP($A47,'Occupancy Raw Data'!$B$8:$BE$45,'Occupancy Raw Data'!K$3,FALSE)</f>
        <v>51.415404871626002</v>
      </c>
      <c r="G47" s="49">
        <f>VLOOKUP($A47,'Occupancy Raw Data'!$B$8:$BE$45,'Occupancy Raw Data'!L$3,FALSE)</f>
        <v>48.2817643186306</v>
      </c>
      <c r="H47" s="48">
        <f>VLOOKUP($A47,'Occupancy Raw Data'!$B$8:$BE$45,'Occupancy Raw Data'!N$3,FALSE)</f>
        <v>62.146148782093398</v>
      </c>
      <c r="I47" s="48">
        <f>VLOOKUP($A47,'Occupancy Raw Data'!$B$8:$BE$45,'Occupancy Raw Data'!O$3,FALSE)</f>
        <v>57.669519420671399</v>
      </c>
      <c r="J47" s="49">
        <f>VLOOKUP($A47,'Occupancy Raw Data'!$B$8:$BE$45,'Occupancy Raw Data'!P$3,FALSE)</f>
        <v>59.907834101382399</v>
      </c>
      <c r="K47" s="50">
        <f>VLOOKUP($A47,'Occupancy Raw Data'!$B$8:$BE$45,'Occupancy Raw Data'!R$3,FALSE)</f>
        <v>51.603498542273996</v>
      </c>
      <c r="M47" s="47">
        <f>VLOOKUP($A47,'Occupancy Raw Data'!$B$8:$BE$45,'Occupancy Raw Data'!T$3,FALSE)</f>
        <v>-26.923076923076898</v>
      </c>
      <c r="N47" s="48">
        <f>VLOOKUP($A47,'Occupancy Raw Data'!$B$8:$BE$45,'Occupancy Raw Data'!U$3,FALSE)</f>
        <v>-21.897810218978101</v>
      </c>
      <c r="O47" s="48">
        <f>VLOOKUP($A47,'Occupancy Raw Data'!$B$8:$BE$45,'Occupancy Raw Data'!V$3,FALSE)</f>
        <v>-22.647058823529399</v>
      </c>
      <c r="P47" s="48">
        <f>VLOOKUP($A47,'Occupancy Raw Data'!$B$8:$BE$45,'Occupancy Raw Data'!W$3,FALSE)</f>
        <v>-21.462945139557199</v>
      </c>
      <c r="Q47" s="48">
        <f>VLOOKUP($A47,'Occupancy Raw Data'!$B$8:$BE$45,'Occupancy Raw Data'!X$3,FALSE)</f>
        <v>-21.1111111111111</v>
      </c>
      <c r="R47" s="49">
        <f>VLOOKUP($A47,'Occupancy Raw Data'!$B$8:$BE$45,'Occupancy Raw Data'!Y$3,FALSE)</f>
        <v>-22.571790540540501</v>
      </c>
      <c r="S47" s="48">
        <f>VLOOKUP($A47,'Occupancy Raw Data'!$B$8:$BE$45,'Occupancy Raw Data'!AA$3,FALSE)</f>
        <v>-9.4918504314477392</v>
      </c>
      <c r="T47" s="48">
        <f>VLOOKUP($A47,'Occupancy Raw Data'!$B$8:$BE$45,'Occupancy Raw Data'!AB$3,FALSE)</f>
        <v>-3.6303630363036299</v>
      </c>
      <c r="U47" s="49">
        <f>VLOOKUP($A47,'Occupancy Raw Data'!$B$8:$BE$45,'Occupancy Raw Data'!AC$3,FALSE)</f>
        <v>-6.7622950819672099</v>
      </c>
      <c r="V47" s="50">
        <f>VLOOKUP($A47,'Occupancy Raw Data'!$B$8:$BE$45,'Occupancy Raw Data'!AE$3,FALSE)</f>
        <v>-17.957535885167399</v>
      </c>
      <c r="X47" s="51">
        <f>VLOOKUP($A47,'ADR Raw Data'!$B$6:$BE$43,'ADR Raw Data'!G$1,FALSE)</f>
        <v>86.448590225563905</v>
      </c>
      <c r="Y47" s="52">
        <f>VLOOKUP($A47,'ADR Raw Data'!$B$6:$BE$43,'ADR Raw Data'!H$1,FALSE)</f>
        <v>97.607316421895803</v>
      </c>
      <c r="Z47" s="52">
        <f>VLOOKUP($A47,'ADR Raw Data'!$B$6:$BE$43,'ADR Raw Data'!I$1,FALSE)</f>
        <v>90.170114068440995</v>
      </c>
      <c r="AA47" s="52">
        <f>VLOOKUP($A47,'ADR Raw Data'!$B$6:$BE$43,'ADR Raw Data'!J$1,FALSE)</f>
        <v>90.243308823529404</v>
      </c>
      <c r="AB47" s="52">
        <f>VLOOKUP($A47,'ADR Raw Data'!$B$6:$BE$43,'ADR Raw Data'!K$1,FALSE)</f>
        <v>91.641984635083205</v>
      </c>
      <c r="AC47" s="53">
        <f>VLOOKUP($A47,'ADR Raw Data'!$B$6:$BE$43,'ADR Raw Data'!L$1,FALSE)</f>
        <v>91.479050995364005</v>
      </c>
      <c r="AD47" s="52">
        <f>VLOOKUP($A47,'ADR Raw Data'!$B$6:$BE$43,'ADR Raw Data'!N$1,FALSE)</f>
        <v>105.166334745762</v>
      </c>
      <c r="AE47" s="52">
        <f>VLOOKUP($A47,'ADR Raw Data'!$B$6:$BE$43,'ADR Raw Data'!O$1,FALSE)</f>
        <v>104.107910958904</v>
      </c>
      <c r="AF47" s="53">
        <f>VLOOKUP($A47,'ADR Raw Data'!$B$6:$BE$43,'ADR Raw Data'!P$1,FALSE)</f>
        <v>104.656895604395</v>
      </c>
      <c r="AG47" s="54">
        <f>VLOOKUP($A47,'ADR Raw Data'!$B$6:$BE$43,'ADR Raw Data'!R$1,FALSE)</f>
        <v>95.850051029706506</v>
      </c>
      <c r="AI47" s="47">
        <f>VLOOKUP($A47,'ADR Raw Data'!$B$6:$BE$43,'ADR Raw Data'!T$1,FALSE)</f>
        <v>7.0670766283084703</v>
      </c>
      <c r="AJ47" s="48">
        <f>VLOOKUP($A47,'ADR Raw Data'!$B$6:$BE$43,'ADR Raw Data'!U$1,FALSE)</f>
        <v>18.066416650183001</v>
      </c>
      <c r="AK47" s="48">
        <f>VLOOKUP($A47,'ADR Raw Data'!$B$6:$BE$43,'ADR Raw Data'!V$1,FALSE)</f>
        <v>8.5813100303594396</v>
      </c>
      <c r="AL47" s="48">
        <f>VLOOKUP($A47,'ADR Raw Data'!$B$6:$BE$43,'ADR Raw Data'!W$1,FALSE)</f>
        <v>7.6911019179803901</v>
      </c>
      <c r="AM47" s="48">
        <f>VLOOKUP($A47,'ADR Raw Data'!$B$6:$BE$43,'ADR Raw Data'!X$1,FALSE)</f>
        <v>0.22177877082566799</v>
      </c>
      <c r="AN47" s="49">
        <f>VLOOKUP($A47,'ADR Raw Data'!$B$6:$BE$43,'ADR Raw Data'!Y$1,FALSE)</f>
        <v>8.2142147992079906</v>
      </c>
      <c r="AO47" s="48">
        <f>VLOOKUP($A47,'ADR Raw Data'!$B$6:$BE$43,'ADR Raw Data'!AA$1,FALSE)</f>
        <v>7.5440478360185706E-2</v>
      </c>
      <c r="AP47" s="48">
        <f>VLOOKUP($A47,'ADR Raw Data'!$B$6:$BE$43,'ADR Raw Data'!AB$1,FALSE)</f>
        <v>3.9747797749875899</v>
      </c>
      <c r="AQ47" s="49">
        <f>VLOOKUP($A47,'ADR Raw Data'!$B$6:$BE$43,'ADR Raw Data'!AC$1,FALSE)</f>
        <v>1.8283472131274301</v>
      </c>
      <c r="AR47" s="50">
        <f>VLOOKUP($A47,'ADR Raw Data'!$B$6:$BE$43,'ADR Raw Data'!AE$1,FALSE)</f>
        <v>6.6665157943728204</v>
      </c>
      <c r="AS47" s="40"/>
      <c r="AT47" s="51">
        <f>VLOOKUP($A47,'RevPAR Raw Data'!$B$6:$BE$43,'RevPAR Raw Data'!G$1,FALSE)</f>
        <v>30.276925608953199</v>
      </c>
      <c r="AU47" s="52">
        <f>VLOOKUP($A47,'RevPAR Raw Data'!$B$6:$BE$43,'RevPAR Raw Data'!H$1,FALSE)</f>
        <v>48.128953258722802</v>
      </c>
      <c r="AV47" s="52">
        <f>VLOOKUP($A47,'RevPAR Raw Data'!$B$6:$BE$43,'RevPAR Raw Data'!I$1,FALSE)</f>
        <v>46.836221198156601</v>
      </c>
      <c r="AW47" s="52">
        <f>VLOOKUP($A47,'RevPAR Raw Data'!$B$6:$BE$43,'RevPAR Raw Data'!J$1,FALSE)</f>
        <v>48.478301514153998</v>
      </c>
      <c r="AX47" s="52">
        <f>VLOOKUP($A47,'RevPAR Raw Data'!$B$6:$BE$43,'RevPAR Raw Data'!K$1,FALSE)</f>
        <v>47.118097432521303</v>
      </c>
      <c r="AY47" s="53">
        <f>VLOOKUP($A47,'RevPAR Raw Data'!$B$6:$BE$43,'RevPAR Raw Data'!L$1,FALSE)</f>
        <v>44.167699802501602</v>
      </c>
      <c r="AZ47" s="52">
        <f>VLOOKUP($A47,'RevPAR Raw Data'!$B$6:$BE$43,'RevPAR Raw Data'!N$1,FALSE)</f>
        <v>65.356826859776106</v>
      </c>
      <c r="BA47" s="52">
        <f>VLOOKUP($A47,'RevPAR Raw Data'!$B$6:$BE$43,'RevPAR Raw Data'!O$1,FALSE)</f>
        <v>60.038531928900497</v>
      </c>
      <c r="BB47" s="53">
        <f>VLOOKUP($A47,'RevPAR Raw Data'!$B$6:$BE$43,'RevPAR Raw Data'!P$1,FALSE)</f>
        <v>62.697679394338302</v>
      </c>
      <c r="BC47" s="54">
        <f>VLOOKUP($A47,'RevPAR Raw Data'!$B$6:$BE$43,'RevPAR Raw Data'!R$1,FALSE)</f>
        <v>49.461979685883499</v>
      </c>
      <c r="BE47" s="47">
        <f>VLOOKUP($A47,'RevPAR Raw Data'!$B$6:$BE$43,'RevPAR Raw Data'!T$1,FALSE)</f>
        <v>-21.758674771620701</v>
      </c>
      <c r="BF47" s="48">
        <f>VLOOKUP($A47,'RevPAR Raw Data'!$B$6:$BE$43,'RevPAR Raw Data'!U$1,FALSE)</f>
        <v>-7.7875432002219904</v>
      </c>
      <c r="BG47" s="48">
        <f>VLOOKUP($A47,'RevPAR Raw Data'!$B$6:$BE$43,'RevPAR Raw Data'!V$1,FALSE)</f>
        <v>-16.009163123574901</v>
      </c>
      <c r="BH47" s="48">
        <f>VLOOKUP($A47,'RevPAR Raw Data'!$B$6:$BE$43,'RevPAR Raw Data'!W$1,FALSE)</f>
        <v>-15.422580206860401</v>
      </c>
      <c r="BI47" s="48">
        <f>VLOOKUP($A47,'RevPAR Raw Data'!$B$6:$BE$43,'RevPAR Raw Data'!X$1,FALSE)</f>
        <v>-20.936152303015302</v>
      </c>
      <c r="BJ47" s="49">
        <f>VLOOKUP($A47,'RevPAR Raw Data'!$B$6:$BE$43,'RevPAR Raw Data'!Y$1,FALSE)</f>
        <v>-16.211671100359801</v>
      </c>
      <c r="BK47" s="48">
        <f>VLOOKUP($A47,'RevPAR Raw Data'!$B$6:$BE$43,'RevPAR Raw Data'!AA$1,FALSE)</f>
        <v>-9.4235706504582701</v>
      </c>
      <c r="BL47" s="48">
        <f>VLOOKUP($A47,'RevPAR Raw Data'!$B$6:$BE$43,'RevPAR Raw Data'!AB$1,FALSE)</f>
        <v>0.200117802958346</v>
      </c>
      <c r="BM47" s="49">
        <f>VLOOKUP($A47,'RevPAR Raw Data'!$B$6:$BE$43,'RevPAR Raw Data'!AC$1,FALSE)</f>
        <v>-5.0575861025143798</v>
      </c>
      <c r="BN47" s="50">
        <f>VLOOKUP($A47,'RevPAR Raw Data'!$B$6:$BE$43,'RevPAR Raw Data'!AE$1,FALSE)</f>
        <v>-12.4881620568594</v>
      </c>
    </row>
    <row r="48" spans="1:66" ht="15" thickBot="1" x14ac:dyDescent="0.3">
      <c r="A48" s="63" t="s">
        <v>87</v>
      </c>
      <c r="B48" s="67">
        <f>VLOOKUP($A48,'Occupancy Raw Data'!$B$8:$BE$45,'Occupancy Raw Data'!G$3,FALSE)</f>
        <v>42.949376375641897</v>
      </c>
      <c r="C48" s="68">
        <f>VLOOKUP($A48,'Occupancy Raw Data'!$B$8:$BE$45,'Occupancy Raw Data'!H$3,FALSE)</f>
        <v>56.434336023477599</v>
      </c>
      <c r="D48" s="68">
        <f>VLOOKUP($A48,'Occupancy Raw Data'!$B$8:$BE$45,'Occupancy Raw Data'!I$3,FALSE)</f>
        <v>60</v>
      </c>
      <c r="E48" s="68">
        <f>VLOOKUP($A48,'Occupancy Raw Data'!$B$8:$BE$45,'Occupancy Raw Data'!J$3,FALSE)</f>
        <v>64.402054292002902</v>
      </c>
      <c r="F48" s="68">
        <f>VLOOKUP($A48,'Occupancy Raw Data'!$B$8:$BE$45,'Occupancy Raw Data'!K$3,FALSE)</f>
        <v>67.512839325018305</v>
      </c>
      <c r="G48" s="69">
        <f>VLOOKUP($A48,'Occupancy Raw Data'!$B$8:$BE$45,'Occupancy Raw Data'!L$3,FALSE)</f>
        <v>58.259721203228104</v>
      </c>
      <c r="H48" s="68">
        <f>VLOOKUP($A48,'Occupancy Raw Data'!$B$8:$BE$45,'Occupancy Raw Data'!N$3,FALSE)</f>
        <v>73.602347762289</v>
      </c>
      <c r="I48" s="68">
        <f>VLOOKUP($A48,'Occupancy Raw Data'!$B$8:$BE$45,'Occupancy Raw Data'!O$3,FALSE)</f>
        <v>69.933969185619901</v>
      </c>
      <c r="J48" s="69">
        <f>VLOOKUP($A48,'Occupancy Raw Data'!$B$8:$BE$45,'Occupancy Raw Data'!P$3,FALSE)</f>
        <v>71.7681584739545</v>
      </c>
      <c r="K48" s="70">
        <f>VLOOKUP($A48,'Occupancy Raw Data'!$B$8:$BE$45,'Occupancy Raw Data'!R$3,FALSE)</f>
        <v>62.119274709149899</v>
      </c>
      <c r="M48" s="67">
        <f>VLOOKUP($A48,'Occupancy Raw Data'!$B$8:$BE$45,'Occupancy Raw Data'!T$3,FALSE)</f>
        <v>-15.700612446721699</v>
      </c>
      <c r="N48" s="68">
        <f>VLOOKUP($A48,'Occupancy Raw Data'!$B$8:$BE$45,'Occupancy Raw Data'!U$3,FALSE)</f>
        <v>-7.6354622788912199</v>
      </c>
      <c r="O48" s="68">
        <f>VLOOKUP($A48,'Occupancy Raw Data'!$B$8:$BE$45,'Occupancy Raw Data'!V$3,FALSE)</f>
        <v>-3.3979933110367799</v>
      </c>
      <c r="P48" s="68">
        <f>VLOOKUP($A48,'Occupancy Raw Data'!$B$8:$BE$45,'Occupancy Raw Data'!W$3,FALSE)</f>
        <v>-7.5268971878001203</v>
      </c>
      <c r="Q48" s="68">
        <f>VLOOKUP($A48,'Occupancy Raw Data'!$B$8:$BE$45,'Occupancy Raw Data'!X$3,FALSE)</f>
        <v>-12.0017666487441</v>
      </c>
      <c r="R48" s="69">
        <f>VLOOKUP($A48,'Occupancy Raw Data'!$B$8:$BE$45,'Occupancy Raw Data'!Y$3,FALSE)</f>
        <v>-9.1178555177121101</v>
      </c>
      <c r="S48" s="68">
        <f>VLOOKUP($A48,'Occupancy Raw Data'!$B$8:$BE$45,'Occupancy Raw Data'!AA$3,FALSE)</f>
        <v>-8.1909564360875091</v>
      </c>
      <c r="T48" s="68">
        <f>VLOOKUP($A48,'Occupancy Raw Data'!$B$8:$BE$45,'Occupancy Raw Data'!AB$3,FALSE)</f>
        <v>1.62873646394882</v>
      </c>
      <c r="U48" s="69">
        <f>VLOOKUP($A48,'Occupancy Raw Data'!$B$8:$BE$45,'Occupancy Raw Data'!AC$3,FALSE)</f>
        <v>-3.6553500017799698</v>
      </c>
      <c r="V48" s="70">
        <f>VLOOKUP($A48,'Occupancy Raw Data'!$B$8:$BE$45,'Occupancy Raw Data'!AE$3,FALSE)</f>
        <v>-7.3845093731113902</v>
      </c>
      <c r="X48" s="71">
        <f>VLOOKUP($A48,'ADR Raw Data'!$B$6:$BE$43,'ADR Raw Data'!G$1,FALSE)</f>
        <v>97.532169456781602</v>
      </c>
      <c r="Y48" s="72">
        <f>VLOOKUP($A48,'ADR Raw Data'!$B$6:$BE$43,'ADR Raw Data'!H$1,FALSE)</f>
        <v>104.09215028601101</v>
      </c>
      <c r="Z48" s="72">
        <f>VLOOKUP($A48,'ADR Raw Data'!$B$6:$BE$43,'ADR Raw Data'!I$1,FALSE)</f>
        <v>111.42026167767099</v>
      </c>
      <c r="AA48" s="72">
        <f>VLOOKUP($A48,'ADR Raw Data'!$B$6:$BE$43,'ADR Raw Data'!J$1,FALSE)</f>
        <v>108.736698564593</v>
      </c>
      <c r="AB48" s="72">
        <f>VLOOKUP($A48,'ADR Raw Data'!$B$6:$BE$43,'ADR Raw Data'!K$1,FALSE)</f>
        <v>115.673899152358</v>
      </c>
      <c r="AC48" s="73">
        <f>VLOOKUP($A48,'ADR Raw Data'!$B$6:$BE$43,'ADR Raw Data'!L$1,FALSE)</f>
        <v>108.34543119081199</v>
      </c>
      <c r="AD48" s="72">
        <f>VLOOKUP($A48,'ADR Raw Data'!$B$6:$BE$43,'ADR Raw Data'!N$1,FALSE)</f>
        <v>146.484224481658</v>
      </c>
      <c r="AE48" s="72">
        <f>VLOOKUP($A48,'ADR Raw Data'!$B$6:$BE$43,'ADR Raw Data'!O$1,FALSE)</f>
        <v>143.04938942509401</v>
      </c>
      <c r="AF48" s="73">
        <f>VLOOKUP($A48,'ADR Raw Data'!$B$6:$BE$43,'ADR Raw Data'!P$1,FALSE)</f>
        <v>144.810699243508</v>
      </c>
      <c r="AG48" s="74">
        <f>VLOOKUP($A48,'ADR Raw Data'!$B$6:$BE$43,'ADR Raw Data'!R$1,FALSE)</f>
        <v>120.382390497401</v>
      </c>
      <c r="AI48" s="67">
        <f>VLOOKUP($A48,'ADR Raw Data'!$B$6:$BE$43,'ADR Raw Data'!T$1,FALSE)</f>
        <v>-3.4868820980291799</v>
      </c>
      <c r="AJ48" s="68">
        <f>VLOOKUP($A48,'ADR Raw Data'!$B$6:$BE$43,'ADR Raw Data'!U$1,FALSE)</f>
        <v>-0.58595429080013495</v>
      </c>
      <c r="AK48" s="68">
        <f>VLOOKUP($A48,'ADR Raw Data'!$B$6:$BE$43,'ADR Raw Data'!V$1,FALSE)</f>
        <v>8.4122837024175396</v>
      </c>
      <c r="AL48" s="68">
        <f>VLOOKUP($A48,'ADR Raw Data'!$B$6:$BE$43,'ADR Raw Data'!W$1,FALSE)</f>
        <v>1.72730304984793</v>
      </c>
      <c r="AM48" s="68">
        <f>VLOOKUP($A48,'ADR Raw Data'!$B$6:$BE$43,'ADR Raw Data'!X$1,FALSE)</f>
        <v>-5.2687489134391603</v>
      </c>
      <c r="AN48" s="69">
        <f>VLOOKUP($A48,'ADR Raw Data'!$B$6:$BE$43,'ADR Raw Data'!Y$1,FALSE)</f>
        <v>-4.2325824569984301E-2</v>
      </c>
      <c r="AO48" s="68">
        <f>VLOOKUP($A48,'ADR Raw Data'!$B$6:$BE$43,'ADR Raw Data'!AA$1,FALSE)</f>
        <v>-2.8262221649401802</v>
      </c>
      <c r="AP48" s="68">
        <f>VLOOKUP($A48,'ADR Raw Data'!$B$6:$BE$43,'ADR Raw Data'!AB$1,FALSE)</f>
        <v>1.8686079644631699</v>
      </c>
      <c r="AQ48" s="69">
        <f>VLOOKUP($A48,'ADR Raw Data'!$B$6:$BE$43,'ADR Raw Data'!AC$1,FALSE)</f>
        <v>-0.79982701971464298</v>
      </c>
      <c r="AR48" s="70">
        <f>VLOOKUP($A48,'ADR Raw Data'!$B$6:$BE$43,'ADR Raw Data'!AE$1,FALSE)</f>
        <v>5.3272972246788598E-2</v>
      </c>
      <c r="AS48" s="40"/>
      <c r="AT48" s="71">
        <f>VLOOKUP($A48,'RevPAR Raw Data'!$B$6:$BE$43,'RevPAR Raw Data'!G$1,FALSE)</f>
        <v>41.889458547322</v>
      </c>
      <c r="AU48" s="72">
        <f>VLOOKUP($A48,'RevPAR Raw Data'!$B$6:$BE$43,'RevPAR Raw Data'!H$1,FALSE)</f>
        <v>58.743713866470998</v>
      </c>
      <c r="AV48" s="72">
        <f>VLOOKUP($A48,'RevPAR Raw Data'!$B$6:$BE$43,'RevPAR Raw Data'!I$1,FALSE)</f>
        <v>66.852157006602994</v>
      </c>
      <c r="AW48" s="72">
        <f>VLOOKUP($A48,'RevPAR Raw Data'!$B$6:$BE$43,'RevPAR Raw Data'!J$1,FALSE)</f>
        <v>70.028667644900906</v>
      </c>
      <c r="AX48" s="72">
        <f>VLOOKUP($A48,'RevPAR Raw Data'!$B$6:$BE$43,'RevPAR Raw Data'!K$1,FALSE)</f>
        <v>78.094733675715304</v>
      </c>
      <c r="AY48" s="73">
        <f>VLOOKUP($A48,'RevPAR Raw Data'!$B$6:$BE$43,'RevPAR Raw Data'!L$1,FALSE)</f>
        <v>63.121746148202398</v>
      </c>
      <c r="AZ48" s="72">
        <f>VLOOKUP($A48,'RevPAR Raw Data'!$B$6:$BE$43,'RevPAR Raw Data'!N$1,FALSE)</f>
        <v>107.815828319882</v>
      </c>
      <c r="BA48" s="72">
        <f>VLOOKUP($A48,'RevPAR Raw Data'!$B$6:$BE$43,'RevPAR Raw Data'!O$1,FALSE)</f>
        <v>100.040115920763</v>
      </c>
      <c r="BB48" s="73">
        <f>VLOOKUP($A48,'RevPAR Raw Data'!$B$6:$BE$43,'RevPAR Raw Data'!P$1,FALSE)</f>
        <v>103.927972120322</v>
      </c>
      <c r="BC48" s="74">
        <f>VLOOKUP($A48,'RevPAR Raw Data'!$B$6:$BE$43,'RevPAR Raw Data'!R$1,FALSE)</f>
        <v>74.780667854522505</v>
      </c>
      <c r="BE48" s="67">
        <f>VLOOKUP($A48,'RevPAR Raw Data'!$B$6:$BE$43,'RevPAR Raw Data'!T$1,FALSE)</f>
        <v>-18.640032700065198</v>
      </c>
      <c r="BF48" s="68">
        <f>VLOOKUP($A48,'RevPAR Raw Data'!$B$6:$BE$43,'RevPAR Raw Data'!U$1,FALSE)</f>
        <v>-8.1766762508457695</v>
      </c>
      <c r="BG48" s="68">
        <f>VLOOKUP($A48,'RevPAR Raw Data'!$B$6:$BE$43,'RevPAR Raw Data'!V$1,FALSE)</f>
        <v>4.7284415538671603</v>
      </c>
      <c r="BH48" s="68">
        <f>VLOOKUP($A48,'RevPAR Raw Data'!$B$6:$BE$43,'RevPAR Raw Data'!W$1,FALSE)</f>
        <v>-5.9296064626359701</v>
      </c>
      <c r="BI48" s="68">
        <f>VLOOKUP($A48,'RevPAR Raw Data'!$B$6:$BE$43,'RevPAR Raw Data'!X$1,FALSE)</f>
        <v>-16.638172612284102</v>
      </c>
      <c r="BJ48" s="69">
        <f>VLOOKUP($A48,'RevPAR Raw Data'!$B$6:$BE$43,'RevPAR Raw Data'!Y$1,FALSE)</f>
        <v>-9.1563221347511199</v>
      </c>
      <c r="BK48" s="68">
        <f>VLOOKUP($A48,'RevPAR Raw Data'!$B$6:$BE$43,'RevPAR Raw Data'!AA$1,FALSE)</f>
        <v>-10.7856839747104</v>
      </c>
      <c r="BL48" s="68">
        <f>VLOOKUP($A48,'RevPAR Raw Data'!$B$6:$BE$43,'RevPAR Raw Data'!AB$1,FALSE)</f>
        <v>3.5277791276974599</v>
      </c>
      <c r="BM48" s="69">
        <f>VLOOKUP($A48,'RevPAR Raw Data'!$B$6:$BE$43,'RevPAR Raw Data'!AC$1,FALSE)</f>
        <v>-4.42594054451523</v>
      </c>
      <c r="BN48" s="70">
        <f>VLOOKUP($A48,'RevPAR Raw Data'!$B$6:$BE$43,'RevPAR Raw Data'!AE$1,FALSE)</f>
        <v>-7.3351703484934996</v>
      </c>
    </row>
    <row r="49" spans="1:45" ht="14.25" customHeight="1" x14ac:dyDescent="0.25">
      <c r="A49" s="170" t="s">
        <v>108</v>
      </c>
      <c r="B49" s="170"/>
      <c r="C49" s="170"/>
      <c r="D49" s="170"/>
      <c r="E49" s="170"/>
      <c r="F49" s="170"/>
      <c r="G49" s="170"/>
      <c r="H49" s="170"/>
      <c r="I49" s="170"/>
      <c r="J49" s="170"/>
      <c r="K49" s="170"/>
      <c r="AS49" s="40"/>
    </row>
    <row r="50" spans="1:45" x14ac:dyDescent="0.25">
      <c r="A50" s="170"/>
      <c r="B50" s="170"/>
      <c r="C50" s="170"/>
      <c r="D50" s="170"/>
      <c r="E50" s="170"/>
      <c r="F50" s="170"/>
      <c r="G50" s="170"/>
      <c r="H50" s="170"/>
      <c r="I50" s="170"/>
      <c r="J50" s="170"/>
      <c r="K50" s="170"/>
      <c r="AS50" s="40"/>
    </row>
    <row r="51" spans="1:45" x14ac:dyDescent="0.25">
      <c r="A51" s="170"/>
      <c r="B51" s="170"/>
      <c r="C51" s="170"/>
      <c r="D51" s="170"/>
      <c r="E51" s="170"/>
      <c r="F51" s="170"/>
      <c r="G51" s="170"/>
      <c r="H51" s="170"/>
      <c r="I51" s="170"/>
      <c r="J51" s="170"/>
      <c r="K51" s="170"/>
      <c r="AS51" s="40"/>
    </row>
    <row r="52" spans="1:45" x14ac:dyDescent="0.25">
      <c r="AS52" s="40"/>
    </row>
    <row r="53" spans="1:45" x14ac:dyDescent="0.25">
      <c r="AS53" s="40"/>
    </row>
    <row r="54" spans="1:45" x14ac:dyDescent="0.25">
      <c r="AS54" s="40"/>
    </row>
    <row r="55" spans="1:45" x14ac:dyDescent="0.25">
      <c r="AS55" s="40"/>
    </row>
    <row r="56" spans="1:45" x14ac:dyDescent="0.25">
      <c r="AS56" s="40"/>
    </row>
    <row r="57" spans="1:45" x14ac:dyDescent="0.25">
      <c r="AS57" s="40"/>
    </row>
    <row r="58" spans="1:45" x14ac:dyDescent="0.25">
      <c r="AS58" s="40"/>
    </row>
    <row r="59" spans="1:45" x14ac:dyDescent="0.25">
      <c r="AS59" s="40"/>
    </row>
    <row r="60" spans="1:45" x14ac:dyDescent="0.25">
      <c r="AS60" s="40"/>
    </row>
    <row r="61" spans="1:45" x14ac:dyDescent="0.25">
      <c r="AS61" s="40"/>
    </row>
    <row r="62" spans="1:45" x14ac:dyDescent="0.25">
      <c r="AS62" s="40"/>
    </row>
    <row r="63" spans="1:45" x14ac:dyDescent="0.25">
      <c r="AS63" s="40"/>
    </row>
    <row r="64" spans="1:45"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sheetData>
  <sheetProtection algorithmName="SHA-512" hashValue="Yl9uOIrahznMYk/wN2MohGTtBQzBdUgX24Anhn1Hp0UN8odxqCqsNzegt8N+t6AI87Ni5Abt7txdwZSWYftrrg==" saltValue="i6P0AEZ2vFZEll+IJMzyW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2" t="str">
        <f>'Occupancy Raw Data'!B2</f>
        <v>April 09, 2023 - May 06,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2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2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25">
      <c r="A4" s="46" t="s">
        <v>15</v>
      </c>
      <c r="B4" s="47">
        <f>VLOOKUP($A4,'Occupancy Raw Data'!$B$8:$BE$45,'Occupancy Raw Data'!AG$3,FALSE)</f>
        <v>49.7594933763367</v>
      </c>
      <c r="C4" s="48">
        <f>VLOOKUP($A4,'Occupancy Raw Data'!$B$8:$BE$45,'Occupancy Raw Data'!AH$3,FALSE)</f>
        <v>60.700522695062602</v>
      </c>
      <c r="D4" s="48">
        <f>VLOOKUP($A4,'Occupancy Raw Data'!$B$8:$BE$45,'Occupancy Raw Data'!AI$3,FALSE)</f>
        <v>66.3529649405871</v>
      </c>
      <c r="E4" s="48">
        <f>VLOOKUP($A4,'Occupancy Raw Data'!$B$8:$BE$45,'Occupancy Raw Data'!AJ$3,FALSE)</f>
        <v>67.535494378981198</v>
      </c>
      <c r="F4" s="48">
        <f>VLOOKUP($A4,'Occupancy Raw Data'!$B$8:$BE$45,'Occupancy Raw Data'!AK$3,FALSE)</f>
        <v>66.420067022293495</v>
      </c>
      <c r="G4" s="49">
        <f>VLOOKUP($A4,'Occupancy Raw Data'!$B$8:$BE$45,'Occupancy Raw Data'!AL$3,FALSE)</f>
        <v>62.157715740551403</v>
      </c>
      <c r="H4" s="48">
        <f>VLOOKUP($A4,'Occupancy Raw Data'!$B$8:$BE$45,'Occupancy Raw Data'!AN$3,FALSE)</f>
        <v>73.725365235305105</v>
      </c>
      <c r="I4" s="48">
        <f>VLOOKUP($A4,'Occupancy Raw Data'!$B$8:$BE$45,'Occupancy Raw Data'!AO$3,FALSE)</f>
        <v>75.714077157848195</v>
      </c>
      <c r="J4" s="49">
        <f>VLOOKUP($A4,'Occupancy Raw Data'!$B$8:$BE$45,'Occupancy Raw Data'!AP$3,FALSE)</f>
        <v>74.719726180786296</v>
      </c>
      <c r="K4" s="50">
        <f>VLOOKUP($A4,'Occupancy Raw Data'!$B$8:$BE$45,'Occupancy Raw Data'!AR$3,FALSE)</f>
        <v>65.747910917985394</v>
      </c>
      <c r="M4" s="47">
        <f>VLOOKUP($A4,'Occupancy Raw Data'!$B$8:$BE$45,'Occupancy Raw Data'!AT$3,FALSE)</f>
        <v>-2.4610115461669801</v>
      </c>
      <c r="N4" s="48">
        <f>VLOOKUP($A4,'Occupancy Raw Data'!$B$8:$BE$45,'Occupancy Raw Data'!AU$3,FALSE)</f>
        <v>1.1388654756050001</v>
      </c>
      <c r="O4" s="48">
        <f>VLOOKUP($A4,'Occupancy Raw Data'!$B$8:$BE$45,'Occupancy Raw Data'!AV$3,FALSE)</f>
        <v>2.56919459378557</v>
      </c>
      <c r="P4" s="48">
        <f>VLOOKUP($A4,'Occupancy Raw Data'!$B$8:$BE$45,'Occupancy Raw Data'!AW$3,FALSE)</f>
        <v>3.0956322581286799</v>
      </c>
      <c r="Q4" s="48">
        <f>VLOOKUP($A4,'Occupancy Raw Data'!$B$8:$BE$45,'Occupancy Raw Data'!AX$3,FALSE)</f>
        <v>2.29061847730142</v>
      </c>
      <c r="R4" s="49">
        <f>VLOOKUP($A4,'Occupancy Raw Data'!$B$8:$BE$45,'Occupancy Raw Data'!AY$3,FALSE)</f>
        <v>1.5108195255985299</v>
      </c>
      <c r="S4" s="48">
        <f>VLOOKUP($A4,'Occupancy Raw Data'!$B$8:$BE$45,'Occupancy Raw Data'!BA$3,FALSE)</f>
        <v>1.86702931909922</v>
      </c>
      <c r="T4" s="48">
        <f>VLOOKUP($A4,'Occupancy Raw Data'!$B$8:$BE$45,'Occupancy Raw Data'!BB$3,FALSE)</f>
        <v>3.72166465481012</v>
      </c>
      <c r="U4" s="49">
        <f>VLOOKUP($A4,'Occupancy Raw Data'!$B$8:$BE$45,'Occupancy Raw Data'!BC$3,FALSE)</f>
        <v>2.7983278753760898</v>
      </c>
      <c r="V4" s="50">
        <f>VLOOKUP($A4,'Occupancy Raw Data'!$B$8:$BE$45,'Occupancy Raw Data'!BE$3,FALSE)</f>
        <v>1.92677269475936</v>
      </c>
      <c r="X4" s="51">
        <f>VLOOKUP($A4,'ADR Raw Data'!$B$6:$BE$43,'ADR Raw Data'!AG$1,FALSE)</f>
        <v>143.42386413435199</v>
      </c>
      <c r="Y4" s="52">
        <f>VLOOKUP($A4,'ADR Raw Data'!$B$6:$BE$43,'ADR Raw Data'!AH$1,FALSE)</f>
        <v>147.70343605186099</v>
      </c>
      <c r="Z4" s="52">
        <f>VLOOKUP($A4,'ADR Raw Data'!$B$6:$BE$43,'ADR Raw Data'!AI$1,FALSE)</f>
        <v>152.926374133173</v>
      </c>
      <c r="AA4" s="52">
        <f>VLOOKUP($A4,'ADR Raw Data'!$B$6:$BE$43,'ADR Raw Data'!AJ$1,FALSE)</f>
        <v>152.648806410118</v>
      </c>
      <c r="AB4" s="52">
        <f>VLOOKUP($A4,'ADR Raw Data'!$B$6:$BE$43,'ADR Raw Data'!AK$1,FALSE)</f>
        <v>152.50741551526099</v>
      </c>
      <c r="AC4" s="53">
        <f>VLOOKUP($A4,'ADR Raw Data'!$B$6:$BE$43,'ADR Raw Data'!AL$1,FALSE)</f>
        <v>150.23659900356299</v>
      </c>
      <c r="AD4" s="52">
        <f>VLOOKUP($A4,'ADR Raw Data'!$B$6:$BE$43,'ADR Raw Data'!AN$1,FALSE)</f>
        <v>167.65208783181501</v>
      </c>
      <c r="AE4" s="52">
        <f>VLOOKUP($A4,'ADR Raw Data'!$B$6:$BE$43,'ADR Raw Data'!AO$1,FALSE)</f>
        <v>170.22907179637701</v>
      </c>
      <c r="AF4" s="53">
        <f>VLOOKUP($A4,'ADR Raw Data'!$B$6:$BE$43,'ADR Raw Data'!AP$1,FALSE)</f>
        <v>168.957733279873</v>
      </c>
      <c r="AG4" s="54">
        <f>VLOOKUP($A4,'ADR Raw Data'!$B$6:$BE$43,'ADR Raw Data'!AR$1,FALSE)</f>
        <v>156.31717024429</v>
      </c>
      <c r="AI4" s="47">
        <f>VLOOKUP($A4,'ADR Raw Data'!$B$6:$BE$43,'ADR Raw Data'!AT$1,FALSE)</f>
        <v>2.8361955713162899</v>
      </c>
      <c r="AJ4" s="48">
        <f>VLOOKUP($A4,'ADR Raw Data'!$B$6:$BE$43,'ADR Raw Data'!AU$1,FALSE)</f>
        <v>5.5534764969427197</v>
      </c>
      <c r="AK4" s="48">
        <f>VLOOKUP($A4,'ADR Raw Data'!$B$6:$BE$43,'ADR Raw Data'!AV$1,FALSE)</f>
        <v>7.1767731255870499</v>
      </c>
      <c r="AL4" s="48">
        <f>VLOOKUP($A4,'ADR Raw Data'!$B$6:$BE$43,'ADR Raw Data'!AW$1,FALSE)</f>
        <v>6.9623395337998897</v>
      </c>
      <c r="AM4" s="48">
        <f>VLOOKUP($A4,'ADR Raw Data'!$B$6:$BE$43,'ADR Raw Data'!AX$1,FALSE)</f>
        <v>5.21441196375405</v>
      </c>
      <c r="AN4" s="49">
        <f>VLOOKUP($A4,'ADR Raw Data'!$B$6:$BE$43,'ADR Raw Data'!AY$1,FALSE)</f>
        <v>5.7291315667465499</v>
      </c>
      <c r="AO4" s="48">
        <f>VLOOKUP($A4,'ADR Raw Data'!$B$6:$BE$43,'ADR Raw Data'!BA$1,FALSE)</f>
        <v>4.2627638454683696</v>
      </c>
      <c r="AP4" s="48">
        <f>VLOOKUP($A4,'ADR Raw Data'!$B$6:$BE$43,'ADR Raw Data'!BB$1,FALSE)</f>
        <v>4.2393735328221203</v>
      </c>
      <c r="AQ4" s="49">
        <f>VLOOKUP($A4,'ADR Raw Data'!$B$6:$BE$43,'ADR Raw Data'!BC$1,FALSE)</f>
        <v>4.2581012399438496</v>
      </c>
      <c r="AR4" s="50">
        <f>VLOOKUP($A4,'ADR Raw Data'!$B$6:$BE$43,'ADR Raw Data'!BE$1,FALSE)</f>
        <v>5.2481079106039203</v>
      </c>
      <c r="AT4" s="51">
        <f>VLOOKUP($A4,'RevPAR Raw Data'!$B$6:$BE$43,'RevPAR Raw Data'!AG$1,FALSE)</f>
        <v>71.366988174019397</v>
      </c>
      <c r="AU4" s="52">
        <f>VLOOKUP($A4,'RevPAR Raw Data'!$B$6:$BE$43,'RevPAR Raw Data'!AH$1,FALSE)</f>
        <v>89.656757722047701</v>
      </c>
      <c r="AV4" s="52">
        <f>VLOOKUP($A4,'RevPAR Raw Data'!$B$6:$BE$43,'RevPAR Raw Data'!AI$1,FALSE)</f>
        <v>101.471183413495</v>
      </c>
      <c r="AW4" s="52">
        <f>VLOOKUP($A4,'RevPAR Raw Data'!$B$6:$BE$43,'RevPAR Raw Data'!AJ$1,FALSE)</f>
        <v>103.09212607268699</v>
      </c>
      <c r="AX4" s="52">
        <f>VLOOKUP($A4,'RevPAR Raw Data'!$B$6:$BE$43,'RevPAR Raw Data'!AK$1,FALSE)</f>
        <v>101.29552759920399</v>
      </c>
      <c r="AY4" s="53">
        <f>VLOOKUP($A4,'RevPAR Raw Data'!$B$6:$BE$43,'RevPAR Raw Data'!AL$1,FALSE)</f>
        <v>93.383638146907302</v>
      </c>
      <c r="AZ4" s="52">
        <f>VLOOKUP($A4,'RevPAR Raw Data'!$B$6:$BE$43,'RevPAR Raw Data'!AN$1,FALSE)</f>
        <v>123.60211407862</v>
      </c>
      <c r="BA4" s="52">
        <f>VLOOKUP($A4,'RevPAR Raw Data'!$B$6:$BE$43,'RevPAR Raw Data'!AO$1,FALSE)</f>
        <v>128.887370764998</v>
      </c>
      <c r="BB4" s="53">
        <f>VLOOKUP($A4,'RevPAR Raw Data'!$B$6:$BE$43,'RevPAR Raw Data'!AP$1,FALSE)</f>
        <v>126.24475566798399</v>
      </c>
      <c r="BC4" s="54">
        <f>VLOOKUP($A4,'RevPAR Raw Data'!$B$6:$BE$43,'RevPAR Raw Data'!AR$1,FALSE)</f>
        <v>102.77527384173101</v>
      </c>
      <c r="BE4" s="47">
        <f>VLOOKUP($A4,'RevPAR Raw Data'!$B$6:$BE$43,'RevPAR Raw Data'!AT$1,FALSE)</f>
        <v>0.30538492466733502</v>
      </c>
      <c r="BF4" s="48">
        <f>VLOOKUP($A4,'RevPAR Raw Data'!$B$6:$BE$43,'RevPAR Raw Data'!AU$1,FALSE)</f>
        <v>6.7555885990672397</v>
      </c>
      <c r="BG4" s="48">
        <f>VLOOKUP($A4,'RevPAR Raw Data'!$B$6:$BE$43,'RevPAR Raw Data'!AV$1,FALSE)</f>
        <v>9.9303529865234594</v>
      </c>
      <c r="BH4" s="48">
        <f>VLOOKUP($A4,'RevPAR Raw Data'!$B$6:$BE$43,'RevPAR Raw Data'!AW$1,FALSE)</f>
        <v>10.273500220457301</v>
      </c>
      <c r="BI4" s="48">
        <f>VLOOKUP($A4,'RevPAR Raw Data'!$B$6:$BE$43,'RevPAR Raw Data'!AX$1,FALSE)</f>
        <v>7.6244727249798396</v>
      </c>
      <c r="BJ4" s="49">
        <f>VLOOKUP($A4,'RevPAR Raw Data'!$B$6:$BE$43,'RevPAR Raw Data'!AY$1,FALSE)</f>
        <v>7.3265079307027303</v>
      </c>
      <c r="BK4" s="48">
        <f>VLOOKUP($A4,'RevPAR Raw Data'!$B$6:$BE$43,'RevPAR Raw Data'!BA$1,FALSE)</f>
        <v>6.2093802153664504</v>
      </c>
      <c r="BL4" s="48">
        <f>VLOOKUP($A4,'RevPAR Raw Data'!$B$6:$BE$43,'RevPAR Raw Data'!BB$1,FALSE)</f>
        <v>8.11881345398867</v>
      </c>
      <c r="BM4" s="49">
        <f>VLOOKUP($A4,'RevPAR Raw Data'!$B$6:$BE$43,'RevPAR Raw Data'!BC$1,FALSE)</f>
        <v>7.1755847492790297</v>
      </c>
      <c r="BN4" s="50">
        <f>VLOOKUP($A4,'RevPAR Raw Data'!$B$6:$BE$43,'RevPAR Raw Data'!BE$1,FALSE)</f>
        <v>7.2759997155763099</v>
      </c>
    </row>
    <row r="5" spans="1:66" x14ac:dyDescent="0.25">
      <c r="A5" s="46" t="s">
        <v>70</v>
      </c>
      <c r="B5" s="47">
        <f>VLOOKUP($A5,'Occupancy Raw Data'!$B$8:$BE$45,'Occupancy Raw Data'!AG$3,FALSE)</f>
        <v>50.083163488708301</v>
      </c>
      <c r="C5" s="48">
        <f>VLOOKUP($A5,'Occupancy Raw Data'!$B$8:$BE$45,'Occupancy Raw Data'!AH$3,FALSE)</f>
        <v>62.655493200813702</v>
      </c>
      <c r="D5" s="48">
        <f>VLOOKUP($A5,'Occupancy Raw Data'!$B$8:$BE$45,'Occupancy Raw Data'!AI$3,FALSE)</f>
        <v>68.748622212144596</v>
      </c>
      <c r="E5" s="48">
        <f>VLOOKUP($A5,'Occupancy Raw Data'!$B$8:$BE$45,'Occupancy Raw Data'!AJ$3,FALSE)</f>
        <v>70.352052352789201</v>
      </c>
      <c r="F5" s="48">
        <f>VLOOKUP($A5,'Occupancy Raw Data'!$B$8:$BE$45,'Occupancy Raw Data'!AK$3,FALSE)</f>
        <v>68.769249664607003</v>
      </c>
      <c r="G5" s="49">
        <f>VLOOKUP($A5,'Occupancy Raw Data'!$B$8:$BE$45,'Occupancy Raw Data'!AL$3,FALSE)</f>
        <v>64.122520863265805</v>
      </c>
      <c r="H5" s="48">
        <f>VLOOKUP($A5,'Occupancy Raw Data'!$B$8:$BE$45,'Occupancy Raw Data'!AN$3,FALSE)</f>
        <v>74.881488980167603</v>
      </c>
      <c r="I5" s="48">
        <f>VLOOKUP($A5,'Occupancy Raw Data'!$B$8:$BE$45,'Occupancy Raw Data'!AO$3,FALSE)</f>
        <v>76.394462610973704</v>
      </c>
      <c r="J5" s="49">
        <f>VLOOKUP($A5,'Occupancy Raw Data'!$B$8:$BE$45,'Occupancy Raw Data'!AP$3,FALSE)</f>
        <v>75.637975795570597</v>
      </c>
      <c r="K5" s="50">
        <f>VLOOKUP($A5,'Occupancy Raw Data'!$B$8:$BE$45,'Occupancy Raw Data'!AR$3,FALSE)</f>
        <v>67.413144488053604</v>
      </c>
      <c r="M5" s="47">
        <f>VLOOKUP($A5,'Occupancy Raw Data'!$B$8:$BE$45,'Occupancy Raw Data'!AT$3,FALSE)</f>
        <v>-3.3773625839349699</v>
      </c>
      <c r="N5" s="48">
        <f>VLOOKUP($A5,'Occupancy Raw Data'!$B$8:$BE$45,'Occupancy Raw Data'!AU$3,FALSE)</f>
        <v>2.4873876976746501</v>
      </c>
      <c r="O5" s="48">
        <f>VLOOKUP($A5,'Occupancy Raw Data'!$B$8:$BE$45,'Occupancy Raw Data'!AV$3,FALSE)</f>
        <v>4.5458408741480598</v>
      </c>
      <c r="P5" s="48">
        <f>VLOOKUP($A5,'Occupancy Raw Data'!$B$8:$BE$45,'Occupancy Raw Data'!AW$3,FALSE)</f>
        <v>4.4442652071831397</v>
      </c>
      <c r="Q5" s="48">
        <f>VLOOKUP($A5,'Occupancy Raw Data'!$B$8:$BE$45,'Occupancy Raw Data'!AX$3,FALSE)</f>
        <v>1.7953260288219799</v>
      </c>
      <c r="R5" s="49">
        <f>VLOOKUP($A5,'Occupancy Raw Data'!$B$8:$BE$45,'Occupancy Raw Data'!AY$3,FALSE)</f>
        <v>2.2222188470352102</v>
      </c>
      <c r="S5" s="48">
        <f>VLOOKUP($A5,'Occupancy Raw Data'!$B$8:$BE$45,'Occupancy Raw Data'!BA$3,FALSE)</f>
        <v>0.101918700219387</v>
      </c>
      <c r="T5" s="48">
        <f>VLOOKUP($A5,'Occupancy Raw Data'!$B$8:$BE$45,'Occupancy Raw Data'!BB$3,FALSE)</f>
        <v>2.7664384426511202</v>
      </c>
      <c r="U5" s="49">
        <f>VLOOKUP($A5,'Occupancy Raw Data'!$B$8:$BE$45,'Occupancy Raw Data'!BC$3,FALSE)</f>
        <v>1.43000455180556</v>
      </c>
      <c r="V5" s="50">
        <f>VLOOKUP($A5,'Occupancy Raw Data'!$B$8:$BE$45,'Occupancy Raw Data'!BE$3,FALSE)</f>
        <v>1.9676536720273901</v>
      </c>
      <c r="X5" s="51">
        <f>VLOOKUP($A5,'ADR Raw Data'!$B$6:$BE$43,'ADR Raw Data'!AG$1,FALSE)</f>
        <v>120.39683612076399</v>
      </c>
      <c r="Y5" s="52">
        <f>VLOOKUP($A5,'ADR Raw Data'!$B$6:$BE$43,'ADR Raw Data'!AH$1,FALSE)</f>
        <v>129.75173125656499</v>
      </c>
      <c r="Z5" s="52">
        <f>VLOOKUP($A5,'ADR Raw Data'!$B$6:$BE$43,'ADR Raw Data'!AI$1,FALSE)</f>
        <v>136.527974662052</v>
      </c>
      <c r="AA5" s="52">
        <f>VLOOKUP($A5,'ADR Raw Data'!$B$6:$BE$43,'ADR Raw Data'!AJ$1,FALSE)</f>
        <v>135.696037906036</v>
      </c>
      <c r="AB5" s="52">
        <f>VLOOKUP($A5,'ADR Raw Data'!$B$6:$BE$43,'ADR Raw Data'!AK$1,FALSE)</f>
        <v>133.05908790370401</v>
      </c>
      <c r="AC5" s="53">
        <f>VLOOKUP($A5,'ADR Raw Data'!$B$6:$BE$43,'ADR Raw Data'!AL$1,FALSE)</f>
        <v>131.757717253294</v>
      </c>
      <c r="AD5" s="52">
        <f>VLOOKUP($A5,'ADR Raw Data'!$B$6:$BE$43,'ADR Raw Data'!AN$1,FALSE)</f>
        <v>146.240991108158</v>
      </c>
      <c r="AE5" s="52">
        <f>VLOOKUP($A5,'ADR Raw Data'!$B$6:$BE$43,'ADR Raw Data'!AO$1,FALSE)</f>
        <v>147.24284115658901</v>
      </c>
      <c r="AF5" s="53">
        <f>VLOOKUP($A5,'ADR Raw Data'!$B$6:$BE$43,'ADR Raw Data'!AP$1,FALSE)</f>
        <v>146.74692609162099</v>
      </c>
      <c r="AG5" s="54">
        <f>VLOOKUP($A5,'ADR Raw Data'!$B$6:$BE$43,'ADR Raw Data'!AR$1,FALSE)</f>
        <v>136.56357746637201</v>
      </c>
      <c r="AI5" s="47">
        <f>VLOOKUP($A5,'ADR Raw Data'!$B$6:$BE$43,'ADR Raw Data'!AT$1,FALSE)</f>
        <v>8.78374290736833</v>
      </c>
      <c r="AJ5" s="48">
        <f>VLOOKUP($A5,'ADR Raw Data'!$B$6:$BE$43,'ADR Raw Data'!AU$1,FALSE)</f>
        <v>10.9745118124067</v>
      </c>
      <c r="AK5" s="48">
        <f>VLOOKUP($A5,'ADR Raw Data'!$B$6:$BE$43,'ADR Raw Data'!AV$1,FALSE)</f>
        <v>13.3382869555801</v>
      </c>
      <c r="AL5" s="48">
        <f>VLOOKUP($A5,'ADR Raw Data'!$B$6:$BE$43,'ADR Raw Data'!AW$1,FALSE)</f>
        <v>12.959510928397201</v>
      </c>
      <c r="AM5" s="48">
        <f>VLOOKUP($A5,'ADR Raw Data'!$B$6:$BE$43,'ADR Raw Data'!AX$1,FALSE)</f>
        <v>10.68431462593</v>
      </c>
      <c r="AN5" s="49">
        <f>VLOOKUP($A5,'ADR Raw Data'!$B$6:$BE$43,'ADR Raw Data'!AY$1,FALSE)</f>
        <v>11.631597063049901</v>
      </c>
      <c r="AO5" s="48">
        <f>VLOOKUP($A5,'ADR Raw Data'!$B$6:$BE$43,'ADR Raw Data'!BA$1,FALSE)</f>
        <v>8.2849046274659397</v>
      </c>
      <c r="AP5" s="48">
        <f>VLOOKUP($A5,'ADR Raw Data'!$B$6:$BE$43,'ADR Raw Data'!BB$1,FALSE)</f>
        <v>8.1088225943122101</v>
      </c>
      <c r="AQ5" s="49">
        <f>VLOOKUP($A5,'ADR Raw Data'!$B$6:$BE$43,'ADR Raw Data'!BC$1,FALSE)</f>
        <v>8.2016181918873308</v>
      </c>
      <c r="AR5" s="50">
        <f>VLOOKUP($A5,'ADR Raw Data'!$B$6:$BE$43,'ADR Raw Data'!BE$1,FALSE)</f>
        <v>10.3996417858523</v>
      </c>
      <c r="AT5" s="51">
        <f>VLOOKUP($A5,'RevPAR Raw Data'!$B$6:$BE$43,'RevPAR Raw Data'!AG$1,FALSE)</f>
        <v>60.298544269594601</v>
      </c>
      <c r="AU5" s="52">
        <f>VLOOKUP($A5,'RevPAR Raw Data'!$B$6:$BE$43,'RevPAR Raw Data'!AH$1,FALSE)</f>
        <v>81.2965871553955</v>
      </c>
      <c r="AV5" s="52">
        <f>VLOOKUP($A5,'RevPAR Raw Data'!$B$6:$BE$43,'RevPAR Raw Data'!AI$1,FALSE)</f>
        <v>93.861101514306895</v>
      </c>
      <c r="AW5" s="52">
        <f>VLOOKUP($A5,'RevPAR Raw Data'!$B$6:$BE$43,'RevPAR Raw Data'!AJ$1,FALSE)</f>
        <v>95.464947628315301</v>
      </c>
      <c r="AX5" s="52">
        <f>VLOOKUP($A5,'RevPAR Raw Data'!$B$6:$BE$43,'RevPAR Raw Data'!AK$1,FALSE)</f>
        <v>91.503736361947205</v>
      </c>
      <c r="AY5" s="53">
        <f>VLOOKUP($A5,'RevPAR Raw Data'!$B$6:$BE$43,'RevPAR Raw Data'!AL$1,FALSE)</f>
        <v>84.486369734706301</v>
      </c>
      <c r="AZ5" s="52">
        <f>VLOOKUP($A5,'RevPAR Raw Data'!$B$6:$BE$43,'RevPAR Raw Data'!AN$1,FALSE)</f>
        <v>109.507431641143</v>
      </c>
      <c r="BA5" s="52">
        <f>VLOOKUP($A5,'RevPAR Raw Data'!$B$6:$BE$43,'RevPAR Raw Data'!AO$1,FALSE)</f>
        <v>112.48537723470599</v>
      </c>
      <c r="BB5" s="53">
        <f>VLOOKUP($A5,'RevPAR Raw Data'!$B$6:$BE$43,'RevPAR Raw Data'!AP$1,FALSE)</f>
        <v>110.996404437924</v>
      </c>
      <c r="BC5" s="54">
        <f>VLOOKUP($A5,'RevPAR Raw Data'!$B$6:$BE$43,'RevPAR Raw Data'!AR$1,FALSE)</f>
        <v>92.061801795460795</v>
      </c>
      <c r="BE5" s="47">
        <f>VLOOKUP($A5,'RevPAR Raw Data'!$B$6:$BE$43,'RevPAR Raw Data'!AT$1,FALSE)</f>
        <v>5.1097214770108597</v>
      </c>
      <c r="BF5" s="48">
        <f>VLOOKUP($A5,'RevPAR Raw Data'!$B$6:$BE$43,'RevPAR Raw Data'!AU$1,FALSE)</f>
        <v>13.734878166783099</v>
      </c>
      <c r="BG5" s="48">
        <f>VLOOKUP($A5,'RevPAR Raw Data'!$B$6:$BE$43,'RevPAR Raw Data'!AV$1,FALSE)</f>
        <v>18.490465130066099</v>
      </c>
      <c r="BH5" s="48">
        <f>VLOOKUP($A5,'RevPAR Raw Data'!$B$6:$BE$43,'RevPAR Raw Data'!AW$1,FALSE)</f>
        <v>17.9797311707921</v>
      </c>
      <c r="BI5" s="48">
        <f>VLOOKUP($A5,'RevPAR Raw Data'!$B$6:$BE$43,'RevPAR Raw Data'!AX$1,FALSE)</f>
        <v>12.6714589362326</v>
      </c>
      <c r="BJ5" s="49">
        <f>VLOOKUP($A5,'RevPAR Raw Data'!$B$6:$BE$43,'RevPAR Raw Data'!AY$1,FALSE)</f>
        <v>14.1122954522314</v>
      </c>
      <c r="BK5" s="48">
        <f>VLOOKUP($A5,'RevPAR Raw Data'!$B$6:$BE$43,'RevPAR Raw Data'!BA$1,FALSE)</f>
        <v>8.39526719479605</v>
      </c>
      <c r="BL5" s="48">
        <f>VLOOKUP($A5,'RevPAR Raw Data'!$B$6:$BE$43,'RevPAR Raw Data'!BB$1,FALSE)</f>
        <v>11.0995866224587</v>
      </c>
      <c r="BM5" s="49">
        <f>VLOOKUP($A5,'RevPAR Raw Data'!$B$6:$BE$43,'RevPAR Raw Data'!BC$1,FALSE)</f>
        <v>9.7489062571586</v>
      </c>
      <c r="BN5" s="50">
        <f>VLOOKUP($A5,'RevPAR Raw Data'!$B$6:$BE$43,'RevPAR Raw Data'!BE$1,FALSE)</f>
        <v>12.571924391356699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88</v>
      </c>
      <c r="B7" s="47">
        <f>VLOOKUP($A7,'Occupancy Raw Data'!$B$8:$BE$45,'Occupancy Raw Data'!AG$3,FALSE)</f>
        <v>56.2618057341503</v>
      </c>
      <c r="C7" s="48">
        <f>VLOOKUP($A7,'Occupancy Raw Data'!$B$8:$BE$45,'Occupancy Raw Data'!AH$3,FALSE)</f>
        <v>71.425531679097404</v>
      </c>
      <c r="D7" s="48">
        <f>VLOOKUP($A7,'Occupancy Raw Data'!$B$8:$BE$45,'Occupancy Raw Data'!AI$3,FALSE)</f>
        <v>80.675805968991298</v>
      </c>
      <c r="E7" s="48">
        <f>VLOOKUP($A7,'Occupancy Raw Data'!$B$8:$BE$45,'Occupancy Raw Data'!AJ$3,FALSE)</f>
        <v>82.179468708787198</v>
      </c>
      <c r="F7" s="48">
        <f>VLOOKUP($A7,'Occupancy Raw Data'!$B$8:$BE$45,'Occupancy Raw Data'!AK$3,FALSE)</f>
        <v>76.050890472443498</v>
      </c>
      <c r="G7" s="49">
        <f>VLOOKUP($A7,'Occupancy Raw Data'!$B$8:$BE$45,'Occupancy Raw Data'!AL$3,FALSE)</f>
        <v>73.319554978649705</v>
      </c>
      <c r="H7" s="48">
        <f>VLOOKUP($A7,'Occupancy Raw Data'!$B$8:$BE$45,'Occupancy Raw Data'!AN$3,FALSE)</f>
        <v>75.919674620150005</v>
      </c>
      <c r="I7" s="48">
        <f>VLOOKUP($A7,'Occupancy Raw Data'!$B$8:$BE$45,'Occupancy Raw Data'!AO$3,FALSE)</f>
        <v>78.003391220506899</v>
      </c>
      <c r="J7" s="49">
        <f>VLOOKUP($A7,'Occupancy Raw Data'!$B$8:$BE$45,'Occupancy Raw Data'!AP$3,FALSE)</f>
        <v>76.961532920328395</v>
      </c>
      <c r="K7" s="50">
        <f>VLOOKUP($A7,'Occupancy Raw Data'!$B$8:$BE$45,'Occupancy Raw Data'!AR$3,FALSE)</f>
        <v>74.3601573379961</v>
      </c>
      <c r="M7" s="47">
        <f>VLOOKUP($A7,'Occupancy Raw Data'!$B$8:$BE$45,'Occupancy Raw Data'!AT$3,FALSE)</f>
        <v>0.31222431527498301</v>
      </c>
      <c r="N7" s="48">
        <f>VLOOKUP($A7,'Occupancy Raw Data'!$B$8:$BE$45,'Occupancy Raw Data'!AU$3,FALSE)</f>
        <v>9.8538899696609992</v>
      </c>
      <c r="O7" s="48">
        <f>VLOOKUP($A7,'Occupancy Raw Data'!$B$8:$BE$45,'Occupancy Raw Data'!AV$3,FALSE)</f>
        <v>14.0051801156118</v>
      </c>
      <c r="P7" s="48">
        <f>VLOOKUP($A7,'Occupancy Raw Data'!$B$8:$BE$45,'Occupancy Raw Data'!AW$3,FALSE)</f>
        <v>15.935043834898501</v>
      </c>
      <c r="Q7" s="48">
        <f>VLOOKUP($A7,'Occupancy Raw Data'!$B$8:$BE$45,'Occupancy Raw Data'!AX$3,FALSE)</f>
        <v>10.580549532161401</v>
      </c>
      <c r="R7" s="49">
        <f>VLOOKUP($A7,'Occupancy Raw Data'!$B$8:$BE$45,'Occupancy Raw Data'!AY$3,FALSE)</f>
        <v>10.5780062929308</v>
      </c>
      <c r="S7" s="48">
        <f>VLOOKUP($A7,'Occupancy Raw Data'!$B$8:$BE$45,'Occupancy Raw Data'!BA$3,FALSE)</f>
        <v>2.8513368829444201</v>
      </c>
      <c r="T7" s="48">
        <f>VLOOKUP($A7,'Occupancy Raw Data'!$B$8:$BE$45,'Occupancy Raw Data'!BB$3,FALSE)</f>
        <v>4.0530630851228899</v>
      </c>
      <c r="U7" s="49">
        <f>VLOOKUP($A7,'Occupancy Raw Data'!$B$8:$BE$45,'Occupancy Raw Data'!BC$3,FALSE)</f>
        <v>3.4568436809918701</v>
      </c>
      <c r="V7" s="50">
        <f>VLOOKUP($A7,'Occupancy Raw Data'!$B$8:$BE$45,'Occupancy Raw Data'!BE$3,FALSE)</f>
        <v>8.3722126080125996</v>
      </c>
      <c r="X7" s="51">
        <f>VLOOKUP($A7,'ADR Raw Data'!$B$6:$BE$43,'ADR Raw Data'!AG$1,FALSE)</f>
        <v>184.91831323639499</v>
      </c>
      <c r="Y7" s="52">
        <f>VLOOKUP($A7,'ADR Raw Data'!$B$6:$BE$43,'ADR Raw Data'!AH$1,FALSE)</f>
        <v>211.42820125555801</v>
      </c>
      <c r="Z7" s="52">
        <f>VLOOKUP($A7,'ADR Raw Data'!$B$6:$BE$43,'ADR Raw Data'!AI$1,FALSE)</f>
        <v>225.250151683741</v>
      </c>
      <c r="AA7" s="52">
        <f>VLOOKUP($A7,'ADR Raw Data'!$B$6:$BE$43,'ADR Raw Data'!AJ$1,FALSE)</f>
        <v>221.724264857794</v>
      </c>
      <c r="AB7" s="52">
        <f>VLOOKUP($A7,'ADR Raw Data'!$B$6:$BE$43,'ADR Raw Data'!AK$1,FALSE)</f>
        <v>203.649262492167</v>
      </c>
      <c r="AC7" s="53">
        <f>VLOOKUP($A7,'ADR Raw Data'!$B$6:$BE$43,'ADR Raw Data'!AL$1,FALSE)</f>
        <v>211.09677566301701</v>
      </c>
      <c r="AD7" s="52">
        <f>VLOOKUP($A7,'ADR Raw Data'!$B$6:$BE$43,'ADR Raw Data'!AN$1,FALSE)</f>
        <v>184.70801137441799</v>
      </c>
      <c r="AE7" s="52">
        <f>VLOOKUP($A7,'ADR Raw Data'!$B$6:$BE$43,'ADR Raw Data'!AO$1,FALSE)</f>
        <v>182.768876291472</v>
      </c>
      <c r="AF7" s="53">
        <f>VLOOKUP($A7,'ADR Raw Data'!$B$6:$BE$43,'ADR Raw Data'!AP$1,FALSE)</f>
        <v>183.72531841882801</v>
      </c>
      <c r="AG7" s="54">
        <f>VLOOKUP($A7,'ADR Raw Data'!$B$6:$BE$43,'ADR Raw Data'!AR$1,FALSE)</f>
        <v>203.002484468717</v>
      </c>
      <c r="AI7" s="47">
        <f>VLOOKUP($A7,'ADR Raw Data'!$B$6:$BE$43,'ADR Raw Data'!AT$1,FALSE)</f>
        <v>9.8748427097858809</v>
      </c>
      <c r="AJ7" s="48">
        <f>VLOOKUP($A7,'ADR Raw Data'!$B$6:$BE$43,'ADR Raw Data'!AU$1,FALSE)</f>
        <v>16.028040460732701</v>
      </c>
      <c r="AK7" s="48">
        <f>VLOOKUP($A7,'ADR Raw Data'!$B$6:$BE$43,'ADR Raw Data'!AV$1,FALSE)</f>
        <v>20.665139318988601</v>
      </c>
      <c r="AL7" s="48">
        <f>VLOOKUP($A7,'ADR Raw Data'!$B$6:$BE$43,'ADR Raw Data'!AW$1,FALSE)</f>
        <v>21.417602105701501</v>
      </c>
      <c r="AM7" s="48">
        <f>VLOOKUP($A7,'ADR Raw Data'!$B$6:$BE$43,'ADR Raw Data'!AX$1,FALSE)</f>
        <v>16.651981435494399</v>
      </c>
      <c r="AN7" s="49">
        <f>VLOOKUP($A7,'ADR Raw Data'!$B$6:$BE$43,'ADR Raw Data'!AY$1,FALSE)</f>
        <v>17.7241844956711</v>
      </c>
      <c r="AO7" s="48">
        <f>VLOOKUP($A7,'ADR Raw Data'!$B$6:$BE$43,'ADR Raw Data'!BA$1,FALSE)</f>
        <v>12.0767597914432</v>
      </c>
      <c r="AP7" s="48">
        <f>VLOOKUP($A7,'ADR Raw Data'!$B$6:$BE$43,'ADR Raw Data'!BB$1,FALSE)</f>
        <v>8.9689293879156704</v>
      </c>
      <c r="AQ7" s="49">
        <f>VLOOKUP($A7,'ADR Raw Data'!$B$6:$BE$43,'ADR Raw Data'!BC$1,FALSE)</f>
        <v>10.493798562256501</v>
      </c>
      <c r="AR7" s="50">
        <f>VLOOKUP($A7,'ADR Raw Data'!$B$6:$BE$43,'ADR Raw Data'!BE$1,FALSE)</f>
        <v>15.818738961725201</v>
      </c>
      <c r="AT7" s="51">
        <f>VLOOKUP($A7,'RevPAR Raw Data'!$B$6:$BE$43,'RevPAR Raw Data'!AG$1,FALSE)</f>
        <v>104.03838215992801</v>
      </c>
      <c r="AU7" s="52">
        <f>VLOOKUP($A7,'RevPAR Raw Data'!$B$6:$BE$43,'RevPAR Raw Data'!AH$1,FALSE)</f>
        <v>151.01371686633399</v>
      </c>
      <c r="AV7" s="52">
        <f>VLOOKUP($A7,'RevPAR Raw Data'!$B$6:$BE$43,'RevPAR Raw Data'!AI$1,FALSE)</f>
        <v>181.722375317234</v>
      </c>
      <c r="AW7" s="52">
        <f>VLOOKUP($A7,'RevPAR Raw Data'!$B$6:$BE$43,'RevPAR Raw Data'!AJ$1,FALSE)</f>
        <v>182.21182285859899</v>
      </c>
      <c r="AX7" s="52">
        <f>VLOOKUP($A7,'RevPAR Raw Data'!$B$6:$BE$43,'RevPAR Raw Data'!AK$1,FALSE)</f>
        <v>154.87707756585701</v>
      </c>
      <c r="AY7" s="53">
        <f>VLOOKUP($A7,'RevPAR Raw Data'!$B$6:$BE$43,'RevPAR Raw Data'!AL$1,FALSE)</f>
        <v>154.77521649040301</v>
      </c>
      <c r="AZ7" s="52">
        <f>VLOOKUP($A7,'RevPAR Raw Data'!$B$6:$BE$43,'RevPAR Raw Data'!AN$1,FALSE)</f>
        <v>140.229721232808</v>
      </c>
      <c r="BA7" s="52">
        <f>VLOOKUP($A7,'RevPAR Raw Data'!$B$6:$BE$43,'RevPAR Raw Data'!AO$1,FALSE)</f>
        <v>142.565921602961</v>
      </c>
      <c r="BB7" s="53">
        <f>VLOOKUP($A7,'RevPAR Raw Data'!$B$6:$BE$43,'RevPAR Raw Data'!AP$1,FALSE)</f>
        <v>141.39782141788399</v>
      </c>
      <c r="BC7" s="54">
        <f>VLOOKUP($A7,'RevPAR Raw Data'!$B$6:$BE$43,'RevPAR Raw Data'!AR$1,FALSE)</f>
        <v>150.95296685097901</v>
      </c>
      <c r="BE7" s="47">
        <f>VLOOKUP($A7,'RevPAR Raw Data'!$B$6:$BE$43,'RevPAR Raw Data'!AT$1,FALSE)</f>
        <v>10.2178986850959</v>
      </c>
      <c r="BF7" s="48">
        <f>VLOOKUP($A7,'RevPAR Raw Data'!$B$6:$BE$43,'RevPAR Raw Data'!AU$1,FALSE)</f>
        <v>27.461315901687101</v>
      </c>
      <c r="BG7" s="48">
        <f>VLOOKUP($A7,'RevPAR Raw Data'!$B$6:$BE$43,'RevPAR Raw Data'!AV$1,FALSE)</f>
        <v>37.564509417366999</v>
      </c>
      <c r="BH7" s="48">
        <f>VLOOKUP($A7,'RevPAR Raw Data'!$B$6:$BE$43,'RevPAR Raw Data'!AW$1,FALSE)</f>
        <v>40.7655502245279</v>
      </c>
      <c r="BI7" s="48">
        <f>VLOOKUP($A7,'RevPAR Raw Data'!$B$6:$BE$43,'RevPAR Raw Data'!AX$1,FALSE)</f>
        <v>28.9944021115246</v>
      </c>
      <c r="BJ7" s="49">
        <f>VLOOKUP($A7,'RevPAR Raw Data'!$B$6:$BE$43,'RevPAR Raw Data'!AY$1,FALSE)</f>
        <v>30.177056139924598</v>
      </c>
      <c r="BK7" s="48">
        <f>VLOOKUP($A7,'RevPAR Raw Data'!$B$6:$BE$43,'RevPAR Raw Data'!BA$1,FALSE)</f>
        <v>15.272445780585601</v>
      </c>
      <c r="BL7" s="48">
        <f>VLOOKUP($A7,'RevPAR Raw Data'!$B$6:$BE$43,'RevPAR Raw Data'!BB$1,FALSE)</f>
        <v>13.3855088391909</v>
      </c>
      <c r="BM7" s="49">
        <f>VLOOKUP($A7,'RevPAR Raw Data'!$B$6:$BE$43,'RevPAR Raw Data'!BC$1,FALSE)</f>
        <v>14.313396455743799</v>
      </c>
      <c r="BN7" s="50">
        <f>VLOOKUP($A7,'RevPAR Raw Data'!$B$6:$BE$43,'RevPAR Raw Data'!BE$1,FALSE)</f>
        <v>25.515330027520001</v>
      </c>
    </row>
    <row r="8" spans="1:66" x14ac:dyDescent="0.25">
      <c r="A8" s="63" t="s">
        <v>89</v>
      </c>
      <c r="B8" s="47">
        <f>VLOOKUP($A8,'Occupancy Raw Data'!$B$8:$BE$45,'Occupancy Raw Data'!AG$3,FALSE)</f>
        <v>59.380480759310799</v>
      </c>
      <c r="C8" s="48">
        <f>VLOOKUP($A8,'Occupancy Raw Data'!$B$8:$BE$45,'Occupancy Raw Data'!AH$3,FALSE)</f>
        <v>82.278448364799303</v>
      </c>
      <c r="D8" s="48">
        <f>VLOOKUP($A8,'Occupancy Raw Data'!$B$8:$BE$45,'Occupancy Raw Data'!AI$3,FALSE)</f>
        <v>91.011554730217597</v>
      </c>
      <c r="E8" s="48">
        <f>VLOOKUP($A8,'Occupancy Raw Data'!$B$8:$BE$45,'Occupancy Raw Data'!AJ$3,FALSE)</f>
        <v>90.601464974723996</v>
      </c>
      <c r="F8" s="48">
        <f>VLOOKUP($A8,'Occupancy Raw Data'!$B$8:$BE$45,'Occupancy Raw Data'!AK$3,FALSE)</f>
        <v>85.339936036314796</v>
      </c>
      <c r="G8" s="49">
        <f>VLOOKUP($A8,'Occupancy Raw Data'!$B$8:$BE$45,'Occupancy Raw Data'!AL$3,FALSE)</f>
        <v>81.722376973073295</v>
      </c>
      <c r="H8" s="48">
        <f>VLOOKUP($A8,'Occupancy Raw Data'!$B$8:$BE$45,'Occupancy Raw Data'!AN$3,FALSE)</f>
        <v>78.538636129165297</v>
      </c>
      <c r="I8" s="48">
        <f>VLOOKUP($A8,'Occupancy Raw Data'!$B$8:$BE$45,'Occupancy Raw Data'!AO$3,FALSE)</f>
        <v>77.522438873413805</v>
      </c>
      <c r="J8" s="49">
        <f>VLOOKUP($A8,'Occupancy Raw Data'!$B$8:$BE$45,'Occupancy Raw Data'!AP$3,FALSE)</f>
        <v>78.030537501289501</v>
      </c>
      <c r="K8" s="50">
        <f>VLOOKUP($A8,'Occupancy Raw Data'!$B$8:$BE$45,'Occupancy Raw Data'!AR$3,FALSE)</f>
        <v>80.667565695420805</v>
      </c>
      <c r="M8" s="47">
        <f>VLOOKUP($A8,'Occupancy Raw Data'!$B$8:$BE$45,'Occupancy Raw Data'!AT$3,FALSE)</f>
        <v>1.3788271148220099</v>
      </c>
      <c r="N8" s="48">
        <f>VLOOKUP($A8,'Occupancy Raw Data'!$B$8:$BE$45,'Occupancy Raw Data'!AU$3,FALSE)</f>
        <v>12.652742201475</v>
      </c>
      <c r="O8" s="48">
        <f>VLOOKUP($A8,'Occupancy Raw Data'!$B$8:$BE$45,'Occupancy Raw Data'!AV$3,FALSE)</f>
        <v>13.910271775934399</v>
      </c>
      <c r="P8" s="48">
        <f>VLOOKUP($A8,'Occupancy Raw Data'!$B$8:$BE$45,'Occupancy Raw Data'!AW$3,FALSE)</f>
        <v>9.9823050130493893</v>
      </c>
      <c r="Q8" s="48">
        <f>VLOOKUP($A8,'Occupancy Raw Data'!$B$8:$BE$45,'Occupancy Raw Data'!AX$3,FALSE)</f>
        <v>9.3509382190461601</v>
      </c>
      <c r="R8" s="49">
        <f>VLOOKUP($A8,'Occupancy Raw Data'!$B$8:$BE$45,'Occupancy Raw Data'!AY$3,FALSE)</f>
        <v>9.8631228266718605</v>
      </c>
      <c r="S8" s="48">
        <f>VLOOKUP($A8,'Occupancy Raw Data'!$B$8:$BE$45,'Occupancy Raw Data'!BA$3,FALSE)</f>
        <v>-0.822449515321514</v>
      </c>
      <c r="T8" s="48">
        <f>VLOOKUP($A8,'Occupancy Raw Data'!$B$8:$BE$45,'Occupancy Raw Data'!BB$3,FALSE)</f>
        <v>-7.7047446149013502E-2</v>
      </c>
      <c r="U8" s="49">
        <f>VLOOKUP($A8,'Occupancy Raw Data'!$B$8:$BE$45,'Occupancy Raw Data'!BC$3,FALSE)</f>
        <v>-0.45355744513277402</v>
      </c>
      <c r="V8" s="50">
        <f>VLOOKUP($A8,'Occupancy Raw Data'!$B$8:$BE$45,'Occupancy Raw Data'!BE$3,FALSE)</f>
        <v>6.8039684851670703</v>
      </c>
      <c r="X8" s="51">
        <f>VLOOKUP($A8,'ADR Raw Data'!$B$6:$BE$43,'ADR Raw Data'!AG$1,FALSE)</f>
        <v>193.04330495591299</v>
      </c>
      <c r="Y8" s="52">
        <f>VLOOKUP($A8,'ADR Raw Data'!$B$6:$BE$43,'ADR Raw Data'!AH$1,FALSE)</f>
        <v>228.584166640544</v>
      </c>
      <c r="Z8" s="52">
        <f>VLOOKUP($A8,'ADR Raw Data'!$B$6:$BE$43,'ADR Raw Data'!AI$1,FALSE)</f>
        <v>241.79813160654001</v>
      </c>
      <c r="AA8" s="52">
        <f>VLOOKUP($A8,'ADR Raw Data'!$B$6:$BE$43,'ADR Raw Data'!AJ$1,FALSE)</f>
        <v>237.97130152584799</v>
      </c>
      <c r="AB8" s="52">
        <f>VLOOKUP($A8,'ADR Raw Data'!$B$6:$BE$43,'ADR Raw Data'!AK$1,FALSE)</f>
        <v>215.850366598162</v>
      </c>
      <c r="AC8" s="53">
        <f>VLOOKUP($A8,'ADR Raw Data'!$B$6:$BE$43,'ADR Raw Data'!AL$1,FALSE)</f>
        <v>225.78438643665501</v>
      </c>
      <c r="AD8" s="52">
        <f>VLOOKUP($A8,'ADR Raw Data'!$B$6:$BE$43,'ADR Raw Data'!AN$1,FALSE)</f>
        <v>177.02951003251101</v>
      </c>
      <c r="AE8" s="52">
        <f>VLOOKUP($A8,'ADR Raw Data'!$B$6:$BE$43,'ADR Raw Data'!AO$1,FALSE)</f>
        <v>172.83660145723101</v>
      </c>
      <c r="AF8" s="53">
        <f>VLOOKUP($A8,'ADR Raw Data'!$B$6:$BE$43,'ADR Raw Data'!AP$1,FALSE)</f>
        <v>174.946706881734</v>
      </c>
      <c r="AG8" s="54">
        <f>VLOOKUP($A8,'ADR Raw Data'!$B$6:$BE$43,'ADR Raw Data'!AR$1,FALSE)</f>
        <v>211.734160047502</v>
      </c>
      <c r="AI8" s="47">
        <f>VLOOKUP($A8,'ADR Raw Data'!$B$6:$BE$43,'ADR Raw Data'!AT$1,FALSE)</f>
        <v>17.866860663289099</v>
      </c>
      <c r="AJ8" s="48">
        <f>VLOOKUP($A8,'ADR Raw Data'!$B$6:$BE$43,'ADR Raw Data'!AU$1,FALSE)</f>
        <v>18.693774385381701</v>
      </c>
      <c r="AK8" s="48">
        <f>VLOOKUP($A8,'ADR Raw Data'!$B$6:$BE$43,'ADR Raw Data'!AV$1,FALSE)</f>
        <v>20.950029671452501</v>
      </c>
      <c r="AL8" s="48">
        <f>VLOOKUP($A8,'ADR Raw Data'!$B$6:$BE$43,'ADR Raw Data'!AW$1,FALSE)</f>
        <v>21.100389724881701</v>
      </c>
      <c r="AM8" s="48">
        <f>VLOOKUP($A8,'ADR Raw Data'!$B$6:$BE$43,'ADR Raw Data'!AX$1,FALSE)</f>
        <v>20.701286747723699</v>
      </c>
      <c r="AN8" s="49">
        <f>VLOOKUP($A8,'ADR Raw Data'!$B$6:$BE$43,'ADR Raw Data'!AY$1,FALSE)</f>
        <v>20.350427180501899</v>
      </c>
      <c r="AO8" s="48">
        <f>VLOOKUP($A8,'ADR Raw Data'!$B$6:$BE$43,'ADR Raw Data'!BA$1,FALSE)</f>
        <v>17.9416174203328</v>
      </c>
      <c r="AP8" s="48">
        <f>VLOOKUP($A8,'ADR Raw Data'!$B$6:$BE$43,'ADR Raw Data'!BB$1,FALSE)</f>
        <v>15.589310225881</v>
      </c>
      <c r="AQ8" s="49">
        <f>VLOOKUP($A8,'ADR Raw Data'!$B$6:$BE$43,'ADR Raw Data'!BC$1,FALSE)</f>
        <v>16.774537937993198</v>
      </c>
      <c r="AR8" s="50">
        <f>VLOOKUP($A8,'ADR Raw Data'!$B$6:$BE$43,'ADR Raw Data'!BE$1,FALSE)</f>
        <v>20.030653297280899</v>
      </c>
      <c r="AT8" s="51">
        <f>VLOOKUP($A8,'RevPAR Raw Data'!$B$6:$BE$43,'RevPAR Raw Data'!AG$1,FALSE)</f>
        <v>114.630042556484</v>
      </c>
      <c r="AU8" s="52">
        <f>VLOOKUP($A8,'RevPAR Raw Data'!$B$6:$BE$43,'RevPAR Raw Data'!AH$1,FALSE)</f>
        <v>188.07550551944701</v>
      </c>
      <c r="AV8" s="52">
        <f>VLOOKUP($A8,'RevPAR Raw Data'!$B$6:$BE$43,'RevPAR Raw Data'!AI$1,FALSE)</f>
        <v>220.06423888373001</v>
      </c>
      <c r="AW8" s="52">
        <f>VLOOKUP($A8,'RevPAR Raw Data'!$B$6:$BE$43,'RevPAR Raw Data'!AJ$1,FALSE)</f>
        <v>215.60548540183601</v>
      </c>
      <c r="AX8" s="52">
        <f>VLOOKUP($A8,'RevPAR Raw Data'!$B$6:$BE$43,'RevPAR Raw Data'!AK$1,FALSE)</f>
        <v>184.20656478902299</v>
      </c>
      <c r="AY8" s="53">
        <f>VLOOKUP($A8,'RevPAR Raw Data'!$B$6:$BE$43,'RevPAR Raw Data'!AL$1,FALSE)</f>
        <v>184.516367430104</v>
      </c>
      <c r="AZ8" s="52">
        <f>VLOOKUP($A8,'RevPAR Raw Data'!$B$6:$BE$43,'RevPAR Raw Data'!AN$1,FALSE)</f>
        <v>139.03656272567801</v>
      </c>
      <c r="BA8" s="52">
        <f>VLOOKUP($A8,'RevPAR Raw Data'!$B$6:$BE$43,'RevPAR Raw Data'!AO$1,FALSE)</f>
        <v>133.987148715567</v>
      </c>
      <c r="BB8" s="53">
        <f>VLOOKUP($A8,'RevPAR Raw Data'!$B$6:$BE$43,'RevPAR Raw Data'!AP$1,FALSE)</f>
        <v>136.511855720623</v>
      </c>
      <c r="BC8" s="54">
        <f>VLOOKUP($A8,'RevPAR Raw Data'!$B$6:$BE$43,'RevPAR Raw Data'!AR$1,FALSE)</f>
        <v>170.80079265596601</v>
      </c>
      <c r="BE8" s="47">
        <f>VLOOKUP($A8,'RevPAR Raw Data'!$B$6:$BE$43,'RevPAR Raw Data'!AT$1,FALSE)</f>
        <v>19.492040897504001</v>
      </c>
      <c r="BF8" s="48">
        <f>VLOOKUP($A8,'RevPAR Raw Data'!$B$6:$BE$43,'RevPAR Raw Data'!AU$1,FALSE)</f>
        <v>33.711791667564498</v>
      </c>
      <c r="BG8" s="48">
        <f>VLOOKUP($A8,'RevPAR Raw Data'!$B$6:$BE$43,'RevPAR Raw Data'!AV$1,FALSE)</f>
        <v>37.774507511824901</v>
      </c>
      <c r="BH8" s="48">
        <f>VLOOKUP($A8,'RevPAR Raw Data'!$B$6:$BE$43,'RevPAR Raw Data'!AW$1,FALSE)</f>
        <v>33.1889999992109</v>
      </c>
      <c r="BI8" s="48">
        <f>VLOOKUP($A8,'RevPAR Raw Data'!$B$6:$BE$43,'RevPAR Raw Data'!AX$1,FALSE)</f>
        <v>31.9879895010971</v>
      </c>
      <c r="BJ8" s="49">
        <f>VLOOKUP($A8,'RevPAR Raw Data'!$B$6:$BE$43,'RevPAR Raw Data'!AY$1,FALSE)</f>
        <v>32.220737635739098</v>
      </c>
      <c r="BK8" s="48">
        <f>VLOOKUP($A8,'RevPAR Raw Data'!$B$6:$BE$43,'RevPAR Raw Data'!BA$1,FALSE)</f>
        <v>16.971607159497001</v>
      </c>
      <c r="BL8" s="48">
        <f>VLOOKUP($A8,'RevPAR Raw Data'!$B$6:$BE$43,'RevPAR Raw Data'!BB$1,FALSE)</f>
        <v>15.500251614330701</v>
      </c>
      <c r="BM8" s="49">
        <f>VLOOKUP($A8,'RevPAR Raw Data'!$B$6:$BE$43,'RevPAR Raw Data'!BC$1,FALSE)</f>
        <v>16.2448983271561</v>
      </c>
      <c r="BN8" s="50">
        <f>VLOOKUP($A8,'RevPAR Raw Data'!$B$6:$BE$43,'RevPAR Raw Data'!BE$1,FALSE)</f>
        <v>28.197501120167999</v>
      </c>
    </row>
    <row r="9" spans="1:66" x14ac:dyDescent="0.25">
      <c r="A9" s="63" t="s">
        <v>90</v>
      </c>
      <c r="B9" s="47">
        <f>VLOOKUP($A9,'Occupancy Raw Data'!$B$8:$BE$45,'Occupancy Raw Data'!AG$3,FALSE)</f>
        <v>54.329932761418902</v>
      </c>
      <c r="C9" s="48">
        <f>VLOOKUP($A9,'Occupancy Raw Data'!$B$8:$BE$45,'Occupancy Raw Data'!AH$3,FALSE)</f>
        <v>71.440992348713095</v>
      </c>
      <c r="D9" s="48">
        <f>VLOOKUP($A9,'Occupancy Raw Data'!$B$8:$BE$45,'Occupancy Raw Data'!AI$3,FALSE)</f>
        <v>81.976002782286102</v>
      </c>
      <c r="E9" s="48">
        <f>VLOOKUP($A9,'Occupancy Raw Data'!$B$8:$BE$45,'Occupancy Raw Data'!AJ$3,FALSE)</f>
        <v>83.932297704613902</v>
      </c>
      <c r="F9" s="48">
        <f>VLOOKUP($A9,'Occupancy Raw Data'!$B$8:$BE$45,'Occupancy Raw Data'!AK$3,FALSE)</f>
        <v>77.750405750057894</v>
      </c>
      <c r="G9" s="49">
        <f>VLOOKUP($A9,'Occupancy Raw Data'!$B$8:$BE$45,'Occupancy Raw Data'!AL$3,FALSE)</f>
        <v>73.885926269417993</v>
      </c>
      <c r="H9" s="48">
        <f>VLOOKUP($A9,'Occupancy Raw Data'!$B$8:$BE$45,'Occupancy Raw Data'!AN$3,FALSE)</f>
        <v>73.979828425689703</v>
      </c>
      <c r="I9" s="48">
        <f>VLOOKUP($A9,'Occupancy Raw Data'!$B$8:$BE$45,'Occupancy Raw Data'!AO$3,FALSE)</f>
        <v>76.289705541386496</v>
      </c>
      <c r="J9" s="49">
        <f>VLOOKUP($A9,'Occupancy Raw Data'!$B$8:$BE$45,'Occupancy Raw Data'!AP$3,FALSE)</f>
        <v>75.1347669835381</v>
      </c>
      <c r="K9" s="50">
        <f>VLOOKUP($A9,'Occupancy Raw Data'!$B$8:$BE$45,'Occupancy Raw Data'!AR$3,FALSE)</f>
        <v>74.242737902023705</v>
      </c>
      <c r="M9" s="47">
        <f>VLOOKUP($A9,'Occupancy Raw Data'!$B$8:$BE$45,'Occupancy Raw Data'!AT$3,FALSE)</f>
        <v>-1.9495834907623599</v>
      </c>
      <c r="N9" s="48">
        <f>VLOOKUP($A9,'Occupancy Raw Data'!$B$8:$BE$45,'Occupancy Raw Data'!AU$3,FALSE)</f>
        <v>9.7913702259745303</v>
      </c>
      <c r="O9" s="48">
        <f>VLOOKUP($A9,'Occupancy Raw Data'!$B$8:$BE$45,'Occupancy Raw Data'!AV$3,FALSE)</f>
        <v>14.368802740479</v>
      </c>
      <c r="P9" s="48">
        <f>VLOOKUP($A9,'Occupancy Raw Data'!$B$8:$BE$45,'Occupancy Raw Data'!AW$3,FALSE)</f>
        <v>17.044108336079798</v>
      </c>
      <c r="Q9" s="48">
        <f>VLOOKUP($A9,'Occupancy Raw Data'!$B$8:$BE$45,'Occupancy Raw Data'!AX$3,FALSE)</f>
        <v>14.639787690711501</v>
      </c>
      <c r="R9" s="49">
        <f>VLOOKUP($A9,'Occupancy Raw Data'!$B$8:$BE$45,'Occupancy Raw Data'!AY$3,FALSE)</f>
        <v>11.378547156695699</v>
      </c>
      <c r="S9" s="48">
        <f>VLOOKUP($A9,'Occupancy Raw Data'!$B$8:$BE$45,'Occupancy Raw Data'!BA$3,FALSE)</f>
        <v>3.66091841098295</v>
      </c>
      <c r="T9" s="48">
        <f>VLOOKUP($A9,'Occupancy Raw Data'!$B$8:$BE$45,'Occupancy Raw Data'!BB$3,FALSE)</f>
        <v>2.9330610128701098</v>
      </c>
      <c r="U9" s="49">
        <f>VLOOKUP($A9,'Occupancy Raw Data'!$B$8:$BE$45,'Occupancy Raw Data'!BC$3,FALSE)</f>
        <v>3.2901137645365499</v>
      </c>
      <c r="V9" s="50">
        <f>VLOOKUP($A9,'Occupancy Raw Data'!$B$8:$BE$45,'Occupancy Raw Data'!BE$3,FALSE)</f>
        <v>8.91249484793288</v>
      </c>
      <c r="X9" s="51">
        <f>VLOOKUP($A9,'ADR Raw Data'!$B$6:$BE$43,'ADR Raw Data'!AG$1,FALSE)</f>
        <v>155.95008108396399</v>
      </c>
      <c r="Y9" s="52">
        <f>VLOOKUP($A9,'ADR Raw Data'!$B$6:$BE$43,'ADR Raw Data'!AH$1,FALSE)</f>
        <v>177.827295334685</v>
      </c>
      <c r="Z9" s="52">
        <f>VLOOKUP($A9,'ADR Raw Data'!$B$6:$BE$43,'ADR Raw Data'!AI$1,FALSE)</f>
        <v>187.23796535266001</v>
      </c>
      <c r="AA9" s="52">
        <f>VLOOKUP($A9,'ADR Raw Data'!$B$6:$BE$43,'ADR Raw Data'!AJ$1,FALSE)</f>
        <v>183.132988950276</v>
      </c>
      <c r="AB9" s="52">
        <f>VLOOKUP($A9,'ADR Raw Data'!$B$6:$BE$43,'ADR Raw Data'!AK$1,FALSE)</f>
        <v>171.762271592052</v>
      </c>
      <c r="AC9" s="53">
        <f>VLOOKUP($A9,'ADR Raw Data'!$B$6:$BE$43,'ADR Raw Data'!AL$1,FALSE)</f>
        <v>176.62712774970899</v>
      </c>
      <c r="AD9" s="52">
        <f>VLOOKUP($A9,'ADR Raw Data'!$B$6:$BE$43,'ADR Raw Data'!AN$1,FALSE)</f>
        <v>157.159454673666</v>
      </c>
      <c r="AE9" s="52">
        <f>VLOOKUP($A9,'ADR Raw Data'!$B$6:$BE$43,'ADR Raw Data'!AO$1,FALSE)</f>
        <v>155.88763818713599</v>
      </c>
      <c r="AF9" s="53">
        <f>VLOOKUP($A9,'ADR Raw Data'!$B$6:$BE$43,'ADR Raw Data'!AP$1,FALSE)</f>
        <v>156.51377152886201</v>
      </c>
      <c r="AG9" s="54">
        <f>VLOOKUP($A9,'ADR Raw Data'!$B$6:$BE$43,'ADR Raw Data'!AR$1,FALSE)</f>
        <v>170.81140806504601</v>
      </c>
      <c r="AI9" s="47">
        <f>VLOOKUP($A9,'ADR Raw Data'!$B$6:$BE$43,'ADR Raw Data'!AT$1,FALSE)</f>
        <v>9.7293865070476606</v>
      </c>
      <c r="AJ9" s="48">
        <f>VLOOKUP($A9,'ADR Raw Data'!$B$6:$BE$43,'ADR Raw Data'!AU$1,FALSE)</f>
        <v>12.1847714599977</v>
      </c>
      <c r="AK9" s="48">
        <f>VLOOKUP($A9,'ADR Raw Data'!$B$6:$BE$43,'ADR Raw Data'!AV$1,FALSE)</f>
        <v>15.4298604079891</v>
      </c>
      <c r="AL9" s="48">
        <f>VLOOKUP($A9,'ADR Raw Data'!$B$6:$BE$43,'ADR Raw Data'!AW$1,FALSE)</f>
        <v>17.104583144547401</v>
      </c>
      <c r="AM9" s="48">
        <f>VLOOKUP($A9,'ADR Raw Data'!$B$6:$BE$43,'ADR Raw Data'!AX$1,FALSE)</f>
        <v>16.3269767960394</v>
      </c>
      <c r="AN9" s="49">
        <f>VLOOKUP($A9,'ADR Raw Data'!$B$6:$BE$43,'ADR Raw Data'!AY$1,FALSE)</f>
        <v>14.772593597076201</v>
      </c>
      <c r="AO9" s="48">
        <f>VLOOKUP($A9,'ADR Raw Data'!$B$6:$BE$43,'ADR Raw Data'!BA$1,FALSE)</f>
        <v>15.7218482873895</v>
      </c>
      <c r="AP9" s="48">
        <f>VLOOKUP($A9,'ADR Raw Data'!$B$6:$BE$43,'ADR Raw Data'!BB$1,FALSE)</f>
        <v>14.134598106332</v>
      </c>
      <c r="AQ9" s="49">
        <f>VLOOKUP($A9,'ADR Raw Data'!$B$6:$BE$43,'ADR Raw Data'!BC$1,FALSE)</f>
        <v>14.9126179539326</v>
      </c>
      <c r="AR9" s="50">
        <f>VLOOKUP($A9,'ADR Raw Data'!$B$6:$BE$43,'ADR Raw Data'!BE$1,FALSE)</f>
        <v>15.024926743539501</v>
      </c>
      <c r="AT9" s="51">
        <f>VLOOKUP($A9,'RevPAR Raw Data'!$B$6:$BE$43,'RevPAR Raw Data'!AG$1,FALSE)</f>
        <v>84.727574194296295</v>
      </c>
      <c r="AU9" s="52">
        <f>VLOOKUP($A9,'RevPAR Raw Data'!$B$6:$BE$43,'RevPAR Raw Data'!AH$1,FALSE)</f>
        <v>127.041584453976</v>
      </c>
      <c r="AV9" s="52">
        <f>VLOOKUP($A9,'RevPAR Raw Data'!$B$6:$BE$43,'RevPAR Raw Data'!AI$1,FALSE)</f>
        <v>153.49019968699201</v>
      </c>
      <c r="AW9" s="52">
        <f>VLOOKUP($A9,'RevPAR Raw Data'!$B$6:$BE$43,'RevPAR Raw Data'!AJ$1,FALSE)</f>
        <v>153.70772548110301</v>
      </c>
      <c r="AX9" s="52">
        <f>VLOOKUP($A9,'RevPAR Raw Data'!$B$6:$BE$43,'RevPAR Raw Data'!AK$1,FALSE)</f>
        <v>133.545863088337</v>
      </c>
      <c r="AY9" s="53">
        <f>VLOOKUP($A9,'RevPAR Raw Data'!$B$6:$BE$43,'RevPAR Raw Data'!AL$1,FALSE)</f>
        <v>130.502589380941</v>
      </c>
      <c r="AZ9" s="52">
        <f>VLOOKUP($A9,'RevPAR Raw Data'!$B$6:$BE$43,'RevPAR Raw Data'!AN$1,FALSE)</f>
        <v>116.26629492232701</v>
      </c>
      <c r="BA9" s="52">
        <f>VLOOKUP($A9,'RevPAR Raw Data'!$B$6:$BE$43,'RevPAR Raw Data'!AO$1,FALSE)</f>
        <v>118.926220148388</v>
      </c>
      <c r="BB9" s="53">
        <f>VLOOKUP($A9,'RevPAR Raw Data'!$B$6:$BE$43,'RevPAR Raw Data'!AP$1,FALSE)</f>
        <v>117.59625753535801</v>
      </c>
      <c r="BC9" s="54">
        <f>VLOOKUP($A9,'RevPAR Raw Data'!$B$6:$BE$43,'RevPAR Raw Data'!AR$1,FALSE)</f>
        <v>126.815065996489</v>
      </c>
      <c r="BE9" s="47">
        <f>VLOOKUP($A9,'RevPAR Raw Data'!$B$6:$BE$43,'RevPAR Raw Data'!AT$1,FALSE)</f>
        <v>7.5901205031914403</v>
      </c>
      <c r="BF9" s="48">
        <f>VLOOKUP($A9,'RevPAR Raw Data'!$B$6:$BE$43,'RevPAR Raw Data'!AU$1,FALSE)</f>
        <v>23.1691977708096</v>
      </c>
      <c r="BG9" s="48">
        <f>VLOOKUP($A9,'RevPAR Raw Data'!$B$6:$BE$43,'RevPAR Raw Data'!AV$1,FALSE)</f>
        <v>32.015749353623399</v>
      </c>
      <c r="BH9" s="48">
        <f>VLOOKUP($A9,'RevPAR Raw Data'!$B$6:$BE$43,'RevPAR Raw Data'!AW$1,FALSE)</f>
        <v>37.064015162218702</v>
      </c>
      <c r="BI9" s="48">
        <f>VLOOKUP($A9,'RevPAR Raw Data'!$B$6:$BE$43,'RevPAR Raw Data'!AX$1,FALSE)</f>
        <v>33.356999226002898</v>
      </c>
      <c r="BJ9" s="49">
        <f>VLOOKUP($A9,'RevPAR Raw Data'!$B$6:$BE$43,'RevPAR Raw Data'!AY$1,FALSE)</f>
        <v>27.8320472824823</v>
      </c>
      <c r="BK9" s="48">
        <f>VLOOKUP($A9,'RevPAR Raw Data'!$B$6:$BE$43,'RevPAR Raw Data'!BA$1,FALSE)</f>
        <v>19.958330736872298</v>
      </c>
      <c r="BL9" s="48">
        <f>VLOOKUP($A9,'RevPAR Raw Data'!$B$6:$BE$43,'RevPAR Raw Data'!BB$1,FALSE)</f>
        <v>17.4822355055848</v>
      </c>
      <c r="BM9" s="49">
        <f>VLOOKUP($A9,'RevPAR Raw Data'!$B$6:$BE$43,'RevPAR Raw Data'!BC$1,FALSE)</f>
        <v>18.693373814424199</v>
      </c>
      <c r="BN9" s="50">
        <f>VLOOKUP($A9,'RevPAR Raw Data'!$B$6:$BE$43,'RevPAR Raw Data'!BE$1,FALSE)</f>
        <v>25.2765174133961</v>
      </c>
    </row>
    <row r="10" spans="1:66" x14ac:dyDescent="0.25">
      <c r="A10" s="63" t="s">
        <v>26</v>
      </c>
      <c r="B10" s="47">
        <f>VLOOKUP($A10,'Occupancy Raw Data'!$B$8:$BE$45,'Occupancy Raw Data'!AG$3,FALSE)</f>
        <v>51.655112651646398</v>
      </c>
      <c r="C10" s="48">
        <f>VLOOKUP($A10,'Occupancy Raw Data'!$B$8:$BE$45,'Occupancy Raw Data'!AH$3,FALSE)</f>
        <v>69.456961294049606</v>
      </c>
      <c r="D10" s="48">
        <f>VLOOKUP($A10,'Occupancy Raw Data'!$B$8:$BE$45,'Occupancy Raw Data'!AI$3,FALSE)</f>
        <v>81.984402079722699</v>
      </c>
      <c r="E10" s="48">
        <f>VLOOKUP($A10,'Occupancy Raw Data'!$B$8:$BE$45,'Occupancy Raw Data'!AJ$3,FALSE)</f>
        <v>82.053726169843998</v>
      </c>
      <c r="F10" s="48">
        <f>VLOOKUP($A10,'Occupancy Raw Data'!$B$8:$BE$45,'Occupancy Raw Data'!AK$3,FALSE)</f>
        <v>70.7798960138648</v>
      </c>
      <c r="G10" s="49">
        <f>VLOOKUP($A10,'Occupancy Raw Data'!$B$8:$BE$45,'Occupancy Raw Data'!AL$3,FALSE)</f>
        <v>71.186019641825496</v>
      </c>
      <c r="H10" s="48">
        <f>VLOOKUP($A10,'Occupancy Raw Data'!$B$8:$BE$45,'Occupancy Raw Data'!AN$3,FALSE)</f>
        <v>72.614095898324607</v>
      </c>
      <c r="I10" s="48">
        <f>VLOOKUP($A10,'Occupancy Raw Data'!$B$8:$BE$45,'Occupancy Raw Data'!AO$3,FALSE)</f>
        <v>75.132871172732493</v>
      </c>
      <c r="J10" s="49">
        <f>VLOOKUP($A10,'Occupancy Raw Data'!$B$8:$BE$45,'Occupancy Raw Data'!AP$3,FALSE)</f>
        <v>73.873483535528507</v>
      </c>
      <c r="K10" s="50">
        <f>VLOOKUP($A10,'Occupancy Raw Data'!$B$8:$BE$45,'Occupancy Raw Data'!AR$3,FALSE)</f>
        <v>71.953866468597795</v>
      </c>
      <c r="M10" s="47">
        <f>VLOOKUP($A10,'Occupancy Raw Data'!$B$8:$BE$45,'Occupancy Raw Data'!AT$3,FALSE)</f>
        <v>6.7469193368708904</v>
      </c>
      <c r="N10" s="48">
        <f>VLOOKUP($A10,'Occupancy Raw Data'!$B$8:$BE$45,'Occupancy Raw Data'!AU$3,FALSE)</f>
        <v>18.155572768166898</v>
      </c>
      <c r="O10" s="48">
        <f>VLOOKUP($A10,'Occupancy Raw Data'!$B$8:$BE$45,'Occupancy Raw Data'!AV$3,FALSE)</f>
        <v>27.416934796068301</v>
      </c>
      <c r="P10" s="48">
        <f>VLOOKUP($A10,'Occupancy Raw Data'!$B$8:$BE$45,'Occupancy Raw Data'!AW$3,FALSE)</f>
        <v>26.944138353631701</v>
      </c>
      <c r="Q10" s="48">
        <f>VLOOKUP($A10,'Occupancy Raw Data'!$B$8:$BE$45,'Occupancy Raw Data'!AX$3,FALSE)</f>
        <v>17.934739253249798</v>
      </c>
      <c r="R10" s="49">
        <f>VLOOKUP($A10,'Occupancy Raw Data'!$B$8:$BE$45,'Occupancy Raw Data'!AY$3,FALSE)</f>
        <v>20.1768949916836</v>
      </c>
      <c r="S10" s="48">
        <f>VLOOKUP($A10,'Occupancy Raw Data'!$B$8:$BE$45,'Occupancy Raw Data'!BA$3,FALSE)</f>
        <v>10.8217769655935</v>
      </c>
      <c r="T10" s="48">
        <f>VLOOKUP($A10,'Occupancy Raw Data'!$B$8:$BE$45,'Occupancy Raw Data'!BB$3,FALSE)</f>
        <v>11.5711710719102</v>
      </c>
      <c r="U10" s="49">
        <f>VLOOKUP($A10,'Occupancy Raw Data'!$B$8:$BE$45,'Occupancy Raw Data'!BC$3,FALSE)</f>
        <v>11.201599499546701</v>
      </c>
      <c r="V10" s="50">
        <f>VLOOKUP($A10,'Occupancy Raw Data'!$B$8:$BE$45,'Occupancy Raw Data'!BE$3,FALSE)</f>
        <v>17.397420612235798</v>
      </c>
      <c r="X10" s="51">
        <f>VLOOKUP($A10,'ADR Raw Data'!$B$6:$BE$43,'ADR Raw Data'!AG$1,FALSE)</f>
        <v>148.80349158418599</v>
      </c>
      <c r="Y10" s="52">
        <f>VLOOKUP($A10,'ADR Raw Data'!$B$6:$BE$43,'ADR Raw Data'!AH$1,FALSE)</f>
        <v>180.06674873159699</v>
      </c>
      <c r="Z10" s="52">
        <f>VLOOKUP($A10,'ADR Raw Data'!$B$6:$BE$43,'ADR Raw Data'!AI$1,FALSE)</f>
        <v>195.16849910157401</v>
      </c>
      <c r="AA10" s="52">
        <f>VLOOKUP($A10,'ADR Raw Data'!$B$6:$BE$43,'ADR Raw Data'!AJ$1,FALSE)</f>
        <v>190.695966135107</v>
      </c>
      <c r="AB10" s="52">
        <f>VLOOKUP($A10,'ADR Raw Data'!$B$6:$BE$43,'ADR Raw Data'!AK$1,FALSE)</f>
        <v>165.862148220698</v>
      </c>
      <c r="AC10" s="53">
        <f>VLOOKUP($A10,'ADR Raw Data'!$B$6:$BE$43,'ADR Raw Data'!AL$1,FALSE)</f>
        <v>178.63379223034599</v>
      </c>
      <c r="AD10" s="52">
        <f>VLOOKUP($A10,'ADR Raw Data'!$B$6:$BE$43,'ADR Raw Data'!AN$1,FALSE)</f>
        <v>143.26975933808001</v>
      </c>
      <c r="AE10" s="52">
        <f>VLOOKUP($A10,'ADR Raw Data'!$B$6:$BE$43,'ADR Raw Data'!AO$1,FALSE)</f>
        <v>141.55223251701199</v>
      </c>
      <c r="AF10" s="53">
        <f>VLOOKUP($A10,'ADR Raw Data'!$B$6:$BE$43,'ADR Raw Data'!AP$1,FALSE)</f>
        <v>142.39635581622599</v>
      </c>
      <c r="AG10" s="54">
        <f>VLOOKUP($A10,'ADR Raw Data'!$B$6:$BE$43,'ADR Raw Data'!AR$1,FALSE)</f>
        <v>168.004022297029</v>
      </c>
      <c r="AI10" s="47">
        <f>VLOOKUP($A10,'ADR Raw Data'!$B$6:$BE$43,'ADR Raw Data'!AT$1,FALSE)</f>
        <v>11.4174131436357</v>
      </c>
      <c r="AJ10" s="48">
        <f>VLOOKUP($A10,'ADR Raw Data'!$B$6:$BE$43,'ADR Raw Data'!AU$1,FALSE)</f>
        <v>18.531456771640698</v>
      </c>
      <c r="AK10" s="48">
        <f>VLOOKUP($A10,'ADR Raw Data'!$B$6:$BE$43,'ADR Raw Data'!AV$1,FALSE)</f>
        <v>21.1198274225255</v>
      </c>
      <c r="AL10" s="48">
        <f>VLOOKUP($A10,'ADR Raw Data'!$B$6:$BE$43,'ADR Raw Data'!AW$1,FALSE)</f>
        <v>20.9300239476804</v>
      </c>
      <c r="AM10" s="48">
        <f>VLOOKUP($A10,'ADR Raw Data'!$B$6:$BE$43,'ADR Raw Data'!AX$1,FALSE)</f>
        <v>16.274392683245601</v>
      </c>
      <c r="AN10" s="49">
        <f>VLOOKUP($A10,'ADR Raw Data'!$B$6:$BE$43,'ADR Raw Data'!AY$1,FALSE)</f>
        <v>18.850555931388001</v>
      </c>
      <c r="AO10" s="48">
        <f>VLOOKUP($A10,'ADR Raw Data'!$B$6:$BE$43,'ADR Raw Data'!BA$1,FALSE)</f>
        <v>13.5435017005818</v>
      </c>
      <c r="AP10" s="48">
        <f>VLOOKUP($A10,'ADR Raw Data'!$B$6:$BE$43,'ADR Raw Data'!BB$1,FALSE)</f>
        <v>11.690902874110799</v>
      </c>
      <c r="AQ10" s="49">
        <f>VLOOKUP($A10,'ADR Raw Data'!$B$6:$BE$43,'ADR Raw Data'!BC$1,FALSE)</f>
        <v>12.600210811794</v>
      </c>
      <c r="AR10" s="50">
        <f>VLOOKUP($A10,'ADR Raw Data'!$B$6:$BE$43,'ADR Raw Data'!BE$1,FALSE)</f>
        <v>17.552229426533501</v>
      </c>
      <c r="AT10" s="51">
        <f>VLOOKUP($A10,'RevPAR Raw Data'!$B$6:$BE$43,'RevPAR Raw Data'!AG$1,FALSE)</f>
        <v>76.864611207394503</v>
      </c>
      <c r="AU10" s="52">
        <f>VLOOKUP($A10,'RevPAR Raw Data'!$B$6:$BE$43,'RevPAR Raw Data'!AH$1,FALSE)</f>
        <v>125.068891969959</v>
      </c>
      <c r="AV10" s="52">
        <f>VLOOKUP($A10,'RevPAR Raw Data'!$B$6:$BE$43,'RevPAR Raw Data'!AI$1,FALSE)</f>
        <v>160.00772703639501</v>
      </c>
      <c r="AW10" s="52">
        <f>VLOOKUP($A10,'RevPAR Raw Data'!$B$6:$BE$43,'RevPAR Raw Data'!AJ$1,FALSE)</f>
        <v>156.47314586943901</v>
      </c>
      <c r="AX10" s="52">
        <f>VLOOKUP($A10,'RevPAR Raw Data'!$B$6:$BE$43,'RevPAR Raw Data'!AK$1,FALSE)</f>
        <v>117.397056036972</v>
      </c>
      <c r="AY10" s="53">
        <f>VLOOKUP($A10,'RevPAR Raw Data'!$B$6:$BE$43,'RevPAR Raw Data'!AL$1,FALSE)</f>
        <v>127.162286424032</v>
      </c>
      <c r="AZ10" s="52">
        <f>VLOOKUP($A10,'RevPAR Raw Data'!$B$6:$BE$43,'RevPAR Raw Data'!AN$1,FALSE)</f>
        <v>104.03404043905201</v>
      </c>
      <c r="BA10" s="52">
        <f>VLOOKUP($A10,'RevPAR Raw Data'!$B$6:$BE$43,'RevPAR Raw Data'!AO$1,FALSE)</f>
        <v>106.35225649913301</v>
      </c>
      <c r="BB10" s="53">
        <f>VLOOKUP($A10,'RevPAR Raw Data'!$B$6:$BE$43,'RevPAR Raw Data'!AP$1,FALSE)</f>
        <v>105.193148469093</v>
      </c>
      <c r="BC10" s="54">
        <f>VLOOKUP($A10,'RevPAR Raw Data'!$B$6:$BE$43,'RevPAR Raw Data'!AR$1,FALSE)</f>
        <v>120.885389865478</v>
      </c>
      <c r="BE10" s="47">
        <f>VLOOKUP($A10,'RevPAR Raw Data'!$B$6:$BE$43,'RevPAR Raw Data'!AT$1,FALSE)</f>
        <v>18.934656135665001</v>
      </c>
      <c r="BF10" s="48">
        <f>VLOOKUP($A10,'RevPAR Raw Data'!$B$6:$BE$43,'RevPAR Raw Data'!AU$1,FALSE)</f>
        <v>40.051521658984299</v>
      </c>
      <c r="BG10" s="48">
        <f>VLOOKUP($A10,'RevPAR Raw Data'!$B$6:$BE$43,'RevPAR Raw Data'!AV$1,FALSE)</f>
        <v>54.327171532069698</v>
      </c>
      <c r="BH10" s="48">
        <f>VLOOKUP($A10,'RevPAR Raw Data'!$B$6:$BE$43,'RevPAR Raw Data'!AW$1,FALSE)</f>
        <v>53.513576911223403</v>
      </c>
      <c r="BI10" s="48">
        <f>VLOOKUP($A10,'RevPAR Raw Data'!$B$6:$BE$43,'RevPAR Raw Data'!AX$1,FALSE)</f>
        <v>37.127901829285598</v>
      </c>
      <c r="BJ10" s="49">
        <f>VLOOKUP($A10,'RevPAR Raw Data'!$B$6:$BE$43,'RevPAR Raw Data'!AY$1,FALSE)</f>
        <v>42.830907798696401</v>
      </c>
      <c r="BK10" s="48">
        <f>VLOOKUP($A10,'RevPAR Raw Data'!$B$6:$BE$43,'RevPAR Raw Data'!BA$1,FALSE)</f>
        <v>25.830926213543702</v>
      </c>
      <c r="BL10" s="48">
        <f>VLOOKUP($A10,'RevPAR Raw Data'!$B$6:$BE$43,'RevPAR Raw Data'!BB$1,FALSE)</f>
        <v>24.6148483174353</v>
      </c>
      <c r="BM10" s="49">
        <f>VLOOKUP($A10,'RevPAR Raw Data'!$B$6:$BE$43,'RevPAR Raw Data'!BC$1,FALSE)</f>
        <v>25.213235462576598</v>
      </c>
      <c r="BN10" s="50">
        <f>VLOOKUP($A10,'RevPAR Raw Data'!$B$6:$BE$43,'RevPAR Raw Data'!BE$1,FALSE)</f>
        <v>38.003285218927999</v>
      </c>
    </row>
    <row r="11" spans="1:66" x14ac:dyDescent="0.25">
      <c r="A11" s="63" t="s">
        <v>24</v>
      </c>
      <c r="B11" s="47">
        <f>VLOOKUP($A11,'Occupancy Raw Data'!$B$8:$BE$45,'Occupancy Raw Data'!AG$3,FALSE)</f>
        <v>52.477134146341399</v>
      </c>
      <c r="C11" s="48">
        <f>VLOOKUP($A11,'Occupancy Raw Data'!$B$8:$BE$45,'Occupancy Raw Data'!AH$3,FALSE)</f>
        <v>65.833359703806806</v>
      </c>
      <c r="D11" s="48">
        <f>VLOOKUP($A11,'Occupancy Raw Data'!$B$8:$BE$45,'Occupancy Raw Data'!AI$3,FALSE)</f>
        <v>70.849023765070697</v>
      </c>
      <c r="E11" s="48">
        <f>VLOOKUP($A11,'Occupancy Raw Data'!$B$8:$BE$45,'Occupancy Raw Data'!AJ$3,FALSE)</f>
        <v>71.763551786335796</v>
      </c>
      <c r="F11" s="48">
        <f>VLOOKUP($A11,'Occupancy Raw Data'!$B$8:$BE$45,'Occupancy Raw Data'!AK$3,FALSE)</f>
        <v>68.149742096769003</v>
      </c>
      <c r="G11" s="49">
        <f>VLOOKUP($A11,'Occupancy Raw Data'!$B$8:$BE$45,'Occupancy Raw Data'!AL$3,FALSE)</f>
        <v>65.824107617865295</v>
      </c>
      <c r="H11" s="48">
        <f>VLOOKUP($A11,'Occupancy Raw Data'!$B$8:$BE$45,'Occupancy Raw Data'!AN$3,FALSE)</f>
        <v>74.871048384544693</v>
      </c>
      <c r="I11" s="48">
        <f>VLOOKUP($A11,'Occupancy Raw Data'!$B$8:$BE$45,'Occupancy Raw Data'!AO$3,FALSE)</f>
        <v>79.272807822537203</v>
      </c>
      <c r="J11" s="49">
        <f>VLOOKUP($A11,'Occupancy Raw Data'!$B$8:$BE$45,'Occupancy Raw Data'!AP$3,FALSE)</f>
        <v>77.071928103540998</v>
      </c>
      <c r="K11" s="50">
        <f>VLOOKUP($A11,'Occupancy Raw Data'!$B$8:$BE$45,'Occupancy Raw Data'!AR$3,FALSE)</f>
        <v>69.039413100310199</v>
      </c>
      <c r="M11" s="47">
        <f>VLOOKUP($A11,'Occupancy Raw Data'!$B$8:$BE$45,'Occupancy Raw Data'!AT$3,FALSE)</f>
        <v>-1.3829676828444599</v>
      </c>
      <c r="N11" s="48">
        <f>VLOOKUP($A11,'Occupancy Raw Data'!$B$8:$BE$45,'Occupancy Raw Data'!AU$3,FALSE)</f>
        <v>2.8262827213832602</v>
      </c>
      <c r="O11" s="48">
        <f>VLOOKUP($A11,'Occupancy Raw Data'!$B$8:$BE$45,'Occupancy Raw Data'!AV$3,FALSE)</f>
        <v>5.1922751995372298</v>
      </c>
      <c r="P11" s="48">
        <f>VLOOKUP($A11,'Occupancy Raw Data'!$B$8:$BE$45,'Occupancy Raw Data'!AW$3,FALSE)</f>
        <v>4.67336259713825</v>
      </c>
      <c r="Q11" s="48">
        <f>VLOOKUP($A11,'Occupancy Raw Data'!$B$8:$BE$45,'Occupancy Raw Data'!AX$3,FALSE)</f>
        <v>1.8694758837704399</v>
      </c>
      <c r="R11" s="49">
        <f>VLOOKUP($A11,'Occupancy Raw Data'!$B$8:$BE$45,'Occupancy Raw Data'!AY$3,FALSE)</f>
        <v>2.8349225356252701</v>
      </c>
      <c r="S11" s="48">
        <f>VLOOKUP($A11,'Occupancy Raw Data'!$B$8:$BE$45,'Occupancy Raw Data'!BA$3,FALSE)</f>
        <v>-2.3479093305407401</v>
      </c>
      <c r="T11" s="48">
        <f>VLOOKUP($A11,'Occupancy Raw Data'!$B$8:$BE$45,'Occupancy Raw Data'!BB$3,FALSE)</f>
        <v>1.38291068460547</v>
      </c>
      <c r="U11" s="49">
        <f>VLOOKUP($A11,'Occupancy Raw Data'!$B$8:$BE$45,'Occupancy Raw Data'!BC$3,FALSE)</f>
        <v>-0.46418679695859499</v>
      </c>
      <c r="V11" s="50">
        <f>VLOOKUP($A11,'Occupancy Raw Data'!$B$8:$BE$45,'Occupancy Raw Data'!BE$3,FALSE)</f>
        <v>1.7615420937136701</v>
      </c>
      <c r="X11" s="51">
        <f>VLOOKUP($A11,'ADR Raw Data'!$B$6:$BE$43,'ADR Raw Data'!AG$1,FALSE)</f>
        <v>129.18655289276199</v>
      </c>
      <c r="Y11" s="52">
        <f>VLOOKUP($A11,'ADR Raw Data'!$B$6:$BE$43,'ADR Raw Data'!AH$1,FALSE)</f>
        <v>138.638975197077</v>
      </c>
      <c r="Z11" s="52">
        <f>VLOOKUP($A11,'ADR Raw Data'!$B$6:$BE$43,'ADR Raw Data'!AI$1,FALSE)</f>
        <v>141.228854794765</v>
      </c>
      <c r="AA11" s="52">
        <f>VLOOKUP($A11,'ADR Raw Data'!$B$6:$BE$43,'ADR Raw Data'!AJ$1,FALSE)</f>
        <v>142.58029499955899</v>
      </c>
      <c r="AB11" s="52">
        <f>VLOOKUP($A11,'ADR Raw Data'!$B$6:$BE$43,'ADR Raw Data'!AK$1,FALSE)</f>
        <v>140.51587388558599</v>
      </c>
      <c r="AC11" s="53">
        <f>VLOOKUP($A11,'ADR Raw Data'!$B$6:$BE$43,'ADR Raw Data'!AL$1,FALSE)</f>
        <v>138.94297620536699</v>
      </c>
      <c r="AD11" s="52">
        <f>VLOOKUP($A11,'ADR Raw Data'!$B$6:$BE$43,'ADR Raw Data'!AN$1,FALSE)</f>
        <v>151.068565088757</v>
      </c>
      <c r="AE11" s="52">
        <f>VLOOKUP($A11,'ADR Raw Data'!$B$6:$BE$43,'ADR Raw Data'!AO$1,FALSE)</f>
        <v>156.23959602411</v>
      </c>
      <c r="AF11" s="53">
        <f>VLOOKUP($A11,'ADR Raw Data'!$B$6:$BE$43,'ADR Raw Data'!AP$1,FALSE)</f>
        <v>153.72791299706401</v>
      </c>
      <c r="AG11" s="54">
        <f>VLOOKUP($A11,'ADR Raw Data'!$B$6:$BE$43,'ADR Raw Data'!AR$1,FALSE)</f>
        <v>143.661134091534</v>
      </c>
      <c r="AI11" s="47">
        <f>VLOOKUP($A11,'ADR Raw Data'!$B$6:$BE$43,'ADR Raw Data'!AT$1,FALSE)</f>
        <v>15.780883685121299</v>
      </c>
      <c r="AJ11" s="48">
        <f>VLOOKUP($A11,'ADR Raw Data'!$B$6:$BE$43,'ADR Raw Data'!AU$1,FALSE)</f>
        <v>21.682632828585401</v>
      </c>
      <c r="AK11" s="48">
        <f>VLOOKUP($A11,'ADR Raw Data'!$B$6:$BE$43,'ADR Raw Data'!AV$1,FALSE)</f>
        <v>25.795023130942099</v>
      </c>
      <c r="AL11" s="48">
        <f>VLOOKUP($A11,'ADR Raw Data'!$B$6:$BE$43,'ADR Raw Data'!AW$1,FALSE)</f>
        <v>27.209264656518101</v>
      </c>
      <c r="AM11" s="48">
        <f>VLOOKUP($A11,'ADR Raw Data'!$B$6:$BE$43,'ADR Raw Data'!AX$1,FALSE)</f>
        <v>21.778922656769499</v>
      </c>
      <c r="AN11" s="49">
        <f>VLOOKUP($A11,'ADR Raw Data'!$B$6:$BE$43,'ADR Raw Data'!AY$1,FALSE)</f>
        <v>22.8505250524492</v>
      </c>
      <c r="AO11" s="48">
        <f>VLOOKUP($A11,'ADR Raw Data'!$B$6:$BE$43,'ADR Raw Data'!BA$1,FALSE)</f>
        <v>9.0993782607952394</v>
      </c>
      <c r="AP11" s="48">
        <f>VLOOKUP($A11,'ADR Raw Data'!$B$6:$BE$43,'ADR Raw Data'!BB$1,FALSE)</f>
        <v>8.1972034560308895</v>
      </c>
      <c r="AQ11" s="49">
        <f>VLOOKUP($A11,'ADR Raw Data'!$B$6:$BE$43,'ADR Raw Data'!BC$1,FALSE)</f>
        <v>8.6686521946135802</v>
      </c>
      <c r="AR11" s="50">
        <f>VLOOKUP($A11,'ADR Raw Data'!$B$6:$BE$43,'ADR Raw Data'!BE$1,FALSE)</f>
        <v>17.419219609035999</v>
      </c>
      <c r="AT11" s="51">
        <f>VLOOKUP($A11,'RevPAR Raw Data'!$B$6:$BE$43,'RevPAR Raw Data'!AG$1,FALSE)</f>
        <v>67.793400660569105</v>
      </c>
      <c r="AU11" s="52">
        <f>VLOOKUP($A11,'RevPAR Raw Data'!$B$6:$BE$43,'RevPAR Raw Data'!AH$1,FALSE)</f>
        <v>91.270695231163501</v>
      </c>
      <c r="AV11" s="52">
        <f>VLOOKUP($A11,'RevPAR Raw Data'!$B$6:$BE$43,'RevPAR Raw Data'!AI$1,FALSE)</f>
        <v>100.05926489668001</v>
      </c>
      <c r="AW11" s="52">
        <f>VLOOKUP($A11,'RevPAR Raw Data'!$B$6:$BE$43,'RevPAR Raw Data'!AJ$1,FALSE)</f>
        <v>102.320683839119</v>
      </c>
      <c r="AX11" s="52">
        <f>VLOOKUP($A11,'RevPAR Raw Data'!$B$6:$BE$43,'RevPAR Raw Data'!AK$1,FALSE)</f>
        <v>95.761205658048695</v>
      </c>
      <c r="AY11" s="53">
        <f>VLOOKUP($A11,'RevPAR Raw Data'!$B$6:$BE$43,'RevPAR Raw Data'!AL$1,FALSE)</f>
        <v>91.457974184885799</v>
      </c>
      <c r="AZ11" s="52">
        <f>VLOOKUP($A11,'RevPAR Raw Data'!$B$6:$BE$43,'RevPAR Raw Data'!AN$1,FALSE)</f>
        <v>113.106618461441</v>
      </c>
      <c r="BA11" s="52">
        <f>VLOOKUP($A11,'RevPAR Raw Data'!$B$6:$BE$43,'RevPAR Raw Data'!AO$1,FALSE)</f>
        <v>123.855514698901</v>
      </c>
      <c r="BB11" s="53">
        <f>VLOOKUP($A11,'RevPAR Raw Data'!$B$6:$BE$43,'RevPAR Raw Data'!AP$1,FALSE)</f>
        <v>118.481066580171</v>
      </c>
      <c r="BC11" s="54">
        <f>VLOOKUP($A11,'RevPAR Raw Data'!$B$6:$BE$43,'RevPAR Raw Data'!AR$1,FALSE)</f>
        <v>99.182803830045103</v>
      </c>
      <c r="BE11" s="47">
        <f>VLOOKUP($A11,'RevPAR Raw Data'!$B$6:$BE$43,'RevPAR Raw Data'!AT$1,FALSE)</f>
        <v>14.1796714808443</v>
      </c>
      <c r="BF11" s="48">
        <f>VLOOKUP($A11,'RevPAR Raw Data'!$B$6:$BE$43,'RevPAR Raw Data'!AU$1,FALSE)</f>
        <v>25.121728055144001</v>
      </c>
      <c r="BG11" s="48">
        <f>VLOOKUP($A11,'RevPAR Raw Data'!$B$6:$BE$43,'RevPAR Raw Data'!AV$1,FALSE)</f>
        <v>32.3266469192221</v>
      </c>
      <c r="BH11" s="48">
        <f>VLOOKUP($A11,'RevPAR Raw Data'!$B$6:$BE$43,'RevPAR Raw Data'!AW$1,FALSE)</f>
        <v>33.154214851070499</v>
      </c>
      <c r="BI11" s="48">
        <f>VLOOKUP($A11,'RevPAR Raw Data'!$B$6:$BE$43,'RevPAR Raw Data'!AX$1,FALSE)</f>
        <v>24.055550247353299</v>
      </c>
      <c r="BJ11" s="49">
        <f>VLOOKUP($A11,'RevPAR Raw Data'!$B$6:$BE$43,'RevPAR Raw Data'!AY$1,FALSE)</f>
        <v>26.333242272295099</v>
      </c>
      <c r="BK11" s="48">
        <f>VLOOKUP($A11,'RevPAR Raw Data'!$B$6:$BE$43,'RevPAR Raw Data'!BA$1,FALSE)</f>
        <v>6.5378237790480904</v>
      </c>
      <c r="BL11" s="48">
        <f>VLOOKUP($A11,'RevPAR Raw Data'!$B$6:$BE$43,'RevPAR Raw Data'!BB$1,FALSE)</f>
        <v>9.6934741430686593</v>
      </c>
      <c r="BM11" s="49">
        <f>VLOOKUP($A11,'RevPAR Raw Data'!$B$6:$BE$43,'RevPAR Raw Data'!BC$1,FALSE)</f>
        <v>8.1642266586933196</v>
      </c>
      <c r="BN11" s="50">
        <f>VLOOKUP($A11,'RevPAR Raw Data'!$B$6:$BE$43,'RevPAR Raw Data'!BE$1,FALSE)</f>
        <v>19.487608588559301</v>
      </c>
    </row>
    <row r="12" spans="1:66" x14ac:dyDescent="0.25">
      <c r="A12" s="63" t="s">
        <v>27</v>
      </c>
      <c r="B12" s="47">
        <f>VLOOKUP($A12,'Occupancy Raw Data'!$B$8:$BE$45,'Occupancy Raw Data'!AG$3,FALSE)</f>
        <v>53.909477162752196</v>
      </c>
      <c r="C12" s="48">
        <f>VLOOKUP($A12,'Occupancy Raw Data'!$B$8:$BE$45,'Occupancy Raw Data'!AH$3,FALSE)</f>
        <v>63.183052047680803</v>
      </c>
      <c r="D12" s="48">
        <f>VLOOKUP($A12,'Occupancy Raw Data'!$B$8:$BE$45,'Occupancy Raw Data'!AI$3,FALSE)</f>
        <v>69.553286911365504</v>
      </c>
      <c r="E12" s="48">
        <f>VLOOKUP($A12,'Occupancy Raw Data'!$B$8:$BE$45,'Occupancy Raw Data'!AJ$3,FALSE)</f>
        <v>73.592588221409102</v>
      </c>
      <c r="F12" s="48">
        <f>VLOOKUP($A12,'Occupancy Raw Data'!$B$8:$BE$45,'Occupancy Raw Data'!AK$3,FALSE)</f>
        <v>71.795704000944099</v>
      </c>
      <c r="G12" s="49">
        <f>VLOOKUP($A12,'Occupancy Raw Data'!$B$8:$BE$45,'Occupancy Raw Data'!AL$3,FALSE)</f>
        <v>66.406821668830403</v>
      </c>
      <c r="H12" s="48">
        <f>VLOOKUP($A12,'Occupancy Raw Data'!$B$8:$BE$45,'Occupancy Raw Data'!AN$3,FALSE)</f>
        <v>80.012982414729095</v>
      </c>
      <c r="I12" s="48">
        <f>VLOOKUP($A12,'Occupancy Raw Data'!$B$8:$BE$45,'Occupancy Raw Data'!AO$3,FALSE)</f>
        <v>81.889531452850207</v>
      </c>
      <c r="J12" s="49">
        <f>VLOOKUP($A12,'Occupancy Raw Data'!$B$8:$BE$45,'Occupancy Raw Data'!AP$3,FALSE)</f>
        <v>80.951256933789594</v>
      </c>
      <c r="K12" s="50">
        <f>VLOOKUP($A12,'Occupancy Raw Data'!$B$8:$BE$45,'Occupancy Raw Data'!AR$3,FALSE)</f>
        <v>70.562374601675899</v>
      </c>
      <c r="M12" s="47">
        <f>VLOOKUP($A12,'Occupancy Raw Data'!$B$8:$BE$45,'Occupancy Raw Data'!AT$3,FALSE)</f>
        <v>-5.6936183369543301</v>
      </c>
      <c r="N12" s="48">
        <f>VLOOKUP($A12,'Occupancy Raw Data'!$B$8:$BE$45,'Occupancy Raw Data'!AU$3,FALSE)</f>
        <v>1.4946303786195601</v>
      </c>
      <c r="O12" s="48">
        <f>VLOOKUP($A12,'Occupancy Raw Data'!$B$8:$BE$45,'Occupancy Raw Data'!AV$3,FALSE)</f>
        <v>4.1226362090024704</v>
      </c>
      <c r="P12" s="48">
        <f>VLOOKUP($A12,'Occupancy Raw Data'!$B$8:$BE$45,'Occupancy Raw Data'!AW$3,FALSE)</f>
        <v>4.5167751887921801</v>
      </c>
      <c r="Q12" s="48">
        <f>VLOOKUP($A12,'Occupancy Raw Data'!$B$8:$BE$45,'Occupancy Raw Data'!AX$3,FALSE)</f>
        <v>-1.3614067874884599</v>
      </c>
      <c r="R12" s="49">
        <f>VLOOKUP($A12,'Occupancy Raw Data'!$B$8:$BE$45,'Occupancy Raw Data'!AY$3,FALSE)</f>
        <v>0.79506736526557398</v>
      </c>
      <c r="S12" s="48">
        <f>VLOOKUP($A12,'Occupancy Raw Data'!$B$8:$BE$45,'Occupancy Raw Data'!BA$3,FALSE)</f>
        <v>-1.5623878054428999</v>
      </c>
      <c r="T12" s="48">
        <f>VLOOKUP($A12,'Occupancy Raw Data'!$B$8:$BE$45,'Occupancy Raw Data'!BB$3,FALSE)</f>
        <v>2.97543760781799</v>
      </c>
      <c r="U12" s="49">
        <f>VLOOKUP($A12,'Occupancy Raw Data'!$B$8:$BE$45,'Occupancy Raw Data'!BC$3,FALSE)</f>
        <v>0.68169801840766397</v>
      </c>
      <c r="V12" s="50">
        <f>VLOOKUP($A12,'Occupancy Raw Data'!$B$8:$BE$45,'Occupancy Raw Data'!BE$3,FALSE)</f>
        <v>0.75787905078772699</v>
      </c>
      <c r="X12" s="51">
        <f>VLOOKUP($A12,'ADR Raw Data'!$B$6:$BE$43,'ADR Raw Data'!AG$1,FALSE)</f>
        <v>92.158021454764295</v>
      </c>
      <c r="Y12" s="52">
        <f>VLOOKUP($A12,'ADR Raw Data'!$B$6:$BE$43,'ADR Raw Data'!AH$1,FALSE)</f>
        <v>94.7159082842999</v>
      </c>
      <c r="Z12" s="52">
        <f>VLOOKUP($A12,'ADR Raw Data'!$B$6:$BE$43,'ADR Raw Data'!AI$1,FALSE)</f>
        <v>98.733202816781898</v>
      </c>
      <c r="AA12" s="52">
        <f>VLOOKUP($A12,'ADR Raw Data'!$B$6:$BE$43,'ADR Raw Data'!AJ$1,FALSE)</f>
        <v>100.512201507497</v>
      </c>
      <c r="AB12" s="52">
        <f>VLOOKUP($A12,'ADR Raw Data'!$B$6:$BE$43,'ADR Raw Data'!AK$1,FALSE)</f>
        <v>99.953486212139794</v>
      </c>
      <c r="AC12" s="53">
        <f>VLOOKUP($A12,'ADR Raw Data'!$B$6:$BE$43,'ADR Raw Data'!AL$1,FALSE)</f>
        <v>97.559355655674295</v>
      </c>
      <c r="AD12" s="52">
        <f>VLOOKUP($A12,'ADR Raw Data'!$B$6:$BE$43,'ADR Raw Data'!AN$1,FALSE)</f>
        <v>114.743535658971</v>
      </c>
      <c r="AE12" s="52">
        <f>VLOOKUP($A12,'ADR Raw Data'!$B$6:$BE$43,'ADR Raw Data'!AO$1,FALSE)</f>
        <v>116.073051812351</v>
      </c>
      <c r="AF12" s="53">
        <f>VLOOKUP($A12,'ADR Raw Data'!$B$6:$BE$43,'ADR Raw Data'!AP$1,FALSE)</f>
        <v>115.41599868785499</v>
      </c>
      <c r="AG12" s="54">
        <f>VLOOKUP($A12,'ADR Raw Data'!$B$6:$BE$43,'ADR Raw Data'!AR$1,FALSE)</f>
        <v>103.412404946088</v>
      </c>
      <c r="AI12" s="47">
        <f>VLOOKUP($A12,'ADR Raw Data'!$B$6:$BE$43,'ADR Raw Data'!AT$1,FALSE)</f>
        <v>5.5603816396253798</v>
      </c>
      <c r="AJ12" s="48">
        <f>VLOOKUP($A12,'ADR Raw Data'!$B$6:$BE$43,'ADR Raw Data'!AU$1,FALSE)</f>
        <v>6.44200070936889</v>
      </c>
      <c r="AK12" s="48">
        <f>VLOOKUP($A12,'ADR Raw Data'!$B$6:$BE$43,'ADR Raw Data'!AV$1,FALSE)</f>
        <v>7.89755618641236</v>
      </c>
      <c r="AL12" s="48">
        <f>VLOOKUP($A12,'ADR Raw Data'!$B$6:$BE$43,'ADR Raw Data'!AW$1,FALSE)</f>
        <v>8.6154931139822502</v>
      </c>
      <c r="AM12" s="48">
        <f>VLOOKUP($A12,'ADR Raw Data'!$B$6:$BE$43,'ADR Raw Data'!AX$1,FALSE)</f>
        <v>6.2028096541599798</v>
      </c>
      <c r="AN12" s="49">
        <f>VLOOKUP($A12,'ADR Raw Data'!$B$6:$BE$43,'ADR Raw Data'!AY$1,FALSE)</f>
        <v>7.0931275727058596</v>
      </c>
      <c r="AO12" s="48">
        <f>VLOOKUP($A12,'ADR Raw Data'!$B$6:$BE$43,'ADR Raw Data'!BA$1,FALSE)</f>
        <v>7.0515974772701204</v>
      </c>
      <c r="AP12" s="48">
        <f>VLOOKUP($A12,'ADR Raw Data'!$B$6:$BE$43,'ADR Raw Data'!BB$1,FALSE)</f>
        <v>7.3380484328017097</v>
      </c>
      <c r="AQ12" s="49">
        <f>VLOOKUP($A12,'ADR Raw Data'!$B$6:$BE$43,'ADR Raw Data'!BC$1,FALSE)</f>
        <v>7.2078029253048799</v>
      </c>
      <c r="AR12" s="50">
        <f>VLOOKUP($A12,'ADR Raw Data'!$B$6:$BE$43,'ADR Raw Data'!BE$1,FALSE)</f>
        <v>7.1304924257955404</v>
      </c>
      <c r="AT12" s="51">
        <f>VLOOKUP($A12,'RevPAR Raw Data'!$B$6:$BE$43,'RevPAR Raw Data'!AG$1,FALSE)</f>
        <v>49.681907529800498</v>
      </c>
      <c r="AU12" s="52">
        <f>VLOOKUP($A12,'RevPAR Raw Data'!$B$6:$BE$43,'RevPAR Raw Data'!AH$1,FALSE)</f>
        <v>59.844401628702897</v>
      </c>
      <c r="AV12" s="52">
        <f>VLOOKUP($A12,'RevPAR Raw Data'!$B$6:$BE$43,'RevPAR Raw Data'!AI$1,FALSE)</f>
        <v>68.672187831936697</v>
      </c>
      <c r="AW12" s="52">
        <f>VLOOKUP($A12,'RevPAR Raw Data'!$B$6:$BE$43,'RevPAR Raw Data'!AJ$1,FALSE)</f>
        <v>73.969530567685496</v>
      </c>
      <c r="AX12" s="52">
        <f>VLOOKUP($A12,'RevPAR Raw Data'!$B$6:$BE$43,'RevPAR Raw Data'!AK$1,FALSE)</f>
        <v>71.762309099492498</v>
      </c>
      <c r="AY12" s="53">
        <f>VLOOKUP($A12,'RevPAR Raw Data'!$B$6:$BE$43,'RevPAR Raw Data'!AL$1,FALSE)</f>
        <v>64.786067331523597</v>
      </c>
      <c r="AZ12" s="52">
        <f>VLOOKUP($A12,'RevPAR Raw Data'!$B$6:$BE$43,'RevPAR Raw Data'!AN$1,FALSE)</f>
        <v>91.809725008851601</v>
      </c>
      <c r="BA12" s="52">
        <f>VLOOKUP($A12,'RevPAR Raw Data'!$B$6:$BE$43,'RevPAR Raw Data'!AO$1,FALSE)</f>
        <v>95.051678272158597</v>
      </c>
      <c r="BB12" s="53">
        <f>VLOOKUP($A12,'RevPAR Raw Data'!$B$6:$BE$43,'RevPAR Raw Data'!AP$1,FALSE)</f>
        <v>93.430701640505106</v>
      </c>
      <c r="BC12" s="54">
        <f>VLOOKUP($A12,'RevPAR Raw Data'!$B$6:$BE$43,'RevPAR Raw Data'!AR$1,FALSE)</f>
        <v>72.970248562661197</v>
      </c>
      <c r="BE12" s="47">
        <f>VLOOKUP($A12,'RevPAR Raw Data'!$B$6:$BE$43,'RevPAR Raw Data'!AT$1,FALSE)</f>
        <v>-0.44982360596730198</v>
      </c>
      <c r="BF12" s="48">
        <f>VLOOKUP($A12,'RevPAR Raw Data'!$B$6:$BE$43,'RevPAR Raw Data'!AU$1,FALSE)</f>
        <v>8.0329151875815707</v>
      </c>
      <c r="BG12" s="48">
        <f>VLOOKUP($A12,'RevPAR Raw Data'!$B$6:$BE$43,'RevPAR Raw Data'!AV$1,FALSE)</f>
        <v>12.3457799063821</v>
      </c>
      <c r="BH12" s="48">
        <f>VLOOKUP($A12,'RevPAR Raw Data'!$B$6:$BE$43,'RevPAR Raw Data'!AW$1,FALSE)</f>
        <v>13.521410758138799</v>
      </c>
      <c r="BI12" s="48">
        <f>VLOOKUP($A12,'RevPAR Raw Data'!$B$6:$BE$43,'RevPAR Raw Data'!AX$1,FALSE)</f>
        <v>4.7569573950247896</v>
      </c>
      <c r="BJ12" s="49">
        <f>VLOOKUP($A12,'RevPAR Raw Data'!$B$6:$BE$43,'RevPAR Raw Data'!AY$1,FALSE)</f>
        <v>7.9445900804786698</v>
      </c>
      <c r="BK12" s="48">
        <f>VLOOKUP($A12,'RevPAR Raw Data'!$B$6:$BE$43,'RevPAR Raw Data'!BA$1,FALSE)</f>
        <v>5.3790363727534203</v>
      </c>
      <c r="BL12" s="48">
        <f>VLOOKUP($A12,'RevPAR Raw Data'!$B$6:$BE$43,'RevPAR Raw Data'!BB$1,FALSE)</f>
        <v>10.5318250933691</v>
      </c>
      <c r="BM12" s="49">
        <f>VLOOKUP($A12,'RevPAR Raw Data'!$B$6:$BE$43,'RevPAR Raw Data'!BC$1,FALSE)</f>
        <v>7.9386363934250701</v>
      </c>
      <c r="BN12" s="50">
        <f>VLOOKUP($A12,'RevPAR Raw Data'!$B$6:$BE$43,'RevPAR Raw Data'!BE$1,FALSE)</f>
        <v>7.9424119848963803</v>
      </c>
    </row>
    <row r="13" spans="1:66" x14ac:dyDescent="0.25">
      <c r="A13" s="63" t="s">
        <v>91</v>
      </c>
      <c r="B13" s="47">
        <f>VLOOKUP($A13,'Occupancy Raw Data'!$B$8:$BE$45,'Occupancy Raw Data'!AG$3,FALSE)</f>
        <v>54.728704230696202</v>
      </c>
      <c r="C13" s="48">
        <f>VLOOKUP($A13,'Occupancy Raw Data'!$B$8:$BE$45,'Occupancy Raw Data'!AH$3,FALSE)</f>
        <v>72.230127110605096</v>
      </c>
      <c r="D13" s="48">
        <f>VLOOKUP($A13,'Occupancy Raw Data'!$B$8:$BE$45,'Occupancy Raw Data'!AI$3,FALSE)</f>
        <v>82.014797951052898</v>
      </c>
      <c r="E13" s="48">
        <f>VLOOKUP($A13,'Occupancy Raw Data'!$B$8:$BE$45,'Occupancy Raw Data'!AJ$3,FALSE)</f>
        <v>83.632138114209795</v>
      </c>
      <c r="F13" s="48">
        <f>VLOOKUP($A13,'Occupancy Raw Data'!$B$8:$BE$45,'Occupancy Raw Data'!AK$3,FALSE)</f>
        <v>77.3026939859609</v>
      </c>
      <c r="G13" s="49">
        <f>VLOOKUP($A13,'Occupancy Raw Data'!$B$8:$BE$45,'Occupancy Raw Data'!AL$3,FALSE)</f>
        <v>73.981692278504994</v>
      </c>
      <c r="H13" s="48">
        <f>VLOOKUP($A13,'Occupancy Raw Data'!$B$8:$BE$45,'Occupancy Raw Data'!AN$3,FALSE)</f>
        <v>74.909884272433999</v>
      </c>
      <c r="I13" s="48">
        <f>VLOOKUP($A13,'Occupancy Raw Data'!$B$8:$BE$45,'Occupancy Raw Data'!AO$3,FALSE)</f>
        <v>77.9382470119521</v>
      </c>
      <c r="J13" s="49">
        <f>VLOOKUP($A13,'Occupancy Raw Data'!$B$8:$BE$45,'Occupancy Raw Data'!AP$3,FALSE)</f>
        <v>76.424065642193099</v>
      </c>
      <c r="K13" s="50">
        <f>VLOOKUP($A13,'Occupancy Raw Data'!$B$8:$BE$45,'Occupancy Raw Data'!AR$3,FALSE)</f>
        <v>74.679513239558702</v>
      </c>
      <c r="M13" s="47">
        <f>VLOOKUP($A13,'Occupancy Raw Data'!$B$8:$BE$45,'Occupancy Raw Data'!AT$3,FALSE)</f>
        <v>-1.86766745174</v>
      </c>
      <c r="N13" s="48">
        <f>VLOOKUP($A13,'Occupancy Raw Data'!$B$8:$BE$45,'Occupancy Raw Data'!AU$3,FALSE)</f>
        <v>3.6698822506809998</v>
      </c>
      <c r="O13" s="48">
        <f>VLOOKUP($A13,'Occupancy Raw Data'!$B$8:$BE$45,'Occupancy Raw Data'!AV$3,FALSE)</f>
        <v>5.4950891524728203</v>
      </c>
      <c r="P13" s="48">
        <f>VLOOKUP($A13,'Occupancy Raw Data'!$B$8:$BE$45,'Occupancy Raw Data'!AW$3,FALSE)</f>
        <v>6.2609602518832901</v>
      </c>
      <c r="Q13" s="48">
        <f>VLOOKUP($A13,'Occupancy Raw Data'!$B$8:$BE$45,'Occupancy Raw Data'!AX$3,FALSE)</f>
        <v>6.9688106966815999</v>
      </c>
      <c r="R13" s="49">
        <f>VLOOKUP($A13,'Occupancy Raw Data'!$B$8:$BE$45,'Occupancy Raw Data'!AY$3,FALSE)</f>
        <v>4.4474956403910904</v>
      </c>
      <c r="S13" s="48">
        <f>VLOOKUP($A13,'Occupancy Raw Data'!$B$8:$BE$45,'Occupancy Raw Data'!BA$3,FALSE)</f>
        <v>5.8842365788265703</v>
      </c>
      <c r="T13" s="48">
        <f>VLOOKUP($A13,'Occupancy Raw Data'!$B$8:$BE$45,'Occupancy Raw Data'!BB$3,FALSE)</f>
        <v>8.6413465002450707</v>
      </c>
      <c r="U13" s="49">
        <f>VLOOKUP($A13,'Occupancy Raw Data'!$B$8:$BE$45,'Occupancy Raw Data'!BC$3,FALSE)</f>
        <v>7.2723897744648198</v>
      </c>
      <c r="V13" s="50">
        <f>VLOOKUP($A13,'Occupancy Raw Data'!$B$8:$BE$45,'Occupancy Raw Data'!BE$3,FALSE)</f>
        <v>5.2579522202220499</v>
      </c>
      <c r="X13" s="51">
        <f>VLOOKUP($A13,'ADR Raw Data'!$B$6:$BE$43,'ADR Raw Data'!AG$1,FALSE)</f>
        <v>120.49331267874101</v>
      </c>
      <c r="Y13" s="52">
        <f>VLOOKUP($A13,'ADR Raw Data'!$B$6:$BE$43,'ADR Raw Data'!AH$1,FALSE)</f>
        <v>141.418910302711</v>
      </c>
      <c r="Z13" s="52">
        <f>VLOOKUP($A13,'ADR Raw Data'!$B$6:$BE$43,'ADR Raw Data'!AI$1,FALSE)</f>
        <v>151.27196680545899</v>
      </c>
      <c r="AA13" s="52">
        <f>VLOOKUP($A13,'ADR Raw Data'!$B$6:$BE$43,'ADR Raw Data'!AJ$1,FALSE)</f>
        <v>149.49416009754401</v>
      </c>
      <c r="AB13" s="52">
        <f>VLOOKUP($A13,'ADR Raw Data'!$B$6:$BE$43,'ADR Raw Data'!AK$1,FALSE)</f>
        <v>136.39161395220401</v>
      </c>
      <c r="AC13" s="53">
        <f>VLOOKUP($A13,'ADR Raw Data'!$B$6:$BE$43,'ADR Raw Data'!AL$1,FALSE)</f>
        <v>141.28263996717499</v>
      </c>
      <c r="AD13" s="52">
        <f>VLOOKUP($A13,'ADR Raw Data'!$B$6:$BE$43,'ADR Raw Data'!AN$1,FALSE)</f>
        <v>117.60653887552201</v>
      </c>
      <c r="AE13" s="52">
        <f>VLOOKUP($A13,'ADR Raw Data'!$B$6:$BE$43,'ADR Raw Data'!AO$1,FALSE)</f>
        <v>115.956575384147</v>
      </c>
      <c r="AF13" s="53">
        <f>VLOOKUP($A13,'ADR Raw Data'!$B$6:$BE$43,'ADR Raw Data'!AP$1,FALSE)</f>
        <v>116.765211859804</v>
      </c>
      <c r="AG13" s="54">
        <f>VLOOKUP($A13,'ADR Raw Data'!$B$6:$BE$43,'ADR Raw Data'!AR$1,FALSE)</f>
        <v>134.11402053203599</v>
      </c>
      <c r="AI13" s="47">
        <f>VLOOKUP($A13,'ADR Raw Data'!$B$6:$BE$43,'ADR Raw Data'!AT$1,FALSE)</f>
        <v>13.3624698053494</v>
      </c>
      <c r="AJ13" s="48">
        <f>VLOOKUP($A13,'ADR Raw Data'!$B$6:$BE$43,'ADR Raw Data'!AU$1,FALSE)</f>
        <v>16.739023020847299</v>
      </c>
      <c r="AK13" s="48">
        <f>VLOOKUP($A13,'ADR Raw Data'!$B$6:$BE$43,'ADR Raw Data'!AV$1,FALSE)</f>
        <v>20.112465339689301</v>
      </c>
      <c r="AL13" s="48">
        <f>VLOOKUP($A13,'ADR Raw Data'!$B$6:$BE$43,'ADR Raw Data'!AW$1,FALSE)</f>
        <v>19.5327967946181</v>
      </c>
      <c r="AM13" s="48">
        <f>VLOOKUP($A13,'ADR Raw Data'!$B$6:$BE$43,'ADR Raw Data'!AX$1,FALSE)</f>
        <v>15.6117232439814</v>
      </c>
      <c r="AN13" s="49">
        <f>VLOOKUP($A13,'ADR Raw Data'!$B$6:$BE$43,'ADR Raw Data'!AY$1,FALSE)</f>
        <v>17.654977426014799</v>
      </c>
      <c r="AO13" s="48">
        <f>VLOOKUP($A13,'ADR Raw Data'!$B$6:$BE$43,'ADR Raw Data'!BA$1,FALSE)</f>
        <v>13.0538902714987</v>
      </c>
      <c r="AP13" s="48">
        <f>VLOOKUP($A13,'ADR Raw Data'!$B$6:$BE$43,'ADR Raw Data'!BB$1,FALSE)</f>
        <v>11.7894665187718</v>
      </c>
      <c r="AQ13" s="49">
        <f>VLOOKUP($A13,'ADR Raw Data'!$B$6:$BE$43,'ADR Raw Data'!BC$1,FALSE)</f>
        <v>12.4079817454533</v>
      </c>
      <c r="AR13" s="50">
        <f>VLOOKUP($A13,'ADR Raw Data'!$B$6:$BE$43,'ADR Raw Data'!BE$1,FALSE)</f>
        <v>16.1837120510083</v>
      </c>
      <c r="AT13" s="51">
        <f>VLOOKUP($A13,'RevPAR Raw Data'!$B$6:$BE$43,'RevPAR Raw Data'!AG$1,FALSE)</f>
        <v>65.944428713716505</v>
      </c>
      <c r="AU13" s="52">
        <f>VLOOKUP($A13,'RevPAR Raw Data'!$B$6:$BE$43,'RevPAR Raw Data'!AH$1,FALSE)</f>
        <v>102.14705867008099</v>
      </c>
      <c r="AV13" s="52">
        <f>VLOOKUP($A13,'RevPAR Raw Data'!$B$6:$BE$43,'RevPAR Raw Data'!AI$1,FALSE)</f>
        <v>124.065397932081</v>
      </c>
      <c r="AW13" s="52">
        <f>VLOOKUP($A13,'RevPAR Raw Data'!$B$6:$BE$43,'RevPAR Raw Data'!AJ$1,FALSE)</f>
        <v>125.025162445456</v>
      </c>
      <c r="AX13" s="52">
        <f>VLOOKUP($A13,'RevPAR Raw Data'!$B$6:$BE$43,'RevPAR Raw Data'!AK$1,FALSE)</f>
        <v>105.43439195598501</v>
      </c>
      <c r="AY13" s="53">
        <f>VLOOKUP($A13,'RevPAR Raw Data'!$B$6:$BE$43,'RevPAR Raw Data'!AL$1,FALSE)</f>
        <v>104.523287943464</v>
      </c>
      <c r="AZ13" s="52">
        <f>VLOOKUP($A13,'RevPAR Raw Data'!$B$6:$BE$43,'RevPAR Raw Data'!AN$1,FALSE)</f>
        <v>88.098922168468903</v>
      </c>
      <c r="BA13" s="52">
        <f>VLOOKUP($A13,'RevPAR Raw Data'!$B$6:$BE$43,'RevPAR Raw Data'!AO$1,FALSE)</f>
        <v>90.374522149497196</v>
      </c>
      <c r="BB13" s="53">
        <f>VLOOKUP($A13,'RevPAR Raw Data'!$B$6:$BE$43,'RevPAR Raw Data'!AP$1,FALSE)</f>
        <v>89.236722158983099</v>
      </c>
      <c r="BC13" s="54">
        <f>VLOOKUP($A13,'RevPAR Raw Data'!$B$6:$BE$43,'RevPAR Raw Data'!AR$1,FALSE)</f>
        <v>100.155697719326</v>
      </c>
      <c r="BE13" s="47">
        <f>VLOOKUP($A13,'RevPAR Raw Data'!$B$6:$BE$43,'RevPAR Raw Data'!AT$1,FALSE)</f>
        <v>11.2452358543063</v>
      </c>
      <c r="BF13" s="48">
        <f>VLOOKUP($A13,'RevPAR Raw Data'!$B$6:$BE$43,'RevPAR Raw Data'!AU$1,FALSE)</f>
        <v>21.023207706307801</v>
      </c>
      <c r="BG13" s="48">
        <f>VLOOKUP($A13,'RevPAR Raw Data'!$B$6:$BE$43,'RevPAR Raw Data'!AV$1,FALSE)</f>
        <v>26.712752393338199</v>
      </c>
      <c r="BH13" s="48">
        <f>VLOOKUP($A13,'RevPAR Raw Data'!$B$6:$BE$43,'RevPAR Raw Data'!AW$1,FALSE)</f>
        <v>27.016697689893601</v>
      </c>
      <c r="BI13" s="48">
        <f>VLOOKUP($A13,'RevPAR Raw Data'!$B$6:$BE$43,'RevPAR Raw Data'!AX$1,FALSE)</f>
        <v>23.668485380025899</v>
      </c>
      <c r="BJ13" s="49">
        <f>VLOOKUP($A13,'RevPAR Raw Data'!$B$6:$BE$43,'RevPAR Raw Data'!AY$1,FALSE)</f>
        <v>22.887677417740001</v>
      </c>
      <c r="BK13" s="48">
        <f>VLOOKUP($A13,'RevPAR Raw Data'!$B$6:$BE$43,'RevPAR Raw Data'!BA$1,FALSE)</f>
        <v>19.706248636640701</v>
      </c>
      <c r="BL13" s="48">
        <f>VLOOKUP($A13,'RevPAR Raw Data'!$B$6:$BE$43,'RevPAR Raw Data'!BB$1,FALSE)</f>
        <v>21.449581671434299</v>
      </c>
      <c r="BM13" s="49">
        <f>VLOOKUP($A13,'RevPAR Raw Data'!$B$6:$BE$43,'RevPAR Raw Data'!BC$1,FALSE)</f>
        <v>20.582728315591901</v>
      </c>
      <c r="BN13" s="50">
        <f>VLOOKUP($A13,'RevPAR Raw Data'!$B$6:$BE$43,'RevPAR Raw Data'!BE$1,FALSE)</f>
        <v>22.2925961183307</v>
      </c>
    </row>
    <row r="14" spans="1:66" x14ac:dyDescent="0.2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64" t="s">
        <v>19</v>
      </c>
      <c r="B15" s="47">
        <f>VLOOKUP($A15,'Occupancy Raw Data'!$B$8:$BE$45,'Occupancy Raw Data'!AG$3,FALSE)</f>
        <v>50.455885422101602</v>
      </c>
      <c r="C15" s="48">
        <f>VLOOKUP($A15,'Occupancy Raw Data'!$B$8:$BE$45,'Occupancy Raw Data'!AH$3,FALSE)</f>
        <v>58.046763950288799</v>
      </c>
      <c r="D15" s="48">
        <f>VLOOKUP($A15,'Occupancy Raw Data'!$B$8:$BE$45,'Occupancy Raw Data'!AI$3,FALSE)</f>
        <v>62.431699333620202</v>
      </c>
      <c r="E15" s="48">
        <f>VLOOKUP($A15,'Occupancy Raw Data'!$B$8:$BE$45,'Occupancy Raw Data'!AJ$3,FALSE)</f>
        <v>65.206760298892803</v>
      </c>
      <c r="F15" s="48">
        <f>VLOOKUP($A15,'Occupancy Raw Data'!$B$8:$BE$45,'Occupancy Raw Data'!AK$3,FALSE)</f>
        <v>68.132441349451597</v>
      </c>
      <c r="G15" s="49">
        <f>VLOOKUP($A15,'Occupancy Raw Data'!$B$8:$BE$45,'Occupancy Raw Data'!AL$3,FALSE)</f>
        <v>60.855225406629103</v>
      </c>
      <c r="H15" s="48">
        <f>VLOOKUP($A15,'Occupancy Raw Data'!$B$8:$BE$45,'Occupancy Raw Data'!AN$3,FALSE)</f>
        <v>79.078152915248396</v>
      </c>
      <c r="I15" s="48">
        <f>VLOOKUP($A15,'Occupancy Raw Data'!$B$8:$BE$45,'Occupancy Raw Data'!AO$3,FALSE)</f>
        <v>79.919930101847797</v>
      </c>
      <c r="J15" s="49">
        <f>VLOOKUP($A15,'Occupancy Raw Data'!$B$8:$BE$45,'Occupancy Raw Data'!AP$3,FALSE)</f>
        <v>79.499041508548103</v>
      </c>
      <c r="K15" s="50">
        <f>VLOOKUP($A15,'Occupancy Raw Data'!$B$8:$BE$45,'Occupancy Raw Data'!AR$3,FALSE)</f>
        <v>66.182218562416807</v>
      </c>
      <c r="M15" s="47">
        <f>VLOOKUP($A15,'Occupancy Raw Data'!$B$8:$BE$45,'Occupancy Raw Data'!AT$3,FALSE)</f>
        <v>-5.0886911306653202</v>
      </c>
      <c r="N15" s="48">
        <f>VLOOKUP($A15,'Occupancy Raw Data'!$B$8:$BE$45,'Occupancy Raw Data'!AU$3,FALSE)</f>
        <v>-2.3417986618806101</v>
      </c>
      <c r="O15" s="48">
        <f>VLOOKUP($A15,'Occupancy Raw Data'!$B$8:$BE$45,'Occupancy Raw Data'!AV$3,FALSE)</f>
        <v>-0.75584398699965805</v>
      </c>
      <c r="P15" s="48">
        <f>VLOOKUP($A15,'Occupancy Raw Data'!$B$8:$BE$45,'Occupancy Raw Data'!AW$3,FALSE)</f>
        <v>-0.23008638517342</v>
      </c>
      <c r="Q15" s="48">
        <f>VLOOKUP($A15,'Occupancy Raw Data'!$B$8:$BE$45,'Occupancy Raw Data'!AX$3,FALSE)</f>
        <v>4.0795943135735702E-2</v>
      </c>
      <c r="R15" s="49">
        <f>VLOOKUP($A15,'Occupancy Raw Data'!$B$8:$BE$45,'Occupancy Raw Data'!AY$3,FALSE)</f>
        <v>-1.5188058574663801</v>
      </c>
      <c r="S15" s="48">
        <f>VLOOKUP($A15,'Occupancy Raw Data'!$B$8:$BE$45,'Occupancy Raw Data'!BA$3,FALSE)</f>
        <v>2.34258851728395</v>
      </c>
      <c r="T15" s="48">
        <f>VLOOKUP($A15,'Occupancy Raw Data'!$B$8:$BE$45,'Occupancy Raw Data'!BB$3,FALSE)</f>
        <v>1.8671652550444899</v>
      </c>
      <c r="U15" s="49">
        <f>VLOOKUP($A15,'Occupancy Raw Data'!$B$8:$BE$45,'Occupancy Raw Data'!BC$3,FALSE)</f>
        <v>2.1030649819248</v>
      </c>
      <c r="V15" s="50">
        <f>VLOOKUP($A15,'Occupancy Raw Data'!$B$8:$BE$45,'Occupancy Raw Data'!BE$3,FALSE)</f>
        <v>-0.304794922707461</v>
      </c>
      <c r="X15" s="51">
        <f>VLOOKUP($A15,'ADR Raw Data'!$B$6:$BE$43,'ADR Raw Data'!AG$1,FALSE)</f>
        <v>115.335773231389</v>
      </c>
      <c r="Y15" s="52">
        <f>VLOOKUP($A15,'ADR Raw Data'!$B$6:$BE$43,'ADR Raw Data'!AH$1,FALSE)</f>
        <v>109.7360728781</v>
      </c>
      <c r="Z15" s="52">
        <f>VLOOKUP($A15,'ADR Raw Data'!$B$6:$BE$43,'ADR Raw Data'!AI$1,FALSE)</f>
        <v>113.976054683599</v>
      </c>
      <c r="AA15" s="52">
        <f>VLOOKUP($A15,'ADR Raw Data'!$B$6:$BE$43,'ADR Raw Data'!AJ$1,FALSE)</f>
        <v>116.322689029548</v>
      </c>
      <c r="AB15" s="52">
        <f>VLOOKUP($A15,'ADR Raw Data'!$B$6:$BE$43,'ADR Raw Data'!AK$1,FALSE)</f>
        <v>126.380500002871</v>
      </c>
      <c r="AC15" s="53">
        <f>VLOOKUP($A15,'ADR Raw Data'!$B$6:$BE$43,'ADR Raw Data'!AL$1,FALSE)</f>
        <v>116.67318976369</v>
      </c>
      <c r="AD15" s="52">
        <f>VLOOKUP($A15,'ADR Raw Data'!$B$6:$BE$43,'ADR Raw Data'!AN$1,FALSE)</f>
        <v>163.70981262131099</v>
      </c>
      <c r="AE15" s="52">
        <f>VLOOKUP($A15,'ADR Raw Data'!$B$6:$BE$43,'ADR Raw Data'!AO$1,FALSE)</f>
        <v>167.36380021212301</v>
      </c>
      <c r="AF15" s="53">
        <f>VLOOKUP($A15,'ADR Raw Data'!$B$6:$BE$43,'ADR Raw Data'!AP$1,FALSE)</f>
        <v>165.546478996838</v>
      </c>
      <c r="AG15" s="54">
        <f>VLOOKUP($A15,'ADR Raw Data'!$B$6:$BE$43,'ADR Raw Data'!AR$1,FALSE)</f>
        <v>133.447299039103</v>
      </c>
      <c r="AI15" s="47">
        <f>VLOOKUP($A15,'ADR Raw Data'!$B$6:$BE$43,'ADR Raw Data'!AT$1,FALSE)</f>
        <v>7.9643424036793196</v>
      </c>
      <c r="AJ15" s="48">
        <f>VLOOKUP($A15,'ADR Raw Data'!$B$6:$BE$43,'ADR Raw Data'!AU$1,FALSE)</f>
        <v>1.2283842958086999</v>
      </c>
      <c r="AK15" s="48">
        <f>VLOOKUP($A15,'ADR Raw Data'!$B$6:$BE$43,'ADR Raw Data'!AV$1,FALSE)</f>
        <v>2.9462837165100701</v>
      </c>
      <c r="AL15" s="48">
        <f>VLOOKUP($A15,'ADR Raw Data'!$B$6:$BE$43,'ADR Raw Data'!AW$1,FALSE)</f>
        <v>4.1138431725200801</v>
      </c>
      <c r="AM15" s="48">
        <f>VLOOKUP($A15,'ADR Raw Data'!$B$6:$BE$43,'ADR Raw Data'!AX$1,FALSE)</f>
        <v>8.9712439910669399</v>
      </c>
      <c r="AN15" s="49">
        <f>VLOOKUP($A15,'ADR Raw Data'!$B$6:$BE$43,'ADR Raw Data'!AY$1,FALSE)</f>
        <v>5.13458726827505</v>
      </c>
      <c r="AO15" s="48">
        <f>VLOOKUP($A15,'ADR Raw Data'!$B$6:$BE$43,'ADR Raw Data'!BA$1,FALSE)</f>
        <v>9.9531355806776691</v>
      </c>
      <c r="AP15" s="48">
        <f>VLOOKUP($A15,'ADR Raw Data'!$B$6:$BE$43,'ADR Raw Data'!BB$1,FALSE)</f>
        <v>9.5823222709028908</v>
      </c>
      <c r="AQ15" s="49">
        <f>VLOOKUP($A15,'ADR Raw Data'!$B$6:$BE$43,'ADR Raw Data'!BC$1,FALSE)</f>
        <v>9.7611366348703505</v>
      </c>
      <c r="AR15" s="50">
        <f>VLOOKUP($A15,'ADR Raw Data'!$B$6:$BE$43,'ADR Raw Data'!BE$1,FALSE)</f>
        <v>7.3340307570656096</v>
      </c>
      <c r="AT15" s="51">
        <f>VLOOKUP($A15,'RevPAR Raw Data'!$B$6:$BE$43,'RevPAR Raw Data'!AG$1,FALSE)</f>
        <v>58.193685592324897</v>
      </c>
      <c r="AU15" s="52">
        <f>VLOOKUP($A15,'RevPAR Raw Data'!$B$6:$BE$43,'RevPAR Raw Data'!AH$1,FALSE)</f>
        <v>63.698239191867799</v>
      </c>
      <c r="AV15" s="52">
        <f>VLOOKUP($A15,'RevPAR Raw Data'!$B$6:$BE$43,'RevPAR Raw Data'!AI$1,FALSE)</f>
        <v>71.157187772387601</v>
      </c>
      <c r="AW15" s="52">
        <f>VLOOKUP($A15,'RevPAR Raw Data'!$B$6:$BE$43,'RevPAR Raw Data'!AJ$1,FALSE)</f>
        <v>75.850257008724199</v>
      </c>
      <c r="AX15" s="52">
        <f>VLOOKUP($A15,'RevPAR Raw Data'!$B$6:$BE$43,'RevPAR Raw Data'!AK$1,FALSE)</f>
        <v>86.106120041599794</v>
      </c>
      <c r="AY15" s="53">
        <f>VLOOKUP($A15,'RevPAR Raw Data'!$B$6:$BE$43,'RevPAR Raw Data'!AL$1,FALSE)</f>
        <v>71.001732619797806</v>
      </c>
      <c r="AZ15" s="52">
        <f>VLOOKUP($A15,'RevPAR Raw Data'!$B$6:$BE$43,'RevPAR Raw Data'!AN$1,FALSE)</f>
        <v>129.458695961947</v>
      </c>
      <c r="BA15" s="52">
        <f>VLOOKUP($A15,'RevPAR Raw Data'!$B$6:$BE$43,'RevPAR Raw Data'!AO$1,FALSE)</f>
        <v>133.75703214532501</v>
      </c>
      <c r="BB15" s="53">
        <f>VLOOKUP($A15,'RevPAR Raw Data'!$B$6:$BE$43,'RevPAR Raw Data'!AP$1,FALSE)</f>
        <v>131.60786405363601</v>
      </c>
      <c r="BC15" s="54">
        <f>VLOOKUP($A15,'RevPAR Raw Data'!$B$6:$BE$43,'RevPAR Raw Data'!AR$1,FALSE)</f>
        <v>88.318383115701096</v>
      </c>
      <c r="BE15" s="47">
        <f>VLOOKUP($A15,'RevPAR Raw Data'!$B$6:$BE$43,'RevPAR Raw Data'!AT$1,FALSE)</f>
        <v>2.4703704875021502</v>
      </c>
      <c r="BF15" s="48">
        <f>VLOOKUP($A15,'RevPAR Raw Data'!$B$6:$BE$43,'RevPAR Raw Data'!AU$1,FALSE)</f>
        <v>-1.1421806530739</v>
      </c>
      <c r="BG15" s="48">
        <f>VLOOKUP($A15,'RevPAR Raw Data'!$B$6:$BE$43,'RevPAR Raw Data'!AV$1,FALSE)</f>
        <v>2.1681704211992199</v>
      </c>
      <c r="BH15" s="48">
        <f>VLOOKUP($A15,'RevPAR Raw Data'!$B$6:$BE$43,'RevPAR Raw Data'!AW$1,FALSE)</f>
        <v>3.8742913942992998</v>
      </c>
      <c r="BI15" s="48">
        <f>VLOOKUP($A15,'RevPAR Raw Data'!$B$6:$BE$43,'RevPAR Raw Data'!AX$1,FALSE)</f>
        <v>9.0156998377998399</v>
      </c>
      <c r="BJ15" s="49">
        <f>VLOOKUP($A15,'RevPAR Raw Data'!$B$6:$BE$43,'RevPAR Raw Data'!AY$1,FALSE)</f>
        <v>3.53779699862138</v>
      </c>
      <c r="BK15" s="48">
        <f>VLOOKUP($A15,'RevPAR Raw Data'!$B$6:$BE$43,'RevPAR Raw Data'!BA$1,FALSE)</f>
        <v>12.5288851091842</v>
      </c>
      <c r="BL15" s="48">
        <f>VLOOKUP($A15,'RevPAR Raw Data'!$B$6:$BE$43,'RevPAR Raw Data'!BB$1,FALSE)</f>
        <v>11.628405318016</v>
      </c>
      <c r="BM15" s="49">
        <f>VLOOKUP($A15,'RevPAR Raw Data'!$B$6:$BE$43,'RevPAR Raw Data'!BC$1,FALSE)</f>
        <v>12.0694846632009</v>
      </c>
      <c r="BN15" s="50">
        <f>VLOOKUP($A15,'RevPAR Raw Data'!$B$6:$BE$43,'RevPAR Raw Data'!BE$1,FALSE)</f>
        <v>7.0068820809808097</v>
      </c>
    </row>
    <row r="16" spans="1:66" x14ac:dyDescent="0.25">
      <c r="A16" s="63" t="s">
        <v>92</v>
      </c>
      <c r="B16" s="47">
        <f>VLOOKUP($A16,'Occupancy Raw Data'!$B$8:$BE$45,'Occupancy Raw Data'!AG$3,FALSE)</f>
        <v>60.409392458100498</v>
      </c>
      <c r="C16" s="48">
        <f>VLOOKUP($A16,'Occupancy Raw Data'!$B$8:$BE$45,'Occupancy Raw Data'!AH$3,FALSE)</f>
        <v>73.254189944133998</v>
      </c>
      <c r="D16" s="48">
        <f>VLOOKUP($A16,'Occupancy Raw Data'!$B$8:$BE$45,'Occupancy Raw Data'!AI$3,FALSE)</f>
        <v>76.894203910614493</v>
      </c>
      <c r="E16" s="48">
        <f>VLOOKUP($A16,'Occupancy Raw Data'!$B$8:$BE$45,'Occupancy Raw Data'!AJ$3,FALSE)</f>
        <v>78.513442737430097</v>
      </c>
      <c r="F16" s="48">
        <f>VLOOKUP($A16,'Occupancy Raw Data'!$B$8:$BE$45,'Occupancy Raw Data'!AK$3,FALSE)</f>
        <v>76.287534916201096</v>
      </c>
      <c r="G16" s="49">
        <f>VLOOKUP($A16,'Occupancy Raw Data'!$B$8:$BE$45,'Occupancy Raw Data'!AL$3,FALSE)</f>
        <v>73.071752793296</v>
      </c>
      <c r="H16" s="48">
        <f>VLOOKUP($A16,'Occupancy Raw Data'!$B$8:$BE$45,'Occupancy Raw Data'!AN$3,FALSE)</f>
        <v>82.428421787709397</v>
      </c>
      <c r="I16" s="48">
        <f>VLOOKUP($A16,'Occupancy Raw Data'!$B$8:$BE$45,'Occupancy Raw Data'!AO$3,FALSE)</f>
        <v>82.886696927374302</v>
      </c>
      <c r="J16" s="49">
        <f>VLOOKUP($A16,'Occupancy Raw Data'!$B$8:$BE$45,'Occupancy Raw Data'!AP$3,FALSE)</f>
        <v>82.6575593575418</v>
      </c>
      <c r="K16" s="50">
        <f>VLOOKUP($A16,'Occupancy Raw Data'!$B$8:$BE$45,'Occupancy Raw Data'!AR$3,FALSE)</f>
        <v>75.810554668794794</v>
      </c>
      <c r="M16" s="47">
        <f>VLOOKUP($A16,'Occupancy Raw Data'!$B$8:$BE$45,'Occupancy Raw Data'!AT$3,FALSE)</f>
        <v>-1.9198465399918301</v>
      </c>
      <c r="N16" s="48">
        <f>VLOOKUP($A16,'Occupancy Raw Data'!$B$8:$BE$45,'Occupancy Raw Data'!AU$3,FALSE)</f>
        <v>0.73935553770320706</v>
      </c>
      <c r="O16" s="48">
        <f>VLOOKUP($A16,'Occupancy Raw Data'!$B$8:$BE$45,'Occupancy Raw Data'!AV$3,FALSE)</f>
        <v>1.18844276752169</v>
      </c>
      <c r="P16" s="48">
        <f>VLOOKUP($A16,'Occupancy Raw Data'!$B$8:$BE$45,'Occupancy Raw Data'!AW$3,FALSE)</f>
        <v>1.8677784205574399</v>
      </c>
      <c r="Q16" s="48">
        <f>VLOOKUP($A16,'Occupancy Raw Data'!$B$8:$BE$45,'Occupancy Raw Data'!AX$3,FALSE)</f>
        <v>-0.38825040073710698</v>
      </c>
      <c r="R16" s="49">
        <f>VLOOKUP($A16,'Occupancy Raw Data'!$B$8:$BE$45,'Occupancy Raw Data'!AY$3,FALSE)</f>
        <v>0.38479780578769601</v>
      </c>
      <c r="S16" s="48">
        <f>VLOOKUP($A16,'Occupancy Raw Data'!$B$8:$BE$45,'Occupancy Raw Data'!BA$3,FALSE)</f>
        <v>0.80306330427136097</v>
      </c>
      <c r="T16" s="48">
        <f>VLOOKUP($A16,'Occupancy Raw Data'!$B$8:$BE$45,'Occupancy Raw Data'!BB$3,FALSE)</f>
        <v>0.98605811078147798</v>
      </c>
      <c r="U16" s="49">
        <f>VLOOKUP($A16,'Occupancy Raw Data'!$B$8:$BE$45,'Occupancy Raw Data'!BC$3,FALSE)</f>
        <v>0.89473137524726398</v>
      </c>
      <c r="V16" s="50">
        <f>VLOOKUP($A16,'Occupancy Raw Data'!$B$8:$BE$45,'Occupancy Raw Data'!BE$3,FALSE)</f>
        <v>0.54309828800426396</v>
      </c>
      <c r="X16" s="51">
        <f>VLOOKUP($A16,'ADR Raw Data'!$B$6:$BE$43,'ADR Raw Data'!AG$1,FALSE)</f>
        <v>93.159349909688601</v>
      </c>
      <c r="Y16" s="52">
        <f>VLOOKUP($A16,'ADR Raw Data'!$B$6:$BE$43,'ADR Raw Data'!AH$1,FALSE)</f>
        <v>96.185567933746398</v>
      </c>
      <c r="Z16" s="52">
        <f>VLOOKUP($A16,'ADR Raw Data'!$B$6:$BE$43,'ADR Raw Data'!AI$1,FALSE)</f>
        <v>98.716702281757193</v>
      </c>
      <c r="AA16" s="52">
        <f>VLOOKUP($A16,'ADR Raw Data'!$B$6:$BE$43,'ADR Raw Data'!AJ$1,FALSE)</f>
        <v>99.437245605647803</v>
      </c>
      <c r="AB16" s="52">
        <f>VLOOKUP($A16,'ADR Raw Data'!$B$6:$BE$43,'ADR Raw Data'!AK$1,FALSE)</f>
        <v>100.090026008352</v>
      </c>
      <c r="AC16" s="53">
        <f>VLOOKUP($A16,'ADR Raw Data'!$B$6:$BE$43,'ADR Raw Data'!AL$1,FALSE)</f>
        <v>97.731936912711504</v>
      </c>
      <c r="AD16" s="52">
        <f>VLOOKUP($A16,'ADR Raw Data'!$B$6:$BE$43,'ADR Raw Data'!AN$1,FALSE)</f>
        <v>124.476833580429</v>
      </c>
      <c r="AE16" s="52">
        <f>VLOOKUP($A16,'ADR Raw Data'!$B$6:$BE$43,'ADR Raw Data'!AO$1,FALSE)</f>
        <v>126.22799717761001</v>
      </c>
      <c r="AF16" s="53">
        <f>VLOOKUP($A16,'ADR Raw Data'!$B$6:$BE$43,'ADR Raw Data'!AP$1,FALSE)</f>
        <v>125.354842606331</v>
      </c>
      <c r="AG16" s="54">
        <f>VLOOKUP($A16,'ADR Raw Data'!$B$6:$BE$43,'ADR Raw Data'!AR$1,FALSE)</f>
        <v>106.33700319357099</v>
      </c>
      <c r="AI16" s="47">
        <f>VLOOKUP($A16,'ADR Raw Data'!$B$6:$BE$43,'ADR Raw Data'!AT$1,FALSE)</f>
        <v>10.5093470649272</v>
      </c>
      <c r="AJ16" s="48">
        <f>VLOOKUP($A16,'ADR Raw Data'!$B$6:$BE$43,'ADR Raw Data'!AU$1,FALSE)</f>
        <v>9.3516015951338094</v>
      </c>
      <c r="AK16" s="48">
        <f>VLOOKUP($A16,'ADR Raw Data'!$B$6:$BE$43,'ADR Raw Data'!AV$1,FALSE)</f>
        <v>9.4525449064816502</v>
      </c>
      <c r="AL16" s="48">
        <f>VLOOKUP($A16,'ADR Raw Data'!$B$6:$BE$43,'ADR Raw Data'!AW$1,FALSE)</f>
        <v>10.1730343793978</v>
      </c>
      <c r="AM16" s="48">
        <f>VLOOKUP($A16,'ADR Raw Data'!$B$6:$BE$43,'ADR Raw Data'!AX$1,FALSE)</f>
        <v>10.8318358637854</v>
      </c>
      <c r="AN16" s="49">
        <f>VLOOKUP($A16,'ADR Raw Data'!$B$6:$BE$43,'ADR Raw Data'!AY$1,FALSE)</f>
        <v>10.0750120016623</v>
      </c>
      <c r="AO16" s="48">
        <f>VLOOKUP($A16,'ADR Raw Data'!$B$6:$BE$43,'ADR Raw Data'!BA$1,FALSE)</f>
        <v>11.5683150346744</v>
      </c>
      <c r="AP16" s="48">
        <f>VLOOKUP($A16,'ADR Raw Data'!$B$6:$BE$43,'ADR Raw Data'!BB$1,FALSE)</f>
        <v>11.743914013681501</v>
      </c>
      <c r="AQ16" s="49">
        <f>VLOOKUP($A16,'ADR Raw Data'!$B$6:$BE$43,'ADR Raw Data'!BC$1,FALSE)</f>
        <v>11.6575297903966</v>
      </c>
      <c r="AR16" s="50">
        <f>VLOOKUP($A16,'ADR Raw Data'!$B$6:$BE$43,'ADR Raw Data'!BE$1,FALSE)</f>
        <v>10.680285405772301</v>
      </c>
      <c r="AT16" s="51">
        <f>VLOOKUP($A16,'RevPAR Raw Data'!$B$6:$BE$43,'RevPAR Raw Data'!AG$1,FALSE)</f>
        <v>56.2769972983589</v>
      </c>
      <c r="AU16" s="52">
        <f>VLOOKUP($A16,'RevPAR Raw Data'!$B$6:$BE$43,'RevPAR Raw Data'!AH$1,FALSE)</f>
        <v>70.459958633030695</v>
      </c>
      <c r="AV16" s="52">
        <f>VLOOKUP($A16,'RevPAR Raw Data'!$B$6:$BE$43,'RevPAR Raw Data'!AI$1,FALSE)</f>
        <v>75.907422346368705</v>
      </c>
      <c r="AW16" s="52">
        <f>VLOOKUP($A16,'RevPAR Raw Data'!$B$6:$BE$43,'RevPAR Raw Data'!AJ$1,FALSE)</f>
        <v>78.071604888268098</v>
      </c>
      <c r="AX16" s="52">
        <f>VLOOKUP($A16,'RevPAR Raw Data'!$B$6:$BE$43,'RevPAR Raw Data'!AK$1,FALSE)</f>
        <v>76.356213538756904</v>
      </c>
      <c r="AY16" s="53">
        <f>VLOOKUP($A16,'RevPAR Raw Data'!$B$6:$BE$43,'RevPAR Raw Data'!AL$1,FALSE)</f>
        <v>71.414439340956704</v>
      </c>
      <c r="AZ16" s="52">
        <f>VLOOKUP($A16,'RevPAR Raw Data'!$B$6:$BE$43,'RevPAR Raw Data'!AN$1,FALSE)</f>
        <v>102.60428941166199</v>
      </c>
      <c r="BA16" s="52">
        <f>VLOOKUP($A16,'RevPAR Raw Data'!$B$6:$BE$43,'RevPAR Raw Data'!AO$1,FALSE)</f>
        <v>104.6262174581</v>
      </c>
      <c r="BB16" s="53">
        <f>VLOOKUP($A16,'RevPAR Raw Data'!$B$6:$BE$43,'RevPAR Raw Data'!AP$1,FALSE)</f>
        <v>103.615253434881</v>
      </c>
      <c r="BC16" s="54">
        <f>VLOOKUP($A16,'RevPAR Raw Data'!$B$6:$BE$43,'RevPAR Raw Data'!AR$1,FALSE)</f>
        <v>80.614671939220798</v>
      </c>
      <c r="BE16" s="47">
        <f>VLOOKUP($A16,'RevPAR Raw Data'!$B$6:$BE$43,'RevPAR Raw Data'!AT$1,FALSE)</f>
        <v>8.3877371889336398</v>
      </c>
      <c r="BF16" s="48">
        <f>VLOOKUP($A16,'RevPAR Raw Data'!$B$6:$BE$43,'RevPAR Raw Data'!AU$1,FALSE)</f>
        <v>10.160098717094501</v>
      </c>
      <c r="BG16" s="48">
        <f>VLOOKUP($A16,'RevPAR Raw Data'!$B$6:$BE$43,'RevPAR Raw Data'!AV$1,FALSE)</f>
        <v>10.7533257602911</v>
      </c>
      <c r="BH16" s="48">
        <f>VLOOKUP($A16,'RevPAR Raw Data'!$B$6:$BE$43,'RevPAR Raw Data'!AW$1,FALSE)</f>
        <v>12.2308225408096</v>
      </c>
      <c r="BI16" s="48">
        <f>VLOOKUP($A16,'RevPAR Raw Data'!$B$6:$BE$43,'RevPAR Raw Data'!AX$1,FALSE)</f>
        <v>10.4015308168999</v>
      </c>
      <c r="BJ16" s="49">
        <f>VLOOKUP($A16,'RevPAR Raw Data'!$B$6:$BE$43,'RevPAR Raw Data'!AY$1,FALSE)</f>
        <v>10.498578232565199</v>
      </c>
      <c r="BK16" s="48">
        <f>VLOOKUP($A16,'RevPAR Raw Data'!$B$6:$BE$43,'RevPAR Raw Data'!BA$1,FALSE)</f>
        <v>12.464279231911799</v>
      </c>
      <c r="BL16" s="48">
        <f>VLOOKUP($A16,'RevPAR Raw Data'!$B$6:$BE$43,'RevPAR Raw Data'!BB$1,FALSE)</f>
        <v>12.8457739411181</v>
      </c>
      <c r="BM16" s="49">
        <f>VLOOKUP($A16,'RevPAR Raw Data'!$B$6:$BE$43,'RevPAR Raw Data'!BC$1,FALSE)</f>
        <v>12.6565647422573</v>
      </c>
      <c r="BN16" s="50">
        <f>VLOOKUP($A16,'RevPAR Raw Data'!$B$6:$BE$43,'RevPAR Raw Data'!BE$1,FALSE)</f>
        <v>11.2813881409693</v>
      </c>
    </row>
    <row r="17" spans="1:66" x14ac:dyDescent="0.25">
      <c r="A17" s="63" t="s">
        <v>32</v>
      </c>
      <c r="B17" s="47">
        <f>VLOOKUP($A17,'Occupancy Raw Data'!$B$8:$BE$45,'Occupancy Raw Data'!AG$3,FALSE)</f>
        <v>49.253569883167401</v>
      </c>
      <c r="C17" s="48">
        <f>VLOOKUP($A17,'Occupancy Raw Data'!$B$8:$BE$45,'Occupancy Raw Data'!AH$3,FALSE)</f>
        <v>60.208423481898102</v>
      </c>
      <c r="D17" s="48">
        <f>VLOOKUP($A17,'Occupancy Raw Data'!$B$8:$BE$45,'Occupancy Raw Data'!AI$3,FALSE)</f>
        <v>62.977787393624602</v>
      </c>
      <c r="E17" s="48">
        <f>VLOOKUP($A17,'Occupancy Raw Data'!$B$8:$BE$45,'Occupancy Raw Data'!AJ$3,FALSE)</f>
        <v>63.670128371556302</v>
      </c>
      <c r="F17" s="48">
        <f>VLOOKUP($A17,'Occupancy Raw Data'!$B$8:$BE$45,'Occupancy Raw Data'!AK$3,FALSE)</f>
        <v>68.404730996682503</v>
      </c>
      <c r="G17" s="49">
        <f>VLOOKUP($A17,'Occupancy Raw Data'!$B$8:$BE$45,'Occupancy Raw Data'!AL$3,FALSE)</f>
        <v>60.902928025385798</v>
      </c>
      <c r="H17" s="48">
        <f>VLOOKUP($A17,'Occupancy Raw Data'!$B$8:$BE$45,'Occupancy Raw Data'!AN$3,FALSE)</f>
        <v>77.9244194432424</v>
      </c>
      <c r="I17" s="48">
        <f>VLOOKUP($A17,'Occupancy Raw Data'!$B$8:$BE$45,'Occupancy Raw Data'!AO$3,FALSE)</f>
        <v>79.428097504687699</v>
      </c>
      <c r="J17" s="49">
        <f>VLOOKUP($A17,'Occupancy Raw Data'!$B$8:$BE$45,'Occupancy Raw Data'!AP$3,FALSE)</f>
        <v>78.676258473965007</v>
      </c>
      <c r="K17" s="50">
        <f>VLOOKUP($A17,'Occupancy Raw Data'!$B$8:$BE$45,'Occupancy Raw Data'!AR$3,FALSE)</f>
        <v>65.981022439265601</v>
      </c>
      <c r="M17" s="47">
        <f>VLOOKUP($A17,'Occupancy Raw Data'!$B$8:$BE$45,'Occupancy Raw Data'!AT$3,FALSE)</f>
        <v>-11.779047846460699</v>
      </c>
      <c r="N17" s="48">
        <f>VLOOKUP($A17,'Occupancy Raw Data'!$B$8:$BE$45,'Occupancy Raw Data'!AU$3,FALSE)</f>
        <v>-5.8251959515487002</v>
      </c>
      <c r="O17" s="48">
        <f>VLOOKUP($A17,'Occupancy Raw Data'!$B$8:$BE$45,'Occupancy Raw Data'!AV$3,FALSE)</f>
        <v>-5.1549476902421096</v>
      </c>
      <c r="P17" s="48">
        <f>VLOOKUP($A17,'Occupancy Raw Data'!$B$8:$BE$45,'Occupancy Raw Data'!AW$3,FALSE)</f>
        <v>-6.7467736533765201</v>
      </c>
      <c r="Q17" s="48">
        <f>VLOOKUP($A17,'Occupancy Raw Data'!$B$8:$BE$45,'Occupancy Raw Data'!AX$3,FALSE)</f>
        <v>-4.9231892105846802</v>
      </c>
      <c r="R17" s="49">
        <f>VLOOKUP($A17,'Occupancy Raw Data'!$B$8:$BE$45,'Occupancy Raw Data'!AY$3,FALSE)</f>
        <v>-6.7012217209786602</v>
      </c>
      <c r="S17" s="48">
        <f>VLOOKUP($A17,'Occupancy Raw Data'!$B$8:$BE$45,'Occupancy Raw Data'!BA$3,FALSE)</f>
        <v>-1.5603356045586401</v>
      </c>
      <c r="T17" s="48">
        <f>VLOOKUP($A17,'Occupancy Raw Data'!$B$8:$BE$45,'Occupancy Raw Data'!BB$3,FALSE)</f>
        <v>-3.3371159316332699</v>
      </c>
      <c r="U17" s="49">
        <f>VLOOKUP($A17,'Occupancy Raw Data'!$B$8:$BE$45,'Occupancy Raw Data'!BC$3,FALSE)</f>
        <v>-2.4653043646195898</v>
      </c>
      <c r="V17" s="50">
        <f>VLOOKUP($A17,'Occupancy Raw Data'!$B$8:$BE$45,'Occupancy Raw Data'!BE$3,FALSE)</f>
        <v>-5.3000390478781201</v>
      </c>
      <c r="X17" s="51">
        <f>VLOOKUP($A17,'ADR Raw Data'!$B$6:$BE$43,'ADR Raw Data'!AG$1,FALSE)</f>
        <v>79.688393674500304</v>
      </c>
      <c r="Y17" s="52">
        <f>VLOOKUP($A17,'ADR Raw Data'!$B$6:$BE$43,'ADR Raw Data'!AH$1,FALSE)</f>
        <v>84.947879469365702</v>
      </c>
      <c r="Z17" s="52">
        <f>VLOOKUP($A17,'ADR Raw Data'!$B$6:$BE$43,'ADR Raw Data'!AI$1,FALSE)</f>
        <v>87.786361803607207</v>
      </c>
      <c r="AA17" s="52">
        <f>VLOOKUP($A17,'ADR Raw Data'!$B$6:$BE$43,'ADR Raw Data'!AJ$1,FALSE)</f>
        <v>86.539104762983499</v>
      </c>
      <c r="AB17" s="52">
        <f>VLOOKUP($A17,'ADR Raw Data'!$B$6:$BE$43,'ADR Raw Data'!AK$1,FALSE)</f>
        <v>100.23116956773799</v>
      </c>
      <c r="AC17" s="53">
        <f>VLOOKUP($A17,'ADR Raw Data'!$B$6:$BE$43,'ADR Raw Data'!AL$1,FALSE)</f>
        <v>88.450094509046906</v>
      </c>
      <c r="AD17" s="52">
        <f>VLOOKUP($A17,'ADR Raw Data'!$B$6:$BE$43,'ADR Raw Data'!AN$1,FALSE)</f>
        <v>125.643339953725</v>
      </c>
      <c r="AE17" s="52">
        <f>VLOOKUP($A17,'ADR Raw Data'!$B$6:$BE$43,'ADR Raw Data'!AO$1,FALSE)</f>
        <v>127.716562455168</v>
      </c>
      <c r="AF17" s="53">
        <f>VLOOKUP($A17,'ADR Raw Data'!$B$6:$BE$43,'ADR Raw Data'!AP$1,FALSE)</f>
        <v>126.68985717624901</v>
      </c>
      <c r="AG17" s="54">
        <f>VLOOKUP($A17,'ADR Raw Data'!$B$6:$BE$43,'ADR Raw Data'!AR$1,FALSE)</f>
        <v>101.477916061209</v>
      </c>
      <c r="AI17" s="47">
        <f>VLOOKUP($A17,'ADR Raw Data'!$B$6:$BE$43,'ADR Raw Data'!AT$1,FALSE)</f>
        <v>2.5127047193551801</v>
      </c>
      <c r="AJ17" s="48">
        <f>VLOOKUP($A17,'ADR Raw Data'!$B$6:$BE$43,'ADR Raw Data'!AU$1,FALSE)</f>
        <v>5.0027281903012302</v>
      </c>
      <c r="AK17" s="48">
        <f>VLOOKUP($A17,'ADR Raw Data'!$B$6:$BE$43,'ADR Raw Data'!AV$1,FALSE)</f>
        <v>4.88658801322015</v>
      </c>
      <c r="AL17" s="48">
        <f>VLOOKUP($A17,'ADR Raw Data'!$B$6:$BE$43,'ADR Raw Data'!AW$1,FALSE)</f>
        <v>1.4808398739590301</v>
      </c>
      <c r="AM17" s="48">
        <f>VLOOKUP($A17,'ADR Raw Data'!$B$6:$BE$43,'ADR Raw Data'!AX$1,FALSE)</f>
        <v>6.2393635012669497</v>
      </c>
      <c r="AN17" s="49">
        <f>VLOOKUP($A17,'ADR Raw Data'!$B$6:$BE$43,'ADR Raw Data'!AY$1,FALSE)</f>
        <v>4.2959672139088303</v>
      </c>
      <c r="AO17" s="48">
        <f>VLOOKUP($A17,'ADR Raw Data'!$B$6:$BE$43,'ADR Raw Data'!BA$1,FALSE)</f>
        <v>9.9570254971540706</v>
      </c>
      <c r="AP17" s="48">
        <f>VLOOKUP($A17,'ADR Raw Data'!$B$6:$BE$43,'ADR Raw Data'!BB$1,FALSE)</f>
        <v>8.4028969455041391</v>
      </c>
      <c r="AQ17" s="49">
        <f>VLOOKUP($A17,'ADR Raw Data'!$B$6:$BE$43,'ADR Raw Data'!BC$1,FALSE)</f>
        <v>9.1454475667629094</v>
      </c>
      <c r="AR17" s="50">
        <f>VLOOKUP($A17,'ADR Raw Data'!$B$6:$BE$43,'ADR Raw Data'!BE$1,FALSE)</f>
        <v>6.6508196444961198</v>
      </c>
      <c r="AT17" s="51">
        <f>VLOOKUP($A17,'RevPAR Raw Data'!$B$6:$BE$43,'RevPAR Raw Data'!AG$1,FALSE)</f>
        <v>39.249378667243597</v>
      </c>
      <c r="AU17" s="52">
        <f>VLOOKUP($A17,'RevPAR Raw Data'!$B$6:$BE$43,'RevPAR Raw Data'!AH$1,FALSE)</f>
        <v>51.145779009808102</v>
      </c>
      <c r="AV17" s="52">
        <f>VLOOKUP($A17,'RevPAR Raw Data'!$B$6:$BE$43,'RevPAR Raw Data'!AI$1,FALSE)</f>
        <v>55.285908297273899</v>
      </c>
      <c r="AW17" s="52">
        <f>VLOOKUP($A17,'RevPAR Raw Data'!$B$6:$BE$43,'RevPAR Raw Data'!AJ$1,FALSE)</f>
        <v>55.0995590941872</v>
      </c>
      <c r="AX17" s="52">
        <f>VLOOKUP($A17,'RevPAR Raw Data'!$B$6:$BE$43,'RevPAR Raw Data'!AK$1,FALSE)</f>
        <v>68.562861917640205</v>
      </c>
      <c r="AY17" s="53">
        <f>VLOOKUP($A17,'RevPAR Raw Data'!$B$6:$BE$43,'RevPAR Raw Data'!AL$1,FALSE)</f>
        <v>53.868697397230598</v>
      </c>
      <c r="AZ17" s="52">
        <f>VLOOKUP($A17,'RevPAR Raw Data'!$B$6:$BE$43,'RevPAR Raw Data'!AN$1,FALSE)</f>
        <v>97.906843228039804</v>
      </c>
      <c r="BA17" s="52">
        <f>VLOOKUP($A17,'RevPAR Raw Data'!$B$6:$BE$43,'RevPAR Raw Data'!AO$1,FALSE)</f>
        <v>101.44283575652599</v>
      </c>
      <c r="BB17" s="53">
        <f>VLOOKUP($A17,'RevPAR Raw Data'!$B$6:$BE$43,'RevPAR Raw Data'!AP$1,FALSE)</f>
        <v>99.674839492283198</v>
      </c>
      <c r="BC17" s="54">
        <f>VLOOKUP($A17,'RevPAR Raw Data'!$B$6:$BE$43,'RevPAR Raw Data'!AR$1,FALSE)</f>
        <v>66.956166567245603</v>
      </c>
      <c r="BE17" s="47">
        <f>VLOOKUP($A17,'RevPAR Raw Data'!$B$6:$BE$43,'RevPAR Raw Data'!AT$1,FALSE)</f>
        <v>-9.5623158182386607</v>
      </c>
      <c r="BF17" s="48">
        <f>VLOOKUP($A17,'RevPAR Raw Data'!$B$6:$BE$43,'RevPAR Raw Data'!AU$1,FALSE)</f>
        <v>-1.11388648125588</v>
      </c>
      <c r="BG17" s="48">
        <f>VLOOKUP($A17,'RevPAR Raw Data'!$B$6:$BE$43,'RevPAR Raw Data'!AV$1,FALSE)</f>
        <v>-0.52026073294109998</v>
      </c>
      <c r="BH17" s="48">
        <f>VLOOKUP($A17,'RevPAR Raw Data'!$B$6:$BE$43,'RevPAR Raw Data'!AW$1,FALSE)</f>
        <v>-5.3658426938824402</v>
      </c>
      <c r="BI17" s="48">
        <f>VLOOKUP($A17,'RevPAR Raw Data'!$B$6:$BE$43,'RevPAR Raw Data'!AX$1,FALSE)</f>
        <v>1.00899861997873</v>
      </c>
      <c r="BJ17" s="49">
        <f>VLOOKUP($A17,'RevPAR Raw Data'!$B$6:$BE$43,'RevPAR Raw Data'!AY$1,FALSE)</f>
        <v>-2.6931367951344001</v>
      </c>
      <c r="BK17" s="48">
        <f>VLOOKUP($A17,'RevPAR Raw Data'!$B$6:$BE$43,'RevPAR Raw Data'!BA$1,FALSE)</f>
        <v>8.2413268786083496</v>
      </c>
      <c r="BL17" s="48">
        <f>VLOOKUP($A17,'RevPAR Raw Data'!$B$6:$BE$43,'RevPAR Raw Data'!BB$1,FALSE)</f>
        <v>4.7853666011837301</v>
      </c>
      <c r="BM17" s="49">
        <f>VLOOKUP($A17,'RevPAR Raw Data'!$B$6:$BE$43,'RevPAR Raw Data'!BC$1,FALSE)</f>
        <v>6.4546800841159104</v>
      </c>
      <c r="BN17" s="50">
        <f>VLOOKUP($A17,'RevPAR Raw Data'!$B$6:$BE$43,'RevPAR Raw Data'!BE$1,FALSE)</f>
        <v>0.99828455845575204</v>
      </c>
    </row>
    <row r="18" spans="1:66" x14ac:dyDescent="0.25">
      <c r="A18" s="63" t="s">
        <v>93</v>
      </c>
      <c r="B18" s="47">
        <f>VLOOKUP($A18,'Occupancy Raw Data'!$B$8:$BE$45,'Occupancy Raw Data'!AG$3,FALSE)</f>
        <v>59.199894607412602</v>
      </c>
      <c r="C18" s="48">
        <f>VLOOKUP($A18,'Occupancy Raw Data'!$B$8:$BE$45,'Occupancy Raw Data'!AH$3,FALSE)</f>
        <v>64.504654839276299</v>
      </c>
      <c r="D18" s="48">
        <f>VLOOKUP($A18,'Occupancy Raw Data'!$B$8:$BE$45,'Occupancy Raw Data'!AI$3,FALSE)</f>
        <v>70.652555770244106</v>
      </c>
      <c r="E18" s="48">
        <f>VLOOKUP($A18,'Occupancy Raw Data'!$B$8:$BE$45,'Occupancy Raw Data'!AJ$3,FALSE)</f>
        <v>74.503776567714695</v>
      </c>
      <c r="F18" s="48">
        <f>VLOOKUP($A18,'Occupancy Raw Data'!$B$8:$BE$45,'Occupancy Raw Data'!AK$3,FALSE)</f>
        <v>73.950465483927601</v>
      </c>
      <c r="G18" s="49">
        <f>VLOOKUP($A18,'Occupancy Raw Data'!$B$8:$BE$45,'Occupancy Raw Data'!AL$3,FALSE)</f>
        <v>68.562269453715004</v>
      </c>
      <c r="H18" s="48">
        <f>VLOOKUP($A18,'Occupancy Raw Data'!$B$8:$BE$45,'Occupancy Raw Data'!AN$3,FALSE)</f>
        <v>81.029334270156298</v>
      </c>
      <c r="I18" s="48">
        <f>VLOOKUP($A18,'Occupancy Raw Data'!$B$8:$BE$45,'Occupancy Raw Data'!AO$3,FALSE)</f>
        <v>82.570700860706097</v>
      </c>
      <c r="J18" s="49">
        <f>VLOOKUP($A18,'Occupancy Raw Data'!$B$8:$BE$45,'Occupancy Raw Data'!AP$3,FALSE)</f>
        <v>81.800017565431205</v>
      </c>
      <c r="K18" s="50">
        <f>VLOOKUP($A18,'Occupancy Raw Data'!$B$8:$BE$45,'Occupancy Raw Data'!AR$3,FALSE)</f>
        <v>72.344483199919694</v>
      </c>
      <c r="M18" s="47">
        <f>VLOOKUP($A18,'Occupancy Raw Data'!$B$8:$BE$45,'Occupancy Raw Data'!AT$3,FALSE)</f>
        <v>4.6357907479768397</v>
      </c>
      <c r="N18" s="48">
        <f>VLOOKUP($A18,'Occupancy Raw Data'!$B$8:$BE$45,'Occupancy Raw Data'!AU$3,FALSE)</f>
        <v>6.44529913196327</v>
      </c>
      <c r="O18" s="48">
        <f>VLOOKUP($A18,'Occupancy Raw Data'!$B$8:$BE$45,'Occupancy Raw Data'!AV$3,FALSE)</f>
        <v>5.8394245082268403</v>
      </c>
      <c r="P18" s="48">
        <f>VLOOKUP($A18,'Occupancy Raw Data'!$B$8:$BE$45,'Occupancy Raw Data'!AW$3,FALSE)</f>
        <v>5.0255626110212797</v>
      </c>
      <c r="Q18" s="48">
        <f>VLOOKUP($A18,'Occupancy Raw Data'!$B$8:$BE$45,'Occupancy Raw Data'!AX$3,FALSE)</f>
        <v>1.8255124757835499</v>
      </c>
      <c r="R18" s="49">
        <f>VLOOKUP($A18,'Occupancy Raw Data'!$B$8:$BE$45,'Occupancy Raw Data'!AY$3,FALSE)</f>
        <v>4.6771852177111404</v>
      </c>
      <c r="S18" s="48">
        <f>VLOOKUP($A18,'Occupancy Raw Data'!$B$8:$BE$45,'Occupancy Raw Data'!BA$3,FALSE)</f>
        <v>1.29667475366818</v>
      </c>
      <c r="T18" s="48">
        <f>VLOOKUP($A18,'Occupancy Raw Data'!$B$8:$BE$45,'Occupancy Raw Data'!BB$3,FALSE)</f>
        <v>2.90726581687785</v>
      </c>
      <c r="U18" s="49">
        <f>VLOOKUP($A18,'Occupancy Raw Data'!$B$8:$BE$45,'Occupancy Raw Data'!BC$3,FALSE)</f>
        <v>2.1032060103174</v>
      </c>
      <c r="V18" s="50">
        <f>VLOOKUP($A18,'Occupancy Raw Data'!$B$8:$BE$45,'Occupancy Raw Data'!BE$3,FALSE)</f>
        <v>3.8315657118000499</v>
      </c>
      <c r="X18" s="51">
        <f>VLOOKUP($A18,'ADR Raw Data'!$B$6:$BE$43,'ADR Raw Data'!AG$1,FALSE)</f>
        <v>106.569250611972</v>
      </c>
      <c r="Y18" s="52">
        <f>VLOOKUP($A18,'ADR Raw Data'!$B$6:$BE$43,'ADR Raw Data'!AH$1,FALSE)</f>
        <v>108.168374198379</v>
      </c>
      <c r="Z18" s="52">
        <f>VLOOKUP($A18,'ADR Raw Data'!$B$6:$BE$43,'ADR Raw Data'!AI$1,FALSE)</f>
        <v>115.241566660451</v>
      </c>
      <c r="AA18" s="52">
        <f>VLOOKUP($A18,'ADR Raw Data'!$B$6:$BE$43,'ADR Raw Data'!AJ$1,FALSE)</f>
        <v>118.72171806554201</v>
      </c>
      <c r="AB18" s="52">
        <f>VLOOKUP($A18,'ADR Raw Data'!$B$6:$BE$43,'ADR Raw Data'!AK$1,FALSE)</f>
        <v>126.074947636579</v>
      </c>
      <c r="AC18" s="53">
        <f>VLOOKUP($A18,'ADR Raw Data'!$B$6:$BE$43,'ADR Raw Data'!AL$1,FALSE)</f>
        <v>115.506330224812</v>
      </c>
      <c r="AD18" s="52">
        <f>VLOOKUP($A18,'ADR Raw Data'!$B$6:$BE$43,'ADR Raw Data'!AN$1,FALSE)</f>
        <v>152.103650151745</v>
      </c>
      <c r="AE18" s="52">
        <f>VLOOKUP($A18,'ADR Raw Data'!$B$6:$BE$43,'ADR Raw Data'!AO$1,FALSE)</f>
        <v>151.80079660160601</v>
      </c>
      <c r="AF18" s="53">
        <f>VLOOKUP($A18,'ADR Raw Data'!$B$6:$BE$43,'ADR Raw Data'!AP$1,FALSE)</f>
        <v>151.95079670111301</v>
      </c>
      <c r="AG18" s="54">
        <f>VLOOKUP($A18,'ADR Raw Data'!$B$6:$BE$43,'ADR Raw Data'!AR$1,FALSE)</f>
        <v>127.279991329344</v>
      </c>
      <c r="AI18" s="47">
        <f>VLOOKUP($A18,'ADR Raw Data'!$B$6:$BE$43,'ADR Raw Data'!AT$1,FALSE)</f>
        <v>9.4644996490292908</v>
      </c>
      <c r="AJ18" s="48">
        <f>VLOOKUP($A18,'ADR Raw Data'!$B$6:$BE$43,'ADR Raw Data'!AU$1,FALSE)</f>
        <v>7.8606810292206903</v>
      </c>
      <c r="AK18" s="48">
        <f>VLOOKUP($A18,'ADR Raw Data'!$B$6:$BE$43,'ADR Raw Data'!AV$1,FALSE)</f>
        <v>11.8287390363132</v>
      </c>
      <c r="AL18" s="48">
        <f>VLOOKUP($A18,'ADR Raw Data'!$B$6:$BE$43,'ADR Raw Data'!AW$1,FALSE)</f>
        <v>8.5702695068521901</v>
      </c>
      <c r="AM18" s="48">
        <f>VLOOKUP($A18,'ADR Raw Data'!$B$6:$BE$43,'ADR Raw Data'!AX$1,FALSE)</f>
        <v>15.2573304860178</v>
      </c>
      <c r="AN18" s="49">
        <f>VLOOKUP($A18,'ADR Raw Data'!$B$6:$BE$43,'ADR Raw Data'!AY$1,FALSE)</f>
        <v>10.7182042276735</v>
      </c>
      <c r="AO18" s="48">
        <f>VLOOKUP($A18,'ADR Raw Data'!$B$6:$BE$43,'ADR Raw Data'!BA$1,FALSE)</f>
        <v>14.325686543433701</v>
      </c>
      <c r="AP18" s="48">
        <f>VLOOKUP($A18,'ADR Raw Data'!$B$6:$BE$43,'ADR Raw Data'!BB$1,FALSE)</f>
        <v>11.881220840723101</v>
      </c>
      <c r="AQ18" s="49">
        <f>VLOOKUP($A18,'ADR Raw Data'!$B$6:$BE$43,'ADR Raw Data'!BC$1,FALSE)</f>
        <v>13.088699555045499</v>
      </c>
      <c r="AR18" s="50">
        <f>VLOOKUP($A18,'ADR Raw Data'!$B$6:$BE$43,'ADR Raw Data'!BE$1,FALSE)</f>
        <v>11.4600058773771</v>
      </c>
      <c r="AT18" s="51">
        <f>VLOOKUP($A18,'RevPAR Raw Data'!$B$6:$BE$43,'RevPAR Raw Data'!AG$1,FALSE)</f>
        <v>63.088884046197002</v>
      </c>
      <c r="AU18" s="52">
        <f>VLOOKUP($A18,'RevPAR Raw Data'!$B$6:$BE$43,'RevPAR Raw Data'!AH$1,FALSE)</f>
        <v>69.773636421921594</v>
      </c>
      <c r="AV18" s="52">
        <f>VLOOKUP($A18,'RevPAR Raw Data'!$B$6:$BE$43,'RevPAR Raw Data'!AI$1,FALSE)</f>
        <v>81.421112155278394</v>
      </c>
      <c r="AW18" s="52">
        <f>VLOOKUP($A18,'RevPAR Raw Data'!$B$6:$BE$43,'RevPAR Raw Data'!AJ$1,FALSE)</f>
        <v>88.452163564904197</v>
      </c>
      <c r="AX18" s="52">
        <f>VLOOKUP($A18,'RevPAR Raw Data'!$B$6:$BE$43,'RevPAR Raw Data'!AK$1,FALSE)</f>
        <v>93.233010635868595</v>
      </c>
      <c r="AY18" s="53">
        <f>VLOOKUP($A18,'RevPAR Raw Data'!$B$6:$BE$43,'RevPAR Raw Data'!AL$1,FALSE)</f>
        <v>79.193761364834003</v>
      </c>
      <c r="AZ18" s="52">
        <f>VLOOKUP($A18,'RevPAR Raw Data'!$B$6:$BE$43,'RevPAR Raw Data'!AN$1,FALSE)</f>
        <v>123.248575118566</v>
      </c>
      <c r="BA18" s="52">
        <f>VLOOKUP($A18,'RevPAR Raw Data'!$B$6:$BE$43,'RevPAR Raw Data'!AO$1,FALSE)</f>
        <v>125.342981666081</v>
      </c>
      <c r="BB18" s="53">
        <f>VLOOKUP($A18,'RevPAR Raw Data'!$B$6:$BE$43,'RevPAR Raw Data'!AP$1,FALSE)</f>
        <v>124.295778392323</v>
      </c>
      <c r="BC18" s="54">
        <f>VLOOKUP($A18,'RevPAR Raw Data'!$B$6:$BE$43,'RevPAR Raw Data'!AR$1,FALSE)</f>
        <v>92.080051944116803</v>
      </c>
      <c r="BE18" s="47">
        <f>VLOOKUP($A18,'RevPAR Raw Data'!$B$6:$BE$43,'RevPAR Raw Data'!AT$1,FALSE)</f>
        <v>14.5390447960781</v>
      </c>
      <c r="BF18" s="48">
        <f>VLOOKUP($A18,'RevPAR Raw Data'!$B$6:$BE$43,'RevPAR Raw Data'!AU$1,FALSE)</f>
        <v>14.812624567326701</v>
      </c>
      <c r="BG18" s="48">
        <f>VLOOKUP($A18,'RevPAR Raw Data'!$B$6:$BE$43,'RevPAR Raw Data'!AV$1,FALSE)</f>
        <v>18.358893830840699</v>
      </c>
      <c r="BH18" s="48">
        <f>VLOOKUP($A18,'RevPAR Raw Data'!$B$6:$BE$43,'RevPAR Raw Data'!AW$1,FALSE)</f>
        <v>14.026536377873599</v>
      </c>
      <c r="BI18" s="48">
        <f>VLOOKUP($A18,'RevPAR Raw Data'!$B$6:$BE$43,'RevPAR Raw Data'!AX$1,FALSE)</f>
        <v>17.361367433295101</v>
      </c>
      <c r="BJ18" s="49">
        <f>VLOOKUP($A18,'RevPAR Raw Data'!$B$6:$BE$43,'RevPAR Raw Data'!AY$1,FALSE)</f>
        <v>15.8966997091255</v>
      </c>
      <c r="BK18" s="48">
        <f>VLOOKUP($A18,'RevPAR Raw Data'!$B$6:$BE$43,'RevPAR Raw Data'!BA$1,FALSE)</f>
        <v>15.8081188578003</v>
      </c>
      <c r="BL18" s="48">
        <f>VLOOKUP($A18,'RevPAR Raw Data'!$B$6:$BE$43,'RevPAR Raw Data'!BB$1,FALSE)</f>
        <v>15.133905329731</v>
      </c>
      <c r="BM18" s="49">
        <f>VLOOKUP($A18,'RevPAR Raw Data'!$B$6:$BE$43,'RevPAR Raw Data'!BC$1,FALSE)</f>
        <v>15.467187881077001</v>
      </c>
      <c r="BN18" s="50">
        <f>VLOOKUP($A18,'RevPAR Raw Data'!$B$6:$BE$43,'RevPAR Raw Data'!BE$1,FALSE)</f>
        <v>15.730669244945</v>
      </c>
    </row>
    <row r="19" spans="1:66" x14ac:dyDescent="0.25">
      <c r="A19" s="63" t="s">
        <v>94</v>
      </c>
      <c r="B19" s="47">
        <f>VLOOKUP($A19,'Occupancy Raw Data'!$B$8:$BE$45,'Occupancy Raw Data'!AG$3,FALSE)</f>
        <v>47.624190064794803</v>
      </c>
      <c r="C19" s="48">
        <f>VLOOKUP($A19,'Occupancy Raw Data'!$B$8:$BE$45,'Occupancy Raw Data'!AH$3,FALSE)</f>
        <v>52.771671795691603</v>
      </c>
      <c r="D19" s="48">
        <f>VLOOKUP($A19,'Occupancy Raw Data'!$B$8:$BE$45,'Occupancy Raw Data'!AI$3,FALSE)</f>
        <v>58.616761919987198</v>
      </c>
      <c r="E19" s="48">
        <f>VLOOKUP($A19,'Occupancy Raw Data'!$B$8:$BE$45,'Occupancy Raw Data'!AJ$3,FALSE)</f>
        <v>62.005915031373597</v>
      </c>
      <c r="F19" s="48">
        <f>VLOOKUP($A19,'Occupancy Raw Data'!$B$8:$BE$45,'Occupancy Raw Data'!AK$3,FALSE)</f>
        <v>65.135286359457993</v>
      </c>
      <c r="G19" s="49">
        <f>VLOOKUP($A19,'Occupancy Raw Data'!$B$8:$BE$45,'Occupancy Raw Data'!AL$3,FALSE)</f>
        <v>57.232224229729901</v>
      </c>
      <c r="H19" s="48">
        <f>VLOOKUP($A19,'Occupancy Raw Data'!$B$8:$BE$45,'Occupancy Raw Data'!AN$3,FALSE)</f>
        <v>80.164661684185205</v>
      </c>
      <c r="I19" s="48">
        <f>VLOOKUP($A19,'Occupancy Raw Data'!$B$8:$BE$45,'Occupancy Raw Data'!AO$3,FALSE)</f>
        <v>82.946325086926905</v>
      </c>
      <c r="J19" s="49">
        <f>VLOOKUP($A19,'Occupancy Raw Data'!$B$8:$BE$45,'Occupancy Raw Data'!AP$3,FALSE)</f>
        <v>81.555493385556105</v>
      </c>
      <c r="K19" s="50">
        <f>VLOOKUP($A19,'Occupancy Raw Data'!$B$8:$BE$45,'Occupancy Raw Data'!AR$3,FALSE)</f>
        <v>64.182483669087702</v>
      </c>
      <c r="M19" s="47">
        <f>VLOOKUP($A19,'Occupancy Raw Data'!$B$8:$BE$45,'Occupancy Raw Data'!AT$3,FALSE)</f>
        <v>-5.9126210212569799</v>
      </c>
      <c r="N19" s="48">
        <f>VLOOKUP($A19,'Occupancy Raw Data'!$B$8:$BE$45,'Occupancy Raw Data'!AU$3,FALSE)</f>
        <v>-4.9817759651370599</v>
      </c>
      <c r="O19" s="48">
        <f>VLOOKUP($A19,'Occupancy Raw Data'!$B$8:$BE$45,'Occupancy Raw Data'!AV$3,FALSE)</f>
        <v>-2.5132151418662199</v>
      </c>
      <c r="P19" s="48">
        <f>VLOOKUP($A19,'Occupancy Raw Data'!$B$8:$BE$45,'Occupancy Raw Data'!AW$3,FALSE)</f>
        <v>-0.24006296472662</v>
      </c>
      <c r="Q19" s="48">
        <f>VLOOKUP($A19,'Occupancy Raw Data'!$B$8:$BE$45,'Occupancy Raw Data'!AX$3,FALSE)</f>
        <v>1.37465961629939</v>
      </c>
      <c r="R19" s="49">
        <f>VLOOKUP($A19,'Occupancy Raw Data'!$B$8:$BE$45,'Occupancy Raw Data'!AY$3,FALSE)</f>
        <v>-2.23082206035334</v>
      </c>
      <c r="S19" s="48">
        <f>VLOOKUP($A19,'Occupancy Raw Data'!$B$8:$BE$45,'Occupancy Raw Data'!BA$3,FALSE)</f>
        <v>3.85069133340405</v>
      </c>
      <c r="T19" s="48">
        <f>VLOOKUP($A19,'Occupancy Raw Data'!$B$8:$BE$45,'Occupancy Raw Data'!BB$3,FALSE)</f>
        <v>4.0770406031434296</v>
      </c>
      <c r="U19" s="49">
        <f>VLOOKUP($A19,'Occupancy Raw Data'!$B$8:$BE$45,'Occupancy Raw Data'!BC$3,FALSE)</f>
        <v>3.9656728588382899</v>
      </c>
      <c r="V19" s="50">
        <f>VLOOKUP($A19,'Occupancy Raw Data'!$B$8:$BE$45,'Occupancy Raw Data'!BE$3,FALSE)</f>
        <v>-6.7265433403216002E-2</v>
      </c>
      <c r="X19" s="51">
        <f>VLOOKUP($A19,'ADR Raw Data'!$B$6:$BE$43,'ADR Raw Data'!AG$1,FALSE)</f>
        <v>145.175285785672</v>
      </c>
      <c r="Y19" s="52">
        <f>VLOOKUP($A19,'ADR Raw Data'!$B$6:$BE$43,'ADR Raw Data'!AH$1,FALSE)</f>
        <v>123.745190760375</v>
      </c>
      <c r="Z19" s="52">
        <f>VLOOKUP($A19,'ADR Raw Data'!$B$6:$BE$43,'ADR Raw Data'!AI$1,FALSE)</f>
        <v>128.684000075</v>
      </c>
      <c r="AA19" s="52">
        <f>VLOOKUP($A19,'ADR Raw Data'!$B$6:$BE$43,'ADR Raw Data'!AJ$1,FALSE)</f>
        <v>132.29003428083399</v>
      </c>
      <c r="AB19" s="52">
        <f>VLOOKUP($A19,'ADR Raw Data'!$B$6:$BE$43,'ADR Raw Data'!AK$1,FALSE)</f>
        <v>148.11685831569201</v>
      </c>
      <c r="AC19" s="53">
        <f>VLOOKUP($A19,'ADR Raw Data'!$B$6:$BE$43,'ADR Raw Data'!AL$1,FALSE)</f>
        <v>135.72138021637201</v>
      </c>
      <c r="AD19" s="52">
        <f>VLOOKUP($A19,'ADR Raw Data'!$B$6:$BE$43,'ADR Raw Data'!AN$1,FALSE)</f>
        <v>202.03517466596799</v>
      </c>
      <c r="AE19" s="52">
        <f>VLOOKUP($A19,'ADR Raw Data'!$B$6:$BE$43,'ADR Raw Data'!AO$1,FALSE)</f>
        <v>208.28743321528299</v>
      </c>
      <c r="AF19" s="53">
        <f>VLOOKUP($A19,'ADR Raw Data'!$B$6:$BE$43,'ADR Raw Data'!AP$1,FALSE)</f>
        <v>205.21461634813201</v>
      </c>
      <c r="AG19" s="54">
        <f>VLOOKUP($A19,'ADR Raw Data'!$B$6:$BE$43,'ADR Raw Data'!AR$1,FALSE)</f>
        <v>160.95376548711499</v>
      </c>
      <c r="AI19" s="47">
        <f>VLOOKUP($A19,'ADR Raw Data'!$B$6:$BE$43,'ADR Raw Data'!AT$1,FALSE)</f>
        <v>18.3279960300782</v>
      </c>
      <c r="AJ19" s="48">
        <f>VLOOKUP($A19,'ADR Raw Data'!$B$6:$BE$43,'ADR Raw Data'!AU$1,FALSE)</f>
        <v>1.55430101770425</v>
      </c>
      <c r="AK19" s="48">
        <f>VLOOKUP($A19,'ADR Raw Data'!$B$6:$BE$43,'ADR Raw Data'!AV$1,FALSE)</f>
        <v>3.4383863642358099</v>
      </c>
      <c r="AL19" s="48">
        <f>VLOOKUP($A19,'ADR Raw Data'!$B$6:$BE$43,'ADR Raw Data'!AW$1,FALSE)</f>
        <v>6.0796771214518204</v>
      </c>
      <c r="AM19" s="48">
        <f>VLOOKUP($A19,'ADR Raw Data'!$B$6:$BE$43,'ADR Raw Data'!AX$1,FALSE)</f>
        <v>14.6785611537882</v>
      </c>
      <c r="AN19" s="49">
        <f>VLOOKUP($A19,'ADR Raw Data'!$B$6:$BE$43,'ADR Raw Data'!AY$1,FALSE)</f>
        <v>8.8105965099618899</v>
      </c>
      <c r="AO19" s="48">
        <f>VLOOKUP($A19,'ADR Raw Data'!$B$6:$BE$43,'ADR Raw Data'!BA$1,FALSE)</f>
        <v>12.5584043772015</v>
      </c>
      <c r="AP19" s="48">
        <f>VLOOKUP($A19,'ADR Raw Data'!$B$6:$BE$43,'ADR Raw Data'!BB$1,FALSE)</f>
        <v>12.097587382820899</v>
      </c>
      <c r="AQ19" s="49">
        <f>VLOOKUP($A19,'ADR Raw Data'!$B$6:$BE$43,'ADR Raw Data'!BC$1,FALSE)</f>
        <v>12.3221982233589</v>
      </c>
      <c r="AR19" s="50">
        <f>VLOOKUP($A19,'ADR Raw Data'!$B$6:$BE$43,'ADR Raw Data'!BE$1,FALSE)</f>
        <v>11.032097389074799</v>
      </c>
      <c r="AT19" s="51">
        <f>VLOOKUP($A19,'RevPAR Raw Data'!$B$6:$BE$43,'RevPAR Raw Data'!AG$1,FALSE)</f>
        <v>69.138554029677607</v>
      </c>
      <c r="AU19" s="52">
        <f>VLOOKUP($A19,'RevPAR Raw Data'!$B$6:$BE$43,'RevPAR Raw Data'!AH$1,FALSE)</f>
        <v>65.302405931017901</v>
      </c>
      <c r="AV19" s="52">
        <f>VLOOKUP($A19,'RevPAR Raw Data'!$B$6:$BE$43,'RevPAR Raw Data'!AI$1,FALSE)</f>
        <v>75.430393953079403</v>
      </c>
      <c r="AW19" s="52">
        <f>VLOOKUP($A19,'RevPAR Raw Data'!$B$6:$BE$43,'RevPAR Raw Data'!AJ$1,FALSE)</f>
        <v>82.027646251148994</v>
      </c>
      <c r="AX19" s="52">
        <f>VLOOKUP($A19,'RevPAR Raw Data'!$B$6:$BE$43,'RevPAR Raw Data'!AK$1,FALSE)</f>
        <v>96.476339810559097</v>
      </c>
      <c r="AY19" s="53">
        <f>VLOOKUP($A19,'RevPAR Raw Data'!$B$6:$BE$43,'RevPAR Raw Data'!AL$1,FALSE)</f>
        <v>77.676364653118597</v>
      </c>
      <c r="AZ19" s="52">
        <f>VLOOKUP($A19,'RevPAR Raw Data'!$B$6:$BE$43,'RevPAR Raw Data'!AN$1,FALSE)</f>
        <v>161.96081425402599</v>
      </c>
      <c r="BA19" s="52">
        <f>VLOOKUP($A19,'RevPAR Raw Data'!$B$6:$BE$43,'RevPAR Raw Data'!AO$1,FALSE)</f>
        <v>172.76677146996499</v>
      </c>
      <c r="BB19" s="53">
        <f>VLOOKUP($A19,'RevPAR Raw Data'!$B$6:$BE$43,'RevPAR Raw Data'!AP$1,FALSE)</f>
        <v>167.36379286199499</v>
      </c>
      <c r="BC19" s="54">
        <f>VLOOKUP($A19,'RevPAR Raw Data'!$B$6:$BE$43,'RevPAR Raw Data'!AR$1,FALSE)</f>
        <v>103.304124248549</v>
      </c>
      <c r="BE19" s="47">
        <f>VLOOKUP($A19,'RevPAR Raw Data'!$B$6:$BE$43,'RevPAR Raw Data'!AT$1,FALSE)</f>
        <v>11.331710062771601</v>
      </c>
      <c r="BF19" s="48">
        <f>VLOOKUP($A19,'RevPAR Raw Data'!$B$6:$BE$43,'RevPAR Raw Data'!AU$1,FALSE)</f>
        <v>-3.5049067419586701</v>
      </c>
      <c r="BG19" s="48">
        <f>VLOOKUP($A19,'RevPAR Raw Data'!$B$6:$BE$43,'RevPAR Raw Data'!AV$1,FALSE)</f>
        <v>0.83875717562775198</v>
      </c>
      <c r="BH19" s="48">
        <f>VLOOKUP($A19,'RevPAR Raw Data'!$B$6:$BE$43,'RevPAR Raw Data'!AW$1,FALSE)</f>
        <v>5.8250191035816403</v>
      </c>
      <c r="BI19" s="48">
        <f>VLOOKUP($A19,'RevPAR Raw Data'!$B$6:$BE$43,'RevPAR Raw Data'!AX$1,FALSE)</f>
        <v>16.255001022522499</v>
      </c>
      <c r="BJ19" s="49">
        <f>VLOOKUP($A19,'RevPAR Raw Data'!$B$6:$BE$43,'RevPAR Raw Data'!AY$1,FALSE)</f>
        <v>6.3832257190156003</v>
      </c>
      <c r="BK19" s="48">
        <f>VLOOKUP($A19,'RevPAR Raw Data'!$B$6:$BE$43,'RevPAR Raw Data'!BA$1,FALSE)</f>
        <v>16.8926810995723</v>
      </c>
      <c r="BL19" s="48">
        <f>VLOOKUP($A19,'RevPAR Raw Data'!$B$6:$BE$43,'RevPAR Raw Data'!BB$1,FALSE)</f>
        <v>16.667851535562701</v>
      </c>
      <c r="BM19" s="49">
        <f>VLOOKUP($A19,'RevPAR Raw Data'!$B$6:$BE$43,'RevPAR Raw Data'!BC$1,FALSE)</f>
        <v>16.776529152753199</v>
      </c>
      <c r="BN19" s="50">
        <f>VLOOKUP($A19,'RevPAR Raw Data'!$B$6:$BE$43,'RevPAR Raw Data'!BE$1,FALSE)</f>
        <v>10.957411167549299</v>
      </c>
    </row>
    <row r="20" spans="1:66" x14ac:dyDescent="0.25">
      <c r="A20" s="63" t="s">
        <v>29</v>
      </c>
      <c r="B20" s="47">
        <f>VLOOKUP($A20,'Occupancy Raw Data'!$B$8:$BE$45,'Occupancy Raw Data'!AG$3,FALSE)</f>
        <v>42.022201417680797</v>
      </c>
      <c r="C20" s="48">
        <f>VLOOKUP($A20,'Occupancy Raw Data'!$B$8:$BE$45,'Occupancy Raw Data'!AH$3,FALSE)</f>
        <v>48.301457803932003</v>
      </c>
      <c r="D20" s="48">
        <f>VLOOKUP($A20,'Occupancy Raw Data'!$B$8:$BE$45,'Occupancy Raw Data'!AI$3,FALSE)</f>
        <v>50.969640230038699</v>
      </c>
      <c r="E20" s="48">
        <f>VLOOKUP($A20,'Occupancy Raw Data'!$B$8:$BE$45,'Occupancy Raw Data'!AJ$3,FALSE)</f>
        <v>54.714457670188501</v>
      </c>
      <c r="F20" s="48">
        <f>VLOOKUP($A20,'Occupancy Raw Data'!$B$8:$BE$45,'Occupancy Raw Data'!AK$3,FALSE)</f>
        <v>62.217466898488603</v>
      </c>
      <c r="G20" s="49">
        <f>VLOOKUP($A20,'Occupancy Raw Data'!$B$8:$BE$45,'Occupancy Raw Data'!AL$3,FALSE)</f>
        <v>51.645044804065797</v>
      </c>
      <c r="H20" s="48">
        <f>VLOOKUP($A20,'Occupancy Raw Data'!$B$8:$BE$45,'Occupancy Raw Data'!AN$3,FALSE)</f>
        <v>74.277785207971107</v>
      </c>
      <c r="I20" s="48">
        <f>VLOOKUP($A20,'Occupancy Raw Data'!$B$8:$BE$45,'Occupancy Raw Data'!AO$3,FALSE)</f>
        <v>71.021131469840796</v>
      </c>
      <c r="J20" s="49">
        <f>VLOOKUP($A20,'Occupancy Raw Data'!$B$8:$BE$45,'Occupancy Raw Data'!AP$3,FALSE)</f>
        <v>72.649458338905902</v>
      </c>
      <c r="K20" s="50">
        <f>VLOOKUP($A20,'Occupancy Raw Data'!$B$8:$BE$45,'Occupancy Raw Data'!AR$3,FALSE)</f>
        <v>57.646305814020103</v>
      </c>
      <c r="M20" s="47">
        <f>VLOOKUP($A20,'Occupancy Raw Data'!$B$8:$BE$45,'Occupancy Raw Data'!AT$3,FALSE)</f>
        <v>-8.1219387382118509</v>
      </c>
      <c r="N20" s="48">
        <f>VLOOKUP($A20,'Occupancy Raw Data'!$B$8:$BE$45,'Occupancy Raw Data'!AU$3,FALSE)</f>
        <v>-4.37545508704574</v>
      </c>
      <c r="O20" s="48">
        <f>VLOOKUP($A20,'Occupancy Raw Data'!$B$8:$BE$45,'Occupancy Raw Data'!AV$3,FALSE)</f>
        <v>-0.44409613375130602</v>
      </c>
      <c r="P20" s="48">
        <f>VLOOKUP($A20,'Occupancy Raw Data'!$B$8:$BE$45,'Occupancy Raw Data'!AW$3,FALSE)</f>
        <v>0.20206968342416201</v>
      </c>
      <c r="Q20" s="48">
        <f>VLOOKUP($A20,'Occupancy Raw Data'!$B$8:$BE$45,'Occupancy Raw Data'!AX$3,FALSE)</f>
        <v>2.2810971252679599</v>
      </c>
      <c r="R20" s="49">
        <f>VLOOKUP($A20,'Occupancy Raw Data'!$B$8:$BE$45,'Occupancy Raw Data'!AY$3,FALSE)</f>
        <v>-1.7704968075093399</v>
      </c>
      <c r="S20" s="48">
        <f>VLOOKUP($A20,'Occupancy Raw Data'!$B$8:$BE$45,'Occupancy Raw Data'!BA$3,FALSE)</f>
        <v>5.98253900100186</v>
      </c>
      <c r="T20" s="48">
        <f>VLOOKUP($A20,'Occupancy Raw Data'!$B$8:$BE$45,'Occupancy Raw Data'!BB$3,FALSE)</f>
        <v>3.23693803159173</v>
      </c>
      <c r="U20" s="49">
        <f>VLOOKUP($A20,'Occupancy Raw Data'!$B$8:$BE$45,'Occupancy Raw Data'!BC$3,FALSE)</f>
        <v>4.6224961479198701</v>
      </c>
      <c r="V20" s="50">
        <f>VLOOKUP($A20,'Occupancy Raw Data'!$B$8:$BE$45,'Occupancy Raw Data'!BE$3,FALSE)</f>
        <v>0.43942142845253701</v>
      </c>
      <c r="X20" s="51">
        <f>VLOOKUP($A20,'ADR Raw Data'!$B$6:$BE$43,'ADR Raw Data'!AG$1,FALSE)</f>
        <v>131.363364894971</v>
      </c>
      <c r="Y20" s="52">
        <f>VLOOKUP($A20,'ADR Raw Data'!$B$6:$BE$43,'ADR Raw Data'!AH$1,FALSE)</f>
        <v>130.11508999030801</v>
      </c>
      <c r="Z20" s="52">
        <f>VLOOKUP($A20,'ADR Raw Data'!$B$6:$BE$43,'ADR Raw Data'!AI$1,FALSE)</f>
        <v>131.980074127525</v>
      </c>
      <c r="AA20" s="52">
        <f>VLOOKUP($A20,'ADR Raw Data'!$B$6:$BE$43,'ADR Raw Data'!AJ$1,FALSE)</f>
        <v>134.25768699584401</v>
      </c>
      <c r="AB20" s="52">
        <f>VLOOKUP($A20,'ADR Raw Data'!$B$6:$BE$43,'ADR Raw Data'!AK$1,FALSE)</f>
        <v>139.935578245915</v>
      </c>
      <c r="AC20" s="53">
        <f>VLOOKUP($A20,'ADR Raw Data'!$B$6:$BE$43,'ADR Raw Data'!AL$1,FALSE)</f>
        <v>133.93028149682701</v>
      </c>
      <c r="AD20" s="52">
        <f>VLOOKUP($A20,'ADR Raw Data'!$B$6:$BE$43,'ADR Raw Data'!AN$1,FALSE)</f>
        <v>174.52535178933101</v>
      </c>
      <c r="AE20" s="52">
        <f>VLOOKUP($A20,'ADR Raw Data'!$B$6:$BE$43,'ADR Raw Data'!AO$1,FALSE)</f>
        <v>179.06253095428599</v>
      </c>
      <c r="AF20" s="53">
        <f>VLOOKUP($A20,'ADR Raw Data'!$B$6:$BE$43,'ADR Raw Data'!AP$1,FALSE)</f>
        <v>176.74309439432901</v>
      </c>
      <c r="AG20" s="54">
        <f>VLOOKUP($A20,'ADR Raw Data'!$B$6:$BE$43,'ADR Raw Data'!AR$1,FALSE)</f>
        <v>149.34610103905999</v>
      </c>
      <c r="AI20" s="47">
        <f>VLOOKUP($A20,'ADR Raw Data'!$B$6:$BE$43,'ADR Raw Data'!AT$1,FALSE)</f>
        <v>-8.6704970768032901</v>
      </c>
      <c r="AJ20" s="48">
        <f>VLOOKUP($A20,'ADR Raw Data'!$B$6:$BE$43,'ADR Raw Data'!AU$1,FALSE)</f>
        <v>-11.527239356124401</v>
      </c>
      <c r="AK20" s="48">
        <f>VLOOKUP($A20,'ADR Raw Data'!$B$6:$BE$43,'ADR Raw Data'!AV$1,FALSE)</f>
        <v>-11.100021261139901</v>
      </c>
      <c r="AL20" s="48">
        <f>VLOOKUP($A20,'ADR Raw Data'!$B$6:$BE$43,'ADR Raw Data'!AW$1,FALSE)</f>
        <v>-7.0022320047946902</v>
      </c>
      <c r="AM20" s="48">
        <f>VLOOKUP($A20,'ADR Raw Data'!$B$6:$BE$43,'ADR Raw Data'!AX$1,FALSE)</f>
        <v>-5.5299247387389201</v>
      </c>
      <c r="AN20" s="49">
        <f>VLOOKUP($A20,'ADR Raw Data'!$B$6:$BE$43,'ADR Raw Data'!AY$1,FALSE)</f>
        <v>-8.5551894162079698</v>
      </c>
      <c r="AO20" s="48">
        <f>VLOOKUP($A20,'ADR Raw Data'!$B$6:$BE$43,'ADR Raw Data'!BA$1,FALSE)</f>
        <v>-1.89844529186712</v>
      </c>
      <c r="AP20" s="48">
        <f>VLOOKUP($A20,'ADR Raw Data'!$B$6:$BE$43,'ADR Raw Data'!BB$1,FALSE)</f>
        <v>-1.0772754931642801</v>
      </c>
      <c r="AQ20" s="49">
        <f>VLOOKUP($A20,'ADR Raw Data'!$B$6:$BE$43,'ADR Raw Data'!BC$1,FALSE)</f>
        <v>-1.50470578040823</v>
      </c>
      <c r="AR20" s="50">
        <f>VLOOKUP($A20,'ADR Raw Data'!$B$6:$BE$43,'ADR Raw Data'!BE$1,FALSE)</f>
        <v>-5.3943532286446398</v>
      </c>
      <c r="AT20" s="51">
        <f>VLOOKUP($A20,'RevPAR Raw Data'!$B$6:$BE$43,'RevPAR Raw Data'!AG$1,FALSE)</f>
        <v>55.201777785207902</v>
      </c>
      <c r="AU20" s="52">
        <f>VLOOKUP($A20,'RevPAR Raw Data'!$B$6:$BE$43,'RevPAR Raw Data'!AH$1,FALSE)</f>
        <v>62.847485288217101</v>
      </c>
      <c r="AV20" s="52">
        <f>VLOOKUP($A20,'RevPAR Raw Data'!$B$6:$BE$43,'RevPAR Raw Data'!AI$1,FALSE)</f>
        <v>67.269768958138201</v>
      </c>
      <c r="AW20" s="52">
        <f>VLOOKUP($A20,'RevPAR Raw Data'!$B$6:$BE$43,'RevPAR Raw Data'!AJ$1,FALSE)</f>
        <v>73.458365320315593</v>
      </c>
      <c r="AX20" s="52">
        <f>VLOOKUP($A20,'RevPAR Raw Data'!$B$6:$BE$43,'RevPAR Raw Data'!AK$1,FALSE)</f>
        <v>87.064372074361302</v>
      </c>
      <c r="AY20" s="53">
        <f>VLOOKUP($A20,'RevPAR Raw Data'!$B$6:$BE$43,'RevPAR Raw Data'!AL$1,FALSE)</f>
        <v>69.168353885247996</v>
      </c>
      <c r="AZ20" s="52">
        <f>VLOOKUP($A20,'RevPAR Raw Data'!$B$6:$BE$43,'RevPAR Raw Data'!AN$1,FALSE)</f>
        <v>129.63356593553499</v>
      </c>
      <c r="BA20" s="52">
        <f>VLOOKUP($A20,'RevPAR Raw Data'!$B$6:$BE$43,'RevPAR Raw Data'!AO$1,FALSE)</f>
        <v>127.172235522268</v>
      </c>
      <c r="BB20" s="53">
        <f>VLOOKUP($A20,'RevPAR Raw Data'!$B$6:$BE$43,'RevPAR Raw Data'!AP$1,FALSE)</f>
        <v>128.40290072890099</v>
      </c>
      <c r="BC20" s="54">
        <f>VLOOKUP($A20,'RevPAR Raw Data'!$B$6:$BE$43,'RevPAR Raw Data'!AR$1,FALSE)</f>
        <v>86.092510126291998</v>
      </c>
      <c r="BE20" s="47">
        <f>VLOOKUP($A20,'RevPAR Raw Data'!$B$6:$BE$43,'RevPAR Raw Data'!AT$1,FALSE)</f>
        <v>-16.088223354138702</v>
      </c>
      <c r="BF20" s="48">
        <f>VLOOKUP($A20,'RevPAR Raw Data'!$B$6:$BE$43,'RevPAR Raw Data'!AU$1,FALSE)</f>
        <v>-15.398325262366701</v>
      </c>
      <c r="BG20" s="48">
        <f>VLOOKUP($A20,'RevPAR Raw Data'!$B$6:$BE$43,'RevPAR Raw Data'!AV$1,FALSE)</f>
        <v>-11.494822629624901</v>
      </c>
      <c r="BH20" s="48">
        <f>VLOOKUP($A20,'RevPAR Raw Data'!$B$6:$BE$43,'RevPAR Raw Data'!AW$1,FALSE)</f>
        <v>-6.8143117094152403</v>
      </c>
      <c r="BI20" s="48">
        <f>VLOOKUP($A20,'RevPAR Raw Data'!$B$6:$BE$43,'RevPAR Raw Data'!AX$1,FALSE)</f>
        <v>-3.3749705677158199</v>
      </c>
      <c r="BJ20" s="49">
        <f>VLOOKUP($A20,'RevPAR Raw Data'!$B$6:$BE$43,'RevPAR Raw Data'!AY$1,FALSE)</f>
        <v>-10.1742168682269</v>
      </c>
      <c r="BK20" s="48">
        <f>VLOOKUP($A20,'RevPAR Raw Data'!$B$6:$BE$43,'RevPAR Raw Data'!BA$1,FALSE)</f>
        <v>3.9705184791360999</v>
      </c>
      <c r="BL20" s="48">
        <f>VLOOKUP($A20,'RevPAR Raw Data'!$B$6:$BE$43,'RevPAR Raw Data'!BB$1,FALSE)</f>
        <v>2.12479179828419</v>
      </c>
      <c r="BM20" s="49">
        <f>VLOOKUP($A20,'RevPAR Raw Data'!$B$6:$BE$43,'RevPAR Raw Data'!BC$1,FALSE)</f>
        <v>3.0482354007747401</v>
      </c>
      <c r="BN20" s="50">
        <f>VLOOKUP($A20,'RevPAR Raw Data'!$B$6:$BE$43,'RevPAR Raw Data'!BE$1,FALSE)</f>
        <v>-4.9786357442051896</v>
      </c>
    </row>
    <row r="21" spans="1:66" x14ac:dyDescent="0.2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25">
      <c r="A22" s="46" t="s">
        <v>47</v>
      </c>
      <c r="B22" s="47">
        <f>VLOOKUP($A22,'Occupancy Raw Data'!$B$8:$BE$45,'Occupancy Raw Data'!AG$3,FALSE)</f>
        <v>44.634606699938601</v>
      </c>
      <c r="C22" s="48">
        <f>VLOOKUP($A22,'Occupancy Raw Data'!$B$8:$BE$45,'Occupancy Raw Data'!AH$3,FALSE)</f>
        <v>56.526521137604199</v>
      </c>
      <c r="D22" s="48">
        <f>VLOOKUP($A22,'Occupancy Raw Data'!$B$8:$BE$45,'Occupancy Raw Data'!AI$3,FALSE)</f>
        <v>60.386456650979099</v>
      </c>
      <c r="E22" s="48">
        <f>VLOOKUP($A22,'Occupancy Raw Data'!$B$8:$BE$45,'Occupancy Raw Data'!AJ$3,FALSE)</f>
        <v>61.756652715789897</v>
      </c>
      <c r="F22" s="48">
        <f>VLOOKUP($A22,'Occupancy Raw Data'!$B$8:$BE$45,'Occupancy Raw Data'!AK$3,FALSE)</f>
        <v>62.043195619077302</v>
      </c>
      <c r="G22" s="49">
        <f>VLOOKUP($A22,'Occupancy Raw Data'!$B$8:$BE$45,'Occupancy Raw Data'!AL$3,FALSE)</f>
        <v>57.069932871297603</v>
      </c>
      <c r="H22" s="48">
        <f>VLOOKUP($A22,'Occupancy Raw Data'!$B$8:$BE$45,'Occupancy Raw Data'!AN$3,FALSE)</f>
        <v>70.083195445656798</v>
      </c>
      <c r="I22" s="48">
        <f>VLOOKUP($A22,'Occupancy Raw Data'!$B$8:$BE$45,'Occupancy Raw Data'!AO$3,FALSE)</f>
        <v>70.805225460814796</v>
      </c>
      <c r="J22" s="49">
        <f>VLOOKUP($A22,'Occupancy Raw Data'!$B$8:$BE$45,'Occupancy Raw Data'!AP$3,FALSE)</f>
        <v>70.444210453235797</v>
      </c>
      <c r="K22" s="50">
        <f>VLOOKUP($A22,'Occupancy Raw Data'!$B$8:$BE$45,'Occupancy Raw Data'!AR$3,FALSE)</f>
        <v>60.892785383899202</v>
      </c>
      <c r="M22" s="47">
        <f>VLOOKUP($A22,'Occupancy Raw Data'!$B$8:$BE$45,'Occupancy Raw Data'!AT$3,FALSE)</f>
        <v>-5.7643573997463102</v>
      </c>
      <c r="N22" s="48">
        <f>VLOOKUP($A22,'Occupancy Raw Data'!$B$8:$BE$45,'Occupancy Raw Data'!AU$3,FALSE)</f>
        <v>-2.0127275063947399</v>
      </c>
      <c r="O22" s="48">
        <f>VLOOKUP($A22,'Occupancy Raw Data'!$B$8:$BE$45,'Occupancy Raw Data'!AV$3,FALSE)</f>
        <v>-1.3015947499747</v>
      </c>
      <c r="P22" s="48">
        <f>VLOOKUP($A22,'Occupancy Raw Data'!$B$8:$BE$45,'Occupancy Raw Data'!AW$3,FALSE)</f>
        <v>-2.5763213635188502</v>
      </c>
      <c r="Q22" s="48">
        <f>VLOOKUP($A22,'Occupancy Raw Data'!$B$8:$BE$45,'Occupancy Raw Data'!AX$3,FALSE)</f>
        <v>-6.3662586622977599</v>
      </c>
      <c r="R22" s="49">
        <f>VLOOKUP($A22,'Occupancy Raw Data'!$B$8:$BE$45,'Occupancy Raw Data'!AY$3,FALSE)</f>
        <v>-3.5611623085127602</v>
      </c>
      <c r="S22" s="48">
        <f>VLOOKUP($A22,'Occupancy Raw Data'!$B$8:$BE$45,'Occupancy Raw Data'!BA$3,FALSE)</f>
        <v>-6.0190586273521296</v>
      </c>
      <c r="T22" s="48">
        <f>VLOOKUP($A22,'Occupancy Raw Data'!$B$8:$BE$45,'Occupancy Raw Data'!BB$3,FALSE)</f>
        <v>-7.2310933403705396E-2</v>
      </c>
      <c r="U22" s="49">
        <f>VLOOKUP($A22,'Occupancy Raw Data'!$B$8:$BE$45,'Occupancy Raw Data'!BC$3,FALSE)</f>
        <v>-3.1216454486366301</v>
      </c>
      <c r="V22" s="50">
        <f>VLOOKUP($A22,'Occupancy Raw Data'!$B$8:$BE$45,'Occupancy Raw Data'!BE$3,FALSE)</f>
        <v>-3.4137406264210499</v>
      </c>
      <c r="X22" s="51">
        <f>VLOOKUP($A22,'ADR Raw Data'!$B$6:$BE$43,'ADR Raw Data'!AG$1,FALSE)</f>
        <v>105.112581201681</v>
      </c>
      <c r="Y22" s="52">
        <f>VLOOKUP($A22,'ADR Raw Data'!$B$6:$BE$43,'ADR Raw Data'!AH$1,FALSE)</f>
        <v>107.04616299193999</v>
      </c>
      <c r="Z22" s="52">
        <f>VLOOKUP($A22,'ADR Raw Data'!$B$6:$BE$43,'ADR Raw Data'!AI$1,FALSE)</f>
        <v>109.689239050202</v>
      </c>
      <c r="AA22" s="52">
        <f>VLOOKUP($A22,'ADR Raw Data'!$B$6:$BE$43,'ADR Raw Data'!AJ$1,FALSE)</f>
        <v>110.069305519103</v>
      </c>
      <c r="AB22" s="52">
        <f>VLOOKUP($A22,'ADR Raw Data'!$B$6:$BE$43,'ADR Raw Data'!AK$1,FALSE)</f>
        <v>116.40551721885799</v>
      </c>
      <c r="AC22" s="53">
        <f>VLOOKUP($A22,'ADR Raw Data'!$B$6:$BE$43,'ADR Raw Data'!AL$1,FALSE)</f>
        <v>109.99247942368</v>
      </c>
      <c r="AD22" s="52">
        <f>VLOOKUP($A22,'ADR Raw Data'!$B$6:$BE$43,'ADR Raw Data'!AN$1,FALSE)</f>
        <v>147.53249273543699</v>
      </c>
      <c r="AE22" s="52">
        <f>VLOOKUP($A22,'ADR Raw Data'!$B$6:$BE$43,'ADR Raw Data'!AO$1,FALSE)</f>
        <v>147.988855324225</v>
      </c>
      <c r="AF22" s="53">
        <f>VLOOKUP($A22,'ADR Raw Data'!$B$6:$BE$43,'ADR Raw Data'!AP$1,FALSE)</f>
        <v>147.761843421484</v>
      </c>
      <c r="AG22" s="54">
        <f>VLOOKUP($A22,'ADR Raw Data'!$B$6:$BE$43,'ADR Raw Data'!AR$1,FALSE)</f>
        <v>122.48172909981901</v>
      </c>
      <c r="AH22" s="65"/>
      <c r="AI22" s="47">
        <f>VLOOKUP($A22,'ADR Raw Data'!$B$6:$BE$43,'ADR Raw Data'!AT$1,FALSE)</f>
        <v>3.5476175643863601</v>
      </c>
      <c r="AJ22" s="48">
        <f>VLOOKUP($A22,'ADR Raw Data'!$B$6:$BE$43,'ADR Raw Data'!AU$1,FALSE)</f>
        <v>5.3738078084393397</v>
      </c>
      <c r="AK22" s="48">
        <f>VLOOKUP($A22,'ADR Raw Data'!$B$6:$BE$43,'ADR Raw Data'!AV$1,FALSE)</f>
        <v>6.5183132787161</v>
      </c>
      <c r="AL22" s="48">
        <f>VLOOKUP($A22,'ADR Raw Data'!$B$6:$BE$43,'ADR Raw Data'!AW$1,FALSE)</f>
        <v>4.6705836046141798</v>
      </c>
      <c r="AM22" s="48">
        <f>VLOOKUP($A22,'ADR Raw Data'!$B$6:$BE$43,'ADR Raw Data'!AX$1,FALSE)</f>
        <v>0.67720322959099399</v>
      </c>
      <c r="AN22" s="49">
        <f>VLOOKUP($A22,'ADR Raw Data'!$B$6:$BE$43,'ADR Raw Data'!AY$1,FALSE)</f>
        <v>3.9916918509925301</v>
      </c>
      <c r="AO22" s="48">
        <f>VLOOKUP($A22,'ADR Raw Data'!$B$6:$BE$43,'ADR Raw Data'!BA$1,FALSE)</f>
        <v>3.5380939144486399</v>
      </c>
      <c r="AP22" s="48">
        <f>VLOOKUP($A22,'ADR Raw Data'!$B$6:$BE$43,'ADR Raw Data'!BB$1,FALSE)</f>
        <v>5.1575036949382298</v>
      </c>
      <c r="AQ22" s="49">
        <f>VLOOKUP($A22,'ADR Raw Data'!$B$6:$BE$43,'ADR Raw Data'!BC$1,FALSE)</f>
        <v>4.3270261217186503</v>
      </c>
      <c r="AR22" s="50">
        <f>VLOOKUP($A22,'ADR Raw Data'!$B$6:$BE$43,'ADR Raw Data'!BE$1,FALSE)</f>
        <v>4.1613315449266999</v>
      </c>
      <c r="AT22" s="51">
        <f>VLOOKUP($A22,'RevPAR Raw Data'!$B$6:$BE$43,'RevPAR Raw Data'!AG$1,FALSE)</f>
        <v>46.916587211523897</v>
      </c>
      <c r="AU22" s="52">
        <f>VLOOKUP($A22,'RevPAR Raw Data'!$B$6:$BE$43,'RevPAR Raw Data'!AH$1,FALSE)</f>
        <v>60.509471950633497</v>
      </c>
      <c r="AV22" s="52">
        <f>VLOOKUP($A22,'RevPAR Raw Data'!$B$6:$BE$43,'RevPAR Raw Data'!AI$1,FALSE)</f>
        <v>66.2374447898395</v>
      </c>
      <c r="AW22" s="52">
        <f>VLOOKUP($A22,'RevPAR Raw Data'!$B$6:$BE$43,'RevPAR Raw Data'!AJ$1,FALSE)</f>
        <v>67.975118756114298</v>
      </c>
      <c r="AX22" s="52">
        <f>VLOOKUP($A22,'RevPAR Raw Data'!$B$6:$BE$43,'RevPAR Raw Data'!AK$1,FALSE)</f>
        <v>72.221702759494903</v>
      </c>
      <c r="AY22" s="53">
        <f>VLOOKUP($A22,'RevPAR Raw Data'!$B$6:$BE$43,'RevPAR Raw Data'!AL$1,FALSE)</f>
        <v>62.772634170570299</v>
      </c>
      <c r="AZ22" s="52">
        <f>VLOOKUP($A22,'RevPAR Raw Data'!$B$6:$BE$43,'RevPAR Raw Data'!AN$1,FALSE)</f>
        <v>103.395485229626</v>
      </c>
      <c r="BA22" s="52">
        <f>VLOOKUP($A22,'RevPAR Raw Data'!$B$6:$BE$43,'RevPAR Raw Data'!AO$1,FALSE)</f>
        <v>104.78384266919601</v>
      </c>
      <c r="BB22" s="53">
        <f>VLOOKUP($A22,'RevPAR Raw Data'!$B$6:$BE$43,'RevPAR Raw Data'!AP$1,FALSE)</f>
        <v>104.089663949411</v>
      </c>
      <c r="BC22" s="54">
        <f>VLOOKUP($A22,'RevPAR Raw Data'!$B$6:$BE$43,'RevPAR Raw Data'!AR$1,FALSE)</f>
        <v>74.582536435241707</v>
      </c>
      <c r="BE22" s="47">
        <f>VLOOKUP($A22,'RevPAR Raw Data'!$B$6:$BE$43,'RevPAR Raw Data'!AT$1,FALSE)</f>
        <v>-2.42123719094735</v>
      </c>
      <c r="BF22" s="48">
        <f>VLOOKUP($A22,'RevPAR Raw Data'!$B$6:$BE$43,'RevPAR Raw Data'!AU$1,FALSE)</f>
        <v>3.2529201941433499</v>
      </c>
      <c r="BG22" s="48">
        <f>VLOOKUP($A22,'RevPAR Raw Data'!$B$6:$BE$43,'RevPAR Raw Data'!AV$1,FALSE)</f>
        <v>5.1318765053187301</v>
      </c>
      <c r="BH22" s="48">
        <f>VLOOKUP($A22,'RevPAR Raw Data'!$B$6:$BE$43,'RevPAR Raw Data'!AW$1,FALSE)</f>
        <v>1.97393299788864</v>
      </c>
      <c r="BI22" s="48">
        <f>VLOOKUP($A22,'RevPAR Raw Data'!$B$6:$BE$43,'RevPAR Raw Data'!AX$1,FALSE)</f>
        <v>-5.7321679419719596</v>
      </c>
      <c r="BJ22" s="49">
        <f>VLOOKUP($A22,'RevPAR Raw Data'!$B$6:$BE$43,'RevPAR Raw Data'!AY$1,FALSE)</f>
        <v>0.28837891681024702</v>
      </c>
      <c r="BK22" s="48">
        <f>VLOOKUP($A22,'RevPAR Raw Data'!$B$6:$BE$43,'RevPAR Raw Data'!BA$1,FALSE)</f>
        <v>-2.6939246599049298</v>
      </c>
      <c r="BL22" s="48">
        <f>VLOOKUP($A22,'RevPAR Raw Data'!$B$6:$BE$43,'RevPAR Raw Data'!BB$1,FALSE)</f>
        <v>5.0814633224723798</v>
      </c>
      <c r="BM22" s="49">
        <f>VLOOKUP($A22,'RevPAR Raw Data'!$B$6:$BE$43,'RevPAR Raw Data'!BC$1,FALSE)</f>
        <v>1.07030625909207</v>
      </c>
      <c r="BN22" s="50">
        <f>VLOOKUP($A22,'RevPAR Raw Data'!$B$6:$BE$43,'RevPAR Raw Data'!BE$1,FALSE)</f>
        <v>0.60553385295641704</v>
      </c>
    </row>
    <row r="23" spans="1:66" x14ac:dyDescent="0.25">
      <c r="A23" s="63" t="s">
        <v>71</v>
      </c>
      <c r="B23" s="47">
        <f>VLOOKUP($A23,'Occupancy Raw Data'!$B$8:$BE$45,'Occupancy Raw Data'!AG$3,FALSE)</f>
        <v>43.142464847822197</v>
      </c>
      <c r="C23" s="48">
        <f>VLOOKUP($A23,'Occupancy Raw Data'!$B$8:$BE$45,'Occupancy Raw Data'!AH$3,FALSE)</f>
        <v>54.896478094536</v>
      </c>
      <c r="D23" s="48">
        <f>VLOOKUP($A23,'Occupancy Raw Data'!$B$8:$BE$45,'Occupancy Raw Data'!AI$3,FALSE)</f>
        <v>58.143850328550101</v>
      </c>
      <c r="E23" s="48">
        <f>VLOOKUP($A23,'Occupancy Raw Data'!$B$8:$BE$45,'Occupancy Raw Data'!AJ$3,FALSE)</f>
        <v>59.466947978494801</v>
      </c>
      <c r="F23" s="48">
        <f>VLOOKUP($A23,'Occupancy Raw Data'!$B$8:$BE$45,'Occupancy Raw Data'!AK$3,FALSE)</f>
        <v>59.133949338451103</v>
      </c>
      <c r="G23" s="49">
        <f>VLOOKUP($A23,'Occupancy Raw Data'!$B$8:$BE$45,'Occupancy Raw Data'!AL$3,FALSE)</f>
        <v>54.9573688144107</v>
      </c>
      <c r="H23" s="48">
        <f>VLOOKUP($A23,'Occupancy Raw Data'!$B$8:$BE$45,'Occupancy Raw Data'!AN$3,FALSE)</f>
        <v>66.4301310043668</v>
      </c>
      <c r="I23" s="48">
        <f>VLOOKUP($A23,'Occupancy Raw Data'!$B$8:$BE$45,'Occupancy Raw Data'!AO$3,FALSE)</f>
        <v>68.029602924748602</v>
      </c>
      <c r="J23" s="49">
        <f>VLOOKUP($A23,'Occupancy Raw Data'!$B$8:$BE$45,'Occupancy Raw Data'!AP$3,FALSE)</f>
        <v>67.229866964557701</v>
      </c>
      <c r="K23" s="50">
        <f>VLOOKUP($A23,'Occupancy Raw Data'!$B$8:$BE$45,'Occupancy Raw Data'!AR$3,FALSE)</f>
        <v>58.467017348972398</v>
      </c>
      <c r="M23" s="47">
        <f>VLOOKUP($A23,'Occupancy Raw Data'!$B$8:$BE$45,'Occupancy Raw Data'!AT$3,FALSE)</f>
        <v>-5.8171224292997197</v>
      </c>
      <c r="N23" s="48">
        <f>VLOOKUP($A23,'Occupancy Raw Data'!$B$8:$BE$45,'Occupancy Raw Data'!AU$3,FALSE)</f>
        <v>-3.1747255700336101</v>
      </c>
      <c r="O23" s="48">
        <f>VLOOKUP($A23,'Occupancy Raw Data'!$B$8:$BE$45,'Occupancy Raw Data'!AV$3,FALSE)</f>
        <v>-2.3819184672815901</v>
      </c>
      <c r="P23" s="48">
        <f>VLOOKUP($A23,'Occupancy Raw Data'!$B$8:$BE$45,'Occupancy Raw Data'!AW$3,FALSE)</f>
        <v>-3.05911226923538</v>
      </c>
      <c r="Q23" s="48">
        <f>VLOOKUP($A23,'Occupancy Raw Data'!$B$8:$BE$45,'Occupancy Raw Data'!AX$3,FALSE)</f>
        <v>-5.7862004589536999</v>
      </c>
      <c r="R23" s="49">
        <f>VLOOKUP($A23,'Occupancy Raw Data'!$B$8:$BE$45,'Occupancy Raw Data'!AY$3,FALSE)</f>
        <v>-3.9795556307628099</v>
      </c>
      <c r="S23" s="48">
        <f>VLOOKUP($A23,'Occupancy Raw Data'!$B$8:$BE$45,'Occupancy Raw Data'!BA$3,FALSE)</f>
        <v>-6.6036442201998504</v>
      </c>
      <c r="T23" s="48">
        <f>VLOOKUP($A23,'Occupancy Raw Data'!$B$8:$BE$45,'Occupancy Raw Data'!BB$3,FALSE)</f>
        <v>-0.90992686858562699</v>
      </c>
      <c r="U23" s="49">
        <f>VLOOKUP($A23,'Occupancy Raw Data'!$B$8:$BE$45,'Occupancy Raw Data'!BC$3,FALSE)</f>
        <v>-3.8071479455761499</v>
      </c>
      <c r="V23" s="50">
        <f>VLOOKUP($A23,'Occupancy Raw Data'!$B$8:$BE$45,'Occupancy Raw Data'!BE$3,FALSE)</f>
        <v>-3.91768612446899</v>
      </c>
      <c r="X23" s="51">
        <f>VLOOKUP($A23,'ADR Raw Data'!$B$6:$BE$43,'ADR Raw Data'!AG$1,FALSE)</f>
        <v>104.28173478709201</v>
      </c>
      <c r="Y23" s="52">
        <f>VLOOKUP($A23,'ADR Raw Data'!$B$6:$BE$43,'ADR Raw Data'!AH$1,FALSE)</f>
        <v>104.57327861640999</v>
      </c>
      <c r="Z23" s="52">
        <f>VLOOKUP($A23,'ADR Raw Data'!$B$6:$BE$43,'ADR Raw Data'!AI$1,FALSE)</f>
        <v>107.054113056593</v>
      </c>
      <c r="AA23" s="52">
        <f>VLOOKUP($A23,'ADR Raw Data'!$B$6:$BE$43,'ADR Raw Data'!AJ$1,FALSE)</f>
        <v>107.25542724630201</v>
      </c>
      <c r="AB23" s="52">
        <f>VLOOKUP($A23,'ADR Raw Data'!$B$6:$BE$43,'ADR Raw Data'!AK$1,FALSE)</f>
        <v>111.337263895456</v>
      </c>
      <c r="AC23" s="53">
        <f>VLOOKUP($A23,'ADR Raw Data'!$B$6:$BE$43,'ADR Raw Data'!AL$1,FALSE)</f>
        <v>107.08863905489601</v>
      </c>
      <c r="AD23" s="52">
        <f>VLOOKUP($A23,'ADR Raw Data'!$B$6:$BE$43,'ADR Raw Data'!AN$1,FALSE)</f>
        <v>135.33307905448001</v>
      </c>
      <c r="AE23" s="52">
        <f>VLOOKUP($A23,'ADR Raw Data'!$B$6:$BE$43,'ADR Raw Data'!AO$1,FALSE)</f>
        <v>136.95235039465501</v>
      </c>
      <c r="AF23" s="53">
        <f>VLOOKUP($A23,'ADR Raw Data'!$B$6:$BE$43,'ADR Raw Data'!AP$1,FALSE)</f>
        <v>136.15234578274499</v>
      </c>
      <c r="AG23" s="54">
        <f>VLOOKUP($A23,'ADR Raw Data'!$B$6:$BE$43,'ADR Raw Data'!AR$1,FALSE)</f>
        <v>116.645889509794</v>
      </c>
      <c r="AH23" s="65"/>
      <c r="AI23" s="47">
        <f>VLOOKUP($A23,'ADR Raw Data'!$B$6:$BE$43,'ADR Raw Data'!AT$1,FALSE)</f>
        <v>4.82835372276889</v>
      </c>
      <c r="AJ23" s="48">
        <f>VLOOKUP($A23,'ADR Raw Data'!$B$6:$BE$43,'ADR Raw Data'!AU$1,FALSE)</f>
        <v>4.65523612294266</v>
      </c>
      <c r="AK23" s="48">
        <f>VLOOKUP($A23,'ADR Raw Data'!$B$6:$BE$43,'ADR Raw Data'!AV$1,FALSE)</f>
        <v>6.5404525392515298</v>
      </c>
      <c r="AL23" s="48">
        <f>VLOOKUP($A23,'ADR Raw Data'!$B$6:$BE$43,'ADR Raw Data'!AW$1,FALSE)</f>
        <v>6.6833643878688997</v>
      </c>
      <c r="AM23" s="48">
        <f>VLOOKUP($A23,'ADR Raw Data'!$B$6:$BE$43,'ADR Raw Data'!AX$1,FALSE)</f>
        <v>3.3806969080162701</v>
      </c>
      <c r="AN23" s="49">
        <f>VLOOKUP($A23,'ADR Raw Data'!$B$6:$BE$43,'ADR Raw Data'!AY$1,FALSE)</f>
        <v>5.1906578080012604</v>
      </c>
      <c r="AO23" s="48">
        <f>VLOOKUP($A23,'ADR Raw Data'!$B$6:$BE$43,'ADR Raw Data'!BA$1,FALSE)</f>
        <v>3.77753126454073</v>
      </c>
      <c r="AP23" s="48">
        <f>VLOOKUP($A23,'ADR Raw Data'!$B$6:$BE$43,'ADR Raw Data'!BB$1,FALSE)</f>
        <v>5.2081285746144399</v>
      </c>
      <c r="AQ23" s="49">
        <f>VLOOKUP($A23,'ADR Raw Data'!$B$6:$BE$43,'ADR Raw Data'!BC$1,FALSE)</f>
        <v>4.4979182446755201</v>
      </c>
      <c r="AR23" s="50">
        <f>VLOOKUP($A23,'ADR Raw Data'!$B$6:$BE$43,'ADR Raw Data'!BE$1,FALSE)</f>
        <v>4.9419475163129603</v>
      </c>
      <c r="AT23" s="51">
        <f>VLOOKUP($A23,'RevPAR Raw Data'!$B$6:$BE$43,'RevPAR Raw Data'!AG$1,FALSE)</f>
        <v>44.9897107732207</v>
      </c>
      <c r="AU23" s="52">
        <f>VLOOKUP($A23,'RevPAR Raw Data'!$B$6:$BE$43,'RevPAR Raw Data'!AH$1,FALSE)</f>
        <v>57.407046988395798</v>
      </c>
      <c r="AV23" s="52">
        <f>VLOOKUP($A23,'RevPAR Raw Data'!$B$6:$BE$43,'RevPAR Raw Data'!AI$1,FALSE)</f>
        <v>62.245383266182799</v>
      </c>
      <c r="AW23" s="52">
        <f>VLOOKUP($A23,'RevPAR Raw Data'!$B$6:$BE$43,'RevPAR Raw Data'!AJ$1,FALSE)</f>
        <v>63.781529124671103</v>
      </c>
      <c r="AX23" s="52">
        <f>VLOOKUP($A23,'RevPAR Raw Data'!$B$6:$BE$43,'RevPAR Raw Data'!AK$1,FALSE)</f>
        <v>65.838121226756797</v>
      </c>
      <c r="AY23" s="53">
        <f>VLOOKUP($A23,'RevPAR Raw Data'!$B$6:$BE$43,'RevPAR Raw Data'!AL$1,FALSE)</f>
        <v>58.853098323732603</v>
      </c>
      <c r="AZ23" s="52">
        <f>VLOOKUP($A23,'RevPAR Raw Data'!$B$6:$BE$43,'RevPAR Raw Data'!AN$1,FALSE)</f>
        <v>89.901941708134402</v>
      </c>
      <c r="BA23" s="52">
        <f>VLOOKUP($A23,'RevPAR Raw Data'!$B$6:$BE$43,'RevPAR Raw Data'!AO$1,FALSE)</f>
        <v>93.168140169594807</v>
      </c>
      <c r="BB23" s="53">
        <f>VLOOKUP($A23,'RevPAR Raw Data'!$B$6:$BE$43,'RevPAR Raw Data'!AP$1,FALSE)</f>
        <v>91.535040938864597</v>
      </c>
      <c r="BC23" s="54">
        <f>VLOOKUP($A23,'RevPAR Raw Data'!$B$6:$BE$43,'RevPAR Raw Data'!AR$1,FALSE)</f>
        <v>68.199372456554897</v>
      </c>
      <c r="BE23" s="47">
        <f>VLOOKUP($A23,'RevPAR Raw Data'!$B$6:$BE$43,'RevPAR Raw Data'!AT$1,FALSE)</f>
        <v>-1.26963995390394</v>
      </c>
      <c r="BF23" s="48">
        <f>VLOOKUP($A23,'RevPAR Raw Data'!$B$6:$BE$43,'RevPAR Raw Data'!AU$1,FALSE)</f>
        <v>1.33271958136854</v>
      </c>
      <c r="BG23" s="48">
        <f>VLOOKUP($A23,'RevPAR Raw Data'!$B$6:$BE$43,'RevPAR Raw Data'!AV$1,FALSE)</f>
        <v>4.0027458250937196</v>
      </c>
      <c r="BH23" s="48">
        <f>VLOOKUP($A23,'RevPAR Raw Data'!$B$6:$BE$43,'RevPAR Raw Data'!AW$1,FALSE)</f>
        <v>3.4198004986465098</v>
      </c>
      <c r="BI23" s="48">
        <f>VLOOKUP($A23,'RevPAR Raw Data'!$B$6:$BE$43,'RevPAR Raw Data'!AX$1,FALSE)</f>
        <v>-2.6011174509449</v>
      </c>
      <c r="BJ23" s="49">
        <f>VLOOKUP($A23,'RevPAR Raw Data'!$B$6:$BE$43,'RevPAR Raw Data'!AY$1,FALSE)</f>
        <v>1.00453706216649</v>
      </c>
      <c r="BK23" s="48">
        <f>VLOOKUP($A23,'RevPAR Raw Data'!$B$6:$BE$43,'RevPAR Raw Data'!BA$1,FALSE)</f>
        <v>-3.0755676806761998</v>
      </c>
      <c r="BL23" s="48">
        <f>VLOOKUP($A23,'RevPAR Raw Data'!$B$6:$BE$43,'RevPAR Raw Data'!BB$1,FALSE)</f>
        <v>4.2508115447779096</v>
      </c>
      <c r="BM23" s="49">
        <f>VLOOKUP($A23,'RevPAR Raw Data'!$B$6:$BE$43,'RevPAR Raw Data'!BC$1,FALSE)</f>
        <v>0.51952789705351499</v>
      </c>
      <c r="BN23" s="50">
        <f>VLOOKUP($A23,'RevPAR Raw Data'!$B$6:$BE$43,'RevPAR Raw Data'!BE$1,FALSE)</f>
        <v>0.83065139971883395</v>
      </c>
    </row>
    <row r="24" spans="1:66" x14ac:dyDescent="0.25">
      <c r="A24" s="63" t="s">
        <v>53</v>
      </c>
      <c r="B24" s="47">
        <f>VLOOKUP($A24,'Occupancy Raw Data'!$B$8:$BE$45,'Occupancy Raw Data'!AG$3,FALSE)</f>
        <v>39.183404675666701</v>
      </c>
      <c r="C24" s="48">
        <f>VLOOKUP($A24,'Occupancy Raw Data'!$B$8:$BE$45,'Occupancy Raw Data'!AH$3,FALSE)</f>
        <v>56.223246624958797</v>
      </c>
      <c r="D24" s="48">
        <f>VLOOKUP($A24,'Occupancy Raw Data'!$B$8:$BE$45,'Occupancy Raw Data'!AI$3,FALSE)</f>
        <v>63.459005597629201</v>
      </c>
      <c r="E24" s="48">
        <f>VLOOKUP($A24,'Occupancy Raw Data'!$B$8:$BE$45,'Occupancy Raw Data'!AJ$3,FALSE)</f>
        <v>62.742838327296603</v>
      </c>
      <c r="F24" s="48">
        <f>VLOOKUP($A24,'Occupancy Raw Data'!$B$8:$BE$45,'Occupancy Raw Data'!AK$3,FALSE)</f>
        <v>58.783338821205099</v>
      </c>
      <c r="G24" s="49">
        <f>VLOOKUP($A24,'Occupancy Raw Data'!$B$8:$BE$45,'Occupancy Raw Data'!AL$3,FALSE)</f>
        <v>56.078366809351301</v>
      </c>
      <c r="H24" s="48">
        <f>VLOOKUP($A24,'Occupancy Raw Data'!$B$8:$BE$45,'Occupancy Raw Data'!AN$3,FALSE)</f>
        <v>69.706947645702897</v>
      </c>
      <c r="I24" s="48">
        <f>VLOOKUP($A24,'Occupancy Raw Data'!$B$8:$BE$45,'Occupancy Raw Data'!AO$3,FALSE)</f>
        <v>68.924925913730604</v>
      </c>
      <c r="J24" s="49">
        <f>VLOOKUP($A24,'Occupancy Raw Data'!$B$8:$BE$45,'Occupancy Raw Data'!AP$3,FALSE)</f>
        <v>69.315936779716793</v>
      </c>
      <c r="K24" s="50">
        <f>VLOOKUP($A24,'Occupancy Raw Data'!$B$8:$BE$45,'Occupancy Raw Data'!AR$3,FALSE)</f>
        <v>59.860529658027097</v>
      </c>
      <c r="M24" s="47">
        <f>VLOOKUP($A24,'Occupancy Raw Data'!$B$8:$BE$45,'Occupancy Raw Data'!AT$3,FALSE)</f>
        <v>-7.01228210865085</v>
      </c>
      <c r="N24" s="48">
        <f>VLOOKUP($A24,'Occupancy Raw Data'!$B$8:$BE$45,'Occupancy Raw Data'!AU$3,FALSE)</f>
        <v>-4.7287965602908102</v>
      </c>
      <c r="O24" s="48">
        <f>VLOOKUP($A24,'Occupancy Raw Data'!$B$8:$BE$45,'Occupancy Raw Data'!AV$3,FALSE)</f>
        <v>-1.72263158299454</v>
      </c>
      <c r="P24" s="48">
        <f>VLOOKUP($A24,'Occupancy Raw Data'!$B$8:$BE$45,'Occupancy Raw Data'!AW$3,FALSE)</f>
        <v>-8.1348965994281794</v>
      </c>
      <c r="Q24" s="48">
        <f>VLOOKUP($A24,'Occupancy Raw Data'!$B$8:$BE$45,'Occupancy Raw Data'!AX$3,FALSE)</f>
        <v>-10.3168500135058</v>
      </c>
      <c r="R24" s="49">
        <f>VLOOKUP($A24,'Occupancy Raw Data'!$B$8:$BE$45,'Occupancy Raw Data'!AY$3,FALSE)</f>
        <v>-6.4012553635950402</v>
      </c>
      <c r="S24" s="48">
        <f>VLOOKUP($A24,'Occupancy Raw Data'!$B$8:$BE$45,'Occupancy Raw Data'!BA$3,FALSE)</f>
        <v>-4.2675031983853202</v>
      </c>
      <c r="T24" s="48">
        <f>VLOOKUP($A24,'Occupancy Raw Data'!$B$8:$BE$45,'Occupancy Raw Data'!BB$3,FALSE)</f>
        <v>1.2305369523051699</v>
      </c>
      <c r="U24" s="49">
        <f>VLOOKUP($A24,'Occupancy Raw Data'!$B$8:$BE$45,'Occupancy Raw Data'!BC$3,FALSE)</f>
        <v>-1.6107121515419101</v>
      </c>
      <c r="V24" s="50">
        <f>VLOOKUP($A24,'Occupancy Raw Data'!$B$8:$BE$45,'Occupancy Raw Data'!BE$3,FALSE)</f>
        <v>-4.8688122519671699</v>
      </c>
      <c r="X24" s="51">
        <f>VLOOKUP($A24,'ADR Raw Data'!$B$6:$BE$43,'ADR Raw Data'!AG$1,FALSE)</f>
        <v>99.336121848739396</v>
      </c>
      <c r="Y24" s="52">
        <f>VLOOKUP($A24,'ADR Raw Data'!$B$6:$BE$43,'ADR Raw Data'!AH$1,FALSE)</f>
        <v>104.431084919472</v>
      </c>
      <c r="Z24" s="52">
        <f>VLOOKUP($A24,'ADR Raw Data'!$B$6:$BE$43,'ADR Raw Data'!AI$1,FALSE)</f>
        <v>108.642737060578</v>
      </c>
      <c r="AA24" s="52">
        <f>VLOOKUP($A24,'ADR Raw Data'!$B$6:$BE$43,'ADR Raw Data'!AJ$1,FALSE)</f>
        <v>108.161823668328</v>
      </c>
      <c r="AB24" s="52">
        <f>VLOOKUP($A24,'ADR Raw Data'!$B$6:$BE$43,'ADR Raw Data'!AK$1,FALSE)</f>
        <v>108.903647948466</v>
      </c>
      <c r="AC24" s="53">
        <f>VLOOKUP($A24,'ADR Raw Data'!$B$6:$BE$43,'ADR Raw Data'!AL$1,FALSE)</f>
        <v>106.44476190476099</v>
      </c>
      <c r="AD24" s="52">
        <f>VLOOKUP($A24,'ADR Raw Data'!$B$6:$BE$43,'ADR Raw Data'!AN$1,FALSE)</f>
        <v>132.12287435049501</v>
      </c>
      <c r="AE24" s="52">
        <f>VLOOKUP($A24,'ADR Raw Data'!$B$6:$BE$43,'ADR Raw Data'!AO$1,FALSE)</f>
        <v>133.463211513197</v>
      </c>
      <c r="AF24" s="53">
        <f>VLOOKUP($A24,'ADR Raw Data'!$B$6:$BE$43,'ADR Raw Data'!AP$1,FALSE)</f>
        <v>132.78926251410201</v>
      </c>
      <c r="AG24" s="54">
        <f>VLOOKUP($A24,'ADR Raw Data'!$B$6:$BE$43,'ADR Raw Data'!AR$1,FALSE)</f>
        <v>115.160706638115</v>
      </c>
      <c r="AH24" s="65"/>
      <c r="AI24" s="47">
        <f>VLOOKUP($A24,'ADR Raw Data'!$B$6:$BE$43,'ADR Raw Data'!AT$1,FALSE)</f>
        <v>-2.1249592778588999</v>
      </c>
      <c r="AJ24" s="48">
        <f>VLOOKUP($A24,'ADR Raw Data'!$B$6:$BE$43,'ADR Raw Data'!AU$1,FALSE)</f>
        <v>-0.205991390294092</v>
      </c>
      <c r="AK24" s="48">
        <f>VLOOKUP($A24,'ADR Raw Data'!$B$6:$BE$43,'ADR Raw Data'!AV$1,FALSE)</f>
        <v>0.69589913856005503</v>
      </c>
      <c r="AL24" s="48">
        <f>VLOOKUP($A24,'ADR Raw Data'!$B$6:$BE$43,'ADR Raw Data'!AW$1,FALSE)</f>
        <v>-11.081203216681599</v>
      </c>
      <c r="AM24" s="48">
        <f>VLOOKUP($A24,'ADR Raw Data'!$B$6:$BE$43,'ADR Raw Data'!AX$1,FALSE)</f>
        <v>-29.3188735656326</v>
      </c>
      <c r="AN24" s="49">
        <f>VLOOKUP($A24,'ADR Raw Data'!$B$6:$BE$43,'ADR Raw Data'!AY$1,FALSE)</f>
        <v>-10.993848970707599</v>
      </c>
      <c r="AO24" s="48">
        <f>VLOOKUP($A24,'ADR Raw Data'!$B$6:$BE$43,'ADR Raw Data'!BA$1,FALSE)</f>
        <v>-23.626406522637001</v>
      </c>
      <c r="AP24" s="48">
        <f>VLOOKUP($A24,'ADR Raw Data'!$B$6:$BE$43,'ADR Raw Data'!BB$1,FALSE)</f>
        <v>-14.2830742670638</v>
      </c>
      <c r="AQ24" s="49">
        <f>VLOOKUP($A24,'ADR Raw Data'!$B$6:$BE$43,'ADR Raw Data'!BC$1,FALSE)</f>
        <v>-19.3451864867654</v>
      </c>
      <c r="AR24" s="50">
        <f>VLOOKUP($A24,'ADR Raw Data'!$B$6:$BE$43,'ADR Raw Data'!BE$1,FALSE)</f>
        <v>-14.0607421858595</v>
      </c>
      <c r="AT24" s="51">
        <f>VLOOKUP($A24,'RevPAR Raw Data'!$B$6:$BE$43,'RevPAR Raw Data'!AG$1,FALSE)</f>
        <v>38.923274613105001</v>
      </c>
      <c r="AU24" s="52">
        <f>VLOOKUP($A24,'RevPAR Raw Data'!$B$6:$BE$43,'RevPAR Raw Data'!AH$1,FALSE)</f>
        <v>58.714546427395398</v>
      </c>
      <c r="AV24" s="52">
        <f>VLOOKUP($A24,'RevPAR Raw Data'!$B$6:$BE$43,'RevPAR Raw Data'!AI$1,FALSE)</f>
        <v>68.943600592690103</v>
      </c>
      <c r="AW24" s="52">
        <f>VLOOKUP($A24,'RevPAR Raw Data'!$B$6:$BE$43,'RevPAR Raw Data'!AJ$1,FALSE)</f>
        <v>67.863798156075006</v>
      </c>
      <c r="AX24" s="52">
        <f>VLOOKUP($A24,'RevPAR Raw Data'!$B$6:$BE$43,'RevPAR Raw Data'!AK$1,FALSE)</f>
        <v>64.017200362199503</v>
      </c>
      <c r="AY24" s="53">
        <f>VLOOKUP($A24,'RevPAR Raw Data'!$B$6:$BE$43,'RevPAR Raw Data'!AL$1,FALSE)</f>
        <v>59.692484030293002</v>
      </c>
      <c r="AZ24" s="52">
        <f>VLOOKUP($A24,'RevPAR Raw Data'!$B$6:$BE$43,'RevPAR Raw Data'!AN$1,FALSE)</f>
        <v>92.098822851498099</v>
      </c>
      <c r="BA24" s="52">
        <f>VLOOKUP($A24,'RevPAR Raw Data'!$B$6:$BE$43,'RevPAR Raw Data'!AO$1,FALSE)</f>
        <v>91.989419657556695</v>
      </c>
      <c r="BB24" s="53">
        <f>VLOOKUP($A24,'RevPAR Raw Data'!$B$6:$BE$43,'RevPAR Raw Data'!AP$1,FALSE)</f>
        <v>92.044121254527397</v>
      </c>
      <c r="BC24" s="54">
        <f>VLOOKUP($A24,'RevPAR Raw Data'!$B$6:$BE$43,'RevPAR Raw Data'!AR$1,FALSE)</f>
        <v>68.935808951502807</v>
      </c>
      <c r="BE24" s="47">
        <f>VLOOKUP($A24,'RevPAR Raw Data'!$B$6:$BE$43,'RevPAR Raw Data'!AT$1,FALSE)</f>
        <v>-8.9882332472523405</v>
      </c>
      <c r="BF24" s="48">
        <f>VLOOKUP($A24,'RevPAR Raw Data'!$B$6:$BE$43,'RevPAR Raw Data'!AU$1,FALSE)</f>
        <v>-4.9250470368061796</v>
      </c>
      <c r="BG24" s="48">
        <f>VLOOKUP($A24,'RevPAR Raw Data'!$B$6:$BE$43,'RevPAR Raw Data'!AV$1,FALSE)</f>
        <v>-1.0387202227811101</v>
      </c>
      <c r="BH24" s="48">
        <f>VLOOKUP($A24,'RevPAR Raw Data'!$B$6:$BE$43,'RevPAR Raw Data'!AW$1,FALSE)</f>
        <v>-18.3146553924602</v>
      </c>
      <c r="BI24" s="48">
        <f>VLOOKUP($A24,'RevPAR Raw Data'!$B$6:$BE$43,'RevPAR Raw Data'!AX$1,FALSE)</f>
        <v>-36.6109393677227</v>
      </c>
      <c r="BJ24" s="49">
        <f>VLOOKUP($A24,'RevPAR Raw Data'!$B$6:$BE$43,'RevPAR Raw Data'!AY$1,FALSE)</f>
        <v>-16.691359987399601</v>
      </c>
      <c r="BK24" s="48">
        <f>VLOOKUP($A24,'RevPAR Raw Data'!$B$6:$BE$43,'RevPAR Raw Data'!BA$1,FALSE)</f>
        <v>-26.885652067005299</v>
      </c>
      <c r="BL24" s="48">
        <f>VLOOKUP($A24,'RevPAR Raw Data'!$B$6:$BE$43,'RevPAR Raw Data'!BB$1,FALSE)</f>
        <v>-13.228295821540099</v>
      </c>
      <c r="BM24" s="49">
        <f>VLOOKUP($A24,'RevPAR Raw Data'!$B$6:$BE$43,'RevPAR Raw Data'!BC$1,FALSE)</f>
        <v>-20.644303368826598</v>
      </c>
      <c r="BN24" s="50">
        <f>VLOOKUP($A24,'RevPAR Raw Data'!$B$6:$BE$43,'RevPAR Raw Data'!BE$1,FALSE)</f>
        <v>-18.244963299563999</v>
      </c>
    </row>
    <row r="25" spans="1:66" x14ac:dyDescent="0.25">
      <c r="A25" s="63" t="s">
        <v>52</v>
      </c>
      <c r="B25" s="47">
        <f>VLOOKUP($A25,'Occupancy Raw Data'!$B$8:$BE$45,'Occupancy Raw Data'!AG$3,FALSE)</f>
        <v>42.462070289994202</v>
      </c>
      <c r="C25" s="48">
        <f>VLOOKUP($A25,'Occupancy Raw Data'!$B$8:$BE$45,'Occupancy Raw Data'!AH$3,FALSE)</f>
        <v>52.160553101593997</v>
      </c>
      <c r="D25" s="48">
        <f>VLOOKUP($A25,'Occupancy Raw Data'!$B$8:$BE$45,'Occupancy Raw Data'!AI$3,FALSE)</f>
        <v>54.561167658920603</v>
      </c>
      <c r="E25" s="48">
        <f>VLOOKUP($A25,'Occupancy Raw Data'!$B$8:$BE$45,'Occupancy Raw Data'!AJ$3,FALSE)</f>
        <v>56.9185711542154</v>
      </c>
      <c r="F25" s="48">
        <f>VLOOKUP($A25,'Occupancy Raw Data'!$B$8:$BE$45,'Occupancy Raw Data'!AK$3,FALSE)</f>
        <v>58.445362012675197</v>
      </c>
      <c r="G25" s="49">
        <f>VLOOKUP($A25,'Occupancy Raw Data'!$B$8:$BE$45,'Occupancy Raw Data'!AL$3,FALSE)</f>
        <v>52.9095448434799</v>
      </c>
      <c r="H25" s="48">
        <f>VLOOKUP($A25,'Occupancy Raw Data'!$B$8:$BE$45,'Occupancy Raw Data'!AN$3,FALSE)</f>
        <v>68.139043595160302</v>
      </c>
      <c r="I25" s="48">
        <f>VLOOKUP($A25,'Occupancy Raw Data'!$B$8:$BE$45,'Occupancy Raw Data'!AO$3,FALSE)</f>
        <v>67.567697330516594</v>
      </c>
      <c r="J25" s="49">
        <f>VLOOKUP($A25,'Occupancy Raw Data'!$B$8:$BE$45,'Occupancy Raw Data'!AP$3,FALSE)</f>
        <v>67.853370462838399</v>
      </c>
      <c r="K25" s="50">
        <f>VLOOKUP($A25,'Occupancy Raw Data'!$B$8:$BE$45,'Occupancy Raw Data'!AR$3,FALSE)</f>
        <v>57.179209306153801</v>
      </c>
      <c r="M25" s="47">
        <f>VLOOKUP($A25,'Occupancy Raw Data'!$B$8:$BE$45,'Occupancy Raw Data'!AT$3,FALSE)</f>
        <v>-6.3465463700550302</v>
      </c>
      <c r="N25" s="48">
        <f>VLOOKUP($A25,'Occupancy Raw Data'!$B$8:$BE$45,'Occupancy Raw Data'!AU$3,FALSE)</f>
        <v>-0.42254424799039397</v>
      </c>
      <c r="O25" s="48">
        <f>VLOOKUP($A25,'Occupancy Raw Data'!$B$8:$BE$45,'Occupancy Raw Data'!AV$3,FALSE)</f>
        <v>-3.3237768722298302</v>
      </c>
      <c r="P25" s="48">
        <f>VLOOKUP($A25,'Occupancy Raw Data'!$B$8:$BE$45,'Occupancy Raw Data'!AW$3,FALSE)</f>
        <v>-2.8895578628330298</v>
      </c>
      <c r="Q25" s="48">
        <f>VLOOKUP($A25,'Occupancy Raw Data'!$B$8:$BE$45,'Occupancy Raw Data'!AX$3,FALSE)</f>
        <v>-6.6638041419710001</v>
      </c>
      <c r="R25" s="49">
        <f>VLOOKUP($A25,'Occupancy Raw Data'!$B$8:$BE$45,'Occupancy Raw Data'!AY$3,FALSE)</f>
        <v>-3.9366365357214899</v>
      </c>
      <c r="S25" s="48">
        <f>VLOOKUP($A25,'Occupancy Raw Data'!$B$8:$BE$45,'Occupancy Raw Data'!BA$3,FALSE)</f>
        <v>-8.2144271890183198</v>
      </c>
      <c r="T25" s="48">
        <f>VLOOKUP($A25,'Occupancy Raw Data'!$B$8:$BE$45,'Occupancy Raw Data'!BB$3,FALSE)</f>
        <v>-2.1818459848890299</v>
      </c>
      <c r="U25" s="49">
        <f>VLOOKUP($A25,'Occupancy Raw Data'!$B$8:$BE$45,'Occupancy Raw Data'!BC$3,FALSE)</f>
        <v>-5.3067897527641099</v>
      </c>
      <c r="V25" s="50">
        <f>VLOOKUP($A25,'Occupancy Raw Data'!$B$8:$BE$45,'Occupancy Raw Data'!BE$3,FALSE)</f>
        <v>-4.4056096414278603</v>
      </c>
      <c r="X25" s="51">
        <f>VLOOKUP($A25,'ADR Raw Data'!$B$6:$BE$43,'ADR Raw Data'!AG$1,FALSE)</f>
        <v>96.001939167797303</v>
      </c>
      <c r="Y25" s="52">
        <f>VLOOKUP($A25,'ADR Raw Data'!$B$6:$BE$43,'ADR Raw Data'!AH$1,FALSE)</f>
        <v>97.059750552282694</v>
      </c>
      <c r="Z25" s="52">
        <f>VLOOKUP($A25,'ADR Raw Data'!$B$6:$BE$43,'ADR Raw Data'!AI$1,FALSE)</f>
        <v>98.331530271031298</v>
      </c>
      <c r="AA25" s="52">
        <f>VLOOKUP($A25,'ADR Raw Data'!$B$6:$BE$43,'ADR Raw Data'!AJ$1,FALSE)</f>
        <v>98.728664698439403</v>
      </c>
      <c r="AB25" s="52">
        <f>VLOOKUP($A25,'ADR Raw Data'!$B$6:$BE$43,'ADR Raw Data'!AK$1,FALSE)</f>
        <v>106.126374763821</v>
      </c>
      <c r="AC25" s="53">
        <f>VLOOKUP($A25,'ADR Raw Data'!$B$6:$BE$43,'ADR Raw Data'!AL$1,FALSE)</f>
        <v>99.514382395644205</v>
      </c>
      <c r="AD25" s="52">
        <f>VLOOKUP($A25,'ADR Raw Data'!$B$6:$BE$43,'ADR Raw Data'!AN$1,FALSE)</f>
        <v>147.826668545659</v>
      </c>
      <c r="AE25" s="52">
        <f>VLOOKUP($A25,'ADR Raw Data'!$B$6:$BE$43,'ADR Raw Data'!AO$1,FALSE)</f>
        <v>146.38772116819399</v>
      </c>
      <c r="AF25" s="53">
        <f>VLOOKUP($A25,'ADR Raw Data'!$B$6:$BE$43,'ADR Raw Data'!AP$1,FALSE)</f>
        <v>147.110223951883</v>
      </c>
      <c r="AG25" s="54">
        <f>VLOOKUP($A25,'ADR Raw Data'!$B$6:$BE$43,'ADR Raw Data'!AR$1,FALSE)</f>
        <v>115.651807713069</v>
      </c>
      <c r="AI25" s="47">
        <f>VLOOKUP($A25,'ADR Raw Data'!$B$6:$BE$43,'ADR Raw Data'!AT$1,FALSE)</f>
        <v>1.2942382212578101</v>
      </c>
      <c r="AJ25" s="48">
        <f>VLOOKUP($A25,'ADR Raw Data'!$B$6:$BE$43,'ADR Raw Data'!AU$1,FALSE)</f>
        <v>5.2793947912853696</v>
      </c>
      <c r="AK25" s="48">
        <f>VLOOKUP($A25,'ADR Raw Data'!$B$6:$BE$43,'ADR Raw Data'!AV$1,FALSE)</f>
        <v>5.5159382667376304</v>
      </c>
      <c r="AL25" s="48">
        <f>VLOOKUP($A25,'ADR Raw Data'!$B$6:$BE$43,'ADR Raw Data'!AW$1,FALSE)</f>
        <v>3.3261636514477102</v>
      </c>
      <c r="AM25" s="48">
        <f>VLOOKUP($A25,'ADR Raw Data'!$B$6:$BE$43,'ADR Raw Data'!AX$1,FALSE)</f>
        <v>4.0417225603154003</v>
      </c>
      <c r="AN25" s="49">
        <f>VLOOKUP($A25,'ADR Raw Data'!$B$6:$BE$43,'ADR Raw Data'!AY$1,FALSE)</f>
        <v>3.9119679261553602</v>
      </c>
      <c r="AO25" s="48">
        <f>VLOOKUP($A25,'ADR Raw Data'!$B$6:$BE$43,'ADR Raw Data'!BA$1,FALSE)</f>
        <v>5.0611789251605801</v>
      </c>
      <c r="AP25" s="48">
        <f>VLOOKUP($A25,'ADR Raw Data'!$B$6:$BE$43,'ADR Raw Data'!BB$1,FALSE)</f>
        <v>7.0922814973230297</v>
      </c>
      <c r="AQ25" s="49">
        <f>VLOOKUP($A25,'ADR Raw Data'!$B$6:$BE$43,'ADR Raw Data'!BC$1,FALSE)</f>
        <v>6.0089925857471602</v>
      </c>
      <c r="AR25" s="50">
        <f>VLOOKUP($A25,'ADR Raw Data'!$B$6:$BE$43,'ADR Raw Data'!BE$1,FALSE)</f>
        <v>4.6744784064918301</v>
      </c>
      <c r="AT25" s="51">
        <f>VLOOKUP($A25,'RevPAR Raw Data'!$B$6:$BE$43,'RevPAR Raw Data'!AG$1,FALSE)</f>
        <v>40.764410889187602</v>
      </c>
      <c r="AU25" s="52">
        <f>VLOOKUP($A25,'RevPAR Raw Data'!$B$6:$BE$43,'RevPAR Raw Data'!AH$1,FALSE)</f>
        <v>50.626902727098098</v>
      </c>
      <c r="AV25" s="52">
        <f>VLOOKUP($A25,'RevPAR Raw Data'!$B$6:$BE$43,'RevPAR Raw Data'!AI$1,FALSE)</f>
        <v>53.650831092759702</v>
      </c>
      <c r="AW25" s="52">
        <f>VLOOKUP($A25,'RevPAR Raw Data'!$B$6:$BE$43,'RevPAR Raw Data'!AJ$1,FALSE)</f>
        <v>56.194945265987997</v>
      </c>
      <c r="AX25" s="52">
        <f>VLOOKUP($A25,'RevPAR Raw Data'!$B$6:$BE$43,'RevPAR Raw Data'!AK$1,FALSE)</f>
        <v>62.025943921643901</v>
      </c>
      <c r="AY25" s="53">
        <f>VLOOKUP($A25,'RevPAR Raw Data'!$B$6:$BE$43,'RevPAR Raw Data'!AL$1,FALSE)</f>
        <v>52.6526067793355</v>
      </c>
      <c r="AZ25" s="52">
        <f>VLOOKUP($A25,'RevPAR Raw Data'!$B$6:$BE$43,'RevPAR Raw Data'!AN$1,FALSE)</f>
        <v>100.72767812559999</v>
      </c>
      <c r="BA25" s="52">
        <f>VLOOKUP($A25,'RevPAR Raw Data'!$B$6:$BE$43,'RevPAR Raw Data'!AO$1,FALSE)</f>
        <v>98.910812367966102</v>
      </c>
      <c r="BB25" s="53">
        <f>VLOOKUP($A25,'RevPAR Raw Data'!$B$6:$BE$43,'RevPAR Raw Data'!AP$1,FALSE)</f>
        <v>99.819245246783098</v>
      </c>
      <c r="BC25" s="54">
        <f>VLOOKUP($A25,'RevPAR Raw Data'!$B$6:$BE$43,'RevPAR Raw Data'!AR$1,FALSE)</f>
        <v>66.128789198606199</v>
      </c>
      <c r="BE25" s="47">
        <f>VLOOKUP($A25,'RevPAR Raw Data'!$B$6:$BE$43,'RevPAR Raw Data'!AT$1,FALSE)</f>
        <v>-5.1344475776483298</v>
      </c>
      <c r="BF25" s="48">
        <f>VLOOKUP($A25,'RevPAR Raw Data'!$B$6:$BE$43,'RevPAR Raw Data'!AU$1,FALSE)</f>
        <v>4.8345427642757004</v>
      </c>
      <c r="BG25" s="48">
        <f>VLOOKUP($A25,'RevPAR Raw Data'!$B$6:$BE$43,'RevPAR Raw Data'!AV$1,FALSE)</f>
        <v>2.0088239141114999</v>
      </c>
      <c r="BH25" s="48">
        <f>VLOOKUP($A25,'RevPAR Raw Data'!$B$6:$BE$43,'RevPAR Raw Data'!AW$1,FALSE)</f>
        <v>0.34049436529357802</v>
      </c>
      <c r="BI25" s="48">
        <f>VLOOKUP($A25,'RevPAR Raw Data'!$B$6:$BE$43,'RevPAR Raw Data'!AX$1,FALSE)</f>
        <v>-2.89141405703687</v>
      </c>
      <c r="BJ25" s="49">
        <f>VLOOKUP($A25,'RevPAR Raw Data'!$B$6:$BE$43,'RevPAR Raw Data'!AY$1,FALSE)</f>
        <v>-0.178668568212863</v>
      </c>
      <c r="BK25" s="48">
        <f>VLOOKUP($A25,'RevPAR Raw Data'!$B$6:$BE$43,'RevPAR Raw Data'!BA$1,FALSE)</f>
        <v>-3.5689951215710001</v>
      </c>
      <c r="BL25" s="48">
        <f>VLOOKUP($A25,'RevPAR Raw Data'!$B$6:$BE$43,'RevPAR Raw Data'!BB$1,FALSE)</f>
        <v>4.7556928533476297</v>
      </c>
      <c r="BM25" s="49">
        <f>VLOOKUP($A25,'RevPAR Raw Data'!$B$6:$BE$43,'RevPAR Raw Data'!BC$1,FALSE)</f>
        <v>0.383318230198264</v>
      </c>
      <c r="BN25" s="50">
        <f>VLOOKUP($A25,'RevPAR Raw Data'!$B$6:$BE$43,'RevPAR Raw Data'!BE$1,FALSE)</f>
        <v>6.2929493701102998E-2</v>
      </c>
    </row>
    <row r="26" spans="1:66" x14ac:dyDescent="0.25">
      <c r="A26" s="63" t="s">
        <v>51</v>
      </c>
      <c r="B26" s="47">
        <f>VLOOKUP($A26,'Occupancy Raw Data'!$B$8:$BE$45,'Occupancy Raw Data'!AG$3,FALSE)</f>
        <v>46.841336498082804</v>
      </c>
      <c r="C26" s="48">
        <f>VLOOKUP($A26,'Occupancy Raw Data'!$B$8:$BE$45,'Occupancy Raw Data'!AH$3,FALSE)</f>
        <v>56.373756729628603</v>
      </c>
      <c r="D26" s="48">
        <f>VLOOKUP($A26,'Occupancy Raw Data'!$B$8:$BE$45,'Occupancy Raw Data'!AI$3,FALSE)</f>
        <v>61.324025914773202</v>
      </c>
      <c r="E26" s="48">
        <f>VLOOKUP($A26,'Occupancy Raw Data'!$B$8:$BE$45,'Occupancy Raw Data'!AJ$3,FALSE)</f>
        <v>64.125376402956405</v>
      </c>
      <c r="F26" s="48">
        <f>VLOOKUP($A26,'Occupancy Raw Data'!$B$8:$BE$45,'Occupancy Raw Data'!AK$3,FALSE)</f>
        <v>65.215804361711804</v>
      </c>
      <c r="G26" s="49">
        <f>VLOOKUP($A26,'Occupancy Raw Data'!$B$8:$BE$45,'Occupancy Raw Data'!AL$3,FALSE)</f>
        <v>58.777149114801901</v>
      </c>
      <c r="H26" s="48">
        <f>VLOOKUP($A26,'Occupancy Raw Data'!$B$8:$BE$45,'Occupancy Raw Data'!AN$3,FALSE)</f>
        <v>74.226663016698595</v>
      </c>
      <c r="I26" s="48">
        <f>VLOOKUP($A26,'Occupancy Raw Data'!$B$8:$BE$45,'Occupancy Raw Data'!AO$3,FALSE)</f>
        <v>74.723971165252294</v>
      </c>
      <c r="J26" s="49">
        <f>VLOOKUP($A26,'Occupancy Raw Data'!$B$8:$BE$45,'Occupancy Raw Data'!AP$3,FALSE)</f>
        <v>74.475317090975395</v>
      </c>
      <c r="K26" s="50">
        <f>VLOOKUP($A26,'Occupancy Raw Data'!$B$8:$BE$45,'Occupancy Raw Data'!AR$3,FALSE)</f>
        <v>63.262632319966599</v>
      </c>
      <c r="M26" s="47">
        <f>VLOOKUP($A26,'Occupancy Raw Data'!$B$8:$BE$45,'Occupancy Raw Data'!AT$3,FALSE)</f>
        <v>0.92900038152831499</v>
      </c>
      <c r="N26" s="48">
        <f>VLOOKUP($A26,'Occupancy Raw Data'!$B$8:$BE$45,'Occupancy Raw Data'!AU$3,FALSE)</f>
        <v>2.37624803086812</v>
      </c>
      <c r="O26" s="48">
        <f>VLOOKUP($A26,'Occupancy Raw Data'!$B$8:$BE$45,'Occupancy Raw Data'!AV$3,FALSE)</f>
        <v>8.0908618489675703</v>
      </c>
      <c r="P26" s="48">
        <f>VLOOKUP($A26,'Occupancy Raw Data'!$B$8:$BE$45,'Occupancy Raw Data'!AW$3,FALSE)</f>
        <v>7.3410547836209101</v>
      </c>
      <c r="Q26" s="48">
        <f>VLOOKUP($A26,'Occupancy Raw Data'!$B$8:$BE$45,'Occupancy Raw Data'!AX$3,FALSE)</f>
        <v>2.14059748710695</v>
      </c>
      <c r="R26" s="49">
        <f>VLOOKUP($A26,'Occupancy Raw Data'!$B$8:$BE$45,'Occupancy Raw Data'!AY$3,FALSE)</f>
        <v>4.2894610933019903</v>
      </c>
      <c r="S26" s="48">
        <f>VLOOKUP($A26,'Occupancy Raw Data'!$B$8:$BE$45,'Occupancy Raw Data'!BA$3,FALSE)</f>
        <v>-1.27917345694493</v>
      </c>
      <c r="T26" s="48">
        <f>VLOOKUP($A26,'Occupancy Raw Data'!$B$8:$BE$45,'Occupancy Raw Data'!BB$3,FALSE)</f>
        <v>5.4003317343898498</v>
      </c>
      <c r="U26" s="49">
        <f>VLOOKUP($A26,'Occupancy Raw Data'!$B$8:$BE$45,'Occupancy Raw Data'!BC$3,FALSE)</f>
        <v>1.9624314789038999</v>
      </c>
      <c r="V26" s="50">
        <f>VLOOKUP($A26,'Occupancy Raw Data'!$B$8:$BE$45,'Occupancy Raw Data'!BE$3,FALSE)</f>
        <v>3.4954646178145601</v>
      </c>
      <c r="X26" s="51">
        <f>VLOOKUP($A26,'ADR Raw Data'!$B$6:$BE$43,'ADR Raw Data'!AG$1,FALSE)</f>
        <v>99.897600857532595</v>
      </c>
      <c r="Y26" s="52">
        <f>VLOOKUP($A26,'ADR Raw Data'!$B$6:$BE$43,'ADR Raw Data'!AH$1,FALSE)</f>
        <v>102.37306571706</v>
      </c>
      <c r="Z26" s="52">
        <f>VLOOKUP($A26,'ADR Raw Data'!$B$6:$BE$43,'ADR Raw Data'!AI$1,FALSE)</f>
        <v>104.704216204151</v>
      </c>
      <c r="AA26" s="52">
        <f>VLOOKUP($A26,'ADR Raw Data'!$B$6:$BE$43,'ADR Raw Data'!AJ$1,FALSE)</f>
        <v>105.430267520455</v>
      </c>
      <c r="AB26" s="52">
        <f>VLOOKUP($A26,'ADR Raw Data'!$B$6:$BE$43,'ADR Raw Data'!AK$1,FALSE)</f>
        <v>111.185516300545</v>
      </c>
      <c r="AC26" s="53">
        <f>VLOOKUP($A26,'ADR Raw Data'!$B$6:$BE$43,'ADR Raw Data'!AL$1,FALSE)</f>
        <v>105.088006614085</v>
      </c>
      <c r="AD26" s="52">
        <f>VLOOKUP($A26,'ADR Raw Data'!$B$6:$BE$43,'ADR Raw Data'!AN$1,FALSE)</f>
        <v>135.72916221033799</v>
      </c>
      <c r="AE26" s="52">
        <f>VLOOKUP($A26,'ADR Raw Data'!$B$6:$BE$43,'ADR Raw Data'!AO$1,FALSE)</f>
        <v>135.83495359628699</v>
      </c>
      <c r="AF26" s="53">
        <f>VLOOKUP($A26,'ADR Raw Data'!$B$6:$BE$43,'ADR Raw Data'!AP$1,FALSE)</f>
        <v>135.78223450853</v>
      </c>
      <c r="AG26" s="54">
        <f>VLOOKUP($A26,'ADR Raw Data'!$B$6:$BE$43,'ADR Raw Data'!AR$1,FALSE)</f>
        <v>115.412816856421</v>
      </c>
      <c r="AI26" s="47">
        <f>VLOOKUP($A26,'ADR Raw Data'!$B$6:$BE$43,'ADR Raw Data'!AT$1,FALSE)</f>
        <v>5.2948355972596097</v>
      </c>
      <c r="AJ26" s="48">
        <f>VLOOKUP($A26,'ADR Raw Data'!$B$6:$BE$43,'ADR Raw Data'!AU$1,FALSE)</f>
        <v>7.9658547037760101</v>
      </c>
      <c r="AK26" s="48">
        <f>VLOOKUP($A26,'ADR Raw Data'!$B$6:$BE$43,'ADR Raw Data'!AV$1,FALSE)</f>
        <v>8.8120495940287498</v>
      </c>
      <c r="AL26" s="48">
        <f>VLOOKUP($A26,'ADR Raw Data'!$B$6:$BE$43,'ADR Raw Data'!AW$1,FALSE)</f>
        <v>9.2113759296637205</v>
      </c>
      <c r="AM26" s="48">
        <f>VLOOKUP($A26,'ADR Raw Data'!$B$6:$BE$43,'ADR Raw Data'!AX$1,FALSE)</f>
        <v>11.019869635937299</v>
      </c>
      <c r="AN26" s="49">
        <f>VLOOKUP($A26,'ADR Raw Data'!$B$6:$BE$43,'ADR Raw Data'!AY$1,FALSE)</f>
        <v>8.6929510175721205</v>
      </c>
      <c r="AO26" s="48">
        <f>VLOOKUP($A26,'ADR Raw Data'!$B$6:$BE$43,'ADR Raw Data'!BA$1,FALSE)</f>
        <v>11.943992158493099</v>
      </c>
      <c r="AP26" s="48">
        <f>VLOOKUP($A26,'ADR Raw Data'!$B$6:$BE$43,'ADR Raw Data'!BB$1,FALSE)</f>
        <v>11.6305823704527</v>
      </c>
      <c r="AQ26" s="49">
        <f>VLOOKUP($A26,'ADR Raw Data'!$B$6:$BE$43,'ADR Raw Data'!BC$1,FALSE)</f>
        <v>11.7930372216621</v>
      </c>
      <c r="AR26" s="50">
        <f>VLOOKUP($A26,'ADR Raw Data'!$B$6:$BE$43,'ADR Raw Data'!BE$1,FALSE)</f>
        <v>9.7686121033080795</v>
      </c>
      <c r="AT26" s="51">
        <f>VLOOKUP($A26,'RevPAR Raw Data'!$B$6:$BE$43,'RevPAR Raw Data'!AG$1,FALSE)</f>
        <v>46.793371371188599</v>
      </c>
      <c r="AU26" s="52">
        <f>VLOOKUP($A26,'RevPAR Raw Data'!$B$6:$BE$43,'RevPAR Raw Data'!AH$1,FALSE)</f>
        <v>57.711543023998502</v>
      </c>
      <c r="AV26" s="52">
        <f>VLOOKUP($A26,'RevPAR Raw Data'!$B$6:$BE$43,'RevPAR Raw Data'!AI$1,FALSE)</f>
        <v>64.208840678894006</v>
      </c>
      <c r="AW26" s="52">
        <f>VLOOKUP($A26,'RevPAR Raw Data'!$B$6:$BE$43,'RevPAR Raw Data'!AJ$1,FALSE)</f>
        <v>67.607555890135899</v>
      </c>
      <c r="AX26" s="52">
        <f>VLOOKUP($A26,'RevPAR Raw Data'!$B$6:$BE$43,'RevPAR Raw Data'!AK$1,FALSE)</f>
        <v>72.510528789123001</v>
      </c>
      <c r="AY26" s="53">
        <f>VLOOKUP($A26,'RevPAR Raw Data'!$B$6:$BE$43,'RevPAR Raw Data'!AL$1,FALSE)</f>
        <v>61.7677343493338</v>
      </c>
      <c r="AZ26" s="52">
        <f>VLOOKUP($A26,'RevPAR Raw Data'!$B$6:$BE$43,'RevPAR Raw Data'!AN$1,FALSE)</f>
        <v>100.74722784925601</v>
      </c>
      <c r="BA26" s="52">
        <f>VLOOKUP($A26,'RevPAR Raw Data'!$B$6:$BE$43,'RevPAR Raw Data'!AO$1,FALSE)</f>
        <v>101.501271557623</v>
      </c>
      <c r="BB26" s="53">
        <f>VLOOKUP($A26,'RevPAR Raw Data'!$B$6:$BE$43,'RevPAR Raw Data'!AP$1,FALSE)</f>
        <v>101.12424970344</v>
      </c>
      <c r="BC26" s="54">
        <f>VLOOKUP($A26,'RevPAR Raw Data'!$B$6:$BE$43,'RevPAR Raw Data'!AR$1,FALSE)</f>
        <v>73.013185977994397</v>
      </c>
      <c r="BE26" s="47">
        <f>VLOOKUP($A26,'RevPAR Raw Data'!$B$6:$BE$43,'RevPAR Raw Data'!AT$1,FALSE)</f>
        <v>6.2730250216877703</v>
      </c>
      <c r="BF26" s="48">
        <f>VLOOKUP($A26,'RevPAR Raw Data'!$B$6:$BE$43,'RevPAR Raw Data'!AU$1,FALSE)</f>
        <v>10.5313912001844</v>
      </c>
      <c r="BG26" s="48">
        <f>VLOOKUP($A26,'RevPAR Raw Data'!$B$6:$BE$43,'RevPAR Raw Data'!AV$1,FALSE)</f>
        <v>17.615882201711599</v>
      </c>
      <c r="BH26" s="48">
        <f>VLOOKUP($A26,'RevPAR Raw Data'!$B$6:$BE$43,'RevPAR Raw Data'!AW$1,FALSE)</f>
        <v>17.228642866606499</v>
      </c>
      <c r="BI26" s="48">
        <f>VLOOKUP($A26,'RevPAR Raw Data'!$B$6:$BE$43,'RevPAR Raw Data'!AX$1,FALSE)</f>
        <v>13.396358175553599</v>
      </c>
      <c r="BJ26" s="49">
        <f>VLOOKUP($A26,'RevPAR Raw Data'!$B$6:$BE$43,'RevPAR Raw Data'!AY$1,FALSE)</f>
        <v>13.3552928626326</v>
      </c>
      <c r="BK26" s="48">
        <f>VLOOKUP($A26,'RevPAR Raw Data'!$B$6:$BE$43,'RevPAR Raw Data'!BA$1,FALSE)</f>
        <v>10.512034324157099</v>
      </c>
      <c r="BL26" s="48">
        <f>VLOOKUP($A26,'RevPAR Raw Data'!$B$6:$BE$43,'RevPAR Raw Data'!BB$1,FALSE)</f>
        <v>17.659004135488399</v>
      </c>
      <c r="BM26" s="49">
        <f>VLOOKUP($A26,'RevPAR Raw Data'!$B$6:$BE$43,'RevPAR Raw Data'!BC$1,FALSE)</f>
        <v>13.986898975322701</v>
      </c>
      <c r="BN26" s="50">
        <f>VLOOKUP($A26,'RevPAR Raw Data'!$B$6:$BE$43,'RevPAR Raw Data'!BE$1,FALSE)</f>
        <v>13.6055351008453</v>
      </c>
    </row>
    <row r="27" spans="1:66" x14ac:dyDescent="0.25">
      <c r="A27" s="63" t="s">
        <v>48</v>
      </c>
      <c r="B27" s="47">
        <f>VLOOKUP($A27,'Occupancy Raw Data'!$B$8:$BE$45,'Occupancy Raw Data'!AG$3,FALSE)</f>
        <v>49.284253578732098</v>
      </c>
      <c r="C27" s="48">
        <f>VLOOKUP($A27,'Occupancy Raw Data'!$B$8:$BE$45,'Occupancy Raw Data'!AH$3,FALSE)</f>
        <v>62.632459564974901</v>
      </c>
      <c r="D27" s="48">
        <f>VLOOKUP($A27,'Occupancy Raw Data'!$B$8:$BE$45,'Occupancy Raw Data'!AI$3,FALSE)</f>
        <v>65.142219743446702</v>
      </c>
      <c r="E27" s="48">
        <f>VLOOKUP($A27,'Occupancy Raw Data'!$B$8:$BE$45,'Occupancy Raw Data'!AJ$3,FALSE)</f>
        <v>64.565904443205</v>
      </c>
      <c r="F27" s="48">
        <f>VLOOKUP($A27,'Occupancy Raw Data'!$B$8:$BE$45,'Occupancy Raw Data'!AK$3,FALSE)</f>
        <v>64.714630972299602</v>
      </c>
      <c r="G27" s="49">
        <f>VLOOKUP($A27,'Occupancy Raw Data'!$B$8:$BE$45,'Occupancy Raw Data'!AL$3,FALSE)</f>
        <v>61.267893660531598</v>
      </c>
      <c r="H27" s="48">
        <f>VLOOKUP($A27,'Occupancy Raw Data'!$B$8:$BE$45,'Occupancy Raw Data'!AN$3,FALSE)</f>
        <v>71.899981409183795</v>
      </c>
      <c r="I27" s="48">
        <f>VLOOKUP($A27,'Occupancy Raw Data'!$B$8:$BE$45,'Occupancy Raw Data'!AO$3,FALSE)</f>
        <v>72.922476296709405</v>
      </c>
      <c r="J27" s="49">
        <f>VLOOKUP($A27,'Occupancy Raw Data'!$B$8:$BE$45,'Occupancy Raw Data'!AP$3,FALSE)</f>
        <v>72.411228852946607</v>
      </c>
      <c r="K27" s="50">
        <f>VLOOKUP($A27,'Occupancy Raw Data'!$B$8:$BE$45,'Occupancy Raw Data'!AR$3,FALSE)</f>
        <v>64.451703715507307</v>
      </c>
      <c r="M27" s="47">
        <f>VLOOKUP($A27,'Occupancy Raw Data'!$B$8:$BE$45,'Occupancy Raw Data'!AT$3,FALSE)</f>
        <v>-0.296916436437828</v>
      </c>
      <c r="N27" s="48">
        <f>VLOOKUP($A27,'Occupancy Raw Data'!$B$8:$BE$45,'Occupancy Raw Data'!AU$3,FALSE)</f>
        <v>2.1140599500889499</v>
      </c>
      <c r="O27" s="48">
        <f>VLOOKUP($A27,'Occupancy Raw Data'!$B$8:$BE$45,'Occupancy Raw Data'!AV$3,FALSE)</f>
        <v>-2.4275969123986401</v>
      </c>
      <c r="P27" s="48">
        <f>VLOOKUP($A27,'Occupancy Raw Data'!$B$8:$BE$45,'Occupancy Raw Data'!AW$3,FALSE)</f>
        <v>-4.4867734076821497</v>
      </c>
      <c r="Q27" s="48">
        <f>VLOOKUP($A27,'Occupancy Raw Data'!$B$8:$BE$45,'Occupancy Raw Data'!AX$3,FALSE)</f>
        <v>-8.8297022780180505</v>
      </c>
      <c r="R27" s="49">
        <f>VLOOKUP($A27,'Occupancy Raw Data'!$B$8:$BE$45,'Occupancy Raw Data'!AY$3,FALSE)</f>
        <v>-3.0911156555328301</v>
      </c>
      <c r="S27" s="48">
        <f>VLOOKUP($A27,'Occupancy Raw Data'!$B$8:$BE$45,'Occupancy Raw Data'!BA$3,FALSE)</f>
        <v>-7.4651734784524901</v>
      </c>
      <c r="T27" s="48">
        <f>VLOOKUP($A27,'Occupancy Raw Data'!$B$8:$BE$45,'Occupancy Raw Data'!BB$3,FALSE)</f>
        <v>-7.0009090912435901E-2</v>
      </c>
      <c r="U27" s="49">
        <f>VLOOKUP($A27,'Occupancy Raw Data'!$B$8:$BE$45,'Occupancy Raw Data'!BC$3,FALSE)</f>
        <v>-3.8835904936893599</v>
      </c>
      <c r="V27" s="50">
        <f>VLOOKUP($A27,'Occupancy Raw Data'!$B$8:$BE$45,'Occupancy Raw Data'!BE$3,FALSE)</f>
        <v>-3.3469195277738502</v>
      </c>
      <c r="X27" s="51">
        <f>VLOOKUP($A27,'ADR Raw Data'!$B$6:$BE$43,'ADR Raw Data'!AG$1,FALSE)</f>
        <v>98.158760844964107</v>
      </c>
      <c r="Y27" s="52">
        <f>VLOOKUP($A27,'ADR Raw Data'!$B$6:$BE$43,'ADR Raw Data'!AH$1,FALSE)</f>
        <v>106.388575986939</v>
      </c>
      <c r="Z27" s="52">
        <f>VLOOKUP($A27,'ADR Raw Data'!$B$6:$BE$43,'ADR Raw Data'!AI$1,FALSE)</f>
        <v>108.292740439497</v>
      </c>
      <c r="AA27" s="52">
        <f>VLOOKUP($A27,'ADR Raw Data'!$B$6:$BE$43,'ADR Raw Data'!AJ$1,FALSE)</f>
        <v>105.076372012669</v>
      </c>
      <c r="AB27" s="52">
        <f>VLOOKUP($A27,'ADR Raw Data'!$B$6:$BE$43,'ADR Raw Data'!AK$1,FALSE)</f>
        <v>107.515036627405</v>
      </c>
      <c r="AC27" s="53">
        <f>VLOOKUP($A27,'ADR Raw Data'!$B$6:$BE$43,'ADR Raw Data'!AL$1,FALSE)</f>
        <v>105.430867368612</v>
      </c>
      <c r="AD27" s="52">
        <f>VLOOKUP($A27,'ADR Raw Data'!$B$6:$BE$43,'ADR Raw Data'!AN$1,FALSE)</f>
        <v>126.628003878474</v>
      </c>
      <c r="AE27" s="52">
        <f>VLOOKUP($A27,'ADR Raw Data'!$B$6:$BE$43,'ADR Raw Data'!AO$1,FALSE)</f>
        <v>126.92912810707401</v>
      </c>
      <c r="AF27" s="53">
        <f>VLOOKUP($A27,'ADR Raw Data'!$B$6:$BE$43,'ADR Raw Data'!AP$1,FALSE)</f>
        <v>126.779629011553</v>
      </c>
      <c r="AG27" s="54">
        <f>VLOOKUP($A27,'ADR Raw Data'!$B$6:$BE$43,'ADR Raw Data'!AR$1,FALSE)</f>
        <v>112.283795224163</v>
      </c>
      <c r="AI27" s="47">
        <f>VLOOKUP($A27,'ADR Raw Data'!$B$6:$BE$43,'ADR Raw Data'!AT$1,FALSE)</f>
        <v>8.1777957685915208</v>
      </c>
      <c r="AJ27" s="48">
        <f>VLOOKUP($A27,'ADR Raw Data'!$B$6:$BE$43,'ADR Raw Data'!AU$1,FALSE)</f>
        <v>10.555082598411801</v>
      </c>
      <c r="AK27" s="48">
        <f>VLOOKUP($A27,'ADR Raw Data'!$B$6:$BE$43,'ADR Raw Data'!AV$1,FALSE)</f>
        <v>10.1835454088537</v>
      </c>
      <c r="AL27" s="48">
        <f>VLOOKUP($A27,'ADR Raw Data'!$B$6:$BE$43,'ADR Raw Data'!AW$1,FALSE)</f>
        <v>6.6406540427684204</v>
      </c>
      <c r="AM27" s="48">
        <f>VLOOKUP($A27,'ADR Raw Data'!$B$6:$BE$43,'ADR Raw Data'!AX$1,FALSE)</f>
        <v>5.98376337407944</v>
      </c>
      <c r="AN27" s="49">
        <f>VLOOKUP($A27,'ADR Raw Data'!$B$6:$BE$43,'ADR Raw Data'!AY$1,FALSE)</f>
        <v>8.1688398894577592</v>
      </c>
      <c r="AO27" s="48">
        <f>VLOOKUP($A27,'ADR Raw Data'!$B$6:$BE$43,'ADR Raw Data'!BA$1,FALSE)</f>
        <v>5.16242089029799</v>
      </c>
      <c r="AP27" s="48">
        <f>VLOOKUP($A27,'ADR Raw Data'!$B$6:$BE$43,'ADR Raw Data'!BB$1,FALSE)</f>
        <v>8.3439599957691293</v>
      </c>
      <c r="AQ27" s="49">
        <f>VLOOKUP($A27,'ADR Raw Data'!$B$6:$BE$43,'ADR Raw Data'!BC$1,FALSE)</f>
        <v>6.6863697081709503</v>
      </c>
      <c r="AR27" s="50">
        <f>VLOOKUP($A27,'ADR Raw Data'!$B$6:$BE$43,'ADR Raw Data'!BE$1,FALSE)</f>
        <v>7.5873076698409196</v>
      </c>
      <c r="AT27" s="51">
        <f>VLOOKUP($A27,'RevPAR Raw Data'!$B$6:$BE$43,'RevPAR Raw Data'!AG$1,FALSE)</f>
        <v>48.376812604573303</v>
      </c>
      <c r="AU27" s="52">
        <f>VLOOKUP($A27,'RevPAR Raw Data'!$B$6:$BE$43,'RevPAR Raw Data'!AH$1,FALSE)</f>
        <v>66.633781836772599</v>
      </c>
      <c r="AV27" s="52">
        <f>VLOOKUP($A27,'RevPAR Raw Data'!$B$6:$BE$43,'RevPAR Raw Data'!AI$1,FALSE)</f>
        <v>70.544294943297999</v>
      </c>
      <c r="AW27" s="52">
        <f>VLOOKUP($A27,'RevPAR Raw Data'!$B$6:$BE$43,'RevPAR Raw Data'!AJ$1,FALSE)</f>
        <v>67.843509946086598</v>
      </c>
      <c r="AX27" s="52">
        <f>VLOOKUP($A27,'RevPAR Raw Data'!$B$6:$BE$43,'RevPAR Raw Data'!AK$1,FALSE)</f>
        <v>69.577959193158506</v>
      </c>
      <c r="AY27" s="53">
        <f>VLOOKUP($A27,'RevPAR Raw Data'!$B$6:$BE$43,'RevPAR Raw Data'!AL$1,FALSE)</f>
        <v>64.595271704777801</v>
      </c>
      <c r="AZ27" s="52">
        <f>VLOOKUP($A27,'RevPAR Raw Data'!$B$6:$BE$43,'RevPAR Raw Data'!AN$1,FALSE)</f>
        <v>91.045511247443699</v>
      </c>
      <c r="BA27" s="52">
        <f>VLOOKUP($A27,'RevPAR Raw Data'!$B$6:$BE$43,'RevPAR Raw Data'!AO$1,FALSE)</f>
        <v>92.5598633575013</v>
      </c>
      <c r="BB27" s="53">
        <f>VLOOKUP($A27,'RevPAR Raw Data'!$B$6:$BE$43,'RevPAR Raw Data'!AP$1,FALSE)</f>
        <v>91.802687302472506</v>
      </c>
      <c r="BC27" s="54">
        <f>VLOOKUP($A27,'RevPAR Raw Data'!$B$6:$BE$43,'RevPAR Raw Data'!AR$1,FALSE)</f>
        <v>72.368819018404906</v>
      </c>
      <c r="BE27" s="47">
        <f>VLOOKUP($A27,'RevPAR Raw Data'!$B$6:$BE$43,'RevPAR Raw Data'!AT$1,FALSE)</f>
        <v>7.8565981123784203</v>
      </c>
      <c r="BF27" s="48">
        <f>VLOOKUP($A27,'RevPAR Raw Data'!$B$6:$BE$43,'RevPAR Raw Data'!AU$1,FALSE)</f>
        <v>12.892283322412499</v>
      </c>
      <c r="BG27" s="48">
        <f>VLOOKUP($A27,'RevPAR Raw Data'!$B$6:$BE$43,'RevPAR Raw Data'!AV$1,FALSE)</f>
        <v>7.5087330625371003</v>
      </c>
      <c r="BH27" s="48">
        <f>VLOOKUP($A27,'RevPAR Raw Data'!$B$6:$BE$43,'RevPAR Raw Data'!AW$1,FALSE)</f>
        <v>1.8559295353991601</v>
      </c>
      <c r="BI27" s="48">
        <f>VLOOKUP($A27,'RevPAR Raw Data'!$B$6:$BE$43,'RevPAR Raw Data'!AX$1,FALSE)</f>
        <v>-3.3742873948908998</v>
      </c>
      <c r="BJ27" s="49">
        <f>VLOOKUP($A27,'RevPAR Raw Data'!$B$6:$BE$43,'RevPAR Raw Data'!AY$1,FALSE)</f>
        <v>4.8252159452264802</v>
      </c>
      <c r="BK27" s="48">
        <f>VLOOKUP($A27,'RevPAR Raw Data'!$B$6:$BE$43,'RevPAR Raw Data'!BA$1,FALSE)</f>
        <v>-2.6881362633031101</v>
      </c>
      <c r="BL27" s="48">
        <f>VLOOKUP($A27,'RevPAR Raw Data'!$B$6:$BE$43,'RevPAR Raw Data'!BB$1,FALSE)</f>
        <v>8.2681093743175609</v>
      </c>
      <c r="BM27" s="49">
        <f>VLOOKUP($A27,'RevPAR Raw Data'!$B$6:$BE$43,'RevPAR Raw Data'!BC$1,FALSE)</f>
        <v>2.5431079961221301</v>
      </c>
      <c r="BN27" s="50">
        <f>VLOOKUP($A27,'RevPAR Raw Data'!$B$6:$BE$43,'RevPAR Raw Data'!BE$1,FALSE)</f>
        <v>3.9864470600328801</v>
      </c>
    </row>
    <row r="28" spans="1:66" x14ac:dyDescent="0.25">
      <c r="A28" s="63" t="s">
        <v>49</v>
      </c>
      <c r="B28" s="47">
        <f>VLOOKUP($A28,'Occupancy Raw Data'!$B$8:$BE$45,'Occupancy Raw Data'!AG$3,FALSE)</f>
        <v>49.190260475651101</v>
      </c>
      <c r="C28" s="48">
        <f>VLOOKUP($A28,'Occupancy Raw Data'!$B$8:$BE$45,'Occupancy Raw Data'!AH$3,FALSE)</f>
        <v>61.8969422423556</v>
      </c>
      <c r="D28" s="48">
        <f>VLOOKUP($A28,'Occupancy Raw Data'!$B$8:$BE$45,'Occupancy Raw Data'!AI$3,FALSE)</f>
        <v>68.176670441676094</v>
      </c>
      <c r="E28" s="48">
        <f>VLOOKUP($A28,'Occupancy Raw Data'!$B$8:$BE$45,'Occupancy Raw Data'!AJ$3,FALSE)</f>
        <v>70.622876557191304</v>
      </c>
      <c r="F28" s="48">
        <f>VLOOKUP($A28,'Occupancy Raw Data'!$B$8:$BE$45,'Occupancy Raw Data'!AK$3,FALSE)</f>
        <v>74.297848244620596</v>
      </c>
      <c r="G28" s="49">
        <f>VLOOKUP($A28,'Occupancy Raw Data'!$B$8:$BE$45,'Occupancy Raw Data'!AL$3,FALSE)</f>
        <v>64.836919592298898</v>
      </c>
      <c r="H28" s="48">
        <f>VLOOKUP($A28,'Occupancy Raw Data'!$B$8:$BE$45,'Occupancy Raw Data'!AN$3,FALSE)</f>
        <v>81.574178935447307</v>
      </c>
      <c r="I28" s="48">
        <f>VLOOKUP($A28,'Occupancy Raw Data'!$B$8:$BE$45,'Occupancy Raw Data'!AO$3,FALSE)</f>
        <v>80.855039637599006</v>
      </c>
      <c r="J28" s="49">
        <f>VLOOKUP($A28,'Occupancy Raw Data'!$B$8:$BE$45,'Occupancy Raw Data'!AP$3,FALSE)</f>
        <v>81.214609286523199</v>
      </c>
      <c r="K28" s="50">
        <f>VLOOKUP($A28,'Occupancy Raw Data'!$B$8:$BE$45,'Occupancy Raw Data'!AR$3,FALSE)</f>
        <v>69.516259504934396</v>
      </c>
      <c r="M28" s="47">
        <f>VLOOKUP($A28,'Occupancy Raw Data'!$B$8:$BE$45,'Occupancy Raw Data'!AT$3,FALSE)</f>
        <v>-17.094165718299301</v>
      </c>
      <c r="N28" s="48">
        <f>VLOOKUP($A28,'Occupancy Raw Data'!$B$8:$BE$45,'Occupancy Raw Data'!AU$3,FALSE)</f>
        <v>-6.7034427425718697</v>
      </c>
      <c r="O28" s="48">
        <f>VLOOKUP($A28,'Occupancy Raw Data'!$B$8:$BE$45,'Occupancy Raw Data'!AV$3,FALSE)</f>
        <v>-3.13338751399094</v>
      </c>
      <c r="P28" s="48">
        <f>VLOOKUP($A28,'Occupancy Raw Data'!$B$8:$BE$45,'Occupancy Raw Data'!AW$3,FALSE)</f>
        <v>-5.0711025542594701</v>
      </c>
      <c r="Q28" s="48">
        <f>VLOOKUP($A28,'Occupancy Raw Data'!$B$8:$BE$45,'Occupancy Raw Data'!AX$3,FALSE)</f>
        <v>-11.962211620183099</v>
      </c>
      <c r="R28" s="49">
        <f>VLOOKUP($A28,'Occupancy Raw Data'!$B$8:$BE$45,'Occupancy Raw Data'!AY$3,FALSE)</f>
        <v>-8.6411953007363493</v>
      </c>
      <c r="S28" s="48">
        <f>VLOOKUP($A28,'Occupancy Raw Data'!$B$8:$BE$45,'Occupancy Raw Data'!BA$3,FALSE)</f>
        <v>-6.61754661582889</v>
      </c>
      <c r="T28" s="48">
        <f>VLOOKUP($A28,'Occupancy Raw Data'!$B$8:$BE$45,'Occupancy Raw Data'!BB$3,FALSE)</f>
        <v>-1.91627982369559</v>
      </c>
      <c r="U28" s="49">
        <f>VLOOKUP($A28,'Occupancy Raw Data'!$B$8:$BE$45,'Occupancy Raw Data'!BC$3,FALSE)</f>
        <v>-4.3350305420975301</v>
      </c>
      <c r="V28" s="50">
        <f>VLOOKUP($A28,'Occupancy Raw Data'!$B$8:$BE$45,'Occupancy Raw Data'!BE$3,FALSE)</f>
        <v>-7.2475807554789098</v>
      </c>
      <c r="X28" s="51">
        <f>VLOOKUP($A28,'ADR Raw Data'!$B$6:$BE$43,'ADR Raw Data'!AG$1,FALSE)</f>
        <v>135.44752733970299</v>
      </c>
      <c r="Y28" s="52">
        <f>VLOOKUP($A28,'ADR Raw Data'!$B$6:$BE$43,'ADR Raw Data'!AH$1,FALSE)</f>
        <v>134.46951148110799</v>
      </c>
      <c r="Z28" s="52">
        <f>VLOOKUP($A28,'ADR Raw Data'!$B$6:$BE$43,'ADR Raw Data'!AI$1,FALSE)</f>
        <v>138.28247923588</v>
      </c>
      <c r="AA28" s="52">
        <f>VLOOKUP($A28,'ADR Raw Data'!$B$6:$BE$43,'ADR Raw Data'!AJ$1,FALSE)</f>
        <v>143.35998636946701</v>
      </c>
      <c r="AB28" s="52">
        <f>VLOOKUP($A28,'ADR Raw Data'!$B$6:$BE$43,'ADR Raw Data'!AK$1,FALSE)</f>
        <v>163.11766938495501</v>
      </c>
      <c r="AC28" s="53">
        <f>VLOOKUP($A28,'ADR Raw Data'!$B$6:$BE$43,'ADR Raw Data'!AL$1,FALSE)</f>
        <v>143.92224834500701</v>
      </c>
      <c r="AD28" s="52">
        <f>VLOOKUP($A28,'ADR Raw Data'!$B$6:$BE$43,'ADR Raw Data'!AN$1,FALSE)</f>
        <v>236.39422046369501</v>
      </c>
      <c r="AE28" s="52">
        <f>VLOOKUP($A28,'ADR Raw Data'!$B$6:$BE$43,'ADR Raw Data'!AO$1,FALSE)</f>
        <v>236.58728902584201</v>
      </c>
      <c r="AF28" s="53">
        <f>VLOOKUP($A28,'ADR Raw Data'!$B$6:$BE$43,'ADR Raw Data'!AP$1,FALSE)</f>
        <v>236.49032734878801</v>
      </c>
      <c r="AG28" s="54">
        <f>VLOOKUP($A28,'ADR Raw Data'!$B$6:$BE$43,'ADR Raw Data'!AR$1,FALSE)</f>
        <v>174.82100260659001</v>
      </c>
      <c r="AI28" s="47">
        <f>VLOOKUP($A28,'ADR Raw Data'!$B$6:$BE$43,'ADR Raw Data'!AT$1,FALSE)</f>
        <v>0.72763278284783806</v>
      </c>
      <c r="AJ28" s="48">
        <f>VLOOKUP($A28,'ADR Raw Data'!$B$6:$BE$43,'ADR Raw Data'!AU$1,FALSE)</f>
        <v>3.6819462911221499</v>
      </c>
      <c r="AK28" s="48">
        <f>VLOOKUP($A28,'ADR Raw Data'!$B$6:$BE$43,'ADR Raw Data'!AV$1,FALSE)</f>
        <v>4.2360513302092899</v>
      </c>
      <c r="AL28" s="48">
        <f>VLOOKUP($A28,'ADR Raw Data'!$B$6:$BE$43,'ADR Raw Data'!AW$1,FALSE)</f>
        <v>3.09866573488019</v>
      </c>
      <c r="AM28" s="48">
        <f>VLOOKUP($A28,'ADR Raw Data'!$B$6:$BE$43,'ADR Raw Data'!AX$1,FALSE)</f>
        <v>-1.97108145494279</v>
      </c>
      <c r="AN28" s="49">
        <f>VLOOKUP($A28,'ADR Raw Data'!$B$6:$BE$43,'ADR Raw Data'!AY$1,FALSE)</f>
        <v>1.5164993997318601</v>
      </c>
      <c r="AO28" s="48">
        <f>VLOOKUP($A28,'ADR Raw Data'!$B$6:$BE$43,'ADR Raw Data'!BA$1,FALSE)</f>
        <v>5.6278760934334997</v>
      </c>
      <c r="AP28" s="48">
        <f>VLOOKUP($A28,'ADR Raw Data'!$B$6:$BE$43,'ADR Raw Data'!BB$1,FALSE)</f>
        <v>3.80663908852627</v>
      </c>
      <c r="AQ28" s="49">
        <f>VLOOKUP($A28,'ADR Raw Data'!$B$6:$BE$43,'ADR Raw Data'!BC$1,FALSE)</f>
        <v>4.7364097559698797</v>
      </c>
      <c r="AR28" s="50">
        <f>VLOOKUP($A28,'ADR Raw Data'!$B$6:$BE$43,'ADR Raw Data'!BE$1,FALSE)</f>
        <v>3.4658180182883598</v>
      </c>
      <c r="AT28" s="51">
        <f>VLOOKUP($A28,'RevPAR Raw Data'!$B$6:$BE$43,'RevPAR Raw Data'!AG$1,FALSE)</f>
        <v>66.626991506228705</v>
      </c>
      <c r="AU28" s="52">
        <f>VLOOKUP($A28,'RevPAR Raw Data'!$B$6:$BE$43,'RevPAR Raw Data'!AH$1,FALSE)</f>
        <v>83.232515855039594</v>
      </c>
      <c r="AV28" s="52">
        <f>VLOOKUP($A28,'RevPAR Raw Data'!$B$6:$BE$43,'RevPAR Raw Data'!AI$1,FALSE)</f>
        <v>94.2763901472253</v>
      </c>
      <c r="AW28" s="52">
        <f>VLOOKUP($A28,'RevPAR Raw Data'!$B$6:$BE$43,'RevPAR Raw Data'!AJ$1,FALSE)</f>
        <v>101.244946206115</v>
      </c>
      <c r="AX28" s="52">
        <f>VLOOKUP($A28,'RevPAR Raw Data'!$B$6:$BE$43,'RevPAR Raw Data'!AK$1,FALSE)</f>
        <v>121.192918459796</v>
      </c>
      <c r="AY28" s="53">
        <f>VLOOKUP($A28,'RevPAR Raw Data'!$B$6:$BE$43,'RevPAR Raw Data'!AL$1,FALSE)</f>
        <v>93.314752434881001</v>
      </c>
      <c r="AZ28" s="52">
        <f>VLOOKUP($A28,'RevPAR Raw Data'!$B$6:$BE$43,'RevPAR Raw Data'!AN$1,FALSE)</f>
        <v>192.83664439411001</v>
      </c>
      <c r="BA28" s="52">
        <f>VLOOKUP($A28,'RevPAR Raw Data'!$B$6:$BE$43,'RevPAR Raw Data'!AO$1,FALSE)</f>
        <v>191.29274631936499</v>
      </c>
      <c r="BB28" s="53">
        <f>VLOOKUP($A28,'RevPAR Raw Data'!$B$6:$BE$43,'RevPAR Raw Data'!AP$1,FALSE)</f>
        <v>192.06469535673801</v>
      </c>
      <c r="BC28" s="54">
        <f>VLOOKUP($A28,'RevPAR Raw Data'!$B$6:$BE$43,'RevPAR Raw Data'!AR$1,FALSE)</f>
        <v>121.529021841126</v>
      </c>
      <c r="BE28" s="47">
        <f>VLOOKUP($A28,'RevPAR Raw Data'!$B$6:$BE$43,'RevPAR Raw Data'!AT$1,FALSE)</f>
        <v>-16.490915689172201</v>
      </c>
      <c r="BF28" s="48">
        <f>VLOOKUP($A28,'RevPAR Raw Data'!$B$6:$BE$43,'RevPAR Raw Data'!AU$1,FALSE)</f>
        <v>-3.2683136128873298</v>
      </c>
      <c r="BG28" s="48">
        <f>VLOOKUP($A28,'RevPAR Raw Data'!$B$6:$BE$43,'RevPAR Raw Data'!AV$1,FALSE)</f>
        <v>0.96993191275132995</v>
      </c>
      <c r="BH28" s="48">
        <f>VLOOKUP($A28,'RevPAR Raw Data'!$B$6:$BE$43,'RevPAR Raw Data'!AW$1,FALSE)</f>
        <v>-2.1295733366087499</v>
      </c>
      <c r="BI28" s="48">
        <f>VLOOKUP($A28,'RevPAR Raw Data'!$B$6:$BE$43,'RevPAR Raw Data'!AX$1,FALSE)</f>
        <v>-13.6975081402794</v>
      </c>
      <c r="BJ28" s="49">
        <f>VLOOKUP($A28,'RevPAR Raw Data'!$B$6:$BE$43,'RevPAR Raw Data'!AY$1,FALSE)</f>
        <v>-7.2557395758698098</v>
      </c>
      <c r="BK28" s="48">
        <f>VLOOKUP($A28,'RevPAR Raw Data'!$B$6:$BE$43,'RevPAR Raw Data'!BA$1,FALSE)</f>
        <v>-1.36209784635944</v>
      </c>
      <c r="BL28" s="48">
        <f>VLOOKUP($A28,'RevPAR Raw Data'!$B$6:$BE$43,'RevPAR Raw Data'!BB$1,FALSE)</f>
        <v>1.81741340801633</v>
      </c>
      <c r="BM28" s="49">
        <f>VLOOKUP($A28,'RevPAR Raw Data'!$B$6:$BE$43,'RevPAR Raw Data'!BC$1,FALSE)</f>
        <v>0.19605440435216501</v>
      </c>
      <c r="BN28" s="50">
        <f>VLOOKUP($A28,'RevPAR Raw Data'!$B$6:$BE$43,'RevPAR Raw Data'!BE$1,FALSE)</f>
        <v>-4.0329506969039404</v>
      </c>
    </row>
    <row r="29" spans="1:66" x14ac:dyDescent="0.2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73</v>
      </c>
      <c r="B30" s="47">
        <f>VLOOKUP($A30,'Occupancy Raw Data'!$B$8:$BE$45,'Occupancy Raw Data'!AG$3,FALSE)</f>
        <v>51.0940756177433</v>
      </c>
      <c r="C30" s="48">
        <f>VLOOKUP($A30,'Occupancy Raw Data'!$B$8:$BE$45,'Occupancy Raw Data'!AH$3,FALSE)</f>
        <v>56.966359035427203</v>
      </c>
      <c r="D30" s="48">
        <f>VLOOKUP($A30,'Occupancy Raw Data'!$B$8:$BE$45,'Occupancy Raw Data'!AI$3,FALSE)</f>
        <v>62.965168204822803</v>
      </c>
      <c r="E30" s="48">
        <f>VLOOKUP($A30,'Occupancy Raw Data'!$B$8:$BE$45,'Occupancy Raw Data'!AJ$3,FALSE)</f>
        <v>65.878981839833202</v>
      </c>
      <c r="F30" s="48">
        <f>VLOOKUP($A30,'Occupancy Raw Data'!$B$8:$BE$45,'Occupancy Raw Data'!AK$3,FALSE)</f>
        <v>61.923191426019599</v>
      </c>
      <c r="G30" s="49">
        <f>VLOOKUP($A30,'Occupancy Raw Data'!$B$8:$BE$45,'Occupancy Raw Data'!AL$3,FALSE)</f>
        <v>59.765555224769201</v>
      </c>
      <c r="H30" s="48">
        <f>VLOOKUP($A30,'Occupancy Raw Data'!$B$8:$BE$45,'Occupancy Raw Data'!AN$3,FALSE)</f>
        <v>70.355760643048498</v>
      </c>
      <c r="I30" s="48">
        <f>VLOOKUP($A30,'Occupancy Raw Data'!$B$8:$BE$45,'Occupancy Raw Data'!AO$3,FALSE)</f>
        <v>66.768383447454497</v>
      </c>
      <c r="J30" s="49">
        <f>VLOOKUP($A30,'Occupancy Raw Data'!$B$8:$BE$45,'Occupancy Raw Data'!AP$3,FALSE)</f>
        <v>68.562072045251497</v>
      </c>
      <c r="K30" s="50">
        <f>VLOOKUP($A30,'Occupancy Raw Data'!$B$8:$BE$45,'Occupancy Raw Data'!AR$3,FALSE)</f>
        <v>62.278845744907002</v>
      </c>
      <c r="M30" s="47">
        <f>VLOOKUP($A30,'Occupancy Raw Data'!$B$8:$BE$45,'Occupancy Raw Data'!AT$3,FALSE)</f>
        <v>-7.4628760191351402</v>
      </c>
      <c r="N30" s="48">
        <f>VLOOKUP($A30,'Occupancy Raw Data'!$B$8:$BE$45,'Occupancy Raw Data'!AU$3,FALSE)</f>
        <v>-3.1235706182435399</v>
      </c>
      <c r="O30" s="48">
        <f>VLOOKUP($A30,'Occupancy Raw Data'!$B$8:$BE$45,'Occupancy Raw Data'!AV$3,FALSE)</f>
        <v>-0.64444185226395601</v>
      </c>
      <c r="P30" s="48">
        <f>VLOOKUP($A30,'Occupancy Raw Data'!$B$8:$BE$45,'Occupancy Raw Data'!AW$3,FALSE)</f>
        <v>0.97119793445165803</v>
      </c>
      <c r="Q30" s="48">
        <f>VLOOKUP($A30,'Occupancy Raw Data'!$B$8:$BE$45,'Occupancy Raw Data'!AX$3,FALSE)</f>
        <v>-4.2465327306848</v>
      </c>
      <c r="R30" s="49">
        <f>VLOOKUP($A30,'Occupancy Raw Data'!$B$8:$BE$45,'Occupancy Raw Data'!AY$3,FALSE)</f>
        <v>-2.7589143216407099</v>
      </c>
      <c r="S30" s="48">
        <f>VLOOKUP($A30,'Occupancy Raw Data'!$B$8:$BE$45,'Occupancy Raw Data'!BA$3,FALSE)</f>
        <v>-7.4575589502134001</v>
      </c>
      <c r="T30" s="48">
        <f>VLOOKUP($A30,'Occupancy Raw Data'!$B$8:$BE$45,'Occupancy Raw Data'!BB$3,FALSE)</f>
        <v>-8.84298374792324</v>
      </c>
      <c r="U30" s="49">
        <f>VLOOKUP($A30,'Occupancy Raw Data'!$B$8:$BE$45,'Occupancy Raw Data'!BC$3,FALSE)</f>
        <v>-8.13737068781791</v>
      </c>
      <c r="V30" s="50">
        <f>VLOOKUP($A30,'Occupancy Raw Data'!$B$8:$BE$45,'Occupancy Raw Data'!BE$3,FALSE)</f>
        <v>-4.5173185509683904</v>
      </c>
      <c r="X30" s="51">
        <f>VLOOKUP($A30,'ADR Raw Data'!$B$6:$BE$43,'ADR Raw Data'!AG$1,FALSE)</f>
        <v>117.55149016751599</v>
      </c>
      <c r="Y30" s="52">
        <f>VLOOKUP($A30,'ADR Raw Data'!$B$6:$BE$43,'ADR Raw Data'!AH$1,FALSE)</f>
        <v>100.68288999216</v>
      </c>
      <c r="Z30" s="52">
        <f>VLOOKUP($A30,'ADR Raw Data'!$B$6:$BE$43,'ADR Raw Data'!AI$1,FALSE)</f>
        <v>104.100787825059</v>
      </c>
      <c r="AA30" s="52">
        <f>VLOOKUP($A30,'ADR Raw Data'!$B$6:$BE$43,'ADR Raw Data'!AJ$1,FALSE)</f>
        <v>103.898778738066</v>
      </c>
      <c r="AB30" s="52">
        <f>VLOOKUP($A30,'ADR Raw Data'!$B$6:$BE$43,'ADR Raw Data'!AK$1,FALSE)</f>
        <v>101.87934435096101</v>
      </c>
      <c r="AC30" s="53">
        <f>VLOOKUP($A30,'ADR Raw Data'!$B$6:$BE$43,'ADR Raw Data'!AL$1,FALSE)</f>
        <v>105.244185502048</v>
      </c>
      <c r="AD30" s="52">
        <f>VLOOKUP($A30,'ADR Raw Data'!$B$6:$BE$43,'ADR Raw Data'!AN$1,FALSE)</f>
        <v>114.459219824394</v>
      </c>
      <c r="AE30" s="52">
        <f>VLOOKUP($A30,'ADR Raw Data'!$B$6:$BE$43,'ADR Raw Data'!AO$1,FALSE)</f>
        <v>112.89122227176399</v>
      </c>
      <c r="AF30" s="53">
        <f>VLOOKUP($A30,'ADR Raw Data'!$B$6:$BE$43,'ADR Raw Data'!AP$1,FALSE)</f>
        <v>113.695731654363</v>
      </c>
      <c r="AG30" s="54">
        <f>VLOOKUP($A30,'ADR Raw Data'!$B$6:$BE$43,'ADR Raw Data'!AR$1,FALSE)</f>
        <v>107.902531477007</v>
      </c>
      <c r="AI30" s="47">
        <f>VLOOKUP($A30,'ADR Raw Data'!$B$6:$BE$43,'ADR Raw Data'!AT$1,FALSE)</f>
        <v>-2.1021864718895902</v>
      </c>
      <c r="AJ30" s="48">
        <f>VLOOKUP($A30,'ADR Raw Data'!$B$6:$BE$43,'ADR Raw Data'!AU$1,FALSE)</f>
        <v>6.0347047945291701</v>
      </c>
      <c r="AK30" s="48">
        <f>VLOOKUP($A30,'ADR Raw Data'!$B$6:$BE$43,'ADR Raw Data'!AV$1,FALSE)</f>
        <v>5.8124625146847499</v>
      </c>
      <c r="AL30" s="48">
        <f>VLOOKUP($A30,'ADR Raw Data'!$B$6:$BE$43,'ADR Raw Data'!AW$1,FALSE)</f>
        <v>4.63186905460958</v>
      </c>
      <c r="AM30" s="48">
        <f>VLOOKUP($A30,'ADR Raw Data'!$B$6:$BE$43,'ADR Raw Data'!AX$1,FALSE)</f>
        <v>-1.78401867789447</v>
      </c>
      <c r="AN30" s="49">
        <f>VLOOKUP($A30,'ADR Raw Data'!$B$6:$BE$43,'ADR Raw Data'!AY$1,FALSE)</f>
        <v>2.2345569843257902</v>
      </c>
      <c r="AO30" s="48">
        <f>VLOOKUP($A30,'ADR Raw Data'!$B$6:$BE$43,'ADR Raw Data'!BA$1,FALSE)</f>
        <v>-9.5459997772916996</v>
      </c>
      <c r="AP30" s="48">
        <f>VLOOKUP($A30,'ADR Raw Data'!$B$6:$BE$43,'ADR Raw Data'!BB$1,FALSE)</f>
        <v>-14.3620627848721</v>
      </c>
      <c r="AQ30" s="49">
        <f>VLOOKUP($A30,'ADR Raw Data'!$B$6:$BE$43,'ADR Raw Data'!BC$1,FALSE)</f>
        <v>-11.953871068287601</v>
      </c>
      <c r="AR30" s="50">
        <f>VLOOKUP($A30,'ADR Raw Data'!$B$6:$BE$43,'ADR Raw Data'!BE$1,FALSE)</f>
        <v>-3.2313460084594698</v>
      </c>
      <c r="AT30" s="51">
        <f>VLOOKUP($A30,'RevPAR Raw Data'!$B$6:$BE$43,'RevPAR Raw Data'!AG$1,FALSE)</f>
        <v>60.061847275974898</v>
      </c>
      <c r="AU30" s="52">
        <f>VLOOKUP($A30,'RevPAR Raw Data'!$B$6:$BE$43,'RevPAR Raw Data'!AH$1,FALSE)</f>
        <v>57.355376600178602</v>
      </c>
      <c r="AV30" s="52">
        <f>VLOOKUP($A30,'RevPAR Raw Data'!$B$6:$BE$43,'RevPAR Raw Data'!AI$1,FALSE)</f>
        <v>65.547236156594195</v>
      </c>
      <c r="AW30" s="52">
        <f>VLOOKUP($A30,'RevPAR Raw Data'!$B$6:$BE$43,'RevPAR Raw Data'!AJ$1,FALSE)</f>
        <v>68.447457576659701</v>
      </c>
      <c r="AX30" s="52">
        <f>VLOOKUP($A30,'RevPAR Raw Data'!$B$6:$BE$43,'RevPAR Raw Data'!AK$1,FALSE)</f>
        <v>63.0869414260196</v>
      </c>
      <c r="AY30" s="53">
        <f>VLOOKUP($A30,'RevPAR Raw Data'!$B$6:$BE$43,'RevPAR Raw Data'!AL$1,FALSE)</f>
        <v>62.899771807085401</v>
      </c>
      <c r="AZ30" s="52">
        <f>VLOOKUP($A30,'RevPAR Raw Data'!$B$6:$BE$43,'RevPAR Raw Data'!AN$1,FALSE)</f>
        <v>80.528654733551605</v>
      </c>
      <c r="BA30" s="52">
        <f>VLOOKUP($A30,'RevPAR Raw Data'!$B$6:$BE$43,'RevPAR Raw Data'!AO$1,FALSE)</f>
        <v>75.375644164929994</v>
      </c>
      <c r="BB30" s="53">
        <f>VLOOKUP($A30,'RevPAR Raw Data'!$B$6:$BE$43,'RevPAR Raw Data'!AP$1,FALSE)</f>
        <v>77.952149449240807</v>
      </c>
      <c r="BC30" s="54">
        <f>VLOOKUP($A30,'RevPAR Raw Data'!$B$6:$BE$43,'RevPAR Raw Data'!AR$1,FALSE)</f>
        <v>67.200451133415498</v>
      </c>
      <c r="BE30" s="47">
        <f>VLOOKUP($A30,'RevPAR Raw Data'!$B$6:$BE$43,'RevPAR Raw Data'!AT$1,FALSE)</f>
        <v>-9.4081789209365798</v>
      </c>
      <c r="BF30" s="48">
        <f>VLOOKUP($A30,'RevPAR Raw Data'!$B$6:$BE$43,'RevPAR Raw Data'!AU$1,FALSE)</f>
        <v>2.7226359104259799</v>
      </c>
      <c r="BG30" s="48">
        <f>VLOOKUP($A30,'RevPAR Raw Data'!$B$6:$BE$43,'RevPAR Raw Data'!AV$1,FALSE)</f>
        <v>5.1305627213290101</v>
      </c>
      <c r="BH30" s="48">
        <f>VLOOKUP($A30,'RevPAR Raw Data'!$B$6:$BE$43,'RevPAR Raw Data'!AW$1,FALSE)</f>
        <v>5.6480516056461196</v>
      </c>
      <c r="BI30" s="48">
        <f>VLOOKUP($A30,'RevPAR Raw Data'!$B$6:$BE$43,'RevPAR Raw Data'!AX$1,FALSE)</f>
        <v>-5.9547924715009604</v>
      </c>
      <c r="BJ30" s="49">
        <f>VLOOKUP($A30,'RevPAR Raw Data'!$B$6:$BE$43,'RevPAR Raw Data'!AY$1,FALSE)</f>
        <v>-0.58600684998070396</v>
      </c>
      <c r="BK30" s="48">
        <f>VLOOKUP($A30,'RevPAR Raw Data'!$B$6:$BE$43,'RevPAR Raw Data'!BA$1,FALSE)</f>
        <v>-16.291660166726299</v>
      </c>
      <c r="BL30" s="48">
        <f>VLOOKUP($A30,'RevPAR Raw Data'!$B$6:$BE$43,'RevPAR Raw Data'!BB$1,FALSE)</f>
        <v>-21.935011654862599</v>
      </c>
      <c r="BM30" s="49">
        <f>VLOOKUP($A30,'RevPAR Raw Data'!$B$6:$BE$43,'RevPAR Raw Data'!BC$1,FALSE)</f>
        <v>-19.118510955735101</v>
      </c>
      <c r="BN30" s="50">
        <f>VLOOKUP($A30,'RevPAR Raw Data'!$B$6:$BE$43,'RevPAR Raw Data'!BE$1,FALSE)</f>
        <v>-7.6026943667417504</v>
      </c>
    </row>
    <row r="31" spans="1:66" x14ac:dyDescent="0.2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25">
      <c r="A32" s="46" t="s">
        <v>72</v>
      </c>
      <c r="B32" s="47">
        <f>VLOOKUP($A32,'Occupancy Raw Data'!$B$8:$BE$45,'Occupancy Raw Data'!AG$3,FALSE)</f>
        <v>49.453072248480701</v>
      </c>
      <c r="C32" s="48">
        <f>VLOOKUP($A32,'Occupancy Raw Data'!$B$8:$BE$45,'Occupancy Raw Data'!AH$3,FALSE)</f>
        <v>62.762772901192797</v>
      </c>
      <c r="D32" s="48">
        <f>VLOOKUP($A32,'Occupancy Raw Data'!$B$8:$BE$45,'Occupancy Raw Data'!AI$3,FALSE)</f>
        <v>69.090704478955601</v>
      </c>
      <c r="E32" s="48">
        <f>VLOOKUP($A32,'Occupancy Raw Data'!$B$8:$BE$45,'Occupancy Raw Data'!AJ$3,FALSE)</f>
        <v>69.420436641908594</v>
      </c>
      <c r="F32" s="48">
        <f>VLOOKUP($A32,'Occupancy Raw Data'!$B$8:$BE$45,'Occupancy Raw Data'!AK$3,FALSE)</f>
        <v>66.988521269412502</v>
      </c>
      <c r="G32" s="49">
        <f>VLOOKUP($A32,'Occupancy Raw Data'!$B$8:$BE$45,'Occupancy Raw Data'!AL$3,FALSE)</f>
        <v>63.543101507990002</v>
      </c>
      <c r="H32" s="48">
        <f>VLOOKUP($A32,'Occupancy Raw Data'!$B$8:$BE$45,'Occupancy Raw Data'!AN$3,FALSE)</f>
        <v>75.255458023857699</v>
      </c>
      <c r="I32" s="48">
        <f>VLOOKUP($A32,'Occupancy Raw Data'!$B$8:$BE$45,'Occupancy Raw Data'!AO$3,FALSE)</f>
        <v>78.517893315327399</v>
      </c>
      <c r="J32" s="49">
        <f>VLOOKUP($A32,'Occupancy Raw Data'!$B$8:$BE$45,'Occupancy Raw Data'!AP$3,FALSE)</f>
        <v>76.886675669592606</v>
      </c>
      <c r="K32" s="50">
        <f>VLOOKUP($A32,'Occupancy Raw Data'!$B$8:$BE$45,'Occupancy Raw Data'!AR$3,FALSE)</f>
        <v>67.355551268447897</v>
      </c>
      <c r="M32" s="47">
        <f>VLOOKUP($A32,'Occupancy Raw Data'!$B$8:$BE$45,'Occupancy Raw Data'!AT$3,FALSE)</f>
        <v>-3.5722201296019902</v>
      </c>
      <c r="N32" s="48">
        <f>VLOOKUP($A32,'Occupancy Raw Data'!$B$8:$BE$45,'Occupancy Raw Data'!AU$3,FALSE)</f>
        <v>2.96274947995287</v>
      </c>
      <c r="O32" s="48">
        <f>VLOOKUP($A32,'Occupancy Raw Data'!$B$8:$BE$45,'Occupancy Raw Data'!AV$3,FALSE)</f>
        <v>4.18382277214228</v>
      </c>
      <c r="P32" s="48">
        <f>VLOOKUP($A32,'Occupancy Raw Data'!$B$8:$BE$45,'Occupancy Raw Data'!AW$3,FALSE)</f>
        <v>5.75741022813909</v>
      </c>
      <c r="Q32" s="48">
        <f>VLOOKUP($A32,'Occupancy Raw Data'!$B$8:$BE$45,'Occupancy Raw Data'!AX$3,FALSE)</f>
        <v>3.8019911578533798</v>
      </c>
      <c r="R32" s="49">
        <f>VLOOKUP($A32,'Occupancy Raw Data'!$B$8:$BE$45,'Occupancy Raw Data'!AY$3,FALSE)</f>
        <v>2.9090970708523498</v>
      </c>
      <c r="S32" s="48">
        <f>VLOOKUP($A32,'Occupancy Raw Data'!$B$8:$BE$45,'Occupancy Raw Data'!BA$3,FALSE)</f>
        <v>1.73054619615073</v>
      </c>
      <c r="T32" s="48">
        <f>VLOOKUP($A32,'Occupancy Raw Data'!$B$8:$BE$45,'Occupancy Raw Data'!BB$3,FALSE)</f>
        <v>5.4050979883593904</v>
      </c>
      <c r="U32" s="49">
        <f>VLOOKUP($A32,'Occupancy Raw Data'!$B$8:$BE$45,'Occupancy Raw Data'!BC$3,FALSE)</f>
        <v>3.5742109336219201</v>
      </c>
      <c r="V32" s="50">
        <f>VLOOKUP($A32,'Occupancy Raw Data'!$B$8:$BE$45,'Occupancy Raw Data'!BE$3,FALSE)</f>
        <v>3.1250794431639402</v>
      </c>
      <c r="X32" s="51">
        <f>VLOOKUP($A32,'ADR Raw Data'!$B$6:$BE$43,'ADR Raw Data'!AG$1,FALSE)</f>
        <v>97.623271231567401</v>
      </c>
      <c r="Y32" s="52">
        <f>VLOOKUP($A32,'ADR Raw Data'!$B$6:$BE$43,'ADR Raw Data'!AH$1,FALSE)</f>
        <v>106.921154585716</v>
      </c>
      <c r="Z32" s="52">
        <f>VLOOKUP($A32,'ADR Raw Data'!$B$6:$BE$43,'ADR Raw Data'!AI$1,FALSE)</f>
        <v>112.32660920285301</v>
      </c>
      <c r="AA32" s="52">
        <f>VLOOKUP($A32,'ADR Raw Data'!$B$6:$BE$43,'ADR Raw Data'!AJ$1,FALSE)</f>
        <v>110.95119593431301</v>
      </c>
      <c r="AB32" s="52">
        <f>VLOOKUP($A32,'ADR Raw Data'!$B$6:$BE$43,'ADR Raw Data'!AK$1,FALSE)</f>
        <v>108.078556051137</v>
      </c>
      <c r="AC32" s="53">
        <f>VLOOKUP($A32,'ADR Raw Data'!$B$6:$BE$43,'ADR Raw Data'!AL$1,FALSE)</f>
        <v>107.773985519725</v>
      </c>
      <c r="AD32" s="52">
        <f>VLOOKUP($A32,'ADR Raw Data'!$B$6:$BE$43,'ADR Raw Data'!AN$1,FALSE)</f>
        <v>121.423063059277</v>
      </c>
      <c r="AE32" s="52">
        <f>VLOOKUP($A32,'ADR Raw Data'!$B$6:$BE$43,'ADR Raw Data'!AO$1,FALSE)</f>
        <v>124.14015697496001</v>
      </c>
      <c r="AF32" s="53">
        <f>VLOOKUP($A32,'ADR Raw Data'!$B$6:$BE$43,'ADR Raw Data'!AP$1,FALSE)</f>
        <v>122.810432771528</v>
      </c>
      <c r="AG32" s="54">
        <f>VLOOKUP($A32,'ADR Raw Data'!$B$6:$BE$43,'ADR Raw Data'!AR$1,FALSE)</f>
        <v>112.678035408924</v>
      </c>
      <c r="AI32" s="47">
        <f>VLOOKUP($A32,'ADR Raw Data'!$B$6:$BE$43,'ADR Raw Data'!AT$1,FALSE)</f>
        <v>2.4452541721070302</v>
      </c>
      <c r="AJ32" s="48">
        <f>VLOOKUP($A32,'ADR Raw Data'!$B$6:$BE$43,'ADR Raw Data'!AU$1,FALSE)</f>
        <v>6.6811406355358303</v>
      </c>
      <c r="AK32" s="48">
        <f>VLOOKUP($A32,'ADR Raw Data'!$B$6:$BE$43,'ADR Raw Data'!AV$1,FALSE)</f>
        <v>7.27683824365287</v>
      </c>
      <c r="AL32" s="48">
        <f>VLOOKUP($A32,'ADR Raw Data'!$B$6:$BE$43,'ADR Raw Data'!AW$1,FALSE)</f>
        <v>7.7515778468670096</v>
      </c>
      <c r="AM32" s="48">
        <f>VLOOKUP($A32,'ADR Raw Data'!$B$6:$BE$43,'ADR Raw Data'!AX$1,FALSE)</f>
        <v>6.4970461319461599</v>
      </c>
      <c r="AN32" s="49">
        <f>VLOOKUP($A32,'ADR Raw Data'!$B$6:$BE$43,'ADR Raw Data'!AY$1,FALSE)</f>
        <v>6.4798130348924596</v>
      </c>
      <c r="AO32" s="48">
        <f>VLOOKUP($A32,'ADR Raw Data'!$B$6:$BE$43,'ADR Raw Data'!BA$1,FALSE)</f>
        <v>4.5468112188615697</v>
      </c>
      <c r="AP32" s="48">
        <f>VLOOKUP($A32,'ADR Raw Data'!$B$6:$BE$43,'ADR Raw Data'!BB$1,FALSE)</f>
        <v>5.2392338070614599</v>
      </c>
      <c r="AQ32" s="49">
        <f>VLOOKUP($A32,'ADR Raw Data'!$B$6:$BE$43,'ADR Raw Data'!BC$1,FALSE)</f>
        <v>4.9175019890211198</v>
      </c>
      <c r="AR32" s="50">
        <f>VLOOKUP($A32,'ADR Raw Data'!$B$6:$BE$43,'ADR Raw Data'!BE$1,FALSE)</f>
        <v>5.9414606785366804</v>
      </c>
      <c r="AT32" s="51">
        <f>VLOOKUP($A32,'RevPAR Raw Data'!$B$6:$BE$43,'RevPAR Raw Data'!AG$1,FALSE)</f>
        <v>48.277706853477298</v>
      </c>
      <c r="AU32" s="52">
        <f>VLOOKUP($A32,'RevPAR Raw Data'!$B$6:$BE$43,'RevPAR Raw Data'!AH$1,FALSE)</f>
        <v>67.106681435966607</v>
      </c>
      <c r="AV32" s="52">
        <f>VLOOKUP($A32,'RevPAR Raw Data'!$B$6:$BE$43,'RevPAR Raw Data'!AI$1,FALSE)</f>
        <v>77.607245615574996</v>
      </c>
      <c r="AW32" s="52">
        <f>VLOOKUP($A32,'RevPAR Raw Data'!$B$6:$BE$43,'RevPAR Raw Data'!AJ$1,FALSE)</f>
        <v>77.022804677020005</v>
      </c>
      <c r="AX32" s="52">
        <f>VLOOKUP($A32,'RevPAR Raw Data'!$B$6:$BE$43,'RevPAR Raw Data'!AK$1,FALSE)</f>
        <v>72.400226507989998</v>
      </c>
      <c r="AY32" s="53">
        <f>VLOOKUP($A32,'RevPAR Raw Data'!$B$6:$BE$43,'RevPAR Raw Data'!AL$1,FALSE)</f>
        <v>68.482933018005795</v>
      </c>
      <c r="AZ32" s="52">
        <f>VLOOKUP($A32,'RevPAR Raw Data'!$B$6:$BE$43,'RevPAR Raw Data'!AN$1,FALSE)</f>
        <v>91.377482251856804</v>
      </c>
      <c r="BA32" s="52">
        <f>VLOOKUP($A32,'RevPAR Raw Data'!$B$6:$BE$43,'RevPAR Raw Data'!AO$1,FALSE)</f>
        <v>97.472236015079901</v>
      </c>
      <c r="BB32" s="53">
        <f>VLOOKUP($A32,'RevPAR Raw Data'!$B$6:$BE$43,'RevPAR Raw Data'!AP$1,FALSE)</f>
        <v>94.424859133468303</v>
      </c>
      <c r="BC32" s="54">
        <f>VLOOKUP($A32,'RevPAR Raw Data'!$B$6:$BE$43,'RevPAR Raw Data'!AR$1,FALSE)</f>
        <v>75.894911908137999</v>
      </c>
      <c r="BE32" s="47">
        <f>VLOOKUP($A32,'RevPAR Raw Data'!$B$6:$BE$43,'RevPAR Raw Data'!AT$1,FALSE)</f>
        <v>-1.21431581925089</v>
      </c>
      <c r="BF32" s="48">
        <f>VLOOKUP($A32,'RevPAR Raw Data'!$B$6:$BE$43,'RevPAR Raw Data'!AU$1,FALSE)</f>
        <v>9.8418355749229605</v>
      </c>
      <c r="BG32" s="48">
        <f>VLOOKUP($A32,'RevPAR Raw Data'!$B$6:$BE$43,'RevPAR Raw Data'!AV$1,FALSE)</f>
        <v>11.765111031325</v>
      </c>
      <c r="BH32" s="48">
        <f>VLOOKUP($A32,'RevPAR Raw Data'!$B$6:$BE$43,'RevPAR Raw Data'!AW$1,FALSE)</f>
        <v>13.9552782108037</v>
      </c>
      <c r="BI32" s="48">
        <f>VLOOKUP($A32,'RevPAR Raw Data'!$B$6:$BE$43,'RevPAR Raw Data'!AX$1,FALSE)</f>
        <v>10.5460544092577</v>
      </c>
      <c r="BJ32" s="49">
        <f>VLOOKUP($A32,'RevPAR Raw Data'!$B$6:$BE$43,'RevPAR Raw Data'!AY$1,FALSE)</f>
        <v>9.5774141569395805</v>
      </c>
      <c r="BK32" s="48">
        <f>VLOOKUP($A32,'RevPAR Raw Data'!$B$6:$BE$43,'RevPAR Raw Data'!BA$1,FALSE)</f>
        <v>6.3560420836064697</v>
      </c>
      <c r="BL32" s="48">
        <f>VLOOKUP($A32,'RevPAR Raw Data'!$B$6:$BE$43,'RevPAR Raw Data'!BB$1,FALSE)</f>
        <v>10.927517516531699</v>
      </c>
      <c r="BM32" s="49">
        <f>VLOOKUP($A32,'RevPAR Raw Data'!$B$6:$BE$43,'RevPAR Raw Data'!BC$1,FALSE)</f>
        <v>8.6674748163957105</v>
      </c>
      <c r="BN32" s="50">
        <f>VLOOKUP($A32,'RevPAR Raw Data'!$B$6:$BE$43,'RevPAR Raw Data'!BE$1,FALSE)</f>
        <v>9.2522154879892504</v>
      </c>
    </row>
    <row r="33" spans="1:66" x14ac:dyDescent="0.25">
      <c r="A33" s="63" t="s">
        <v>46</v>
      </c>
      <c r="B33" s="47">
        <f>VLOOKUP($A33,'Occupancy Raw Data'!$B$8:$BE$45,'Occupancy Raw Data'!AG$3,FALSE)</f>
        <v>56.037316318638801</v>
      </c>
      <c r="C33" s="48">
        <f>VLOOKUP($A33,'Occupancy Raw Data'!$B$8:$BE$45,'Occupancy Raw Data'!AH$3,FALSE)</f>
        <v>65.7675947409126</v>
      </c>
      <c r="D33" s="48">
        <f>VLOOKUP($A33,'Occupancy Raw Data'!$B$8:$BE$45,'Occupancy Raw Data'!AI$3,FALSE)</f>
        <v>67.894431554524303</v>
      </c>
      <c r="E33" s="48">
        <f>VLOOKUP($A33,'Occupancy Raw Data'!$B$8:$BE$45,'Occupancy Raw Data'!AJ$3,FALSE)</f>
        <v>69.774748646558294</v>
      </c>
      <c r="F33" s="48">
        <f>VLOOKUP($A33,'Occupancy Raw Data'!$B$8:$BE$45,'Occupancy Raw Data'!AK$3,FALSE)</f>
        <v>67.754253673627204</v>
      </c>
      <c r="G33" s="49">
        <f>VLOOKUP($A33,'Occupancy Raw Data'!$B$8:$BE$45,'Occupancy Raw Data'!AL$3,FALSE)</f>
        <v>65.445668986852198</v>
      </c>
      <c r="H33" s="48">
        <f>VLOOKUP($A33,'Occupancy Raw Data'!$B$8:$BE$45,'Occupancy Raw Data'!AN$3,FALSE)</f>
        <v>72.177107501933406</v>
      </c>
      <c r="I33" s="48">
        <f>VLOOKUP($A33,'Occupancy Raw Data'!$B$8:$BE$45,'Occupancy Raw Data'!AO$3,FALSE)</f>
        <v>74.139597834493401</v>
      </c>
      <c r="J33" s="49">
        <f>VLOOKUP($A33,'Occupancy Raw Data'!$B$8:$BE$45,'Occupancy Raw Data'!AP$3,FALSE)</f>
        <v>73.158352668213396</v>
      </c>
      <c r="K33" s="50">
        <f>VLOOKUP($A33,'Occupancy Raw Data'!$B$8:$BE$45,'Occupancy Raw Data'!AR$3,FALSE)</f>
        <v>67.649292895812593</v>
      </c>
      <c r="M33" s="47">
        <f>VLOOKUP($A33,'Occupancy Raw Data'!$B$8:$BE$45,'Occupancy Raw Data'!AT$3,FALSE)</f>
        <v>-4.8419442124599001</v>
      </c>
      <c r="N33" s="48">
        <f>VLOOKUP($A33,'Occupancy Raw Data'!$B$8:$BE$45,'Occupancy Raw Data'!AU$3,FALSE)</f>
        <v>-1.56853441945996</v>
      </c>
      <c r="O33" s="48">
        <f>VLOOKUP($A33,'Occupancy Raw Data'!$B$8:$BE$45,'Occupancy Raw Data'!AV$3,FALSE)</f>
        <v>-2.4147893853289801</v>
      </c>
      <c r="P33" s="48">
        <f>VLOOKUP($A33,'Occupancy Raw Data'!$B$8:$BE$45,'Occupancy Raw Data'!AW$3,FALSE)</f>
        <v>-0.469581851635546</v>
      </c>
      <c r="Q33" s="48">
        <f>VLOOKUP($A33,'Occupancy Raw Data'!$B$8:$BE$45,'Occupancy Raw Data'!AX$3,FALSE)</f>
        <v>-2.3093651773487398</v>
      </c>
      <c r="R33" s="49">
        <f>VLOOKUP($A33,'Occupancy Raw Data'!$B$8:$BE$45,'Occupancy Raw Data'!AY$3,FALSE)</f>
        <v>-2.2436420351358999</v>
      </c>
      <c r="S33" s="48">
        <f>VLOOKUP($A33,'Occupancy Raw Data'!$B$8:$BE$45,'Occupancy Raw Data'!BA$3,FALSE)</f>
        <v>-4.92755666987801</v>
      </c>
      <c r="T33" s="48">
        <f>VLOOKUP($A33,'Occupancy Raw Data'!$B$8:$BE$45,'Occupancy Raw Data'!BB$3,FALSE)</f>
        <v>-1.22396685326146</v>
      </c>
      <c r="U33" s="49">
        <f>VLOOKUP($A33,'Occupancy Raw Data'!$B$8:$BE$45,'Occupancy Raw Data'!BC$3,FALSE)</f>
        <v>-3.0863066799743399</v>
      </c>
      <c r="V33" s="50">
        <f>VLOOKUP($A33,'Occupancy Raw Data'!$B$8:$BE$45,'Occupancy Raw Data'!BE$3,FALSE)</f>
        <v>-2.5055701059717399</v>
      </c>
      <c r="X33" s="51">
        <f>VLOOKUP($A33,'ADR Raw Data'!$B$6:$BE$43,'ADR Raw Data'!AG$1,FALSE)</f>
        <v>84.267799499698</v>
      </c>
      <c r="Y33" s="52">
        <f>VLOOKUP($A33,'ADR Raw Data'!$B$6:$BE$43,'ADR Raw Data'!AH$1,FALSE)</f>
        <v>89.767615934146605</v>
      </c>
      <c r="Z33" s="52">
        <f>VLOOKUP($A33,'ADR Raw Data'!$B$6:$BE$43,'ADR Raw Data'!AI$1,FALSE)</f>
        <v>90.879251900897003</v>
      </c>
      <c r="AA33" s="52">
        <f>VLOOKUP($A33,'ADR Raw Data'!$B$6:$BE$43,'ADR Raw Data'!AJ$1,FALSE)</f>
        <v>91.301930467613403</v>
      </c>
      <c r="AB33" s="52">
        <f>VLOOKUP($A33,'ADR Raw Data'!$B$6:$BE$43,'ADR Raw Data'!AK$1,FALSE)</f>
        <v>90.016474916173195</v>
      </c>
      <c r="AC33" s="53">
        <f>VLOOKUP($A33,'ADR Raw Data'!$B$6:$BE$43,'ADR Raw Data'!AL$1,FALSE)</f>
        <v>89.435116022866495</v>
      </c>
      <c r="AD33" s="52">
        <f>VLOOKUP($A33,'ADR Raw Data'!$B$6:$BE$43,'ADR Raw Data'!AN$1,FALSE)</f>
        <v>93.905076567104203</v>
      </c>
      <c r="AE33" s="52">
        <f>VLOOKUP($A33,'ADR Raw Data'!$B$6:$BE$43,'ADR Raw Data'!AO$1,FALSE)</f>
        <v>94.593187416873107</v>
      </c>
      <c r="AF33" s="53">
        <f>VLOOKUP($A33,'ADR Raw Data'!$B$6:$BE$43,'ADR Raw Data'!AP$1,FALSE)</f>
        <v>94.253746676577407</v>
      </c>
      <c r="AG33" s="54">
        <f>VLOOKUP($A33,'ADR Raw Data'!$B$6:$BE$43,'ADR Raw Data'!AR$1,FALSE)</f>
        <v>90.923984212030504</v>
      </c>
      <c r="AI33" s="47">
        <f>VLOOKUP($A33,'ADR Raw Data'!$B$6:$BE$43,'ADR Raw Data'!AT$1,FALSE)</f>
        <v>1.01954016532897</v>
      </c>
      <c r="AJ33" s="48">
        <f>VLOOKUP($A33,'ADR Raw Data'!$B$6:$BE$43,'ADR Raw Data'!AU$1,FALSE)</f>
        <v>3.8313445529868799</v>
      </c>
      <c r="AK33" s="48">
        <f>VLOOKUP($A33,'ADR Raw Data'!$B$6:$BE$43,'ADR Raw Data'!AV$1,FALSE)</f>
        <v>3.3866083004159999</v>
      </c>
      <c r="AL33" s="48">
        <f>VLOOKUP($A33,'ADR Raw Data'!$B$6:$BE$43,'ADR Raw Data'!AW$1,FALSE)</f>
        <v>5.4101998834043101</v>
      </c>
      <c r="AM33" s="48">
        <f>VLOOKUP($A33,'ADR Raw Data'!$B$6:$BE$43,'ADR Raw Data'!AX$1,FALSE)</f>
        <v>4.7875286176157799</v>
      </c>
      <c r="AN33" s="49">
        <f>VLOOKUP($A33,'ADR Raw Data'!$B$6:$BE$43,'ADR Raw Data'!AY$1,FALSE)</f>
        <v>3.8241583459348698</v>
      </c>
      <c r="AO33" s="48">
        <f>VLOOKUP($A33,'ADR Raw Data'!$B$6:$BE$43,'ADR Raw Data'!BA$1,FALSE)</f>
        <v>0.30258119118196503</v>
      </c>
      <c r="AP33" s="48">
        <f>VLOOKUP($A33,'ADR Raw Data'!$B$6:$BE$43,'ADR Raw Data'!BB$1,FALSE)</f>
        <v>1.02295795301773</v>
      </c>
      <c r="AQ33" s="49">
        <f>VLOOKUP($A33,'ADR Raw Data'!$B$6:$BE$43,'ADR Raw Data'!BC$1,FALSE)</f>
        <v>0.66776579354869403</v>
      </c>
      <c r="AR33" s="50">
        <f>VLOOKUP($A33,'ADR Raw Data'!$B$6:$BE$43,'ADR Raw Data'!BE$1,FALSE)</f>
        <v>2.7757359850778101</v>
      </c>
      <c r="AT33" s="51">
        <f>VLOOKUP($A33,'RevPAR Raw Data'!$B$6:$BE$43,'RevPAR Raw Data'!AG$1,FALSE)</f>
        <v>47.221413360402103</v>
      </c>
      <c r="AU33" s="52">
        <f>VLOOKUP($A33,'RevPAR Raw Data'!$B$6:$BE$43,'RevPAR Raw Data'!AH$1,FALSE)</f>
        <v>59.038001856148398</v>
      </c>
      <c r="AV33" s="52">
        <f>VLOOKUP($A33,'RevPAR Raw Data'!$B$6:$BE$43,'RevPAR Raw Data'!AI$1,FALSE)</f>
        <v>61.7019514791183</v>
      </c>
      <c r="AW33" s="52">
        <f>VLOOKUP($A33,'RevPAR Raw Data'!$B$6:$BE$43,'RevPAR Raw Data'!AJ$1,FALSE)</f>
        <v>63.705692493232704</v>
      </c>
      <c r="AX33" s="52">
        <f>VLOOKUP($A33,'RevPAR Raw Data'!$B$6:$BE$43,'RevPAR Raw Data'!AK$1,FALSE)</f>
        <v>60.989990762761003</v>
      </c>
      <c r="AY33" s="53">
        <f>VLOOKUP($A33,'RevPAR Raw Data'!$B$6:$BE$43,'RevPAR Raw Data'!AL$1,FALSE)</f>
        <v>58.531409990332499</v>
      </c>
      <c r="AZ33" s="52">
        <f>VLOOKUP($A33,'RevPAR Raw Data'!$B$6:$BE$43,'RevPAR Raw Data'!AN$1,FALSE)</f>
        <v>67.777968063611695</v>
      </c>
      <c r="BA33" s="52">
        <f>VLOOKUP($A33,'RevPAR Raw Data'!$B$6:$BE$43,'RevPAR Raw Data'!AO$1,FALSE)</f>
        <v>70.131008729698294</v>
      </c>
      <c r="BB33" s="53">
        <f>VLOOKUP($A33,'RevPAR Raw Data'!$B$6:$BE$43,'RevPAR Raw Data'!AP$1,FALSE)</f>
        <v>68.954488396654995</v>
      </c>
      <c r="BC33" s="54">
        <f>VLOOKUP($A33,'RevPAR Raw Data'!$B$6:$BE$43,'RevPAR Raw Data'!AR$1,FALSE)</f>
        <v>61.509432392138898</v>
      </c>
      <c r="BE33" s="47">
        <f>VLOOKUP($A33,'RevPAR Raw Data'!$B$6:$BE$43,'RevPAR Raw Data'!AT$1,FALSE)</f>
        <v>-3.8717696131597799</v>
      </c>
      <c r="BF33" s="48">
        <f>VLOOKUP($A33,'RevPAR Raw Data'!$B$6:$BE$43,'RevPAR Raw Data'!AU$1,FALSE)</f>
        <v>2.20271417548522</v>
      </c>
      <c r="BG33" s="48">
        <f>VLOOKUP($A33,'RevPAR Raw Data'!$B$6:$BE$43,'RevPAR Raw Data'!AV$1,FALSE)</f>
        <v>0.89003945732590295</v>
      </c>
      <c r="BH33" s="48">
        <f>VLOOKUP($A33,'RevPAR Raw Data'!$B$6:$BE$43,'RevPAR Raw Data'!AW$1,FALSE)</f>
        <v>4.9152127149790896</v>
      </c>
      <c r="BI33" s="48">
        <f>VLOOKUP($A33,'RevPAR Raw Data'!$B$6:$BE$43,'RevPAR Raw Data'!AX$1,FALSE)</f>
        <v>2.3676019215162101</v>
      </c>
      <c r="BJ33" s="49">
        <f>VLOOKUP($A33,'RevPAR Raw Data'!$B$6:$BE$43,'RevPAR Raw Data'!AY$1,FALSE)</f>
        <v>1.4947158866594099</v>
      </c>
      <c r="BK33" s="48">
        <f>VLOOKUP($A33,'RevPAR Raw Data'!$B$6:$BE$43,'RevPAR Raw Data'!BA$1,FALSE)</f>
        <v>-4.6398853383639302</v>
      </c>
      <c r="BL33" s="48">
        <f>VLOOKUP($A33,'RevPAR Raw Data'!$B$6:$BE$43,'RevPAR Raw Data'!BB$1,FALSE)</f>
        <v>-0.21352956651146299</v>
      </c>
      <c r="BM33" s="49">
        <f>VLOOKUP($A33,'RevPAR Raw Data'!$B$6:$BE$43,'RevPAR Raw Data'!BC$1,FALSE)</f>
        <v>-2.4391501867185301</v>
      </c>
      <c r="BN33" s="50">
        <f>VLOOKUP($A33,'RevPAR Raw Data'!$B$6:$BE$43,'RevPAR Raw Data'!BE$1,FALSE)</f>
        <v>0.20061786804326001</v>
      </c>
    </row>
    <row r="34" spans="1:66" x14ac:dyDescent="0.25">
      <c r="A34" s="63" t="s">
        <v>95</v>
      </c>
      <c r="B34" s="47">
        <f>VLOOKUP($A34,'Occupancy Raw Data'!$B$8:$BE$45,'Occupancy Raw Data'!AG$3,FALSE)</f>
        <v>42.710706150341601</v>
      </c>
      <c r="C34" s="48">
        <f>VLOOKUP($A34,'Occupancy Raw Data'!$B$8:$BE$45,'Occupancy Raw Data'!AH$3,FALSE)</f>
        <v>61.7393426618939</v>
      </c>
      <c r="D34" s="48">
        <f>VLOOKUP($A34,'Occupancy Raw Data'!$B$8:$BE$45,'Occupancy Raw Data'!AI$3,FALSE)</f>
        <v>75.097624471200703</v>
      </c>
      <c r="E34" s="48">
        <f>VLOOKUP($A34,'Occupancy Raw Data'!$B$8:$BE$45,'Occupancy Raw Data'!AJ$3,FALSE)</f>
        <v>71.192645623169497</v>
      </c>
      <c r="F34" s="48">
        <f>VLOOKUP($A34,'Occupancy Raw Data'!$B$8:$BE$45,'Occupancy Raw Data'!AK$3,FALSE)</f>
        <v>64.179954441913395</v>
      </c>
      <c r="G34" s="49">
        <f>VLOOKUP($A34,'Occupancy Raw Data'!$B$8:$BE$45,'Occupancy Raw Data'!AL$3,FALSE)</f>
        <v>62.984054669703802</v>
      </c>
      <c r="H34" s="48">
        <f>VLOOKUP($A34,'Occupancy Raw Data'!$B$8:$BE$45,'Occupancy Raw Data'!AN$3,FALSE)</f>
        <v>76.545720794012297</v>
      </c>
      <c r="I34" s="48">
        <f>VLOOKUP($A34,'Occupancy Raw Data'!$B$8:$BE$45,'Occupancy Raw Data'!AO$3,FALSE)</f>
        <v>78.904978848031206</v>
      </c>
      <c r="J34" s="49">
        <f>VLOOKUP($A34,'Occupancy Raw Data'!$B$8:$BE$45,'Occupancy Raw Data'!AP$3,FALSE)</f>
        <v>77.725349821021794</v>
      </c>
      <c r="K34" s="50">
        <f>VLOOKUP($A34,'Occupancy Raw Data'!$B$8:$BE$45,'Occupancy Raw Data'!AR$3,FALSE)</f>
        <v>67.195853284366095</v>
      </c>
      <c r="M34" s="47">
        <f>VLOOKUP($A34,'Occupancy Raw Data'!$B$8:$BE$45,'Occupancy Raw Data'!AT$3,FALSE)</f>
        <v>0.87700447663621095</v>
      </c>
      <c r="N34" s="48">
        <f>VLOOKUP($A34,'Occupancy Raw Data'!$B$8:$BE$45,'Occupancy Raw Data'!AU$3,FALSE)</f>
        <v>12.212175291952001</v>
      </c>
      <c r="O34" s="48">
        <f>VLOOKUP($A34,'Occupancy Raw Data'!$B$8:$BE$45,'Occupancy Raw Data'!AV$3,FALSE)</f>
        <v>12.123157590900099</v>
      </c>
      <c r="P34" s="48">
        <f>VLOOKUP($A34,'Occupancy Raw Data'!$B$8:$BE$45,'Occupancy Raw Data'!AW$3,FALSE)</f>
        <v>15.124142201622499</v>
      </c>
      <c r="Q34" s="48">
        <f>VLOOKUP($A34,'Occupancy Raw Data'!$B$8:$BE$45,'Occupancy Raw Data'!AX$3,FALSE)</f>
        <v>13.761815206921201</v>
      </c>
      <c r="R34" s="49">
        <f>VLOOKUP($A34,'Occupancy Raw Data'!$B$8:$BE$45,'Occupancy Raw Data'!AY$3,FALSE)</f>
        <v>11.439382570391899</v>
      </c>
      <c r="S34" s="48">
        <f>VLOOKUP($A34,'Occupancy Raw Data'!$B$8:$BE$45,'Occupancy Raw Data'!BA$3,FALSE)</f>
        <v>8.8332988620749706</v>
      </c>
      <c r="T34" s="48">
        <f>VLOOKUP($A34,'Occupancy Raw Data'!$B$8:$BE$45,'Occupancy Raw Data'!BB$3,FALSE)</f>
        <v>8.3155960361061396</v>
      </c>
      <c r="U34" s="49">
        <f>VLOOKUP($A34,'Occupancy Raw Data'!$B$8:$BE$45,'Occupancy Raw Data'!BC$3,FALSE)</f>
        <v>8.5699019288883793</v>
      </c>
      <c r="V34" s="50">
        <f>VLOOKUP($A34,'Occupancy Raw Data'!$B$8:$BE$45,'Occupancy Raw Data'!BE$3,FALSE)</f>
        <v>10.474425983129001</v>
      </c>
      <c r="X34" s="51">
        <f>VLOOKUP($A34,'ADR Raw Data'!$B$6:$BE$43,'ADR Raw Data'!AG$1,FALSE)</f>
        <v>158.28534095238001</v>
      </c>
      <c r="Y34" s="52">
        <f>VLOOKUP($A34,'ADR Raw Data'!$B$6:$BE$43,'ADR Raw Data'!AH$1,FALSE)</f>
        <v>171.34724469627</v>
      </c>
      <c r="Z34" s="52">
        <f>VLOOKUP($A34,'ADR Raw Data'!$B$6:$BE$43,'ADR Raw Data'!AI$1,FALSE)</f>
        <v>179.01063590076899</v>
      </c>
      <c r="AA34" s="52">
        <f>VLOOKUP($A34,'ADR Raw Data'!$B$6:$BE$43,'ADR Raw Data'!AJ$1,FALSE)</f>
        <v>175.86075534224599</v>
      </c>
      <c r="AB34" s="52">
        <f>VLOOKUP($A34,'ADR Raw Data'!$B$6:$BE$43,'ADR Raw Data'!AK$1,FALSE)</f>
        <v>170.872782355178</v>
      </c>
      <c r="AC34" s="53">
        <f>VLOOKUP($A34,'ADR Raw Data'!$B$6:$BE$43,'ADR Raw Data'!AL$1,FALSE)</f>
        <v>172.32684861792799</v>
      </c>
      <c r="AD34" s="52">
        <f>VLOOKUP($A34,'ADR Raw Data'!$B$6:$BE$43,'ADR Raw Data'!AN$1,FALSE)</f>
        <v>191.888664045063</v>
      </c>
      <c r="AE34" s="52">
        <f>VLOOKUP($A34,'ADR Raw Data'!$B$6:$BE$43,'ADR Raw Data'!AO$1,FALSE)</f>
        <v>200.93329312300199</v>
      </c>
      <c r="AF34" s="53">
        <f>VLOOKUP($A34,'ADR Raw Data'!$B$6:$BE$43,'ADR Raw Data'!AP$1,FALSE)</f>
        <v>196.47961325099399</v>
      </c>
      <c r="AG34" s="54">
        <f>VLOOKUP($A34,'ADR Raw Data'!$B$6:$BE$43,'ADR Raw Data'!AR$1,FALSE)</f>
        <v>180.30898266975601</v>
      </c>
      <c r="AI34" s="47">
        <f>VLOOKUP($A34,'ADR Raw Data'!$B$6:$BE$43,'ADR Raw Data'!AT$1,FALSE)</f>
        <v>-1.80489145983896</v>
      </c>
      <c r="AJ34" s="48">
        <f>VLOOKUP($A34,'ADR Raw Data'!$B$6:$BE$43,'ADR Raw Data'!AU$1,FALSE)</f>
        <v>1.60541050082216</v>
      </c>
      <c r="AK34" s="48">
        <f>VLOOKUP($A34,'ADR Raw Data'!$B$6:$BE$43,'ADR Raw Data'!AV$1,FALSE)</f>
        <v>2.4134441630219499</v>
      </c>
      <c r="AL34" s="48">
        <f>VLOOKUP($A34,'ADR Raw Data'!$B$6:$BE$43,'ADR Raw Data'!AW$1,FALSE)</f>
        <v>2.38341841338978</v>
      </c>
      <c r="AM34" s="48">
        <f>VLOOKUP($A34,'ADR Raw Data'!$B$6:$BE$43,'ADR Raw Data'!AX$1,FALSE)</f>
        <v>1.30532258932697</v>
      </c>
      <c r="AN34" s="49">
        <f>VLOOKUP($A34,'ADR Raw Data'!$B$6:$BE$43,'ADR Raw Data'!AY$1,FALSE)</f>
        <v>1.56405625080134</v>
      </c>
      <c r="AO34" s="48">
        <f>VLOOKUP($A34,'ADR Raw Data'!$B$6:$BE$43,'ADR Raw Data'!BA$1,FALSE)</f>
        <v>0.22295969334351301</v>
      </c>
      <c r="AP34" s="48">
        <f>VLOOKUP($A34,'ADR Raw Data'!$B$6:$BE$43,'ADR Raw Data'!BB$1,FALSE)</f>
        <v>2.5937085504167401</v>
      </c>
      <c r="AQ34" s="49">
        <f>VLOOKUP($A34,'ADR Raw Data'!$B$6:$BE$43,'ADR Raw Data'!BC$1,FALSE)</f>
        <v>1.4370187065403801</v>
      </c>
      <c r="AR34" s="50">
        <f>VLOOKUP($A34,'ADR Raw Data'!$B$6:$BE$43,'ADR Raw Data'!BE$1,FALSE)</f>
        <v>1.4387297193566499</v>
      </c>
      <c r="AT34" s="51">
        <f>VLOOKUP($A34,'RevPAR Raw Data'!$B$6:$BE$43,'RevPAR Raw Data'!AG$1,FALSE)</f>
        <v>67.604786853237798</v>
      </c>
      <c r="AU34" s="52">
        <f>VLOOKUP($A34,'RevPAR Raw Data'!$B$6:$BE$43,'RevPAR Raw Data'!AH$1,FALSE)</f>
        <v>105.788662544744</v>
      </c>
      <c r="AV34" s="52">
        <f>VLOOKUP($A34,'RevPAR Raw Data'!$B$6:$BE$43,'RevPAR Raw Data'!AI$1,FALSE)</f>
        <v>134.43273511226801</v>
      </c>
      <c r="AW34" s="52">
        <f>VLOOKUP($A34,'RevPAR Raw Data'!$B$6:$BE$43,'RevPAR Raw Data'!AJ$1,FALSE)</f>
        <v>125.19992434103401</v>
      </c>
      <c r="AX34" s="52">
        <f>VLOOKUP($A34,'RevPAR Raw Data'!$B$6:$BE$43,'RevPAR Raw Data'!AK$1,FALSE)</f>
        <v>109.66607386918299</v>
      </c>
      <c r="AY34" s="53">
        <f>VLOOKUP($A34,'RevPAR Raw Data'!$B$6:$BE$43,'RevPAR Raw Data'!AL$1,FALSE)</f>
        <v>108.538436544093</v>
      </c>
      <c r="AZ34" s="52">
        <f>VLOOKUP($A34,'RevPAR Raw Data'!$B$6:$BE$43,'RevPAR Raw Data'!AN$1,FALSE)</f>
        <v>146.88256101529399</v>
      </c>
      <c r="BA34" s="52">
        <f>VLOOKUP($A34,'RevPAR Raw Data'!$B$6:$BE$43,'RevPAR Raw Data'!AO$1,FALSE)</f>
        <v>158.54637243735701</v>
      </c>
      <c r="BB34" s="53">
        <f>VLOOKUP($A34,'RevPAR Raw Data'!$B$6:$BE$43,'RevPAR Raw Data'!AP$1,FALSE)</f>
        <v>152.71446672632601</v>
      </c>
      <c r="BC34" s="54">
        <f>VLOOKUP($A34,'RevPAR Raw Data'!$B$6:$BE$43,'RevPAR Raw Data'!AR$1,FALSE)</f>
        <v>121.160159453302</v>
      </c>
      <c r="BE34" s="47">
        <f>VLOOKUP($A34,'RevPAR Raw Data'!$B$6:$BE$43,'RevPAR Raw Data'!AT$1,FALSE)</f>
        <v>-0.94371596210396902</v>
      </c>
      <c r="BF34" s="48">
        <f>VLOOKUP($A34,'RevPAR Raw Data'!$B$6:$BE$43,'RevPAR Raw Data'!AU$1,FALSE)</f>
        <v>14.01364133729</v>
      </c>
      <c r="BG34" s="48">
        <f>VLOOKUP($A34,'RevPAR Raw Data'!$B$6:$BE$43,'RevPAR Raw Data'!AV$1,FALSE)</f>
        <v>14.8291873931736</v>
      </c>
      <c r="BH34" s="48">
        <f>VLOOKUP($A34,'RevPAR Raw Data'!$B$6:$BE$43,'RevPAR Raw Data'!AW$1,FALSE)</f>
        <v>17.868032205113</v>
      </c>
      <c r="BI34" s="48">
        <f>VLOOKUP($A34,'RevPAR Raw Data'!$B$6:$BE$43,'RevPAR Raw Data'!AX$1,FALSE)</f>
        <v>15.2467738788456</v>
      </c>
      <c r="BJ34" s="49">
        <f>VLOOKUP($A34,'RevPAR Raw Data'!$B$6:$BE$43,'RevPAR Raw Data'!AY$1,FALSE)</f>
        <v>13.182357199338499</v>
      </c>
      <c r="BK34" s="48">
        <f>VLOOKUP($A34,'RevPAR Raw Data'!$B$6:$BE$43,'RevPAR Raw Data'!BA$1,FALSE)</f>
        <v>9.0759532514734804</v>
      </c>
      <c r="BL34" s="48">
        <f>VLOOKUP($A34,'RevPAR Raw Data'!$B$6:$BE$43,'RevPAR Raw Data'!BB$1,FALSE)</f>
        <v>11.124986911929399</v>
      </c>
      <c r="BM34" s="49">
        <f>VLOOKUP($A34,'RevPAR Raw Data'!$B$6:$BE$43,'RevPAR Raw Data'!BC$1,FALSE)</f>
        <v>10.130071729279001</v>
      </c>
      <c r="BN34" s="50">
        <f>VLOOKUP($A34,'RevPAR Raw Data'!$B$6:$BE$43,'RevPAR Raw Data'!BE$1,FALSE)</f>
        <v>12.063854382037</v>
      </c>
    </row>
    <row r="35" spans="1:66" x14ac:dyDescent="0.25">
      <c r="A35" s="63" t="s">
        <v>96</v>
      </c>
      <c r="B35" s="47">
        <f>VLOOKUP($A35,'Occupancy Raw Data'!$B$8:$BE$45,'Occupancy Raw Data'!AG$3,FALSE)</f>
        <v>47.6134768366869</v>
      </c>
      <c r="C35" s="48">
        <f>VLOOKUP($A35,'Occupancy Raw Data'!$B$8:$BE$45,'Occupancy Raw Data'!AH$3,FALSE)</f>
        <v>62.719349555451501</v>
      </c>
      <c r="D35" s="48">
        <f>VLOOKUP($A35,'Occupancy Raw Data'!$B$8:$BE$45,'Occupancy Raw Data'!AI$3,FALSE)</f>
        <v>70.124590547496396</v>
      </c>
      <c r="E35" s="48">
        <f>VLOOKUP($A35,'Occupancy Raw Data'!$B$8:$BE$45,'Occupancy Raw Data'!AJ$3,FALSE)</f>
        <v>70.610084230229205</v>
      </c>
      <c r="F35" s="48">
        <f>VLOOKUP($A35,'Occupancy Raw Data'!$B$8:$BE$45,'Occupancy Raw Data'!AK$3,FALSE)</f>
        <v>67.729293401965293</v>
      </c>
      <c r="G35" s="49">
        <f>VLOOKUP($A35,'Occupancy Raw Data'!$B$8:$BE$45,'Occupancy Raw Data'!AL$3,FALSE)</f>
        <v>63.759358914365897</v>
      </c>
      <c r="H35" s="48">
        <f>VLOOKUP($A35,'Occupancy Raw Data'!$B$8:$BE$45,'Occupancy Raw Data'!AN$3,FALSE)</f>
        <v>76.313172671969994</v>
      </c>
      <c r="I35" s="48">
        <f>VLOOKUP($A35,'Occupancy Raw Data'!$B$8:$BE$45,'Occupancy Raw Data'!AO$3,FALSE)</f>
        <v>80.290711277491795</v>
      </c>
      <c r="J35" s="49">
        <f>VLOOKUP($A35,'Occupancy Raw Data'!$B$8:$BE$45,'Occupancy Raw Data'!AP$3,FALSE)</f>
        <v>78.301941974730894</v>
      </c>
      <c r="K35" s="50">
        <f>VLOOKUP($A35,'Occupancy Raw Data'!$B$8:$BE$45,'Occupancy Raw Data'!AR$3,FALSE)</f>
        <v>67.914382645898698</v>
      </c>
      <c r="M35" s="47">
        <f>VLOOKUP($A35,'Occupancy Raw Data'!$B$8:$BE$45,'Occupancy Raw Data'!AT$3,FALSE)</f>
        <v>-3.7981750250799902</v>
      </c>
      <c r="N35" s="48">
        <f>VLOOKUP($A35,'Occupancy Raw Data'!$B$8:$BE$45,'Occupancy Raw Data'!AU$3,FALSE)</f>
        <v>5.3964315794602502</v>
      </c>
      <c r="O35" s="48">
        <f>VLOOKUP($A35,'Occupancy Raw Data'!$B$8:$BE$45,'Occupancy Raw Data'!AV$3,FALSE)</f>
        <v>8.1156295217751495</v>
      </c>
      <c r="P35" s="48">
        <f>VLOOKUP($A35,'Occupancy Raw Data'!$B$8:$BE$45,'Occupancy Raw Data'!AW$3,FALSE)</f>
        <v>10.3181078933991</v>
      </c>
      <c r="Q35" s="48">
        <f>VLOOKUP($A35,'Occupancy Raw Data'!$B$8:$BE$45,'Occupancy Raw Data'!AX$3,FALSE)</f>
        <v>6.09411064180519</v>
      </c>
      <c r="R35" s="49">
        <f>VLOOKUP($A35,'Occupancy Raw Data'!$B$8:$BE$45,'Occupancy Raw Data'!AY$3,FALSE)</f>
        <v>5.6644164732434303</v>
      </c>
      <c r="S35" s="48">
        <f>VLOOKUP($A35,'Occupancy Raw Data'!$B$8:$BE$45,'Occupancy Raw Data'!BA$3,FALSE)</f>
        <v>1.1705105131851501</v>
      </c>
      <c r="T35" s="48">
        <f>VLOOKUP($A35,'Occupancy Raw Data'!$B$8:$BE$45,'Occupancy Raw Data'!BB$3,FALSE)</f>
        <v>5.3055482629651998</v>
      </c>
      <c r="U35" s="49">
        <f>VLOOKUP($A35,'Occupancy Raw Data'!$B$8:$BE$45,'Occupancy Raw Data'!BC$3,FALSE)</f>
        <v>3.24914176184287</v>
      </c>
      <c r="V35" s="50">
        <f>VLOOKUP($A35,'Occupancy Raw Data'!$B$8:$BE$45,'Occupancy Raw Data'!BE$3,FALSE)</f>
        <v>4.85640453515422</v>
      </c>
      <c r="X35" s="51">
        <f>VLOOKUP($A35,'ADR Raw Data'!$B$6:$BE$43,'ADR Raw Data'!AG$1,FALSE)</f>
        <v>93.576076167076096</v>
      </c>
      <c r="Y35" s="52">
        <f>VLOOKUP($A35,'ADR Raw Data'!$B$6:$BE$43,'ADR Raw Data'!AH$1,FALSE)</f>
        <v>103.105095360223</v>
      </c>
      <c r="Z35" s="52">
        <f>VLOOKUP($A35,'ADR Raw Data'!$B$6:$BE$43,'ADR Raw Data'!AI$1,FALSE)</f>
        <v>107.913661425532</v>
      </c>
      <c r="AA35" s="52">
        <f>VLOOKUP($A35,'ADR Raw Data'!$B$6:$BE$43,'ADR Raw Data'!AJ$1,FALSE)</f>
        <v>106.83954023940601</v>
      </c>
      <c r="AB35" s="52">
        <f>VLOOKUP($A35,'ADR Raw Data'!$B$6:$BE$43,'ADR Raw Data'!AK$1,FALSE)</f>
        <v>104.396985922791</v>
      </c>
      <c r="AC35" s="53">
        <f>VLOOKUP($A35,'ADR Raw Data'!$B$6:$BE$43,'ADR Raw Data'!AL$1,FALSE)</f>
        <v>103.84122978266601</v>
      </c>
      <c r="AD35" s="52">
        <f>VLOOKUP($A35,'ADR Raw Data'!$B$6:$BE$43,'ADR Raw Data'!AN$1,FALSE)</f>
        <v>119.89644195761301</v>
      </c>
      <c r="AE35" s="52">
        <f>VLOOKUP($A35,'ADR Raw Data'!$B$6:$BE$43,'ADR Raw Data'!AO$1,FALSE)</f>
        <v>122.751889775252</v>
      </c>
      <c r="AF35" s="53">
        <f>VLOOKUP($A35,'ADR Raw Data'!$B$6:$BE$43,'ADR Raw Data'!AP$1,FALSE)</f>
        <v>121.36042822993301</v>
      </c>
      <c r="AG35" s="54">
        <f>VLOOKUP($A35,'ADR Raw Data'!$B$6:$BE$43,'ADR Raw Data'!AR$1,FALSE)</f>
        <v>109.61230804249701</v>
      </c>
      <c r="AI35" s="47">
        <f>VLOOKUP($A35,'ADR Raw Data'!$B$6:$BE$43,'ADR Raw Data'!AT$1,FALSE)</f>
        <v>3.3942772895719102</v>
      </c>
      <c r="AJ35" s="48">
        <f>VLOOKUP($A35,'ADR Raw Data'!$B$6:$BE$43,'ADR Raw Data'!AU$1,FALSE)</f>
        <v>9.4786681478313604</v>
      </c>
      <c r="AK35" s="48">
        <f>VLOOKUP($A35,'ADR Raw Data'!$B$6:$BE$43,'ADR Raw Data'!AV$1,FALSE)</f>
        <v>10.153470778065699</v>
      </c>
      <c r="AL35" s="48">
        <f>VLOOKUP($A35,'ADR Raw Data'!$B$6:$BE$43,'ADR Raw Data'!AW$1,FALSE)</f>
        <v>10.0051645816992</v>
      </c>
      <c r="AM35" s="48">
        <f>VLOOKUP($A35,'ADR Raw Data'!$B$6:$BE$43,'ADR Raw Data'!AX$1,FALSE)</f>
        <v>7.9764767451262202</v>
      </c>
      <c r="AN35" s="49">
        <f>VLOOKUP($A35,'ADR Raw Data'!$B$6:$BE$43,'ADR Raw Data'!AY$1,FALSE)</f>
        <v>8.6831526910904806</v>
      </c>
      <c r="AO35" s="48">
        <f>VLOOKUP($A35,'ADR Raw Data'!$B$6:$BE$43,'ADR Raw Data'!BA$1,FALSE)</f>
        <v>4.9520102240023203</v>
      </c>
      <c r="AP35" s="48">
        <f>VLOOKUP($A35,'ADR Raw Data'!$B$6:$BE$43,'ADR Raw Data'!BB$1,FALSE)</f>
        <v>5.9781456564954398</v>
      </c>
      <c r="AQ35" s="49">
        <f>VLOOKUP($A35,'ADR Raw Data'!$B$6:$BE$43,'ADR Raw Data'!BC$1,FALSE)</f>
        <v>5.4962288489902402</v>
      </c>
      <c r="AR35" s="50">
        <f>VLOOKUP($A35,'ADR Raw Data'!$B$6:$BE$43,'ADR Raw Data'!BE$1,FALSE)</f>
        <v>7.3934736308526698</v>
      </c>
      <c r="AT35" s="51">
        <f>VLOOKUP($A35,'RevPAR Raw Data'!$B$6:$BE$43,'RevPAR Raw Data'!AG$1,FALSE)</f>
        <v>44.554823350491297</v>
      </c>
      <c r="AU35" s="52">
        <f>VLOOKUP($A35,'RevPAR Raw Data'!$B$6:$BE$43,'RevPAR Raw Data'!AH$1,FALSE)</f>
        <v>64.666845168460398</v>
      </c>
      <c r="AV35" s="52">
        <f>VLOOKUP($A35,'RevPAR Raw Data'!$B$6:$BE$43,'RevPAR Raw Data'!AI$1,FALSE)</f>
        <v>75.674013219466502</v>
      </c>
      <c r="AW35" s="52">
        <f>VLOOKUP($A35,'RevPAR Raw Data'!$B$6:$BE$43,'RevPAR Raw Data'!AJ$1,FALSE)</f>
        <v>75.439489354234894</v>
      </c>
      <c r="AX35" s="52">
        <f>VLOOKUP($A35,'RevPAR Raw Data'!$B$6:$BE$43,'RevPAR Raw Data'!AK$1,FALSE)</f>
        <v>70.707340898455698</v>
      </c>
      <c r="AY35" s="53">
        <f>VLOOKUP($A35,'RevPAR Raw Data'!$B$6:$BE$43,'RevPAR Raw Data'!AL$1,FALSE)</f>
        <v>66.208502398221796</v>
      </c>
      <c r="AZ35" s="52">
        <f>VLOOKUP($A35,'RevPAR Raw Data'!$B$6:$BE$43,'RevPAR Raw Data'!AN$1,FALSE)</f>
        <v>91.496778778661593</v>
      </c>
      <c r="BA35" s="52">
        <f>VLOOKUP($A35,'RevPAR Raw Data'!$B$6:$BE$43,'RevPAR Raw Data'!AO$1,FALSE)</f>
        <v>98.558365407112703</v>
      </c>
      <c r="BB35" s="53">
        <f>VLOOKUP($A35,'RevPAR Raw Data'!$B$6:$BE$43,'RevPAR Raw Data'!AP$1,FALSE)</f>
        <v>95.027572092887198</v>
      </c>
      <c r="BC35" s="54">
        <f>VLOOKUP($A35,'RevPAR Raw Data'!$B$6:$BE$43,'RevPAR Raw Data'!AR$1,FALSE)</f>
        <v>74.442522310983307</v>
      </c>
      <c r="BE35" s="47">
        <f>VLOOKUP($A35,'RevPAR Raw Data'!$B$6:$BE$43,'RevPAR Raw Data'!AT$1,FALSE)</f>
        <v>-0.532818327802561</v>
      </c>
      <c r="BF35" s="48">
        <f>VLOOKUP($A35,'RevPAR Raw Data'!$B$6:$BE$43,'RevPAR Raw Data'!AU$1,FALSE)</f>
        <v>15.3866095685334</v>
      </c>
      <c r="BG35" s="48">
        <f>VLOOKUP($A35,'RevPAR Raw Data'!$B$6:$BE$43,'RevPAR Raw Data'!AV$1,FALSE)</f>
        <v>19.0931183717904</v>
      </c>
      <c r="BH35" s="48">
        <f>VLOOKUP($A35,'RevPAR Raw Data'!$B$6:$BE$43,'RevPAR Raw Data'!AW$1,FALSE)</f>
        <v>21.355616151550102</v>
      </c>
      <c r="BI35" s="48">
        <f>VLOOKUP($A35,'RevPAR Raw Data'!$B$6:$BE$43,'RevPAR Raw Data'!AX$1,FALSE)</f>
        <v>14.556682705097201</v>
      </c>
      <c r="BJ35" s="49">
        <f>VLOOKUP($A35,'RevPAR Raw Data'!$B$6:$BE$43,'RevPAR Raw Data'!AY$1,FALSE)</f>
        <v>14.839419095764899</v>
      </c>
      <c r="BK35" s="48">
        <f>VLOOKUP($A35,'RevPAR Raw Data'!$B$6:$BE$43,'RevPAR Raw Data'!BA$1,FALSE)</f>
        <v>6.1804845374734301</v>
      </c>
      <c r="BL35" s="48">
        <f>VLOOKUP($A35,'RevPAR Raw Data'!$B$6:$BE$43,'RevPAR Raw Data'!BB$1,FALSE)</f>
        <v>11.600867322496301</v>
      </c>
      <c r="BM35" s="49">
        <f>VLOOKUP($A35,'RevPAR Raw Data'!$B$6:$BE$43,'RevPAR Raw Data'!BC$1,FALSE)</f>
        <v>8.9239508776921106</v>
      </c>
      <c r="BN35" s="50">
        <f>VLOOKUP($A35,'RevPAR Raw Data'!$B$6:$BE$43,'RevPAR Raw Data'!BE$1,FALSE)</f>
        <v>12.608935154720999</v>
      </c>
    </row>
    <row r="36" spans="1:66" x14ac:dyDescent="0.25">
      <c r="A36" s="63" t="s">
        <v>45</v>
      </c>
      <c r="B36" s="47">
        <f>VLOOKUP($A36,'Occupancy Raw Data'!$B$8:$BE$45,'Occupancy Raw Data'!AG$3,FALSE)</f>
        <v>49.336664369400403</v>
      </c>
      <c r="C36" s="48">
        <f>VLOOKUP($A36,'Occupancy Raw Data'!$B$8:$BE$45,'Occupancy Raw Data'!AH$3,FALSE)</f>
        <v>60.561681598897302</v>
      </c>
      <c r="D36" s="48">
        <f>VLOOKUP($A36,'Occupancy Raw Data'!$B$8:$BE$45,'Occupancy Raw Data'!AI$3,FALSE)</f>
        <v>64.808752584424496</v>
      </c>
      <c r="E36" s="48">
        <f>VLOOKUP($A36,'Occupancy Raw Data'!$B$8:$BE$45,'Occupancy Raw Data'!AJ$3,FALSE)</f>
        <v>65.429014472777297</v>
      </c>
      <c r="F36" s="48">
        <f>VLOOKUP($A36,'Occupancy Raw Data'!$B$8:$BE$45,'Occupancy Raw Data'!AK$3,FALSE)</f>
        <v>64.584769124741499</v>
      </c>
      <c r="G36" s="49">
        <f>VLOOKUP($A36,'Occupancy Raw Data'!$B$8:$BE$45,'Occupancy Raw Data'!AL$3,FALSE)</f>
        <v>60.944176430048202</v>
      </c>
      <c r="H36" s="48">
        <f>VLOOKUP($A36,'Occupancy Raw Data'!$B$8:$BE$45,'Occupancy Raw Data'!AN$3,FALSE)</f>
        <v>79.048931771192201</v>
      </c>
      <c r="I36" s="48">
        <f>VLOOKUP($A36,'Occupancy Raw Data'!$B$8:$BE$45,'Occupancy Raw Data'!AO$3,FALSE)</f>
        <v>83.761199172984107</v>
      </c>
      <c r="J36" s="49">
        <f>VLOOKUP($A36,'Occupancy Raw Data'!$B$8:$BE$45,'Occupancy Raw Data'!AP$3,FALSE)</f>
        <v>81.405065472088197</v>
      </c>
      <c r="K36" s="50">
        <f>VLOOKUP($A36,'Occupancy Raw Data'!$B$8:$BE$45,'Occupancy Raw Data'!AR$3,FALSE)</f>
        <v>66.790144727773907</v>
      </c>
      <c r="M36" s="47">
        <f>VLOOKUP($A36,'Occupancy Raw Data'!$B$8:$BE$45,'Occupancy Raw Data'!AT$3,FALSE)</f>
        <v>-2.7518595267553398</v>
      </c>
      <c r="N36" s="48">
        <f>VLOOKUP($A36,'Occupancy Raw Data'!$B$8:$BE$45,'Occupancy Raw Data'!AU$3,FALSE)</f>
        <v>4.4943487352683</v>
      </c>
      <c r="O36" s="48">
        <f>VLOOKUP($A36,'Occupancy Raw Data'!$B$8:$BE$45,'Occupancy Raw Data'!AV$3,FALSE)</f>
        <v>4.50118570744017</v>
      </c>
      <c r="P36" s="48">
        <f>VLOOKUP($A36,'Occupancy Raw Data'!$B$8:$BE$45,'Occupancy Raw Data'!AW$3,FALSE)</f>
        <v>4.1691693500161602</v>
      </c>
      <c r="Q36" s="48">
        <f>VLOOKUP($A36,'Occupancy Raw Data'!$B$8:$BE$45,'Occupancy Raw Data'!AX$3,FALSE)</f>
        <v>3.09389319485373</v>
      </c>
      <c r="R36" s="49">
        <f>VLOOKUP($A36,'Occupancy Raw Data'!$B$8:$BE$45,'Occupancy Raw Data'!AY$3,FALSE)</f>
        <v>2.8893096475854398</v>
      </c>
      <c r="S36" s="48">
        <f>VLOOKUP($A36,'Occupancy Raw Data'!$B$8:$BE$45,'Occupancy Raw Data'!BA$3,FALSE)</f>
        <v>7.5748015656769603</v>
      </c>
      <c r="T36" s="48">
        <f>VLOOKUP($A36,'Occupancy Raw Data'!$B$8:$BE$45,'Occupancy Raw Data'!BB$3,FALSE)</f>
        <v>10.828095175843</v>
      </c>
      <c r="U36" s="49">
        <f>VLOOKUP($A36,'Occupancy Raw Data'!$B$8:$BE$45,'Occupancy Raw Data'!BC$3,FALSE)</f>
        <v>9.2243085392658895</v>
      </c>
      <c r="V36" s="50">
        <f>VLOOKUP($A36,'Occupancy Raw Data'!$B$8:$BE$45,'Occupancy Raw Data'!BE$3,FALSE)</f>
        <v>5.0102573654347804</v>
      </c>
      <c r="X36" s="51">
        <f>VLOOKUP($A36,'ADR Raw Data'!$B$6:$BE$43,'ADR Raw Data'!AG$1,FALSE)</f>
        <v>85.749918177056003</v>
      </c>
      <c r="Y36" s="52">
        <f>VLOOKUP($A36,'ADR Raw Data'!$B$6:$BE$43,'ADR Raw Data'!AH$1,FALSE)</f>
        <v>90.317768136557603</v>
      </c>
      <c r="Z36" s="52">
        <f>VLOOKUP($A36,'ADR Raw Data'!$B$6:$BE$43,'ADR Raw Data'!AI$1,FALSE)</f>
        <v>93.856468589658306</v>
      </c>
      <c r="AA36" s="52">
        <f>VLOOKUP($A36,'ADR Raw Data'!$B$6:$BE$43,'ADR Raw Data'!AJ$1,FALSE)</f>
        <v>93.548898920342296</v>
      </c>
      <c r="AB36" s="52">
        <f>VLOOKUP($A36,'ADR Raw Data'!$B$6:$BE$43,'ADR Raw Data'!AK$1,FALSE)</f>
        <v>92.746990609577097</v>
      </c>
      <c r="AC36" s="53">
        <f>VLOOKUP($A36,'ADR Raw Data'!$B$6:$BE$43,'ADR Raw Data'!AL$1,FALSE)</f>
        <v>91.539465693203596</v>
      </c>
      <c r="AD36" s="52">
        <f>VLOOKUP($A36,'ADR Raw Data'!$B$6:$BE$43,'ADR Raw Data'!AN$1,FALSE)</f>
        <v>109.664899694856</v>
      </c>
      <c r="AE36" s="52">
        <f>VLOOKUP($A36,'ADR Raw Data'!$B$6:$BE$43,'ADR Raw Data'!AO$1,FALSE)</f>
        <v>111.607589601974</v>
      </c>
      <c r="AF36" s="53">
        <f>VLOOKUP($A36,'ADR Raw Data'!$B$6:$BE$43,'ADR Raw Data'!AP$1,FALSE)</f>
        <v>110.664358606275</v>
      </c>
      <c r="AG36" s="54">
        <f>VLOOKUP($A36,'ADR Raw Data'!$B$6:$BE$43,'ADR Raw Data'!AR$1,FALSE)</f>
        <v>98.199401039229002</v>
      </c>
      <c r="AI36" s="47">
        <f>VLOOKUP($A36,'ADR Raw Data'!$B$6:$BE$43,'ADR Raw Data'!AT$1,FALSE)</f>
        <v>2.86687179655411</v>
      </c>
      <c r="AJ36" s="48">
        <f>VLOOKUP($A36,'ADR Raw Data'!$B$6:$BE$43,'ADR Raw Data'!AU$1,FALSE)</f>
        <v>5.2979048398684299</v>
      </c>
      <c r="AK36" s="48">
        <f>VLOOKUP($A36,'ADR Raw Data'!$B$6:$BE$43,'ADR Raw Data'!AV$1,FALSE)</f>
        <v>6.0075589526831701</v>
      </c>
      <c r="AL36" s="48">
        <f>VLOOKUP($A36,'ADR Raw Data'!$B$6:$BE$43,'ADR Raw Data'!AW$1,FALSE)</f>
        <v>6.0950588554672098</v>
      </c>
      <c r="AM36" s="48">
        <f>VLOOKUP($A36,'ADR Raw Data'!$B$6:$BE$43,'ADR Raw Data'!AX$1,FALSE)</f>
        <v>5.4594858056347704</v>
      </c>
      <c r="AN36" s="49">
        <f>VLOOKUP($A36,'ADR Raw Data'!$B$6:$BE$43,'ADR Raw Data'!AY$1,FALSE)</f>
        <v>5.32967530347665</v>
      </c>
      <c r="AO36" s="48">
        <f>VLOOKUP($A36,'ADR Raw Data'!$B$6:$BE$43,'ADR Raw Data'!BA$1,FALSE)</f>
        <v>8.4845074504009208</v>
      </c>
      <c r="AP36" s="48">
        <f>VLOOKUP($A36,'ADR Raw Data'!$B$6:$BE$43,'ADR Raw Data'!BB$1,FALSE)</f>
        <v>8.24236269593343</v>
      </c>
      <c r="AQ36" s="49">
        <f>VLOOKUP($A36,'ADR Raw Data'!$B$6:$BE$43,'ADR Raw Data'!BC$1,FALSE)</f>
        <v>8.3746996146052108</v>
      </c>
      <c r="AR36" s="50">
        <f>VLOOKUP($A36,'ADR Raw Data'!$B$6:$BE$43,'ADR Raw Data'!BE$1,FALSE)</f>
        <v>6.7405274563313</v>
      </c>
      <c r="AT36" s="51">
        <f>VLOOKUP($A36,'RevPAR Raw Data'!$B$6:$BE$43,'RevPAR Raw Data'!AG$1,FALSE)</f>
        <v>42.306149328049599</v>
      </c>
      <c r="AU36" s="52">
        <f>VLOOKUP($A36,'RevPAR Raw Data'!$B$6:$BE$43,'RevPAR Raw Data'!AH$1,FALSE)</f>
        <v>54.697959166092303</v>
      </c>
      <c r="AV36" s="52">
        <f>VLOOKUP($A36,'RevPAR Raw Data'!$B$6:$BE$43,'RevPAR Raw Data'!AI$1,FALSE)</f>
        <v>60.827206512749797</v>
      </c>
      <c r="AW36" s="52">
        <f>VLOOKUP($A36,'RevPAR Raw Data'!$B$6:$BE$43,'RevPAR Raw Data'!AJ$1,FALSE)</f>
        <v>61.2081226137146</v>
      </c>
      <c r="AX36" s="52">
        <f>VLOOKUP($A36,'RevPAR Raw Data'!$B$6:$BE$43,'RevPAR Raw Data'!AK$1,FALSE)</f>
        <v>59.900429755341101</v>
      </c>
      <c r="AY36" s="53">
        <f>VLOOKUP($A36,'RevPAR Raw Data'!$B$6:$BE$43,'RevPAR Raw Data'!AL$1,FALSE)</f>
        <v>55.787973475189503</v>
      </c>
      <c r="AZ36" s="52">
        <f>VLOOKUP($A36,'RevPAR Raw Data'!$B$6:$BE$43,'RevPAR Raw Data'!AN$1,FALSE)</f>
        <v>86.688931736733196</v>
      </c>
      <c r="BA36" s="52">
        <f>VLOOKUP($A36,'RevPAR Raw Data'!$B$6:$BE$43,'RevPAR Raw Data'!AO$1,FALSE)</f>
        <v>93.483855418676697</v>
      </c>
      <c r="BB36" s="53">
        <f>VLOOKUP($A36,'RevPAR Raw Data'!$B$6:$BE$43,'RevPAR Raw Data'!AP$1,FALSE)</f>
        <v>90.086393577704996</v>
      </c>
      <c r="BC36" s="54">
        <f>VLOOKUP($A36,'RevPAR Raw Data'!$B$6:$BE$43,'RevPAR Raw Data'!AR$1,FALSE)</f>
        <v>65.587522075908197</v>
      </c>
      <c r="BE36" s="47">
        <f>VLOOKUP($A36,'RevPAR Raw Data'!$B$6:$BE$43,'RevPAR Raw Data'!AT$1,FALSE)</f>
        <v>3.61199851454303E-2</v>
      </c>
      <c r="BF36" s="48">
        <f>VLOOKUP($A36,'RevPAR Raw Data'!$B$6:$BE$43,'RevPAR Raw Data'!AU$1,FALSE)</f>
        <v>10.030359894303</v>
      </c>
      <c r="BG36" s="48">
        <f>VLOOKUP($A36,'RevPAR Raw Data'!$B$6:$BE$43,'RevPAR Raw Data'!AV$1,FALSE)</f>
        <v>10.7791560450675</v>
      </c>
      <c r="BH36" s="48">
        <f>VLOOKUP($A36,'RevPAR Raw Data'!$B$6:$BE$43,'RevPAR Raw Data'!AW$1,FALSE)</f>
        <v>10.518341531150901</v>
      </c>
      <c r="BI36" s="48">
        <f>VLOOKUP($A36,'RevPAR Raw Data'!$B$6:$BE$43,'RevPAR Raw Data'!AX$1,FALSE)</f>
        <v>8.7222896603030406</v>
      </c>
      <c r="BJ36" s="49">
        <f>VLOOKUP($A36,'RevPAR Raw Data'!$B$6:$BE$43,'RevPAR Raw Data'!AY$1,FALSE)</f>
        <v>8.3729757737904293</v>
      </c>
      <c r="BK36" s="48">
        <f>VLOOKUP($A36,'RevPAR Raw Data'!$B$6:$BE$43,'RevPAR Raw Data'!BA$1,FALSE)</f>
        <v>16.701993619270802</v>
      </c>
      <c r="BL36" s="48">
        <f>VLOOKUP($A36,'RevPAR Raw Data'!$B$6:$BE$43,'RevPAR Raw Data'!BB$1,FALSE)</f>
        <v>19.9629487492303</v>
      </c>
      <c r="BM36" s="49">
        <f>VLOOKUP($A36,'RevPAR Raw Data'!$B$6:$BE$43,'RevPAR Raw Data'!BC$1,FALSE)</f>
        <v>18.371516285559</v>
      </c>
      <c r="BN36" s="50">
        <f>VLOOKUP($A36,'RevPAR Raw Data'!$B$6:$BE$43,'RevPAR Raw Data'!BE$1,FALSE)</f>
        <v>12.088502595115999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25">
      <c r="A39" s="63" t="s">
        <v>78</v>
      </c>
      <c r="B39" s="47">
        <f>VLOOKUP($A39,'Occupancy Raw Data'!$B$8:$BE$45,'Occupancy Raw Data'!AG$3,FALSE)</f>
        <v>48.327052352821298</v>
      </c>
      <c r="C39" s="48">
        <f>VLOOKUP($A39,'Occupancy Raw Data'!$B$8:$BE$45,'Occupancy Raw Data'!AH$3,FALSE)</f>
        <v>61.798057988728097</v>
      </c>
      <c r="D39" s="48">
        <f>VLOOKUP($A39,'Occupancy Raw Data'!$B$8:$BE$45,'Occupancy Raw Data'!AI$3,FALSE)</f>
        <v>67.969545732328299</v>
      </c>
      <c r="E39" s="48">
        <f>VLOOKUP($A39,'Occupancy Raw Data'!$B$8:$BE$45,'Occupancy Raw Data'!AJ$3,FALSE)</f>
        <v>68.729204861818403</v>
      </c>
      <c r="F39" s="48">
        <f>VLOOKUP($A39,'Occupancy Raw Data'!$B$8:$BE$45,'Occupancy Raw Data'!AK$3,FALSE)</f>
        <v>67.249779316900899</v>
      </c>
      <c r="G39" s="49">
        <f>VLOOKUP($A39,'Occupancy Raw Data'!$B$8:$BE$45,'Occupancy Raw Data'!AL$3,FALSE)</f>
        <v>62.814728050519399</v>
      </c>
      <c r="H39" s="48">
        <f>VLOOKUP($A39,'Occupancy Raw Data'!$B$8:$BE$45,'Occupancy Raw Data'!AN$3,FALSE)</f>
        <v>75.710429822774401</v>
      </c>
      <c r="I39" s="48">
        <f>VLOOKUP($A39,'Occupancy Raw Data'!$B$8:$BE$45,'Occupancy Raw Data'!AO$3,FALSE)</f>
        <v>78.065797514768704</v>
      </c>
      <c r="J39" s="49">
        <f>VLOOKUP($A39,'Occupancy Raw Data'!$B$8:$BE$45,'Occupancy Raw Data'!AP$3,FALSE)</f>
        <v>76.888113668771595</v>
      </c>
      <c r="K39" s="50">
        <f>VLOOKUP($A39,'Occupancy Raw Data'!$B$8:$BE$45,'Occupancy Raw Data'!AR$3,FALSE)</f>
        <v>66.835695370020005</v>
      </c>
      <c r="M39" s="47">
        <f>VLOOKUP($A39,'Occupancy Raw Data'!$B$8:$BE$45,'Occupancy Raw Data'!AT$3,FALSE)</f>
        <v>-5.9898137505491702</v>
      </c>
      <c r="N39" s="48">
        <f>VLOOKUP($A39,'Occupancy Raw Data'!$B$8:$BE$45,'Occupancy Raw Data'!AU$3,FALSE)</f>
        <v>0.240823092151599</v>
      </c>
      <c r="O39" s="48">
        <f>VLOOKUP($A39,'Occupancy Raw Data'!$B$8:$BE$45,'Occupancy Raw Data'!AV$3,FALSE)</f>
        <v>1.93256220087536</v>
      </c>
      <c r="P39" s="48">
        <f>VLOOKUP($A39,'Occupancy Raw Data'!$B$8:$BE$45,'Occupancy Raw Data'!AW$3,FALSE)</f>
        <v>2.3548803117705801</v>
      </c>
      <c r="Q39" s="48">
        <f>VLOOKUP($A39,'Occupancy Raw Data'!$B$8:$BE$45,'Occupancy Raw Data'!AX$3,FALSE)</f>
        <v>-0.55862128634105701</v>
      </c>
      <c r="R39" s="49">
        <f>VLOOKUP($A39,'Occupancy Raw Data'!$B$8:$BE$45,'Occupancy Raw Data'!AY$3,FALSE)</f>
        <v>-0.13943710976250101</v>
      </c>
      <c r="S39" s="48">
        <f>VLOOKUP($A39,'Occupancy Raw Data'!$B$8:$BE$45,'Occupancy Raw Data'!BA$3,FALSE)</f>
        <v>-0.21537737416694699</v>
      </c>
      <c r="T39" s="48">
        <f>VLOOKUP($A39,'Occupancy Raw Data'!$B$8:$BE$45,'Occupancy Raw Data'!BB$3,FALSE)</f>
        <v>4.0238789266493802</v>
      </c>
      <c r="U39" s="49">
        <f>VLOOKUP($A39,'Occupancy Raw Data'!$B$8:$BE$45,'Occupancy Raw Data'!BC$3,FALSE)</f>
        <v>1.8926244265112899</v>
      </c>
      <c r="V39" s="50">
        <f>VLOOKUP($A39,'Occupancy Raw Data'!$B$8:$BE$45,'Occupancy Raw Data'!BE$3,FALSE)</f>
        <v>0.51947426762400595</v>
      </c>
      <c r="X39" s="51">
        <f>VLOOKUP($A39,'ADR Raw Data'!$B$6:$BE$43,'ADR Raw Data'!AG$1,FALSE)</f>
        <v>103.25334931591</v>
      </c>
      <c r="Y39" s="52">
        <f>VLOOKUP($A39,'ADR Raw Data'!$B$6:$BE$43,'ADR Raw Data'!AH$1,FALSE)</f>
        <v>110.18715676848601</v>
      </c>
      <c r="Z39" s="52">
        <f>VLOOKUP($A39,'ADR Raw Data'!$B$6:$BE$43,'ADR Raw Data'!AI$1,FALSE)</f>
        <v>114.806276177274</v>
      </c>
      <c r="AA39" s="52">
        <f>VLOOKUP($A39,'ADR Raw Data'!$B$6:$BE$43,'ADR Raw Data'!AJ$1,FALSE)</f>
        <v>114.631533578679</v>
      </c>
      <c r="AB39" s="52">
        <f>VLOOKUP($A39,'ADR Raw Data'!$B$6:$BE$43,'ADR Raw Data'!AK$1,FALSE)</f>
        <v>116.894653986444</v>
      </c>
      <c r="AC39" s="53">
        <f>VLOOKUP($A39,'ADR Raw Data'!$B$6:$BE$43,'ADR Raw Data'!AL$1,FALSE)</f>
        <v>112.528662294036</v>
      </c>
      <c r="AD39" s="52">
        <f>VLOOKUP($A39,'ADR Raw Data'!$B$6:$BE$43,'ADR Raw Data'!AN$1,FALSE)</f>
        <v>141.13927409500101</v>
      </c>
      <c r="AE39" s="52">
        <f>VLOOKUP($A39,'ADR Raw Data'!$B$6:$BE$43,'ADR Raw Data'!AO$1,FALSE)</f>
        <v>142.969554982929</v>
      </c>
      <c r="AF39" s="53">
        <f>VLOOKUP($A39,'ADR Raw Data'!$B$6:$BE$43,'ADR Raw Data'!AP$1,FALSE)</f>
        <v>142.06843160956601</v>
      </c>
      <c r="AG39" s="54">
        <f>VLOOKUP($A39,'ADR Raw Data'!$B$6:$BE$43,'ADR Raw Data'!AR$1,FALSE)</f>
        <v>122.238004107387</v>
      </c>
      <c r="AI39" s="47">
        <f>VLOOKUP($A39,'ADR Raw Data'!$B$6:$BE$43,'ADR Raw Data'!AT$1,FALSE)</f>
        <v>0.50116382542363003</v>
      </c>
      <c r="AJ39" s="48">
        <f>VLOOKUP($A39,'ADR Raw Data'!$B$6:$BE$43,'ADR Raw Data'!AU$1,FALSE)</f>
        <v>4.3347217198758097</v>
      </c>
      <c r="AK39" s="48">
        <f>VLOOKUP($A39,'ADR Raw Data'!$B$6:$BE$43,'ADR Raw Data'!AV$1,FALSE)</f>
        <v>4.94714895898497</v>
      </c>
      <c r="AL39" s="48">
        <f>VLOOKUP($A39,'ADR Raw Data'!$B$6:$BE$43,'ADR Raw Data'!AW$1,FALSE)</f>
        <v>3.4655690398272201</v>
      </c>
      <c r="AM39" s="48">
        <f>VLOOKUP($A39,'ADR Raw Data'!$B$6:$BE$43,'ADR Raw Data'!AX$1,FALSE)</f>
        <v>-1.23019670975302</v>
      </c>
      <c r="AN39" s="49">
        <f>VLOOKUP($A39,'ADR Raw Data'!$B$6:$BE$43,'ADR Raw Data'!AY$1,FALSE)</f>
        <v>2.4956439694790098</v>
      </c>
      <c r="AO39" s="48">
        <f>VLOOKUP($A39,'ADR Raw Data'!$B$6:$BE$43,'ADR Raw Data'!BA$1,FALSE)</f>
        <v>0.96800518859079399</v>
      </c>
      <c r="AP39" s="48">
        <f>VLOOKUP($A39,'ADR Raw Data'!$B$6:$BE$43,'ADR Raw Data'!BB$1,FALSE)</f>
        <v>2.7427084015203098</v>
      </c>
      <c r="AQ39" s="49">
        <f>VLOOKUP($A39,'ADR Raw Data'!$B$6:$BE$43,'ADR Raw Data'!BC$1,FALSE)</f>
        <v>1.8621247315457199</v>
      </c>
      <c r="AR39" s="50">
        <f>VLOOKUP($A39,'ADR Raw Data'!$B$6:$BE$43,'ADR Raw Data'!BE$1,FALSE)</f>
        <v>2.3652907910190502</v>
      </c>
      <c r="AT39" s="51">
        <f>VLOOKUP($A39,'RevPAR Raw Data'!$B$6:$BE$43,'RevPAR Raw Data'!AG$1,FALSE)</f>
        <v>49.899300179941598</v>
      </c>
      <c r="AU39" s="52">
        <f>VLOOKUP($A39,'RevPAR Raw Data'!$B$6:$BE$43,'RevPAR Raw Data'!AH$1,FALSE)</f>
        <v>68.093523035920398</v>
      </c>
      <c r="AV39" s="52">
        <f>VLOOKUP($A39,'RevPAR Raw Data'!$B$6:$BE$43,'RevPAR Raw Data'!AI$1,FALSE)</f>
        <v>78.033304389896102</v>
      </c>
      <c r="AW39" s="52">
        <f>VLOOKUP($A39,'RevPAR Raw Data'!$B$6:$BE$43,'RevPAR Raw Data'!AJ$1,FALSE)</f>
        <v>78.785341549534806</v>
      </c>
      <c r="AX39" s="52">
        <f>VLOOKUP($A39,'RevPAR Raw Data'!$B$6:$BE$43,'RevPAR Raw Data'!AK$1,FALSE)</f>
        <v>78.611396839138905</v>
      </c>
      <c r="AY39" s="53">
        <f>VLOOKUP($A39,'RevPAR Raw Data'!$B$6:$BE$43,'RevPAR Raw Data'!AL$1,FALSE)</f>
        <v>70.684573198886298</v>
      </c>
      <c r="AZ39" s="52">
        <f>VLOOKUP($A39,'RevPAR Raw Data'!$B$6:$BE$43,'RevPAR Raw Data'!AN$1,FALSE)</f>
        <v>106.85715106606899</v>
      </c>
      <c r="BA39" s="52">
        <f>VLOOKUP($A39,'RevPAR Raw Data'!$B$6:$BE$43,'RevPAR Raw Data'!AO$1,FALSE)</f>
        <v>111.61032330074001</v>
      </c>
      <c r="BB39" s="53">
        <f>VLOOKUP($A39,'RevPAR Raw Data'!$B$6:$BE$43,'RevPAR Raw Data'!AP$1,FALSE)</f>
        <v>109.233737183404</v>
      </c>
      <c r="BC39" s="54">
        <f>VLOOKUP($A39,'RevPAR Raw Data'!$B$6:$BE$43,'RevPAR Raw Data'!AR$1,FALSE)</f>
        <v>81.698620051605801</v>
      </c>
      <c r="BE39" s="47">
        <f>VLOOKUP($A39,'RevPAR Raw Data'!$B$6:$BE$43,'RevPAR Raw Data'!AT$1,FALSE)</f>
        <v>-5.5186687048535399</v>
      </c>
      <c r="BF39" s="48">
        <f>VLOOKUP($A39,'RevPAR Raw Data'!$B$6:$BE$43,'RevPAR Raw Data'!AU$1,FALSE)</f>
        <v>4.5859838229093803</v>
      </c>
      <c r="BG39" s="48">
        <f>VLOOKUP($A39,'RevPAR Raw Data'!$B$6:$BE$43,'RevPAR Raw Data'!AV$1,FALSE)</f>
        <v>6.97531789066268</v>
      </c>
      <c r="BH39" s="48">
        <f>VLOOKUP($A39,'RevPAR Raw Data'!$B$6:$BE$43,'RevPAR Raw Data'!AW$1,FALSE)</f>
        <v>5.90205935460751</v>
      </c>
      <c r="BI39" s="48">
        <f>VLOOKUP($A39,'RevPAR Raw Data'!$B$6:$BE$43,'RevPAR Raw Data'!AX$1,FALSE)</f>
        <v>-1.78194585540953</v>
      </c>
      <c r="BJ39" s="49">
        <f>VLOOKUP($A39,'RevPAR Raw Data'!$B$6:$BE$43,'RevPAR Raw Data'!AY$1,FALSE)</f>
        <v>2.3527270058954999</v>
      </c>
      <c r="BK39" s="48">
        <f>VLOOKUP($A39,'RevPAR Raw Data'!$B$6:$BE$43,'RevPAR Raw Data'!BA$1,FALSE)</f>
        <v>0.75054295026686002</v>
      </c>
      <c r="BL39" s="48">
        <f>VLOOKUP($A39,'RevPAR Raw Data'!$B$6:$BE$43,'RevPAR Raw Data'!BB$1,FALSE)</f>
        <v>6.87695059355792</v>
      </c>
      <c r="BM39" s="49">
        <f>VLOOKUP($A39,'RevPAR Raw Data'!$B$6:$BE$43,'RevPAR Raw Data'!BC$1,FALSE)</f>
        <v>3.7899921855783498</v>
      </c>
      <c r="BN39" s="50">
        <f>VLOOKUP($A39,'RevPAR Raw Data'!$B$6:$BE$43,'RevPAR Raw Data'!BE$1,FALSE)</f>
        <v>2.8970521356568799</v>
      </c>
    </row>
    <row r="40" spans="1:66" x14ac:dyDescent="0.25">
      <c r="A40" s="63" t="s">
        <v>79</v>
      </c>
      <c r="B40" s="47">
        <f>VLOOKUP($A40,'Occupancy Raw Data'!$B$8:$BE$45,'Occupancy Raw Data'!AG$3,FALSE)</f>
        <v>44.405756731662002</v>
      </c>
      <c r="C40" s="48">
        <f>VLOOKUP($A40,'Occupancy Raw Data'!$B$8:$BE$45,'Occupancy Raw Data'!AH$3,FALSE)</f>
        <v>59.424326833797501</v>
      </c>
      <c r="D40" s="48">
        <f>VLOOKUP($A40,'Occupancy Raw Data'!$B$8:$BE$45,'Occupancy Raw Data'!AI$3,FALSE)</f>
        <v>63.579387186629504</v>
      </c>
      <c r="E40" s="48">
        <f>VLOOKUP($A40,'Occupancy Raw Data'!$B$8:$BE$45,'Occupancy Raw Data'!AJ$3,FALSE)</f>
        <v>64.322191272051896</v>
      </c>
      <c r="F40" s="48">
        <f>VLOOKUP($A40,'Occupancy Raw Data'!$B$8:$BE$45,'Occupancy Raw Data'!AK$3,FALSE)</f>
        <v>60.724233983286901</v>
      </c>
      <c r="G40" s="49">
        <f>VLOOKUP($A40,'Occupancy Raw Data'!$B$8:$BE$45,'Occupancy Raw Data'!AL$3,FALSE)</f>
        <v>58.4911792014856</v>
      </c>
      <c r="H40" s="48">
        <f>VLOOKUP($A40,'Occupancy Raw Data'!$B$8:$BE$45,'Occupancy Raw Data'!AN$3,FALSE)</f>
        <v>67.827298050139206</v>
      </c>
      <c r="I40" s="48">
        <f>VLOOKUP($A40,'Occupancy Raw Data'!$B$8:$BE$45,'Occupancy Raw Data'!AO$3,FALSE)</f>
        <v>68.477251624883905</v>
      </c>
      <c r="J40" s="49">
        <f>VLOOKUP($A40,'Occupancy Raw Data'!$B$8:$BE$45,'Occupancy Raw Data'!AP$3,FALSE)</f>
        <v>68.152274837511598</v>
      </c>
      <c r="K40" s="50">
        <f>VLOOKUP($A40,'Occupancy Raw Data'!$B$8:$BE$45,'Occupancy Raw Data'!AR$3,FALSE)</f>
        <v>61.251492240350103</v>
      </c>
      <c r="M40" s="47">
        <f>VLOOKUP($A40,'Occupancy Raw Data'!$B$8:$BE$45,'Occupancy Raw Data'!AT$3,FALSE)</f>
        <v>-8.1171950048030705</v>
      </c>
      <c r="N40" s="48">
        <f>VLOOKUP($A40,'Occupancy Raw Data'!$B$8:$BE$45,'Occupancy Raw Data'!AU$3,FALSE)</f>
        <v>-3.5418236623963799</v>
      </c>
      <c r="O40" s="48">
        <f>VLOOKUP($A40,'Occupancy Raw Data'!$B$8:$BE$45,'Occupancy Raw Data'!AV$3,FALSE)</f>
        <v>-1.65170556552962</v>
      </c>
      <c r="P40" s="48">
        <f>VLOOKUP($A40,'Occupancy Raw Data'!$B$8:$BE$45,'Occupancy Raw Data'!AW$3,FALSE)</f>
        <v>-3.7847222222222201</v>
      </c>
      <c r="Q40" s="48">
        <f>VLOOKUP($A40,'Occupancy Raw Data'!$B$8:$BE$45,'Occupancy Raw Data'!AX$3,FALSE)</f>
        <v>-6.0682226211849102</v>
      </c>
      <c r="R40" s="49">
        <f>VLOOKUP($A40,'Occupancy Raw Data'!$B$8:$BE$45,'Occupancy Raw Data'!AY$3,FALSE)</f>
        <v>-4.4516911876232301</v>
      </c>
      <c r="S40" s="48">
        <f>VLOOKUP($A40,'Occupancy Raw Data'!$B$8:$BE$45,'Occupancy Raw Data'!BA$3,FALSE)</f>
        <v>-3.11671087533156</v>
      </c>
      <c r="T40" s="48">
        <f>VLOOKUP($A40,'Occupancy Raw Data'!$B$8:$BE$45,'Occupancy Raw Data'!BB$3,FALSE)</f>
        <v>-1.4366855997326999</v>
      </c>
      <c r="U40" s="49">
        <f>VLOOKUP($A40,'Occupancy Raw Data'!$B$8:$BE$45,'Occupancy Raw Data'!BC$3,FALSE)</f>
        <v>-2.27991346313862</v>
      </c>
      <c r="V40" s="50">
        <f>VLOOKUP($A40,'Occupancy Raw Data'!$B$8:$BE$45,'Occupancy Raw Data'!BE$3,FALSE)</f>
        <v>-3.7718155769731698</v>
      </c>
      <c r="X40" s="51">
        <f>VLOOKUP($A40,'ADR Raw Data'!$B$6:$BE$43,'ADR Raw Data'!AG$1,FALSE)</f>
        <v>104.985849451123</v>
      </c>
      <c r="Y40" s="52">
        <f>VLOOKUP($A40,'ADR Raw Data'!$B$6:$BE$43,'ADR Raw Data'!AH$1,FALSE)</f>
        <v>108.46636328125</v>
      </c>
      <c r="Z40" s="52">
        <f>VLOOKUP($A40,'ADR Raw Data'!$B$6:$BE$43,'ADR Raw Data'!AI$1,FALSE)</f>
        <v>107.46107703541399</v>
      </c>
      <c r="AA40" s="52">
        <f>VLOOKUP($A40,'ADR Raw Data'!$B$6:$BE$43,'ADR Raw Data'!AJ$1,FALSE)</f>
        <v>113.02959942259101</v>
      </c>
      <c r="AB40" s="52">
        <f>VLOOKUP($A40,'ADR Raw Data'!$B$6:$BE$43,'ADR Raw Data'!AK$1,FALSE)</f>
        <v>116.072886085626</v>
      </c>
      <c r="AC40" s="53">
        <f>VLOOKUP($A40,'ADR Raw Data'!$B$6:$BE$43,'ADR Raw Data'!AL$1,FALSE)</f>
        <v>110.30235732994601</v>
      </c>
      <c r="AD40" s="52">
        <f>VLOOKUP($A40,'ADR Raw Data'!$B$6:$BE$43,'ADR Raw Data'!AN$1,FALSE)</f>
        <v>133.54088295687799</v>
      </c>
      <c r="AE40" s="52">
        <f>VLOOKUP($A40,'ADR Raw Data'!$B$6:$BE$43,'ADR Raw Data'!AO$1,FALSE)</f>
        <v>138.37162372881301</v>
      </c>
      <c r="AF40" s="53">
        <f>VLOOKUP($A40,'ADR Raw Data'!$B$6:$BE$43,'ADR Raw Data'!AP$1,FALSE)</f>
        <v>135.967770776566</v>
      </c>
      <c r="AG40" s="54">
        <f>VLOOKUP($A40,'ADR Raw Data'!$B$6:$BE$43,'ADR Raw Data'!AR$1,FALSE)</f>
        <v>118.461488278923</v>
      </c>
      <c r="AI40" s="47">
        <f>VLOOKUP($A40,'ADR Raw Data'!$B$6:$BE$43,'ADR Raw Data'!AT$1,FALSE)</f>
        <v>1.38806804683912</v>
      </c>
      <c r="AJ40" s="48">
        <f>VLOOKUP($A40,'ADR Raw Data'!$B$6:$BE$43,'ADR Raw Data'!AU$1,FALSE)</f>
        <v>6.7909128435298802</v>
      </c>
      <c r="AK40" s="48">
        <f>VLOOKUP($A40,'ADR Raw Data'!$B$6:$BE$43,'ADR Raw Data'!AV$1,FALSE)</f>
        <v>3.63206032105919</v>
      </c>
      <c r="AL40" s="48">
        <f>VLOOKUP($A40,'ADR Raw Data'!$B$6:$BE$43,'ADR Raw Data'!AW$1,FALSE)</f>
        <v>12.787165759523599</v>
      </c>
      <c r="AM40" s="48">
        <f>VLOOKUP($A40,'ADR Raw Data'!$B$6:$BE$43,'ADR Raw Data'!AX$1,FALSE)</f>
        <v>6.4213906889718704</v>
      </c>
      <c r="AN40" s="49">
        <f>VLOOKUP($A40,'ADR Raw Data'!$B$6:$BE$43,'ADR Raw Data'!AY$1,FALSE)</f>
        <v>6.4500568412595296</v>
      </c>
      <c r="AO40" s="48">
        <f>VLOOKUP($A40,'ADR Raw Data'!$B$6:$BE$43,'ADR Raw Data'!BA$1,FALSE)</f>
        <v>0.253145604192551</v>
      </c>
      <c r="AP40" s="48">
        <f>VLOOKUP($A40,'ADR Raw Data'!$B$6:$BE$43,'ADR Raw Data'!BB$1,FALSE)</f>
        <v>2.8398531598897798</v>
      </c>
      <c r="AQ40" s="49">
        <f>VLOOKUP($A40,'ADR Raw Data'!$B$6:$BE$43,'ADR Raw Data'!BC$1,FALSE)</f>
        <v>1.56356393083806</v>
      </c>
      <c r="AR40" s="50">
        <f>VLOOKUP($A40,'ADR Raw Data'!$B$6:$BE$43,'ADR Raw Data'!BE$1,FALSE)</f>
        <v>4.74934981338175</v>
      </c>
      <c r="AT40" s="51">
        <f>VLOOKUP($A40,'RevPAR Raw Data'!$B$6:$BE$43,'RevPAR Raw Data'!AG$1,FALSE)</f>
        <v>46.619760909935003</v>
      </c>
      <c r="AU40" s="52">
        <f>VLOOKUP($A40,'RevPAR Raw Data'!$B$6:$BE$43,'RevPAR Raw Data'!AH$1,FALSE)</f>
        <v>64.455406220984202</v>
      </c>
      <c r="AV40" s="52">
        <f>VLOOKUP($A40,'RevPAR Raw Data'!$B$6:$BE$43,'RevPAR Raw Data'!AI$1,FALSE)</f>
        <v>68.323094243268301</v>
      </c>
      <c r="AW40" s="52">
        <f>VLOOKUP($A40,'RevPAR Raw Data'!$B$6:$BE$43,'RevPAR Raw Data'!AJ$1,FALSE)</f>
        <v>72.703115134633194</v>
      </c>
      <c r="AX40" s="52">
        <f>VLOOKUP($A40,'RevPAR Raw Data'!$B$6:$BE$43,'RevPAR Raw Data'!AK$1,FALSE)</f>
        <v>70.484370937790104</v>
      </c>
      <c r="AY40" s="53">
        <f>VLOOKUP($A40,'RevPAR Raw Data'!$B$6:$BE$43,'RevPAR Raw Data'!AL$1,FALSE)</f>
        <v>64.517149489322094</v>
      </c>
      <c r="AZ40" s="52">
        <f>VLOOKUP($A40,'RevPAR Raw Data'!$B$6:$BE$43,'RevPAR Raw Data'!AN$1,FALSE)</f>
        <v>90.577172701949806</v>
      </c>
      <c r="BA40" s="52">
        <f>VLOOKUP($A40,'RevPAR Raw Data'!$B$6:$BE$43,'RevPAR Raw Data'!AO$1,FALSE)</f>
        <v>94.753084958217201</v>
      </c>
      <c r="BB40" s="53">
        <f>VLOOKUP($A40,'RevPAR Raw Data'!$B$6:$BE$43,'RevPAR Raw Data'!AP$1,FALSE)</f>
        <v>92.665128830083503</v>
      </c>
      <c r="BC40" s="54">
        <f>VLOOKUP($A40,'RevPAR Raw Data'!$B$6:$BE$43,'RevPAR Raw Data'!AR$1,FALSE)</f>
        <v>72.559429300968205</v>
      </c>
      <c r="BE40" s="47">
        <f>VLOOKUP($A40,'RevPAR Raw Data'!$B$6:$BE$43,'RevPAR Raw Data'!AT$1,FALSE)</f>
        <v>-6.84179914812524</v>
      </c>
      <c r="BF40" s="48">
        <f>VLOOKUP($A40,'RevPAR Raw Data'!$B$6:$BE$43,'RevPAR Raw Data'!AU$1,FALSE)</f>
        <v>3.0085670231486499</v>
      </c>
      <c r="BG40" s="48">
        <f>VLOOKUP($A40,'RevPAR Raw Data'!$B$6:$BE$43,'RevPAR Raw Data'!AV$1,FALSE)</f>
        <v>1.9203638130632401</v>
      </c>
      <c r="BH40" s="48">
        <f>VLOOKUP($A40,'RevPAR Raw Data'!$B$6:$BE$43,'RevPAR Raw Data'!AW$1,FALSE)</f>
        <v>8.5184848332083405</v>
      </c>
      <c r="BI40" s="48">
        <f>VLOOKUP($A40,'RevPAR Raw Data'!$B$6:$BE$43,'RevPAR Raw Data'!AX$1,FALSE)</f>
        <v>-3.6496214595898198E-2</v>
      </c>
      <c r="BJ40" s="49">
        <f>VLOOKUP($A40,'RevPAR Raw Data'!$B$6:$BE$43,'RevPAR Raw Data'!AY$1,FALSE)</f>
        <v>1.71122904163725</v>
      </c>
      <c r="BK40" s="48">
        <f>VLOOKUP($A40,'RevPAR Raw Data'!$B$6:$BE$43,'RevPAR Raw Data'!BA$1,FALSE)</f>
        <v>-2.8714550877153</v>
      </c>
      <c r="BL40" s="48">
        <f>VLOOKUP($A40,'RevPAR Raw Data'!$B$6:$BE$43,'RevPAR Raw Data'!BB$1,FALSE)</f>
        <v>1.3623677987553799</v>
      </c>
      <c r="BM40" s="49">
        <f>VLOOKUP($A40,'RevPAR Raw Data'!$B$6:$BE$43,'RevPAR Raw Data'!BC$1,FALSE)</f>
        <v>-0.75199743686452103</v>
      </c>
      <c r="BN40" s="50">
        <f>VLOOKUP($A40,'RevPAR Raw Data'!$B$6:$BE$43,'RevPAR Raw Data'!BE$1,FALSE)</f>
        <v>0.79839752034250899</v>
      </c>
    </row>
    <row r="41" spans="1:66" x14ac:dyDescent="0.25">
      <c r="A41" s="63" t="s">
        <v>80</v>
      </c>
      <c r="B41" s="47">
        <f>VLOOKUP($A41,'Occupancy Raw Data'!$B$8:$BE$45,'Occupancy Raw Data'!AG$3,FALSE)</f>
        <v>39.372325249643303</v>
      </c>
      <c r="C41" s="48">
        <f>VLOOKUP($A41,'Occupancy Raw Data'!$B$8:$BE$45,'Occupancy Raw Data'!AH$3,FALSE)</f>
        <v>50.008882572392899</v>
      </c>
      <c r="D41" s="48">
        <f>VLOOKUP($A41,'Occupancy Raw Data'!$B$8:$BE$45,'Occupancy Raw Data'!AI$3,FALSE)</f>
        <v>52.655889145496502</v>
      </c>
      <c r="E41" s="48">
        <f>VLOOKUP($A41,'Occupancy Raw Data'!$B$8:$BE$45,'Occupancy Raw Data'!AJ$3,FALSE)</f>
        <v>54.627820216734698</v>
      </c>
      <c r="F41" s="48">
        <f>VLOOKUP($A41,'Occupancy Raw Data'!$B$8:$BE$45,'Occupancy Raw Data'!AK$3,FALSE)</f>
        <v>53.686267543080398</v>
      </c>
      <c r="G41" s="49">
        <f>VLOOKUP($A41,'Occupancy Raw Data'!$B$8:$BE$45,'Occupancy Raw Data'!AL$3,FALSE)</f>
        <v>50.078225003555602</v>
      </c>
      <c r="H41" s="48">
        <f>VLOOKUP($A41,'Occupancy Raw Data'!$B$8:$BE$45,'Occupancy Raw Data'!AN$3,FALSE)</f>
        <v>63.4038017409841</v>
      </c>
      <c r="I41" s="48">
        <f>VLOOKUP($A41,'Occupancy Raw Data'!$B$8:$BE$45,'Occupancy Raw Data'!AO$3,FALSE)</f>
        <v>66.459406644164105</v>
      </c>
      <c r="J41" s="49">
        <f>VLOOKUP($A41,'Occupancy Raw Data'!$B$8:$BE$45,'Occupancy Raw Data'!AP$3,FALSE)</f>
        <v>64.931604192574099</v>
      </c>
      <c r="K41" s="50">
        <f>VLOOKUP($A41,'Occupancy Raw Data'!$B$8:$BE$45,'Occupancy Raw Data'!AR$3,FALSE)</f>
        <v>54.3243105987506</v>
      </c>
      <c r="M41" s="47">
        <f>VLOOKUP($A41,'Occupancy Raw Data'!$B$8:$BE$45,'Occupancy Raw Data'!AT$3,FALSE)</f>
        <v>-11.561524808362901</v>
      </c>
      <c r="N41" s="48">
        <f>VLOOKUP($A41,'Occupancy Raw Data'!$B$8:$BE$45,'Occupancy Raw Data'!AU$3,FALSE)</f>
        <v>-6.78807947019867</v>
      </c>
      <c r="O41" s="48">
        <f>VLOOKUP($A41,'Occupancy Raw Data'!$B$8:$BE$45,'Occupancy Raw Data'!AV$3,FALSE)</f>
        <v>-6.4393939393939297</v>
      </c>
      <c r="P41" s="48">
        <f>VLOOKUP($A41,'Occupancy Raw Data'!$B$8:$BE$45,'Occupancy Raw Data'!AW$3,FALSE)</f>
        <v>-7.2398190045248798</v>
      </c>
      <c r="Q41" s="48">
        <f>VLOOKUP($A41,'Occupancy Raw Data'!$B$8:$BE$45,'Occupancy Raw Data'!AX$3,FALSE)</f>
        <v>-12.151162790697599</v>
      </c>
      <c r="R41" s="49">
        <f>VLOOKUP($A41,'Occupancy Raw Data'!$B$8:$BE$45,'Occupancy Raw Data'!AY$3,FALSE)</f>
        <v>-8.7674514385996005</v>
      </c>
      <c r="S41" s="48">
        <f>VLOOKUP($A41,'Occupancy Raw Data'!$B$8:$BE$45,'Occupancy Raw Data'!BA$3,FALSE)</f>
        <v>-12.266470009832799</v>
      </c>
      <c r="T41" s="48">
        <f>VLOOKUP($A41,'Occupancy Raw Data'!$B$8:$BE$45,'Occupancy Raw Data'!BB$3,FALSE)</f>
        <v>-5.76826196473551</v>
      </c>
      <c r="U41" s="49">
        <f>VLOOKUP($A41,'Occupancy Raw Data'!$B$8:$BE$45,'Occupancy Raw Data'!BC$3,FALSE)</f>
        <v>-9.0569793480965401</v>
      </c>
      <c r="V41" s="50">
        <f>VLOOKUP($A41,'Occupancy Raw Data'!$B$8:$BE$45,'Occupancy Raw Data'!BE$3,FALSE)</f>
        <v>-8.8627406427992597</v>
      </c>
      <c r="X41" s="51">
        <f>VLOOKUP($A41,'ADR Raw Data'!$B$6:$BE$43,'ADR Raw Data'!AG$1,FALSE)</f>
        <v>108.93076992753601</v>
      </c>
      <c r="Y41" s="52">
        <f>VLOOKUP($A41,'ADR Raw Data'!$B$6:$BE$43,'ADR Raw Data'!AH$1,FALSE)</f>
        <v>108.120635879218</v>
      </c>
      <c r="Z41" s="52">
        <f>VLOOKUP($A41,'ADR Raw Data'!$B$6:$BE$43,'ADR Raw Data'!AI$1,FALSE)</f>
        <v>107.45008097165901</v>
      </c>
      <c r="AA41" s="52">
        <f>VLOOKUP($A41,'ADR Raw Data'!$B$6:$BE$43,'ADR Raw Data'!AJ$1,FALSE)</f>
        <v>108.6204</v>
      </c>
      <c r="AB41" s="52">
        <f>VLOOKUP($A41,'ADR Raw Data'!$B$6:$BE$43,'ADR Raw Data'!AK$1,FALSE)</f>
        <v>115.394738583719</v>
      </c>
      <c r="AC41" s="53">
        <f>VLOOKUP($A41,'ADR Raw Data'!$B$6:$BE$43,'ADR Raw Data'!AL$1,FALSE)</f>
        <v>109.776441351888</v>
      </c>
      <c r="AD41" s="52">
        <f>VLOOKUP($A41,'ADR Raw Data'!$B$6:$BE$43,'ADR Raw Data'!AN$1,FALSE)</f>
        <v>144.96595404875299</v>
      </c>
      <c r="AE41" s="52">
        <f>VLOOKUP($A41,'ADR Raw Data'!$B$6:$BE$43,'ADR Raw Data'!AO$1,FALSE)</f>
        <v>147.06945201817601</v>
      </c>
      <c r="AF41" s="53">
        <f>VLOOKUP($A41,'ADR Raw Data'!$B$6:$BE$43,'ADR Raw Data'!AP$1,FALSE)</f>
        <v>146.04245006839901</v>
      </c>
      <c r="AG41" s="54">
        <f>VLOOKUP($A41,'ADR Raw Data'!$B$6:$BE$43,'ADR Raw Data'!AR$1,FALSE)</f>
        <v>122.16797747031799</v>
      </c>
      <c r="AI41" s="47">
        <f>VLOOKUP($A41,'ADR Raw Data'!$B$6:$BE$43,'ADR Raw Data'!AT$1,FALSE)</f>
        <v>1.7474146347775901</v>
      </c>
      <c r="AJ41" s="48">
        <f>VLOOKUP($A41,'ADR Raw Data'!$B$6:$BE$43,'ADR Raw Data'!AU$1,FALSE)</f>
        <v>2.7595574786249402</v>
      </c>
      <c r="AK41" s="48">
        <f>VLOOKUP($A41,'ADR Raw Data'!$B$6:$BE$43,'ADR Raw Data'!AV$1,FALSE)</f>
        <v>1.9724786403328101</v>
      </c>
      <c r="AL41" s="48">
        <f>VLOOKUP($A41,'ADR Raw Data'!$B$6:$BE$43,'ADR Raw Data'!AW$1,FALSE)</f>
        <v>1.88904131892876</v>
      </c>
      <c r="AM41" s="48">
        <f>VLOOKUP($A41,'ADR Raw Data'!$B$6:$BE$43,'ADR Raw Data'!AX$1,FALSE)</f>
        <v>3.13144179770222</v>
      </c>
      <c r="AN41" s="49">
        <f>VLOOKUP($A41,'ADR Raw Data'!$B$6:$BE$43,'ADR Raw Data'!AY$1,FALSE)</f>
        <v>2.2775270815911899</v>
      </c>
      <c r="AO41" s="48">
        <f>VLOOKUP($A41,'ADR Raw Data'!$B$6:$BE$43,'ADR Raw Data'!BA$1,FALSE)</f>
        <v>4.7261303888021002</v>
      </c>
      <c r="AP41" s="48">
        <f>VLOOKUP($A41,'ADR Raw Data'!$B$6:$BE$43,'ADR Raw Data'!BB$1,FALSE)</f>
        <v>4.06670993061672</v>
      </c>
      <c r="AQ41" s="49">
        <f>VLOOKUP($A41,'ADR Raw Data'!$B$6:$BE$43,'ADR Raw Data'!BC$1,FALSE)</f>
        <v>4.42388749196307</v>
      </c>
      <c r="AR41" s="50">
        <f>VLOOKUP($A41,'ADR Raw Data'!$B$6:$BE$43,'ADR Raw Data'!BE$1,FALSE)</f>
        <v>3.12797683315328</v>
      </c>
      <c r="AT41" s="51">
        <f>VLOOKUP($A41,'RevPAR Raw Data'!$B$6:$BE$43,'RevPAR Raw Data'!AG$1,FALSE)</f>
        <v>42.888577032810197</v>
      </c>
      <c r="AU41" s="52">
        <f>VLOOKUP($A41,'RevPAR Raw Data'!$B$6:$BE$43,'RevPAR Raw Data'!AH$1,FALSE)</f>
        <v>54.069921833362898</v>
      </c>
      <c r="AV41" s="52">
        <f>VLOOKUP($A41,'RevPAR Raw Data'!$B$6:$BE$43,'RevPAR Raw Data'!AI$1,FALSE)</f>
        <v>56.578795523183501</v>
      </c>
      <c r="AW41" s="52">
        <f>VLOOKUP($A41,'RevPAR Raw Data'!$B$6:$BE$43,'RevPAR Raw Data'!AJ$1,FALSE)</f>
        <v>59.336956830698099</v>
      </c>
      <c r="AX41" s="52">
        <f>VLOOKUP($A41,'RevPAR Raw Data'!$B$6:$BE$43,'RevPAR Raw Data'!AK$1,FALSE)</f>
        <v>61.951128086693899</v>
      </c>
      <c r="AY41" s="53">
        <f>VLOOKUP($A41,'RevPAR Raw Data'!$B$6:$BE$43,'RevPAR Raw Data'!AL$1,FALSE)</f>
        <v>54.974093301095103</v>
      </c>
      <c r="AZ41" s="52">
        <f>VLOOKUP($A41,'RevPAR Raw Data'!$B$6:$BE$43,'RevPAR Raw Data'!AN$1,FALSE)</f>
        <v>91.913926096997599</v>
      </c>
      <c r="BA41" s="52">
        <f>VLOOKUP($A41,'RevPAR Raw Data'!$B$6:$BE$43,'RevPAR Raw Data'!AO$1,FALSE)</f>
        <v>97.741485166104098</v>
      </c>
      <c r="BB41" s="53">
        <f>VLOOKUP($A41,'RevPAR Raw Data'!$B$6:$BE$43,'RevPAR Raw Data'!AP$1,FALSE)</f>
        <v>94.827705631550799</v>
      </c>
      <c r="BC41" s="54">
        <f>VLOOKUP($A41,'RevPAR Raw Data'!$B$6:$BE$43,'RevPAR Raw Data'!AR$1,FALSE)</f>
        <v>66.366911533187704</v>
      </c>
      <c r="BE41" s="47">
        <f>VLOOKUP($A41,'RevPAR Raw Data'!$B$6:$BE$43,'RevPAR Raw Data'!AT$1,FALSE)</f>
        <v>-10.0161379500901</v>
      </c>
      <c r="BF41" s="48">
        <f>VLOOKUP($A41,'RevPAR Raw Data'!$B$6:$BE$43,'RevPAR Raw Data'!AU$1,FALSE)</f>
        <v>-4.2158429462485998</v>
      </c>
      <c r="BG41" s="48">
        <f>VLOOKUP($A41,'RevPAR Raw Data'!$B$6:$BE$43,'RevPAR Raw Data'!AV$1,FALSE)</f>
        <v>-4.5939309690825496</v>
      </c>
      <c r="BH41" s="48">
        <f>VLOOKUP($A41,'RevPAR Raw Data'!$B$6:$BE$43,'RevPAR Raw Data'!AW$1,FALSE)</f>
        <v>-5.4875408580072502</v>
      </c>
      <c r="BI41" s="48">
        <f>VLOOKUP($A41,'RevPAR Raw Data'!$B$6:$BE$43,'RevPAR Raw Data'!AX$1,FALSE)</f>
        <v>-9.4002275835301905</v>
      </c>
      <c r="BJ41" s="49">
        <f>VLOOKUP($A41,'RevPAR Raw Data'!$B$6:$BE$43,'RevPAR Raw Data'!AY$1,FALSE)</f>
        <v>-6.6896054378878702</v>
      </c>
      <c r="BK41" s="48">
        <f>VLOOKUP($A41,'RevPAR Raw Data'!$B$6:$BE$43,'RevPAR Raw Data'!BA$1,FALSE)</f>
        <v>-8.1200689877987404</v>
      </c>
      <c r="BL41" s="48">
        <f>VLOOKUP($A41,'RevPAR Raw Data'!$B$6:$BE$43,'RevPAR Raw Data'!BB$1,FALSE)</f>
        <v>-1.9361305162626701</v>
      </c>
      <c r="BM41" s="49">
        <f>VLOOKUP($A41,'RevPAR Raw Data'!$B$6:$BE$43,'RevPAR Raw Data'!BC$1,FALSE)</f>
        <v>-5.0337624326635799</v>
      </c>
      <c r="BN41" s="50">
        <f>VLOOKUP($A41,'RevPAR Raw Data'!$B$6:$BE$43,'RevPAR Raw Data'!BE$1,FALSE)</f>
        <v>-6.0119882837351897</v>
      </c>
    </row>
    <row r="42" spans="1:66" x14ac:dyDescent="0.25">
      <c r="A42" s="63" t="s">
        <v>81</v>
      </c>
      <c r="B42" s="47">
        <f>VLOOKUP($A42,'Occupancy Raw Data'!$B$8:$BE$45,'Occupancy Raw Data'!AG$3,FALSE)</f>
        <v>50.4246855176862</v>
      </c>
      <c r="C42" s="48">
        <f>VLOOKUP($A42,'Occupancy Raw Data'!$B$8:$BE$45,'Occupancy Raw Data'!AH$3,FALSE)</f>
        <v>58.010533811654298</v>
      </c>
      <c r="D42" s="48">
        <f>VLOOKUP($A42,'Occupancy Raw Data'!$B$8:$BE$45,'Occupancy Raw Data'!AI$3,FALSE)</f>
        <v>62.326171953726401</v>
      </c>
      <c r="E42" s="48">
        <f>VLOOKUP($A42,'Occupancy Raw Data'!$B$8:$BE$45,'Occupancy Raw Data'!AJ$3,FALSE)</f>
        <v>65.058379351579305</v>
      </c>
      <c r="F42" s="48">
        <f>VLOOKUP($A42,'Occupancy Raw Data'!$B$8:$BE$45,'Occupancy Raw Data'!AK$3,FALSE)</f>
        <v>68.135891544735102</v>
      </c>
      <c r="G42" s="49">
        <f>VLOOKUP($A42,'Occupancy Raw Data'!$B$8:$BE$45,'Occupancy Raw Data'!AL$3,FALSE)</f>
        <v>60.791661739887502</v>
      </c>
      <c r="H42" s="48">
        <f>VLOOKUP($A42,'Occupancy Raw Data'!$B$8:$BE$45,'Occupancy Raw Data'!AN$3,FALSE)</f>
        <v>79.066736533784706</v>
      </c>
      <c r="I42" s="48">
        <f>VLOOKUP($A42,'Occupancy Raw Data'!$B$8:$BE$45,'Occupancy Raw Data'!AO$3,FALSE)</f>
        <v>79.869536592903103</v>
      </c>
      <c r="J42" s="49">
        <f>VLOOKUP($A42,'Occupancy Raw Data'!$B$8:$BE$45,'Occupancy Raw Data'!AP$3,FALSE)</f>
        <v>79.468136563343904</v>
      </c>
      <c r="K42" s="50">
        <f>VLOOKUP($A42,'Occupancy Raw Data'!$B$8:$BE$45,'Occupancy Raw Data'!AR$3,FALSE)</f>
        <v>66.127992014895199</v>
      </c>
      <c r="M42" s="47">
        <f>VLOOKUP($A42,'Occupancy Raw Data'!$B$8:$BE$45,'Occupancy Raw Data'!AT$3,FALSE)</f>
        <v>-5.1438831167799801</v>
      </c>
      <c r="N42" s="48">
        <f>VLOOKUP($A42,'Occupancy Raw Data'!$B$8:$BE$45,'Occupancy Raw Data'!AU$3,FALSE)</f>
        <v>-2.4035691342935599</v>
      </c>
      <c r="O42" s="48">
        <f>VLOOKUP($A42,'Occupancy Raw Data'!$B$8:$BE$45,'Occupancy Raw Data'!AV$3,FALSE)</f>
        <v>-0.90674460075127306</v>
      </c>
      <c r="P42" s="48">
        <f>VLOOKUP($A42,'Occupancy Raw Data'!$B$8:$BE$45,'Occupancy Raw Data'!AW$3,FALSE)</f>
        <v>-0.38918004674621698</v>
      </c>
      <c r="Q42" s="48">
        <f>VLOOKUP($A42,'Occupancy Raw Data'!$B$8:$BE$45,'Occupancy Raw Data'!AX$3,FALSE)</f>
        <v>7.3626848114655905E-2</v>
      </c>
      <c r="R42" s="49">
        <f>VLOOKUP($A42,'Occupancy Raw Data'!$B$8:$BE$45,'Occupancy Raw Data'!AY$3,FALSE)</f>
        <v>-1.59758282473739</v>
      </c>
      <c r="S42" s="48">
        <f>VLOOKUP($A42,'Occupancy Raw Data'!$B$8:$BE$45,'Occupancy Raw Data'!BA$3,FALSE)</f>
        <v>2.4038323426276098</v>
      </c>
      <c r="T42" s="48">
        <f>VLOOKUP($A42,'Occupancy Raw Data'!$B$8:$BE$45,'Occupancy Raw Data'!BB$3,FALSE)</f>
        <v>1.84568615909085</v>
      </c>
      <c r="U42" s="49">
        <f>VLOOKUP($A42,'Occupancy Raw Data'!$B$8:$BE$45,'Occupancy Raw Data'!BC$3,FALSE)</f>
        <v>2.1225870457382299</v>
      </c>
      <c r="V42" s="50">
        <f>VLOOKUP($A42,'Occupancy Raw Data'!$B$8:$BE$45,'Occupancy Raw Data'!BE$3,FALSE)</f>
        <v>-0.35089944892672598</v>
      </c>
      <c r="X42" s="51">
        <f>VLOOKUP($A42,'ADR Raw Data'!$B$6:$BE$43,'ADR Raw Data'!AG$1,FALSE)</f>
        <v>114.931902052238</v>
      </c>
      <c r="Y42" s="52">
        <f>VLOOKUP($A42,'ADR Raw Data'!$B$6:$BE$43,'ADR Raw Data'!AH$1,FALSE)</f>
        <v>109.378329955646</v>
      </c>
      <c r="Z42" s="52">
        <f>VLOOKUP($A42,'ADR Raw Data'!$B$6:$BE$43,'ADR Raw Data'!AI$1,FALSE)</f>
        <v>113.58494324979701</v>
      </c>
      <c r="AA42" s="52">
        <f>VLOOKUP($A42,'ADR Raw Data'!$B$6:$BE$43,'ADR Raw Data'!AJ$1,FALSE)</f>
        <v>115.872761611697</v>
      </c>
      <c r="AB42" s="52">
        <f>VLOOKUP($A42,'ADR Raw Data'!$B$6:$BE$43,'ADR Raw Data'!AK$1,FALSE)</f>
        <v>125.964096408112</v>
      </c>
      <c r="AC42" s="53">
        <f>VLOOKUP($A42,'ADR Raw Data'!$B$6:$BE$43,'ADR Raw Data'!AL$1,FALSE)</f>
        <v>116.270255000209</v>
      </c>
      <c r="AD42" s="52">
        <f>VLOOKUP($A42,'ADR Raw Data'!$B$6:$BE$43,'ADR Raw Data'!AN$1,FALSE)</f>
        <v>163.06346534232799</v>
      </c>
      <c r="AE42" s="52">
        <f>VLOOKUP($A42,'ADR Raw Data'!$B$6:$BE$43,'ADR Raw Data'!AO$1,FALSE)</f>
        <v>166.59863965547601</v>
      </c>
      <c r="AF42" s="53">
        <f>VLOOKUP($A42,'ADR Raw Data'!$B$6:$BE$43,'ADR Raw Data'!AP$1,FALSE)</f>
        <v>164.83998072558001</v>
      </c>
      <c r="AG42" s="54">
        <f>VLOOKUP($A42,'ADR Raw Data'!$B$6:$BE$43,'ADR Raw Data'!AR$1,FALSE)</f>
        <v>132.947378282589</v>
      </c>
      <c r="AI42" s="47">
        <f>VLOOKUP($A42,'ADR Raw Data'!$B$6:$BE$43,'ADR Raw Data'!AT$1,FALSE)</f>
        <v>7.3058533142114896</v>
      </c>
      <c r="AJ42" s="48">
        <f>VLOOKUP($A42,'ADR Raw Data'!$B$6:$BE$43,'ADR Raw Data'!AU$1,FALSE)</f>
        <v>0.64443977876826497</v>
      </c>
      <c r="AK42" s="48">
        <f>VLOOKUP($A42,'ADR Raw Data'!$B$6:$BE$43,'ADR Raw Data'!AV$1,FALSE)</f>
        <v>2.4193899238925201</v>
      </c>
      <c r="AL42" s="48">
        <f>VLOOKUP($A42,'ADR Raw Data'!$B$6:$BE$43,'ADR Raw Data'!AW$1,FALSE)</f>
        <v>3.4730362068509599</v>
      </c>
      <c r="AM42" s="48">
        <f>VLOOKUP($A42,'ADR Raw Data'!$B$6:$BE$43,'ADR Raw Data'!AX$1,FALSE)</f>
        <v>8.2953775372020608</v>
      </c>
      <c r="AN42" s="49">
        <f>VLOOKUP($A42,'ADR Raw Data'!$B$6:$BE$43,'ADR Raw Data'!AY$1,FALSE)</f>
        <v>4.5194126811514597</v>
      </c>
      <c r="AO42" s="48">
        <f>VLOOKUP($A42,'ADR Raw Data'!$B$6:$BE$43,'ADR Raw Data'!BA$1,FALSE)</f>
        <v>9.20936834430705</v>
      </c>
      <c r="AP42" s="48">
        <f>VLOOKUP($A42,'ADR Raw Data'!$B$6:$BE$43,'ADR Raw Data'!BB$1,FALSE)</f>
        <v>8.8553441775809496</v>
      </c>
      <c r="AQ42" s="49">
        <f>VLOOKUP($A42,'ADR Raw Data'!$B$6:$BE$43,'ADR Raw Data'!BC$1,FALSE)</f>
        <v>9.0255986538283892</v>
      </c>
      <c r="AR42" s="50">
        <f>VLOOKUP($A42,'ADR Raw Data'!$B$6:$BE$43,'ADR Raw Data'!BE$1,FALSE)</f>
        <v>6.67555324308303</v>
      </c>
      <c r="AT42" s="51">
        <f>VLOOKUP($A42,'RevPAR Raw Data'!$B$6:$BE$43,'RevPAR Raw Data'!AG$1,FALSE)</f>
        <v>57.954050169336597</v>
      </c>
      <c r="AU42" s="52">
        <f>VLOOKUP($A42,'RevPAR Raw Data'!$B$6:$BE$43,'RevPAR Raw Data'!AH$1,FALSE)</f>
        <v>63.450953081542899</v>
      </c>
      <c r="AV42" s="52">
        <f>VLOOKUP($A42,'RevPAR Raw Data'!$B$6:$BE$43,'RevPAR Raw Data'!AI$1,FALSE)</f>
        <v>70.793147043411594</v>
      </c>
      <c r="AW42" s="52">
        <f>VLOOKUP($A42,'RevPAR Raw Data'!$B$6:$BE$43,'RevPAR Raw Data'!AJ$1,FALSE)</f>
        <v>75.384940814489298</v>
      </c>
      <c r="AX42" s="52">
        <f>VLOOKUP($A42,'RevPAR Raw Data'!$B$6:$BE$43,'RevPAR Raw Data'!AK$1,FALSE)</f>
        <v>85.826760113937098</v>
      </c>
      <c r="AY42" s="53">
        <f>VLOOKUP($A42,'RevPAR Raw Data'!$B$6:$BE$43,'RevPAR Raw Data'!AL$1,FALSE)</f>
        <v>70.682620123832294</v>
      </c>
      <c r="AZ42" s="52">
        <f>VLOOKUP($A42,'RevPAR Raw Data'!$B$6:$BE$43,'RevPAR Raw Data'!AN$1,FALSE)</f>
        <v>128.928960525078</v>
      </c>
      <c r="BA42" s="52">
        <f>VLOOKUP($A42,'RevPAR Raw Data'!$B$6:$BE$43,'RevPAR Raw Data'!AO$1,FALSE)</f>
        <v>133.061561462909</v>
      </c>
      <c r="BB42" s="53">
        <f>VLOOKUP($A42,'RevPAR Raw Data'!$B$6:$BE$43,'RevPAR Raw Data'!AP$1,FALSE)</f>
        <v>130.99526099399401</v>
      </c>
      <c r="BC42" s="54">
        <f>VLOOKUP($A42,'RevPAR Raw Data'!$B$6:$BE$43,'RevPAR Raw Data'!AR$1,FALSE)</f>
        <v>87.915431694723296</v>
      </c>
      <c r="BE42" s="47">
        <f>VLOOKUP($A42,'RevPAR Raw Data'!$B$6:$BE$43,'RevPAR Raw Data'!AT$1,FALSE)</f>
        <v>1.78616564226507</v>
      </c>
      <c r="BF42" s="48">
        <f>VLOOKUP($A42,'RevPAR Raw Data'!$B$6:$BE$43,'RevPAR Raw Data'!AU$1,FALSE)</f>
        <v>-1.77461891113688</v>
      </c>
      <c r="BG42" s="48">
        <f>VLOOKUP($A42,'RevPAR Raw Data'!$B$6:$BE$43,'RevPAR Raw Data'!AV$1,FALSE)</f>
        <v>1.49070763563523</v>
      </c>
      <c r="BH42" s="48">
        <f>VLOOKUP($A42,'RevPAR Raw Data'!$B$6:$BE$43,'RevPAR Raw Data'!AW$1,FALSE)</f>
        <v>3.0703397961714001</v>
      </c>
      <c r="BI42" s="48">
        <f>VLOOKUP($A42,'RevPAR Raw Data'!$B$6:$BE$43,'RevPAR Raw Data'!AX$1,FALSE)</f>
        <v>8.3751120103365704</v>
      </c>
      <c r="BJ42" s="49">
        <f>VLOOKUP($A42,'RevPAR Raw Data'!$B$6:$BE$43,'RevPAR Raw Data'!AY$1,FALSE)</f>
        <v>2.8496284956409901</v>
      </c>
      <c r="BK42" s="48">
        <f>VLOOKUP($A42,'RevPAR Raw Data'!$B$6:$BE$43,'RevPAR Raw Data'!BA$1,FALSE)</f>
        <v>11.8345784617468</v>
      </c>
      <c r="BL42" s="48">
        <f>VLOOKUP($A42,'RevPAR Raw Data'!$B$6:$BE$43,'RevPAR Raw Data'!BB$1,FALSE)</f>
        <v>10.8644721984972</v>
      </c>
      <c r="BM42" s="49">
        <f>VLOOKUP($A42,'RevPAR Raw Data'!$B$6:$BE$43,'RevPAR Raw Data'!BC$1,FALSE)</f>
        <v>11.339761887393101</v>
      </c>
      <c r="BN42" s="50">
        <f>VLOOKUP($A42,'RevPAR Raw Data'!$B$6:$BE$43,'RevPAR Raw Data'!BE$1,FALSE)</f>
        <v>6.3012293146135097</v>
      </c>
    </row>
    <row r="43" spans="1:66" x14ac:dyDescent="0.25">
      <c r="A43" s="66" t="s">
        <v>82</v>
      </c>
      <c r="B43" s="47">
        <f>VLOOKUP($A43,'Occupancy Raw Data'!$B$8:$BE$45,'Occupancy Raw Data'!AG$3,FALSE)</f>
        <v>54.956217337535399</v>
      </c>
      <c r="C43" s="48">
        <f>VLOOKUP($A43,'Occupancy Raw Data'!$B$8:$BE$45,'Occupancy Raw Data'!AH$3,FALSE)</f>
        <v>71.866896716798905</v>
      </c>
      <c r="D43" s="48">
        <f>VLOOKUP($A43,'Occupancy Raw Data'!$B$8:$BE$45,'Occupancy Raw Data'!AI$3,FALSE)</f>
        <v>80.858798420233697</v>
      </c>
      <c r="E43" s="48">
        <f>VLOOKUP($A43,'Occupancy Raw Data'!$B$8:$BE$45,'Occupancy Raw Data'!AJ$3,FALSE)</f>
        <v>82.200702118322795</v>
      </c>
      <c r="F43" s="48">
        <f>VLOOKUP($A43,'Occupancy Raw Data'!$B$8:$BE$45,'Occupancy Raw Data'!AK$3,FALSE)</f>
        <v>76.396756692065196</v>
      </c>
      <c r="G43" s="49">
        <f>VLOOKUP($A43,'Occupancy Raw Data'!$B$8:$BE$45,'Occupancy Raw Data'!AL$3,FALSE)</f>
        <v>73.255874256991206</v>
      </c>
      <c r="H43" s="48">
        <f>VLOOKUP($A43,'Occupancy Raw Data'!$B$8:$BE$45,'Occupancy Raw Data'!AN$3,FALSE)</f>
        <v>75.910559700003901</v>
      </c>
      <c r="I43" s="48">
        <f>VLOOKUP($A43,'Occupancy Raw Data'!$B$8:$BE$45,'Occupancy Raw Data'!AO$3,FALSE)</f>
        <v>77.9246619060916</v>
      </c>
      <c r="J43" s="49">
        <f>VLOOKUP($A43,'Occupancy Raw Data'!$B$8:$BE$45,'Occupancy Raw Data'!AP$3,FALSE)</f>
        <v>76.917610803047793</v>
      </c>
      <c r="K43" s="50">
        <f>VLOOKUP($A43,'Occupancy Raw Data'!$B$8:$BE$45,'Occupancy Raw Data'!AR$3,FALSE)</f>
        <v>74.3020846987217</v>
      </c>
      <c r="M43" s="47">
        <f>VLOOKUP($A43,'Occupancy Raw Data'!$B$8:$BE$45,'Occupancy Raw Data'!AT$3,FALSE)</f>
        <v>-0.118241873128675</v>
      </c>
      <c r="N43" s="48">
        <f>VLOOKUP($A43,'Occupancy Raw Data'!$B$8:$BE$45,'Occupancy Raw Data'!AU$3,FALSE)</f>
        <v>8.6514025907708607</v>
      </c>
      <c r="O43" s="48">
        <f>VLOOKUP($A43,'Occupancy Raw Data'!$B$8:$BE$45,'Occupancy Raw Data'!AV$3,FALSE)</f>
        <v>12.007927540524999</v>
      </c>
      <c r="P43" s="48">
        <f>VLOOKUP($A43,'Occupancy Raw Data'!$B$8:$BE$45,'Occupancy Raw Data'!AW$3,FALSE)</f>
        <v>11.6464429940985</v>
      </c>
      <c r="Q43" s="48">
        <f>VLOOKUP($A43,'Occupancy Raw Data'!$B$8:$BE$45,'Occupancy Raw Data'!AX$3,FALSE)</f>
        <v>8.8785779325093106</v>
      </c>
      <c r="R43" s="49">
        <f>VLOOKUP($A43,'Occupancy Raw Data'!$B$8:$BE$45,'Occupancy Raw Data'!AY$3,FALSE)</f>
        <v>8.6402623742179898</v>
      </c>
      <c r="S43" s="48">
        <f>VLOOKUP($A43,'Occupancy Raw Data'!$B$8:$BE$45,'Occupancy Raw Data'!BA$3,FALSE)</f>
        <v>2.6180795095015799</v>
      </c>
      <c r="T43" s="48">
        <f>VLOOKUP($A43,'Occupancy Raw Data'!$B$8:$BE$45,'Occupancy Raw Data'!BB$3,FALSE)</f>
        <v>4.6439471820605904</v>
      </c>
      <c r="U43" s="49">
        <f>VLOOKUP($A43,'Occupancy Raw Data'!$B$8:$BE$45,'Occupancy Raw Data'!BC$3,FALSE)</f>
        <v>3.6343739937692998</v>
      </c>
      <c r="V43" s="50">
        <f>VLOOKUP($A43,'Occupancy Raw Data'!$B$8:$BE$45,'Occupancy Raw Data'!BE$3,FALSE)</f>
        <v>7.1100008828654904</v>
      </c>
      <c r="X43" s="51">
        <f>VLOOKUP($A43,'ADR Raw Data'!$B$6:$BE$43,'ADR Raw Data'!AG$1,FALSE)</f>
        <v>142.27455433865299</v>
      </c>
      <c r="Y43" s="52">
        <f>VLOOKUP($A43,'ADR Raw Data'!$B$6:$BE$43,'ADR Raw Data'!AH$1,FALSE)</f>
        <v>165.70672569196199</v>
      </c>
      <c r="Z43" s="52">
        <f>VLOOKUP($A43,'ADR Raw Data'!$B$6:$BE$43,'ADR Raw Data'!AI$1,FALSE)</f>
        <v>175.604341570511</v>
      </c>
      <c r="AA43" s="52">
        <f>VLOOKUP($A43,'ADR Raw Data'!$B$6:$BE$43,'ADR Raw Data'!AJ$1,FALSE)</f>
        <v>172.62544387959301</v>
      </c>
      <c r="AB43" s="52">
        <f>VLOOKUP($A43,'ADR Raw Data'!$B$6:$BE$43,'ADR Raw Data'!AK$1,FALSE)</f>
        <v>158.74784286208401</v>
      </c>
      <c r="AC43" s="53">
        <f>VLOOKUP($A43,'ADR Raw Data'!$B$6:$BE$43,'ADR Raw Data'!AL$1,FALSE)</f>
        <v>164.47720856557001</v>
      </c>
      <c r="AD43" s="52">
        <f>VLOOKUP($A43,'ADR Raw Data'!$B$6:$BE$43,'ADR Raw Data'!AN$1,FALSE)</f>
        <v>142.86248489108399</v>
      </c>
      <c r="AE43" s="52">
        <f>VLOOKUP($A43,'ADR Raw Data'!$B$6:$BE$43,'ADR Raw Data'!AO$1,FALSE)</f>
        <v>141.756302546282</v>
      </c>
      <c r="AF43" s="53">
        <f>VLOOKUP($A43,'ADR Raw Data'!$B$6:$BE$43,'ADR Raw Data'!AP$1,FALSE)</f>
        <v>142.30215232013401</v>
      </c>
      <c r="AG43" s="54">
        <f>VLOOKUP($A43,'ADR Raw Data'!$B$6:$BE$43,'ADR Raw Data'!AR$1,FALSE)</f>
        <v>157.918452594732</v>
      </c>
      <c r="AI43" s="47">
        <f>VLOOKUP($A43,'ADR Raw Data'!$B$6:$BE$43,'ADR Raw Data'!AT$1,FALSE)</f>
        <v>13.5594109144419</v>
      </c>
      <c r="AJ43" s="48">
        <f>VLOOKUP($A43,'ADR Raw Data'!$B$6:$BE$43,'ADR Raw Data'!AU$1,FALSE)</f>
        <v>17.203021111082901</v>
      </c>
      <c r="AK43" s="48">
        <f>VLOOKUP($A43,'ADR Raw Data'!$B$6:$BE$43,'ADR Raw Data'!AV$1,FALSE)</f>
        <v>19.982724021696601</v>
      </c>
      <c r="AL43" s="48">
        <f>VLOOKUP($A43,'ADR Raw Data'!$B$6:$BE$43,'ADR Raw Data'!AW$1,FALSE)</f>
        <v>19.968913113444799</v>
      </c>
      <c r="AM43" s="48">
        <f>VLOOKUP($A43,'ADR Raw Data'!$B$6:$BE$43,'ADR Raw Data'!AX$1,FALSE)</f>
        <v>17.5407792556957</v>
      </c>
      <c r="AN43" s="49">
        <f>VLOOKUP($A43,'ADR Raw Data'!$B$6:$BE$43,'ADR Raw Data'!AY$1,FALSE)</f>
        <v>18.283760149364198</v>
      </c>
      <c r="AO43" s="48">
        <f>VLOOKUP($A43,'ADR Raw Data'!$B$6:$BE$43,'ADR Raw Data'!BA$1,FALSE)</f>
        <v>13.296684434452001</v>
      </c>
      <c r="AP43" s="48">
        <f>VLOOKUP($A43,'ADR Raw Data'!$B$6:$BE$43,'ADR Raw Data'!BB$1,FALSE)</f>
        <v>11.683899556353101</v>
      </c>
      <c r="AQ43" s="49">
        <f>VLOOKUP($A43,'ADR Raw Data'!$B$6:$BE$43,'ADR Raw Data'!BC$1,FALSE)</f>
        <v>12.480695345979701</v>
      </c>
      <c r="AR43" s="50">
        <f>VLOOKUP($A43,'ADR Raw Data'!$B$6:$BE$43,'ADR Raw Data'!BE$1,FALSE)</f>
        <v>16.786719228573801</v>
      </c>
      <c r="AT43" s="51">
        <f>VLOOKUP($A43,'RevPAR Raw Data'!$B$6:$BE$43,'RevPAR Raw Data'!AG$1,FALSE)</f>
        <v>78.188713298360298</v>
      </c>
      <c r="AU43" s="52">
        <f>VLOOKUP($A43,'RevPAR Raw Data'!$B$6:$BE$43,'RevPAR Raw Data'!AH$1,FALSE)</f>
        <v>119.08828140583201</v>
      </c>
      <c r="AV43" s="52">
        <f>VLOOKUP($A43,'RevPAR Raw Data'!$B$6:$BE$43,'RevPAR Raw Data'!AI$1,FALSE)</f>
        <v>141.99156056767799</v>
      </c>
      <c r="AW43" s="52">
        <f>VLOOKUP($A43,'RevPAR Raw Data'!$B$6:$BE$43,'RevPAR Raw Data'!AJ$1,FALSE)</f>
        <v>141.89932690389699</v>
      </c>
      <c r="AX43" s="52">
        <f>VLOOKUP($A43,'RevPAR Raw Data'!$B$6:$BE$43,'RevPAR Raw Data'!AK$1,FALSE)</f>
        <v>121.278203265249</v>
      </c>
      <c r="AY43" s="53">
        <f>VLOOKUP($A43,'RevPAR Raw Data'!$B$6:$BE$43,'RevPAR Raw Data'!AL$1,FALSE)</f>
        <v>120.48921708820301</v>
      </c>
      <c r="AZ43" s="52">
        <f>VLOOKUP($A43,'RevPAR Raw Data'!$B$6:$BE$43,'RevPAR Raw Data'!AN$1,FALSE)</f>
        <v>108.44771188215501</v>
      </c>
      <c r="BA43" s="52">
        <f>VLOOKUP($A43,'RevPAR Raw Data'!$B$6:$BE$43,'RevPAR Raw Data'!AO$1,FALSE)</f>
        <v>110.463119489767</v>
      </c>
      <c r="BB43" s="53">
        <f>VLOOKUP($A43,'RevPAR Raw Data'!$B$6:$BE$43,'RevPAR Raw Data'!AP$1,FALSE)</f>
        <v>109.455415685961</v>
      </c>
      <c r="BC43" s="54">
        <f>VLOOKUP($A43,'RevPAR Raw Data'!$B$6:$BE$43,'RevPAR Raw Data'!AR$1,FALSE)</f>
        <v>117.336702401848</v>
      </c>
      <c r="BE43" s="47">
        <f>VLOOKUP($A43,'RevPAR Raw Data'!$B$6:$BE$43,'RevPAR Raw Data'!AT$1,FALSE)</f>
        <v>13.425136139862699</v>
      </c>
      <c r="BF43" s="48">
        <f>VLOOKUP($A43,'RevPAR Raw Data'!$B$6:$BE$43,'RevPAR Raw Data'!AU$1,FALSE)</f>
        <v>27.342726315948902</v>
      </c>
      <c r="BG43" s="48">
        <f>VLOOKUP($A43,'RevPAR Raw Data'!$B$6:$BE$43,'RevPAR Raw Data'!AV$1,FALSE)</f>
        <v>34.39016258337</v>
      </c>
      <c r="BH43" s="48">
        <f>VLOOKUP($A43,'RevPAR Raw Data'!$B$6:$BE$43,'RevPAR Raw Data'!AW$1,FALSE)</f>
        <v>33.941024189841798</v>
      </c>
      <c r="BI43" s="48">
        <f>VLOOKUP($A43,'RevPAR Raw Data'!$B$6:$BE$43,'RevPAR Raw Data'!AX$1,FALSE)</f>
        <v>27.9767289443914</v>
      </c>
      <c r="BJ43" s="49">
        <f>VLOOKUP($A43,'RevPAR Raw Data'!$B$6:$BE$43,'RevPAR Raw Data'!AY$1,FALSE)</f>
        <v>28.503787372359898</v>
      </c>
      <c r="BK43" s="48">
        <f>VLOOKUP($A43,'RevPAR Raw Data'!$B$6:$BE$43,'RevPAR Raw Data'!BA$1,FALSE)</f>
        <v>16.262881714574998</v>
      </c>
      <c r="BL43" s="48">
        <f>VLOOKUP($A43,'RevPAR Raw Data'!$B$6:$BE$43,'RevPAR Raw Data'!BB$1,FALSE)</f>
        <v>16.870440862615698</v>
      </c>
      <c r="BM43" s="49">
        <f>VLOOKUP($A43,'RevPAR Raw Data'!$B$6:$BE$43,'RevPAR Raw Data'!BC$1,FALSE)</f>
        <v>16.568664485644899</v>
      </c>
      <c r="BN43" s="50">
        <f>VLOOKUP($A43,'RevPAR Raw Data'!$B$6:$BE$43,'RevPAR Raw Data'!BE$1,FALSE)</f>
        <v>25.090255996795101</v>
      </c>
    </row>
    <row r="44" spans="1:66" x14ac:dyDescent="0.25">
      <c r="A44" s="63" t="s">
        <v>83</v>
      </c>
      <c r="B44" s="47">
        <f>VLOOKUP($A44,'Occupancy Raw Data'!$B$8:$BE$45,'Occupancy Raw Data'!AG$3,FALSE)</f>
        <v>44.730865319100602</v>
      </c>
      <c r="C44" s="48">
        <f>VLOOKUP($A44,'Occupancy Raw Data'!$B$8:$BE$45,'Occupancy Raw Data'!AH$3,FALSE)</f>
        <v>53.840563252327897</v>
      </c>
      <c r="D44" s="48">
        <f>VLOOKUP($A44,'Occupancy Raw Data'!$B$8:$BE$45,'Occupancy Raw Data'!AI$3,FALSE)</f>
        <v>57.576652282534603</v>
      </c>
      <c r="E44" s="48">
        <f>VLOOKUP($A44,'Occupancy Raw Data'!$B$8:$BE$45,'Occupancy Raw Data'!AJ$3,FALSE)</f>
        <v>59.175562116738497</v>
      </c>
      <c r="F44" s="48">
        <f>VLOOKUP($A44,'Occupancy Raw Data'!$B$8:$BE$45,'Occupancy Raw Data'!AK$3,FALSE)</f>
        <v>61.862366568248902</v>
      </c>
      <c r="G44" s="49">
        <f>VLOOKUP($A44,'Occupancy Raw Data'!$B$8:$BE$45,'Occupancy Raw Data'!AL$3,FALSE)</f>
        <v>55.437201907790097</v>
      </c>
      <c r="H44" s="48">
        <f>VLOOKUP($A44,'Occupancy Raw Data'!$B$8:$BE$45,'Occupancy Raw Data'!AN$3,FALSE)</f>
        <v>71.958211525823103</v>
      </c>
      <c r="I44" s="48">
        <f>VLOOKUP($A44,'Occupancy Raw Data'!$B$8:$BE$45,'Occupancy Raw Data'!AO$3,FALSE)</f>
        <v>73.163822602941494</v>
      </c>
      <c r="J44" s="49">
        <f>VLOOKUP($A44,'Occupancy Raw Data'!$B$8:$BE$45,'Occupancy Raw Data'!AP$3,FALSE)</f>
        <v>72.561017064382298</v>
      </c>
      <c r="K44" s="50">
        <f>VLOOKUP($A44,'Occupancy Raw Data'!$B$8:$BE$45,'Occupancy Raw Data'!AR$3,FALSE)</f>
        <v>60.337414560122397</v>
      </c>
      <c r="M44" s="47">
        <f>VLOOKUP($A44,'Occupancy Raw Data'!$B$8:$BE$45,'Occupancy Raw Data'!AT$3,FALSE)</f>
        <v>-8.7444000694327801</v>
      </c>
      <c r="N44" s="48">
        <f>VLOOKUP($A44,'Occupancy Raw Data'!$B$8:$BE$45,'Occupancy Raw Data'!AU$3,FALSE)</f>
        <v>-6.4145171339195697</v>
      </c>
      <c r="O44" s="48">
        <f>VLOOKUP($A44,'Occupancy Raw Data'!$B$8:$BE$45,'Occupancy Raw Data'!AV$3,FALSE)</f>
        <v>-2.7266433417149201</v>
      </c>
      <c r="P44" s="48">
        <f>VLOOKUP($A44,'Occupancy Raw Data'!$B$8:$BE$45,'Occupancy Raw Data'!AW$3,FALSE)</f>
        <v>-4.2294816102027202</v>
      </c>
      <c r="Q44" s="48">
        <f>VLOOKUP($A44,'Occupancy Raw Data'!$B$8:$BE$45,'Occupancy Raw Data'!AX$3,FALSE)</f>
        <v>-6.4962413470658404</v>
      </c>
      <c r="R44" s="49">
        <f>VLOOKUP($A44,'Occupancy Raw Data'!$B$8:$BE$45,'Occupancy Raw Data'!AY$3,FALSE)</f>
        <v>-5.61881749762279</v>
      </c>
      <c r="S44" s="48">
        <f>VLOOKUP($A44,'Occupancy Raw Data'!$B$8:$BE$45,'Occupancy Raw Data'!BA$3,FALSE)</f>
        <v>-5.43719327374912</v>
      </c>
      <c r="T44" s="48">
        <f>VLOOKUP($A44,'Occupancy Raw Data'!$B$8:$BE$45,'Occupancy Raw Data'!BB$3,FALSE)</f>
        <v>-0.11173515236850901</v>
      </c>
      <c r="U44" s="49">
        <f>VLOOKUP($A44,'Occupancy Raw Data'!$B$8:$BE$45,'Occupancy Raw Data'!BC$3,FALSE)</f>
        <v>-2.8252794988512102</v>
      </c>
      <c r="V44" s="50">
        <f>VLOOKUP($A44,'Occupancy Raw Data'!$B$8:$BE$45,'Occupancy Raw Data'!BE$3,FALSE)</f>
        <v>-4.6649828339112904</v>
      </c>
      <c r="X44" s="51">
        <f>VLOOKUP($A44,'ADR Raw Data'!$B$6:$BE$43,'ADR Raw Data'!AG$1,FALSE)</f>
        <v>99.175452652957603</v>
      </c>
      <c r="Y44" s="52">
        <f>VLOOKUP($A44,'ADR Raw Data'!$B$6:$BE$43,'ADR Raw Data'!AH$1,FALSE)</f>
        <v>101.375315110098</v>
      </c>
      <c r="Z44" s="52">
        <f>VLOOKUP($A44,'ADR Raw Data'!$B$6:$BE$43,'ADR Raw Data'!AI$1,FALSE)</f>
        <v>102.826098378762</v>
      </c>
      <c r="AA44" s="52">
        <f>VLOOKUP($A44,'ADR Raw Data'!$B$6:$BE$43,'ADR Raw Data'!AJ$1,FALSE)</f>
        <v>103.45939896373</v>
      </c>
      <c r="AB44" s="52">
        <f>VLOOKUP($A44,'ADR Raw Data'!$B$6:$BE$43,'ADR Raw Data'!AK$1,FALSE)</f>
        <v>108.97946618694399</v>
      </c>
      <c r="AC44" s="53">
        <f>VLOOKUP($A44,'ADR Raw Data'!$B$6:$BE$43,'ADR Raw Data'!AL$1,FALSE)</f>
        <v>103.46368568970399</v>
      </c>
      <c r="AD44" s="52">
        <f>VLOOKUP($A44,'ADR Raw Data'!$B$6:$BE$43,'ADR Raw Data'!AN$1,FALSE)</f>
        <v>131.46503605958401</v>
      </c>
      <c r="AE44" s="52">
        <f>VLOOKUP($A44,'ADR Raw Data'!$B$6:$BE$43,'ADR Raw Data'!AO$1,FALSE)</f>
        <v>131.85279913272399</v>
      </c>
      <c r="AF44" s="53">
        <f>VLOOKUP($A44,'ADR Raw Data'!$B$6:$BE$43,'ADR Raw Data'!AP$1,FALSE)</f>
        <v>131.66052828008301</v>
      </c>
      <c r="AG44" s="54">
        <f>VLOOKUP($A44,'ADR Raw Data'!$B$6:$BE$43,'ADR Raw Data'!AR$1,FALSE)</f>
        <v>113.167255633238</v>
      </c>
      <c r="AI44" s="47">
        <f>VLOOKUP($A44,'ADR Raw Data'!$B$6:$BE$43,'ADR Raw Data'!AT$1,FALSE)</f>
        <v>6.3553319288147296</v>
      </c>
      <c r="AJ44" s="48">
        <f>VLOOKUP($A44,'ADR Raw Data'!$B$6:$BE$43,'ADR Raw Data'!AU$1,FALSE)</f>
        <v>7.9433683071806502</v>
      </c>
      <c r="AK44" s="48">
        <f>VLOOKUP($A44,'ADR Raw Data'!$B$6:$BE$43,'ADR Raw Data'!AV$1,FALSE)</f>
        <v>8.8714661600608302</v>
      </c>
      <c r="AL44" s="48">
        <f>VLOOKUP($A44,'ADR Raw Data'!$B$6:$BE$43,'ADR Raw Data'!AW$1,FALSE)</f>
        <v>8.8106493634139902</v>
      </c>
      <c r="AM44" s="48">
        <f>VLOOKUP($A44,'ADR Raw Data'!$B$6:$BE$43,'ADR Raw Data'!AX$1,FALSE)</f>
        <v>8.4329681152471796</v>
      </c>
      <c r="AN44" s="49">
        <f>VLOOKUP($A44,'ADR Raw Data'!$B$6:$BE$43,'ADR Raw Data'!AY$1,FALSE)</f>
        <v>8.1791486426956705</v>
      </c>
      <c r="AO44" s="48">
        <f>VLOOKUP($A44,'ADR Raw Data'!$B$6:$BE$43,'ADR Raw Data'!BA$1,FALSE)</f>
        <v>7.9352684573452397</v>
      </c>
      <c r="AP44" s="48">
        <f>VLOOKUP($A44,'ADR Raw Data'!$B$6:$BE$43,'ADR Raw Data'!BB$1,FALSE)</f>
        <v>7.1612016723361904</v>
      </c>
      <c r="AQ44" s="49">
        <f>VLOOKUP($A44,'ADR Raw Data'!$B$6:$BE$43,'ADR Raw Data'!BC$1,FALSE)</f>
        <v>7.5579974429905601</v>
      </c>
      <c r="AR44" s="50">
        <f>VLOOKUP($A44,'ADR Raw Data'!$B$6:$BE$43,'ADR Raw Data'!BE$1,FALSE)</f>
        <v>8.1240669516573192</v>
      </c>
      <c r="AT44" s="51">
        <f>VLOOKUP($A44,'RevPAR Raw Data'!$B$6:$BE$43,'RevPAR Raw Data'!AG$1,FALSE)</f>
        <v>44.3620381558028</v>
      </c>
      <c r="AU44" s="52">
        <f>VLOOKUP($A44,'RevPAR Raw Data'!$B$6:$BE$43,'RevPAR Raw Data'!AH$1,FALSE)</f>
        <v>54.581040654099397</v>
      </c>
      <c r="AV44" s="52">
        <f>VLOOKUP($A44,'RevPAR Raw Data'!$B$6:$BE$43,'RevPAR Raw Data'!AI$1,FALSE)</f>
        <v>59.203825119236797</v>
      </c>
      <c r="AW44" s="52">
        <f>VLOOKUP($A44,'RevPAR Raw Data'!$B$6:$BE$43,'RevPAR Raw Data'!AJ$1,FALSE)</f>
        <v>61.222680899386702</v>
      </c>
      <c r="AX44" s="52">
        <f>VLOOKUP($A44,'RevPAR Raw Data'!$B$6:$BE$43,'RevPAR Raw Data'!AK$1,FALSE)</f>
        <v>67.417276856688602</v>
      </c>
      <c r="AY44" s="53">
        <f>VLOOKUP($A44,'RevPAR Raw Data'!$B$6:$BE$43,'RevPAR Raw Data'!AL$1,FALSE)</f>
        <v>57.357372337042897</v>
      </c>
      <c r="AZ44" s="52">
        <f>VLOOKUP($A44,'RevPAR Raw Data'!$B$6:$BE$43,'RevPAR Raw Data'!AN$1,FALSE)</f>
        <v>94.599888730255799</v>
      </c>
      <c r="BA44" s="52">
        <f>VLOOKUP($A44,'RevPAR Raw Data'!$B$6:$BE$43,'RevPAR Raw Data'!AO$1,FALSE)</f>
        <v>96.468548054479101</v>
      </c>
      <c r="BB44" s="53">
        <f>VLOOKUP($A44,'RevPAR Raw Data'!$B$6:$BE$43,'RevPAR Raw Data'!AP$1,FALSE)</f>
        <v>95.534218392367407</v>
      </c>
      <c r="BC44" s="54">
        <f>VLOOKUP($A44,'RevPAR Raw Data'!$B$6:$BE$43,'RevPAR Raw Data'!AR$1,FALSE)</f>
        <v>68.282196177740801</v>
      </c>
      <c r="BE44" s="47">
        <f>VLOOKUP($A44,'RevPAR Raw Data'!$B$6:$BE$43,'RevPAR Raw Data'!AT$1,FALSE)</f>
        <v>-2.9448037902140101</v>
      </c>
      <c r="BF44" s="48">
        <f>VLOOKUP($A44,'RevPAR Raw Data'!$B$6:$BE$43,'RevPAR Raw Data'!AU$1,FALSE)</f>
        <v>1.01932245218663</v>
      </c>
      <c r="BG44" s="48">
        <f>VLOOKUP($A44,'RevPAR Raw Data'!$B$6:$BE$43,'RevPAR Raw Data'!AV$1,FALSE)</f>
        <v>5.9029295769801102</v>
      </c>
      <c r="BH44" s="48">
        <f>VLOOKUP($A44,'RevPAR Raw Data'!$B$6:$BE$43,'RevPAR Raw Data'!AW$1,FALSE)</f>
        <v>4.2085229586462303</v>
      </c>
      <c r="BI44" s="48">
        <f>VLOOKUP($A44,'RevPAR Raw Data'!$B$6:$BE$43,'RevPAR Raw Data'!AX$1,FALSE)</f>
        <v>1.38890080669377</v>
      </c>
      <c r="BJ44" s="49">
        <f>VLOOKUP($A44,'RevPAR Raw Data'!$B$6:$BE$43,'RevPAR Raw Data'!AY$1,FALSE)</f>
        <v>2.10075970998051</v>
      </c>
      <c r="BK44" s="48">
        <f>VLOOKUP($A44,'RevPAR Raw Data'!$B$6:$BE$43,'RevPAR Raw Data'!BA$1,FALSE)</f>
        <v>2.06661930077941</v>
      </c>
      <c r="BL44" s="48">
        <f>VLOOKUP($A44,'RevPAR Raw Data'!$B$6:$BE$43,'RevPAR Raw Data'!BB$1,FALSE)</f>
        <v>7.0414649403676703</v>
      </c>
      <c r="BM44" s="49">
        <f>VLOOKUP($A44,'RevPAR Raw Data'!$B$6:$BE$43,'RevPAR Raw Data'!BC$1,FALSE)</f>
        <v>4.5191833918588404</v>
      </c>
      <c r="BN44" s="50">
        <f>VLOOKUP($A44,'RevPAR Raw Data'!$B$6:$BE$43,'RevPAR Raw Data'!BE$1,FALSE)</f>
        <v>3.0800977890357499</v>
      </c>
    </row>
    <row r="45" spans="1:66" x14ac:dyDescent="0.25">
      <c r="A45" s="63" t="s">
        <v>84</v>
      </c>
      <c r="B45" s="47">
        <f>VLOOKUP($A45,'Occupancy Raw Data'!$B$8:$BE$45,'Occupancy Raw Data'!AG$3,FALSE)</f>
        <v>47.479787771601799</v>
      </c>
      <c r="C45" s="48">
        <f>VLOOKUP($A45,'Occupancy Raw Data'!$B$8:$BE$45,'Occupancy Raw Data'!AH$3,FALSE)</f>
        <v>62.424204143506799</v>
      </c>
      <c r="D45" s="48">
        <f>VLOOKUP($A45,'Occupancy Raw Data'!$B$8:$BE$45,'Occupancy Raw Data'!AI$3,FALSE)</f>
        <v>65.058110156644702</v>
      </c>
      <c r="E45" s="48">
        <f>VLOOKUP($A45,'Occupancy Raw Data'!$B$8:$BE$45,'Occupancy Raw Data'!AJ$3,FALSE)</f>
        <v>65.5634158665992</v>
      </c>
      <c r="F45" s="48">
        <f>VLOOKUP($A45,'Occupancy Raw Data'!$B$8:$BE$45,'Occupancy Raw Data'!AK$3,FALSE)</f>
        <v>62.449469429004502</v>
      </c>
      <c r="G45" s="49">
        <f>VLOOKUP($A45,'Occupancy Raw Data'!$B$8:$BE$45,'Occupancy Raw Data'!AL$3,FALSE)</f>
        <v>60.594997473471402</v>
      </c>
      <c r="H45" s="48">
        <f>VLOOKUP($A45,'Occupancy Raw Data'!$B$8:$BE$45,'Occupancy Raw Data'!AN$3,FALSE)</f>
        <v>66.870894391106603</v>
      </c>
      <c r="I45" s="48">
        <f>VLOOKUP($A45,'Occupancy Raw Data'!$B$8:$BE$45,'Occupancy Raw Data'!AO$3,FALSE)</f>
        <v>68.816321374431496</v>
      </c>
      <c r="J45" s="49">
        <f>VLOOKUP($A45,'Occupancy Raw Data'!$B$8:$BE$45,'Occupancy Raw Data'!AP$3,FALSE)</f>
        <v>67.843607882769007</v>
      </c>
      <c r="K45" s="50">
        <f>VLOOKUP($A45,'Occupancy Raw Data'!$B$8:$BE$45,'Occupancy Raw Data'!AR$3,FALSE)</f>
        <v>62.666029018985</v>
      </c>
      <c r="M45" s="47">
        <f>VLOOKUP($A45,'Occupancy Raw Data'!$B$8:$BE$45,'Occupancy Raw Data'!AT$3,FALSE)</f>
        <v>4.88349379098646</v>
      </c>
      <c r="N45" s="48">
        <f>VLOOKUP($A45,'Occupancy Raw Data'!$B$8:$BE$45,'Occupancy Raw Data'!AU$3,FALSE)</f>
        <v>5.6440406199893101</v>
      </c>
      <c r="O45" s="48">
        <f>VLOOKUP($A45,'Occupancy Raw Data'!$B$8:$BE$45,'Occupancy Raw Data'!AV$3,FALSE)</f>
        <v>1.6079708000394499</v>
      </c>
      <c r="P45" s="48">
        <f>VLOOKUP($A45,'Occupancy Raw Data'!$B$8:$BE$45,'Occupancy Raw Data'!AW$3,FALSE)</f>
        <v>0.50348567002323696</v>
      </c>
      <c r="Q45" s="48">
        <f>VLOOKUP($A45,'Occupancy Raw Data'!$B$8:$BE$45,'Occupancy Raw Data'!AX$3,FALSE)</f>
        <v>-0.68307383224510199</v>
      </c>
      <c r="R45" s="49">
        <f>VLOOKUP($A45,'Occupancy Raw Data'!$B$8:$BE$45,'Occupancy Raw Data'!AY$3,FALSE)</f>
        <v>2.1835456520812899</v>
      </c>
      <c r="S45" s="48">
        <f>VLOOKUP($A45,'Occupancy Raw Data'!$B$8:$BE$45,'Occupancy Raw Data'!BA$3,FALSE)</f>
        <v>-4.7074707470746997</v>
      </c>
      <c r="T45" s="48">
        <f>VLOOKUP($A45,'Occupancy Raw Data'!$B$8:$BE$45,'Occupancy Raw Data'!BB$3,FALSE)</f>
        <v>2.17574791334521</v>
      </c>
      <c r="U45" s="49">
        <f>VLOOKUP($A45,'Occupancy Raw Data'!$B$8:$BE$45,'Occupancy Raw Data'!BC$3,FALSE)</f>
        <v>-1.33651770541496</v>
      </c>
      <c r="V45" s="50">
        <f>VLOOKUP($A45,'Occupancy Raw Data'!$B$8:$BE$45,'Occupancy Raw Data'!BE$3,FALSE)</f>
        <v>1.0681801644473501</v>
      </c>
      <c r="X45" s="51">
        <f>VLOOKUP($A45,'ADR Raw Data'!$B$6:$BE$43,'ADR Raw Data'!AG$1,FALSE)</f>
        <v>101.25624318212</v>
      </c>
      <c r="Y45" s="52">
        <f>VLOOKUP($A45,'ADR Raw Data'!$B$6:$BE$43,'ADR Raw Data'!AH$1,FALSE)</f>
        <v>100.410267125366</v>
      </c>
      <c r="Z45" s="52">
        <f>VLOOKUP($A45,'ADR Raw Data'!$B$6:$BE$43,'ADR Raw Data'!AI$1,FALSE)</f>
        <v>102.23971553398</v>
      </c>
      <c r="AA45" s="52">
        <f>VLOOKUP($A45,'ADR Raw Data'!$B$6:$BE$43,'ADR Raw Data'!AJ$1,FALSE)</f>
        <v>102.19978805394901</v>
      </c>
      <c r="AB45" s="52">
        <f>VLOOKUP($A45,'ADR Raw Data'!$B$6:$BE$43,'ADR Raw Data'!AK$1,FALSE)</f>
        <v>102.938153130373</v>
      </c>
      <c r="AC45" s="53">
        <f>VLOOKUP($A45,'ADR Raw Data'!$B$6:$BE$43,'ADR Raw Data'!AL$1,FALSE)</f>
        <v>101.843981070319</v>
      </c>
      <c r="AD45" s="52">
        <f>VLOOKUP($A45,'ADR Raw Data'!$B$6:$BE$43,'ADR Raw Data'!AN$1,FALSE)</f>
        <v>116.140676301124</v>
      </c>
      <c r="AE45" s="52">
        <f>VLOOKUP($A45,'ADR Raw Data'!$B$6:$BE$43,'ADR Raw Data'!AO$1,FALSE)</f>
        <v>117.773193207893</v>
      </c>
      <c r="AF45" s="53">
        <f>VLOOKUP($A45,'ADR Raw Data'!$B$6:$BE$43,'ADR Raw Data'!AP$1,FALSE)</f>
        <v>116.96863792942899</v>
      </c>
      <c r="AG45" s="54">
        <f>VLOOKUP($A45,'ADR Raw Data'!$B$6:$BE$43,'ADR Raw Data'!AR$1,FALSE)</f>
        <v>106.522347621995</v>
      </c>
      <c r="AI45" s="47">
        <f>VLOOKUP($A45,'ADR Raw Data'!$B$6:$BE$43,'ADR Raw Data'!AT$1,FALSE)</f>
        <v>18.521207850599499</v>
      </c>
      <c r="AJ45" s="48">
        <f>VLOOKUP($A45,'ADR Raw Data'!$B$6:$BE$43,'ADR Raw Data'!AU$1,FALSE)</f>
        <v>13.012353827431999</v>
      </c>
      <c r="AK45" s="48">
        <f>VLOOKUP($A45,'ADR Raw Data'!$B$6:$BE$43,'ADR Raw Data'!AV$1,FALSE)</f>
        <v>13.1449388247807</v>
      </c>
      <c r="AL45" s="48">
        <f>VLOOKUP($A45,'ADR Raw Data'!$B$6:$BE$43,'ADR Raw Data'!AW$1,FALSE)</f>
        <v>12.950394096655801</v>
      </c>
      <c r="AM45" s="48">
        <f>VLOOKUP($A45,'ADR Raw Data'!$B$6:$BE$43,'ADR Raw Data'!AX$1,FALSE)</f>
        <v>12.225567991569401</v>
      </c>
      <c r="AN45" s="49">
        <f>VLOOKUP($A45,'ADR Raw Data'!$B$6:$BE$43,'ADR Raw Data'!AY$1,FALSE)</f>
        <v>13.6357707594694</v>
      </c>
      <c r="AO45" s="48">
        <f>VLOOKUP($A45,'ADR Raw Data'!$B$6:$BE$43,'ADR Raw Data'!BA$1,FALSE)</f>
        <v>12.807816575202301</v>
      </c>
      <c r="AP45" s="48">
        <f>VLOOKUP($A45,'ADR Raw Data'!$B$6:$BE$43,'ADR Raw Data'!BB$1,FALSE)</f>
        <v>15.0062989094234</v>
      </c>
      <c r="AQ45" s="49">
        <f>VLOOKUP($A45,'ADR Raw Data'!$B$6:$BE$43,'ADR Raw Data'!BC$1,FALSE)</f>
        <v>13.909271779695599</v>
      </c>
      <c r="AR45" s="50">
        <f>VLOOKUP($A45,'ADR Raw Data'!$B$6:$BE$43,'ADR Raw Data'!BE$1,FALSE)</f>
        <v>13.609069590552</v>
      </c>
      <c r="AT45" s="51">
        <f>VLOOKUP($A45,'RevPAR Raw Data'!$B$6:$BE$43,'RevPAR Raw Data'!AG$1,FALSE)</f>
        <v>48.076249368367797</v>
      </c>
      <c r="AU45" s="52">
        <f>VLOOKUP($A45,'RevPAR Raw Data'!$B$6:$BE$43,'RevPAR Raw Data'!AH$1,FALSE)</f>
        <v>62.6803101313794</v>
      </c>
      <c r="AV45" s="52">
        <f>VLOOKUP($A45,'RevPAR Raw Data'!$B$6:$BE$43,'RevPAR Raw Data'!AI$1,FALSE)</f>
        <v>66.515226755937306</v>
      </c>
      <c r="AW45" s="52">
        <f>VLOOKUP($A45,'RevPAR Raw Data'!$B$6:$BE$43,'RevPAR Raw Data'!AJ$1,FALSE)</f>
        <v>67.005672056594193</v>
      </c>
      <c r="AX45" s="52">
        <f>VLOOKUP($A45,'RevPAR Raw Data'!$B$6:$BE$43,'RevPAR Raw Data'!AK$1,FALSE)</f>
        <v>64.284330469934304</v>
      </c>
      <c r="AY45" s="53">
        <f>VLOOKUP($A45,'RevPAR Raw Data'!$B$6:$BE$43,'RevPAR Raw Data'!AL$1,FALSE)</f>
        <v>61.7123577564426</v>
      </c>
      <c r="AZ45" s="52">
        <f>VLOOKUP($A45,'RevPAR Raw Data'!$B$6:$BE$43,'RevPAR Raw Data'!AN$1,FALSE)</f>
        <v>77.664308994441598</v>
      </c>
      <c r="BA45" s="52">
        <f>VLOOKUP($A45,'RevPAR Raw Data'!$B$6:$BE$43,'RevPAR Raw Data'!AO$1,FALSE)</f>
        <v>81.047179130874099</v>
      </c>
      <c r="BB45" s="53">
        <f>VLOOKUP($A45,'RevPAR Raw Data'!$B$6:$BE$43,'RevPAR Raw Data'!AP$1,FALSE)</f>
        <v>79.355744062657905</v>
      </c>
      <c r="BC45" s="54">
        <f>VLOOKUP($A45,'RevPAR Raw Data'!$B$6:$BE$43,'RevPAR Raw Data'!AR$1,FALSE)</f>
        <v>66.7533252725041</v>
      </c>
      <c r="BE45" s="47">
        <f>VLOOKUP($A45,'RevPAR Raw Data'!$B$6:$BE$43,'RevPAR Raw Data'!AT$1,FALSE)</f>
        <v>24.3091836769857</v>
      </c>
      <c r="BF45" s="48">
        <f>VLOOKUP($A45,'RevPAR Raw Data'!$B$6:$BE$43,'RevPAR Raw Data'!AU$1,FALSE)</f>
        <v>19.390816983058301</v>
      </c>
      <c r="BG45" s="48">
        <f>VLOOKUP($A45,'RevPAR Raw Data'!$B$6:$BE$43,'RevPAR Raw Data'!AV$1,FALSE)</f>
        <v>14.9642764028056</v>
      </c>
      <c r="BH45" s="48">
        <f>VLOOKUP($A45,'RevPAR Raw Data'!$B$6:$BE$43,'RevPAR Raw Data'!AW$1,FALSE)</f>
        <v>13.519083145167199</v>
      </c>
      <c r="BI45" s="48">
        <f>VLOOKUP($A45,'RevPAR Raw Data'!$B$6:$BE$43,'RevPAR Raw Data'!AX$1,FALSE)</f>
        <v>11.4589845035305</v>
      </c>
      <c r="BJ45" s="49">
        <f>VLOOKUP($A45,'RevPAR Raw Data'!$B$6:$BE$43,'RevPAR Raw Data'!AY$1,FALSE)</f>
        <v>16.117059691096902</v>
      </c>
      <c r="BK45" s="48">
        <f>VLOOKUP($A45,'RevPAR Raw Data'!$B$6:$BE$43,'RevPAR Raw Data'!BA$1,FALSE)</f>
        <v>7.4974216095110302</v>
      </c>
      <c r="BL45" s="48">
        <f>VLOOKUP($A45,'RevPAR Raw Data'!$B$6:$BE$43,'RevPAR Raw Data'!BB$1,FALSE)</f>
        <v>17.5085460581607</v>
      </c>
      <c r="BM45" s="49">
        <f>VLOOKUP($A45,'RevPAR Raw Data'!$B$6:$BE$43,'RevPAR Raw Data'!BC$1,FALSE)</f>
        <v>12.3868541942507</v>
      </c>
      <c r="BN45" s="50">
        <f>VLOOKUP($A45,'RevPAR Raw Data'!$B$6:$BE$43,'RevPAR Raw Data'!BE$1,FALSE)</f>
        <v>14.8226191369315</v>
      </c>
    </row>
    <row r="46" spans="1:66" x14ac:dyDescent="0.25">
      <c r="A46" s="66" t="s">
        <v>85</v>
      </c>
      <c r="B46" s="47">
        <f>VLOOKUP($A46,'Occupancy Raw Data'!$B$8:$BE$45,'Occupancy Raw Data'!AG$3,FALSE)</f>
        <v>44.5559649345699</v>
      </c>
      <c r="C46" s="48">
        <f>VLOOKUP($A46,'Occupancy Raw Data'!$B$8:$BE$45,'Occupancy Raw Data'!AH$3,FALSE)</f>
        <v>52.274171007495802</v>
      </c>
      <c r="D46" s="48">
        <f>VLOOKUP($A46,'Occupancy Raw Data'!$B$8:$BE$45,'Occupancy Raw Data'!AI$3,FALSE)</f>
        <v>54.856435014610497</v>
      </c>
      <c r="E46" s="48">
        <f>VLOOKUP($A46,'Occupancy Raw Data'!$B$8:$BE$45,'Occupancy Raw Data'!AJ$3,FALSE)</f>
        <v>57.4259941557616</v>
      </c>
      <c r="F46" s="48">
        <f>VLOOKUP($A46,'Occupancy Raw Data'!$B$8:$BE$45,'Occupancy Raw Data'!AK$3,FALSE)</f>
        <v>58.1088807013086</v>
      </c>
      <c r="G46" s="49">
        <f>VLOOKUP($A46,'Occupancy Raw Data'!$B$8:$BE$45,'Occupancy Raw Data'!AL$3,FALSE)</f>
        <v>53.4442891627493</v>
      </c>
      <c r="H46" s="48">
        <f>VLOOKUP($A46,'Occupancy Raw Data'!$B$8:$BE$45,'Occupancy Raw Data'!AN$3,FALSE)</f>
        <v>67.075339855164501</v>
      </c>
      <c r="I46" s="48">
        <f>VLOOKUP($A46,'Occupancy Raw Data'!$B$8:$BE$45,'Occupancy Raw Data'!AO$3,FALSE)</f>
        <v>66.163765722271606</v>
      </c>
      <c r="J46" s="49">
        <f>VLOOKUP($A46,'Occupancy Raw Data'!$B$8:$BE$45,'Occupancy Raw Data'!AP$3,FALSE)</f>
        <v>66.619552788717996</v>
      </c>
      <c r="K46" s="50">
        <f>VLOOKUP($A46,'Occupancy Raw Data'!$B$8:$BE$45,'Occupancy Raw Data'!AR$3,FALSE)</f>
        <v>57.208650198740401</v>
      </c>
      <c r="M46" s="47">
        <f>VLOOKUP($A46,'Occupancy Raw Data'!$B$8:$BE$45,'Occupancy Raw Data'!AT$3,FALSE)</f>
        <v>-3.3597331669981001</v>
      </c>
      <c r="N46" s="48">
        <f>VLOOKUP($A46,'Occupancy Raw Data'!$B$8:$BE$45,'Occupancy Raw Data'!AU$3,FALSE)</f>
        <v>2.8620784341047698</v>
      </c>
      <c r="O46" s="48">
        <f>VLOOKUP($A46,'Occupancy Raw Data'!$B$8:$BE$45,'Occupancy Raw Data'!AV$3,FALSE)</f>
        <v>0.60369099340925902</v>
      </c>
      <c r="P46" s="48">
        <f>VLOOKUP($A46,'Occupancy Raw Data'!$B$8:$BE$45,'Occupancy Raw Data'!AW$3,FALSE)</f>
        <v>0.67059827606538003</v>
      </c>
      <c r="Q46" s="48">
        <f>VLOOKUP($A46,'Occupancy Raw Data'!$B$8:$BE$45,'Occupancy Raw Data'!AX$3,FALSE)</f>
        <v>-3.7045841342324102</v>
      </c>
      <c r="R46" s="49">
        <f>VLOOKUP($A46,'Occupancy Raw Data'!$B$8:$BE$45,'Occupancy Raw Data'!AY$3,FALSE)</f>
        <v>-0.60195901165811805</v>
      </c>
      <c r="S46" s="48">
        <f>VLOOKUP($A46,'Occupancy Raw Data'!$B$8:$BE$45,'Occupancy Raw Data'!BA$3,FALSE)</f>
        <v>-5.3966304932939604</v>
      </c>
      <c r="T46" s="48">
        <f>VLOOKUP($A46,'Occupancy Raw Data'!$B$8:$BE$45,'Occupancy Raw Data'!BB$3,FALSE)</f>
        <v>-2.1026329208751999</v>
      </c>
      <c r="U46" s="49">
        <f>VLOOKUP($A46,'Occupancy Raw Data'!$B$8:$BE$45,'Occupancy Raw Data'!BC$3,FALSE)</f>
        <v>-3.78907806479971</v>
      </c>
      <c r="V46" s="50">
        <f>VLOOKUP($A46,'Occupancy Raw Data'!$B$8:$BE$45,'Occupancy Raw Data'!BE$3,FALSE)</f>
        <v>-1.6855446877086699</v>
      </c>
      <c r="X46" s="51">
        <f>VLOOKUP($A46,'ADR Raw Data'!$B$6:$BE$43,'ADR Raw Data'!AG$1,FALSE)</f>
        <v>108.323821642429</v>
      </c>
      <c r="Y46" s="52">
        <f>VLOOKUP($A46,'ADR Raw Data'!$B$6:$BE$43,'ADR Raw Data'!AH$1,FALSE)</f>
        <v>102.898940940576</v>
      </c>
      <c r="Z46" s="52">
        <f>VLOOKUP($A46,'ADR Raw Data'!$B$6:$BE$43,'ADR Raw Data'!AI$1,FALSE)</f>
        <v>105.56532221643199</v>
      </c>
      <c r="AA46" s="52">
        <f>VLOOKUP($A46,'ADR Raw Data'!$B$6:$BE$43,'ADR Raw Data'!AJ$1,FALSE)</f>
        <v>104.70765818584</v>
      </c>
      <c r="AB46" s="52">
        <f>VLOOKUP($A46,'ADR Raw Data'!$B$6:$BE$43,'ADR Raw Data'!AK$1,FALSE)</f>
        <v>109.287422793112</v>
      </c>
      <c r="AC46" s="53">
        <f>VLOOKUP($A46,'ADR Raw Data'!$B$6:$BE$43,'ADR Raw Data'!AL$1,FALSE)</f>
        <v>106.1287486331</v>
      </c>
      <c r="AD46" s="52">
        <f>VLOOKUP($A46,'ADR Raw Data'!$B$6:$BE$43,'ADR Raw Data'!AN$1,FALSE)</f>
        <v>141.718722890425</v>
      </c>
      <c r="AE46" s="52">
        <f>VLOOKUP($A46,'ADR Raw Data'!$B$6:$BE$43,'ADR Raw Data'!AO$1,FALSE)</f>
        <v>141.16604435696701</v>
      </c>
      <c r="AF46" s="53">
        <f>VLOOKUP($A46,'ADR Raw Data'!$B$6:$BE$43,'ADR Raw Data'!AP$1,FALSE)</f>
        <v>141.44427423776401</v>
      </c>
      <c r="AG46" s="54">
        <f>VLOOKUP($A46,'ADR Raw Data'!$B$6:$BE$43,'ADR Raw Data'!AR$1,FALSE)</f>
        <v>117.87874255438901</v>
      </c>
      <c r="AI46" s="47">
        <f>VLOOKUP($A46,'ADR Raw Data'!$B$6:$BE$43,'ADR Raw Data'!AT$1,FALSE)</f>
        <v>-3.8585872234667198</v>
      </c>
      <c r="AJ46" s="48">
        <f>VLOOKUP($A46,'ADR Raw Data'!$B$6:$BE$43,'ADR Raw Data'!AU$1,FALSE)</f>
        <v>2.18859350429946</v>
      </c>
      <c r="AK46" s="48">
        <f>VLOOKUP($A46,'ADR Raw Data'!$B$6:$BE$43,'ADR Raw Data'!AV$1,FALSE)</f>
        <v>3.4828325604557202</v>
      </c>
      <c r="AL46" s="48">
        <f>VLOOKUP($A46,'ADR Raw Data'!$B$6:$BE$43,'ADR Raw Data'!AW$1,FALSE)</f>
        <v>2.7379432216428898</v>
      </c>
      <c r="AM46" s="48">
        <f>VLOOKUP($A46,'ADR Raw Data'!$B$6:$BE$43,'ADR Raw Data'!AX$1,FALSE)</f>
        <v>0.50833072060046802</v>
      </c>
      <c r="AN46" s="49">
        <f>VLOOKUP($A46,'ADR Raw Data'!$B$6:$BE$43,'ADR Raw Data'!AY$1,FALSE)</f>
        <v>0.99798431080939298</v>
      </c>
      <c r="AO46" s="48">
        <f>VLOOKUP($A46,'ADR Raw Data'!$B$6:$BE$43,'ADR Raw Data'!BA$1,FALSE)</f>
        <v>-0.49519484567825101</v>
      </c>
      <c r="AP46" s="48">
        <f>VLOOKUP($A46,'ADR Raw Data'!$B$6:$BE$43,'ADR Raw Data'!BB$1,FALSE)</f>
        <v>-9.9846033774702206E-2</v>
      </c>
      <c r="AQ46" s="49">
        <f>VLOOKUP($A46,'ADR Raw Data'!$B$6:$BE$43,'ADR Raw Data'!BC$1,FALSE)</f>
        <v>-0.30636472846153401</v>
      </c>
      <c r="AR46" s="50">
        <f>VLOOKUP($A46,'ADR Raw Data'!$B$6:$BE$43,'ADR Raw Data'!BE$1,FALSE)</f>
        <v>0.24445753689379099</v>
      </c>
      <c r="AT46" s="51">
        <f>VLOOKUP($A46,'RevPAR Raw Data'!$B$6:$BE$43,'RevPAR Raw Data'!AG$1,FALSE)</f>
        <v>48.264723986786898</v>
      </c>
      <c r="AU46" s="52">
        <f>VLOOKUP($A46,'RevPAR Raw Data'!$B$6:$BE$43,'RevPAR Raw Data'!AH$1,FALSE)</f>
        <v>53.789568352178797</v>
      </c>
      <c r="AV46" s="52">
        <f>VLOOKUP($A46,'RevPAR Raw Data'!$B$6:$BE$43,'RevPAR Raw Data'!AI$1,FALSE)</f>
        <v>57.909372379621303</v>
      </c>
      <c r="AW46" s="52">
        <f>VLOOKUP($A46,'RevPAR Raw Data'!$B$6:$BE$43,'RevPAR Raw Data'!AJ$1,FALSE)</f>
        <v>60.129413670435703</v>
      </c>
      <c r="AX46" s="52">
        <f>VLOOKUP($A46,'RevPAR Raw Data'!$B$6:$BE$43,'RevPAR Raw Data'!AK$1,FALSE)</f>
        <v>63.505698132384701</v>
      </c>
      <c r="AY46" s="53">
        <f>VLOOKUP($A46,'RevPAR Raw Data'!$B$6:$BE$43,'RevPAR Raw Data'!AL$1,FALSE)</f>
        <v>56.719755304281499</v>
      </c>
      <c r="AZ46" s="52">
        <f>VLOOKUP($A46,'RevPAR Raw Data'!$B$6:$BE$43,'RevPAR Raw Data'!AN$1,FALSE)</f>
        <v>95.0583150171515</v>
      </c>
      <c r="BA46" s="52">
        <f>VLOOKUP($A46,'RevPAR Raw Data'!$B$6:$BE$43,'RevPAR Raw Data'!AO$1,FALSE)</f>
        <v>93.400770867742295</v>
      </c>
      <c r="BB46" s="53">
        <f>VLOOKUP($A46,'RevPAR Raw Data'!$B$6:$BE$43,'RevPAR Raw Data'!AP$1,FALSE)</f>
        <v>94.229542942446898</v>
      </c>
      <c r="BC46" s="54">
        <f>VLOOKUP($A46,'RevPAR Raw Data'!$B$6:$BE$43,'RevPAR Raw Data'!AR$1,FALSE)</f>
        <v>67.436837486614493</v>
      </c>
      <c r="BE46" s="47">
        <f>VLOOKUP($A46,'RevPAR Raw Data'!$B$6:$BE$43,'RevPAR Raw Data'!AT$1,FALSE)</f>
        <v>-7.0886821557404698</v>
      </c>
      <c r="BF46" s="48">
        <f>VLOOKUP($A46,'RevPAR Raw Data'!$B$6:$BE$43,'RevPAR Raw Data'!AU$1,FALSE)</f>
        <v>5.11331120110101</v>
      </c>
      <c r="BG46" s="48">
        <f>VLOOKUP($A46,'RevPAR Raw Data'!$B$6:$BE$43,'RevPAR Raw Data'!AV$1,FALSE)</f>
        <v>4.1075491003479803</v>
      </c>
      <c r="BH46" s="48">
        <f>VLOOKUP($A46,'RevPAR Raw Data'!$B$6:$BE$43,'RevPAR Raw Data'!AW$1,FALSE)</f>
        <v>3.4269020977522602</v>
      </c>
      <c r="BI46" s="48">
        <f>VLOOKUP($A46,'RevPAR Raw Data'!$B$6:$BE$43,'RevPAR Raw Data'!AX$1,FALSE)</f>
        <v>-3.21508495285673</v>
      </c>
      <c r="BJ46" s="49">
        <f>VLOOKUP($A46,'RevPAR Raw Data'!$B$6:$BE$43,'RevPAR Raw Data'!AY$1,FALSE)</f>
        <v>0.39001784265742401</v>
      </c>
      <c r="BK46" s="48">
        <f>VLOOKUP($A46,'RevPAR Raw Data'!$B$6:$BE$43,'RevPAR Raw Data'!BA$1,FALSE)</f>
        <v>-5.86510150292911</v>
      </c>
      <c r="BL46" s="48">
        <f>VLOOKUP($A46,'RevPAR Raw Data'!$B$6:$BE$43,'RevPAR Raw Data'!BB$1,FALSE)</f>
        <v>-2.2003795590735602</v>
      </c>
      <c r="BM46" s="49">
        <f>VLOOKUP($A46,'RevPAR Raw Data'!$B$6:$BE$43,'RevPAR Raw Data'!BC$1,FALSE)</f>
        <v>-4.0838343945368196</v>
      </c>
      <c r="BN46" s="50">
        <f>VLOOKUP($A46,'RevPAR Raw Data'!$B$6:$BE$43,'RevPAR Raw Data'!BE$1,FALSE)</f>
        <v>-1.4452075918417</v>
      </c>
    </row>
    <row r="47" spans="1:66" x14ac:dyDescent="0.25">
      <c r="A47" s="63" t="s">
        <v>86</v>
      </c>
      <c r="B47" s="47">
        <f>VLOOKUP($A47,'Occupancy Raw Data'!$B$8:$BE$45,'Occupancy Raw Data'!AG$3,FALSE)</f>
        <v>38.940092165898598</v>
      </c>
      <c r="C47" s="48">
        <f>VLOOKUP($A47,'Occupancy Raw Data'!$B$8:$BE$45,'Occupancy Raw Data'!AH$3,FALSE)</f>
        <v>53.094140882159301</v>
      </c>
      <c r="D47" s="48">
        <f>VLOOKUP($A47,'Occupancy Raw Data'!$B$8:$BE$45,'Occupancy Raw Data'!AI$3,FALSE)</f>
        <v>55.743910467412697</v>
      </c>
      <c r="E47" s="48">
        <f>VLOOKUP($A47,'Occupancy Raw Data'!$B$8:$BE$45,'Occupancy Raw Data'!AJ$3,FALSE)</f>
        <v>57.258064516128997</v>
      </c>
      <c r="F47" s="48">
        <f>VLOOKUP($A47,'Occupancy Raw Data'!$B$8:$BE$45,'Occupancy Raw Data'!AK$3,FALSE)</f>
        <v>52.732060566161898</v>
      </c>
      <c r="G47" s="49">
        <f>VLOOKUP($A47,'Occupancy Raw Data'!$B$8:$BE$45,'Occupancy Raw Data'!AL$3,FALSE)</f>
        <v>51.553653719552301</v>
      </c>
      <c r="H47" s="48">
        <f>VLOOKUP($A47,'Occupancy Raw Data'!$B$8:$BE$45,'Occupancy Raw Data'!AN$3,FALSE)</f>
        <v>59.381171823568103</v>
      </c>
      <c r="I47" s="48">
        <f>VLOOKUP($A47,'Occupancy Raw Data'!$B$8:$BE$45,'Occupancy Raw Data'!AO$3,FALSE)</f>
        <v>57.241606319947302</v>
      </c>
      <c r="J47" s="49">
        <f>VLOOKUP($A47,'Occupancy Raw Data'!$B$8:$BE$45,'Occupancy Raw Data'!AP$3,FALSE)</f>
        <v>58.311389071757702</v>
      </c>
      <c r="K47" s="50">
        <f>VLOOKUP($A47,'Occupancy Raw Data'!$B$8:$BE$45,'Occupancy Raw Data'!AR$3,FALSE)</f>
        <v>53.484435248753798</v>
      </c>
      <c r="M47" s="47">
        <f>VLOOKUP($A47,'Occupancy Raw Data'!$B$8:$BE$45,'Occupancy Raw Data'!AT$3,FALSE)</f>
        <v>-21.9399538106235</v>
      </c>
      <c r="N47" s="48">
        <f>VLOOKUP($A47,'Occupancy Raw Data'!$B$8:$BE$45,'Occupancy Raw Data'!AU$3,FALSE)</f>
        <v>-14.6560846560846</v>
      </c>
      <c r="O47" s="48">
        <f>VLOOKUP($A47,'Occupancy Raw Data'!$B$8:$BE$45,'Occupancy Raw Data'!AV$3,FALSE)</f>
        <v>-14.0573458513067</v>
      </c>
      <c r="P47" s="48">
        <f>VLOOKUP($A47,'Occupancy Raw Data'!$B$8:$BE$45,'Occupancy Raw Data'!AW$3,FALSE)</f>
        <v>-10.7032854209445</v>
      </c>
      <c r="Q47" s="48">
        <f>VLOOKUP($A47,'Occupancy Raw Data'!$B$8:$BE$45,'Occupancy Raw Data'!AX$3,FALSE)</f>
        <v>-15.6175928364498</v>
      </c>
      <c r="R47" s="49">
        <f>VLOOKUP($A47,'Occupancy Raw Data'!$B$8:$BE$45,'Occupancy Raw Data'!AY$3,FALSE)</f>
        <v>-15.088099756031401</v>
      </c>
      <c r="S47" s="48">
        <f>VLOOKUP($A47,'Occupancy Raw Data'!$B$8:$BE$45,'Occupancy Raw Data'!BA$3,FALSE)</f>
        <v>-12.596899224806201</v>
      </c>
      <c r="T47" s="48">
        <f>VLOOKUP($A47,'Occupancy Raw Data'!$B$8:$BE$45,'Occupancy Raw Data'!BB$3,FALSE)</f>
        <v>-10.1291989664082</v>
      </c>
      <c r="U47" s="49">
        <f>VLOOKUP($A47,'Occupancy Raw Data'!$B$8:$BE$45,'Occupancy Raw Data'!BC$3,FALSE)</f>
        <v>-11.4028507126781</v>
      </c>
      <c r="V47" s="50">
        <f>VLOOKUP($A47,'Occupancy Raw Data'!$B$8:$BE$45,'Occupancy Raw Data'!BE$3,FALSE)</f>
        <v>-13.973452331429799</v>
      </c>
      <c r="X47" s="51">
        <f>VLOOKUP($A47,'ADR Raw Data'!$B$6:$BE$43,'ADR Raw Data'!AG$1,FALSE)</f>
        <v>86.755109890109793</v>
      </c>
      <c r="Y47" s="52">
        <f>VLOOKUP($A47,'ADR Raw Data'!$B$6:$BE$43,'ADR Raw Data'!AH$1,FALSE)</f>
        <v>91.503285802851806</v>
      </c>
      <c r="Z47" s="52">
        <f>VLOOKUP($A47,'ADR Raw Data'!$B$6:$BE$43,'ADR Raw Data'!AI$1,FALSE)</f>
        <v>90.785255388249098</v>
      </c>
      <c r="AA47" s="52">
        <f>VLOOKUP($A47,'ADR Raw Data'!$B$6:$BE$43,'ADR Raw Data'!AJ$1,FALSE)</f>
        <v>91.130304685254302</v>
      </c>
      <c r="AB47" s="52">
        <f>VLOOKUP($A47,'ADR Raw Data'!$B$6:$BE$43,'ADR Raw Data'!AK$1,FALSE)</f>
        <v>90.979013732833906</v>
      </c>
      <c r="AC47" s="53">
        <f>VLOOKUP($A47,'ADR Raw Data'!$B$6:$BE$43,'ADR Raw Data'!AL$1,FALSE)</f>
        <v>90.440616779466197</v>
      </c>
      <c r="AD47" s="52">
        <f>VLOOKUP($A47,'ADR Raw Data'!$B$6:$BE$43,'ADR Raw Data'!AN$1,FALSE)</f>
        <v>101.547754988913</v>
      </c>
      <c r="AE47" s="52">
        <f>VLOOKUP($A47,'ADR Raw Data'!$B$6:$BE$43,'ADR Raw Data'!AO$1,FALSE)</f>
        <v>102.064712478435</v>
      </c>
      <c r="AF47" s="53">
        <f>VLOOKUP($A47,'ADR Raw Data'!$B$6:$BE$43,'ADR Raw Data'!AP$1,FALSE)</f>
        <v>101.801491673722</v>
      </c>
      <c r="AG47" s="54">
        <f>VLOOKUP($A47,'ADR Raw Data'!$B$6:$BE$43,'ADR Raw Data'!AR$1,FALSE)</f>
        <v>93.979528310181095</v>
      </c>
      <c r="AI47" s="47">
        <f>VLOOKUP($A47,'ADR Raw Data'!$B$6:$BE$43,'ADR Raw Data'!AT$1,FALSE)</f>
        <v>6.9722948078601696</v>
      </c>
      <c r="AJ47" s="48">
        <f>VLOOKUP($A47,'ADR Raw Data'!$B$6:$BE$43,'ADR Raw Data'!AU$1,FALSE)</f>
        <v>10.4206087619039</v>
      </c>
      <c r="AK47" s="48">
        <f>VLOOKUP($A47,'ADR Raw Data'!$B$6:$BE$43,'ADR Raw Data'!AV$1,FALSE)</f>
        <v>9.3037115193047306</v>
      </c>
      <c r="AL47" s="48">
        <f>VLOOKUP($A47,'ADR Raw Data'!$B$6:$BE$43,'ADR Raw Data'!AW$1,FALSE)</f>
        <v>8.7823022035606595</v>
      </c>
      <c r="AM47" s="48">
        <f>VLOOKUP($A47,'ADR Raw Data'!$B$6:$BE$43,'ADR Raw Data'!AX$1,FALSE)</f>
        <v>5.1576747688995699</v>
      </c>
      <c r="AN47" s="49">
        <f>VLOOKUP($A47,'ADR Raw Data'!$B$6:$BE$43,'ADR Raw Data'!AY$1,FALSE)</f>
        <v>8.2338321942243198</v>
      </c>
      <c r="AO47" s="48">
        <f>VLOOKUP($A47,'ADR Raw Data'!$B$6:$BE$43,'ADR Raw Data'!BA$1,FALSE)</f>
        <v>3.0065806974117</v>
      </c>
      <c r="AP47" s="48">
        <f>VLOOKUP($A47,'ADR Raw Data'!$B$6:$BE$43,'ADR Raw Data'!BB$1,FALSE)</f>
        <v>4.2239581933985599</v>
      </c>
      <c r="AQ47" s="49">
        <f>VLOOKUP($A47,'ADR Raw Data'!$B$6:$BE$43,'ADR Raw Data'!BC$1,FALSE)</f>
        <v>3.5972656920813302</v>
      </c>
      <c r="AR47" s="50">
        <f>VLOOKUP($A47,'ADR Raw Data'!$B$6:$BE$43,'ADR Raw Data'!BE$1,FALSE)</f>
        <v>6.7846580504715099</v>
      </c>
      <c r="AT47" s="51">
        <f>VLOOKUP($A47,'RevPAR Raw Data'!$B$6:$BE$43,'RevPAR Raw Data'!AG$1,FALSE)</f>
        <v>33.782519749835402</v>
      </c>
      <c r="AU47" s="52">
        <f>VLOOKUP($A47,'RevPAR Raw Data'!$B$6:$BE$43,'RevPAR Raw Data'!AH$1,FALSE)</f>
        <v>48.582883475971002</v>
      </c>
      <c r="AV47" s="52">
        <f>VLOOKUP($A47,'RevPAR Raw Data'!$B$6:$BE$43,'RevPAR Raw Data'!AI$1,FALSE)</f>
        <v>50.607251481237597</v>
      </c>
      <c r="AW47" s="52">
        <f>VLOOKUP($A47,'RevPAR Raw Data'!$B$6:$BE$43,'RevPAR Raw Data'!AJ$1,FALSE)</f>
        <v>52.179448650427901</v>
      </c>
      <c r="AX47" s="52">
        <f>VLOOKUP($A47,'RevPAR Raw Data'!$B$6:$BE$43,'RevPAR Raw Data'!AK$1,FALSE)</f>
        <v>47.975108624094702</v>
      </c>
      <c r="AY47" s="53">
        <f>VLOOKUP($A47,'RevPAR Raw Data'!$B$6:$BE$43,'RevPAR Raw Data'!AL$1,FALSE)</f>
        <v>46.625442396313304</v>
      </c>
      <c r="AZ47" s="52">
        <f>VLOOKUP($A47,'RevPAR Raw Data'!$B$6:$BE$43,'RevPAR Raw Data'!AN$1,FALSE)</f>
        <v>60.300246872942701</v>
      </c>
      <c r="BA47" s="52">
        <f>VLOOKUP($A47,'RevPAR Raw Data'!$B$6:$BE$43,'RevPAR Raw Data'!AO$1,FALSE)</f>
        <v>58.423480908492401</v>
      </c>
      <c r="BB47" s="53">
        <f>VLOOKUP($A47,'RevPAR Raw Data'!$B$6:$BE$43,'RevPAR Raw Data'!AP$1,FALSE)</f>
        <v>59.361863890717501</v>
      </c>
      <c r="BC47" s="54">
        <f>VLOOKUP($A47,'RevPAR Raw Data'!$B$6:$BE$43,'RevPAR Raw Data'!AR$1,FALSE)</f>
        <v>50.264419966143102</v>
      </c>
      <c r="BE47" s="47">
        <f>VLOOKUP($A47,'RevPAR Raw Data'!$B$6:$BE$43,'RevPAR Raw Data'!AT$1,FALSE)</f>
        <v>-16.497377263148401</v>
      </c>
      <c r="BF47" s="48">
        <f>VLOOKUP($A47,'RevPAR Raw Data'!$B$6:$BE$43,'RevPAR Raw Data'!AU$1,FALSE)</f>
        <v>-5.7627291360046797</v>
      </c>
      <c r="BG47" s="48">
        <f>VLOOKUP($A47,'RevPAR Raw Data'!$B$6:$BE$43,'RevPAR Raw Data'!AV$1,FALSE)</f>
        <v>-6.06148923727857</v>
      </c>
      <c r="BH47" s="48">
        <f>VLOOKUP($A47,'RevPAR Raw Data'!$B$6:$BE$43,'RevPAR Raw Data'!AW$1,FALSE)</f>
        <v>-2.86097808876089</v>
      </c>
      <c r="BI47" s="48">
        <f>VLOOKUP($A47,'RevPAR Raw Data'!$B$6:$BE$43,'RevPAR Raw Data'!AX$1,FALSE)</f>
        <v>-11.265422712785201</v>
      </c>
      <c r="BJ47" s="49">
        <f>VLOOKUP($A47,'RevPAR Raw Data'!$B$6:$BE$43,'RevPAR Raw Data'!AY$1,FALSE)</f>
        <v>-8.09659637701591</v>
      </c>
      <c r="BK47" s="48">
        <f>VLOOKUP($A47,'RevPAR Raw Data'!$B$6:$BE$43,'RevPAR Raw Data'!BA$1,FALSE)</f>
        <v>-9.9690544679599196</v>
      </c>
      <c r="BL47" s="48">
        <f>VLOOKUP($A47,'RevPAR Raw Data'!$B$6:$BE$43,'RevPAR Raw Data'!BB$1,FALSE)</f>
        <v>-6.3330939026769499</v>
      </c>
      <c r="BM47" s="49">
        <f>VLOOKUP($A47,'RevPAR Raw Data'!$B$6:$BE$43,'RevPAR Raw Data'!BC$1,FALSE)</f>
        <v>-8.2157758572032495</v>
      </c>
      <c r="BN47" s="50">
        <f>VLOOKUP($A47,'RevPAR Raw Data'!$B$6:$BE$43,'RevPAR Raw Data'!BE$1,FALSE)</f>
        <v>-8.1368452394914996</v>
      </c>
    </row>
    <row r="48" spans="1:66" ht="15" thickBot="1" x14ac:dyDescent="0.3">
      <c r="A48" s="63" t="s">
        <v>87</v>
      </c>
      <c r="B48" s="67">
        <f>VLOOKUP($A48,'Occupancy Raw Data'!$B$8:$BE$45,'Occupancy Raw Data'!AG$3,FALSE)</f>
        <v>45.535583272193598</v>
      </c>
      <c r="C48" s="68">
        <f>VLOOKUP($A48,'Occupancy Raw Data'!$B$8:$BE$45,'Occupancy Raw Data'!AH$3,FALSE)</f>
        <v>57.964049889948598</v>
      </c>
      <c r="D48" s="68">
        <f>VLOOKUP($A48,'Occupancy Raw Data'!$B$8:$BE$45,'Occupancy Raw Data'!AI$3,FALSE)</f>
        <v>61.232575201760802</v>
      </c>
      <c r="E48" s="68">
        <f>VLOOKUP($A48,'Occupancy Raw Data'!$B$8:$BE$45,'Occupancy Raw Data'!AJ$3,FALSE)</f>
        <v>62.138664710198</v>
      </c>
      <c r="F48" s="68">
        <f>VLOOKUP($A48,'Occupancy Raw Data'!$B$8:$BE$45,'Occupancy Raw Data'!AK$3,FALSE)</f>
        <v>61.782831988261101</v>
      </c>
      <c r="G48" s="69">
        <f>VLOOKUP($A48,'Occupancy Raw Data'!$B$8:$BE$45,'Occupancy Raw Data'!AL$3,FALSE)</f>
        <v>57.7307410124724</v>
      </c>
      <c r="H48" s="68">
        <f>VLOOKUP($A48,'Occupancy Raw Data'!$B$8:$BE$45,'Occupancy Raw Data'!AN$3,FALSE)</f>
        <v>67.101980924431402</v>
      </c>
      <c r="I48" s="68">
        <f>VLOOKUP($A48,'Occupancy Raw Data'!$B$8:$BE$45,'Occupancy Raw Data'!AO$3,FALSE)</f>
        <v>68.0887747615553</v>
      </c>
      <c r="J48" s="69">
        <f>VLOOKUP($A48,'Occupancy Raw Data'!$B$8:$BE$45,'Occupancy Raw Data'!AP$3,FALSE)</f>
        <v>67.595377842993301</v>
      </c>
      <c r="K48" s="70">
        <f>VLOOKUP($A48,'Occupancy Raw Data'!$B$8:$BE$45,'Occupancy Raw Data'!AR$3,FALSE)</f>
        <v>60.549208678335603</v>
      </c>
      <c r="M48" s="67">
        <f>VLOOKUP($A48,'Occupancy Raw Data'!$B$8:$BE$45,'Occupancy Raw Data'!AT$3,FALSE)</f>
        <v>-1.9275380483153699</v>
      </c>
      <c r="N48" s="68">
        <f>VLOOKUP($A48,'Occupancy Raw Data'!$B$8:$BE$45,'Occupancy Raw Data'!AU$3,FALSE)</f>
        <v>-0.21256305749930801</v>
      </c>
      <c r="O48" s="68">
        <f>VLOOKUP($A48,'Occupancy Raw Data'!$B$8:$BE$45,'Occupancy Raw Data'!AV$3,FALSE)</f>
        <v>-2.3874550401424099</v>
      </c>
      <c r="P48" s="68">
        <f>VLOOKUP($A48,'Occupancy Raw Data'!$B$8:$BE$45,'Occupancy Raw Data'!AW$3,FALSE)</f>
        <v>-2.2645833429883599</v>
      </c>
      <c r="Q48" s="68">
        <f>VLOOKUP($A48,'Occupancy Raw Data'!$B$8:$BE$45,'Occupancy Raw Data'!AX$3,FALSE)</f>
        <v>-7.3257520176082096</v>
      </c>
      <c r="R48" s="69">
        <f>VLOOKUP($A48,'Occupancy Raw Data'!$B$8:$BE$45,'Occupancy Raw Data'!AY$3,FALSE)</f>
        <v>-2.9713991129634501</v>
      </c>
      <c r="S48" s="68">
        <f>VLOOKUP($A48,'Occupancy Raw Data'!$B$8:$BE$45,'Occupancy Raw Data'!BA$3,FALSE)</f>
        <v>-8.9760194889739999</v>
      </c>
      <c r="T48" s="68">
        <f>VLOOKUP($A48,'Occupancy Raw Data'!$B$8:$BE$45,'Occupancy Raw Data'!BB$3,FALSE)</f>
        <v>-1.9505349380413799</v>
      </c>
      <c r="U48" s="69">
        <f>VLOOKUP($A48,'Occupancy Raw Data'!$B$8:$BE$45,'Occupancy Raw Data'!BC$3,FALSE)</f>
        <v>-5.5681897116383503</v>
      </c>
      <c r="V48" s="70">
        <f>VLOOKUP($A48,'Occupancy Raw Data'!$B$8:$BE$45,'Occupancy Raw Data'!BE$3,FALSE)</f>
        <v>-3.8150566530588699</v>
      </c>
      <c r="X48" s="71">
        <f>VLOOKUP($A48,'ADR Raw Data'!$B$6:$BE$43,'ADR Raw Data'!AG$1,FALSE)</f>
        <v>103.410352050269</v>
      </c>
      <c r="Y48" s="72">
        <f>VLOOKUP($A48,'ADR Raw Data'!$B$6:$BE$43,'ADR Raw Data'!AH$1,FALSE)</f>
        <v>108.42155559774601</v>
      </c>
      <c r="Z48" s="72">
        <f>VLOOKUP($A48,'ADR Raw Data'!$B$6:$BE$43,'ADR Raw Data'!AI$1,FALSE)</f>
        <v>112.70945363048099</v>
      </c>
      <c r="AA48" s="72">
        <f>VLOOKUP($A48,'ADR Raw Data'!$B$6:$BE$43,'ADR Raw Data'!AJ$1,FALSE)</f>
        <v>110.206812090442</v>
      </c>
      <c r="AB48" s="72">
        <f>VLOOKUP($A48,'ADR Raw Data'!$B$6:$BE$43,'ADR Raw Data'!AK$1,FALSE)</f>
        <v>112.872799548747</v>
      </c>
      <c r="AC48" s="73">
        <f>VLOOKUP($A48,'ADR Raw Data'!$B$6:$BE$43,'ADR Raw Data'!AL$1,FALSE)</f>
        <v>109.87767712582701</v>
      </c>
      <c r="AD48" s="72">
        <f>VLOOKUP($A48,'ADR Raw Data'!$B$6:$BE$43,'ADR Raw Data'!AN$1,FALSE)</f>
        <v>137.75395692105801</v>
      </c>
      <c r="AE48" s="72">
        <f>VLOOKUP($A48,'ADR Raw Data'!$B$6:$BE$43,'ADR Raw Data'!AO$1,FALSE)</f>
        <v>138.545029362642</v>
      </c>
      <c r="AF48" s="73">
        <f>VLOOKUP($A48,'ADR Raw Data'!$B$6:$BE$43,'ADR Raw Data'!AP$1,FALSE)</f>
        <v>138.15238026754901</v>
      </c>
      <c r="AG48" s="74">
        <f>VLOOKUP($A48,'ADR Raw Data'!$B$6:$BE$43,'ADR Raw Data'!AR$1,FALSE)</f>
        <v>118.896264929894</v>
      </c>
      <c r="AI48" s="67">
        <f>VLOOKUP($A48,'ADR Raw Data'!$B$6:$BE$43,'ADR Raw Data'!AT$1,FALSE)</f>
        <v>6.1338733896812796</v>
      </c>
      <c r="AJ48" s="68">
        <f>VLOOKUP($A48,'ADR Raw Data'!$B$6:$BE$43,'ADR Raw Data'!AU$1,FALSE)</f>
        <v>6.5312288493623996</v>
      </c>
      <c r="AK48" s="68">
        <f>VLOOKUP($A48,'ADR Raw Data'!$B$6:$BE$43,'ADR Raw Data'!AV$1,FALSE)</f>
        <v>8.9229274129918199</v>
      </c>
      <c r="AL48" s="68">
        <f>VLOOKUP($A48,'ADR Raw Data'!$B$6:$BE$43,'ADR Raw Data'!AW$1,FALSE)</f>
        <v>6.0006004403546402</v>
      </c>
      <c r="AM48" s="68">
        <f>VLOOKUP($A48,'ADR Raw Data'!$B$6:$BE$43,'ADR Raw Data'!AX$1,FALSE)</f>
        <v>2.9491012370149101</v>
      </c>
      <c r="AN48" s="69">
        <f>VLOOKUP($A48,'ADR Raw Data'!$B$6:$BE$43,'ADR Raw Data'!AY$1,FALSE)</f>
        <v>5.9703605787030698</v>
      </c>
      <c r="AO48" s="68">
        <f>VLOOKUP($A48,'ADR Raw Data'!$B$6:$BE$43,'ADR Raw Data'!BA$1,FALSE)</f>
        <v>3.9511378325893598</v>
      </c>
      <c r="AP48" s="68">
        <f>VLOOKUP($A48,'ADR Raw Data'!$B$6:$BE$43,'ADR Raw Data'!BB$1,FALSE)</f>
        <v>7.1434935450471704</v>
      </c>
      <c r="AQ48" s="69">
        <f>VLOOKUP($A48,'ADR Raw Data'!$B$6:$BE$43,'ADR Raw Data'!BC$1,FALSE)</f>
        <v>5.49132378517176</v>
      </c>
      <c r="AR48" s="70">
        <f>VLOOKUP($A48,'ADR Raw Data'!$B$6:$BE$43,'ADR Raw Data'!BE$1,FALSE)</f>
        <v>5.6405036014881702</v>
      </c>
      <c r="AT48" s="71">
        <f>VLOOKUP($A48,'RevPAR Raw Data'!$B$6:$BE$43,'RevPAR Raw Data'!AG$1,FALSE)</f>
        <v>47.088506969919202</v>
      </c>
      <c r="AU48" s="72">
        <f>VLOOKUP($A48,'RevPAR Raw Data'!$B$6:$BE$43,'RevPAR Raw Data'!AH$1,FALSE)</f>
        <v>62.845524578136398</v>
      </c>
      <c r="AV48" s="72">
        <f>VLOOKUP($A48,'RevPAR Raw Data'!$B$6:$BE$43,'RevPAR Raw Data'!AI$1,FALSE)</f>
        <v>69.014900953778394</v>
      </c>
      <c r="AW48" s="72">
        <f>VLOOKUP($A48,'RevPAR Raw Data'!$B$6:$BE$43,'RevPAR Raw Data'!AJ$1,FALSE)</f>
        <v>68.4810414526779</v>
      </c>
      <c r="AX48" s="72">
        <f>VLOOKUP($A48,'RevPAR Raw Data'!$B$6:$BE$43,'RevPAR Raw Data'!AK$1,FALSE)</f>
        <v>69.736012105649294</v>
      </c>
      <c r="AY48" s="73">
        <f>VLOOKUP($A48,'RevPAR Raw Data'!$B$6:$BE$43,'RevPAR Raw Data'!AL$1,FALSE)</f>
        <v>63.433197212032198</v>
      </c>
      <c r="AZ48" s="72">
        <f>VLOOKUP($A48,'RevPAR Raw Data'!$B$6:$BE$43,'RevPAR Raw Data'!AN$1,FALSE)</f>
        <v>92.435633895818</v>
      </c>
      <c r="BA48" s="72">
        <f>VLOOKUP($A48,'RevPAR Raw Data'!$B$6:$BE$43,'RevPAR Raw Data'!AO$1,FALSE)</f>
        <v>94.333612986060103</v>
      </c>
      <c r="BB48" s="73">
        <f>VLOOKUP($A48,'RevPAR Raw Data'!$B$6:$BE$43,'RevPAR Raw Data'!AP$1,FALSE)</f>
        <v>93.384623440939095</v>
      </c>
      <c r="BC48" s="74">
        <f>VLOOKUP($A48,'RevPAR Raw Data'!$B$6:$BE$43,'RevPAR Raw Data'!AR$1,FALSE)</f>
        <v>71.990747563148503</v>
      </c>
      <c r="BE48" s="67">
        <f>VLOOKUP($A48,'RevPAR Raw Data'!$B$6:$BE$43,'RevPAR Raw Data'!AT$1,FALSE)</f>
        <v>4.0881025979443102</v>
      </c>
      <c r="BF48" s="68">
        <f>VLOOKUP($A48,'RevPAR Raw Data'!$B$6:$BE$43,'RevPAR Raw Data'!AU$1,FALSE)</f>
        <v>6.30478281212861</v>
      </c>
      <c r="BG48" s="68">
        <f>VLOOKUP($A48,'RevPAR Raw Data'!$B$6:$BE$43,'RevPAR Raw Data'!AV$1,FALSE)</f>
        <v>6.3224414925996797</v>
      </c>
      <c r="BH48" s="68">
        <f>VLOOKUP($A48,'RevPAR Raw Data'!$B$6:$BE$43,'RevPAR Raw Data'!AW$1,FALSE)</f>
        <v>3.60012849931472</v>
      </c>
      <c r="BI48" s="68">
        <f>VLOOKUP($A48,'RevPAR Raw Data'!$B$6:$BE$43,'RevPAR Raw Data'!AX$1,FALSE)</f>
        <v>-4.5926946239652198</v>
      </c>
      <c r="BJ48" s="69">
        <f>VLOOKUP($A48,'RevPAR Raw Data'!$B$6:$BE$43,'RevPAR Raw Data'!AY$1,FALSE)</f>
        <v>2.8215582244633199</v>
      </c>
      <c r="BK48" s="68">
        <f>VLOOKUP($A48,'RevPAR Raw Data'!$B$6:$BE$43,'RevPAR Raw Data'!BA$1,FALSE)</f>
        <v>-5.3795365582740802</v>
      </c>
      <c r="BL48" s="68">
        <f>VLOOKUP($A48,'RevPAR Raw Data'!$B$6:$BE$43,'RevPAR Raw Data'!BB$1,FALSE)</f>
        <v>5.0536222696129203</v>
      </c>
      <c r="BM48" s="69">
        <f>VLOOKUP($A48,'RevPAR Raw Data'!$B$6:$BE$43,'RevPAR Raw Data'!BC$1,FALSE)</f>
        <v>-0.38263325250527402</v>
      </c>
      <c r="BN48" s="70">
        <f>VLOOKUP($A48,'RevPAR Raw Data'!$B$6:$BE$43,'RevPAR Raw Data'!BE$1,FALSE)</f>
        <v>1.6102585405147001</v>
      </c>
    </row>
    <row r="49" spans="1:11" ht="14.25" customHeight="1" x14ac:dyDescent="0.25">
      <c r="A49" s="170" t="s">
        <v>108</v>
      </c>
      <c r="B49" s="170"/>
      <c r="C49" s="170"/>
      <c r="D49" s="170"/>
      <c r="E49" s="170"/>
      <c r="F49" s="170"/>
      <c r="G49" s="170"/>
      <c r="H49" s="170"/>
      <c r="I49" s="170"/>
      <c r="J49" s="170"/>
      <c r="K49" s="170"/>
    </row>
    <row r="50" spans="1:11" x14ac:dyDescent="0.25">
      <c r="A50" s="170"/>
      <c r="B50" s="170"/>
      <c r="C50" s="170"/>
      <c r="D50" s="170"/>
      <c r="E50" s="170"/>
      <c r="F50" s="170"/>
      <c r="G50" s="170"/>
      <c r="H50" s="170"/>
      <c r="I50" s="170"/>
      <c r="J50" s="170"/>
      <c r="K50" s="170"/>
    </row>
    <row r="51" spans="1:11" x14ac:dyDescent="0.25">
      <c r="A51" s="170"/>
      <c r="B51" s="170"/>
      <c r="C51" s="170"/>
      <c r="D51" s="170"/>
      <c r="E51" s="170"/>
      <c r="F51" s="170"/>
      <c r="G51" s="170"/>
      <c r="H51" s="170"/>
      <c r="I51" s="170"/>
      <c r="J51" s="170"/>
      <c r="K51" s="170"/>
    </row>
  </sheetData>
  <sheetProtection algorithmName="SHA-512" hashValue="F07up4TyMqIud+hYosX8eoV8yc5gLIWjXTK4RKdf5CFWWqgRK5iyhbhfVJmH5gXl8ED+4O7Z3Vc9/E1m1MpjAA==" saltValue="eaAsTXUflrywY0APyhqGr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7" zoomScale="91" zoomScaleNormal="85" workbookViewId="0">
      <selection activeCell="A8" sqref="A8:XFD45"/>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115" t="s">
        <v>111</v>
      </c>
      <c r="B1" s="115" t="s">
        <v>125</v>
      </c>
    </row>
    <row r="2" spans="1:57" ht="54" x14ac:dyDescent="0.25">
      <c r="A2" s="115" t="s">
        <v>110</v>
      </c>
      <c r="B2" s="116" t="s">
        <v>126</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x14ac:dyDescent="0.2">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x14ac:dyDescent="0.2">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6">
        <v>50.800689953184303</v>
      </c>
      <c r="H8" s="127">
        <v>60.128572914751601</v>
      </c>
      <c r="I8" s="127">
        <v>65.075810234461798</v>
      </c>
      <c r="J8" s="127">
        <v>66.059163553446993</v>
      </c>
      <c r="K8" s="127">
        <v>64.823453655304206</v>
      </c>
      <c r="L8" s="128">
        <v>61.391383129107098</v>
      </c>
      <c r="M8" s="129"/>
      <c r="N8" s="130">
        <v>73.470481271839006</v>
      </c>
      <c r="O8" s="131">
        <v>75.834679228633206</v>
      </c>
      <c r="P8" s="132">
        <v>74.652600359290602</v>
      </c>
      <c r="Q8" s="129"/>
      <c r="R8" s="133">
        <v>65.183880213377293</v>
      </c>
      <c r="S8" s="125"/>
      <c r="T8" s="126">
        <v>-2.3065158918144801</v>
      </c>
      <c r="U8" s="127">
        <v>0.27467398770907298</v>
      </c>
      <c r="V8" s="127">
        <v>1.0575124806581899</v>
      </c>
      <c r="W8" s="127">
        <v>1.3217671019291599</v>
      </c>
      <c r="X8" s="127">
        <v>1.13122096799089</v>
      </c>
      <c r="Y8" s="128">
        <v>0.426231542705718</v>
      </c>
      <c r="Z8" s="129"/>
      <c r="AA8" s="130">
        <v>3.8697067712297</v>
      </c>
      <c r="AB8" s="131">
        <v>6.58539019569095</v>
      </c>
      <c r="AC8" s="132">
        <v>5.2315573823309096</v>
      </c>
      <c r="AD8" s="129"/>
      <c r="AE8" s="133">
        <v>1.95511561494168</v>
      </c>
      <c r="AF8" s="29"/>
      <c r="AG8" s="126">
        <v>49.7594933763367</v>
      </c>
      <c r="AH8" s="127">
        <v>60.700522695062602</v>
      </c>
      <c r="AI8" s="127">
        <v>66.3529649405871</v>
      </c>
      <c r="AJ8" s="127">
        <v>67.535494378981198</v>
      </c>
      <c r="AK8" s="127">
        <v>66.420067022293495</v>
      </c>
      <c r="AL8" s="128">
        <v>62.157715740551403</v>
      </c>
      <c r="AM8" s="129"/>
      <c r="AN8" s="130">
        <v>73.725365235305105</v>
      </c>
      <c r="AO8" s="131">
        <v>75.714077157848195</v>
      </c>
      <c r="AP8" s="132">
        <v>74.719726180786296</v>
      </c>
      <c r="AQ8" s="129"/>
      <c r="AR8" s="133">
        <v>65.747910917985394</v>
      </c>
      <c r="AS8" s="125"/>
      <c r="AT8" s="126">
        <v>-2.4610115461669801</v>
      </c>
      <c r="AU8" s="127">
        <v>1.1388654756050001</v>
      </c>
      <c r="AV8" s="127">
        <v>2.56919459378557</v>
      </c>
      <c r="AW8" s="127">
        <v>3.0956322581286799</v>
      </c>
      <c r="AX8" s="127">
        <v>2.29061847730142</v>
      </c>
      <c r="AY8" s="128">
        <v>1.5108195255985299</v>
      </c>
      <c r="AZ8" s="129"/>
      <c r="BA8" s="130">
        <v>1.86702931909922</v>
      </c>
      <c r="BB8" s="131">
        <v>3.72166465481012</v>
      </c>
      <c r="BC8" s="132">
        <v>2.7983278753760898</v>
      </c>
      <c r="BD8" s="129"/>
      <c r="BE8" s="133">
        <v>1.92677269475936</v>
      </c>
    </row>
    <row r="9" spans="1:57" x14ac:dyDescent="0.2">
      <c r="A9" s="20" t="s">
        <v>18</v>
      </c>
      <c r="B9" s="3" t="str">
        <f>TRIM(A9)</f>
        <v>Virginia</v>
      </c>
      <c r="C9" s="10"/>
      <c r="D9" s="24" t="s">
        <v>16</v>
      </c>
      <c r="E9" s="27" t="s">
        <v>17</v>
      </c>
      <c r="F9" s="3"/>
      <c r="G9" s="140">
        <v>51.468772831481601</v>
      </c>
      <c r="H9" s="129">
        <v>61.817884419391703</v>
      </c>
      <c r="I9" s="129">
        <v>66.752645419429498</v>
      </c>
      <c r="J9" s="129">
        <v>68.683392679643106</v>
      </c>
      <c r="K9" s="129">
        <v>66.333027165091707</v>
      </c>
      <c r="L9" s="141">
        <v>63.013788277698602</v>
      </c>
      <c r="M9" s="129"/>
      <c r="N9" s="142">
        <v>72.999106659788296</v>
      </c>
      <c r="O9" s="143">
        <v>75.345697497389096</v>
      </c>
      <c r="P9" s="144">
        <v>74.172402078588703</v>
      </c>
      <c r="Q9" s="129"/>
      <c r="R9" s="145">
        <v>66.202485222418701</v>
      </c>
      <c r="S9" s="125"/>
      <c r="T9" s="140">
        <v>-3.5210718861258798</v>
      </c>
      <c r="U9" s="129">
        <v>-0.14677344376370099</v>
      </c>
      <c r="V9" s="129">
        <v>0.48951925271694602</v>
      </c>
      <c r="W9" s="129">
        <v>0.120772864275903</v>
      </c>
      <c r="X9" s="129">
        <v>0.29272703699319502</v>
      </c>
      <c r="Y9" s="141">
        <v>-0.42803564101998498</v>
      </c>
      <c r="Z9" s="129"/>
      <c r="AA9" s="142">
        <v>2.7154187438592299</v>
      </c>
      <c r="AB9" s="143">
        <v>8.8339784836135191</v>
      </c>
      <c r="AC9" s="144">
        <v>5.7345911083536096</v>
      </c>
      <c r="AD9" s="129"/>
      <c r="AE9" s="145">
        <v>1.4658423531934199</v>
      </c>
      <c r="AF9" s="30"/>
      <c r="AG9" s="140">
        <v>50.083163488708301</v>
      </c>
      <c r="AH9" s="129">
        <v>62.655493200813702</v>
      </c>
      <c r="AI9" s="129">
        <v>68.748622212144596</v>
      </c>
      <c r="AJ9" s="129">
        <v>70.352052352789201</v>
      </c>
      <c r="AK9" s="129">
        <v>68.769249664607003</v>
      </c>
      <c r="AL9" s="141">
        <v>64.122520863265805</v>
      </c>
      <c r="AM9" s="129"/>
      <c r="AN9" s="142">
        <v>74.881488980167603</v>
      </c>
      <c r="AO9" s="143">
        <v>76.394462610973704</v>
      </c>
      <c r="AP9" s="144">
        <v>75.637975795570597</v>
      </c>
      <c r="AQ9" s="129"/>
      <c r="AR9" s="145">
        <v>67.413144488053604</v>
      </c>
      <c r="AS9" s="125"/>
      <c r="AT9" s="140">
        <v>-3.3773625839349699</v>
      </c>
      <c r="AU9" s="129">
        <v>2.4873876976746501</v>
      </c>
      <c r="AV9" s="129">
        <v>4.5458408741480598</v>
      </c>
      <c r="AW9" s="129">
        <v>4.4442652071831397</v>
      </c>
      <c r="AX9" s="129">
        <v>1.7953260288219799</v>
      </c>
      <c r="AY9" s="141">
        <v>2.2222188470352102</v>
      </c>
      <c r="AZ9" s="129"/>
      <c r="BA9" s="142">
        <v>0.101918700219387</v>
      </c>
      <c r="BB9" s="143">
        <v>2.7664384426511202</v>
      </c>
      <c r="BC9" s="144">
        <v>1.43000455180556</v>
      </c>
      <c r="BD9" s="129"/>
      <c r="BE9" s="145">
        <v>1.9676536720273901</v>
      </c>
    </row>
    <row r="10" spans="1:57" x14ac:dyDescent="0.2">
      <c r="A10" s="21" t="s">
        <v>19</v>
      </c>
      <c r="B10" s="3" t="str">
        <f t="shared" ref="B10:B45" si="0">TRIM(A10)</f>
        <v>Norfolk/Virginia Beach, VA</v>
      </c>
      <c r="C10" s="3"/>
      <c r="D10" s="24" t="s">
        <v>16</v>
      </c>
      <c r="E10" s="27" t="s">
        <v>17</v>
      </c>
      <c r="F10" s="3"/>
      <c r="G10" s="140">
        <v>53.654909735990799</v>
      </c>
      <c r="H10" s="129">
        <v>56.684910086004599</v>
      </c>
      <c r="I10" s="129">
        <v>59.947875944748503</v>
      </c>
      <c r="J10" s="129">
        <v>62.749543914516501</v>
      </c>
      <c r="K10" s="129">
        <v>64.563461037268596</v>
      </c>
      <c r="L10" s="141">
        <v>59.521302108314302</v>
      </c>
      <c r="M10" s="129"/>
      <c r="N10" s="142">
        <v>79.249413604378404</v>
      </c>
      <c r="O10" s="143">
        <v>79.236382590565498</v>
      </c>
      <c r="P10" s="144">
        <v>79.242898097471894</v>
      </c>
      <c r="Q10" s="129"/>
      <c r="R10" s="145">
        <v>65.156841133188294</v>
      </c>
      <c r="S10" s="125"/>
      <c r="T10" s="140">
        <v>-3.0110709645195102</v>
      </c>
      <c r="U10" s="129">
        <v>-3.4933148475549198</v>
      </c>
      <c r="V10" s="129">
        <v>-1.8557934224163699</v>
      </c>
      <c r="W10" s="129">
        <v>1.47322983710763</v>
      </c>
      <c r="X10" s="129">
        <v>4.0363221205884896</v>
      </c>
      <c r="Y10" s="141">
        <v>-0.47801345277285001</v>
      </c>
      <c r="Z10" s="129"/>
      <c r="AA10" s="142">
        <v>9.3676289264762396</v>
      </c>
      <c r="AB10" s="143">
        <v>8.3895787940178401</v>
      </c>
      <c r="AC10" s="144">
        <v>8.8764476262647491</v>
      </c>
      <c r="AD10" s="129"/>
      <c r="AE10" s="145">
        <v>2.5859455560414402</v>
      </c>
      <c r="AF10" s="30"/>
      <c r="AG10" s="140">
        <v>50.455885422101602</v>
      </c>
      <c r="AH10" s="129">
        <v>58.046763950288799</v>
      </c>
      <c r="AI10" s="129">
        <v>62.431699333620202</v>
      </c>
      <c r="AJ10" s="129">
        <v>65.206760298892803</v>
      </c>
      <c r="AK10" s="129">
        <v>68.132441349451597</v>
      </c>
      <c r="AL10" s="141">
        <v>60.855225406629103</v>
      </c>
      <c r="AM10" s="129"/>
      <c r="AN10" s="142">
        <v>79.078152915248396</v>
      </c>
      <c r="AO10" s="143">
        <v>79.919930101847797</v>
      </c>
      <c r="AP10" s="144">
        <v>79.499041508548103</v>
      </c>
      <c r="AQ10" s="129"/>
      <c r="AR10" s="145">
        <v>66.182218562416807</v>
      </c>
      <c r="AS10" s="125"/>
      <c r="AT10" s="140">
        <v>-5.0886911306653202</v>
      </c>
      <c r="AU10" s="129">
        <v>-2.3417986618806101</v>
      </c>
      <c r="AV10" s="129">
        <v>-0.75584398699965805</v>
      </c>
      <c r="AW10" s="129">
        <v>-0.23008638517342</v>
      </c>
      <c r="AX10" s="129">
        <v>4.0795943135735702E-2</v>
      </c>
      <c r="AY10" s="141">
        <v>-1.5188058574663801</v>
      </c>
      <c r="AZ10" s="129"/>
      <c r="BA10" s="142">
        <v>2.34258851728395</v>
      </c>
      <c r="BB10" s="143">
        <v>1.8671652550444899</v>
      </c>
      <c r="BC10" s="144">
        <v>2.1030649819248</v>
      </c>
      <c r="BD10" s="129"/>
      <c r="BE10" s="145">
        <v>-0.304794922707461</v>
      </c>
    </row>
    <row r="11" spans="1:57" x14ac:dyDescent="0.2">
      <c r="A11" s="21" t="s">
        <v>20</v>
      </c>
      <c r="B11" s="2" t="s">
        <v>72</v>
      </c>
      <c r="C11" s="3"/>
      <c r="D11" s="24" t="s">
        <v>16</v>
      </c>
      <c r="E11" s="27" t="s">
        <v>17</v>
      </c>
      <c r="F11" s="3"/>
      <c r="G11" s="140">
        <v>51.312176457348599</v>
      </c>
      <c r="H11" s="129">
        <v>62.741390952059398</v>
      </c>
      <c r="I11" s="129">
        <v>69.628629304523898</v>
      </c>
      <c r="J11" s="129">
        <v>70.249831195138398</v>
      </c>
      <c r="K11" s="129">
        <v>65.928426738690007</v>
      </c>
      <c r="L11" s="141">
        <v>63.972090929552103</v>
      </c>
      <c r="M11" s="129"/>
      <c r="N11" s="142">
        <v>75.611073598919603</v>
      </c>
      <c r="O11" s="143">
        <v>83.974791807337297</v>
      </c>
      <c r="P11" s="144">
        <v>79.7929327031285</v>
      </c>
      <c r="Q11" s="129"/>
      <c r="R11" s="145">
        <v>68.492331436288197</v>
      </c>
      <c r="S11" s="125"/>
      <c r="T11" s="140">
        <v>1.1147724569544299</v>
      </c>
      <c r="U11" s="129">
        <v>1.2150561277381899</v>
      </c>
      <c r="V11" s="129">
        <v>2.6647132934034299</v>
      </c>
      <c r="W11" s="129">
        <v>4.57310689318229</v>
      </c>
      <c r="X11" s="129">
        <v>6.9347323278455901</v>
      </c>
      <c r="Y11" s="141">
        <v>3.3853168541912</v>
      </c>
      <c r="Z11" s="129"/>
      <c r="AA11" s="142">
        <v>9.8779433942858308</v>
      </c>
      <c r="AB11" s="143">
        <v>16.4353295515185</v>
      </c>
      <c r="AC11" s="144">
        <v>13.2335864531805</v>
      </c>
      <c r="AD11" s="129"/>
      <c r="AE11" s="145">
        <v>6.4674832970885197</v>
      </c>
      <c r="AF11" s="30"/>
      <c r="AG11" s="140">
        <v>49.453072248480701</v>
      </c>
      <c r="AH11" s="129">
        <v>62.762772901192797</v>
      </c>
      <c r="AI11" s="129">
        <v>69.090704478955601</v>
      </c>
      <c r="AJ11" s="129">
        <v>69.420436641908594</v>
      </c>
      <c r="AK11" s="129">
        <v>66.988521269412502</v>
      </c>
      <c r="AL11" s="141">
        <v>63.543101507990002</v>
      </c>
      <c r="AM11" s="129"/>
      <c r="AN11" s="142">
        <v>75.255458023857699</v>
      </c>
      <c r="AO11" s="143">
        <v>78.517893315327399</v>
      </c>
      <c r="AP11" s="144">
        <v>76.886675669592606</v>
      </c>
      <c r="AQ11" s="129"/>
      <c r="AR11" s="145">
        <v>67.355551268447897</v>
      </c>
      <c r="AS11" s="125"/>
      <c r="AT11" s="140">
        <v>-3.5722201296019902</v>
      </c>
      <c r="AU11" s="129">
        <v>2.96274947995287</v>
      </c>
      <c r="AV11" s="129">
        <v>4.18382277214228</v>
      </c>
      <c r="AW11" s="129">
        <v>5.75741022813909</v>
      </c>
      <c r="AX11" s="129">
        <v>3.8019911578533798</v>
      </c>
      <c r="AY11" s="141">
        <v>2.9090970708523498</v>
      </c>
      <c r="AZ11" s="129"/>
      <c r="BA11" s="142">
        <v>1.73054619615073</v>
      </c>
      <c r="BB11" s="143">
        <v>5.4050979883593904</v>
      </c>
      <c r="BC11" s="144">
        <v>3.5742109336219201</v>
      </c>
      <c r="BD11" s="129"/>
      <c r="BE11" s="145">
        <v>3.1250794431639402</v>
      </c>
    </row>
    <row r="12" spans="1:57" x14ac:dyDescent="0.2">
      <c r="A12" s="21" t="s">
        <v>21</v>
      </c>
      <c r="B12" s="3" t="str">
        <f t="shared" si="0"/>
        <v>Virginia Area</v>
      </c>
      <c r="C12" s="3"/>
      <c r="D12" s="24" t="s">
        <v>16</v>
      </c>
      <c r="E12" s="27" t="s">
        <v>17</v>
      </c>
      <c r="F12" s="3"/>
      <c r="G12" s="140">
        <v>43.296011844174998</v>
      </c>
      <c r="H12" s="129">
        <v>54.881065211863401</v>
      </c>
      <c r="I12" s="129">
        <v>57.833052081647701</v>
      </c>
      <c r="J12" s="129">
        <v>61.390693266141099</v>
      </c>
      <c r="K12" s="129">
        <v>61.799856677223197</v>
      </c>
      <c r="L12" s="141">
        <v>55.841933932600803</v>
      </c>
      <c r="M12" s="129"/>
      <c r="N12" s="142">
        <v>69.795880625996901</v>
      </c>
      <c r="O12" s="143">
        <v>69.338172403430505</v>
      </c>
      <c r="P12" s="144">
        <v>69.567026514713703</v>
      </c>
      <c r="Q12" s="129"/>
      <c r="R12" s="145">
        <v>59.7637904498946</v>
      </c>
      <c r="S12" s="125"/>
      <c r="T12" s="140">
        <v>-10.2899121180997</v>
      </c>
      <c r="U12" s="129">
        <v>-4.7135070054232102</v>
      </c>
      <c r="V12" s="129">
        <v>-4.5281545941490497</v>
      </c>
      <c r="W12" s="129">
        <v>-6.4348629808243301</v>
      </c>
      <c r="X12" s="129">
        <v>-8.8774341584191898</v>
      </c>
      <c r="Y12" s="141">
        <v>-6.8889527072843402</v>
      </c>
      <c r="Z12" s="129"/>
      <c r="AA12" s="142">
        <v>-6.2613300163146102</v>
      </c>
      <c r="AB12" s="143">
        <v>5.5057525076659903</v>
      </c>
      <c r="AC12" s="144">
        <v>-0.74454583236121297</v>
      </c>
      <c r="AD12" s="129"/>
      <c r="AE12" s="145">
        <v>-4.9309941850715502</v>
      </c>
      <c r="AF12" s="30"/>
      <c r="AG12" s="140">
        <v>44.634606699938601</v>
      </c>
      <c r="AH12" s="129">
        <v>56.526521137604199</v>
      </c>
      <c r="AI12" s="129">
        <v>60.386456650979099</v>
      </c>
      <c r="AJ12" s="129">
        <v>61.756652715789897</v>
      </c>
      <c r="AK12" s="129">
        <v>62.043195619077302</v>
      </c>
      <c r="AL12" s="141">
        <v>57.069932871297603</v>
      </c>
      <c r="AM12" s="129"/>
      <c r="AN12" s="142">
        <v>70.083195445656798</v>
      </c>
      <c r="AO12" s="143">
        <v>70.805225460814796</v>
      </c>
      <c r="AP12" s="144">
        <v>70.444210453235797</v>
      </c>
      <c r="AQ12" s="129"/>
      <c r="AR12" s="145">
        <v>60.892785383899202</v>
      </c>
      <c r="AS12" s="125"/>
      <c r="AT12" s="140">
        <v>-5.7643573997463102</v>
      </c>
      <c r="AU12" s="129">
        <v>-2.0127275063947399</v>
      </c>
      <c r="AV12" s="129">
        <v>-1.3015947499747</v>
      </c>
      <c r="AW12" s="129">
        <v>-2.5763213635188502</v>
      </c>
      <c r="AX12" s="129">
        <v>-6.3662586622977599</v>
      </c>
      <c r="AY12" s="141">
        <v>-3.5611623085127602</v>
      </c>
      <c r="AZ12" s="129"/>
      <c r="BA12" s="142">
        <v>-6.0190586273521296</v>
      </c>
      <c r="BB12" s="143">
        <v>-7.2310933403705396E-2</v>
      </c>
      <c r="BC12" s="144">
        <v>-3.1216454486366301</v>
      </c>
      <c r="BD12" s="129"/>
      <c r="BE12" s="145">
        <v>-3.4137406264210499</v>
      </c>
    </row>
    <row r="13" spans="1:57" x14ac:dyDescent="0.2">
      <c r="A13" s="34" t="s">
        <v>22</v>
      </c>
      <c r="B13" s="2" t="s">
        <v>88</v>
      </c>
      <c r="C13" s="3"/>
      <c r="D13" s="24" t="s">
        <v>16</v>
      </c>
      <c r="E13" s="27" t="s">
        <v>17</v>
      </c>
      <c r="F13" s="3"/>
      <c r="G13" s="140">
        <v>59.296045688745401</v>
      </c>
      <c r="H13" s="129">
        <v>69.409794819093506</v>
      </c>
      <c r="I13" s="129">
        <v>75.555476806407</v>
      </c>
      <c r="J13" s="129">
        <v>76.632765158226704</v>
      </c>
      <c r="K13" s="129">
        <v>69.991849463127593</v>
      </c>
      <c r="L13" s="141">
        <v>70.179365442246294</v>
      </c>
      <c r="M13" s="129"/>
      <c r="N13" s="142">
        <v>68.994294624189294</v>
      </c>
      <c r="O13" s="143">
        <v>74.067117899287695</v>
      </c>
      <c r="P13" s="144">
        <v>71.530706261738501</v>
      </c>
      <c r="Q13" s="129"/>
      <c r="R13" s="145">
        <v>70.565518044502696</v>
      </c>
      <c r="S13" s="125"/>
      <c r="T13" s="140">
        <v>-1.97748659067898</v>
      </c>
      <c r="U13" s="129">
        <v>0.49435327256004302</v>
      </c>
      <c r="V13" s="129">
        <v>1.0977645333870101</v>
      </c>
      <c r="W13" s="129">
        <v>3.5010681327083901</v>
      </c>
      <c r="X13" s="129">
        <v>1.9011657186947799</v>
      </c>
      <c r="Y13" s="141">
        <v>1.1165193383835199</v>
      </c>
      <c r="Z13" s="129"/>
      <c r="AA13" s="142">
        <v>0.306937165968801</v>
      </c>
      <c r="AB13" s="143">
        <v>5.8436311347674801</v>
      </c>
      <c r="AC13" s="144">
        <v>3.0991188849139402</v>
      </c>
      <c r="AD13" s="129"/>
      <c r="AE13" s="145">
        <v>1.6829164100910501</v>
      </c>
      <c r="AF13" s="30"/>
      <c r="AG13" s="140">
        <v>56.2618057341503</v>
      </c>
      <c r="AH13" s="129">
        <v>71.425531679097404</v>
      </c>
      <c r="AI13" s="129">
        <v>80.675805968991298</v>
      </c>
      <c r="AJ13" s="129">
        <v>82.179468708787198</v>
      </c>
      <c r="AK13" s="129">
        <v>76.050890472443498</v>
      </c>
      <c r="AL13" s="141">
        <v>73.319554978649705</v>
      </c>
      <c r="AM13" s="129"/>
      <c r="AN13" s="142">
        <v>75.919674620150005</v>
      </c>
      <c r="AO13" s="143">
        <v>78.003391220506899</v>
      </c>
      <c r="AP13" s="144">
        <v>76.961532920328395</v>
      </c>
      <c r="AQ13" s="129"/>
      <c r="AR13" s="145">
        <v>74.3601573379961</v>
      </c>
      <c r="AS13" s="125"/>
      <c r="AT13" s="140">
        <v>0.31222431527498301</v>
      </c>
      <c r="AU13" s="129">
        <v>9.8538899696609992</v>
      </c>
      <c r="AV13" s="129">
        <v>14.0051801156118</v>
      </c>
      <c r="AW13" s="129">
        <v>15.935043834898501</v>
      </c>
      <c r="AX13" s="129">
        <v>10.580549532161401</v>
      </c>
      <c r="AY13" s="141">
        <v>10.5780062929308</v>
      </c>
      <c r="AZ13" s="129"/>
      <c r="BA13" s="142">
        <v>2.8513368829444201</v>
      </c>
      <c r="BB13" s="143">
        <v>4.0530630851228899</v>
      </c>
      <c r="BC13" s="144">
        <v>3.4568436809918701</v>
      </c>
      <c r="BD13" s="129"/>
      <c r="BE13" s="145">
        <v>8.3722126080125996</v>
      </c>
    </row>
    <row r="14" spans="1:57" x14ac:dyDescent="0.2">
      <c r="A14" s="21" t="s">
        <v>23</v>
      </c>
      <c r="B14" s="3" t="str">
        <f t="shared" si="0"/>
        <v>Arlington, VA</v>
      </c>
      <c r="C14" s="3"/>
      <c r="D14" s="24" t="s">
        <v>16</v>
      </c>
      <c r="E14" s="27" t="s">
        <v>17</v>
      </c>
      <c r="F14" s="3"/>
      <c r="G14" s="140">
        <v>61.549571855978499</v>
      </c>
      <c r="H14" s="129">
        <v>80.129990714948903</v>
      </c>
      <c r="I14" s="129">
        <v>86.949344888063493</v>
      </c>
      <c r="J14" s="129">
        <v>83.235324460951205</v>
      </c>
      <c r="K14" s="129">
        <v>78.964200969771994</v>
      </c>
      <c r="L14" s="141">
        <v>78.165686577942793</v>
      </c>
      <c r="M14" s="129"/>
      <c r="N14" s="142">
        <v>65.459610027855106</v>
      </c>
      <c r="O14" s="143">
        <v>65.511193644898299</v>
      </c>
      <c r="P14" s="144">
        <v>65.485401836376695</v>
      </c>
      <c r="Q14" s="129"/>
      <c r="R14" s="145">
        <v>74.542748080352496</v>
      </c>
      <c r="S14" s="125"/>
      <c r="T14" s="140">
        <v>1.05029404404993</v>
      </c>
      <c r="U14" s="129">
        <v>9.1772528097663404</v>
      </c>
      <c r="V14" s="129">
        <v>4.4639340833962402</v>
      </c>
      <c r="W14" s="129">
        <v>-2.6700671004209999</v>
      </c>
      <c r="X14" s="129">
        <v>2.2137192409145601</v>
      </c>
      <c r="Y14" s="141">
        <v>2.7655287801808699</v>
      </c>
      <c r="Z14" s="129"/>
      <c r="AA14" s="142">
        <v>-10.6482760563865</v>
      </c>
      <c r="AB14" s="143">
        <v>-2.8678838007274998</v>
      </c>
      <c r="AC14" s="144">
        <v>-6.9188553518781797</v>
      </c>
      <c r="AD14" s="129"/>
      <c r="AE14" s="145">
        <v>0.150159662615794</v>
      </c>
      <c r="AF14" s="30"/>
      <c r="AG14" s="140">
        <v>59.380480759310799</v>
      </c>
      <c r="AH14" s="129">
        <v>82.278448364799303</v>
      </c>
      <c r="AI14" s="129">
        <v>91.011554730217597</v>
      </c>
      <c r="AJ14" s="129">
        <v>90.601464974723996</v>
      </c>
      <c r="AK14" s="129">
        <v>85.339936036314796</v>
      </c>
      <c r="AL14" s="141">
        <v>81.722376973073295</v>
      </c>
      <c r="AM14" s="129"/>
      <c r="AN14" s="142">
        <v>78.538636129165297</v>
      </c>
      <c r="AO14" s="143">
        <v>77.522438873413805</v>
      </c>
      <c r="AP14" s="144">
        <v>78.030537501289501</v>
      </c>
      <c r="AQ14" s="129"/>
      <c r="AR14" s="145">
        <v>80.667565695420805</v>
      </c>
      <c r="AS14" s="125"/>
      <c r="AT14" s="140">
        <v>1.3788271148220099</v>
      </c>
      <c r="AU14" s="129">
        <v>12.652742201475</v>
      </c>
      <c r="AV14" s="129">
        <v>13.910271775934399</v>
      </c>
      <c r="AW14" s="129">
        <v>9.9823050130493893</v>
      </c>
      <c r="AX14" s="129">
        <v>9.3509382190461601</v>
      </c>
      <c r="AY14" s="141">
        <v>9.8631228266718605</v>
      </c>
      <c r="AZ14" s="129"/>
      <c r="BA14" s="142">
        <v>-0.822449515321514</v>
      </c>
      <c r="BB14" s="143">
        <v>-7.7047446149013502E-2</v>
      </c>
      <c r="BC14" s="144">
        <v>-0.45355744513277402</v>
      </c>
      <c r="BD14" s="129"/>
      <c r="BE14" s="145">
        <v>6.8039684851670703</v>
      </c>
    </row>
    <row r="15" spans="1:57" x14ac:dyDescent="0.2">
      <c r="A15" s="21" t="s">
        <v>24</v>
      </c>
      <c r="B15" s="3" t="str">
        <f t="shared" si="0"/>
        <v>Suburban Virginia Area</v>
      </c>
      <c r="C15" s="3"/>
      <c r="D15" s="24" t="s">
        <v>16</v>
      </c>
      <c r="E15" s="27" t="s">
        <v>17</v>
      </c>
      <c r="F15" s="3"/>
      <c r="G15" s="140">
        <v>57.888719512195102</v>
      </c>
      <c r="H15" s="129">
        <v>66.487163431433899</v>
      </c>
      <c r="I15" s="129">
        <v>70.569818409517794</v>
      </c>
      <c r="J15" s="129">
        <v>71.158422041327398</v>
      </c>
      <c r="K15" s="129">
        <v>67.839699436443297</v>
      </c>
      <c r="L15" s="141">
        <v>66.814025921832595</v>
      </c>
      <c r="M15" s="129"/>
      <c r="N15" s="142">
        <v>74.953036944270494</v>
      </c>
      <c r="O15" s="143">
        <v>82.742642454602304</v>
      </c>
      <c r="P15" s="144">
        <v>78.847839699436406</v>
      </c>
      <c r="Q15" s="129"/>
      <c r="R15" s="145">
        <v>70.259223405399496</v>
      </c>
      <c r="S15" s="125"/>
      <c r="T15" s="140">
        <v>1.8138894884523999</v>
      </c>
      <c r="U15" s="129">
        <v>1.6226563017039</v>
      </c>
      <c r="V15" s="129">
        <v>7.6263224855527501</v>
      </c>
      <c r="W15" s="129">
        <v>3.9432977151352402</v>
      </c>
      <c r="X15" s="129">
        <v>6.0671947133962201</v>
      </c>
      <c r="Y15" s="141">
        <v>4.3088168399918398</v>
      </c>
      <c r="Z15" s="129"/>
      <c r="AA15" s="142">
        <v>5.4131267659412901</v>
      </c>
      <c r="AB15" s="143">
        <v>8.8628373206381905</v>
      </c>
      <c r="AC15" s="144">
        <v>7.1954603633890102</v>
      </c>
      <c r="AD15" s="129"/>
      <c r="AE15" s="145">
        <v>5.2278338425676498</v>
      </c>
      <c r="AF15" s="30"/>
      <c r="AG15" s="140">
        <v>52.477134146341399</v>
      </c>
      <c r="AH15" s="129">
        <v>65.833359703806806</v>
      </c>
      <c r="AI15" s="129">
        <v>70.849023765070697</v>
      </c>
      <c r="AJ15" s="129">
        <v>71.763551786335796</v>
      </c>
      <c r="AK15" s="129">
        <v>68.149742096769003</v>
      </c>
      <c r="AL15" s="141">
        <v>65.824107617865295</v>
      </c>
      <c r="AM15" s="129"/>
      <c r="AN15" s="142">
        <v>74.871048384544693</v>
      </c>
      <c r="AO15" s="143">
        <v>79.272807822537203</v>
      </c>
      <c r="AP15" s="144">
        <v>77.071928103540998</v>
      </c>
      <c r="AQ15" s="129"/>
      <c r="AR15" s="145">
        <v>69.039413100310199</v>
      </c>
      <c r="AS15" s="125"/>
      <c r="AT15" s="140">
        <v>-1.3829676828444599</v>
      </c>
      <c r="AU15" s="129">
        <v>2.8262827213832602</v>
      </c>
      <c r="AV15" s="129">
        <v>5.1922751995372298</v>
      </c>
      <c r="AW15" s="129">
        <v>4.67336259713825</v>
      </c>
      <c r="AX15" s="129">
        <v>1.8694758837704399</v>
      </c>
      <c r="AY15" s="141">
        <v>2.8349225356252701</v>
      </c>
      <c r="AZ15" s="129"/>
      <c r="BA15" s="142">
        <v>-2.3479093305407401</v>
      </c>
      <c r="BB15" s="143">
        <v>1.38291068460547</v>
      </c>
      <c r="BC15" s="144">
        <v>-0.46418679695859499</v>
      </c>
      <c r="BD15" s="129"/>
      <c r="BE15" s="145">
        <v>1.7615420937136701</v>
      </c>
    </row>
    <row r="16" spans="1:57" x14ac:dyDescent="0.2">
      <c r="A16" s="21" t="s">
        <v>25</v>
      </c>
      <c r="B16" s="3" t="str">
        <f t="shared" si="0"/>
        <v>Alexandria, VA</v>
      </c>
      <c r="C16" s="3"/>
      <c r="D16" s="24" t="s">
        <v>16</v>
      </c>
      <c r="E16" s="27" t="s">
        <v>17</v>
      </c>
      <c r="F16" s="3"/>
      <c r="G16" s="140">
        <v>58.868536981219499</v>
      </c>
      <c r="H16" s="129">
        <v>74.3102249014607</v>
      </c>
      <c r="I16" s="129">
        <v>80.500811500115901</v>
      </c>
      <c r="J16" s="129">
        <v>83.433804776257801</v>
      </c>
      <c r="K16" s="129">
        <v>73.405981915140202</v>
      </c>
      <c r="L16" s="141">
        <v>74.103872014838799</v>
      </c>
      <c r="M16" s="129"/>
      <c r="N16" s="142">
        <v>69.649895664270801</v>
      </c>
      <c r="O16" s="143">
        <v>72.362624623231994</v>
      </c>
      <c r="P16" s="144">
        <v>71.006260143751405</v>
      </c>
      <c r="Q16" s="129"/>
      <c r="R16" s="145">
        <v>73.218840051670995</v>
      </c>
      <c r="S16" s="125"/>
      <c r="T16" s="140">
        <v>-3.7415224259217599</v>
      </c>
      <c r="U16" s="129">
        <v>1.43418126169172</v>
      </c>
      <c r="V16" s="129">
        <v>1.7521538862024799</v>
      </c>
      <c r="W16" s="129">
        <v>7.3651242779317698</v>
      </c>
      <c r="X16" s="129">
        <v>7.4430353654282699</v>
      </c>
      <c r="Y16" s="141">
        <v>3.0474012942164102</v>
      </c>
      <c r="Z16" s="129"/>
      <c r="AA16" s="142">
        <v>7.6058233621745899</v>
      </c>
      <c r="AB16" s="143">
        <v>4.7120948353744101</v>
      </c>
      <c r="AC16" s="144">
        <v>6.1116137271818198</v>
      </c>
      <c r="AD16" s="129"/>
      <c r="AE16" s="145">
        <v>3.8785670689662601</v>
      </c>
      <c r="AF16" s="30"/>
      <c r="AG16" s="140">
        <v>54.329932761418902</v>
      </c>
      <c r="AH16" s="129">
        <v>71.440992348713095</v>
      </c>
      <c r="AI16" s="129">
        <v>81.976002782286102</v>
      </c>
      <c r="AJ16" s="129">
        <v>83.932297704613902</v>
      </c>
      <c r="AK16" s="129">
        <v>77.750405750057894</v>
      </c>
      <c r="AL16" s="141">
        <v>73.885926269417993</v>
      </c>
      <c r="AM16" s="129"/>
      <c r="AN16" s="142">
        <v>73.979828425689703</v>
      </c>
      <c r="AO16" s="143">
        <v>76.289705541386496</v>
      </c>
      <c r="AP16" s="144">
        <v>75.1347669835381</v>
      </c>
      <c r="AQ16" s="129"/>
      <c r="AR16" s="145">
        <v>74.242737902023705</v>
      </c>
      <c r="AS16" s="125"/>
      <c r="AT16" s="140">
        <v>-1.9495834907623599</v>
      </c>
      <c r="AU16" s="129">
        <v>9.7913702259745303</v>
      </c>
      <c r="AV16" s="129">
        <v>14.368802740479</v>
      </c>
      <c r="AW16" s="129">
        <v>17.044108336079798</v>
      </c>
      <c r="AX16" s="129">
        <v>14.639787690711501</v>
      </c>
      <c r="AY16" s="141">
        <v>11.378547156695699</v>
      </c>
      <c r="AZ16" s="129"/>
      <c r="BA16" s="142">
        <v>3.66091841098295</v>
      </c>
      <c r="BB16" s="143">
        <v>2.9330610128701098</v>
      </c>
      <c r="BC16" s="144">
        <v>3.2901137645365499</v>
      </c>
      <c r="BD16" s="129"/>
      <c r="BE16" s="145">
        <v>8.91249484793288</v>
      </c>
    </row>
    <row r="17" spans="1:57" x14ac:dyDescent="0.2">
      <c r="A17" s="21" t="s">
        <v>26</v>
      </c>
      <c r="B17" s="3" t="str">
        <f t="shared" si="0"/>
        <v>Fairfax/Tysons Corner, VA</v>
      </c>
      <c r="C17" s="3"/>
      <c r="D17" s="24" t="s">
        <v>16</v>
      </c>
      <c r="E17" s="27" t="s">
        <v>17</v>
      </c>
      <c r="F17" s="3"/>
      <c r="G17" s="140">
        <v>53.206239168110898</v>
      </c>
      <c r="H17" s="129">
        <v>71.507798960138601</v>
      </c>
      <c r="I17" s="129">
        <v>82.102830733679895</v>
      </c>
      <c r="J17" s="129">
        <v>80.53148469093</v>
      </c>
      <c r="K17" s="129">
        <v>69.404968226458607</v>
      </c>
      <c r="L17" s="141">
        <v>71.3506643558636</v>
      </c>
      <c r="M17" s="129"/>
      <c r="N17" s="142">
        <v>68.2264586943963</v>
      </c>
      <c r="O17" s="143">
        <v>72.166377816291103</v>
      </c>
      <c r="P17" s="144">
        <v>70.196418255343701</v>
      </c>
      <c r="Q17" s="129"/>
      <c r="R17" s="145">
        <v>71.0208797557151</v>
      </c>
      <c r="S17" s="125"/>
      <c r="T17" s="140">
        <v>10.2810974960175</v>
      </c>
      <c r="U17" s="129">
        <v>21.0561800719987</v>
      </c>
      <c r="V17" s="129">
        <v>18.821498186050501</v>
      </c>
      <c r="W17" s="129">
        <v>15.1246859669416</v>
      </c>
      <c r="X17" s="129">
        <v>9.5561848179400801</v>
      </c>
      <c r="Y17" s="141">
        <v>15.1871939843357</v>
      </c>
      <c r="Z17" s="129"/>
      <c r="AA17" s="142">
        <v>10.349102472123599</v>
      </c>
      <c r="AB17" s="143">
        <v>13.956601704806699</v>
      </c>
      <c r="AC17" s="144">
        <v>12.1744718054229</v>
      </c>
      <c r="AD17" s="129"/>
      <c r="AE17" s="145">
        <v>14.3201350034811</v>
      </c>
      <c r="AF17" s="30"/>
      <c r="AG17" s="140">
        <v>51.655112651646398</v>
      </c>
      <c r="AH17" s="129">
        <v>69.456961294049606</v>
      </c>
      <c r="AI17" s="129">
        <v>81.984402079722699</v>
      </c>
      <c r="AJ17" s="129">
        <v>82.053726169843998</v>
      </c>
      <c r="AK17" s="129">
        <v>70.7798960138648</v>
      </c>
      <c r="AL17" s="141">
        <v>71.186019641825496</v>
      </c>
      <c r="AM17" s="129"/>
      <c r="AN17" s="142">
        <v>72.614095898324607</v>
      </c>
      <c r="AO17" s="143">
        <v>75.132871172732493</v>
      </c>
      <c r="AP17" s="144">
        <v>73.873483535528507</v>
      </c>
      <c r="AQ17" s="129"/>
      <c r="AR17" s="145">
        <v>71.953866468597795</v>
      </c>
      <c r="AS17" s="125"/>
      <c r="AT17" s="140">
        <v>6.7469193368708904</v>
      </c>
      <c r="AU17" s="129">
        <v>18.155572768166898</v>
      </c>
      <c r="AV17" s="129">
        <v>27.416934796068301</v>
      </c>
      <c r="AW17" s="129">
        <v>26.944138353631701</v>
      </c>
      <c r="AX17" s="129">
        <v>17.934739253249798</v>
      </c>
      <c r="AY17" s="141">
        <v>20.1768949916836</v>
      </c>
      <c r="AZ17" s="129"/>
      <c r="BA17" s="142">
        <v>10.8217769655935</v>
      </c>
      <c r="BB17" s="143">
        <v>11.5711710719102</v>
      </c>
      <c r="BC17" s="144">
        <v>11.201599499546701</v>
      </c>
      <c r="BD17" s="129"/>
      <c r="BE17" s="145">
        <v>17.397420612235798</v>
      </c>
    </row>
    <row r="18" spans="1:57" x14ac:dyDescent="0.2">
      <c r="A18" s="21" t="s">
        <v>27</v>
      </c>
      <c r="B18" s="3" t="str">
        <f t="shared" si="0"/>
        <v>I-95 Fredericksburg, VA</v>
      </c>
      <c r="C18" s="3"/>
      <c r="D18" s="24" t="s">
        <v>16</v>
      </c>
      <c r="E18" s="27" t="s">
        <v>17</v>
      </c>
      <c r="F18" s="3"/>
      <c r="G18" s="140">
        <v>52.5079664817656</v>
      </c>
      <c r="H18" s="129">
        <v>60.781305322789997</v>
      </c>
      <c r="I18" s="129">
        <v>66.859435855068995</v>
      </c>
      <c r="J18" s="129">
        <v>69.680160509854801</v>
      </c>
      <c r="K18" s="129">
        <v>66.281128289861897</v>
      </c>
      <c r="L18" s="141">
        <v>63.221999291868201</v>
      </c>
      <c r="M18" s="129"/>
      <c r="N18" s="142">
        <v>76.194972264841198</v>
      </c>
      <c r="O18" s="143">
        <v>81.3879381564971</v>
      </c>
      <c r="P18" s="144">
        <v>78.791455210669099</v>
      </c>
      <c r="Q18" s="129"/>
      <c r="R18" s="145">
        <v>67.670415268668506</v>
      </c>
      <c r="S18" s="125"/>
      <c r="T18" s="140">
        <v>-15.243124772879399</v>
      </c>
      <c r="U18" s="129">
        <v>-4.0930823903905296</v>
      </c>
      <c r="V18" s="129">
        <v>-1.0270685608847201</v>
      </c>
      <c r="W18" s="129">
        <v>-1.97478081916613</v>
      </c>
      <c r="X18" s="129">
        <v>-6.2910570584098604</v>
      </c>
      <c r="Y18" s="141">
        <v>-5.5527043878116604</v>
      </c>
      <c r="Z18" s="129"/>
      <c r="AA18" s="142">
        <v>-3.0359923117633301</v>
      </c>
      <c r="AB18" s="143">
        <v>7.6012619442595097</v>
      </c>
      <c r="AC18" s="144">
        <v>2.18116528160196</v>
      </c>
      <c r="AD18" s="129"/>
      <c r="AE18" s="145">
        <v>-3.1131928419917498</v>
      </c>
      <c r="AF18" s="30"/>
      <c r="AG18" s="140">
        <v>53.909477162752196</v>
      </c>
      <c r="AH18" s="129">
        <v>63.183052047680803</v>
      </c>
      <c r="AI18" s="129">
        <v>69.553286911365504</v>
      </c>
      <c r="AJ18" s="129">
        <v>73.592588221409102</v>
      </c>
      <c r="AK18" s="129">
        <v>71.795704000944099</v>
      </c>
      <c r="AL18" s="141">
        <v>66.406821668830403</v>
      </c>
      <c r="AM18" s="129"/>
      <c r="AN18" s="142">
        <v>80.012982414729095</v>
      </c>
      <c r="AO18" s="143">
        <v>81.889531452850207</v>
      </c>
      <c r="AP18" s="144">
        <v>80.951256933789594</v>
      </c>
      <c r="AQ18" s="129"/>
      <c r="AR18" s="145">
        <v>70.562374601675899</v>
      </c>
      <c r="AS18" s="125"/>
      <c r="AT18" s="140">
        <v>-5.6936183369543301</v>
      </c>
      <c r="AU18" s="129">
        <v>1.4946303786195601</v>
      </c>
      <c r="AV18" s="129">
        <v>4.1226362090024704</v>
      </c>
      <c r="AW18" s="129">
        <v>4.5167751887921801</v>
      </c>
      <c r="AX18" s="129">
        <v>-1.3614067874884599</v>
      </c>
      <c r="AY18" s="141">
        <v>0.79506736526557398</v>
      </c>
      <c r="AZ18" s="129"/>
      <c r="BA18" s="142">
        <v>-1.5623878054428999</v>
      </c>
      <c r="BB18" s="143">
        <v>2.97543760781799</v>
      </c>
      <c r="BC18" s="144">
        <v>0.68169801840766397</v>
      </c>
      <c r="BD18" s="129"/>
      <c r="BE18" s="145">
        <v>0.75787905078772699</v>
      </c>
    </row>
    <row r="19" spans="1:57" x14ac:dyDescent="0.2">
      <c r="A19" s="21" t="s">
        <v>28</v>
      </c>
      <c r="B19" s="3" t="str">
        <f t="shared" si="0"/>
        <v>Dulles Airport Area, VA</v>
      </c>
      <c r="C19" s="3"/>
      <c r="D19" s="24" t="s">
        <v>16</v>
      </c>
      <c r="E19" s="27" t="s">
        <v>17</v>
      </c>
      <c r="F19" s="3"/>
      <c r="G19" s="140">
        <v>57.427433124644203</v>
      </c>
      <c r="H19" s="129">
        <v>71.153481312843795</v>
      </c>
      <c r="I19" s="129">
        <v>78.021248339973397</v>
      </c>
      <c r="J19" s="129">
        <v>77.395181180041703</v>
      </c>
      <c r="K19" s="129">
        <v>71.419085562511796</v>
      </c>
      <c r="L19" s="141">
        <v>71.083285904003006</v>
      </c>
      <c r="M19" s="129"/>
      <c r="N19" s="142">
        <v>68.772528931891401</v>
      </c>
      <c r="O19" s="143">
        <v>74.938341870612703</v>
      </c>
      <c r="P19" s="144">
        <v>71.855435401252095</v>
      </c>
      <c r="Q19" s="129"/>
      <c r="R19" s="145">
        <v>71.303900046074205</v>
      </c>
      <c r="S19" s="125"/>
      <c r="T19" s="140">
        <v>-1.29227912615306</v>
      </c>
      <c r="U19" s="129">
        <v>-1.91095573940561</v>
      </c>
      <c r="V19" s="129">
        <v>-4.6762982293958997</v>
      </c>
      <c r="W19" s="129">
        <v>-9.6761043436583805</v>
      </c>
      <c r="X19" s="129">
        <v>-5.07589893590196</v>
      </c>
      <c r="Y19" s="141">
        <v>-4.8396300052657999</v>
      </c>
      <c r="Z19" s="129"/>
      <c r="AA19" s="142">
        <v>5.3875783174356497</v>
      </c>
      <c r="AB19" s="143">
        <v>14.721218043776799</v>
      </c>
      <c r="AC19" s="144">
        <v>10.056734093301401</v>
      </c>
      <c r="AD19" s="129"/>
      <c r="AE19" s="145">
        <v>-0.98074711121062297</v>
      </c>
      <c r="AF19" s="30"/>
      <c r="AG19" s="140">
        <v>54.728704230696202</v>
      </c>
      <c r="AH19" s="129">
        <v>72.230127110605096</v>
      </c>
      <c r="AI19" s="129">
        <v>82.014797951052898</v>
      </c>
      <c r="AJ19" s="129">
        <v>83.632138114209795</v>
      </c>
      <c r="AK19" s="129">
        <v>77.3026939859609</v>
      </c>
      <c r="AL19" s="141">
        <v>73.981692278504994</v>
      </c>
      <c r="AM19" s="129"/>
      <c r="AN19" s="142">
        <v>74.909884272433999</v>
      </c>
      <c r="AO19" s="143">
        <v>77.9382470119521</v>
      </c>
      <c r="AP19" s="144">
        <v>76.424065642193099</v>
      </c>
      <c r="AQ19" s="129"/>
      <c r="AR19" s="145">
        <v>74.679513239558702</v>
      </c>
      <c r="AS19" s="125"/>
      <c r="AT19" s="140">
        <v>-1.86766745174</v>
      </c>
      <c r="AU19" s="129">
        <v>3.6698822506809998</v>
      </c>
      <c r="AV19" s="129">
        <v>5.4950891524728203</v>
      </c>
      <c r="AW19" s="129">
        <v>6.2609602518832901</v>
      </c>
      <c r="AX19" s="129">
        <v>6.9688106966815999</v>
      </c>
      <c r="AY19" s="141">
        <v>4.4474956403910904</v>
      </c>
      <c r="AZ19" s="129"/>
      <c r="BA19" s="142">
        <v>5.8842365788265703</v>
      </c>
      <c r="BB19" s="143">
        <v>8.6413465002450707</v>
      </c>
      <c r="BC19" s="144">
        <v>7.2723897744648198</v>
      </c>
      <c r="BD19" s="129"/>
      <c r="BE19" s="145">
        <v>5.2579522202220499</v>
      </c>
    </row>
    <row r="20" spans="1:57" x14ac:dyDescent="0.2">
      <c r="A20" s="21" t="s">
        <v>29</v>
      </c>
      <c r="B20" s="3" t="str">
        <f t="shared" si="0"/>
        <v>Williamsburg, VA</v>
      </c>
      <c r="C20" s="3"/>
      <c r="D20" s="24" t="s">
        <v>16</v>
      </c>
      <c r="E20" s="27" t="s">
        <v>17</v>
      </c>
      <c r="F20" s="3"/>
      <c r="G20" s="140">
        <v>40.872007489634797</v>
      </c>
      <c r="H20" s="129">
        <v>43.760866657750398</v>
      </c>
      <c r="I20" s="129">
        <v>46.2484953858499</v>
      </c>
      <c r="J20" s="129">
        <v>49.725825865989002</v>
      </c>
      <c r="K20" s="129">
        <v>58.6063929383442</v>
      </c>
      <c r="L20" s="141">
        <v>47.842717667513703</v>
      </c>
      <c r="M20" s="129"/>
      <c r="N20" s="142">
        <v>71.178280058847093</v>
      </c>
      <c r="O20" s="143">
        <v>67.781195666711199</v>
      </c>
      <c r="P20" s="144">
        <v>69.479737862779103</v>
      </c>
      <c r="Q20" s="129"/>
      <c r="R20" s="145">
        <v>54.0247234375895</v>
      </c>
      <c r="S20" s="125"/>
      <c r="T20" s="140">
        <v>-1.4193548387096699</v>
      </c>
      <c r="U20" s="129">
        <v>11.8632478632478</v>
      </c>
      <c r="V20" s="129">
        <v>9.3265886816313603</v>
      </c>
      <c r="W20" s="129">
        <v>5.0876201243640402</v>
      </c>
      <c r="X20" s="129">
        <v>13.611615245009</v>
      </c>
      <c r="Y20" s="141">
        <v>7.8574443707411197</v>
      </c>
      <c r="Z20" s="129"/>
      <c r="AA20" s="142">
        <v>28.086642599277901</v>
      </c>
      <c r="AB20" s="143">
        <v>18.605195413058699</v>
      </c>
      <c r="AC20" s="144">
        <v>23.279544375889799</v>
      </c>
      <c r="AD20" s="129"/>
      <c r="AE20" s="145">
        <v>13.0542561273039</v>
      </c>
      <c r="AF20" s="30"/>
      <c r="AG20" s="140">
        <v>42.022201417680797</v>
      </c>
      <c r="AH20" s="129">
        <v>48.301457803932003</v>
      </c>
      <c r="AI20" s="129">
        <v>50.969640230038699</v>
      </c>
      <c r="AJ20" s="129">
        <v>54.714457670188501</v>
      </c>
      <c r="AK20" s="129">
        <v>62.217466898488603</v>
      </c>
      <c r="AL20" s="141">
        <v>51.645044804065797</v>
      </c>
      <c r="AM20" s="129"/>
      <c r="AN20" s="142">
        <v>74.277785207971107</v>
      </c>
      <c r="AO20" s="143">
        <v>71.021131469840796</v>
      </c>
      <c r="AP20" s="144">
        <v>72.649458338905902</v>
      </c>
      <c r="AQ20" s="129"/>
      <c r="AR20" s="145">
        <v>57.646305814020103</v>
      </c>
      <c r="AS20" s="125"/>
      <c r="AT20" s="140">
        <v>-8.1219387382118509</v>
      </c>
      <c r="AU20" s="129">
        <v>-4.37545508704574</v>
      </c>
      <c r="AV20" s="129">
        <v>-0.44409613375130602</v>
      </c>
      <c r="AW20" s="129">
        <v>0.20206968342416201</v>
      </c>
      <c r="AX20" s="129">
        <v>2.2810971252679599</v>
      </c>
      <c r="AY20" s="141">
        <v>-1.7704968075093399</v>
      </c>
      <c r="AZ20" s="129"/>
      <c r="BA20" s="142">
        <v>5.98253900100186</v>
      </c>
      <c r="BB20" s="143">
        <v>3.23693803159173</v>
      </c>
      <c r="BC20" s="144">
        <v>4.6224961479198701</v>
      </c>
      <c r="BD20" s="129"/>
      <c r="BE20" s="145">
        <v>0.43942142845253701</v>
      </c>
    </row>
    <row r="21" spans="1:57" x14ac:dyDescent="0.2">
      <c r="A21" s="21" t="s">
        <v>30</v>
      </c>
      <c r="B21" s="3" t="str">
        <f t="shared" si="0"/>
        <v>Virginia Beach, VA</v>
      </c>
      <c r="C21" s="3"/>
      <c r="D21" s="24" t="s">
        <v>16</v>
      </c>
      <c r="E21" s="27" t="s">
        <v>17</v>
      </c>
      <c r="F21" s="3"/>
      <c r="G21" s="140">
        <v>54.4516438684905</v>
      </c>
      <c r="H21" s="129">
        <v>50.945051439508703</v>
      </c>
      <c r="I21" s="129">
        <v>53.760267963952401</v>
      </c>
      <c r="J21" s="129">
        <v>56.376106547571503</v>
      </c>
      <c r="K21" s="129">
        <v>58.928144190126801</v>
      </c>
      <c r="L21" s="141">
        <v>54.892510014842699</v>
      </c>
      <c r="M21" s="129"/>
      <c r="N21" s="142">
        <v>81.362150091713801</v>
      </c>
      <c r="O21" s="143">
        <v>83.523406970252793</v>
      </c>
      <c r="P21" s="144">
        <v>82.442778530983304</v>
      </c>
      <c r="Q21" s="129"/>
      <c r="R21" s="145">
        <v>62.767424630991002</v>
      </c>
      <c r="S21" s="125"/>
      <c r="T21" s="140">
        <v>2.5371759538349599</v>
      </c>
      <c r="U21" s="129">
        <v>-7.5959564023747301</v>
      </c>
      <c r="V21" s="129">
        <v>-8.1967766644337292</v>
      </c>
      <c r="W21" s="129">
        <v>-6.3207961745191596</v>
      </c>
      <c r="X21" s="129">
        <v>0.15244859228419</v>
      </c>
      <c r="Y21" s="141">
        <v>-3.9722768479075801</v>
      </c>
      <c r="Z21" s="129"/>
      <c r="AA21" s="142">
        <v>8.1849341822059802</v>
      </c>
      <c r="AB21" s="143">
        <v>11.5074424168767</v>
      </c>
      <c r="AC21" s="144">
        <v>9.8428388143721008</v>
      </c>
      <c r="AD21" s="129"/>
      <c r="AE21" s="145">
        <v>0.790406867767382</v>
      </c>
      <c r="AF21" s="30"/>
      <c r="AG21" s="140">
        <v>47.624190064794803</v>
      </c>
      <c r="AH21" s="129">
        <v>52.771671795691603</v>
      </c>
      <c r="AI21" s="129">
        <v>58.616761919987198</v>
      </c>
      <c r="AJ21" s="129">
        <v>62.005915031373597</v>
      </c>
      <c r="AK21" s="129">
        <v>65.135286359457993</v>
      </c>
      <c r="AL21" s="141">
        <v>57.232224229729901</v>
      </c>
      <c r="AM21" s="129"/>
      <c r="AN21" s="142">
        <v>80.164661684185205</v>
      </c>
      <c r="AO21" s="143">
        <v>82.946325086926905</v>
      </c>
      <c r="AP21" s="144">
        <v>81.555493385556105</v>
      </c>
      <c r="AQ21" s="129"/>
      <c r="AR21" s="145">
        <v>64.182483669087702</v>
      </c>
      <c r="AS21" s="125"/>
      <c r="AT21" s="140">
        <v>-5.9126210212569799</v>
      </c>
      <c r="AU21" s="129">
        <v>-4.9817759651370599</v>
      </c>
      <c r="AV21" s="129">
        <v>-2.5132151418662199</v>
      </c>
      <c r="AW21" s="129">
        <v>-0.24006296472662</v>
      </c>
      <c r="AX21" s="129">
        <v>1.37465961629939</v>
      </c>
      <c r="AY21" s="141">
        <v>-2.23082206035334</v>
      </c>
      <c r="AZ21" s="129"/>
      <c r="BA21" s="142">
        <v>3.85069133340405</v>
      </c>
      <c r="BB21" s="143">
        <v>4.0770406031434296</v>
      </c>
      <c r="BC21" s="144">
        <v>3.9656728588382899</v>
      </c>
      <c r="BD21" s="129"/>
      <c r="BE21" s="145">
        <v>-6.7265433403216002E-2</v>
      </c>
    </row>
    <row r="22" spans="1:57" x14ac:dyDescent="0.2">
      <c r="A22" s="34" t="s">
        <v>31</v>
      </c>
      <c r="B22" s="3" t="str">
        <f t="shared" si="0"/>
        <v>Norfolk/Portsmouth, VA</v>
      </c>
      <c r="C22" s="3"/>
      <c r="D22" s="24" t="s">
        <v>16</v>
      </c>
      <c r="E22" s="27" t="s">
        <v>17</v>
      </c>
      <c r="F22" s="3"/>
      <c r="G22" s="140">
        <v>62.181626558932003</v>
      </c>
      <c r="H22" s="129">
        <v>64.219216581767</v>
      </c>
      <c r="I22" s="129">
        <v>70.894080449675002</v>
      </c>
      <c r="J22" s="129">
        <v>73.739680309151495</v>
      </c>
      <c r="K22" s="129">
        <v>69.453715088705394</v>
      </c>
      <c r="L22" s="141">
        <v>68.097663797646206</v>
      </c>
      <c r="M22" s="129"/>
      <c r="N22" s="142">
        <v>82.3818724749692</v>
      </c>
      <c r="O22" s="143">
        <v>80.713156507992196</v>
      </c>
      <c r="P22" s="144">
        <v>81.547514491480698</v>
      </c>
      <c r="Q22" s="129"/>
      <c r="R22" s="145">
        <v>71.940478281598899</v>
      </c>
      <c r="S22" s="125"/>
      <c r="T22" s="140">
        <v>-6.1589765103209801</v>
      </c>
      <c r="U22" s="129">
        <v>-1.6502906894616001</v>
      </c>
      <c r="V22" s="129">
        <v>6.2012349593395601</v>
      </c>
      <c r="W22" s="129">
        <v>14.9709035269192</v>
      </c>
      <c r="X22" s="129">
        <v>8.08129371825326</v>
      </c>
      <c r="Y22" s="141">
        <v>4.2165504659994699</v>
      </c>
      <c r="Z22" s="129"/>
      <c r="AA22" s="142">
        <v>6.4161483376758</v>
      </c>
      <c r="AB22" s="143">
        <v>9.2419094738549994</v>
      </c>
      <c r="AC22" s="144">
        <v>7.7960644258830998</v>
      </c>
      <c r="AD22" s="129"/>
      <c r="AE22" s="145">
        <v>5.3495327852146</v>
      </c>
      <c r="AF22" s="30"/>
      <c r="AG22" s="140">
        <v>59.199894607412602</v>
      </c>
      <c r="AH22" s="129">
        <v>64.504654839276299</v>
      </c>
      <c r="AI22" s="129">
        <v>70.652555770244106</v>
      </c>
      <c r="AJ22" s="129">
        <v>74.503776567714695</v>
      </c>
      <c r="AK22" s="129">
        <v>73.950465483927601</v>
      </c>
      <c r="AL22" s="141">
        <v>68.562269453715004</v>
      </c>
      <c r="AM22" s="129"/>
      <c r="AN22" s="142">
        <v>81.029334270156298</v>
      </c>
      <c r="AO22" s="143">
        <v>82.570700860706097</v>
      </c>
      <c r="AP22" s="144">
        <v>81.800017565431205</v>
      </c>
      <c r="AQ22" s="129"/>
      <c r="AR22" s="145">
        <v>72.344483199919694</v>
      </c>
      <c r="AS22" s="125"/>
      <c r="AT22" s="140">
        <v>4.6357907479768397</v>
      </c>
      <c r="AU22" s="129">
        <v>6.44529913196327</v>
      </c>
      <c r="AV22" s="129">
        <v>5.8394245082268403</v>
      </c>
      <c r="AW22" s="129">
        <v>5.0255626110212797</v>
      </c>
      <c r="AX22" s="129">
        <v>1.8255124757835499</v>
      </c>
      <c r="AY22" s="141">
        <v>4.6771852177111404</v>
      </c>
      <c r="AZ22" s="129"/>
      <c r="BA22" s="142">
        <v>1.29667475366818</v>
      </c>
      <c r="BB22" s="143">
        <v>2.90726581687785</v>
      </c>
      <c r="BC22" s="144">
        <v>2.1032060103174</v>
      </c>
      <c r="BD22" s="129"/>
      <c r="BE22" s="145">
        <v>3.8315657118000499</v>
      </c>
    </row>
    <row r="23" spans="1:57" x14ac:dyDescent="0.2">
      <c r="A23" s="35" t="s">
        <v>32</v>
      </c>
      <c r="B23" s="3" t="str">
        <f t="shared" si="0"/>
        <v>Newport News/Hampton, VA</v>
      </c>
      <c r="C23" s="3"/>
      <c r="D23" s="24" t="s">
        <v>16</v>
      </c>
      <c r="E23" s="27" t="s">
        <v>17</v>
      </c>
      <c r="F23" s="3"/>
      <c r="G23" s="140">
        <v>50.2668397519111</v>
      </c>
      <c r="H23" s="129">
        <v>60.680801961632703</v>
      </c>
      <c r="I23" s="129">
        <v>62.988605221404804</v>
      </c>
      <c r="J23" s="129">
        <v>65.6137314293956</v>
      </c>
      <c r="K23" s="129">
        <v>67.748449444684795</v>
      </c>
      <c r="L23" s="141">
        <v>61.459685561805799</v>
      </c>
      <c r="M23" s="129"/>
      <c r="N23" s="142">
        <v>77.686427232078401</v>
      </c>
      <c r="O23" s="143">
        <v>80.8596567142651</v>
      </c>
      <c r="P23" s="144">
        <v>79.273041973171701</v>
      </c>
      <c r="Q23" s="129"/>
      <c r="R23" s="145">
        <v>66.549215965053193</v>
      </c>
      <c r="S23" s="125"/>
      <c r="T23" s="140">
        <v>-16.122788106278399</v>
      </c>
      <c r="U23" s="129">
        <v>-11.6846296801174</v>
      </c>
      <c r="V23" s="129">
        <v>-10.0162782551358</v>
      </c>
      <c r="W23" s="129">
        <v>-3.34793009251164</v>
      </c>
      <c r="X23" s="129">
        <v>0.80763372415114498</v>
      </c>
      <c r="Y23" s="141">
        <v>-7.9201837787463196</v>
      </c>
      <c r="Z23" s="129"/>
      <c r="AA23" s="142">
        <v>3.4938231266351401</v>
      </c>
      <c r="AB23" s="143">
        <v>-0.73818912840518502</v>
      </c>
      <c r="AC23" s="144">
        <v>1.2913359149725501</v>
      </c>
      <c r="AD23" s="129"/>
      <c r="AE23" s="145">
        <v>-4.9792029663114103</v>
      </c>
      <c r="AF23" s="30"/>
      <c r="AG23" s="140">
        <v>49.253569883167401</v>
      </c>
      <c r="AH23" s="129">
        <v>60.208423481898102</v>
      </c>
      <c r="AI23" s="129">
        <v>62.977787393624602</v>
      </c>
      <c r="AJ23" s="129">
        <v>63.670128371556302</v>
      </c>
      <c r="AK23" s="129">
        <v>68.404730996682503</v>
      </c>
      <c r="AL23" s="141">
        <v>60.902928025385798</v>
      </c>
      <c r="AM23" s="129"/>
      <c r="AN23" s="142">
        <v>77.9244194432424</v>
      </c>
      <c r="AO23" s="143">
        <v>79.428097504687699</v>
      </c>
      <c r="AP23" s="144">
        <v>78.676258473965007</v>
      </c>
      <c r="AQ23" s="129"/>
      <c r="AR23" s="145">
        <v>65.981022439265601</v>
      </c>
      <c r="AS23" s="125"/>
      <c r="AT23" s="140">
        <v>-11.779047846460699</v>
      </c>
      <c r="AU23" s="129">
        <v>-5.8251959515487002</v>
      </c>
      <c r="AV23" s="129">
        <v>-5.1549476902421096</v>
      </c>
      <c r="AW23" s="129">
        <v>-6.7467736533765201</v>
      </c>
      <c r="AX23" s="129">
        <v>-4.9231892105846802</v>
      </c>
      <c r="AY23" s="141">
        <v>-6.7012217209786602</v>
      </c>
      <c r="AZ23" s="129"/>
      <c r="BA23" s="142">
        <v>-1.5603356045586401</v>
      </c>
      <c r="BB23" s="143">
        <v>-3.3371159316332699</v>
      </c>
      <c r="BC23" s="144">
        <v>-2.4653043646195898</v>
      </c>
      <c r="BD23" s="129"/>
      <c r="BE23" s="145">
        <v>-5.3000390478781201</v>
      </c>
    </row>
    <row r="24" spans="1:57" x14ac:dyDescent="0.2">
      <c r="A24" s="36" t="s">
        <v>33</v>
      </c>
      <c r="B24" s="3" t="str">
        <f t="shared" si="0"/>
        <v>Chesapeake/Suffolk, VA</v>
      </c>
      <c r="C24" s="3"/>
      <c r="D24" s="25" t="s">
        <v>16</v>
      </c>
      <c r="E24" s="28" t="s">
        <v>17</v>
      </c>
      <c r="F24" s="3"/>
      <c r="G24" s="153">
        <v>64.228351955307204</v>
      </c>
      <c r="H24" s="154">
        <v>73.795391061452506</v>
      </c>
      <c r="I24" s="154">
        <v>76.815642458100498</v>
      </c>
      <c r="J24" s="154">
        <v>79.312150837988796</v>
      </c>
      <c r="K24" s="154">
        <v>75.960195530726196</v>
      </c>
      <c r="L24" s="155">
        <v>74.022346368715006</v>
      </c>
      <c r="M24" s="129"/>
      <c r="N24" s="156">
        <v>83.938547486033499</v>
      </c>
      <c r="O24" s="157">
        <v>81.372206703910607</v>
      </c>
      <c r="P24" s="158">
        <v>82.655377094971996</v>
      </c>
      <c r="Q24" s="129"/>
      <c r="R24" s="159">
        <v>76.488926576216997</v>
      </c>
      <c r="S24" s="125"/>
      <c r="T24" s="153">
        <v>4.2731906141449896</v>
      </c>
      <c r="U24" s="154">
        <v>0.75164740531165797</v>
      </c>
      <c r="V24" s="154">
        <v>3.2988183924574401</v>
      </c>
      <c r="W24" s="154">
        <v>6.3065018020421402</v>
      </c>
      <c r="X24" s="154">
        <v>2.5337292807492999</v>
      </c>
      <c r="Y24" s="155">
        <v>3.41383772684881</v>
      </c>
      <c r="Z24" s="129"/>
      <c r="AA24" s="156">
        <v>4.2359841476963602</v>
      </c>
      <c r="AB24" s="157">
        <v>2.9695592456557298</v>
      </c>
      <c r="AC24" s="158">
        <v>3.60873232176227</v>
      </c>
      <c r="AD24" s="129"/>
      <c r="AE24" s="159">
        <v>3.4739328032648</v>
      </c>
      <c r="AF24" s="31"/>
      <c r="AG24" s="153">
        <v>60.409392458100498</v>
      </c>
      <c r="AH24" s="154">
        <v>73.254189944133998</v>
      </c>
      <c r="AI24" s="154">
        <v>76.894203910614493</v>
      </c>
      <c r="AJ24" s="154">
        <v>78.513442737430097</v>
      </c>
      <c r="AK24" s="154">
        <v>76.287534916201096</v>
      </c>
      <c r="AL24" s="155">
        <v>73.071752793296</v>
      </c>
      <c r="AM24" s="129"/>
      <c r="AN24" s="156">
        <v>82.428421787709397</v>
      </c>
      <c r="AO24" s="157">
        <v>82.886696927374302</v>
      </c>
      <c r="AP24" s="158">
        <v>82.6575593575418</v>
      </c>
      <c r="AQ24" s="129"/>
      <c r="AR24" s="159">
        <v>75.810554668794794</v>
      </c>
      <c r="AS24" s="75"/>
      <c r="AT24" s="153">
        <v>-1.9198465399918301</v>
      </c>
      <c r="AU24" s="154">
        <v>0.73935553770320706</v>
      </c>
      <c r="AV24" s="154">
        <v>1.18844276752169</v>
      </c>
      <c r="AW24" s="154">
        <v>1.8677784205574399</v>
      </c>
      <c r="AX24" s="154">
        <v>-0.38825040073710698</v>
      </c>
      <c r="AY24" s="155">
        <v>0.38479780578769601</v>
      </c>
      <c r="AZ24" s="129"/>
      <c r="BA24" s="156">
        <v>0.80306330427136097</v>
      </c>
      <c r="BB24" s="157">
        <v>0.98605811078147798</v>
      </c>
      <c r="BC24" s="158">
        <v>0.89473137524726398</v>
      </c>
      <c r="BD24" s="129"/>
      <c r="BE24" s="159">
        <v>0.54309828800426396</v>
      </c>
    </row>
    <row r="25" spans="1:57" x14ac:dyDescent="0.2">
      <c r="A25" s="19" t="s">
        <v>43</v>
      </c>
      <c r="B25" s="3" t="str">
        <f t="shared" si="0"/>
        <v>Richmond CBD/Airport, VA</v>
      </c>
      <c r="C25" s="9"/>
      <c r="D25" s="23" t="s">
        <v>16</v>
      </c>
      <c r="E25" s="26" t="s">
        <v>17</v>
      </c>
      <c r="F25" s="3"/>
      <c r="G25" s="126">
        <v>43.931012040351398</v>
      </c>
      <c r="H25" s="127">
        <v>62.772534982102101</v>
      </c>
      <c r="I25" s="127">
        <v>80.898145135047102</v>
      </c>
      <c r="J25" s="127">
        <v>77.351122681418801</v>
      </c>
      <c r="K25" s="127">
        <v>59.941425317279503</v>
      </c>
      <c r="L25" s="128">
        <v>64.978848031239806</v>
      </c>
      <c r="M25" s="129"/>
      <c r="N25" s="130">
        <v>75.886755613407004</v>
      </c>
      <c r="O25" s="131">
        <v>82.525219655060198</v>
      </c>
      <c r="P25" s="132">
        <v>79.205987634233594</v>
      </c>
      <c r="Q25" s="129"/>
      <c r="R25" s="133">
        <v>69.043745060666595</v>
      </c>
      <c r="S25" s="125"/>
      <c r="T25" s="126">
        <v>24.387522662823599</v>
      </c>
      <c r="U25" s="127">
        <v>9.9073889880976296</v>
      </c>
      <c r="V25" s="127">
        <v>14.4196886234516</v>
      </c>
      <c r="W25" s="127">
        <v>8.9880984511175903</v>
      </c>
      <c r="X25" s="127">
        <v>0.90931906470670798</v>
      </c>
      <c r="Y25" s="128">
        <v>10.693396285168401</v>
      </c>
      <c r="Z25" s="129"/>
      <c r="AA25" s="130">
        <v>19.181893522799399</v>
      </c>
      <c r="AB25" s="131">
        <v>13.2198791114416</v>
      </c>
      <c r="AC25" s="132">
        <v>15.9997050426485</v>
      </c>
      <c r="AD25" s="129"/>
      <c r="AE25" s="133">
        <v>12.378333994801601</v>
      </c>
      <c r="AF25" s="29"/>
      <c r="AG25" s="126">
        <v>42.710706150341601</v>
      </c>
      <c r="AH25" s="127">
        <v>61.7393426618939</v>
      </c>
      <c r="AI25" s="127">
        <v>75.097624471200703</v>
      </c>
      <c r="AJ25" s="127">
        <v>71.192645623169497</v>
      </c>
      <c r="AK25" s="127">
        <v>64.179954441913395</v>
      </c>
      <c r="AL25" s="128">
        <v>62.984054669703802</v>
      </c>
      <c r="AM25" s="129"/>
      <c r="AN25" s="130">
        <v>76.545720794012297</v>
      </c>
      <c r="AO25" s="131">
        <v>78.904978848031206</v>
      </c>
      <c r="AP25" s="132">
        <v>77.725349821021794</v>
      </c>
      <c r="AQ25" s="129"/>
      <c r="AR25" s="133">
        <v>67.195853284366095</v>
      </c>
      <c r="AS25" s="125"/>
      <c r="AT25" s="126">
        <v>0.87700447663621095</v>
      </c>
      <c r="AU25" s="127">
        <v>12.212175291952001</v>
      </c>
      <c r="AV25" s="127">
        <v>12.123157590900099</v>
      </c>
      <c r="AW25" s="127">
        <v>15.124142201622499</v>
      </c>
      <c r="AX25" s="127">
        <v>13.761815206921201</v>
      </c>
      <c r="AY25" s="128">
        <v>11.439382570391899</v>
      </c>
      <c r="AZ25" s="129"/>
      <c r="BA25" s="130">
        <v>8.8332988620749706</v>
      </c>
      <c r="BB25" s="131">
        <v>8.3155960361061396</v>
      </c>
      <c r="BC25" s="132">
        <v>8.5699019288883793</v>
      </c>
      <c r="BD25" s="129"/>
      <c r="BE25" s="133">
        <v>10.474425983129001</v>
      </c>
    </row>
    <row r="26" spans="1:57" x14ac:dyDescent="0.2">
      <c r="A26" s="20" t="s">
        <v>44</v>
      </c>
      <c r="B26" s="3" t="str">
        <f t="shared" si="0"/>
        <v>Richmond North/Glen Allen, VA</v>
      </c>
      <c r="C26" s="10"/>
      <c r="D26" s="24" t="s">
        <v>16</v>
      </c>
      <c r="E26" s="27" t="s">
        <v>17</v>
      </c>
      <c r="F26" s="3"/>
      <c r="G26" s="140">
        <v>48.502573701450601</v>
      </c>
      <c r="H26" s="129">
        <v>60.680861020121597</v>
      </c>
      <c r="I26" s="129">
        <v>68.3317735142723</v>
      </c>
      <c r="J26" s="129">
        <v>69.677117454375207</v>
      </c>
      <c r="K26" s="129">
        <v>67.688348151614406</v>
      </c>
      <c r="L26" s="141">
        <v>62.976134768366798</v>
      </c>
      <c r="M26" s="129"/>
      <c r="N26" s="142">
        <v>76.450631726719706</v>
      </c>
      <c r="O26" s="143">
        <v>85.809546092653207</v>
      </c>
      <c r="P26" s="144">
        <v>81.130088909686407</v>
      </c>
      <c r="Q26" s="129"/>
      <c r="R26" s="145">
        <v>68.162978808743802</v>
      </c>
      <c r="S26" s="125"/>
      <c r="T26" s="140">
        <v>0.93655299981432105</v>
      </c>
      <c r="U26" s="129">
        <v>2.3359489268120202</v>
      </c>
      <c r="V26" s="129">
        <v>4.4851495287488401</v>
      </c>
      <c r="W26" s="129">
        <v>10.741101557862599</v>
      </c>
      <c r="X26" s="129">
        <v>15.3208894434912</v>
      </c>
      <c r="Y26" s="141">
        <v>6.97077126590818</v>
      </c>
      <c r="Z26" s="129"/>
      <c r="AA26" s="142">
        <v>7.4322958489082502</v>
      </c>
      <c r="AB26" s="143">
        <v>14.137034802758</v>
      </c>
      <c r="AC26" s="144">
        <v>10.876742011659699</v>
      </c>
      <c r="AD26" s="129"/>
      <c r="AE26" s="145">
        <v>8.2678108540395794</v>
      </c>
      <c r="AF26" s="30"/>
      <c r="AG26" s="140">
        <v>47.6134768366869</v>
      </c>
      <c r="AH26" s="129">
        <v>62.719349555451501</v>
      </c>
      <c r="AI26" s="129">
        <v>70.124590547496396</v>
      </c>
      <c r="AJ26" s="129">
        <v>70.610084230229205</v>
      </c>
      <c r="AK26" s="129">
        <v>67.729293401965293</v>
      </c>
      <c r="AL26" s="141">
        <v>63.759358914365897</v>
      </c>
      <c r="AM26" s="129"/>
      <c r="AN26" s="142">
        <v>76.313172671969994</v>
      </c>
      <c r="AO26" s="143">
        <v>80.290711277491795</v>
      </c>
      <c r="AP26" s="144">
        <v>78.301941974730894</v>
      </c>
      <c r="AQ26" s="129"/>
      <c r="AR26" s="145">
        <v>67.914382645898698</v>
      </c>
      <c r="AS26" s="125"/>
      <c r="AT26" s="140">
        <v>-3.7981750250799902</v>
      </c>
      <c r="AU26" s="129">
        <v>5.3964315794602502</v>
      </c>
      <c r="AV26" s="129">
        <v>8.1156295217751495</v>
      </c>
      <c r="AW26" s="129">
        <v>10.3181078933991</v>
      </c>
      <c r="AX26" s="129">
        <v>6.09411064180519</v>
      </c>
      <c r="AY26" s="141">
        <v>5.6644164732434303</v>
      </c>
      <c r="AZ26" s="129"/>
      <c r="BA26" s="142">
        <v>1.1705105131851501</v>
      </c>
      <c r="BB26" s="143">
        <v>5.3055482629651998</v>
      </c>
      <c r="BC26" s="144">
        <v>3.24914176184287</v>
      </c>
      <c r="BD26" s="129"/>
      <c r="BE26" s="145">
        <v>4.85640453515422</v>
      </c>
    </row>
    <row r="27" spans="1:57" x14ac:dyDescent="0.2">
      <c r="A27" s="21" t="s">
        <v>45</v>
      </c>
      <c r="B27" s="3" t="str">
        <f t="shared" si="0"/>
        <v>Richmond West/Midlothian, VA</v>
      </c>
      <c r="C27" s="3"/>
      <c r="D27" s="24" t="s">
        <v>16</v>
      </c>
      <c r="E27" s="27" t="s">
        <v>17</v>
      </c>
      <c r="F27" s="3"/>
      <c r="G27" s="140">
        <v>51.929703652653302</v>
      </c>
      <c r="H27" s="129">
        <v>61.784975878704302</v>
      </c>
      <c r="I27" s="129">
        <v>65.954514128187398</v>
      </c>
      <c r="J27" s="129">
        <v>67.8842177808407</v>
      </c>
      <c r="K27" s="129">
        <v>65.4031702274293</v>
      </c>
      <c r="L27" s="141">
        <v>62.591316333563</v>
      </c>
      <c r="M27" s="129"/>
      <c r="N27" s="142">
        <v>79.462439696760796</v>
      </c>
      <c r="O27" s="143">
        <v>89.352170916609197</v>
      </c>
      <c r="P27" s="144">
        <v>84.407305306685004</v>
      </c>
      <c r="Q27" s="129"/>
      <c r="R27" s="145">
        <v>68.824456040169295</v>
      </c>
      <c r="S27" s="125"/>
      <c r="T27" s="140">
        <v>-3.02888564539942</v>
      </c>
      <c r="U27" s="129">
        <v>4.59803271934768</v>
      </c>
      <c r="V27" s="129">
        <v>3.33230198365403</v>
      </c>
      <c r="W27" s="129">
        <v>6.58594020814202</v>
      </c>
      <c r="X27" s="129">
        <v>6.8558837518564104</v>
      </c>
      <c r="Y27" s="141">
        <v>3.85331122973616</v>
      </c>
      <c r="Z27" s="129"/>
      <c r="AA27" s="142">
        <v>10.523297419955099</v>
      </c>
      <c r="AB27" s="143">
        <v>19.191028361622202</v>
      </c>
      <c r="AC27" s="144">
        <v>14.947727348854899</v>
      </c>
      <c r="AD27" s="129"/>
      <c r="AE27" s="145">
        <v>7.4885719045574399</v>
      </c>
      <c r="AF27" s="30"/>
      <c r="AG27" s="140">
        <v>49.336664369400403</v>
      </c>
      <c r="AH27" s="129">
        <v>60.561681598897302</v>
      </c>
      <c r="AI27" s="129">
        <v>64.808752584424496</v>
      </c>
      <c r="AJ27" s="129">
        <v>65.429014472777297</v>
      </c>
      <c r="AK27" s="129">
        <v>64.584769124741499</v>
      </c>
      <c r="AL27" s="141">
        <v>60.944176430048202</v>
      </c>
      <c r="AM27" s="129"/>
      <c r="AN27" s="142">
        <v>79.048931771192201</v>
      </c>
      <c r="AO27" s="143">
        <v>83.761199172984107</v>
      </c>
      <c r="AP27" s="144">
        <v>81.405065472088197</v>
      </c>
      <c r="AQ27" s="129"/>
      <c r="AR27" s="145">
        <v>66.790144727773907</v>
      </c>
      <c r="AS27" s="125"/>
      <c r="AT27" s="140">
        <v>-2.7518595267553398</v>
      </c>
      <c r="AU27" s="129">
        <v>4.4943487352683</v>
      </c>
      <c r="AV27" s="129">
        <v>4.50118570744017</v>
      </c>
      <c r="AW27" s="129">
        <v>4.1691693500161602</v>
      </c>
      <c r="AX27" s="129">
        <v>3.09389319485373</v>
      </c>
      <c r="AY27" s="141">
        <v>2.8893096475854398</v>
      </c>
      <c r="AZ27" s="129"/>
      <c r="BA27" s="142">
        <v>7.5748015656769603</v>
      </c>
      <c r="BB27" s="143">
        <v>10.828095175843</v>
      </c>
      <c r="BC27" s="144">
        <v>9.2243085392658895</v>
      </c>
      <c r="BD27" s="129"/>
      <c r="BE27" s="145">
        <v>5.0102573654347804</v>
      </c>
    </row>
    <row r="28" spans="1:57" x14ac:dyDescent="0.2">
      <c r="A28" s="21" t="s">
        <v>46</v>
      </c>
      <c r="B28" s="3" t="str">
        <f t="shared" si="0"/>
        <v>Petersburg/Chester, VA</v>
      </c>
      <c r="C28" s="3"/>
      <c r="D28" s="24" t="s">
        <v>16</v>
      </c>
      <c r="E28" s="27" t="s">
        <v>17</v>
      </c>
      <c r="F28" s="3"/>
      <c r="G28" s="140">
        <v>59.261407579272998</v>
      </c>
      <c r="H28" s="129">
        <v>67.478731631863795</v>
      </c>
      <c r="I28" s="129">
        <v>69.102861562258298</v>
      </c>
      <c r="J28" s="129">
        <v>69.160866202629506</v>
      </c>
      <c r="K28" s="129">
        <v>67.034029389017704</v>
      </c>
      <c r="L28" s="141">
        <v>66.407579273008494</v>
      </c>
      <c r="M28" s="129"/>
      <c r="N28" s="142">
        <v>72.699149265274499</v>
      </c>
      <c r="O28" s="143">
        <v>79.369682907965895</v>
      </c>
      <c r="P28" s="144">
        <v>76.034416086620197</v>
      </c>
      <c r="Q28" s="129"/>
      <c r="R28" s="145">
        <v>69.158104076897501</v>
      </c>
      <c r="S28" s="125"/>
      <c r="T28" s="140">
        <v>1.87657475301208</v>
      </c>
      <c r="U28" s="129">
        <v>0.408508733507777</v>
      </c>
      <c r="V28" s="129">
        <v>-1.6392620406682601</v>
      </c>
      <c r="W28" s="129">
        <v>-0.84373862258098498</v>
      </c>
      <c r="X28" s="129">
        <v>4.96627601620765</v>
      </c>
      <c r="Y28" s="141">
        <v>0.84970214746099004</v>
      </c>
      <c r="Z28" s="129"/>
      <c r="AA28" s="142">
        <v>10.248238440886301</v>
      </c>
      <c r="AB28" s="143">
        <v>18.068138129277699</v>
      </c>
      <c r="AC28" s="144">
        <v>14.195838808822399</v>
      </c>
      <c r="AD28" s="129"/>
      <c r="AE28" s="145">
        <v>4.6931652011152396</v>
      </c>
      <c r="AF28" s="30"/>
      <c r="AG28" s="140">
        <v>56.037316318638801</v>
      </c>
      <c r="AH28" s="129">
        <v>65.7675947409126</v>
      </c>
      <c r="AI28" s="129">
        <v>67.894431554524303</v>
      </c>
      <c r="AJ28" s="129">
        <v>69.774748646558294</v>
      </c>
      <c r="AK28" s="129">
        <v>67.754253673627204</v>
      </c>
      <c r="AL28" s="141">
        <v>65.445668986852198</v>
      </c>
      <c r="AM28" s="129"/>
      <c r="AN28" s="142">
        <v>72.177107501933406</v>
      </c>
      <c r="AO28" s="143">
        <v>74.139597834493401</v>
      </c>
      <c r="AP28" s="144">
        <v>73.158352668213396</v>
      </c>
      <c r="AQ28" s="129"/>
      <c r="AR28" s="145">
        <v>67.649292895812593</v>
      </c>
      <c r="AS28" s="125"/>
      <c r="AT28" s="140">
        <v>-4.8419442124599001</v>
      </c>
      <c r="AU28" s="129">
        <v>-1.56853441945996</v>
      </c>
      <c r="AV28" s="129">
        <v>-2.4147893853289801</v>
      </c>
      <c r="AW28" s="129">
        <v>-0.469581851635546</v>
      </c>
      <c r="AX28" s="129">
        <v>-2.3093651773487398</v>
      </c>
      <c r="AY28" s="141">
        <v>-2.2436420351358999</v>
      </c>
      <c r="AZ28" s="129"/>
      <c r="BA28" s="142">
        <v>-4.92755666987801</v>
      </c>
      <c r="BB28" s="143">
        <v>-1.22396685326146</v>
      </c>
      <c r="BC28" s="144">
        <v>-3.0863066799743399</v>
      </c>
      <c r="BD28" s="129"/>
      <c r="BE28" s="145">
        <v>-2.5055701059717399</v>
      </c>
    </row>
    <row r="29" spans="1:57" x14ac:dyDescent="0.2">
      <c r="A29" s="77" t="s">
        <v>99</v>
      </c>
      <c r="B29" s="37" t="s">
        <v>71</v>
      </c>
      <c r="C29" s="3"/>
      <c r="D29" s="24" t="s">
        <v>16</v>
      </c>
      <c r="E29" s="27" t="s">
        <v>17</v>
      </c>
      <c r="F29" s="3"/>
      <c r="G29" s="140">
        <v>41.931720184649699</v>
      </c>
      <c r="H29" s="129">
        <v>53.744805918718903</v>
      </c>
      <c r="I29" s="129">
        <v>56.2633019154758</v>
      </c>
      <c r="J29" s="129">
        <v>59.906759906759902</v>
      </c>
      <c r="K29" s="129">
        <v>61.041856694030599</v>
      </c>
      <c r="L29" s="141">
        <v>54.580380946588399</v>
      </c>
      <c r="M29" s="129"/>
      <c r="N29" s="142">
        <v>66.813621161447202</v>
      </c>
      <c r="O29" s="143">
        <v>67.857504814026498</v>
      </c>
      <c r="P29" s="144">
        <v>67.335562987736907</v>
      </c>
      <c r="Q29" s="129"/>
      <c r="R29" s="145">
        <v>58.225272775979697</v>
      </c>
      <c r="S29" s="125"/>
      <c r="T29" s="140">
        <v>-9.0515926821085806</v>
      </c>
      <c r="U29" s="129">
        <v>-3.9140588002248</v>
      </c>
      <c r="V29" s="129">
        <v>-4.9175822402897902</v>
      </c>
      <c r="W29" s="129">
        <v>-3.9283747593296598</v>
      </c>
      <c r="X29" s="129">
        <v>-3.8255765306196099</v>
      </c>
      <c r="Y29" s="141">
        <v>-4.9249967496671596</v>
      </c>
      <c r="Z29" s="129"/>
      <c r="AA29" s="142">
        <v>-2.9430732928776999</v>
      </c>
      <c r="AB29" s="143">
        <v>5.9367857166504798</v>
      </c>
      <c r="AC29" s="144">
        <v>1.3369949658950699</v>
      </c>
      <c r="AD29" s="129"/>
      <c r="AE29" s="145">
        <v>-2.9423677602570799</v>
      </c>
      <c r="AF29" s="30"/>
      <c r="AG29" s="140">
        <v>43.142464847822197</v>
      </c>
      <c r="AH29" s="129">
        <v>54.896478094536</v>
      </c>
      <c r="AI29" s="129">
        <v>58.143850328550101</v>
      </c>
      <c r="AJ29" s="129">
        <v>59.466947978494801</v>
      </c>
      <c r="AK29" s="129">
        <v>59.133949338451103</v>
      </c>
      <c r="AL29" s="141">
        <v>54.9573688144107</v>
      </c>
      <c r="AM29" s="129"/>
      <c r="AN29" s="142">
        <v>66.4301310043668</v>
      </c>
      <c r="AO29" s="143">
        <v>68.029602924748602</v>
      </c>
      <c r="AP29" s="144">
        <v>67.229866964557701</v>
      </c>
      <c r="AQ29" s="129"/>
      <c r="AR29" s="145">
        <v>58.467017348972398</v>
      </c>
      <c r="AS29" s="125"/>
      <c r="AT29" s="140">
        <v>-5.8171224292997197</v>
      </c>
      <c r="AU29" s="129">
        <v>-3.1747255700336101</v>
      </c>
      <c r="AV29" s="129">
        <v>-2.3819184672815901</v>
      </c>
      <c r="AW29" s="129">
        <v>-3.05911226923538</v>
      </c>
      <c r="AX29" s="129">
        <v>-5.7862004589536999</v>
      </c>
      <c r="AY29" s="141">
        <v>-3.9795556307628099</v>
      </c>
      <c r="AZ29" s="129"/>
      <c r="BA29" s="142">
        <v>-6.6036442201998504</v>
      </c>
      <c r="BB29" s="143">
        <v>-0.90992686858562699</v>
      </c>
      <c r="BC29" s="144">
        <v>-3.8071479455761499</v>
      </c>
      <c r="BD29" s="129"/>
      <c r="BE29" s="145">
        <v>-3.91768612446899</v>
      </c>
    </row>
    <row r="30" spans="1:57" x14ac:dyDescent="0.2">
      <c r="A30" s="21" t="s">
        <v>48</v>
      </c>
      <c r="B30" s="3" t="str">
        <f t="shared" si="0"/>
        <v>Roanoke, VA</v>
      </c>
      <c r="C30" s="3"/>
      <c r="D30" s="24" t="s">
        <v>16</v>
      </c>
      <c r="E30" s="27" t="s">
        <v>17</v>
      </c>
      <c r="F30" s="3"/>
      <c r="G30" s="140">
        <v>47.090537274586303</v>
      </c>
      <c r="H30" s="129">
        <v>61.907417735638496</v>
      </c>
      <c r="I30" s="129">
        <v>65.625580963004197</v>
      </c>
      <c r="J30" s="129">
        <v>66.257668711656393</v>
      </c>
      <c r="K30" s="129">
        <v>69.771332961517004</v>
      </c>
      <c r="L30" s="141">
        <v>62.1305075292805</v>
      </c>
      <c r="M30" s="129"/>
      <c r="N30" s="142">
        <v>79.215467559025797</v>
      </c>
      <c r="O30" s="143">
        <v>74.177356385945302</v>
      </c>
      <c r="P30" s="144">
        <v>76.696411972485507</v>
      </c>
      <c r="Q30" s="129"/>
      <c r="R30" s="145">
        <v>66.292194513053403</v>
      </c>
      <c r="S30" s="125"/>
      <c r="T30" s="140">
        <v>-14.6091590754167</v>
      </c>
      <c r="U30" s="129">
        <v>-4.4024952403439697</v>
      </c>
      <c r="V30" s="129">
        <v>-1.2764502342163699</v>
      </c>
      <c r="W30" s="129">
        <v>-12.453434263016</v>
      </c>
      <c r="X30" s="129">
        <v>-15.8501153133054</v>
      </c>
      <c r="Y30" s="141">
        <v>-9.9493887319841594</v>
      </c>
      <c r="Z30" s="129"/>
      <c r="AA30" s="142">
        <v>-7.9392165417791203</v>
      </c>
      <c r="AB30" s="143">
        <v>0.90522973958556696</v>
      </c>
      <c r="AC30" s="144">
        <v>-3.8644052695111402</v>
      </c>
      <c r="AD30" s="129"/>
      <c r="AE30" s="145">
        <v>-8.0250145594945099</v>
      </c>
      <c r="AF30" s="30"/>
      <c r="AG30" s="140">
        <v>49.284253578732098</v>
      </c>
      <c r="AH30" s="129">
        <v>62.632459564974901</v>
      </c>
      <c r="AI30" s="129">
        <v>65.142219743446702</v>
      </c>
      <c r="AJ30" s="129">
        <v>64.565904443205</v>
      </c>
      <c r="AK30" s="129">
        <v>64.714630972299602</v>
      </c>
      <c r="AL30" s="141">
        <v>61.267893660531598</v>
      </c>
      <c r="AM30" s="129"/>
      <c r="AN30" s="142">
        <v>71.899981409183795</v>
      </c>
      <c r="AO30" s="143">
        <v>72.922476296709405</v>
      </c>
      <c r="AP30" s="144">
        <v>72.411228852946607</v>
      </c>
      <c r="AQ30" s="129"/>
      <c r="AR30" s="145">
        <v>64.451703715507307</v>
      </c>
      <c r="AS30" s="125"/>
      <c r="AT30" s="140">
        <v>-0.296916436437828</v>
      </c>
      <c r="AU30" s="129">
        <v>2.1140599500889499</v>
      </c>
      <c r="AV30" s="129">
        <v>-2.4275969123986401</v>
      </c>
      <c r="AW30" s="129">
        <v>-4.4867734076821497</v>
      </c>
      <c r="AX30" s="129">
        <v>-8.8297022780180505</v>
      </c>
      <c r="AY30" s="141">
        <v>-3.0911156555328301</v>
      </c>
      <c r="AZ30" s="129"/>
      <c r="BA30" s="142">
        <v>-7.4651734784524901</v>
      </c>
      <c r="BB30" s="143">
        <v>-7.0009090912435901E-2</v>
      </c>
      <c r="BC30" s="144">
        <v>-3.8835904936893599</v>
      </c>
      <c r="BD30" s="129"/>
      <c r="BE30" s="145">
        <v>-3.3469195277738502</v>
      </c>
    </row>
    <row r="31" spans="1:57" x14ac:dyDescent="0.2">
      <c r="A31" s="21" t="s">
        <v>49</v>
      </c>
      <c r="B31" s="3" t="str">
        <f t="shared" si="0"/>
        <v>Charlottesville, VA</v>
      </c>
      <c r="C31" s="3"/>
      <c r="D31" s="24" t="s">
        <v>16</v>
      </c>
      <c r="E31" s="27" t="s">
        <v>17</v>
      </c>
      <c r="F31" s="3"/>
      <c r="G31" s="140">
        <v>48.584371460928601</v>
      </c>
      <c r="H31" s="129">
        <v>61.087202718006701</v>
      </c>
      <c r="I31" s="129">
        <v>63.397508493771198</v>
      </c>
      <c r="J31" s="129">
        <v>68.516421291053206</v>
      </c>
      <c r="K31" s="129">
        <v>66.908267270668105</v>
      </c>
      <c r="L31" s="141">
        <v>61.698754246885599</v>
      </c>
      <c r="M31" s="129"/>
      <c r="N31" s="142">
        <v>72.027180067950098</v>
      </c>
      <c r="O31" s="143">
        <v>73.997734994337407</v>
      </c>
      <c r="P31" s="144">
        <v>73.012457531143795</v>
      </c>
      <c r="Q31" s="129"/>
      <c r="R31" s="145">
        <v>64.931240899530806</v>
      </c>
      <c r="S31" s="125"/>
      <c r="T31" s="140">
        <v>-17.881095070534901</v>
      </c>
      <c r="U31" s="129">
        <v>-9.3770909463141603</v>
      </c>
      <c r="V31" s="129">
        <v>-9.2691712352118198</v>
      </c>
      <c r="W31" s="129">
        <v>-9.0552251412720892</v>
      </c>
      <c r="X31" s="129">
        <v>-16.293831387935999</v>
      </c>
      <c r="Y31" s="141">
        <v>-12.2891154309758</v>
      </c>
      <c r="Z31" s="129"/>
      <c r="AA31" s="142">
        <v>-11.099845789005601</v>
      </c>
      <c r="AB31" s="143">
        <v>5.6089137117252701</v>
      </c>
      <c r="AC31" s="144">
        <v>-3.3510883825217199</v>
      </c>
      <c r="AD31" s="129"/>
      <c r="AE31" s="145">
        <v>-9.6033234024227507</v>
      </c>
      <c r="AF31" s="30"/>
      <c r="AG31" s="140">
        <v>49.190260475651101</v>
      </c>
      <c r="AH31" s="129">
        <v>61.8969422423556</v>
      </c>
      <c r="AI31" s="129">
        <v>68.176670441676094</v>
      </c>
      <c r="AJ31" s="129">
        <v>70.622876557191304</v>
      </c>
      <c r="AK31" s="129">
        <v>74.297848244620596</v>
      </c>
      <c r="AL31" s="141">
        <v>64.836919592298898</v>
      </c>
      <c r="AM31" s="129"/>
      <c r="AN31" s="142">
        <v>81.574178935447307</v>
      </c>
      <c r="AO31" s="143">
        <v>80.855039637599006</v>
      </c>
      <c r="AP31" s="144">
        <v>81.214609286523199</v>
      </c>
      <c r="AQ31" s="129"/>
      <c r="AR31" s="145">
        <v>69.516259504934396</v>
      </c>
      <c r="AS31" s="125"/>
      <c r="AT31" s="140">
        <v>-17.094165718299301</v>
      </c>
      <c r="AU31" s="129">
        <v>-6.7034427425718697</v>
      </c>
      <c r="AV31" s="129">
        <v>-3.13338751399094</v>
      </c>
      <c r="AW31" s="129">
        <v>-5.0711025542594701</v>
      </c>
      <c r="AX31" s="129">
        <v>-11.962211620183099</v>
      </c>
      <c r="AY31" s="141">
        <v>-8.6411953007363493</v>
      </c>
      <c r="AZ31" s="129"/>
      <c r="BA31" s="142">
        <v>-6.61754661582889</v>
      </c>
      <c r="BB31" s="143">
        <v>-1.91627982369559</v>
      </c>
      <c r="BC31" s="144">
        <v>-4.3350305420975301</v>
      </c>
      <c r="BD31" s="129"/>
      <c r="BE31" s="145">
        <v>-7.2475807554789098</v>
      </c>
    </row>
    <row r="32" spans="1:57" x14ac:dyDescent="0.2">
      <c r="A32" s="21" t="s">
        <v>50</v>
      </c>
      <c r="B32" t="s">
        <v>73</v>
      </c>
      <c r="C32" s="3"/>
      <c r="D32" s="24" t="s">
        <v>16</v>
      </c>
      <c r="E32" s="27" t="s">
        <v>17</v>
      </c>
      <c r="F32" s="3"/>
      <c r="G32" s="140">
        <v>43.718368562072001</v>
      </c>
      <c r="H32" s="129">
        <v>55.730872283417597</v>
      </c>
      <c r="I32" s="129">
        <v>61.372432271509297</v>
      </c>
      <c r="J32" s="129">
        <v>69.365882703185406</v>
      </c>
      <c r="K32" s="129">
        <v>65.242631735635598</v>
      </c>
      <c r="L32" s="141">
        <v>59.086037511164001</v>
      </c>
      <c r="M32" s="129"/>
      <c r="N32" s="142">
        <v>77.240250074426896</v>
      </c>
      <c r="O32" s="143">
        <v>69.812444179815401</v>
      </c>
      <c r="P32" s="144">
        <v>73.526347127121099</v>
      </c>
      <c r="Q32" s="129"/>
      <c r="R32" s="145">
        <v>63.211840258580303</v>
      </c>
      <c r="S32" s="125"/>
      <c r="T32" s="140">
        <v>-3.9187880548303098</v>
      </c>
      <c r="U32" s="129">
        <v>-7.6599916711701104</v>
      </c>
      <c r="V32" s="129">
        <v>-2.9379307672419901</v>
      </c>
      <c r="W32" s="129">
        <v>9.7039152618608497</v>
      </c>
      <c r="X32" s="129">
        <v>7.0534954423062404</v>
      </c>
      <c r="Y32" s="141">
        <v>0.74016353812104996</v>
      </c>
      <c r="Z32" s="129"/>
      <c r="AA32" s="142">
        <v>5.6037296843344304</v>
      </c>
      <c r="AB32" s="143">
        <v>3.8000814778834502</v>
      </c>
      <c r="AC32" s="144">
        <v>4.7397065914237801</v>
      </c>
      <c r="AD32" s="129"/>
      <c r="AE32" s="145">
        <v>2.03502954466444</v>
      </c>
      <c r="AF32" s="30"/>
      <c r="AG32" s="140">
        <v>51.0940756177433</v>
      </c>
      <c r="AH32" s="129">
        <v>56.966359035427203</v>
      </c>
      <c r="AI32" s="129">
        <v>62.965168204822803</v>
      </c>
      <c r="AJ32" s="129">
        <v>65.878981839833202</v>
      </c>
      <c r="AK32" s="129">
        <v>61.923191426019599</v>
      </c>
      <c r="AL32" s="141">
        <v>59.765555224769201</v>
      </c>
      <c r="AM32" s="129"/>
      <c r="AN32" s="142">
        <v>70.355760643048498</v>
      </c>
      <c r="AO32" s="143">
        <v>66.768383447454497</v>
      </c>
      <c r="AP32" s="144">
        <v>68.562072045251497</v>
      </c>
      <c r="AQ32" s="129"/>
      <c r="AR32" s="145">
        <v>62.278845744907002</v>
      </c>
      <c r="AS32" s="125"/>
      <c r="AT32" s="140">
        <v>-7.4628760191351402</v>
      </c>
      <c r="AU32" s="129">
        <v>-3.1235706182435399</v>
      </c>
      <c r="AV32" s="129">
        <v>-0.64444185226395601</v>
      </c>
      <c r="AW32" s="129">
        <v>0.97119793445165803</v>
      </c>
      <c r="AX32" s="129">
        <v>-4.2465327306848</v>
      </c>
      <c r="AY32" s="141">
        <v>-2.7589143216407099</v>
      </c>
      <c r="AZ32" s="129"/>
      <c r="BA32" s="142">
        <v>-7.4575589502134001</v>
      </c>
      <c r="BB32" s="143">
        <v>-8.84298374792324</v>
      </c>
      <c r="BC32" s="144">
        <v>-8.13737068781791</v>
      </c>
      <c r="BD32" s="129"/>
      <c r="BE32" s="145">
        <v>-4.5173185509683904</v>
      </c>
    </row>
    <row r="33" spans="1:57" x14ac:dyDescent="0.2">
      <c r="A33" s="21" t="s">
        <v>51</v>
      </c>
      <c r="B33" s="3" t="str">
        <f t="shared" si="0"/>
        <v>Staunton &amp; Harrisonburg, VA</v>
      </c>
      <c r="C33" s="3"/>
      <c r="D33" s="24" t="s">
        <v>16</v>
      </c>
      <c r="E33" s="27" t="s">
        <v>17</v>
      </c>
      <c r="F33" s="3"/>
      <c r="G33" s="140">
        <v>47.160854482380799</v>
      </c>
      <c r="H33" s="129">
        <v>54.437761982868501</v>
      </c>
      <c r="I33" s="129">
        <v>57.681793329688297</v>
      </c>
      <c r="J33" s="129">
        <v>64.005831966466104</v>
      </c>
      <c r="K33" s="129">
        <v>59.394933479132398</v>
      </c>
      <c r="L33" s="141">
        <v>56.539653600729203</v>
      </c>
      <c r="M33" s="129"/>
      <c r="N33" s="142">
        <v>65.208675050118401</v>
      </c>
      <c r="O33" s="143">
        <v>70.384545288864501</v>
      </c>
      <c r="P33" s="144">
        <v>67.796610169491501</v>
      </c>
      <c r="Q33" s="129"/>
      <c r="R33" s="145">
        <v>59.756764499075402</v>
      </c>
      <c r="S33" s="125"/>
      <c r="T33" s="140">
        <v>4.1444935159031697</v>
      </c>
      <c r="U33" s="129">
        <v>6.65957760260169</v>
      </c>
      <c r="V33" s="129">
        <v>9.4284178305458504</v>
      </c>
      <c r="W33" s="129">
        <v>14.4027998901116</v>
      </c>
      <c r="X33" s="129">
        <v>5.2277013657985698</v>
      </c>
      <c r="Y33" s="141">
        <v>8.1367100127879706</v>
      </c>
      <c r="Z33" s="129"/>
      <c r="AA33" s="142">
        <v>-3.0161379279206102</v>
      </c>
      <c r="AB33" s="143">
        <v>13.596896684312901</v>
      </c>
      <c r="AC33" s="144">
        <v>4.9511207376873196</v>
      </c>
      <c r="AD33" s="129"/>
      <c r="AE33" s="145">
        <v>7.0845945012379401</v>
      </c>
      <c r="AF33" s="30"/>
      <c r="AG33" s="140">
        <v>46.841336498082804</v>
      </c>
      <c r="AH33" s="129">
        <v>56.373756729628603</v>
      </c>
      <c r="AI33" s="129">
        <v>61.324025914773202</v>
      </c>
      <c r="AJ33" s="129">
        <v>64.125376402956405</v>
      </c>
      <c r="AK33" s="129">
        <v>65.215804361711804</v>
      </c>
      <c r="AL33" s="141">
        <v>58.777149114801901</v>
      </c>
      <c r="AM33" s="129"/>
      <c r="AN33" s="142">
        <v>74.226663016698595</v>
      </c>
      <c r="AO33" s="143">
        <v>74.723971165252294</v>
      </c>
      <c r="AP33" s="144">
        <v>74.475317090975395</v>
      </c>
      <c r="AQ33" s="129"/>
      <c r="AR33" s="145">
        <v>63.262632319966599</v>
      </c>
      <c r="AS33" s="125"/>
      <c r="AT33" s="140">
        <v>0.92900038152831499</v>
      </c>
      <c r="AU33" s="129">
        <v>2.37624803086812</v>
      </c>
      <c r="AV33" s="129">
        <v>8.0908618489675703</v>
      </c>
      <c r="AW33" s="129">
        <v>7.3410547836209101</v>
      </c>
      <c r="AX33" s="129">
        <v>2.14059748710695</v>
      </c>
      <c r="AY33" s="141">
        <v>4.2894610933019903</v>
      </c>
      <c r="AZ33" s="129"/>
      <c r="BA33" s="142">
        <v>-1.27917345694493</v>
      </c>
      <c r="BB33" s="143">
        <v>5.4003317343898498</v>
      </c>
      <c r="BC33" s="144">
        <v>1.9624314789038999</v>
      </c>
      <c r="BD33" s="129"/>
      <c r="BE33" s="145">
        <v>3.4954646178145601</v>
      </c>
    </row>
    <row r="34" spans="1:57" x14ac:dyDescent="0.2">
      <c r="A34" s="21" t="s">
        <v>52</v>
      </c>
      <c r="B34" s="3" t="str">
        <f t="shared" si="0"/>
        <v>Blacksburg &amp; Wytheville, VA</v>
      </c>
      <c r="C34" s="3"/>
      <c r="D34" s="24" t="s">
        <v>16</v>
      </c>
      <c r="E34" s="27" t="s">
        <v>17</v>
      </c>
      <c r="F34" s="3"/>
      <c r="G34" s="140">
        <v>40.714422892260401</v>
      </c>
      <c r="H34" s="129">
        <v>50.681774534280699</v>
      </c>
      <c r="I34" s="129">
        <v>50.585749951987701</v>
      </c>
      <c r="J34" s="129">
        <v>55.022085653927398</v>
      </c>
      <c r="K34" s="129">
        <v>58.382946034184698</v>
      </c>
      <c r="L34" s="141">
        <v>51.077395813328202</v>
      </c>
      <c r="M34" s="129"/>
      <c r="N34" s="142">
        <v>72.076051469176093</v>
      </c>
      <c r="O34" s="143">
        <v>64.067601305934303</v>
      </c>
      <c r="P34" s="144">
        <v>68.071826387555205</v>
      </c>
      <c r="Q34" s="129"/>
      <c r="R34" s="145">
        <v>55.932947405964399</v>
      </c>
      <c r="S34" s="125"/>
      <c r="T34" s="140">
        <v>-2.5309762993954101</v>
      </c>
      <c r="U34" s="129">
        <v>1.1644065360103499</v>
      </c>
      <c r="V34" s="129">
        <v>-9.2279725340524301</v>
      </c>
      <c r="W34" s="129">
        <v>-4.6684191262103596</v>
      </c>
      <c r="X34" s="129">
        <v>-2.14933492126079</v>
      </c>
      <c r="Y34" s="141">
        <v>-3.6203956869076102</v>
      </c>
      <c r="Z34" s="129"/>
      <c r="AA34" s="142">
        <v>-9.3023677326196097</v>
      </c>
      <c r="AB34" s="143">
        <v>2.6374691372268502</v>
      </c>
      <c r="AC34" s="144">
        <v>-4.0497008743672298</v>
      </c>
      <c r="AD34" s="129"/>
      <c r="AE34" s="145">
        <v>-3.7701093542939801</v>
      </c>
      <c r="AF34" s="30"/>
      <c r="AG34" s="140">
        <v>42.462070289994202</v>
      </c>
      <c r="AH34" s="129">
        <v>52.160553101593997</v>
      </c>
      <c r="AI34" s="129">
        <v>54.561167658920603</v>
      </c>
      <c r="AJ34" s="129">
        <v>56.9185711542154</v>
      </c>
      <c r="AK34" s="129">
        <v>58.445362012675197</v>
      </c>
      <c r="AL34" s="141">
        <v>52.9095448434799</v>
      </c>
      <c r="AM34" s="129"/>
      <c r="AN34" s="142">
        <v>68.139043595160302</v>
      </c>
      <c r="AO34" s="143">
        <v>67.567697330516594</v>
      </c>
      <c r="AP34" s="144">
        <v>67.853370462838399</v>
      </c>
      <c r="AQ34" s="129"/>
      <c r="AR34" s="145">
        <v>57.179209306153801</v>
      </c>
      <c r="AS34" s="125"/>
      <c r="AT34" s="140">
        <v>-6.3465463700550302</v>
      </c>
      <c r="AU34" s="129">
        <v>-0.42254424799039397</v>
      </c>
      <c r="AV34" s="129">
        <v>-3.3237768722298302</v>
      </c>
      <c r="AW34" s="129">
        <v>-2.8895578628330298</v>
      </c>
      <c r="AX34" s="129">
        <v>-6.6638041419710001</v>
      </c>
      <c r="AY34" s="141">
        <v>-3.9366365357214899</v>
      </c>
      <c r="AZ34" s="129"/>
      <c r="BA34" s="142">
        <v>-8.2144271890183198</v>
      </c>
      <c r="BB34" s="143">
        <v>-2.1818459848890299</v>
      </c>
      <c r="BC34" s="144">
        <v>-5.3067897527641099</v>
      </c>
      <c r="BD34" s="129"/>
      <c r="BE34" s="145">
        <v>-4.4056096414278603</v>
      </c>
    </row>
    <row r="35" spans="1:57" x14ac:dyDescent="0.2">
      <c r="A35" s="21" t="s">
        <v>53</v>
      </c>
      <c r="B35" s="3" t="str">
        <f t="shared" si="0"/>
        <v>Lynchburg, VA</v>
      </c>
      <c r="C35" s="3"/>
      <c r="D35" s="24" t="s">
        <v>16</v>
      </c>
      <c r="E35" s="27" t="s">
        <v>17</v>
      </c>
      <c r="F35" s="3"/>
      <c r="G35" s="140">
        <v>35.199209746460298</v>
      </c>
      <c r="H35" s="129">
        <v>48.798156075073997</v>
      </c>
      <c r="I35" s="129">
        <v>58.840961475139899</v>
      </c>
      <c r="J35" s="129">
        <v>58.248271320381903</v>
      </c>
      <c r="K35" s="129">
        <v>55.383602239051598</v>
      </c>
      <c r="L35" s="141">
        <v>51.294040171221603</v>
      </c>
      <c r="M35" s="129"/>
      <c r="N35" s="142">
        <v>73.625288113269605</v>
      </c>
      <c r="O35" s="143">
        <v>70.760619031939399</v>
      </c>
      <c r="P35" s="144">
        <v>72.192953572604495</v>
      </c>
      <c r="Q35" s="129"/>
      <c r="R35" s="145">
        <v>57.265158285902402</v>
      </c>
      <c r="S35" s="125"/>
      <c r="T35" s="140">
        <v>-30.566264731414101</v>
      </c>
      <c r="U35" s="129">
        <v>-26.1142336698082</v>
      </c>
      <c r="V35" s="129">
        <v>-13.869207681975199</v>
      </c>
      <c r="W35" s="129">
        <v>-31.951445500218799</v>
      </c>
      <c r="X35" s="129">
        <v>-35.323699957482503</v>
      </c>
      <c r="Y35" s="141">
        <v>-28.015639839606699</v>
      </c>
      <c r="Z35" s="129"/>
      <c r="AA35" s="142">
        <v>-13.335370872653</v>
      </c>
      <c r="AB35" s="143">
        <v>3.6815227225686198</v>
      </c>
      <c r="AC35" s="144">
        <v>-5.7547418744720096</v>
      </c>
      <c r="AD35" s="129"/>
      <c r="AE35" s="145">
        <v>-21.321824096316099</v>
      </c>
      <c r="AF35" s="30"/>
      <c r="AG35" s="140">
        <v>39.183404675666701</v>
      </c>
      <c r="AH35" s="129">
        <v>56.223246624958797</v>
      </c>
      <c r="AI35" s="129">
        <v>63.459005597629201</v>
      </c>
      <c r="AJ35" s="129">
        <v>62.742838327296603</v>
      </c>
      <c r="AK35" s="129">
        <v>58.783338821205099</v>
      </c>
      <c r="AL35" s="141">
        <v>56.078366809351301</v>
      </c>
      <c r="AM35" s="129"/>
      <c r="AN35" s="142">
        <v>69.706947645702897</v>
      </c>
      <c r="AO35" s="143">
        <v>68.924925913730604</v>
      </c>
      <c r="AP35" s="144">
        <v>69.315936779716793</v>
      </c>
      <c r="AQ35" s="129"/>
      <c r="AR35" s="145">
        <v>59.860529658027097</v>
      </c>
      <c r="AS35" s="125"/>
      <c r="AT35" s="140">
        <v>-7.01228210865085</v>
      </c>
      <c r="AU35" s="129">
        <v>-4.7287965602908102</v>
      </c>
      <c r="AV35" s="129">
        <v>-1.72263158299454</v>
      </c>
      <c r="AW35" s="129">
        <v>-8.1348965994281794</v>
      </c>
      <c r="AX35" s="129">
        <v>-10.3168500135058</v>
      </c>
      <c r="AY35" s="141">
        <v>-6.4012553635950402</v>
      </c>
      <c r="AZ35" s="129"/>
      <c r="BA35" s="142">
        <v>-4.2675031983853202</v>
      </c>
      <c r="BB35" s="143">
        <v>1.2305369523051699</v>
      </c>
      <c r="BC35" s="144">
        <v>-1.6107121515419101</v>
      </c>
      <c r="BD35" s="129"/>
      <c r="BE35" s="145">
        <v>-4.8688122519671699</v>
      </c>
    </row>
    <row r="36" spans="1:57" x14ac:dyDescent="0.2">
      <c r="A36" s="21" t="s">
        <v>78</v>
      </c>
      <c r="B36" s="3" t="str">
        <f t="shared" si="0"/>
        <v>Central Virginia</v>
      </c>
      <c r="C36" s="3"/>
      <c r="D36" s="24" t="s">
        <v>16</v>
      </c>
      <c r="E36" s="27" t="s">
        <v>17</v>
      </c>
      <c r="F36" s="3"/>
      <c r="G36" s="140">
        <v>49.249677463162797</v>
      </c>
      <c r="H36" s="129">
        <v>61.006993956678201</v>
      </c>
      <c r="I36" s="129">
        <v>67.179330481428593</v>
      </c>
      <c r="J36" s="129">
        <v>68.649419433693197</v>
      </c>
      <c r="K36" s="129">
        <v>64.952128743124803</v>
      </c>
      <c r="L36" s="141">
        <v>62.207510015617501</v>
      </c>
      <c r="M36" s="129"/>
      <c r="N36" s="142">
        <v>74.801385210837196</v>
      </c>
      <c r="O36" s="143">
        <v>80.949955863380097</v>
      </c>
      <c r="P36" s="144">
        <v>77.875670537108704</v>
      </c>
      <c r="Q36" s="129"/>
      <c r="R36" s="145">
        <v>66.684127307472096</v>
      </c>
      <c r="S36" s="125"/>
      <c r="T36" s="140">
        <v>-4.9011270707428602</v>
      </c>
      <c r="U36" s="129">
        <v>-3.27227436574664</v>
      </c>
      <c r="V36" s="129">
        <v>-1.1034431061505501</v>
      </c>
      <c r="W36" s="129">
        <v>-2.0109505545735198</v>
      </c>
      <c r="X36" s="129">
        <v>-2.84504300382343</v>
      </c>
      <c r="Y36" s="141">
        <v>-2.7095598846731601</v>
      </c>
      <c r="Z36" s="129"/>
      <c r="AA36" s="142">
        <v>3.4672242614405802</v>
      </c>
      <c r="AB36" s="143">
        <v>13.688497753676501</v>
      </c>
      <c r="AC36" s="144">
        <v>8.5389886888643396</v>
      </c>
      <c r="AD36" s="129"/>
      <c r="AE36" s="145">
        <v>0.77522335658668196</v>
      </c>
      <c r="AF36" s="30"/>
      <c r="AG36" s="140">
        <v>48.327052352821298</v>
      </c>
      <c r="AH36" s="129">
        <v>61.798057988728097</v>
      </c>
      <c r="AI36" s="129">
        <v>67.969545732328299</v>
      </c>
      <c r="AJ36" s="129">
        <v>68.729204861818403</v>
      </c>
      <c r="AK36" s="129">
        <v>67.249779316900899</v>
      </c>
      <c r="AL36" s="141">
        <v>62.814728050519399</v>
      </c>
      <c r="AM36" s="129"/>
      <c r="AN36" s="142">
        <v>75.710429822774401</v>
      </c>
      <c r="AO36" s="143">
        <v>78.065797514768704</v>
      </c>
      <c r="AP36" s="144">
        <v>76.888113668771595</v>
      </c>
      <c r="AQ36" s="129"/>
      <c r="AR36" s="145">
        <v>66.835695370020005</v>
      </c>
      <c r="AS36" s="125"/>
      <c r="AT36" s="140">
        <v>-5.9898137505491702</v>
      </c>
      <c r="AU36" s="129">
        <v>0.240823092151599</v>
      </c>
      <c r="AV36" s="129">
        <v>1.93256220087536</v>
      </c>
      <c r="AW36" s="129">
        <v>2.3548803117705801</v>
      </c>
      <c r="AX36" s="129">
        <v>-0.55862128634105701</v>
      </c>
      <c r="AY36" s="141">
        <v>-0.13943710976250101</v>
      </c>
      <c r="AZ36" s="129"/>
      <c r="BA36" s="142">
        <v>-0.21537737416694699</v>
      </c>
      <c r="BB36" s="143">
        <v>4.0238789266493802</v>
      </c>
      <c r="BC36" s="144">
        <v>1.8926244265112899</v>
      </c>
      <c r="BD36" s="129"/>
      <c r="BE36" s="145">
        <v>0.51947426762400595</v>
      </c>
    </row>
    <row r="37" spans="1:57" x14ac:dyDescent="0.2">
      <c r="A37" s="21" t="s">
        <v>79</v>
      </c>
      <c r="B37" s="3" t="str">
        <f t="shared" si="0"/>
        <v>Chesapeake Bay</v>
      </c>
      <c r="C37" s="3"/>
      <c r="D37" s="24" t="s">
        <v>16</v>
      </c>
      <c r="E37" s="27" t="s">
        <v>17</v>
      </c>
      <c r="F37" s="3"/>
      <c r="G37" s="140">
        <v>42.061281337047298</v>
      </c>
      <c r="H37" s="129">
        <v>55.153203342618298</v>
      </c>
      <c r="I37" s="129">
        <v>60.074280408542201</v>
      </c>
      <c r="J37" s="129">
        <v>66.016713091922</v>
      </c>
      <c r="K37" s="129">
        <v>60.909935004642499</v>
      </c>
      <c r="L37" s="141">
        <v>56.843082636954499</v>
      </c>
      <c r="M37" s="129"/>
      <c r="N37" s="142">
        <v>61.931290622098402</v>
      </c>
      <c r="O37" s="143">
        <v>67.223769730733494</v>
      </c>
      <c r="P37" s="144">
        <v>64.577530176415905</v>
      </c>
      <c r="Q37" s="129"/>
      <c r="R37" s="145">
        <v>59.052924791086298</v>
      </c>
      <c r="S37" s="125"/>
      <c r="T37" s="140">
        <v>-11.5234375</v>
      </c>
      <c r="U37" s="129">
        <v>-7.0422535211267601</v>
      </c>
      <c r="V37" s="129">
        <v>-1.3719512195121899</v>
      </c>
      <c r="W37" s="129">
        <v>5.0221565731166899</v>
      </c>
      <c r="X37" s="129">
        <v>3.3070866141732198</v>
      </c>
      <c r="Y37" s="141">
        <v>-1.8595703751202299</v>
      </c>
      <c r="Z37" s="129"/>
      <c r="AA37" s="142">
        <v>-2.05580029368575</v>
      </c>
      <c r="AB37" s="143">
        <v>10.703363914373</v>
      </c>
      <c r="AC37" s="144">
        <v>4.1947565543071104</v>
      </c>
      <c r="AD37" s="129"/>
      <c r="AE37" s="145">
        <v>-4.4903457566232499E-2</v>
      </c>
      <c r="AF37" s="30"/>
      <c r="AG37" s="140">
        <v>44.405756731662002</v>
      </c>
      <c r="AH37" s="129">
        <v>59.424326833797501</v>
      </c>
      <c r="AI37" s="129">
        <v>63.579387186629504</v>
      </c>
      <c r="AJ37" s="129">
        <v>64.322191272051896</v>
      </c>
      <c r="AK37" s="129">
        <v>60.724233983286901</v>
      </c>
      <c r="AL37" s="141">
        <v>58.4911792014856</v>
      </c>
      <c r="AM37" s="129"/>
      <c r="AN37" s="142">
        <v>67.827298050139206</v>
      </c>
      <c r="AO37" s="143">
        <v>68.477251624883905</v>
      </c>
      <c r="AP37" s="144">
        <v>68.152274837511598</v>
      </c>
      <c r="AQ37" s="129"/>
      <c r="AR37" s="145">
        <v>61.251492240350103</v>
      </c>
      <c r="AS37" s="125"/>
      <c r="AT37" s="140">
        <v>-8.1171950048030705</v>
      </c>
      <c r="AU37" s="129">
        <v>-3.5418236623963799</v>
      </c>
      <c r="AV37" s="129">
        <v>-1.65170556552962</v>
      </c>
      <c r="AW37" s="129">
        <v>-3.7847222222222201</v>
      </c>
      <c r="AX37" s="129">
        <v>-6.0682226211849102</v>
      </c>
      <c r="AY37" s="141">
        <v>-4.4516911876232301</v>
      </c>
      <c r="AZ37" s="129"/>
      <c r="BA37" s="142">
        <v>-3.11671087533156</v>
      </c>
      <c r="BB37" s="143">
        <v>-1.4366855997326999</v>
      </c>
      <c r="BC37" s="144">
        <v>-2.27991346313862</v>
      </c>
      <c r="BD37" s="129"/>
      <c r="BE37" s="145">
        <v>-3.7718155769731698</v>
      </c>
    </row>
    <row r="38" spans="1:57" x14ac:dyDescent="0.2">
      <c r="A38" s="21" t="s">
        <v>80</v>
      </c>
      <c r="B38" s="3" t="str">
        <f t="shared" si="0"/>
        <v>Coastal Virginia - Eastern Shore</v>
      </c>
      <c r="C38" s="3"/>
      <c r="D38" s="24" t="s">
        <v>16</v>
      </c>
      <c r="E38" s="27" t="s">
        <v>17</v>
      </c>
      <c r="F38" s="3"/>
      <c r="G38" s="140">
        <v>34.807417974322298</v>
      </c>
      <c r="H38" s="129">
        <v>46.029515108924798</v>
      </c>
      <c r="I38" s="129">
        <v>49.402670414616999</v>
      </c>
      <c r="J38" s="129">
        <v>51.510892480674599</v>
      </c>
      <c r="K38" s="129">
        <v>54.462403373155297</v>
      </c>
      <c r="L38" s="141">
        <v>47.279391034677097</v>
      </c>
      <c r="M38" s="129"/>
      <c r="N38" s="142">
        <v>63.808854532677401</v>
      </c>
      <c r="O38" s="143">
        <v>68.868587491215706</v>
      </c>
      <c r="P38" s="144">
        <v>66.338721011946504</v>
      </c>
      <c r="Q38" s="129"/>
      <c r="R38" s="145">
        <v>52.736418511066297</v>
      </c>
      <c r="S38" s="125"/>
      <c r="T38" s="140">
        <v>-16.894369500904698</v>
      </c>
      <c r="U38" s="129">
        <v>-7.0921985815602797</v>
      </c>
      <c r="V38" s="129">
        <v>-4.7425474254742497</v>
      </c>
      <c r="W38" s="129">
        <v>-6.0256410256410202</v>
      </c>
      <c r="X38" s="129">
        <v>-7.1856287425149699</v>
      </c>
      <c r="Y38" s="141">
        <v>-7.93845998584339</v>
      </c>
      <c r="Z38" s="129"/>
      <c r="AA38" s="142">
        <v>-1.8378378378378299</v>
      </c>
      <c r="AB38" s="143">
        <v>6.2906724511930499</v>
      </c>
      <c r="AC38" s="144">
        <v>2.2198159177043801</v>
      </c>
      <c r="AD38" s="129"/>
      <c r="AE38" s="145">
        <v>-4.5069142358239596</v>
      </c>
      <c r="AF38" s="30"/>
      <c r="AG38" s="140">
        <v>39.372325249643303</v>
      </c>
      <c r="AH38" s="129">
        <v>50.008882572392899</v>
      </c>
      <c r="AI38" s="129">
        <v>52.655889145496502</v>
      </c>
      <c r="AJ38" s="129">
        <v>54.627820216734698</v>
      </c>
      <c r="AK38" s="129">
        <v>53.686267543080398</v>
      </c>
      <c r="AL38" s="141">
        <v>50.078225003555602</v>
      </c>
      <c r="AM38" s="129"/>
      <c r="AN38" s="142">
        <v>63.4038017409841</v>
      </c>
      <c r="AO38" s="143">
        <v>66.459406644164105</v>
      </c>
      <c r="AP38" s="144">
        <v>64.931604192574099</v>
      </c>
      <c r="AQ38" s="129"/>
      <c r="AR38" s="145">
        <v>54.3243105987506</v>
      </c>
      <c r="AS38" s="125"/>
      <c r="AT38" s="140">
        <v>-11.561524808362901</v>
      </c>
      <c r="AU38" s="129">
        <v>-6.78807947019867</v>
      </c>
      <c r="AV38" s="129">
        <v>-6.4393939393939297</v>
      </c>
      <c r="AW38" s="129">
        <v>-7.2398190045248798</v>
      </c>
      <c r="AX38" s="129">
        <v>-12.151162790697599</v>
      </c>
      <c r="AY38" s="141">
        <v>-8.7674514385996005</v>
      </c>
      <c r="AZ38" s="129"/>
      <c r="BA38" s="142">
        <v>-12.266470009832799</v>
      </c>
      <c r="BB38" s="143">
        <v>-5.76826196473551</v>
      </c>
      <c r="BC38" s="144">
        <v>-9.0569793480965401</v>
      </c>
      <c r="BD38" s="129"/>
      <c r="BE38" s="145">
        <v>-8.8627406427992597</v>
      </c>
    </row>
    <row r="39" spans="1:57" x14ac:dyDescent="0.2">
      <c r="A39" s="21" t="s">
        <v>81</v>
      </c>
      <c r="B39" s="3" t="str">
        <f t="shared" si="0"/>
        <v>Coastal Virginia - Hampton Roads</v>
      </c>
      <c r="C39" s="3"/>
      <c r="D39" s="24" t="s">
        <v>16</v>
      </c>
      <c r="E39" s="27" t="s">
        <v>17</v>
      </c>
      <c r="F39" s="3"/>
      <c r="G39" s="140">
        <v>53.806042361036397</v>
      </c>
      <c r="H39" s="129">
        <v>56.830997261156703</v>
      </c>
      <c r="I39" s="129">
        <v>59.980666988883499</v>
      </c>
      <c r="J39" s="129">
        <v>62.703399387787897</v>
      </c>
      <c r="K39" s="129">
        <v>64.582997690779194</v>
      </c>
      <c r="L39" s="141">
        <v>59.581999441376702</v>
      </c>
      <c r="M39" s="129"/>
      <c r="N39" s="142">
        <v>79.257290156275104</v>
      </c>
      <c r="O39" s="143">
        <v>79.112292572901495</v>
      </c>
      <c r="P39" s="144">
        <v>79.184791364588307</v>
      </c>
      <c r="Q39" s="129"/>
      <c r="R39" s="145">
        <v>65.183613651709507</v>
      </c>
      <c r="S39" s="125"/>
      <c r="T39" s="140">
        <v>-2.8259127585866701</v>
      </c>
      <c r="U39" s="129">
        <v>-3.3552113703955402</v>
      </c>
      <c r="V39" s="129">
        <v>-1.8992560101660201</v>
      </c>
      <c r="W39" s="129">
        <v>1.27195659772452</v>
      </c>
      <c r="X39" s="129">
        <v>3.9928295287359599</v>
      </c>
      <c r="Y39" s="141">
        <v>-0.476339023017187</v>
      </c>
      <c r="Z39" s="129"/>
      <c r="AA39" s="142">
        <v>9.5154851881835096</v>
      </c>
      <c r="AB39" s="143">
        <v>8.3051810003195907</v>
      </c>
      <c r="AC39" s="144">
        <v>8.9075246535946295</v>
      </c>
      <c r="AD39" s="129"/>
      <c r="AE39" s="145">
        <v>2.5931008374493398</v>
      </c>
      <c r="AF39" s="30"/>
      <c r="AG39" s="140">
        <v>50.4246855176862</v>
      </c>
      <c r="AH39" s="129">
        <v>58.010533811654298</v>
      </c>
      <c r="AI39" s="129">
        <v>62.326171953726401</v>
      </c>
      <c r="AJ39" s="129">
        <v>65.058379351579305</v>
      </c>
      <c r="AK39" s="129">
        <v>68.135891544735102</v>
      </c>
      <c r="AL39" s="141">
        <v>60.791661739887502</v>
      </c>
      <c r="AM39" s="129"/>
      <c r="AN39" s="142">
        <v>79.066736533784706</v>
      </c>
      <c r="AO39" s="143">
        <v>79.869536592903103</v>
      </c>
      <c r="AP39" s="144">
        <v>79.468136563343904</v>
      </c>
      <c r="AQ39" s="129"/>
      <c r="AR39" s="145">
        <v>66.127992014895199</v>
      </c>
      <c r="AS39" s="125"/>
      <c r="AT39" s="140">
        <v>-5.1438831167799801</v>
      </c>
      <c r="AU39" s="129">
        <v>-2.4035691342935599</v>
      </c>
      <c r="AV39" s="129">
        <v>-0.90674460075127306</v>
      </c>
      <c r="AW39" s="129">
        <v>-0.38918004674621698</v>
      </c>
      <c r="AX39" s="129">
        <v>7.3626848114655905E-2</v>
      </c>
      <c r="AY39" s="141">
        <v>-1.59758282473739</v>
      </c>
      <c r="AZ39" s="129"/>
      <c r="BA39" s="142">
        <v>2.4038323426276098</v>
      </c>
      <c r="BB39" s="143">
        <v>1.84568615909085</v>
      </c>
      <c r="BC39" s="144">
        <v>2.1225870457382299</v>
      </c>
      <c r="BD39" s="129"/>
      <c r="BE39" s="145">
        <v>-0.35089944892672598</v>
      </c>
    </row>
    <row r="40" spans="1:57" x14ac:dyDescent="0.2">
      <c r="A40" s="20" t="s">
        <v>82</v>
      </c>
      <c r="B40" s="3" t="str">
        <f t="shared" si="0"/>
        <v>Northern Virginia</v>
      </c>
      <c r="C40" s="3"/>
      <c r="D40" s="24" t="s">
        <v>16</v>
      </c>
      <c r="E40" s="27" t="s">
        <v>17</v>
      </c>
      <c r="F40" s="3"/>
      <c r="G40" s="140">
        <v>57.278493637052598</v>
      </c>
      <c r="H40" s="129">
        <v>71.618063589579904</v>
      </c>
      <c r="I40" s="129">
        <v>78.453743966170606</v>
      </c>
      <c r="J40" s="129">
        <v>78.226353372960403</v>
      </c>
      <c r="K40" s="129">
        <v>71.923245701519903</v>
      </c>
      <c r="L40" s="141">
        <v>71.499980053456696</v>
      </c>
      <c r="M40" s="129"/>
      <c r="N40" s="142">
        <v>69.657318386723503</v>
      </c>
      <c r="O40" s="143">
        <v>73.612717915985101</v>
      </c>
      <c r="P40" s="144">
        <v>71.635018151354302</v>
      </c>
      <c r="Q40" s="129"/>
      <c r="R40" s="145">
        <v>71.538562367141694</v>
      </c>
      <c r="S40" s="125"/>
      <c r="T40" s="140">
        <v>-1.3060656199937699</v>
      </c>
      <c r="U40" s="129">
        <v>4.1242136159064504</v>
      </c>
      <c r="V40" s="129">
        <v>3.62662679914513</v>
      </c>
      <c r="W40" s="129">
        <v>0.56023269062153802</v>
      </c>
      <c r="X40" s="129">
        <v>1.7120222089658701</v>
      </c>
      <c r="Y40" s="141">
        <v>1.84337127147045</v>
      </c>
      <c r="Z40" s="129"/>
      <c r="AA40" s="142">
        <v>1.21122667174643</v>
      </c>
      <c r="AB40" s="143">
        <v>7.43987030989625</v>
      </c>
      <c r="AC40" s="144">
        <v>4.3185543293535096</v>
      </c>
      <c r="AD40" s="129"/>
      <c r="AE40" s="145">
        <v>2.5394427506324901</v>
      </c>
      <c r="AF40" s="30"/>
      <c r="AG40" s="140">
        <v>54.956217337535399</v>
      </c>
      <c r="AH40" s="129">
        <v>71.866896716798905</v>
      </c>
      <c r="AI40" s="129">
        <v>80.858798420233697</v>
      </c>
      <c r="AJ40" s="129">
        <v>82.200702118322795</v>
      </c>
      <c r="AK40" s="129">
        <v>76.396756692065196</v>
      </c>
      <c r="AL40" s="141">
        <v>73.255874256991206</v>
      </c>
      <c r="AM40" s="129"/>
      <c r="AN40" s="142">
        <v>75.910559700003901</v>
      </c>
      <c r="AO40" s="143">
        <v>77.9246619060916</v>
      </c>
      <c r="AP40" s="144">
        <v>76.917610803047793</v>
      </c>
      <c r="AQ40" s="129"/>
      <c r="AR40" s="145">
        <v>74.3020846987217</v>
      </c>
      <c r="AS40" s="125"/>
      <c r="AT40" s="140">
        <v>-0.118241873128675</v>
      </c>
      <c r="AU40" s="129">
        <v>8.6514025907708607</v>
      </c>
      <c r="AV40" s="129">
        <v>12.007927540524999</v>
      </c>
      <c r="AW40" s="129">
        <v>11.6464429940985</v>
      </c>
      <c r="AX40" s="129">
        <v>8.8785779325093106</v>
      </c>
      <c r="AY40" s="141">
        <v>8.6402623742179898</v>
      </c>
      <c r="AZ40" s="129"/>
      <c r="BA40" s="142">
        <v>2.6180795095015799</v>
      </c>
      <c r="BB40" s="143">
        <v>4.6439471820605904</v>
      </c>
      <c r="BC40" s="144">
        <v>3.6343739937692998</v>
      </c>
      <c r="BD40" s="129"/>
      <c r="BE40" s="145">
        <v>7.1100008828654904</v>
      </c>
    </row>
    <row r="41" spans="1:57" x14ac:dyDescent="0.2">
      <c r="A41" s="22" t="s">
        <v>83</v>
      </c>
      <c r="B41" s="3" t="str">
        <f t="shared" si="0"/>
        <v>Shenandoah Valley</v>
      </c>
      <c r="C41" s="3"/>
      <c r="D41" s="25" t="s">
        <v>16</v>
      </c>
      <c r="E41" s="28" t="s">
        <v>17</v>
      </c>
      <c r="F41" s="3"/>
      <c r="G41" s="153">
        <v>45.540882778581697</v>
      </c>
      <c r="H41" s="154">
        <v>52.903400868306797</v>
      </c>
      <c r="I41" s="154">
        <v>55.2098408104196</v>
      </c>
      <c r="J41" s="154">
        <v>60.039797395079503</v>
      </c>
      <c r="K41" s="154">
        <v>60.446816208393599</v>
      </c>
      <c r="L41" s="155">
        <v>54.828147612156201</v>
      </c>
      <c r="M41" s="129"/>
      <c r="N41" s="156">
        <v>69.003256150506502</v>
      </c>
      <c r="O41" s="157">
        <v>71.816208393632394</v>
      </c>
      <c r="P41" s="158">
        <v>70.409732272069405</v>
      </c>
      <c r="Q41" s="129"/>
      <c r="R41" s="159">
        <v>59.280028943559998</v>
      </c>
      <c r="S41" s="125"/>
      <c r="T41" s="153">
        <v>-6.7248093819008998</v>
      </c>
      <c r="U41" s="154">
        <v>-1.6786928604592699</v>
      </c>
      <c r="V41" s="154">
        <v>-2.1284102931084399</v>
      </c>
      <c r="W41" s="154">
        <v>0.63148766052377203</v>
      </c>
      <c r="X41" s="154">
        <v>-3.1052551853031498</v>
      </c>
      <c r="Y41" s="155">
        <v>-2.4716952453165701</v>
      </c>
      <c r="Z41" s="129"/>
      <c r="AA41" s="156">
        <v>-0.26472978063917402</v>
      </c>
      <c r="AB41" s="157">
        <v>7.1354969033502904</v>
      </c>
      <c r="AC41" s="158">
        <v>3.37689245157735</v>
      </c>
      <c r="AD41" s="129"/>
      <c r="AE41" s="159">
        <v>-0.562573381004564</v>
      </c>
      <c r="AF41" s="31"/>
      <c r="AG41" s="153">
        <v>44.730865319100602</v>
      </c>
      <c r="AH41" s="154">
        <v>53.840563252327897</v>
      </c>
      <c r="AI41" s="154">
        <v>57.576652282534603</v>
      </c>
      <c r="AJ41" s="154">
        <v>59.175562116738497</v>
      </c>
      <c r="AK41" s="154">
        <v>61.862366568248902</v>
      </c>
      <c r="AL41" s="155">
        <v>55.437201907790097</v>
      </c>
      <c r="AM41" s="129"/>
      <c r="AN41" s="156">
        <v>71.958211525823103</v>
      </c>
      <c r="AO41" s="157">
        <v>73.163822602941494</v>
      </c>
      <c r="AP41" s="158">
        <v>72.561017064382298</v>
      </c>
      <c r="AQ41" s="129"/>
      <c r="AR41" s="159">
        <v>60.337414560122397</v>
      </c>
      <c r="AS41" s="75"/>
      <c r="AT41" s="153">
        <v>-8.7444000694327801</v>
      </c>
      <c r="AU41" s="154">
        <v>-6.4145171339195697</v>
      </c>
      <c r="AV41" s="154">
        <v>-2.7266433417149201</v>
      </c>
      <c r="AW41" s="154">
        <v>-4.2294816102027202</v>
      </c>
      <c r="AX41" s="154">
        <v>-6.4962413470658404</v>
      </c>
      <c r="AY41" s="155">
        <v>-5.61881749762279</v>
      </c>
      <c r="AZ41" s="129"/>
      <c r="BA41" s="156">
        <v>-5.43719327374912</v>
      </c>
      <c r="BB41" s="157">
        <v>-0.11173515236850901</v>
      </c>
      <c r="BC41" s="158">
        <v>-2.8252794988512102</v>
      </c>
      <c r="BD41" s="129"/>
      <c r="BE41" s="159">
        <v>-4.6649828339112904</v>
      </c>
    </row>
    <row r="42" spans="1:57" x14ac:dyDescent="0.2">
      <c r="A42" s="19" t="s">
        <v>84</v>
      </c>
      <c r="B42" s="3" t="str">
        <f t="shared" si="0"/>
        <v>Southern Virginia</v>
      </c>
      <c r="C42" s="9"/>
      <c r="D42" s="23" t="s">
        <v>16</v>
      </c>
      <c r="E42" s="26" t="s">
        <v>17</v>
      </c>
      <c r="F42" s="3"/>
      <c r="G42" s="126">
        <v>45.957554320363798</v>
      </c>
      <c r="H42" s="127">
        <v>64.173825164224297</v>
      </c>
      <c r="I42" s="127">
        <v>64.805457301667502</v>
      </c>
      <c r="J42" s="127">
        <v>65.841334007074195</v>
      </c>
      <c r="K42" s="127">
        <v>65.310763011622001</v>
      </c>
      <c r="L42" s="128">
        <v>61.2177867609903</v>
      </c>
      <c r="M42" s="129"/>
      <c r="N42" s="130">
        <v>67.508842849924207</v>
      </c>
      <c r="O42" s="131">
        <v>66.978271854471899</v>
      </c>
      <c r="P42" s="132">
        <v>67.243557352197996</v>
      </c>
      <c r="Q42" s="129"/>
      <c r="R42" s="133">
        <v>62.939435501335403</v>
      </c>
      <c r="S42" s="125"/>
      <c r="T42" s="126">
        <v>-2.4664879356568301</v>
      </c>
      <c r="U42" s="127">
        <v>5.92160133444537</v>
      </c>
      <c r="V42" s="127">
        <v>-2.6195899772209499</v>
      </c>
      <c r="W42" s="127">
        <v>-6.8287450840185899</v>
      </c>
      <c r="X42" s="127">
        <v>-2.5631360723709</v>
      </c>
      <c r="Y42" s="128">
        <v>-1.87899894711265</v>
      </c>
      <c r="Z42" s="129"/>
      <c r="AA42" s="130">
        <v>-6.8989547038327501</v>
      </c>
      <c r="AB42" s="131">
        <v>2.5531914893617</v>
      </c>
      <c r="AC42" s="132">
        <v>-2.41979835013748</v>
      </c>
      <c r="AD42" s="129"/>
      <c r="AE42" s="133">
        <v>-2.0447140770699899</v>
      </c>
      <c r="AF42" s="29"/>
      <c r="AG42" s="126">
        <v>47.479787771601799</v>
      </c>
      <c r="AH42" s="127">
        <v>62.424204143506799</v>
      </c>
      <c r="AI42" s="127">
        <v>65.058110156644702</v>
      </c>
      <c r="AJ42" s="127">
        <v>65.5634158665992</v>
      </c>
      <c r="AK42" s="127">
        <v>62.449469429004502</v>
      </c>
      <c r="AL42" s="128">
        <v>60.594997473471402</v>
      </c>
      <c r="AM42" s="129"/>
      <c r="AN42" s="130">
        <v>66.870894391106603</v>
      </c>
      <c r="AO42" s="131">
        <v>68.816321374431496</v>
      </c>
      <c r="AP42" s="132">
        <v>67.843607882769007</v>
      </c>
      <c r="AQ42" s="129"/>
      <c r="AR42" s="133">
        <v>62.666029018985</v>
      </c>
      <c r="AS42" s="125"/>
      <c r="AT42" s="126">
        <v>4.88349379098646</v>
      </c>
      <c r="AU42" s="127">
        <v>5.6440406199893101</v>
      </c>
      <c r="AV42" s="127">
        <v>1.6079708000394499</v>
      </c>
      <c r="AW42" s="127">
        <v>0.50348567002323696</v>
      </c>
      <c r="AX42" s="127">
        <v>-0.68307383224510199</v>
      </c>
      <c r="AY42" s="128">
        <v>2.1835456520812899</v>
      </c>
      <c r="AZ42" s="129"/>
      <c r="BA42" s="130">
        <v>-4.7074707470746997</v>
      </c>
      <c r="BB42" s="131">
        <v>2.17574791334521</v>
      </c>
      <c r="BC42" s="132">
        <v>-1.33651770541496</v>
      </c>
      <c r="BD42" s="129"/>
      <c r="BE42" s="133">
        <v>1.0681801644473501</v>
      </c>
    </row>
    <row r="43" spans="1:57" x14ac:dyDescent="0.2">
      <c r="A43" s="20" t="s">
        <v>85</v>
      </c>
      <c r="B43" s="3" t="str">
        <f t="shared" si="0"/>
        <v>Southwest Virginia - Blue Ridge Highlands</v>
      </c>
      <c r="C43" s="10"/>
      <c r="D43" s="24" t="s">
        <v>16</v>
      </c>
      <c r="E43" s="27" t="s">
        <v>17</v>
      </c>
      <c r="F43" s="3"/>
      <c r="G43" s="140">
        <v>40.7826197433617</v>
      </c>
      <c r="H43" s="129">
        <v>50.476432473637402</v>
      </c>
      <c r="I43" s="129">
        <v>51.7977385338584</v>
      </c>
      <c r="J43" s="129">
        <v>56.6255876000508</v>
      </c>
      <c r="K43" s="129">
        <v>57.451403887688897</v>
      </c>
      <c r="L43" s="141">
        <v>51.426756447719399</v>
      </c>
      <c r="M43" s="129"/>
      <c r="N43" s="142">
        <v>68.390293482403706</v>
      </c>
      <c r="O43" s="143">
        <v>62.8128573243552</v>
      </c>
      <c r="P43" s="144">
        <v>65.6015754033794</v>
      </c>
      <c r="Q43" s="129"/>
      <c r="R43" s="145">
        <v>55.476704720765099</v>
      </c>
      <c r="S43" s="125"/>
      <c r="T43" s="140">
        <v>-1.5889497821179701</v>
      </c>
      <c r="U43" s="129">
        <v>1.1714332998096599</v>
      </c>
      <c r="V43" s="129">
        <v>-3.41317428366533</v>
      </c>
      <c r="W43" s="129">
        <v>0.97139107745295605</v>
      </c>
      <c r="X43" s="129">
        <v>1.5237137193407999</v>
      </c>
      <c r="Y43" s="141">
        <v>-0.19307786536167201</v>
      </c>
      <c r="Z43" s="129"/>
      <c r="AA43" s="142">
        <v>-5.2195809416986201</v>
      </c>
      <c r="AB43" s="143">
        <v>5.1423897650183497</v>
      </c>
      <c r="AC43" s="144">
        <v>-0.52629408436395697</v>
      </c>
      <c r="AD43" s="129"/>
      <c r="AE43" s="145">
        <v>-0.30590740787193998</v>
      </c>
      <c r="AF43" s="30"/>
      <c r="AG43" s="140">
        <v>44.5559649345699</v>
      </c>
      <c r="AH43" s="129">
        <v>52.274171007495802</v>
      </c>
      <c r="AI43" s="129">
        <v>54.856435014610497</v>
      </c>
      <c r="AJ43" s="129">
        <v>57.4259941557616</v>
      </c>
      <c r="AK43" s="129">
        <v>58.1088807013086</v>
      </c>
      <c r="AL43" s="141">
        <v>53.4442891627493</v>
      </c>
      <c r="AM43" s="129"/>
      <c r="AN43" s="142">
        <v>67.075339855164501</v>
      </c>
      <c r="AO43" s="143">
        <v>66.163765722271606</v>
      </c>
      <c r="AP43" s="144">
        <v>66.619552788717996</v>
      </c>
      <c r="AQ43" s="129"/>
      <c r="AR43" s="145">
        <v>57.208650198740401</v>
      </c>
      <c r="AS43" s="125"/>
      <c r="AT43" s="140">
        <v>-3.3597331669981001</v>
      </c>
      <c r="AU43" s="129">
        <v>2.8620784341047698</v>
      </c>
      <c r="AV43" s="129">
        <v>0.60369099340925902</v>
      </c>
      <c r="AW43" s="129">
        <v>0.67059827606538003</v>
      </c>
      <c r="AX43" s="129">
        <v>-3.7045841342324102</v>
      </c>
      <c r="AY43" s="141">
        <v>-0.60195901165811805</v>
      </c>
      <c r="AZ43" s="129"/>
      <c r="BA43" s="142">
        <v>-5.3966304932939604</v>
      </c>
      <c r="BB43" s="143">
        <v>-2.1026329208751999</v>
      </c>
      <c r="BC43" s="144">
        <v>-3.78907806479971</v>
      </c>
      <c r="BD43" s="129"/>
      <c r="BE43" s="145">
        <v>-1.6855446877086699</v>
      </c>
    </row>
    <row r="44" spans="1:57" x14ac:dyDescent="0.2">
      <c r="A44" s="21" t="s">
        <v>86</v>
      </c>
      <c r="B44" s="3" t="str">
        <f t="shared" si="0"/>
        <v>Southwest Virginia - Heart of Appalachia</v>
      </c>
      <c r="C44" s="3"/>
      <c r="D44" s="24" t="s">
        <v>16</v>
      </c>
      <c r="E44" s="27" t="s">
        <v>17</v>
      </c>
      <c r="F44" s="3"/>
      <c r="G44" s="140">
        <v>35.023041474654299</v>
      </c>
      <c r="H44" s="129">
        <v>49.308755760368598</v>
      </c>
      <c r="I44" s="129">
        <v>51.942067149440398</v>
      </c>
      <c r="J44" s="129">
        <v>53.719552337063803</v>
      </c>
      <c r="K44" s="129">
        <v>51.415404871626002</v>
      </c>
      <c r="L44" s="141">
        <v>48.2817643186306</v>
      </c>
      <c r="M44" s="129"/>
      <c r="N44" s="142">
        <v>62.146148782093398</v>
      </c>
      <c r="O44" s="143">
        <v>57.669519420671399</v>
      </c>
      <c r="P44" s="144">
        <v>59.907834101382399</v>
      </c>
      <c r="Q44" s="129"/>
      <c r="R44" s="145">
        <v>51.603498542273996</v>
      </c>
      <c r="S44" s="125"/>
      <c r="T44" s="140">
        <v>-26.923076923076898</v>
      </c>
      <c r="U44" s="129">
        <v>-21.897810218978101</v>
      </c>
      <c r="V44" s="129">
        <v>-22.647058823529399</v>
      </c>
      <c r="W44" s="129">
        <v>-21.462945139557199</v>
      </c>
      <c r="X44" s="129">
        <v>-21.1111111111111</v>
      </c>
      <c r="Y44" s="141">
        <v>-22.571790540540501</v>
      </c>
      <c r="Z44" s="129"/>
      <c r="AA44" s="142">
        <v>-9.4918504314477392</v>
      </c>
      <c r="AB44" s="143">
        <v>-3.6303630363036299</v>
      </c>
      <c r="AC44" s="144">
        <v>-6.7622950819672099</v>
      </c>
      <c r="AD44" s="129"/>
      <c r="AE44" s="145">
        <v>-17.957535885167399</v>
      </c>
      <c r="AF44" s="30"/>
      <c r="AG44" s="140">
        <v>38.940092165898598</v>
      </c>
      <c r="AH44" s="129">
        <v>53.094140882159301</v>
      </c>
      <c r="AI44" s="129">
        <v>55.743910467412697</v>
      </c>
      <c r="AJ44" s="129">
        <v>57.258064516128997</v>
      </c>
      <c r="AK44" s="129">
        <v>52.732060566161898</v>
      </c>
      <c r="AL44" s="141">
        <v>51.553653719552301</v>
      </c>
      <c r="AM44" s="129"/>
      <c r="AN44" s="142">
        <v>59.381171823568103</v>
      </c>
      <c r="AO44" s="143">
        <v>57.241606319947302</v>
      </c>
      <c r="AP44" s="144">
        <v>58.311389071757702</v>
      </c>
      <c r="AQ44" s="129"/>
      <c r="AR44" s="145">
        <v>53.484435248753798</v>
      </c>
      <c r="AS44" s="125"/>
      <c r="AT44" s="140">
        <v>-21.9399538106235</v>
      </c>
      <c r="AU44" s="129">
        <v>-14.6560846560846</v>
      </c>
      <c r="AV44" s="129">
        <v>-14.0573458513067</v>
      </c>
      <c r="AW44" s="129">
        <v>-10.7032854209445</v>
      </c>
      <c r="AX44" s="129">
        <v>-15.6175928364498</v>
      </c>
      <c r="AY44" s="141">
        <v>-15.088099756031401</v>
      </c>
      <c r="AZ44" s="129"/>
      <c r="BA44" s="142">
        <v>-12.596899224806201</v>
      </c>
      <c r="BB44" s="143">
        <v>-10.1291989664082</v>
      </c>
      <c r="BC44" s="144">
        <v>-11.4028507126781</v>
      </c>
      <c r="BD44" s="129"/>
      <c r="BE44" s="145">
        <v>-13.973452331429799</v>
      </c>
    </row>
    <row r="45" spans="1:57" x14ac:dyDescent="0.2">
      <c r="A45" s="22" t="s">
        <v>87</v>
      </c>
      <c r="B45" s="3" t="str">
        <f t="shared" si="0"/>
        <v>Virginia Mountains</v>
      </c>
      <c r="C45" s="3"/>
      <c r="D45" s="25" t="s">
        <v>16</v>
      </c>
      <c r="E45" s="28" t="s">
        <v>17</v>
      </c>
      <c r="F45" s="3"/>
      <c r="G45" s="153">
        <v>42.949376375641897</v>
      </c>
      <c r="H45" s="154">
        <v>56.434336023477599</v>
      </c>
      <c r="I45" s="154">
        <v>60</v>
      </c>
      <c r="J45" s="154">
        <v>64.402054292002902</v>
      </c>
      <c r="K45" s="154">
        <v>67.512839325018305</v>
      </c>
      <c r="L45" s="155">
        <v>58.259721203228104</v>
      </c>
      <c r="M45" s="129"/>
      <c r="N45" s="156">
        <v>73.602347762289</v>
      </c>
      <c r="O45" s="157">
        <v>69.933969185619901</v>
      </c>
      <c r="P45" s="158">
        <v>71.7681584739545</v>
      </c>
      <c r="Q45" s="129"/>
      <c r="R45" s="159">
        <v>62.119274709149899</v>
      </c>
      <c r="S45" s="125"/>
      <c r="T45" s="153">
        <v>-15.700612446721699</v>
      </c>
      <c r="U45" s="154">
        <v>-7.6354622788912199</v>
      </c>
      <c r="V45" s="154">
        <v>-3.3979933110367799</v>
      </c>
      <c r="W45" s="154">
        <v>-7.5268971878001203</v>
      </c>
      <c r="X45" s="154">
        <v>-12.0017666487441</v>
      </c>
      <c r="Y45" s="155">
        <v>-9.1178555177121101</v>
      </c>
      <c r="Z45" s="129"/>
      <c r="AA45" s="156">
        <v>-8.1909564360875091</v>
      </c>
      <c r="AB45" s="157">
        <v>1.62873646394882</v>
      </c>
      <c r="AC45" s="158">
        <v>-3.6553500017799698</v>
      </c>
      <c r="AD45" s="129"/>
      <c r="AE45" s="159">
        <v>-7.3845093731113902</v>
      </c>
      <c r="AF45" s="31"/>
      <c r="AG45" s="153">
        <v>45.535583272193598</v>
      </c>
      <c r="AH45" s="154">
        <v>57.964049889948598</v>
      </c>
      <c r="AI45" s="154">
        <v>61.232575201760802</v>
      </c>
      <c r="AJ45" s="154">
        <v>62.138664710198</v>
      </c>
      <c r="AK45" s="154">
        <v>61.782831988261101</v>
      </c>
      <c r="AL45" s="155">
        <v>57.7307410124724</v>
      </c>
      <c r="AM45" s="129"/>
      <c r="AN45" s="156">
        <v>67.101980924431402</v>
      </c>
      <c r="AO45" s="157">
        <v>68.0887747615553</v>
      </c>
      <c r="AP45" s="158">
        <v>67.595377842993301</v>
      </c>
      <c r="AQ45" s="129"/>
      <c r="AR45" s="159">
        <v>60.549208678335603</v>
      </c>
      <c r="AS45" s="125"/>
      <c r="AT45" s="153">
        <v>-1.9275380483153699</v>
      </c>
      <c r="AU45" s="154">
        <v>-0.21256305749930801</v>
      </c>
      <c r="AV45" s="154">
        <v>-2.3874550401424099</v>
      </c>
      <c r="AW45" s="154">
        <v>-2.2645833429883599</v>
      </c>
      <c r="AX45" s="154">
        <v>-7.3257520176082096</v>
      </c>
      <c r="AY45" s="155">
        <v>-2.9713991129634501</v>
      </c>
      <c r="AZ45" s="129"/>
      <c r="BA45" s="156">
        <v>-8.9760194889739999</v>
      </c>
      <c r="BB45" s="157">
        <v>-1.9505349380413799</v>
      </c>
      <c r="BC45" s="158">
        <v>-5.5681897116383503</v>
      </c>
      <c r="BD45" s="129"/>
      <c r="BE45" s="159">
        <v>-3.8150566530588699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Normal="100" workbookViewId="0">
      <selection activeCell="A8" sqref="A8:XFD45"/>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x14ac:dyDescent="0.2">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x14ac:dyDescent="0.2">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17">
        <v>141.679363690515</v>
      </c>
      <c r="H6" s="118">
        <v>147.889115555941</v>
      </c>
      <c r="I6" s="118">
        <v>152.14292810900801</v>
      </c>
      <c r="J6" s="118">
        <v>151.074562780419</v>
      </c>
      <c r="K6" s="118">
        <v>153.32354789268001</v>
      </c>
      <c r="L6" s="119">
        <v>149.60538184256001</v>
      </c>
      <c r="M6" s="120"/>
      <c r="N6" s="121">
        <v>172.51290171989601</v>
      </c>
      <c r="O6" s="122">
        <v>175.580610362155</v>
      </c>
      <c r="P6" s="123">
        <v>174.071070204466</v>
      </c>
      <c r="Q6" s="120"/>
      <c r="R6" s="124">
        <v>157.61854594168599</v>
      </c>
      <c r="S6" s="125"/>
      <c r="T6" s="126">
        <v>2.5611196476059899</v>
      </c>
      <c r="U6" s="127">
        <v>6.1686274115752999</v>
      </c>
      <c r="V6" s="127">
        <v>7.1802224399276504</v>
      </c>
      <c r="W6" s="127">
        <v>6.7659102695593596</v>
      </c>
      <c r="X6" s="127">
        <v>5.36004476227947</v>
      </c>
      <c r="Y6" s="128">
        <v>5.7767004180161399</v>
      </c>
      <c r="Z6" s="129"/>
      <c r="AA6" s="130">
        <v>6.83308303041985</v>
      </c>
      <c r="AB6" s="131">
        <v>7.0426898852177802</v>
      </c>
      <c r="AC6" s="132">
        <v>6.9511913012967899</v>
      </c>
      <c r="AD6" s="129"/>
      <c r="AE6" s="133">
        <v>6.3587789634358902</v>
      </c>
      <c r="AF6" s="29"/>
      <c r="AG6" s="117">
        <v>143.42386413435199</v>
      </c>
      <c r="AH6" s="118">
        <v>147.70343605186099</v>
      </c>
      <c r="AI6" s="118">
        <v>152.926374133173</v>
      </c>
      <c r="AJ6" s="118">
        <v>152.648806410118</v>
      </c>
      <c r="AK6" s="118">
        <v>152.50741551526099</v>
      </c>
      <c r="AL6" s="119">
        <v>150.23659900356299</v>
      </c>
      <c r="AM6" s="120"/>
      <c r="AN6" s="121">
        <v>167.65208783181501</v>
      </c>
      <c r="AO6" s="122">
        <v>170.22907179637701</v>
      </c>
      <c r="AP6" s="123">
        <v>168.957733279873</v>
      </c>
      <c r="AQ6" s="120"/>
      <c r="AR6" s="124">
        <v>156.31717024429</v>
      </c>
      <c r="AS6" s="125"/>
      <c r="AT6" s="126">
        <v>2.8361955713162899</v>
      </c>
      <c r="AU6" s="127">
        <v>5.5534764969427197</v>
      </c>
      <c r="AV6" s="127">
        <v>7.1767731255870499</v>
      </c>
      <c r="AW6" s="127">
        <v>6.9623395337998897</v>
      </c>
      <c r="AX6" s="127">
        <v>5.21441196375405</v>
      </c>
      <c r="AY6" s="128">
        <v>5.7291315667465499</v>
      </c>
      <c r="AZ6" s="129"/>
      <c r="BA6" s="130">
        <v>4.2627638454683696</v>
      </c>
      <c r="BB6" s="131">
        <v>4.2393735328221203</v>
      </c>
      <c r="BC6" s="132">
        <v>4.2581012399438496</v>
      </c>
      <c r="BD6" s="129"/>
      <c r="BE6" s="133">
        <v>5.2481079106039203</v>
      </c>
    </row>
    <row r="7" spans="1:57" x14ac:dyDescent="0.2">
      <c r="A7" s="20" t="s">
        <v>18</v>
      </c>
      <c r="B7" s="3" t="str">
        <f>TRIM(A7)</f>
        <v>Virginia</v>
      </c>
      <c r="C7" s="10"/>
      <c r="D7" s="24" t="s">
        <v>16</v>
      </c>
      <c r="E7" s="27" t="s">
        <v>17</v>
      </c>
      <c r="F7" s="3"/>
      <c r="G7" s="134">
        <v>125.50026349641399</v>
      </c>
      <c r="H7" s="120">
        <v>129.42414207628499</v>
      </c>
      <c r="I7" s="120">
        <v>134.92859023240899</v>
      </c>
      <c r="J7" s="120">
        <v>133.18760687703201</v>
      </c>
      <c r="K7" s="120">
        <v>129.70508552053701</v>
      </c>
      <c r="L7" s="135">
        <v>130.82997816916301</v>
      </c>
      <c r="M7" s="120"/>
      <c r="N7" s="136">
        <v>145.144113665704</v>
      </c>
      <c r="O7" s="137">
        <v>147.26690923391601</v>
      </c>
      <c r="P7" s="138">
        <v>146.22230116030499</v>
      </c>
      <c r="Q7" s="120"/>
      <c r="R7" s="139">
        <v>135.758029440461</v>
      </c>
      <c r="S7" s="125"/>
      <c r="T7" s="140">
        <v>11.4287125409291</v>
      </c>
      <c r="U7" s="129">
        <v>8.0727606434038996</v>
      </c>
      <c r="V7" s="129">
        <v>9.6629192163537194</v>
      </c>
      <c r="W7" s="129">
        <v>7.9592848513345498</v>
      </c>
      <c r="X7" s="129">
        <v>4.9225131439542897</v>
      </c>
      <c r="Y7" s="141">
        <v>8.2720467408934795</v>
      </c>
      <c r="Z7" s="129"/>
      <c r="AA7" s="142">
        <v>4.0352890196048401</v>
      </c>
      <c r="AB7" s="143">
        <v>6.0895631384118802</v>
      </c>
      <c r="AC7" s="144">
        <v>5.0684384138139302</v>
      </c>
      <c r="AD7" s="129"/>
      <c r="AE7" s="145">
        <v>7.3470290566551704</v>
      </c>
      <c r="AF7" s="30"/>
      <c r="AG7" s="134">
        <v>120.39683612076399</v>
      </c>
      <c r="AH7" s="120">
        <v>129.75173125656499</v>
      </c>
      <c r="AI7" s="120">
        <v>136.527974662052</v>
      </c>
      <c r="AJ7" s="120">
        <v>135.696037906036</v>
      </c>
      <c r="AK7" s="120">
        <v>133.05908790370401</v>
      </c>
      <c r="AL7" s="135">
        <v>131.757717253294</v>
      </c>
      <c r="AM7" s="120"/>
      <c r="AN7" s="136">
        <v>146.240991108158</v>
      </c>
      <c r="AO7" s="137">
        <v>147.24284115658901</v>
      </c>
      <c r="AP7" s="138">
        <v>146.74692609162099</v>
      </c>
      <c r="AQ7" s="120"/>
      <c r="AR7" s="139">
        <v>136.56357746637201</v>
      </c>
      <c r="AS7" s="125"/>
      <c r="AT7" s="140">
        <v>8.78374290736833</v>
      </c>
      <c r="AU7" s="129">
        <v>10.9745118124067</v>
      </c>
      <c r="AV7" s="129">
        <v>13.3382869555801</v>
      </c>
      <c r="AW7" s="129">
        <v>12.959510928397201</v>
      </c>
      <c r="AX7" s="129">
        <v>10.68431462593</v>
      </c>
      <c r="AY7" s="141">
        <v>11.631597063049901</v>
      </c>
      <c r="AZ7" s="129"/>
      <c r="BA7" s="142">
        <v>8.2849046274659397</v>
      </c>
      <c r="BB7" s="143">
        <v>8.1088225943122101</v>
      </c>
      <c r="BC7" s="144">
        <v>8.2016181918873308</v>
      </c>
      <c r="BD7" s="129"/>
      <c r="BE7" s="145">
        <v>10.3996417858523</v>
      </c>
    </row>
    <row r="8" spans="1:57" x14ac:dyDescent="0.2">
      <c r="A8" s="21" t="s">
        <v>19</v>
      </c>
      <c r="B8" s="3" t="str">
        <f t="shared" ref="B8:B43" si="0">TRIM(A8)</f>
        <v>Norfolk/Virginia Beach, VA</v>
      </c>
      <c r="C8" s="3"/>
      <c r="D8" s="24" t="s">
        <v>16</v>
      </c>
      <c r="E8" s="27" t="s">
        <v>17</v>
      </c>
      <c r="F8" s="3"/>
      <c r="G8" s="134">
        <v>139.41925497641799</v>
      </c>
      <c r="H8" s="120">
        <v>108.13382090114899</v>
      </c>
      <c r="I8" s="120">
        <v>111.685162646726</v>
      </c>
      <c r="J8" s="120">
        <v>112.573392146031</v>
      </c>
      <c r="K8" s="120">
        <v>117.897234020909</v>
      </c>
      <c r="L8" s="135">
        <v>117.540017640515</v>
      </c>
      <c r="M8" s="120"/>
      <c r="N8" s="136">
        <v>156.98441063535901</v>
      </c>
      <c r="O8" s="137">
        <v>161.35679606946599</v>
      </c>
      <c r="P8" s="138">
        <v>159.170423599348</v>
      </c>
      <c r="Q8" s="120"/>
      <c r="R8" s="139">
        <v>132.00788034918199</v>
      </c>
      <c r="S8" s="125"/>
      <c r="T8" s="140">
        <v>30.2688508151512</v>
      </c>
      <c r="U8" s="129">
        <v>2.8843721478298798</v>
      </c>
      <c r="V8" s="129">
        <v>5.9122949730646903</v>
      </c>
      <c r="W8" s="129">
        <v>6.2848843504884897</v>
      </c>
      <c r="X8" s="129">
        <v>9.1714405948221494</v>
      </c>
      <c r="Y8" s="141">
        <v>10.576725934851501</v>
      </c>
      <c r="Z8" s="129"/>
      <c r="AA8" s="142">
        <v>5.18701198945808</v>
      </c>
      <c r="AB8" s="143">
        <v>4.4660236124784403</v>
      </c>
      <c r="AC8" s="144">
        <v>4.8122722261279502</v>
      </c>
      <c r="AD8" s="129"/>
      <c r="AE8" s="145">
        <v>8.9034337013587503</v>
      </c>
      <c r="AF8" s="30"/>
      <c r="AG8" s="134">
        <v>115.335773231389</v>
      </c>
      <c r="AH8" s="120">
        <v>109.7360728781</v>
      </c>
      <c r="AI8" s="120">
        <v>113.976054683599</v>
      </c>
      <c r="AJ8" s="120">
        <v>116.322689029548</v>
      </c>
      <c r="AK8" s="120">
        <v>126.380500002871</v>
      </c>
      <c r="AL8" s="135">
        <v>116.67318976369</v>
      </c>
      <c r="AM8" s="120"/>
      <c r="AN8" s="136">
        <v>163.70981262131099</v>
      </c>
      <c r="AO8" s="137">
        <v>167.36380021212301</v>
      </c>
      <c r="AP8" s="138">
        <v>165.546478996838</v>
      </c>
      <c r="AQ8" s="120"/>
      <c r="AR8" s="139">
        <v>133.447299039103</v>
      </c>
      <c r="AS8" s="125"/>
      <c r="AT8" s="140">
        <v>7.9643424036793196</v>
      </c>
      <c r="AU8" s="129">
        <v>1.2283842958086999</v>
      </c>
      <c r="AV8" s="129">
        <v>2.9462837165100701</v>
      </c>
      <c r="AW8" s="129">
        <v>4.1138431725200801</v>
      </c>
      <c r="AX8" s="129">
        <v>8.9712439910669399</v>
      </c>
      <c r="AY8" s="141">
        <v>5.13458726827505</v>
      </c>
      <c r="AZ8" s="129"/>
      <c r="BA8" s="142">
        <v>9.9531355806776691</v>
      </c>
      <c r="BB8" s="143">
        <v>9.5823222709028908</v>
      </c>
      <c r="BC8" s="144">
        <v>9.7611366348703505</v>
      </c>
      <c r="BD8" s="129"/>
      <c r="BE8" s="145">
        <v>7.3340307570656096</v>
      </c>
    </row>
    <row r="9" spans="1:57" ht="14.25" x14ac:dyDescent="0.25">
      <c r="A9" s="21" t="s">
        <v>20</v>
      </c>
      <c r="B9" s="160" t="s">
        <v>72</v>
      </c>
      <c r="C9" s="3"/>
      <c r="D9" s="24" t="s">
        <v>16</v>
      </c>
      <c r="E9" s="27" t="s">
        <v>17</v>
      </c>
      <c r="F9" s="3"/>
      <c r="G9" s="134">
        <v>98.353837643652895</v>
      </c>
      <c r="H9" s="120">
        <v>107.38517033290201</v>
      </c>
      <c r="I9" s="120">
        <v>112.74073209206099</v>
      </c>
      <c r="J9" s="120">
        <v>110.474796751249</v>
      </c>
      <c r="K9" s="120">
        <v>106.188758282124</v>
      </c>
      <c r="L9" s="135">
        <v>107.534145478981</v>
      </c>
      <c r="M9" s="120"/>
      <c r="N9" s="136">
        <v>124.11394240638199</v>
      </c>
      <c r="O9" s="137">
        <v>130.96633307424199</v>
      </c>
      <c r="P9" s="138">
        <v>127.719700837752</v>
      </c>
      <c r="Q9" s="120"/>
      <c r="R9" s="139">
        <v>114.252998426424</v>
      </c>
      <c r="S9" s="125"/>
      <c r="T9" s="140">
        <v>3.46046225967509</v>
      </c>
      <c r="U9" s="129">
        <v>5.91889655415984</v>
      </c>
      <c r="V9" s="129">
        <v>4.5675183040374003</v>
      </c>
      <c r="W9" s="129">
        <v>4.02220660451394</v>
      </c>
      <c r="X9" s="129">
        <v>4.9654053857159202</v>
      </c>
      <c r="Y9" s="141">
        <v>4.6455877721298</v>
      </c>
      <c r="Z9" s="129"/>
      <c r="AA9" s="142">
        <v>5.9436210636830697</v>
      </c>
      <c r="AB9" s="143">
        <v>6.7348223342825104</v>
      </c>
      <c r="AC9" s="144">
        <v>6.4402844708310303</v>
      </c>
      <c r="AD9" s="129"/>
      <c r="AE9" s="145">
        <v>5.63995747510765</v>
      </c>
      <c r="AF9" s="30"/>
      <c r="AG9" s="134">
        <v>97.623271231567401</v>
      </c>
      <c r="AH9" s="120">
        <v>106.921154585716</v>
      </c>
      <c r="AI9" s="120">
        <v>112.32660920285301</v>
      </c>
      <c r="AJ9" s="120">
        <v>110.95119593431301</v>
      </c>
      <c r="AK9" s="120">
        <v>108.078556051137</v>
      </c>
      <c r="AL9" s="135">
        <v>107.773985519725</v>
      </c>
      <c r="AM9" s="120"/>
      <c r="AN9" s="136">
        <v>121.423063059277</v>
      </c>
      <c r="AO9" s="137">
        <v>124.14015697496001</v>
      </c>
      <c r="AP9" s="138">
        <v>122.810432771528</v>
      </c>
      <c r="AQ9" s="120"/>
      <c r="AR9" s="139">
        <v>112.678035408924</v>
      </c>
      <c r="AS9" s="125"/>
      <c r="AT9" s="140">
        <v>2.4452541721070302</v>
      </c>
      <c r="AU9" s="129">
        <v>6.6811406355358303</v>
      </c>
      <c r="AV9" s="129">
        <v>7.27683824365287</v>
      </c>
      <c r="AW9" s="129">
        <v>7.7515778468670096</v>
      </c>
      <c r="AX9" s="129">
        <v>6.4970461319461599</v>
      </c>
      <c r="AY9" s="141">
        <v>6.4798130348924596</v>
      </c>
      <c r="AZ9" s="129"/>
      <c r="BA9" s="142">
        <v>4.5468112188615697</v>
      </c>
      <c r="BB9" s="143">
        <v>5.2392338070614599</v>
      </c>
      <c r="BC9" s="144">
        <v>4.9175019890211198</v>
      </c>
      <c r="BD9" s="129"/>
      <c r="BE9" s="145">
        <v>5.9414606785366804</v>
      </c>
    </row>
    <row r="10" spans="1:57" x14ac:dyDescent="0.2">
      <c r="A10" s="21" t="s">
        <v>21</v>
      </c>
      <c r="B10" s="3" t="str">
        <f t="shared" si="0"/>
        <v>Virginia Area</v>
      </c>
      <c r="C10" s="3"/>
      <c r="D10" s="24" t="s">
        <v>16</v>
      </c>
      <c r="E10" s="27" t="s">
        <v>17</v>
      </c>
      <c r="F10" s="3"/>
      <c r="G10" s="134">
        <v>102.15766670228599</v>
      </c>
      <c r="H10" s="120">
        <v>104.589671033233</v>
      </c>
      <c r="I10" s="120">
        <v>107.405918538652</v>
      </c>
      <c r="J10" s="120">
        <v>109.612208080732</v>
      </c>
      <c r="K10" s="120">
        <v>116.532193835565</v>
      </c>
      <c r="L10" s="135">
        <v>108.544380206349</v>
      </c>
      <c r="M10" s="120"/>
      <c r="N10" s="136">
        <v>148.17114430497099</v>
      </c>
      <c r="O10" s="137">
        <v>148.62841373562199</v>
      </c>
      <c r="P10" s="138">
        <v>148.39902688243501</v>
      </c>
      <c r="Q10" s="120"/>
      <c r="R10" s="139">
        <v>121.800630270676</v>
      </c>
      <c r="S10" s="125"/>
      <c r="T10" s="140">
        <v>0.36460858120159101</v>
      </c>
      <c r="U10" s="129">
        <v>2.2370522140904501</v>
      </c>
      <c r="V10" s="129">
        <v>4.2360746096876802</v>
      </c>
      <c r="W10" s="129">
        <v>3.8560090439826299E-2</v>
      </c>
      <c r="X10" s="129">
        <v>-7.5276429059199197</v>
      </c>
      <c r="Y10" s="141">
        <v>-0.71162420077407895</v>
      </c>
      <c r="Z10" s="129"/>
      <c r="AA10" s="142">
        <v>-5.50987755814106</v>
      </c>
      <c r="AB10" s="143">
        <v>0.49798442368924301</v>
      </c>
      <c r="AC10" s="144">
        <v>-2.7717852582064602</v>
      </c>
      <c r="AD10" s="129"/>
      <c r="AE10" s="145">
        <v>-1.07000752389799</v>
      </c>
      <c r="AF10" s="30"/>
      <c r="AG10" s="134">
        <v>105.112581201681</v>
      </c>
      <c r="AH10" s="120">
        <v>107.04616299193999</v>
      </c>
      <c r="AI10" s="120">
        <v>109.689239050202</v>
      </c>
      <c r="AJ10" s="120">
        <v>110.069305519103</v>
      </c>
      <c r="AK10" s="120">
        <v>116.40551721885799</v>
      </c>
      <c r="AL10" s="135">
        <v>109.99247942368</v>
      </c>
      <c r="AM10" s="120"/>
      <c r="AN10" s="136">
        <v>147.53249273543699</v>
      </c>
      <c r="AO10" s="137">
        <v>147.988855324225</v>
      </c>
      <c r="AP10" s="138">
        <v>147.761843421484</v>
      </c>
      <c r="AQ10" s="120"/>
      <c r="AR10" s="139">
        <v>122.48172909981901</v>
      </c>
      <c r="AS10" s="125"/>
      <c r="AT10" s="140">
        <v>3.5476175643863601</v>
      </c>
      <c r="AU10" s="129">
        <v>5.3738078084393397</v>
      </c>
      <c r="AV10" s="129">
        <v>6.5183132787161</v>
      </c>
      <c r="AW10" s="129">
        <v>4.6705836046141798</v>
      </c>
      <c r="AX10" s="129">
        <v>0.67720322959099399</v>
      </c>
      <c r="AY10" s="141">
        <v>3.9916918509925301</v>
      </c>
      <c r="AZ10" s="129"/>
      <c r="BA10" s="142">
        <v>3.5380939144486399</v>
      </c>
      <c r="BB10" s="143">
        <v>5.1575036949382298</v>
      </c>
      <c r="BC10" s="144">
        <v>4.3270261217186503</v>
      </c>
      <c r="BD10" s="129"/>
      <c r="BE10" s="145">
        <v>4.1613315449266999</v>
      </c>
    </row>
    <row r="11" spans="1:57" x14ac:dyDescent="0.2">
      <c r="A11" s="34" t="s">
        <v>22</v>
      </c>
      <c r="B11" s="3" t="str">
        <f t="shared" si="0"/>
        <v>Washington, DC</v>
      </c>
      <c r="C11" s="3"/>
      <c r="D11" s="24" t="s">
        <v>16</v>
      </c>
      <c r="E11" s="27" t="s">
        <v>17</v>
      </c>
      <c r="F11" s="3"/>
      <c r="G11" s="134">
        <v>183.87380518664699</v>
      </c>
      <c r="H11" s="120">
        <v>206.98777643049499</v>
      </c>
      <c r="I11" s="120">
        <v>209.907825852445</v>
      </c>
      <c r="J11" s="120">
        <v>207.23914485549099</v>
      </c>
      <c r="K11" s="120">
        <v>192.35316414358701</v>
      </c>
      <c r="L11" s="135">
        <v>200.849102800764</v>
      </c>
      <c r="M11" s="120"/>
      <c r="N11" s="136">
        <v>175.87057782685699</v>
      </c>
      <c r="O11" s="137">
        <v>179.28240251662501</v>
      </c>
      <c r="P11" s="138">
        <v>177.636980220705</v>
      </c>
      <c r="Q11" s="120"/>
      <c r="R11" s="139">
        <v>194.12539386992501</v>
      </c>
      <c r="S11" s="125"/>
      <c r="T11" s="140">
        <v>1.1588201230495101</v>
      </c>
      <c r="U11" s="129">
        <v>5.8438834003215003</v>
      </c>
      <c r="V11" s="129">
        <v>6.2148411458358099</v>
      </c>
      <c r="W11" s="129">
        <v>9.9406889622895296</v>
      </c>
      <c r="X11" s="129">
        <v>9.7019245220492305</v>
      </c>
      <c r="Y11" s="141">
        <v>6.7820709675784396</v>
      </c>
      <c r="Z11" s="129"/>
      <c r="AA11" s="142">
        <v>11.380157655085499</v>
      </c>
      <c r="AB11" s="143">
        <v>11.169582148742</v>
      </c>
      <c r="AC11" s="144">
        <v>11.301550927636701</v>
      </c>
      <c r="AD11" s="129"/>
      <c r="AE11" s="145">
        <v>7.8751654795385502</v>
      </c>
      <c r="AF11" s="30"/>
      <c r="AG11" s="134">
        <v>184.91831323639499</v>
      </c>
      <c r="AH11" s="120">
        <v>211.42820125555801</v>
      </c>
      <c r="AI11" s="120">
        <v>225.250151683741</v>
      </c>
      <c r="AJ11" s="120">
        <v>221.724264857794</v>
      </c>
      <c r="AK11" s="120">
        <v>203.649262492167</v>
      </c>
      <c r="AL11" s="135">
        <v>211.09677566301701</v>
      </c>
      <c r="AM11" s="120"/>
      <c r="AN11" s="136">
        <v>184.70801137441799</v>
      </c>
      <c r="AO11" s="137">
        <v>182.768876291472</v>
      </c>
      <c r="AP11" s="138">
        <v>183.72531841882801</v>
      </c>
      <c r="AQ11" s="120"/>
      <c r="AR11" s="139">
        <v>203.002484468717</v>
      </c>
      <c r="AS11" s="125"/>
      <c r="AT11" s="140">
        <v>9.8748427097858809</v>
      </c>
      <c r="AU11" s="129">
        <v>16.028040460732701</v>
      </c>
      <c r="AV11" s="129">
        <v>20.665139318988601</v>
      </c>
      <c r="AW11" s="129">
        <v>21.417602105701501</v>
      </c>
      <c r="AX11" s="129">
        <v>16.651981435494399</v>
      </c>
      <c r="AY11" s="141">
        <v>17.7241844956711</v>
      </c>
      <c r="AZ11" s="129"/>
      <c r="BA11" s="142">
        <v>12.0767597914432</v>
      </c>
      <c r="BB11" s="143">
        <v>8.9689293879156704</v>
      </c>
      <c r="BC11" s="144">
        <v>10.493798562256501</v>
      </c>
      <c r="BD11" s="129"/>
      <c r="BE11" s="145">
        <v>15.818738961725201</v>
      </c>
    </row>
    <row r="12" spans="1:57" x14ac:dyDescent="0.2">
      <c r="A12" s="21" t="s">
        <v>23</v>
      </c>
      <c r="B12" s="3" t="str">
        <f t="shared" si="0"/>
        <v>Arlington, VA</v>
      </c>
      <c r="C12" s="3"/>
      <c r="D12" s="24" t="s">
        <v>16</v>
      </c>
      <c r="E12" s="27" t="s">
        <v>17</v>
      </c>
      <c r="F12" s="3"/>
      <c r="G12" s="134">
        <v>192.32489607777401</v>
      </c>
      <c r="H12" s="120">
        <v>230.57701944122499</v>
      </c>
      <c r="I12" s="120">
        <v>240.99857142857101</v>
      </c>
      <c r="J12" s="120">
        <v>234.282985870104</v>
      </c>
      <c r="K12" s="120">
        <v>213.61645675463799</v>
      </c>
      <c r="L12" s="135">
        <v>224.23391732439299</v>
      </c>
      <c r="M12" s="120"/>
      <c r="N12" s="136">
        <v>175.88095823482999</v>
      </c>
      <c r="O12" s="137">
        <v>173.995122834645</v>
      </c>
      <c r="P12" s="138">
        <v>174.937669161087</v>
      </c>
      <c r="Q12" s="120"/>
      <c r="R12" s="139">
        <v>211.86063505872099</v>
      </c>
      <c r="S12" s="125"/>
      <c r="T12" s="140">
        <v>11.258966229493399</v>
      </c>
      <c r="U12" s="129">
        <v>14.449103945065101</v>
      </c>
      <c r="V12" s="129">
        <v>15.9067884454512</v>
      </c>
      <c r="W12" s="129">
        <v>16.556486404950501</v>
      </c>
      <c r="X12" s="129">
        <v>14.606023924700301</v>
      </c>
      <c r="Y12" s="141">
        <v>14.913623053478601</v>
      </c>
      <c r="Z12" s="129"/>
      <c r="AA12" s="142">
        <v>17.9798104258603</v>
      </c>
      <c r="AB12" s="143">
        <v>20.044772599390001</v>
      </c>
      <c r="AC12" s="144">
        <v>18.928387336607699</v>
      </c>
      <c r="AD12" s="129"/>
      <c r="AE12" s="145">
        <v>16.3050029401732</v>
      </c>
      <c r="AF12" s="30"/>
      <c r="AG12" s="134">
        <v>193.04330495591299</v>
      </c>
      <c r="AH12" s="120">
        <v>228.584166640544</v>
      </c>
      <c r="AI12" s="120">
        <v>241.79813160654001</v>
      </c>
      <c r="AJ12" s="120">
        <v>237.97130152584799</v>
      </c>
      <c r="AK12" s="120">
        <v>215.850366598162</v>
      </c>
      <c r="AL12" s="135">
        <v>225.78438643665501</v>
      </c>
      <c r="AM12" s="120"/>
      <c r="AN12" s="136">
        <v>177.02951003251101</v>
      </c>
      <c r="AO12" s="137">
        <v>172.83660145723101</v>
      </c>
      <c r="AP12" s="138">
        <v>174.946706881734</v>
      </c>
      <c r="AQ12" s="120"/>
      <c r="AR12" s="139">
        <v>211.734160047502</v>
      </c>
      <c r="AS12" s="125"/>
      <c r="AT12" s="140">
        <v>17.866860663289099</v>
      </c>
      <c r="AU12" s="129">
        <v>18.693774385381701</v>
      </c>
      <c r="AV12" s="129">
        <v>20.950029671452501</v>
      </c>
      <c r="AW12" s="129">
        <v>21.100389724881701</v>
      </c>
      <c r="AX12" s="129">
        <v>20.701286747723699</v>
      </c>
      <c r="AY12" s="141">
        <v>20.350427180501899</v>
      </c>
      <c r="AZ12" s="129"/>
      <c r="BA12" s="142">
        <v>17.9416174203328</v>
      </c>
      <c r="BB12" s="143">
        <v>15.589310225881</v>
      </c>
      <c r="BC12" s="144">
        <v>16.774537937993198</v>
      </c>
      <c r="BD12" s="129"/>
      <c r="BE12" s="145">
        <v>20.030653297280899</v>
      </c>
    </row>
    <row r="13" spans="1:57" x14ac:dyDescent="0.2">
      <c r="A13" s="21" t="s">
        <v>24</v>
      </c>
      <c r="B13" s="3" t="str">
        <f t="shared" si="0"/>
        <v>Suburban Virginia Area</v>
      </c>
      <c r="C13" s="3"/>
      <c r="D13" s="24" t="s">
        <v>16</v>
      </c>
      <c r="E13" s="27" t="s">
        <v>17</v>
      </c>
      <c r="F13" s="3"/>
      <c r="G13" s="134">
        <v>128.58422646477899</v>
      </c>
      <c r="H13" s="120">
        <v>135.22228291580299</v>
      </c>
      <c r="I13" s="120">
        <v>137.058685004436</v>
      </c>
      <c r="J13" s="120">
        <v>139.44758359732401</v>
      </c>
      <c r="K13" s="120">
        <v>139.82827210633101</v>
      </c>
      <c r="L13" s="135">
        <v>136.31466278195401</v>
      </c>
      <c r="M13" s="120"/>
      <c r="N13" s="136">
        <v>157.114768588137</v>
      </c>
      <c r="O13" s="137">
        <v>169.450756773119</v>
      </c>
      <c r="P13" s="138">
        <v>163.58743964421799</v>
      </c>
      <c r="Q13" s="120"/>
      <c r="R13" s="139">
        <v>145.07713487446401</v>
      </c>
      <c r="S13" s="125"/>
      <c r="T13" s="140">
        <v>12.003850449680399</v>
      </c>
      <c r="U13" s="129">
        <v>14.251645657878999</v>
      </c>
      <c r="V13" s="129">
        <v>24.5517677684009</v>
      </c>
      <c r="W13" s="129">
        <v>25.262102883441901</v>
      </c>
      <c r="X13" s="129">
        <v>16.935343867520299</v>
      </c>
      <c r="Y13" s="141">
        <v>18.778474903166099</v>
      </c>
      <c r="Z13" s="129"/>
      <c r="AA13" s="142">
        <v>13.0116154884556</v>
      </c>
      <c r="AB13" s="143">
        <v>13.739186397334899</v>
      </c>
      <c r="AC13" s="144">
        <v>13.468835876202601</v>
      </c>
      <c r="AD13" s="129"/>
      <c r="AE13" s="145">
        <v>16.979415171658399</v>
      </c>
      <c r="AF13" s="30"/>
      <c r="AG13" s="134">
        <v>129.18655289276199</v>
      </c>
      <c r="AH13" s="120">
        <v>138.638975197077</v>
      </c>
      <c r="AI13" s="120">
        <v>141.228854794765</v>
      </c>
      <c r="AJ13" s="120">
        <v>142.58029499955899</v>
      </c>
      <c r="AK13" s="120">
        <v>140.51587388558599</v>
      </c>
      <c r="AL13" s="135">
        <v>138.94297620536699</v>
      </c>
      <c r="AM13" s="120"/>
      <c r="AN13" s="136">
        <v>151.068565088757</v>
      </c>
      <c r="AO13" s="137">
        <v>156.23959602411</v>
      </c>
      <c r="AP13" s="138">
        <v>153.72791299706401</v>
      </c>
      <c r="AQ13" s="120"/>
      <c r="AR13" s="139">
        <v>143.661134091534</v>
      </c>
      <c r="AS13" s="125"/>
      <c r="AT13" s="140">
        <v>15.780883685121299</v>
      </c>
      <c r="AU13" s="129">
        <v>21.682632828585401</v>
      </c>
      <c r="AV13" s="129">
        <v>25.795023130942099</v>
      </c>
      <c r="AW13" s="129">
        <v>27.209264656518101</v>
      </c>
      <c r="AX13" s="129">
        <v>21.778922656769499</v>
      </c>
      <c r="AY13" s="141">
        <v>22.8505250524492</v>
      </c>
      <c r="AZ13" s="129"/>
      <c r="BA13" s="142">
        <v>9.0993782607952394</v>
      </c>
      <c r="BB13" s="143">
        <v>8.1972034560308895</v>
      </c>
      <c r="BC13" s="144">
        <v>8.6686521946135802</v>
      </c>
      <c r="BD13" s="129"/>
      <c r="BE13" s="145">
        <v>17.419219609035999</v>
      </c>
    </row>
    <row r="14" spans="1:57" x14ac:dyDescent="0.2">
      <c r="A14" s="21" t="s">
        <v>25</v>
      </c>
      <c r="B14" s="3" t="str">
        <f t="shared" si="0"/>
        <v>Alexandria, VA</v>
      </c>
      <c r="C14" s="3"/>
      <c r="D14" s="24" t="s">
        <v>16</v>
      </c>
      <c r="E14" s="27" t="s">
        <v>17</v>
      </c>
      <c r="F14" s="3"/>
      <c r="G14" s="134">
        <v>154.57885584875899</v>
      </c>
      <c r="H14" s="120">
        <v>178.06792511700399</v>
      </c>
      <c r="I14" s="120">
        <v>183.655584677419</v>
      </c>
      <c r="J14" s="120">
        <v>179.87074614422599</v>
      </c>
      <c r="K14" s="120">
        <v>166.23244788376499</v>
      </c>
      <c r="L14" s="135">
        <v>173.611114483276</v>
      </c>
      <c r="M14" s="120"/>
      <c r="N14" s="136">
        <v>155.091075233022</v>
      </c>
      <c r="O14" s="137">
        <v>154.744189362383</v>
      </c>
      <c r="P14" s="138">
        <v>154.914319183673</v>
      </c>
      <c r="Q14" s="120"/>
      <c r="R14" s="139">
        <v>168.43059962452699</v>
      </c>
      <c r="S14" s="125"/>
      <c r="T14" s="140">
        <v>-1.7483442473226301</v>
      </c>
      <c r="U14" s="129">
        <v>-0.40821274125935503</v>
      </c>
      <c r="V14" s="129">
        <v>3.00223490274736</v>
      </c>
      <c r="W14" s="129">
        <v>5.68409005685539</v>
      </c>
      <c r="X14" s="129">
        <v>6.7079264290953997</v>
      </c>
      <c r="Y14" s="141">
        <v>2.84696384490264</v>
      </c>
      <c r="Z14" s="129"/>
      <c r="AA14" s="142">
        <v>12.356464416912999</v>
      </c>
      <c r="AB14" s="143">
        <v>12.917692824547</v>
      </c>
      <c r="AC14" s="144">
        <v>12.646966633579799</v>
      </c>
      <c r="AD14" s="129"/>
      <c r="AE14" s="145">
        <v>5.0591997409127103</v>
      </c>
      <c r="AF14" s="30"/>
      <c r="AG14" s="134">
        <v>155.95008108396399</v>
      </c>
      <c r="AH14" s="120">
        <v>177.827295334685</v>
      </c>
      <c r="AI14" s="120">
        <v>187.23796535266001</v>
      </c>
      <c r="AJ14" s="120">
        <v>183.132988950276</v>
      </c>
      <c r="AK14" s="120">
        <v>171.762271592052</v>
      </c>
      <c r="AL14" s="135">
        <v>176.62712774970899</v>
      </c>
      <c r="AM14" s="120"/>
      <c r="AN14" s="136">
        <v>157.159454673666</v>
      </c>
      <c r="AO14" s="137">
        <v>155.88763818713599</v>
      </c>
      <c r="AP14" s="138">
        <v>156.51377152886201</v>
      </c>
      <c r="AQ14" s="120"/>
      <c r="AR14" s="139">
        <v>170.81140806504601</v>
      </c>
      <c r="AS14" s="125"/>
      <c r="AT14" s="140">
        <v>9.7293865070476606</v>
      </c>
      <c r="AU14" s="129">
        <v>12.1847714599977</v>
      </c>
      <c r="AV14" s="129">
        <v>15.4298604079891</v>
      </c>
      <c r="AW14" s="129">
        <v>17.104583144547401</v>
      </c>
      <c r="AX14" s="129">
        <v>16.3269767960394</v>
      </c>
      <c r="AY14" s="141">
        <v>14.772593597076201</v>
      </c>
      <c r="AZ14" s="129"/>
      <c r="BA14" s="142">
        <v>15.7218482873895</v>
      </c>
      <c r="BB14" s="143">
        <v>14.134598106332</v>
      </c>
      <c r="BC14" s="144">
        <v>14.9126179539326</v>
      </c>
      <c r="BD14" s="129"/>
      <c r="BE14" s="145">
        <v>15.024926743539501</v>
      </c>
    </row>
    <row r="15" spans="1:57" x14ac:dyDescent="0.2">
      <c r="A15" s="21" t="s">
        <v>26</v>
      </c>
      <c r="B15" s="3" t="str">
        <f t="shared" si="0"/>
        <v>Fairfax/Tysons Corner, VA</v>
      </c>
      <c r="C15" s="3"/>
      <c r="D15" s="24" t="s">
        <v>16</v>
      </c>
      <c r="E15" s="27" t="s">
        <v>17</v>
      </c>
      <c r="F15" s="3"/>
      <c r="G15" s="134">
        <v>147.07420412594999</v>
      </c>
      <c r="H15" s="120">
        <v>184.044419130715</v>
      </c>
      <c r="I15" s="120">
        <v>197.02282859555299</v>
      </c>
      <c r="J15" s="120">
        <v>194.06662410329901</v>
      </c>
      <c r="K15" s="120">
        <v>169.46363575828201</v>
      </c>
      <c r="L15" s="135">
        <v>180.94323509408201</v>
      </c>
      <c r="M15" s="120"/>
      <c r="N15" s="136">
        <v>144.94724301439399</v>
      </c>
      <c r="O15" s="137">
        <v>143.93705251360799</v>
      </c>
      <c r="P15" s="138">
        <v>144.427973006336</v>
      </c>
      <c r="Q15" s="120"/>
      <c r="R15" s="139">
        <v>170.631416054662</v>
      </c>
      <c r="S15" s="125"/>
      <c r="T15" s="140">
        <v>9.8590462484495607</v>
      </c>
      <c r="U15" s="129">
        <v>18.945438758284102</v>
      </c>
      <c r="V15" s="129">
        <v>17.208947530611798</v>
      </c>
      <c r="W15" s="129">
        <v>15.209973626229599</v>
      </c>
      <c r="X15" s="129">
        <v>11.6101490587592</v>
      </c>
      <c r="Y15" s="141">
        <v>15.2732466799159</v>
      </c>
      <c r="Z15" s="129"/>
      <c r="AA15" s="142">
        <v>13.139175325014</v>
      </c>
      <c r="AB15" s="143">
        <v>12.222872761081801</v>
      </c>
      <c r="AC15" s="144">
        <v>12.668936984655501</v>
      </c>
      <c r="AD15" s="129"/>
      <c r="AE15" s="145">
        <v>14.7597153140008</v>
      </c>
      <c r="AF15" s="30"/>
      <c r="AG15" s="134">
        <v>148.80349158418599</v>
      </c>
      <c r="AH15" s="120">
        <v>180.06674873159699</v>
      </c>
      <c r="AI15" s="120">
        <v>195.16849910157401</v>
      </c>
      <c r="AJ15" s="120">
        <v>190.695966135107</v>
      </c>
      <c r="AK15" s="120">
        <v>165.862148220698</v>
      </c>
      <c r="AL15" s="135">
        <v>178.63379223034599</v>
      </c>
      <c r="AM15" s="120"/>
      <c r="AN15" s="136">
        <v>143.26975933808001</v>
      </c>
      <c r="AO15" s="137">
        <v>141.55223251701199</v>
      </c>
      <c r="AP15" s="138">
        <v>142.39635581622599</v>
      </c>
      <c r="AQ15" s="120"/>
      <c r="AR15" s="139">
        <v>168.004022297029</v>
      </c>
      <c r="AS15" s="125"/>
      <c r="AT15" s="140">
        <v>11.4174131436357</v>
      </c>
      <c r="AU15" s="129">
        <v>18.531456771640698</v>
      </c>
      <c r="AV15" s="129">
        <v>21.1198274225255</v>
      </c>
      <c r="AW15" s="129">
        <v>20.9300239476804</v>
      </c>
      <c r="AX15" s="129">
        <v>16.274392683245601</v>
      </c>
      <c r="AY15" s="141">
        <v>18.850555931388001</v>
      </c>
      <c r="AZ15" s="129"/>
      <c r="BA15" s="142">
        <v>13.5435017005818</v>
      </c>
      <c r="BB15" s="143">
        <v>11.690902874110799</v>
      </c>
      <c r="BC15" s="144">
        <v>12.600210811794</v>
      </c>
      <c r="BD15" s="129"/>
      <c r="BE15" s="145">
        <v>17.552229426533501</v>
      </c>
    </row>
    <row r="16" spans="1:57" x14ac:dyDescent="0.2">
      <c r="A16" s="21" t="s">
        <v>27</v>
      </c>
      <c r="B16" s="3" t="str">
        <f t="shared" si="0"/>
        <v>I-95 Fredericksburg, VA</v>
      </c>
      <c r="C16" s="3"/>
      <c r="D16" s="24" t="s">
        <v>16</v>
      </c>
      <c r="E16" s="27" t="s">
        <v>17</v>
      </c>
      <c r="F16" s="3"/>
      <c r="G16" s="134">
        <v>92.730714767363395</v>
      </c>
      <c r="H16" s="120">
        <v>94.865765048543594</v>
      </c>
      <c r="I16" s="120">
        <v>97.791733451015006</v>
      </c>
      <c r="J16" s="120">
        <v>98.559845867208594</v>
      </c>
      <c r="K16" s="120">
        <v>97.509015313390293</v>
      </c>
      <c r="L16" s="135">
        <v>96.498497983870905</v>
      </c>
      <c r="M16" s="120"/>
      <c r="N16" s="136">
        <v>117.211550495662</v>
      </c>
      <c r="O16" s="137">
        <v>117.420485788863</v>
      </c>
      <c r="P16" s="138">
        <v>117.31946075494299</v>
      </c>
      <c r="Q16" s="120"/>
      <c r="R16" s="139">
        <v>103.42498529997999</v>
      </c>
      <c r="S16" s="125"/>
      <c r="T16" s="140">
        <v>5.0608826960271998</v>
      </c>
      <c r="U16" s="129">
        <v>6.4368123408444999</v>
      </c>
      <c r="V16" s="129">
        <v>7.4259016670986302</v>
      </c>
      <c r="W16" s="129">
        <v>6.4465519713306199</v>
      </c>
      <c r="X16" s="129">
        <v>4.8304694932364196</v>
      </c>
      <c r="Y16" s="141">
        <v>6.1478377023150097</v>
      </c>
      <c r="Z16" s="129"/>
      <c r="AA16" s="142">
        <v>7.0789502418844297</v>
      </c>
      <c r="AB16" s="143">
        <v>6.7669000904803598</v>
      </c>
      <c r="AC16" s="144">
        <v>6.9304896570969401</v>
      </c>
      <c r="AD16" s="129"/>
      <c r="AE16" s="145">
        <v>6.7981205011833499</v>
      </c>
      <c r="AF16" s="30"/>
      <c r="AG16" s="134">
        <v>92.158021454764295</v>
      </c>
      <c r="AH16" s="120">
        <v>94.7159082842999</v>
      </c>
      <c r="AI16" s="120">
        <v>98.733202816781898</v>
      </c>
      <c r="AJ16" s="120">
        <v>100.512201507497</v>
      </c>
      <c r="AK16" s="120">
        <v>99.953486212139794</v>
      </c>
      <c r="AL16" s="135">
        <v>97.559355655674295</v>
      </c>
      <c r="AM16" s="120"/>
      <c r="AN16" s="136">
        <v>114.743535658971</v>
      </c>
      <c r="AO16" s="137">
        <v>116.073051812351</v>
      </c>
      <c r="AP16" s="138">
        <v>115.41599868785499</v>
      </c>
      <c r="AQ16" s="120"/>
      <c r="AR16" s="139">
        <v>103.412404946088</v>
      </c>
      <c r="AS16" s="125"/>
      <c r="AT16" s="140">
        <v>5.5603816396253798</v>
      </c>
      <c r="AU16" s="129">
        <v>6.44200070936889</v>
      </c>
      <c r="AV16" s="129">
        <v>7.89755618641236</v>
      </c>
      <c r="AW16" s="129">
        <v>8.6154931139822502</v>
      </c>
      <c r="AX16" s="129">
        <v>6.2028096541599798</v>
      </c>
      <c r="AY16" s="141">
        <v>7.0931275727058596</v>
      </c>
      <c r="AZ16" s="129"/>
      <c r="BA16" s="142">
        <v>7.0515974772701204</v>
      </c>
      <c r="BB16" s="143">
        <v>7.3380484328017097</v>
      </c>
      <c r="BC16" s="144">
        <v>7.2078029253048799</v>
      </c>
      <c r="BD16" s="129"/>
      <c r="BE16" s="145">
        <v>7.1304924257955404</v>
      </c>
    </row>
    <row r="17" spans="1:57" x14ac:dyDescent="0.2">
      <c r="A17" s="21" t="s">
        <v>28</v>
      </c>
      <c r="B17" s="3" t="str">
        <f t="shared" si="0"/>
        <v>Dulles Airport Area, VA</v>
      </c>
      <c r="C17" s="3"/>
      <c r="D17" s="24" t="s">
        <v>16</v>
      </c>
      <c r="E17" s="27" t="s">
        <v>17</v>
      </c>
      <c r="F17" s="3"/>
      <c r="G17" s="134">
        <v>119.38441030723401</v>
      </c>
      <c r="H17" s="120">
        <v>141.41054126116501</v>
      </c>
      <c r="I17" s="120">
        <v>148.52249726443699</v>
      </c>
      <c r="J17" s="120">
        <v>143.97267312170601</v>
      </c>
      <c r="K17" s="120">
        <v>132.35617611900599</v>
      </c>
      <c r="L17" s="135">
        <v>138.15132699903899</v>
      </c>
      <c r="M17" s="120"/>
      <c r="N17" s="136">
        <v>114.874652413793</v>
      </c>
      <c r="O17" s="137">
        <v>114.55003797468299</v>
      </c>
      <c r="P17" s="138">
        <v>114.705381518151</v>
      </c>
      <c r="Q17" s="120"/>
      <c r="R17" s="139">
        <v>131.40066992284</v>
      </c>
      <c r="S17" s="125"/>
      <c r="T17" s="140">
        <v>6.4338377977204804</v>
      </c>
      <c r="U17" s="129">
        <v>9.0729813496475202</v>
      </c>
      <c r="V17" s="129">
        <v>10.777086655365199</v>
      </c>
      <c r="W17" s="129">
        <v>7.60358526136093</v>
      </c>
      <c r="X17" s="129">
        <v>5.1528028262326302</v>
      </c>
      <c r="Y17" s="141">
        <v>7.8581341379098504</v>
      </c>
      <c r="Z17" s="129"/>
      <c r="AA17" s="142">
        <v>10.1086448579417</v>
      </c>
      <c r="AB17" s="143">
        <v>9.8735685560733106</v>
      </c>
      <c r="AC17" s="144">
        <v>9.9844894001158107</v>
      </c>
      <c r="AD17" s="129"/>
      <c r="AE17" s="145">
        <v>7.7740282581129803</v>
      </c>
      <c r="AF17" s="30"/>
      <c r="AG17" s="134">
        <v>120.49331267874101</v>
      </c>
      <c r="AH17" s="120">
        <v>141.418910302711</v>
      </c>
      <c r="AI17" s="120">
        <v>151.27196680545899</v>
      </c>
      <c r="AJ17" s="120">
        <v>149.49416009754401</v>
      </c>
      <c r="AK17" s="120">
        <v>136.39161395220401</v>
      </c>
      <c r="AL17" s="135">
        <v>141.28263996717499</v>
      </c>
      <c r="AM17" s="120"/>
      <c r="AN17" s="136">
        <v>117.60653887552201</v>
      </c>
      <c r="AO17" s="137">
        <v>115.956575384147</v>
      </c>
      <c r="AP17" s="138">
        <v>116.765211859804</v>
      </c>
      <c r="AQ17" s="120"/>
      <c r="AR17" s="139">
        <v>134.11402053203599</v>
      </c>
      <c r="AS17" s="125"/>
      <c r="AT17" s="140">
        <v>13.3624698053494</v>
      </c>
      <c r="AU17" s="129">
        <v>16.739023020847299</v>
      </c>
      <c r="AV17" s="129">
        <v>20.112465339689301</v>
      </c>
      <c r="AW17" s="129">
        <v>19.5327967946181</v>
      </c>
      <c r="AX17" s="129">
        <v>15.6117232439814</v>
      </c>
      <c r="AY17" s="141">
        <v>17.654977426014799</v>
      </c>
      <c r="AZ17" s="129"/>
      <c r="BA17" s="142">
        <v>13.0538902714987</v>
      </c>
      <c r="BB17" s="143">
        <v>11.7894665187718</v>
      </c>
      <c r="BC17" s="144">
        <v>12.4079817454533</v>
      </c>
      <c r="BD17" s="129"/>
      <c r="BE17" s="145">
        <v>16.1837120510083</v>
      </c>
    </row>
    <row r="18" spans="1:57" x14ac:dyDescent="0.2">
      <c r="A18" s="21" t="s">
        <v>29</v>
      </c>
      <c r="B18" s="3" t="str">
        <f t="shared" si="0"/>
        <v>Williamsburg, VA</v>
      </c>
      <c r="C18" s="3"/>
      <c r="D18" s="24" t="s">
        <v>16</v>
      </c>
      <c r="E18" s="27" t="s">
        <v>17</v>
      </c>
      <c r="F18" s="3"/>
      <c r="G18" s="134">
        <v>120.20087696335</v>
      </c>
      <c r="H18" s="120">
        <v>109.691060513447</v>
      </c>
      <c r="I18" s="120">
        <v>112.021685945633</v>
      </c>
      <c r="J18" s="120">
        <v>113.110777299623</v>
      </c>
      <c r="K18" s="120">
        <v>125.095109539023</v>
      </c>
      <c r="L18" s="135">
        <v>116.422154757911</v>
      </c>
      <c r="M18" s="120"/>
      <c r="N18" s="136">
        <v>163.46434047350601</v>
      </c>
      <c r="O18" s="137">
        <v>174.008514206787</v>
      </c>
      <c r="P18" s="138">
        <v>168.60754282964299</v>
      </c>
      <c r="Q18" s="120"/>
      <c r="R18" s="139">
        <v>135.59764570660599</v>
      </c>
      <c r="S18" s="125"/>
      <c r="T18" s="140">
        <v>-0.14110209995672601</v>
      </c>
      <c r="U18" s="129">
        <v>-6.6570466710665297</v>
      </c>
      <c r="V18" s="129">
        <v>-1.6849681017089599</v>
      </c>
      <c r="W18" s="129">
        <v>-4.4950272458710403</v>
      </c>
      <c r="X18" s="129">
        <v>2.2488813978128501</v>
      </c>
      <c r="Y18" s="141">
        <v>-1.90771565427894</v>
      </c>
      <c r="Z18" s="129"/>
      <c r="AA18" s="142">
        <v>6.4213312788797001</v>
      </c>
      <c r="AB18" s="143">
        <v>2.16678466501223</v>
      </c>
      <c r="AC18" s="144">
        <v>4.0295259991124199</v>
      </c>
      <c r="AD18" s="129"/>
      <c r="AE18" s="145">
        <v>1.7178296335865799</v>
      </c>
      <c r="AF18" s="30"/>
      <c r="AG18" s="134">
        <v>131.363364894971</v>
      </c>
      <c r="AH18" s="120">
        <v>130.11508999030801</v>
      </c>
      <c r="AI18" s="120">
        <v>131.980074127525</v>
      </c>
      <c r="AJ18" s="120">
        <v>134.25768699584401</v>
      </c>
      <c r="AK18" s="120">
        <v>139.935578245915</v>
      </c>
      <c r="AL18" s="135">
        <v>133.93028149682701</v>
      </c>
      <c r="AM18" s="120"/>
      <c r="AN18" s="136">
        <v>174.52535178933101</v>
      </c>
      <c r="AO18" s="137">
        <v>179.06253095428599</v>
      </c>
      <c r="AP18" s="138">
        <v>176.74309439432901</v>
      </c>
      <c r="AQ18" s="120"/>
      <c r="AR18" s="139">
        <v>149.34610103905999</v>
      </c>
      <c r="AS18" s="125"/>
      <c r="AT18" s="140">
        <v>-8.6704970768032901</v>
      </c>
      <c r="AU18" s="129">
        <v>-11.527239356124401</v>
      </c>
      <c r="AV18" s="129">
        <v>-11.100021261139901</v>
      </c>
      <c r="AW18" s="129">
        <v>-7.0022320047946902</v>
      </c>
      <c r="AX18" s="129">
        <v>-5.5299247387389201</v>
      </c>
      <c r="AY18" s="141">
        <v>-8.5551894162079698</v>
      </c>
      <c r="AZ18" s="129"/>
      <c r="BA18" s="142">
        <v>-1.89844529186712</v>
      </c>
      <c r="BB18" s="143">
        <v>-1.0772754931642801</v>
      </c>
      <c r="BC18" s="144">
        <v>-1.50470578040823</v>
      </c>
      <c r="BD18" s="129"/>
      <c r="BE18" s="145">
        <v>-5.3943532286446398</v>
      </c>
    </row>
    <row r="19" spans="1:57" x14ac:dyDescent="0.2">
      <c r="A19" s="21" t="s">
        <v>30</v>
      </c>
      <c r="B19" s="3" t="str">
        <f t="shared" si="0"/>
        <v>Virginia Beach, VA</v>
      </c>
      <c r="C19" s="3"/>
      <c r="D19" s="24" t="s">
        <v>16</v>
      </c>
      <c r="E19" s="27" t="s">
        <v>17</v>
      </c>
      <c r="F19" s="3"/>
      <c r="G19" s="134">
        <v>207.225111135595</v>
      </c>
      <c r="H19" s="120">
        <v>126.146576330619</v>
      </c>
      <c r="I19" s="120">
        <v>128.769515309301</v>
      </c>
      <c r="J19" s="120">
        <v>132.29697125477401</v>
      </c>
      <c r="K19" s="120">
        <v>135.47051771552299</v>
      </c>
      <c r="L19" s="135">
        <v>145.97429519683601</v>
      </c>
      <c r="M19" s="120"/>
      <c r="N19" s="136">
        <v>189.24099125661601</v>
      </c>
      <c r="O19" s="137">
        <v>196.91279007925101</v>
      </c>
      <c r="P19" s="138">
        <v>193.12717017170399</v>
      </c>
      <c r="Q19" s="120"/>
      <c r="R19" s="139">
        <v>163.67728036281699</v>
      </c>
      <c r="S19" s="125"/>
      <c r="T19" s="140">
        <v>61.142517560741403</v>
      </c>
      <c r="U19" s="129">
        <v>4.98339593808101</v>
      </c>
      <c r="V19" s="129">
        <v>6.2121608351224902</v>
      </c>
      <c r="W19" s="129">
        <v>7.82050352359669</v>
      </c>
      <c r="X19" s="129">
        <v>7.8758315130922902</v>
      </c>
      <c r="Y19" s="141">
        <v>18.103051467768701</v>
      </c>
      <c r="Z19" s="129"/>
      <c r="AA19" s="142">
        <v>3.18535478536324</v>
      </c>
      <c r="AB19" s="143">
        <v>4.4914750627415501</v>
      </c>
      <c r="AC19" s="144">
        <v>3.8771705035947499</v>
      </c>
      <c r="AD19" s="129"/>
      <c r="AE19" s="145">
        <v>12.835159220113701</v>
      </c>
      <c r="AF19" s="30"/>
      <c r="AG19" s="134">
        <v>145.175285785672</v>
      </c>
      <c r="AH19" s="120">
        <v>123.745190760375</v>
      </c>
      <c r="AI19" s="120">
        <v>128.684000075</v>
      </c>
      <c r="AJ19" s="120">
        <v>132.29003428083399</v>
      </c>
      <c r="AK19" s="120">
        <v>148.11685831569201</v>
      </c>
      <c r="AL19" s="135">
        <v>135.72138021637201</v>
      </c>
      <c r="AM19" s="120"/>
      <c r="AN19" s="136">
        <v>202.03517466596799</v>
      </c>
      <c r="AO19" s="137">
        <v>208.28743321528299</v>
      </c>
      <c r="AP19" s="138">
        <v>205.21461634813201</v>
      </c>
      <c r="AQ19" s="120"/>
      <c r="AR19" s="139">
        <v>160.95376548711499</v>
      </c>
      <c r="AS19" s="125"/>
      <c r="AT19" s="140">
        <v>18.3279960300782</v>
      </c>
      <c r="AU19" s="129">
        <v>1.55430101770425</v>
      </c>
      <c r="AV19" s="129">
        <v>3.4383863642358099</v>
      </c>
      <c r="AW19" s="129">
        <v>6.0796771214518204</v>
      </c>
      <c r="AX19" s="129">
        <v>14.6785611537882</v>
      </c>
      <c r="AY19" s="141">
        <v>8.8105965099618899</v>
      </c>
      <c r="AZ19" s="129"/>
      <c r="BA19" s="142">
        <v>12.5584043772015</v>
      </c>
      <c r="BB19" s="143">
        <v>12.097587382820899</v>
      </c>
      <c r="BC19" s="144">
        <v>12.3221982233589</v>
      </c>
      <c r="BD19" s="129"/>
      <c r="BE19" s="145">
        <v>11.032097389074799</v>
      </c>
    </row>
    <row r="20" spans="1:57" x14ac:dyDescent="0.2">
      <c r="A20" s="34" t="s">
        <v>31</v>
      </c>
      <c r="B20" s="3" t="str">
        <f t="shared" si="0"/>
        <v>Norfolk/Portsmouth, VA</v>
      </c>
      <c r="C20" s="3"/>
      <c r="D20" s="24" t="s">
        <v>16</v>
      </c>
      <c r="E20" s="27" t="s">
        <v>17</v>
      </c>
      <c r="F20" s="3"/>
      <c r="G20" s="134">
        <v>119.229135847457</v>
      </c>
      <c r="H20" s="120">
        <v>111.259680169584</v>
      </c>
      <c r="I20" s="120">
        <v>117.32900488107001</v>
      </c>
      <c r="J20" s="120">
        <v>119.853788089566</v>
      </c>
      <c r="K20" s="120">
        <v>126.47843866970101</v>
      </c>
      <c r="L20" s="135">
        <v>118.944404880313</v>
      </c>
      <c r="M20" s="120"/>
      <c r="N20" s="136">
        <v>156.73985208955199</v>
      </c>
      <c r="O20" s="137">
        <v>154.18286322089199</v>
      </c>
      <c r="P20" s="138">
        <v>155.47443864297199</v>
      </c>
      <c r="Q20" s="120"/>
      <c r="R20" s="139">
        <v>130.775349925006</v>
      </c>
      <c r="S20" s="125"/>
      <c r="T20" s="140">
        <v>9.6941064193126198</v>
      </c>
      <c r="U20" s="129">
        <v>-0.34041040267356198</v>
      </c>
      <c r="V20" s="129">
        <v>5.9301179653274598</v>
      </c>
      <c r="W20" s="129">
        <v>13.8212938016036</v>
      </c>
      <c r="X20" s="129">
        <v>20.648935096234101</v>
      </c>
      <c r="Y20" s="141">
        <v>9.8501891677808402</v>
      </c>
      <c r="Z20" s="129"/>
      <c r="AA20" s="142">
        <v>7.6821197475959</v>
      </c>
      <c r="AB20" s="143">
        <v>8.1305321115576206</v>
      </c>
      <c r="AC20" s="144">
        <v>7.8871651801447999</v>
      </c>
      <c r="AD20" s="129"/>
      <c r="AE20" s="145">
        <v>9.3261281005775292</v>
      </c>
      <c r="AF20" s="30"/>
      <c r="AG20" s="134">
        <v>106.569250611972</v>
      </c>
      <c r="AH20" s="120">
        <v>108.168374198379</v>
      </c>
      <c r="AI20" s="120">
        <v>115.241566660451</v>
      </c>
      <c r="AJ20" s="120">
        <v>118.72171806554201</v>
      </c>
      <c r="AK20" s="120">
        <v>126.074947636579</v>
      </c>
      <c r="AL20" s="135">
        <v>115.506330224812</v>
      </c>
      <c r="AM20" s="120"/>
      <c r="AN20" s="136">
        <v>152.103650151745</v>
      </c>
      <c r="AO20" s="137">
        <v>151.80079660160601</v>
      </c>
      <c r="AP20" s="138">
        <v>151.95079670111301</v>
      </c>
      <c r="AQ20" s="120"/>
      <c r="AR20" s="139">
        <v>127.279991329344</v>
      </c>
      <c r="AS20" s="125"/>
      <c r="AT20" s="140">
        <v>9.4644996490292908</v>
      </c>
      <c r="AU20" s="129">
        <v>7.8606810292206903</v>
      </c>
      <c r="AV20" s="129">
        <v>11.8287390363132</v>
      </c>
      <c r="AW20" s="129">
        <v>8.5702695068521901</v>
      </c>
      <c r="AX20" s="129">
        <v>15.2573304860178</v>
      </c>
      <c r="AY20" s="141">
        <v>10.7182042276735</v>
      </c>
      <c r="AZ20" s="129"/>
      <c r="BA20" s="142">
        <v>14.325686543433701</v>
      </c>
      <c r="BB20" s="143">
        <v>11.881220840723101</v>
      </c>
      <c r="BC20" s="144">
        <v>13.088699555045499</v>
      </c>
      <c r="BD20" s="129"/>
      <c r="BE20" s="145">
        <v>11.4600058773771</v>
      </c>
    </row>
    <row r="21" spans="1:57" x14ac:dyDescent="0.2">
      <c r="A21" s="35" t="s">
        <v>32</v>
      </c>
      <c r="B21" s="3" t="str">
        <f t="shared" si="0"/>
        <v>Newport News/Hampton, VA</v>
      </c>
      <c r="C21" s="3"/>
      <c r="D21" s="24" t="s">
        <v>16</v>
      </c>
      <c r="E21" s="27" t="s">
        <v>17</v>
      </c>
      <c r="F21" s="3"/>
      <c r="G21" s="134">
        <v>83.395744189382995</v>
      </c>
      <c r="H21" s="120">
        <v>86.262470976943106</v>
      </c>
      <c r="I21" s="120">
        <v>91.003012182276095</v>
      </c>
      <c r="J21" s="120">
        <v>86.462880391294703</v>
      </c>
      <c r="K21" s="120">
        <v>91.765765573770395</v>
      </c>
      <c r="L21" s="135">
        <v>88.021308702182495</v>
      </c>
      <c r="M21" s="120"/>
      <c r="N21" s="136">
        <v>116.742722577051</v>
      </c>
      <c r="O21" s="137">
        <v>120.67836332500799</v>
      </c>
      <c r="P21" s="138">
        <v>118.749928002183</v>
      </c>
      <c r="Q21" s="120"/>
      <c r="R21" s="139">
        <v>98.479524119887202</v>
      </c>
      <c r="S21" s="125"/>
      <c r="T21" s="140">
        <v>3.73952525302647</v>
      </c>
      <c r="U21" s="129">
        <v>2.02253451609069</v>
      </c>
      <c r="V21" s="129">
        <v>6.77092534526225</v>
      </c>
      <c r="W21" s="129">
        <v>2.2178358950970298</v>
      </c>
      <c r="X21" s="129">
        <v>5.1863772767968097</v>
      </c>
      <c r="Y21" s="141">
        <v>4.1723241574470302</v>
      </c>
      <c r="Z21" s="129"/>
      <c r="AA21" s="142">
        <v>0.86621979951880901</v>
      </c>
      <c r="AB21" s="143">
        <v>-4.78435416444393</v>
      </c>
      <c r="AC21" s="144">
        <v>-2.23606250933158</v>
      </c>
      <c r="AD21" s="129"/>
      <c r="AE21" s="145">
        <v>2.2639104466003999</v>
      </c>
      <c r="AF21" s="30"/>
      <c r="AG21" s="134">
        <v>79.688393674500304</v>
      </c>
      <c r="AH21" s="120">
        <v>84.947879469365702</v>
      </c>
      <c r="AI21" s="120">
        <v>87.786361803607207</v>
      </c>
      <c r="AJ21" s="120">
        <v>86.539104762983499</v>
      </c>
      <c r="AK21" s="120">
        <v>100.23116956773799</v>
      </c>
      <c r="AL21" s="135">
        <v>88.450094509046906</v>
      </c>
      <c r="AM21" s="120"/>
      <c r="AN21" s="136">
        <v>125.643339953725</v>
      </c>
      <c r="AO21" s="137">
        <v>127.716562455168</v>
      </c>
      <c r="AP21" s="138">
        <v>126.68985717624901</v>
      </c>
      <c r="AQ21" s="120"/>
      <c r="AR21" s="139">
        <v>101.477916061209</v>
      </c>
      <c r="AS21" s="125"/>
      <c r="AT21" s="140">
        <v>2.5127047193551801</v>
      </c>
      <c r="AU21" s="129">
        <v>5.0027281903012302</v>
      </c>
      <c r="AV21" s="129">
        <v>4.88658801322015</v>
      </c>
      <c r="AW21" s="129">
        <v>1.4808398739590301</v>
      </c>
      <c r="AX21" s="129">
        <v>6.2393635012669497</v>
      </c>
      <c r="AY21" s="141">
        <v>4.2959672139088303</v>
      </c>
      <c r="AZ21" s="129"/>
      <c r="BA21" s="142">
        <v>9.9570254971540706</v>
      </c>
      <c r="BB21" s="143">
        <v>8.4028969455041391</v>
      </c>
      <c r="BC21" s="144">
        <v>9.1454475667629094</v>
      </c>
      <c r="BD21" s="129"/>
      <c r="BE21" s="145">
        <v>6.6508196444961198</v>
      </c>
    </row>
    <row r="22" spans="1:57" x14ac:dyDescent="0.2">
      <c r="A22" s="36" t="s">
        <v>33</v>
      </c>
      <c r="B22" s="3" t="str">
        <f t="shared" si="0"/>
        <v>Chesapeake/Suffolk, VA</v>
      </c>
      <c r="C22" s="3"/>
      <c r="D22" s="25" t="s">
        <v>16</v>
      </c>
      <c r="E22" s="28" t="s">
        <v>17</v>
      </c>
      <c r="F22" s="3"/>
      <c r="G22" s="146">
        <v>102.423293340581</v>
      </c>
      <c r="H22" s="147">
        <v>98.7711187366926</v>
      </c>
      <c r="I22" s="147">
        <v>100.59677286363601</v>
      </c>
      <c r="J22" s="147">
        <v>100.860787497248</v>
      </c>
      <c r="K22" s="147">
        <v>101.215859710411</v>
      </c>
      <c r="L22" s="148">
        <v>100.73336692924499</v>
      </c>
      <c r="M22" s="120"/>
      <c r="N22" s="149">
        <v>126.685094779534</v>
      </c>
      <c r="O22" s="150">
        <v>123.706223793177</v>
      </c>
      <c r="P22" s="151">
        <v>125.21878179321899</v>
      </c>
      <c r="Q22" s="120"/>
      <c r="R22" s="152">
        <v>108.29319585575</v>
      </c>
      <c r="S22" s="125"/>
      <c r="T22" s="153">
        <v>19.5053740587961</v>
      </c>
      <c r="U22" s="154">
        <v>9.5157187506572001</v>
      </c>
      <c r="V22" s="154">
        <v>10.191370355264199</v>
      </c>
      <c r="W22" s="154">
        <v>10.753676542718599</v>
      </c>
      <c r="X22" s="154">
        <v>11.193637924613901</v>
      </c>
      <c r="Y22" s="155">
        <v>11.9218007870848</v>
      </c>
      <c r="Z22" s="129"/>
      <c r="AA22" s="156">
        <v>6.2921301219808496</v>
      </c>
      <c r="AB22" s="157">
        <v>5.8127387438328899</v>
      </c>
      <c r="AC22" s="158">
        <v>6.0647099906336699</v>
      </c>
      <c r="AD22" s="129"/>
      <c r="AE22" s="159">
        <v>9.7705247033486398</v>
      </c>
      <c r="AF22" s="31"/>
      <c r="AG22" s="146">
        <v>93.159349909688601</v>
      </c>
      <c r="AH22" s="147">
        <v>96.185567933746398</v>
      </c>
      <c r="AI22" s="147">
        <v>98.716702281757193</v>
      </c>
      <c r="AJ22" s="147">
        <v>99.437245605647803</v>
      </c>
      <c r="AK22" s="147">
        <v>100.090026008352</v>
      </c>
      <c r="AL22" s="148">
        <v>97.731936912711504</v>
      </c>
      <c r="AM22" s="120"/>
      <c r="AN22" s="149">
        <v>124.476833580429</v>
      </c>
      <c r="AO22" s="150">
        <v>126.22799717761001</v>
      </c>
      <c r="AP22" s="151">
        <v>125.354842606331</v>
      </c>
      <c r="AQ22" s="120"/>
      <c r="AR22" s="152">
        <v>106.33700319357099</v>
      </c>
      <c r="AS22" s="125"/>
      <c r="AT22" s="153">
        <v>10.5093470649272</v>
      </c>
      <c r="AU22" s="154">
        <v>9.3516015951338094</v>
      </c>
      <c r="AV22" s="154">
        <v>9.4525449064816502</v>
      </c>
      <c r="AW22" s="154">
        <v>10.1730343793978</v>
      </c>
      <c r="AX22" s="154">
        <v>10.8318358637854</v>
      </c>
      <c r="AY22" s="155">
        <v>10.0750120016623</v>
      </c>
      <c r="AZ22" s="129"/>
      <c r="BA22" s="156">
        <v>11.5683150346744</v>
      </c>
      <c r="BB22" s="157">
        <v>11.743914013681501</v>
      </c>
      <c r="BC22" s="158">
        <v>11.6575297903966</v>
      </c>
      <c r="BD22" s="129"/>
      <c r="BE22" s="159">
        <v>10.680285405772301</v>
      </c>
    </row>
    <row r="23" spans="1:57" x14ac:dyDescent="0.2">
      <c r="A23" s="19" t="s">
        <v>43</v>
      </c>
      <c r="B23" s="3" t="str">
        <f t="shared" si="0"/>
        <v>Richmond CBD/Airport, VA</v>
      </c>
      <c r="C23" s="9"/>
      <c r="D23" s="23" t="s">
        <v>16</v>
      </c>
      <c r="E23" s="26" t="s">
        <v>17</v>
      </c>
      <c r="F23" s="3"/>
      <c r="G23" s="117">
        <v>165.257844444444</v>
      </c>
      <c r="H23" s="118">
        <v>181.00707620528701</v>
      </c>
      <c r="I23" s="118">
        <v>187.80814159292001</v>
      </c>
      <c r="J23" s="118">
        <v>176.34483803113099</v>
      </c>
      <c r="K23" s="118">
        <v>169.02141150922901</v>
      </c>
      <c r="L23" s="119">
        <v>177.24968950320499</v>
      </c>
      <c r="M23" s="120"/>
      <c r="N23" s="121">
        <v>207.742379931389</v>
      </c>
      <c r="O23" s="122">
        <v>222.90016561514099</v>
      </c>
      <c r="P23" s="123">
        <v>215.63887633524999</v>
      </c>
      <c r="Q23" s="120"/>
      <c r="R23" s="124">
        <v>189.83240977646099</v>
      </c>
      <c r="S23" s="125"/>
      <c r="T23" s="126">
        <v>5.0800188132322397</v>
      </c>
      <c r="U23" s="127">
        <v>6.7265486075523198</v>
      </c>
      <c r="V23" s="127">
        <v>0.82172670119528002</v>
      </c>
      <c r="W23" s="127">
        <v>-2.9415510921792398</v>
      </c>
      <c r="X23" s="127">
        <v>-2.3823536187171901</v>
      </c>
      <c r="Y23" s="128">
        <v>0.83932721091001505</v>
      </c>
      <c r="Z23" s="129"/>
      <c r="AA23" s="130">
        <v>1.14627823951466</v>
      </c>
      <c r="AB23" s="131">
        <v>2.0362025162728501</v>
      </c>
      <c r="AC23" s="132">
        <v>1.54359740624134</v>
      </c>
      <c r="AD23" s="129"/>
      <c r="AE23" s="133">
        <v>1.3023786179042101</v>
      </c>
      <c r="AF23" s="29"/>
      <c r="AG23" s="117">
        <v>158.28534095238001</v>
      </c>
      <c r="AH23" s="118">
        <v>171.34724469627</v>
      </c>
      <c r="AI23" s="118">
        <v>179.01063590076899</v>
      </c>
      <c r="AJ23" s="118">
        <v>175.86075534224599</v>
      </c>
      <c r="AK23" s="118">
        <v>170.872782355178</v>
      </c>
      <c r="AL23" s="119">
        <v>172.32684861792799</v>
      </c>
      <c r="AM23" s="120"/>
      <c r="AN23" s="121">
        <v>191.888664045063</v>
      </c>
      <c r="AO23" s="122">
        <v>200.93329312300199</v>
      </c>
      <c r="AP23" s="123">
        <v>196.47961325099399</v>
      </c>
      <c r="AQ23" s="120"/>
      <c r="AR23" s="124">
        <v>180.30898266975601</v>
      </c>
      <c r="AS23" s="125"/>
      <c r="AT23" s="126">
        <v>-1.80489145983896</v>
      </c>
      <c r="AU23" s="127">
        <v>1.60541050082216</v>
      </c>
      <c r="AV23" s="127">
        <v>2.4134441630219499</v>
      </c>
      <c r="AW23" s="127">
        <v>2.38341841338978</v>
      </c>
      <c r="AX23" s="127">
        <v>1.30532258932697</v>
      </c>
      <c r="AY23" s="128">
        <v>1.56405625080134</v>
      </c>
      <c r="AZ23" s="129"/>
      <c r="BA23" s="130">
        <v>0.22295969334351301</v>
      </c>
      <c r="BB23" s="131">
        <v>2.5937085504167401</v>
      </c>
      <c r="BC23" s="132">
        <v>1.4370187065403801</v>
      </c>
      <c r="BD23" s="129"/>
      <c r="BE23" s="133">
        <v>1.4387297193566499</v>
      </c>
    </row>
    <row r="24" spans="1:57" x14ac:dyDescent="0.2">
      <c r="A24" s="20" t="s">
        <v>44</v>
      </c>
      <c r="B24" s="3" t="str">
        <f t="shared" si="0"/>
        <v>Richmond North/Glen Allen, VA</v>
      </c>
      <c r="C24" s="10"/>
      <c r="D24" s="24" t="s">
        <v>16</v>
      </c>
      <c r="E24" s="27" t="s">
        <v>17</v>
      </c>
      <c r="F24" s="3"/>
      <c r="G24" s="134">
        <v>93.409011095031303</v>
      </c>
      <c r="H24" s="120">
        <v>101.296568343936</v>
      </c>
      <c r="I24" s="120">
        <v>105.22519089197</v>
      </c>
      <c r="J24" s="120">
        <v>104.152911349899</v>
      </c>
      <c r="K24" s="120">
        <v>103.347995160732</v>
      </c>
      <c r="L24" s="135">
        <v>102.007194233912</v>
      </c>
      <c r="M24" s="120"/>
      <c r="N24" s="136">
        <v>122.869791889824</v>
      </c>
      <c r="O24" s="137">
        <v>130.593218813905</v>
      </c>
      <c r="P24" s="138">
        <v>126.954242970439</v>
      </c>
      <c r="Q24" s="120"/>
      <c r="R24" s="139">
        <v>110.49087897808</v>
      </c>
      <c r="S24" s="125"/>
      <c r="T24" s="140">
        <v>1.7602446713586899</v>
      </c>
      <c r="U24" s="129">
        <v>6.52672972400606</v>
      </c>
      <c r="V24" s="129">
        <v>6.3002348337379299</v>
      </c>
      <c r="W24" s="129">
        <v>6.8892077454867398</v>
      </c>
      <c r="X24" s="129">
        <v>9.4619944377460303</v>
      </c>
      <c r="Y24" s="141">
        <v>6.4952479903388003</v>
      </c>
      <c r="Z24" s="129"/>
      <c r="AA24" s="142">
        <v>6.8842246629616604</v>
      </c>
      <c r="AB24" s="143">
        <v>8.8075294644015791</v>
      </c>
      <c r="AC24" s="144">
        <v>7.9922409074733798</v>
      </c>
      <c r="AD24" s="129"/>
      <c r="AE24" s="145">
        <v>7.2563022042218996</v>
      </c>
      <c r="AF24" s="30"/>
      <c r="AG24" s="134">
        <v>93.576076167076096</v>
      </c>
      <c r="AH24" s="120">
        <v>103.105095360223</v>
      </c>
      <c r="AI24" s="120">
        <v>107.913661425532</v>
      </c>
      <c r="AJ24" s="120">
        <v>106.83954023940601</v>
      </c>
      <c r="AK24" s="120">
        <v>104.396985922791</v>
      </c>
      <c r="AL24" s="135">
        <v>103.84122978266601</v>
      </c>
      <c r="AM24" s="120"/>
      <c r="AN24" s="136">
        <v>119.89644195761301</v>
      </c>
      <c r="AO24" s="137">
        <v>122.751889775252</v>
      </c>
      <c r="AP24" s="138">
        <v>121.36042822993301</v>
      </c>
      <c r="AQ24" s="120"/>
      <c r="AR24" s="139">
        <v>109.61230804249701</v>
      </c>
      <c r="AS24" s="125"/>
      <c r="AT24" s="140">
        <v>3.3942772895719102</v>
      </c>
      <c r="AU24" s="129">
        <v>9.4786681478313604</v>
      </c>
      <c r="AV24" s="129">
        <v>10.153470778065699</v>
      </c>
      <c r="AW24" s="129">
        <v>10.0051645816992</v>
      </c>
      <c r="AX24" s="129">
        <v>7.9764767451262202</v>
      </c>
      <c r="AY24" s="141">
        <v>8.6831526910904806</v>
      </c>
      <c r="AZ24" s="129"/>
      <c r="BA24" s="142">
        <v>4.9520102240023203</v>
      </c>
      <c r="BB24" s="143">
        <v>5.9781456564954398</v>
      </c>
      <c r="BC24" s="144">
        <v>5.4962288489902402</v>
      </c>
      <c r="BD24" s="129"/>
      <c r="BE24" s="145">
        <v>7.3934736308526698</v>
      </c>
    </row>
    <row r="25" spans="1:57" x14ac:dyDescent="0.2">
      <c r="A25" s="21" t="s">
        <v>45</v>
      </c>
      <c r="B25" s="3" t="str">
        <f t="shared" si="0"/>
        <v>Richmond West/Midlothian, VA</v>
      </c>
      <c r="C25" s="3"/>
      <c r="D25" s="24" t="s">
        <v>16</v>
      </c>
      <c r="E25" s="27" t="s">
        <v>17</v>
      </c>
      <c r="F25" s="3"/>
      <c r="G25" s="134">
        <v>85.775067020570603</v>
      </c>
      <c r="H25" s="120">
        <v>89.641859174567699</v>
      </c>
      <c r="I25" s="120">
        <v>91.950622048066805</v>
      </c>
      <c r="J25" s="120">
        <v>93.724070507614201</v>
      </c>
      <c r="K25" s="120">
        <v>92.667620126448796</v>
      </c>
      <c r="L25" s="135">
        <v>91.004617044703807</v>
      </c>
      <c r="M25" s="120"/>
      <c r="N25" s="136">
        <v>110.141486903729</v>
      </c>
      <c r="O25" s="137">
        <v>117.96279116853</v>
      </c>
      <c r="P25" s="138">
        <v>114.281238273116</v>
      </c>
      <c r="Q25" s="120"/>
      <c r="R25" s="139">
        <v>99.160841019955598</v>
      </c>
      <c r="S25" s="125"/>
      <c r="T25" s="140">
        <v>1.64166380904938</v>
      </c>
      <c r="U25" s="129">
        <v>3.9284997162300699</v>
      </c>
      <c r="V25" s="129">
        <v>3.72479196454346</v>
      </c>
      <c r="W25" s="129">
        <v>6.5470639352706899</v>
      </c>
      <c r="X25" s="129">
        <v>8.2852422000638608</v>
      </c>
      <c r="Y25" s="141">
        <v>5.0207341303194699</v>
      </c>
      <c r="Z25" s="129"/>
      <c r="AA25" s="142">
        <v>10.105668341627201</v>
      </c>
      <c r="AB25" s="143">
        <v>15.7903406793949</v>
      </c>
      <c r="AC25" s="144">
        <v>13.179295710829299</v>
      </c>
      <c r="AD25" s="129"/>
      <c r="AE25" s="145">
        <v>8.5551855655188902</v>
      </c>
      <c r="AF25" s="30"/>
      <c r="AG25" s="134">
        <v>85.749918177056003</v>
      </c>
      <c r="AH25" s="120">
        <v>90.317768136557603</v>
      </c>
      <c r="AI25" s="120">
        <v>93.856468589658306</v>
      </c>
      <c r="AJ25" s="120">
        <v>93.548898920342296</v>
      </c>
      <c r="AK25" s="120">
        <v>92.746990609577097</v>
      </c>
      <c r="AL25" s="135">
        <v>91.539465693203596</v>
      </c>
      <c r="AM25" s="120"/>
      <c r="AN25" s="136">
        <v>109.664899694856</v>
      </c>
      <c r="AO25" s="137">
        <v>111.607589601974</v>
      </c>
      <c r="AP25" s="138">
        <v>110.664358606275</v>
      </c>
      <c r="AQ25" s="120"/>
      <c r="AR25" s="139">
        <v>98.199401039229002</v>
      </c>
      <c r="AS25" s="125"/>
      <c r="AT25" s="140">
        <v>2.86687179655411</v>
      </c>
      <c r="AU25" s="129">
        <v>5.2979048398684299</v>
      </c>
      <c r="AV25" s="129">
        <v>6.0075589526831701</v>
      </c>
      <c r="AW25" s="129">
        <v>6.0950588554672098</v>
      </c>
      <c r="AX25" s="129">
        <v>5.4594858056347704</v>
      </c>
      <c r="AY25" s="141">
        <v>5.32967530347665</v>
      </c>
      <c r="AZ25" s="129"/>
      <c r="BA25" s="142">
        <v>8.4845074504009208</v>
      </c>
      <c r="BB25" s="143">
        <v>8.24236269593343</v>
      </c>
      <c r="BC25" s="144">
        <v>8.3746996146052108</v>
      </c>
      <c r="BD25" s="129"/>
      <c r="BE25" s="145">
        <v>6.7405274563313</v>
      </c>
    </row>
    <row r="26" spans="1:57" x14ac:dyDescent="0.2">
      <c r="A26" s="21" t="s">
        <v>46</v>
      </c>
      <c r="B26" s="3" t="str">
        <f t="shared" si="0"/>
        <v>Petersburg/Chester, VA</v>
      </c>
      <c r="C26" s="3"/>
      <c r="D26" s="24" t="s">
        <v>16</v>
      </c>
      <c r="E26" s="27" t="s">
        <v>17</v>
      </c>
      <c r="F26" s="3"/>
      <c r="G26" s="134">
        <v>83.672746916802595</v>
      </c>
      <c r="H26" s="120">
        <v>88.774412779369598</v>
      </c>
      <c r="I26" s="120">
        <v>89.2452975377728</v>
      </c>
      <c r="J26" s="120">
        <v>88.5025661727704</v>
      </c>
      <c r="K26" s="120">
        <v>87.998434035188893</v>
      </c>
      <c r="L26" s="135">
        <v>87.748594497175702</v>
      </c>
      <c r="M26" s="120"/>
      <c r="N26" s="136">
        <v>92.560473882978698</v>
      </c>
      <c r="O26" s="137">
        <v>95.636883313032797</v>
      </c>
      <c r="P26" s="138">
        <v>94.166152294977707</v>
      </c>
      <c r="Q26" s="120"/>
      <c r="R26" s="139">
        <v>89.764494013100006</v>
      </c>
      <c r="S26" s="125"/>
      <c r="T26" s="140">
        <v>-1.22342685141686</v>
      </c>
      <c r="U26" s="129">
        <v>0.616193812382271</v>
      </c>
      <c r="V26" s="129">
        <v>-1.8389388875434001</v>
      </c>
      <c r="W26" s="129">
        <v>-0.192566998645535</v>
      </c>
      <c r="X26" s="129">
        <v>4.2542725737283096</v>
      </c>
      <c r="Y26" s="141">
        <v>0.24519952735771799</v>
      </c>
      <c r="Z26" s="129"/>
      <c r="AA26" s="142">
        <v>2.7532534593429601</v>
      </c>
      <c r="AB26" s="143">
        <v>4.9471171556983302</v>
      </c>
      <c r="AC26" s="144">
        <v>3.9252123818459999</v>
      </c>
      <c r="AD26" s="129"/>
      <c r="AE26" s="145">
        <v>1.52094968195267</v>
      </c>
      <c r="AF26" s="30"/>
      <c r="AG26" s="134">
        <v>84.267799499698</v>
      </c>
      <c r="AH26" s="120">
        <v>89.767615934146605</v>
      </c>
      <c r="AI26" s="120">
        <v>90.879251900897003</v>
      </c>
      <c r="AJ26" s="120">
        <v>91.301930467613403</v>
      </c>
      <c r="AK26" s="120">
        <v>90.016474916173195</v>
      </c>
      <c r="AL26" s="135">
        <v>89.435116022866495</v>
      </c>
      <c r="AM26" s="120"/>
      <c r="AN26" s="136">
        <v>93.905076567104203</v>
      </c>
      <c r="AO26" s="137">
        <v>94.593187416873107</v>
      </c>
      <c r="AP26" s="138">
        <v>94.253746676577407</v>
      </c>
      <c r="AQ26" s="120"/>
      <c r="AR26" s="139">
        <v>90.923984212030504</v>
      </c>
      <c r="AS26" s="125"/>
      <c r="AT26" s="140">
        <v>1.01954016532897</v>
      </c>
      <c r="AU26" s="129">
        <v>3.8313445529868799</v>
      </c>
      <c r="AV26" s="129">
        <v>3.3866083004159999</v>
      </c>
      <c r="AW26" s="129">
        <v>5.4101998834043101</v>
      </c>
      <c r="AX26" s="129">
        <v>4.7875286176157799</v>
      </c>
      <c r="AY26" s="141">
        <v>3.8241583459348698</v>
      </c>
      <c r="AZ26" s="129"/>
      <c r="BA26" s="142">
        <v>0.30258119118196503</v>
      </c>
      <c r="BB26" s="143">
        <v>1.02295795301773</v>
      </c>
      <c r="BC26" s="144">
        <v>0.66776579354869403</v>
      </c>
      <c r="BD26" s="129"/>
      <c r="BE26" s="145">
        <v>2.7757359850778101</v>
      </c>
    </row>
    <row r="27" spans="1:57" x14ac:dyDescent="0.2">
      <c r="A27" s="77" t="s">
        <v>99</v>
      </c>
      <c r="B27" s="37" t="s">
        <v>71</v>
      </c>
      <c r="C27" s="3"/>
      <c r="D27" s="24" t="s">
        <v>16</v>
      </c>
      <c r="E27" s="27" t="s">
        <v>17</v>
      </c>
      <c r="F27" s="3"/>
      <c r="G27" s="134">
        <v>100.283407936123</v>
      </c>
      <c r="H27" s="120">
        <v>102.77872242127</v>
      </c>
      <c r="I27" s="120">
        <v>105.358580563811</v>
      </c>
      <c r="J27" s="120">
        <v>106.719722551175</v>
      </c>
      <c r="K27" s="120">
        <v>113.541082517018</v>
      </c>
      <c r="L27" s="135">
        <v>106.20074178630399</v>
      </c>
      <c r="M27" s="120"/>
      <c r="N27" s="136">
        <v>139.550891164201</v>
      </c>
      <c r="O27" s="137">
        <v>142.773591964752</v>
      </c>
      <c r="P27" s="138">
        <v>141.17473171282299</v>
      </c>
      <c r="Q27" s="120"/>
      <c r="R27" s="139">
        <v>117.758567129658</v>
      </c>
      <c r="S27" s="125"/>
      <c r="T27" s="140">
        <v>1.7530419228951</v>
      </c>
      <c r="U27" s="129">
        <v>3.0944924165389098</v>
      </c>
      <c r="V27" s="129">
        <v>6.06287560868659</v>
      </c>
      <c r="W27" s="129">
        <v>6.5038323437210703</v>
      </c>
      <c r="X27" s="129">
        <v>1.7878318998595699</v>
      </c>
      <c r="Y27" s="141">
        <v>3.94645549037888</v>
      </c>
      <c r="Z27" s="129"/>
      <c r="AA27" s="142">
        <v>1.5456179540122299</v>
      </c>
      <c r="AB27" s="143">
        <v>5.4582651935079003</v>
      </c>
      <c r="AC27" s="144">
        <v>3.4685529816919902</v>
      </c>
      <c r="AD27" s="129"/>
      <c r="AE27" s="145">
        <v>4.1972218655922102</v>
      </c>
      <c r="AF27" s="30"/>
      <c r="AG27" s="134">
        <v>104.28173478709201</v>
      </c>
      <c r="AH27" s="120">
        <v>104.57327861640999</v>
      </c>
      <c r="AI27" s="120">
        <v>107.054113056593</v>
      </c>
      <c r="AJ27" s="120">
        <v>107.25542724630201</v>
      </c>
      <c r="AK27" s="120">
        <v>111.337263895456</v>
      </c>
      <c r="AL27" s="135">
        <v>107.08863905489601</v>
      </c>
      <c r="AM27" s="120"/>
      <c r="AN27" s="136">
        <v>135.33307905448001</v>
      </c>
      <c r="AO27" s="137">
        <v>136.95235039465501</v>
      </c>
      <c r="AP27" s="138">
        <v>136.15234578274499</v>
      </c>
      <c r="AQ27" s="120"/>
      <c r="AR27" s="139">
        <v>116.645889509794</v>
      </c>
      <c r="AS27" s="125"/>
      <c r="AT27" s="140">
        <v>4.82835372276889</v>
      </c>
      <c r="AU27" s="129">
        <v>4.65523612294266</v>
      </c>
      <c r="AV27" s="129">
        <v>6.5404525392515298</v>
      </c>
      <c r="AW27" s="129">
        <v>6.6833643878688997</v>
      </c>
      <c r="AX27" s="129">
        <v>3.3806969080162701</v>
      </c>
      <c r="AY27" s="141">
        <v>5.1906578080012604</v>
      </c>
      <c r="AZ27" s="129"/>
      <c r="BA27" s="142">
        <v>3.77753126454073</v>
      </c>
      <c r="BB27" s="143">
        <v>5.2081285746144399</v>
      </c>
      <c r="BC27" s="144">
        <v>4.4979182446755201</v>
      </c>
      <c r="BD27" s="129"/>
      <c r="BE27" s="145">
        <v>4.9419475163129603</v>
      </c>
    </row>
    <row r="28" spans="1:57" x14ac:dyDescent="0.2">
      <c r="A28" s="21" t="s">
        <v>48</v>
      </c>
      <c r="B28" s="3" t="str">
        <f t="shared" si="0"/>
        <v>Roanoke, VA</v>
      </c>
      <c r="C28" s="3"/>
      <c r="D28" s="24" t="s">
        <v>16</v>
      </c>
      <c r="E28" s="27" t="s">
        <v>17</v>
      </c>
      <c r="F28" s="3"/>
      <c r="G28" s="134">
        <v>93.167828661665993</v>
      </c>
      <c r="H28" s="120">
        <v>102.183894894894</v>
      </c>
      <c r="I28" s="120">
        <v>109.629790368271</v>
      </c>
      <c r="J28" s="120">
        <v>106.81257856341099</v>
      </c>
      <c r="K28" s="120">
        <v>115.399802824407</v>
      </c>
      <c r="L28" s="135">
        <v>106.345609216038</v>
      </c>
      <c r="M28" s="120"/>
      <c r="N28" s="136">
        <v>139.958704529453</v>
      </c>
      <c r="O28" s="137">
        <v>134.220794486215</v>
      </c>
      <c r="P28" s="138">
        <v>137.18397891164699</v>
      </c>
      <c r="Q28" s="120"/>
      <c r="R28" s="139">
        <v>116.539407075037</v>
      </c>
      <c r="S28" s="125"/>
      <c r="T28" s="140">
        <v>-4.6238904256976303</v>
      </c>
      <c r="U28" s="129">
        <v>1.05574775808176</v>
      </c>
      <c r="V28" s="129">
        <v>11.714724897579099</v>
      </c>
      <c r="W28" s="129">
        <v>2.8324764634572501</v>
      </c>
      <c r="X28" s="129">
        <v>0.31821157373523801</v>
      </c>
      <c r="Y28" s="141">
        <v>2.3122255588040499</v>
      </c>
      <c r="Z28" s="129"/>
      <c r="AA28" s="142">
        <v>-1.59564898939878</v>
      </c>
      <c r="AB28" s="143">
        <v>3.4049079892622398</v>
      </c>
      <c r="AC28" s="144">
        <v>0.49901459840898199</v>
      </c>
      <c r="AD28" s="129"/>
      <c r="AE28" s="145">
        <v>2.0132293987335301</v>
      </c>
      <c r="AF28" s="30"/>
      <c r="AG28" s="134">
        <v>98.158760844964107</v>
      </c>
      <c r="AH28" s="120">
        <v>106.388575986939</v>
      </c>
      <c r="AI28" s="120">
        <v>108.292740439497</v>
      </c>
      <c r="AJ28" s="120">
        <v>105.076372012669</v>
      </c>
      <c r="AK28" s="120">
        <v>107.515036627405</v>
      </c>
      <c r="AL28" s="135">
        <v>105.430867368612</v>
      </c>
      <c r="AM28" s="120"/>
      <c r="AN28" s="136">
        <v>126.628003878474</v>
      </c>
      <c r="AO28" s="137">
        <v>126.92912810707401</v>
      </c>
      <c r="AP28" s="138">
        <v>126.779629011553</v>
      </c>
      <c r="AQ28" s="120"/>
      <c r="AR28" s="139">
        <v>112.283795224163</v>
      </c>
      <c r="AS28" s="125"/>
      <c r="AT28" s="140">
        <v>8.1777957685915208</v>
      </c>
      <c r="AU28" s="129">
        <v>10.555082598411801</v>
      </c>
      <c r="AV28" s="129">
        <v>10.1835454088537</v>
      </c>
      <c r="AW28" s="129">
        <v>6.6406540427684204</v>
      </c>
      <c r="AX28" s="129">
        <v>5.98376337407944</v>
      </c>
      <c r="AY28" s="141">
        <v>8.1688398894577592</v>
      </c>
      <c r="AZ28" s="129"/>
      <c r="BA28" s="142">
        <v>5.16242089029799</v>
      </c>
      <c r="BB28" s="143">
        <v>8.3439599957691293</v>
      </c>
      <c r="BC28" s="144">
        <v>6.6863697081709503</v>
      </c>
      <c r="BD28" s="129"/>
      <c r="BE28" s="145">
        <v>7.5873076698409196</v>
      </c>
    </row>
    <row r="29" spans="1:57" x14ac:dyDescent="0.2">
      <c r="A29" s="21" t="s">
        <v>49</v>
      </c>
      <c r="B29" s="3" t="str">
        <f t="shared" si="0"/>
        <v>Charlottesville, VA</v>
      </c>
      <c r="C29" s="3"/>
      <c r="D29" s="24" t="s">
        <v>16</v>
      </c>
      <c r="E29" s="27" t="s">
        <v>17</v>
      </c>
      <c r="F29" s="3"/>
      <c r="G29" s="134">
        <v>133.90929137529099</v>
      </c>
      <c r="H29" s="120">
        <v>131.437575083426</v>
      </c>
      <c r="I29" s="120">
        <v>129.02434083601199</v>
      </c>
      <c r="J29" s="120">
        <v>140.53982809917301</v>
      </c>
      <c r="K29" s="120">
        <v>152.783544346648</v>
      </c>
      <c r="L29" s="135">
        <v>137.98217841409601</v>
      </c>
      <c r="M29" s="120"/>
      <c r="N29" s="136">
        <v>209.69251572326999</v>
      </c>
      <c r="O29" s="137">
        <v>211.518637894092</v>
      </c>
      <c r="P29" s="138">
        <v>210.61789824724599</v>
      </c>
      <c r="Q29" s="120"/>
      <c r="R29" s="139">
        <v>161.318127273633</v>
      </c>
      <c r="S29" s="125"/>
      <c r="T29" s="140">
        <v>-3.3701295859931402</v>
      </c>
      <c r="U29" s="129">
        <v>1.1785508153959099</v>
      </c>
      <c r="V29" s="129">
        <v>-2.5340228778018101</v>
      </c>
      <c r="W29" s="129">
        <v>0.20421828100498501</v>
      </c>
      <c r="X29" s="129">
        <v>1.6159040084960801</v>
      </c>
      <c r="Y29" s="141">
        <v>-0.53181176239815298</v>
      </c>
      <c r="Z29" s="129"/>
      <c r="AA29" s="142">
        <v>0.40505264376289202</v>
      </c>
      <c r="AB29" s="143">
        <v>-0.30166550216924698</v>
      </c>
      <c r="AC29" s="144">
        <v>0.111860333399686</v>
      </c>
      <c r="AD29" s="129"/>
      <c r="AE29" s="145">
        <v>0.66411765328094996</v>
      </c>
      <c r="AF29" s="30"/>
      <c r="AG29" s="134">
        <v>135.44752733970299</v>
      </c>
      <c r="AH29" s="120">
        <v>134.46951148110799</v>
      </c>
      <c r="AI29" s="120">
        <v>138.28247923588</v>
      </c>
      <c r="AJ29" s="120">
        <v>143.35998636946701</v>
      </c>
      <c r="AK29" s="120">
        <v>163.11766938495501</v>
      </c>
      <c r="AL29" s="135">
        <v>143.92224834500701</v>
      </c>
      <c r="AM29" s="120"/>
      <c r="AN29" s="136">
        <v>236.39422046369501</v>
      </c>
      <c r="AO29" s="137">
        <v>236.58728902584201</v>
      </c>
      <c r="AP29" s="138">
        <v>236.49032734878801</v>
      </c>
      <c r="AQ29" s="120"/>
      <c r="AR29" s="139">
        <v>174.82100260659001</v>
      </c>
      <c r="AS29" s="125"/>
      <c r="AT29" s="140">
        <v>0.72763278284783806</v>
      </c>
      <c r="AU29" s="129">
        <v>3.6819462911221499</v>
      </c>
      <c r="AV29" s="129">
        <v>4.2360513302092899</v>
      </c>
      <c r="AW29" s="129">
        <v>3.09866573488019</v>
      </c>
      <c r="AX29" s="129">
        <v>-1.97108145494279</v>
      </c>
      <c r="AY29" s="141">
        <v>1.5164993997318601</v>
      </c>
      <c r="AZ29" s="129"/>
      <c r="BA29" s="142">
        <v>5.6278760934334997</v>
      </c>
      <c r="BB29" s="143">
        <v>3.80663908852627</v>
      </c>
      <c r="BC29" s="144">
        <v>4.7364097559698797</v>
      </c>
      <c r="BD29" s="129"/>
      <c r="BE29" s="145">
        <v>3.4658180182883598</v>
      </c>
    </row>
    <row r="30" spans="1:57" x14ac:dyDescent="0.2">
      <c r="A30" s="21" t="s">
        <v>50</v>
      </c>
      <c r="B30" t="s">
        <v>73</v>
      </c>
      <c r="C30" s="3"/>
      <c r="D30" s="24" t="s">
        <v>16</v>
      </c>
      <c r="E30" s="27" t="s">
        <v>17</v>
      </c>
      <c r="F30" s="3"/>
      <c r="G30" s="134">
        <v>91.848784473953003</v>
      </c>
      <c r="H30" s="120">
        <v>99.213189102564101</v>
      </c>
      <c r="I30" s="120">
        <v>104.50749939364501</v>
      </c>
      <c r="J30" s="120">
        <v>106.468551502145</v>
      </c>
      <c r="K30" s="120">
        <v>101.878567191421</v>
      </c>
      <c r="L30" s="135">
        <v>101.515377135083</v>
      </c>
      <c r="M30" s="120"/>
      <c r="N30" s="136">
        <v>122.679498940065</v>
      </c>
      <c r="O30" s="137">
        <v>115.433562899786</v>
      </c>
      <c r="P30" s="138">
        <v>119.239531329081</v>
      </c>
      <c r="Q30" s="120"/>
      <c r="R30" s="139">
        <v>107.405739756442</v>
      </c>
      <c r="S30" s="125"/>
      <c r="T30" s="140">
        <v>2.62304675538258</v>
      </c>
      <c r="U30" s="129">
        <v>5.0861570346514799</v>
      </c>
      <c r="V30" s="129">
        <v>7.3882782582928597</v>
      </c>
      <c r="W30" s="129">
        <v>9.5018944640867602</v>
      </c>
      <c r="X30" s="129">
        <v>6.5506858315863203</v>
      </c>
      <c r="Y30" s="141">
        <v>6.7078600684659904</v>
      </c>
      <c r="Z30" s="129"/>
      <c r="AA30" s="142">
        <v>7.6527338044903797</v>
      </c>
      <c r="AB30" s="143">
        <v>6.30028871622258</v>
      </c>
      <c r="AC30" s="144">
        <v>7.0490732363089901</v>
      </c>
      <c r="AD30" s="129"/>
      <c r="AE30" s="145">
        <v>6.9819291086690303</v>
      </c>
      <c r="AF30" s="30"/>
      <c r="AG30" s="134">
        <v>117.55149016751599</v>
      </c>
      <c r="AH30" s="120">
        <v>100.68288999216</v>
      </c>
      <c r="AI30" s="120">
        <v>104.100787825059</v>
      </c>
      <c r="AJ30" s="120">
        <v>103.898778738066</v>
      </c>
      <c r="AK30" s="120">
        <v>101.87934435096101</v>
      </c>
      <c r="AL30" s="135">
        <v>105.244185502048</v>
      </c>
      <c r="AM30" s="120"/>
      <c r="AN30" s="136">
        <v>114.459219824394</v>
      </c>
      <c r="AO30" s="137">
        <v>112.89122227176399</v>
      </c>
      <c r="AP30" s="138">
        <v>113.695731654363</v>
      </c>
      <c r="AQ30" s="120"/>
      <c r="AR30" s="139">
        <v>107.902531477007</v>
      </c>
      <c r="AS30" s="125"/>
      <c r="AT30" s="140">
        <v>-2.1021864718895902</v>
      </c>
      <c r="AU30" s="129">
        <v>6.0347047945291701</v>
      </c>
      <c r="AV30" s="129">
        <v>5.8124625146847499</v>
      </c>
      <c r="AW30" s="129">
        <v>4.63186905460958</v>
      </c>
      <c r="AX30" s="129">
        <v>-1.78401867789447</v>
      </c>
      <c r="AY30" s="141">
        <v>2.2345569843257902</v>
      </c>
      <c r="AZ30" s="129"/>
      <c r="BA30" s="142">
        <v>-9.5459997772916996</v>
      </c>
      <c r="BB30" s="143">
        <v>-14.3620627848721</v>
      </c>
      <c r="BC30" s="144">
        <v>-11.953871068287601</v>
      </c>
      <c r="BD30" s="129"/>
      <c r="BE30" s="145">
        <v>-3.2313460084594698</v>
      </c>
    </row>
    <row r="31" spans="1:57" x14ac:dyDescent="0.2">
      <c r="A31" s="21" t="s">
        <v>51</v>
      </c>
      <c r="B31" s="3" t="str">
        <f t="shared" si="0"/>
        <v>Staunton &amp; Harrisonburg, VA</v>
      </c>
      <c r="C31" s="3"/>
      <c r="D31" s="24" t="s">
        <v>16</v>
      </c>
      <c r="E31" s="27" t="s">
        <v>17</v>
      </c>
      <c r="F31" s="3"/>
      <c r="G31" s="134">
        <v>98.850363917924795</v>
      </c>
      <c r="H31" s="120">
        <v>101.329916303983</v>
      </c>
      <c r="I31" s="120">
        <v>103.01310268562401</v>
      </c>
      <c r="J31" s="120">
        <v>105.620153758542</v>
      </c>
      <c r="K31" s="120">
        <v>107.703850874501</v>
      </c>
      <c r="L31" s="135">
        <v>103.571794789113</v>
      </c>
      <c r="M31" s="120"/>
      <c r="N31" s="136">
        <v>132.801070430408</v>
      </c>
      <c r="O31" s="137">
        <v>134.852413257379</v>
      </c>
      <c r="P31" s="138">
        <v>133.86589381720401</v>
      </c>
      <c r="Q31" s="120"/>
      <c r="R31" s="139">
        <v>113.394338882593</v>
      </c>
      <c r="S31" s="125"/>
      <c r="T31" s="140">
        <v>8.1392631931782304</v>
      </c>
      <c r="U31" s="129">
        <v>8.3375779913975201</v>
      </c>
      <c r="V31" s="129">
        <v>8.8135840421506497</v>
      </c>
      <c r="W31" s="129">
        <v>12.2904068841612</v>
      </c>
      <c r="X31" s="129">
        <v>9.7602502788793792</v>
      </c>
      <c r="Y31" s="141">
        <v>9.6013293576153593</v>
      </c>
      <c r="Z31" s="129"/>
      <c r="AA31" s="142">
        <v>7.9171013700788997</v>
      </c>
      <c r="AB31" s="143">
        <v>9.8856341698768695</v>
      </c>
      <c r="AC31" s="144">
        <v>8.9257618592702901</v>
      </c>
      <c r="AD31" s="129"/>
      <c r="AE31" s="145">
        <v>9.1473287799703709</v>
      </c>
      <c r="AF31" s="30"/>
      <c r="AG31" s="134">
        <v>99.897600857532595</v>
      </c>
      <c r="AH31" s="120">
        <v>102.37306571706</v>
      </c>
      <c r="AI31" s="120">
        <v>104.704216204151</v>
      </c>
      <c r="AJ31" s="120">
        <v>105.430267520455</v>
      </c>
      <c r="AK31" s="120">
        <v>111.185516300545</v>
      </c>
      <c r="AL31" s="135">
        <v>105.088006614085</v>
      </c>
      <c r="AM31" s="120"/>
      <c r="AN31" s="136">
        <v>135.72916221033799</v>
      </c>
      <c r="AO31" s="137">
        <v>135.83495359628699</v>
      </c>
      <c r="AP31" s="138">
        <v>135.78223450853</v>
      </c>
      <c r="AQ31" s="120"/>
      <c r="AR31" s="139">
        <v>115.412816856421</v>
      </c>
      <c r="AS31" s="125"/>
      <c r="AT31" s="140">
        <v>5.2948355972596097</v>
      </c>
      <c r="AU31" s="129">
        <v>7.9658547037760101</v>
      </c>
      <c r="AV31" s="129">
        <v>8.8120495940287498</v>
      </c>
      <c r="AW31" s="129">
        <v>9.2113759296637205</v>
      </c>
      <c r="AX31" s="129">
        <v>11.019869635937299</v>
      </c>
      <c r="AY31" s="141">
        <v>8.6929510175721205</v>
      </c>
      <c r="AZ31" s="129"/>
      <c r="BA31" s="142">
        <v>11.943992158493099</v>
      </c>
      <c r="BB31" s="143">
        <v>11.6305823704527</v>
      </c>
      <c r="BC31" s="144">
        <v>11.7930372216621</v>
      </c>
      <c r="BD31" s="129"/>
      <c r="BE31" s="145">
        <v>9.7686121033080795</v>
      </c>
    </row>
    <row r="32" spans="1:57" x14ac:dyDescent="0.2">
      <c r="A32" s="21" t="s">
        <v>52</v>
      </c>
      <c r="B32" s="3" t="str">
        <f t="shared" si="0"/>
        <v>Blacksburg &amp; Wytheville, VA</v>
      </c>
      <c r="C32" s="3"/>
      <c r="D32" s="24" t="s">
        <v>16</v>
      </c>
      <c r="E32" s="27" t="s">
        <v>17</v>
      </c>
      <c r="F32" s="3"/>
      <c r="G32" s="134">
        <v>92.729542452830103</v>
      </c>
      <c r="H32" s="120">
        <v>93.252190223569499</v>
      </c>
      <c r="I32" s="120">
        <v>95.086799544419094</v>
      </c>
      <c r="J32" s="120">
        <v>98.548272251308902</v>
      </c>
      <c r="K32" s="120">
        <v>107.588503289473</v>
      </c>
      <c r="L32" s="135">
        <v>97.950642201834796</v>
      </c>
      <c r="M32" s="120"/>
      <c r="N32" s="136">
        <v>156.85043431921099</v>
      </c>
      <c r="O32" s="137">
        <v>149.73294664268499</v>
      </c>
      <c r="P32" s="138">
        <v>153.50102835378701</v>
      </c>
      <c r="Q32" s="120"/>
      <c r="R32" s="139">
        <v>117.266710648942</v>
      </c>
      <c r="S32" s="125"/>
      <c r="T32" s="140">
        <v>3.7661207475857199</v>
      </c>
      <c r="U32" s="129">
        <v>4.9557734691199604</v>
      </c>
      <c r="V32" s="129">
        <v>3.2397731616169798</v>
      </c>
      <c r="W32" s="129">
        <v>3.3518860257460501</v>
      </c>
      <c r="X32" s="129">
        <v>7.19546621435655</v>
      </c>
      <c r="Y32" s="141">
        <v>4.6208265075050301</v>
      </c>
      <c r="Z32" s="129"/>
      <c r="AA32" s="142">
        <v>6.3389221232591302</v>
      </c>
      <c r="AB32" s="143">
        <v>9.3258654389855007</v>
      </c>
      <c r="AC32" s="144">
        <v>7.4459132529331402</v>
      </c>
      <c r="AD32" s="129"/>
      <c r="AE32" s="145">
        <v>5.8403805208669999</v>
      </c>
      <c r="AF32" s="30"/>
      <c r="AG32" s="134">
        <v>96.001939167797303</v>
      </c>
      <c r="AH32" s="120">
        <v>97.059750552282694</v>
      </c>
      <c r="AI32" s="120">
        <v>98.331530271031298</v>
      </c>
      <c r="AJ32" s="120">
        <v>98.728664698439403</v>
      </c>
      <c r="AK32" s="120">
        <v>106.126374763821</v>
      </c>
      <c r="AL32" s="135">
        <v>99.514382395644205</v>
      </c>
      <c r="AM32" s="120"/>
      <c r="AN32" s="136">
        <v>147.826668545659</v>
      </c>
      <c r="AO32" s="137">
        <v>146.38772116819399</v>
      </c>
      <c r="AP32" s="138">
        <v>147.110223951883</v>
      </c>
      <c r="AQ32" s="120"/>
      <c r="AR32" s="139">
        <v>115.651807713069</v>
      </c>
      <c r="AS32" s="125"/>
      <c r="AT32" s="140">
        <v>1.2942382212578101</v>
      </c>
      <c r="AU32" s="129">
        <v>5.2793947912853696</v>
      </c>
      <c r="AV32" s="129">
        <v>5.5159382667376304</v>
      </c>
      <c r="AW32" s="129">
        <v>3.3261636514477102</v>
      </c>
      <c r="AX32" s="129">
        <v>4.0417225603154003</v>
      </c>
      <c r="AY32" s="141">
        <v>3.9119679261553602</v>
      </c>
      <c r="AZ32" s="129"/>
      <c r="BA32" s="142">
        <v>5.0611789251605801</v>
      </c>
      <c r="BB32" s="143">
        <v>7.0922814973230297</v>
      </c>
      <c r="BC32" s="144">
        <v>6.0089925857471602</v>
      </c>
      <c r="BD32" s="129"/>
      <c r="BE32" s="145">
        <v>4.6744784064918301</v>
      </c>
    </row>
    <row r="33" spans="1:64" x14ac:dyDescent="0.2">
      <c r="A33" s="21" t="s">
        <v>53</v>
      </c>
      <c r="B33" s="3" t="str">
        <f t="shared" si="0"/>
        <v>Lynchburg, VA</v>
      </c>
      <c r="C33" s="3"/>
      <c r="D33" s="24" t="s">
        <v>16</v>
      </c>
      <c r="E33" s="27" t="s">
        <v>17</v>
      </c>
      <c r="F33" s="3"/>
      <c r="G33" s="134">
        <v>100.929448082319</v>
      </c>
      <c r="H33" s="120">
        <v>100.85543184885201</v>
      </c>
      <c r="I33" s="120">
        <v>107.810609960828</v>
      </c>
      <c r="J33" s="120">
        <v>107.540452232899</v>
      </c>
      <c r="K33" s="120">
        <v>110.084328180737</v>
      </c>
      <c r="L33" s="135">
        <v>105.972498395172</v>
      </c>
      <c r="M33" s="120"/>
      <c r="N33" s="136">
        <v>137.184575134168</v>
      </c>
      <c r="O33" s="137">
        <v>139.295770125639</v>
      </c>
      <c r="P33" s="138">
        <v>138.219229190421</v>
      </c>
      <c r="Q33" s="120"/>
      <c r="R33" s="139">
        <v>117.587572695909</v>
      </c>
      <c r="S33" s="125"/>
      <c r="T33" s="140">
        <v>-3.4419219961245</v>
      </c>
      <c r="U33" s="129">
        <v>-8.1740507284121797</v>
      </c>
      <c r="V33" s="129">
        <v>-9.3109099402410909</v>
      </c>
      <c r="W33" s="129">
        <v>-33.6729985725799</v>
      </c>
      <c r="X33" s="129">
        <v>-56.124735003364897</v>
      </c>
      <c r="Y33" s="141">
        <v>-32.623622444566799</v>
      </c>
      <c r="Z33" s="129"/>
      <c r="AA33" s="142">
        <v>-51.823574724694502</v>
      </c>
      <c r="AB33" s="143">
        <v>-39.619995869149399</v>
      </c>
      <c r="AC33" s="144">
        <v>-46.9761834520951</v>
      </c>
      <c r="AD33" s="129"/>
      <c r="AE33" s="145">
        <v>-37.577403353016599</v>
      </c>
      <c r="AF33" s="30"/>
      <c r="AG33" s="134">
        <v>99.336121848739396</v>
      </c>
      <c r="AH33" s="120">
        <v>104.431084919472</v>
      </c>
      <c r="AI33" s="120">
        <v>108.642737060578</v>
      </c>
      <c r="AJ33" s="120">
        <v>108.161823668328</v>
      </c>
      <c r="AK33" s="120">
        <v>108.903647948466</v>
      </c>
      <c r="AL33" s="135">
        <v>106.44476190476099</v>
      </c>
      <c r="AM33" s="120"/>
      <c r="AN33" s="136">
        <v>132.12287435049501</v>
      </c>
      <c r="AO33" s="137">
        <v>133.463211513197</v>
      </c>
      <c r="AP33" s="138">
        <v>132.78926251410201</v>
      </c>
      <c r="AQ33" s="120"/>
      <c r="AR33" s="139">
        <v>115.160706638115</v>
      </c>
      <c r="AS33" s="125"/>
      <c r="AT33" s="140">
        <v>-2.1249592778588999</v>
      </c>
      <c r="AU33" s="129">
        <v>-0.205991390294092</v>
      </c>
      <c r="AV33" s="129">
        <v>0.69589913856005503</v>
      </c>
      <c r="AW33" s="129">
        <v>-11.081203216681599</v>
      </c>
      <c r="AX33" s="129">
        <v>-29.3188735656326</v>
      </c>
      <c r="AY33" s="141">
        <v>-10.993848970707599</v>
      </c>
      <c r="AZ33" s="129"/>
      <c r="BA33" s="142">
        <v>-23.626406522637001</v>
      </c>
      <c r="BB33" s="143">
        <v>-14.2830742670638</v>
      </c>
      <c r="BC33" s="144">
        <v>-19.3451864867654</v>
      </c>
      <c r="BD33" s="129"/>
      <c r="BE33" s="145">
        <v>-14.0607421858595</v>
      </c>
    </row>
    <row r="34" spans="1:64" x14ac:dyDescent="0.2">
      <c r="A34" s="21" t="s">
        <v>78</v>
      </c>
      <c r="B34" s="3" t="str">
        <f t="shared" si="0"/>
        <v>Central Virginia</v>
      </c>
      <c r="C34" s="3"/>
      <c r="D34" s="24" t="s">
        <v>16</v>
      </c>
      <c r="E34" s="27" t="s">
        <v>17</v>
      </c>
      <c r="F34" s="3"/>
      <c r="G34" s="134">
        <v>103.34853233144899</v>
      </c>
      <c r="H34" s="120">
        <v>109.686787801213</v>
      </c>
      <c r="I34" s="120">
        <v>113.532950421994</v>
      </c>
      <c r="J34" s="120">
        <v>113.461452522255</v>
      </c>
      <c r="K34" s="120">
        <v>113.304943285766</v>
      </c>
      <c r="L34" s="135">
        <v>111.102568740244</v>
      </c>
      <c r="M34" s="120"/>
      <c r="N34" s="136">
        <v>138.52679511619399</v>
      </c>
      <c r="O34" s="137">
        <v>143.56076919850599</v>
      </c>
      <c r="P34" s="138">
        <v>141.143144850136</v>
      </c>
      <c r="Q34" s="120"/>
      <c r="R34" s="139">
        <v>121.12607209356401</v>
      </c>
      <c r="S34" s="125"/>
      <c r="T34" s="140">
        <v>-0.28510661914157698</v>
      </c>
      <c r="U34" s="129">
        <v>2.4682605673225</v>
      </c>
      <c r="V34" s="129">
        <v>1.2107321026183</v>
      </c>
      <c r="W34" s="129">
        <v>-3.9821985224265299</v>
      </c>
      <c r="X34" s="129">
        <v>-11.9167496782096</v>
      </c>
      <c r="Y34" s="141">
        <v>-2.9975362121078701</v>
      </c>
      <c r="Z34" s="129"/>
      <c r="AA34" s="142">
        <v>-8.6544891423159402</v>
      </c>
      <c r="AB34" s="143">
        <v>-1.39685763320029</v>
      </c>
      <c r="AC34" s="144">
        <v>-5.0474783347562804</v>
      </c>
      <c r="AD34" s="129"/>
      <c r="AE34" s="145">
        <v>-3.1790074528463799</v>
      </c>
      <c r="AF34" s="30"/>
      <c r="AG34" s="134">
        <v>103.25334931591</v>
      </c>
      <c r="AH34" s="120">
        <v>110.18715676848601</v>
      </c>
      <c r="AI34" s="120">
        <v>114.806276177274</v>
      </c>
      <c r="AJ34" s="120">
        <v>114.631533578679</v>
      </c>
      <c r="AK34" s="120">
        <v>116.894653986444</v>
      </c>
      <c r="AL34" s="135">
        <v>112.528662294036</v>
      </c>
      <c r="AM34" s="120"/>
      <c r="AN34" s="136">
        <v>141.13927409500101</v>
      </c>
      <c r="AO34" s="137">
        <v>142.969554982929</v>
      </c>
      <c r="AP34" s="138">
        <v>142.06843160956601</v>
      </c>
      <c r="AQ34" s="120"/>
      <c r="AR34" s="139">
        <v>122.238004107387</v>
      </c>
      <c r="AS34" s="125"/>
      <c r="AT34" s="140">
        <v>0.50116382542363003</v>
      </c>
      <c r="AU34" s="129">
        <v>4.3347217198758097</v>
      </c>
      <c r="AV34" s="129">
        <v>4.94714895898497</v>
      </c>
      <c r="AW34" s="129">
        <v>3.4655690398272201</v>
      </c>
      <c r="AX34" s="129">
        <v>-1.23019670975302</v>
      </c>
      <c r="AY34" s="141">
        <v>2.4956439694790098</v>
      </c>
      <c r="AZ34" s="129"/>
      <c r="BA34" s="142">
        <v>0.96800518859079399</v>
      </c>
      <c r="BB34" s="143">
        <v>2.7427084015203098</v>
      </c>
      <c r="BC34" s="144">
        <v>1.8621247315457199</v>
      </c>
      <c r="BD34" s="129"/>
      <c r="BE34" s="145">
        <v>2.3652907910190502</v>
      </c>
    </row>
    <row r="35" spans="1:64" x14ac:dyDescent="0.2">
      <c r="A35" s="21" t="s">
        <v>79</v>
      </c>
      <c r="B35" s="3" t="str">
        <f t="shared" si="0"/>
        <v>Chesapeake Bay</v>
      </c>
      <c r="C35" s="3"/>
      <c r="D35" s="24" t="s">
        <v>16</v>
      </c>
      <c r="E35" s="27" t="s">
        <v>17</v>
      </c>
      <c r="F35" s="3"/>
      <c r="G35" s="134">
        <v>105.449161147902</v>
      </c>
      <c r="H35" s="120">
        <v>102.159276094276</v>
      </c>
      <c r="I35" s="120">
        <v>100.38853168469799</v>
      </c>
      <c r="J35" s="120">
        <v>117.844711673699</v>
      </c>
      <c r="K35" s="120">
        <v>122.14913109756</v>
      </c>
      <c r="L35" s="135">
        <v>110.199242077752</v>
      </c>
      <c r="M35" s="120"/>
      <c r="N35" s="136">
        <v>137.674152923538</v>
      </c>
      <c r="O35" s="137">
        <v>145.34929558011001</v>
      </c>
      <c r="P35" s="138">
        <v>141.668979151689</v>
      </c>
      <c r="Q35" s="120"/>
      <c r="R35" s="139">
        <v>120.031767744833</v>
      </c>
      <c r="S35" s="125"/>
      <c r="T35" s="140">
        <v>4.5443421181602801</v>
      </c>
      <c r="U35" s="129">
        <v>1.16464869920139</v>
      </c>
      <c r="V35" s="129">
        <v>0.448525178852685</v>
      </c>
      <c r="W35" s="129">
        <v>16.9126570318492</v>
      </c>
      <c r="X35" s="129">
        <v>13.6846550649942</v>
      </c>
      <c r="Y35" s="141">
        <v>8.0174692850303604</v>
      </c>
      <c r="Z35" s="129"/>
      <c r="AA35" s="142">
        <v>-4.1055711694641097</v>
      </c>
      <c r="AB35" s="143">
        <v>-1.25388087388485E-2</v>
      </c>
      <c r="AC35" s="144">
        <v>-1.92511076123364</v>
      </c>
      <c r="AD35" s="129"/>
      <c r="AE35" s="145">
        <v>4.6143428785856004</v>
      </c>
      <c r="AF35" s="30"/>
      <c r="AG35" s="134">
        <v>104.985849451123</v>
      </c>
      <c r="AH35" s="120">
        <v>108.46636328125</v>
      </c>
      <c r="AI35" s="120">
        <v>107.46107703541399</v>
      </c>
      <c r="AJ35" s="120">
        <v>113.02959942259101</v>
      </c>
      <c r="AK35" s="120">
        <v>116.072886085626</v>
      </c>
      <c r="AL35" s="135">
        <v>110.30235732994601</v>
      </c>
      <c r="AM35" s="120"/>
      <c r="AN35" s="136">
        <v>133.54088295687799</v>
      </c>
      <c r="AO35" s="137">
        <v>138.37162372881301</v>
      </c>
      <c r="AP35" s="138">
        <v>135.967770776566</v>
      </c>
      <c r="AQ35" s="120"/>
      <c r="AR35" s="139">
        <v>118.461488278923</v>
      </c>
      <c r="AS35" s="125"/>
      <c r="AT35" s="140">
        <v>1.38806804683912</v>
      </c>
      <c r="AU35" s="129">
        <v>6.7909128435298802</v>
      </c>
      <c r="AV35" s="129">
        <v>3.63206032105919</v>
      </c>
      <c r="AW35" s="129">
        <v>12.787165759523599</v>
      </c>
      <c r="AX35" s="129">
        <v>6.4213906889718704</v>
      </c>
      <c r="AY35" s="141">
        <v>6.4500568412595296</v>
      </c>
      <c r="AZ35" s="129"/>
      <c r="BA35" s="142">
        <v>0.253145604192551</v>
      </c>
      <c r="BB35" s="143">
        <v>2.8398531598897798</v>
      </c>
      <c r="BC35" s="144">
        <v>1.56356393083806</v>
      </c>
      <c r="BD35" s="129"/>
      <c r="BE35" s="145">
        <v>4.74934981338175</v>
      </c>
    </row>
    <row r="36" spans="1:64" x14ac:dyDescent="0.2">
      <c r="A36" s="21" t="s">
        <v>80</v>
      </c>
      <c r="B36" s="3" t="str">
        <f t="shared" si="0"/>
        <v>Coastal Virginia - Eastern Shore</v>
      </c>
      <c r="C36" s="3"/>
      <c r="D36" s="24" t="s">
        <v>16</v>
      </c>
      <c r="E36" s="27" t="s">
        <v>17</v>
      </c>
      <c r="F36" s="3"/>
      <c r="G36" s="134">
        <v>105.320266393442</v>
      </c>
      <c r="H36" s="120">
        <v>108.660992366412</v>
      </c>
      <c r="I36" s="120">
        <v>107.937354196301</v>
      </c>
      <c r="J36" s="120">
        <v>108.85837653478799</v>
      </c>
      <c r="K36" s="120">
        <v>119.40301935483799</v>
      </c>
      <c r="L36" s="135">
        <v>110.548518187239</v>
      </c>
      <c r="M36" s="120"/>
      <c r="N36" s="136">
        <v>153.14722466960299</v>
      </c>
      <c r="O36" s="137">
        <v>161.11422448979499</v>
      </c>
      <c r="P36" s="138">
        <v>157.282637711864</v>
      </c>
      <c r="Q36" s="120"/>
      <c r="R36" s="139">
        <v>127.380646699732</v>
      </c>
      <c r="S36" s="125"/>
      <c r="T36" s="140">
        <v>-1.99236907921768</v>
      </c>
      <c r="U36" s="129">
        <v>5.4855046154151097</v>
      </c>
      <c r="V36" s="129">
        <v>4.8114451580657098</v>
      </c>
      <c r="W36" s="129">
        <v>3.99020825606086</v>
      </c>
      <c r="X36" s="129">
        <v>3.8929470491574101</v>
      </c>
      <c r="Y36" s="141">
        <v>3.4992001293846</v>
      </c>
      <c r="Z36" s="129"/>
      <c r="AA36" s="142">
        <v>0.34435465319029401</v>
      </c>
      <c r="AB36" s="143">
        <v>2.9170460310380899</v>
      </c>
      <c r="AC36" s="144">
        <v>1.7474054342005401</v>
      </c>
      <c r="AD36" s="129"/>
      <c r="AE36" s="145">
        <v>3.6877230250037099</v>
      </c>
      <c r="AF36" s="30"/>
      <c r="AG36" s="134">
        <v>108.93076992753601</v>
      </c>
      <c r="AH36" s="120">
        <v>108.120635879218</v>
      </c>
      <c r="AI36" s="120">
        <v>107.45008097165901</v>
      </c>
      <c r="AJ36" s="120">
        <v>108.6204</v>
      </c>
      <c r="AK36" s="120">
        <v>115.394738583719</v>
      </c>
      <c r="AL36" s="135">
        <v>109.776441351888</v>
      </c>
      <c r="AM36" s="120"/>
      <c r="AN36" s="136">
        <v>144.96595404875299</v>
      </c>
      <c r="AO36" s="137">
        <v>147.06945201817601</v>
      </c>
      <c r="AP36" s="138">
        <v>146.04245006839901</v>
      </c>
      <c r="AQ36" s="120"/>
      <c r="AR36" s="139">
        <v>122.16797747031799</v>
      </c>
      <c r="AS36" s="125"/>
      <c r="AT36" s="140">
        <v>1.7474146347775901</v>
      </c>
      <c r="AU36" s="129">
        <v>2.7595574786249402</v>
      </c>
      <c r="AV36" s="129">
        <v>1.9724786403328101</v>
      </c>
      <c r="AW36" s="129">
        <v>1.88904131892876</v>
      </c>
      <c r="AX36" s="129">
        <v>3.13144179770222</v>
      </c>
      <c r="AY36" s="141">
        <v>2.2775270815911899</v>
      </c>
      <c r="AZ36" s="129"/>
      <c r="BA36" s="142">
        <v>4.7261303888021002</v>
      </c>
      <c r="BB36" s="143">
        <v>4.06670993061672</v>
      </c>
      <c r="BC36" s="144">
        <v>4.42388749196307</v>
      </c>
      <c r="BD36" s="129"/>
      <c r="BE36" s="145">
        <v>3.12797683315328</v>
      </c>
    </row>
    <row r="37" spans="1:64" x14ac:dyDescent="0.2">
      <c r="A37" s="21" t="s">
        <v>81</v>
      </c>
      <c r="B37" s="3" t="str">
        <f t="shared" si="0"/>
        <v>Coastal Virginia - Hampton Roads</v>
      </c>
      <c r="C37" s="3"/>
      <c r="D37" s="24" t="s">
        <v>16</v>
      </c>
      <c r="E37" s="27" t="s">
        <v>17</v>
      </c>
      <c r="F37" s="3"/>
      <c r="G37" s="134">
        <v>138.92428814067301</v>
      </c>
      <c r="H37" s="120">
        <v>107.847111268603</v>
      </c>
      <c r="I37" s="120">
        <v>111.421578923806</v>
      </c>
      <c r="J37" s="120">
        <v>112.165419236039</v>
      </c>
      <c r="K37" s="120">
        <v>117.55625311824301</v>
      </c>
      <c r="L37" s="135">
        <v>117.189593058372</v>
      </c>
      <c r="M37" s="120"/>
      <c r="N37" s="136">
        <v>156.06246976318701</v>
      </c>
      <c r="O37" s="137">
        <v>160.19552930794501</v>
      </c>
      <c r="P37" s="138">
        <v>158.127107494065</v>
      </c>
      <c r="Q37" s="120"/>
      <c r="R37" s="139">
        <v>131.40044383626099</v>
      </c>
      <c r="S37" s="125"/>
      <c r="T37" s="140">
        <v>29.497710960766302</v>
      </c>
      <c r="U37" s="129">
        <v>2.4577833378039502</v>
      </c>
      <c r="V37" s="129">
        <v>5.6207149439630104</v>
      </c>
      <c r="W37" s="129">
        <v>5.8677890895031402</v>
      </c>
      <c r="X37" s="129">
        <v>8.6996684957995498</v>
      </c>
      <c r="Y37" s="141">
        <v>10.1172898017407</v>
      </c>
      <c r="Z37" s="129"/>
      <c r="AA37" s="142">
        <v>4.3302324870533297</v>
      </c>
      <c r="AB37" s="143">
        <v>3.4257288092047098</v>
      </c>
      <c r="AC37" s="144">
        <v>3.8604618435606</v>
      </c>
      <c r="AD37" s="129"/>
      <c r="AE37" s="145">
        <v>8.2321024054245608</v>
      </c>
      <c r="AF37" s="30"/>
      <c r="AG37" s="134">
        <v>114.931902052238</v>
      </c>
      <c r="AH37" s="120">
        <v>109.378329955646</v>
      </c>
      <c r="AI37" s="120">
        <v>113.58494324979701</v>
      </c>
      <c r="AJ37" s="120">
        <v>115.872761611697</v>
      </c>
      <c r="AK37" s="120">
        <v>125.964096408112</v>
      </c>
      <c r="AL37" s="135">
        <v>116.270255000209</v>
      </c>
      <c r="AM37" s="120"/>
      <c r="AN37" s="136">
        <v>163.06346534232799</v>
      </c>
      <c r="AO37" s="137">
        <v>166.59863965547601</v>
      </c>
      <c r="AP37" s="138">
        <v>164.83998072558001</v>
      </c>
      <c r="AQ37" s="120"/>
      <c r="AR37" s="139">
        <v>132.947378282589</v>
      </c>
      <c r="AS37" s="125"/>
      <c r="AT37" s="140">
        <v>7.3058533142114896</v>
      </c>
      <c r="AU37" s="129">
        <v>0.64443977876826497</v>
      </c>
      <c r="AV37" s="129">
        <v>2.4193899238925201</v>
      </c>
      <c r="AW37" s="129">
        <v>3.4730362068509599</v>
      </c>
      <c r="AX37" s="129">
        <v>8.2953775372020608</v>
      </c>
      <c r="AY37" s="141">
        <v>4.5194126811514597</v>
      </c>
      <c r="AZ37" s="129"/>
      <c r="BA37" s="142">
        <v>9.20936834430705</v>
      </c>
      <c r="BB37" s="143">
        <v>8.8553441775809496</v>
      </c>
      <c r="BC37" s="144">
        <v>9.0255986538283892</v>
      </c>
      <c r="BD37" s="129"/>
      <c r="BE37" s="145">
        <v>6.67555324308303</v>
      </c>
    </row>
    <row r="38" spans="1:64" x14ac:dyDescent="0.2">
      <c r="A38" s="20" t="s">
        <v>82</v>
      </c>
      <c r="B38" s="3" t="str">
        <f t="shared" si="0"/>
        <v>Northern Virginia</v>
      </c>
      <c r="C38" s="3"/>
      <c r="D38" s="24" t="s">
        <v>16</v>
      </c>
      <c r="E38" s="27" t="s">
        <v>17</v>
      </c>
      <c r="F38" s="3"/>
      <c r="G38" s="134">
        <v>141.66515252820699</v>
      </c>
      <c r="H38" s="120">
        <v>166.864866174627</v>
      </c>
      <c r="I38" s="120">
        <v>174.05003228922999</v>
      </c>
      <c r="J38" s="120">
        <v>169.998659289101</v>
      </c>
      <c r="K38" s="120">
        <v>156.63213156581</v>
      </c>
      <c r="L38" s="135">
        <v>163.03122948853101</v>
      </c>
      <c r="M38" s="120"/>
      <c r="N38" s="136">
        <v>142.720536051772</v>
      </c>
      <c r="O38" s="137">
        <v>143.33280260127299</v>
      </c>
      <c r="P38" s="138">
        <v>143.03512105475599</v>
      </c>
      <c r="Q38" s="120"/>
      <c r="R38" s="139">
        <v>157.310352550825</v>
      </c>
      <c r="S38" s="125"/>
      <c r="T38" s="140">
        <v>7.97546394450465</v>
      </c>
      <c r="U38" s="129">
        <v>11.5625709263074</v>
      </c>
      <c r="V38" s="129">
        <v>13.1804851477263</v>
      </c>
      <c r="W38" s="129">
        <v>12.7675262761657</v>
      </c>
      <c r="X38" s="129">
        <v>10.7529666287032</v>
      </c>
      <c r="Y38" s="141">
        <v>11.617534071358699</v>
      </c>
      <c r="Z38" s="129"/>
      <c r="AA38" s="142">
        <v>12.486397359452001</v>
      </c>
      <c r="AB38" s="143">
        <v>12.6517986858555</v>
      </c>
      <c r="AC38" s="144">
        <v>12.5762216170623</v>
      </c>
      <c r="AD38" s="129"/>
      <c r="AE38" s="145">
        <v>11.7916270785863</v>
      </c>
      <c r="AF38" s="30"/>
      <c r="AG38" s="134">
        <v>142.27455433865299</v>
      </c>
      <c r="AH38" s="120">
        <v>165.70672569196199</v>
      </c>
      <c r="AI38" s="120">
        <v>175.604341570511</v>
      </c>
      <c r="AJ38" s="120">
        <v>172.62544387959301</v>
      </c>
      <c r="AK38" s="120">
        <v>158.74784286208401</v>
      </c>
      <c r="AL38" s="135">
        <v>164.47720856557001</v>
      </c>
      <c r="AM38" s="120"/>
      <c r="AN38" s="136">
        <v>142.86248489108399</v>
      </c>
      <c r="AO38" s="137">
        <v>141.756302546282</v>
      </c>
      <c r="AP38" s="138">
        <v>142.30215232013401</v>
      </c>
      <c r="AQ38" s="120"/>
      <c r="AR38" s="139">
        <v>157.918452594732</v>
      </c>
      <c r="AS38" s="125"/>
      <c r="AT38" s="140">
        <v>13.5594109144419</v>
      </c>
      <c r="AU38" s="129">
        <v>17.203021111082901</v>
      </c>
      <c r="AV38" s="129">
        <v>19.982724021696601</v>
      </c>
      <c r="AW38" s="129">
        <v>19.968913113444799</v>
      </c>
      <c r="AX38" s="129">
        <v>17.5407792556957</v>
      </c>
      <c r="AY38" s="141">
        <v>18.283760149364198</v>
      </c>
      <c r="AZ38" s="129"/>
      <c r="BA38" s="142">
        <v>13.296684434452001</v>
      </c>
      <c r="BB38" s="143">
        <v>11.683899556353101</v>
      </c>
      <c r="BC38" s="144">
        <v>12.480695345979701</v>
      </c>
      <c r="BD38" s="129"/>
      <c r="BE38" s="145">
        <v>16.786719228573801</v>
      </c>
    </row>
    <row r="39" spans="1:64" x14ac:dyDescent="0.2">
      <c r="A39" s="22" t="s">
        <v>83</v>
      </c>
      <c r="B39" s="3" t="str">
        <f t="shared" si="0"/>
        <v>Shenandoah Valley</v>
      </c>
      <c r="C39" s="3"/>
      <c r="D39" s="25" t="s">
        <v>16</v>
      </c>
      <c r="E39" s="28" t="s">
        <v>17</v>
      </c>
      <c r="F39" s="3"/>
      <c r="G39" s="146">
        <v>98.378341608738793</v>
      </c>
      <c r="H39" s="147">
        <v>98.3015318857924</v>
      </c>
      <c r="I39" s="147">
        <v>102.341775884665</v>
      </c>
      <c r="J39" s="147">
        <v>104.605415787887</v>
      </c>
      <c r="K39" s="147">
        <v>112.496726021247</v>
      </c>
      <c r="L39" s="148">
        <v>103.638562143257</v>
      </c>
      <c r="M39" s="120"/>
      <c r="N39" s="149">
        <v>138.34426923581</v>
      </c>
      <c r="O39" s="150">
        <v>138.689361460957</v>
      </c>
      <c r="P39" s="151">
        <v>138.52026205921999</v>
      </c>
      <c r="Q39" s="120"/>
      <c r="R39" s="152">
        <v>115.47589563625201</v>
      </c>
      <c r="S39" s="125"/>
      <c r="T39" s="153">
        <v>5.4278208039015503</v>
      </c>
      <c r="U39" s="154">
        <v>4.1341294647298401</v>
      </c>
      <c r="V39" s="154">
        <v>8.2298386640758796</v>
      </c>
      <c r="W39" s="154">
        <v>10.017053644316199</v>
      </c>
      <c r="X39" s="154">
        <v>10.098925971865</v>
      </c>
      <c r="Y39" s="155">
        <v>7.8289263189133704</v>
      </c>
      <c r="Z39" s="129"/>
      <c r="AA39" s="156">
        <v>11.105383238356801</v>
      </c>
      <c r="AB39" s="157">
        <v>11.2980509546334</v>
      </c>
      <c r="AC39" s="158">
        <v>11.205187578925401</v>
      </c>
      <c r="AD39" s="129"/>
      <c r="AE39" s="159">
        <v>9.5593709806069</v>
      </c>
      <c r="AF39" s="31"/>
      <c r="AG39" s="146">
        <v>99.175452652957603</v>
      </c>
      <c r="AH39" s="147">
        <v>101.375315110098</v>
      </c>
      <c r="AI39" s="147">
        <v>102.826098378762</v>
      </c>
      <c r="AJ39" s="147">
        <v>103.45939896373</v>
      </c>
      <c r="AK39" s="147">
        <v>108.97946618694399</v>
      </c>
      <c r="AL39" s="148">
        <v>103.46368568970399</v>
      </c>
      <c r="AM39" s="120"/>
      <c r="AN39" s="149">
        <v>131.46503605958401</v>
      </c>
      <c r="AO39" s="150">
        <v>131.85279913272399</v>
      </c>
      <c r="AP39" s="151">
        <v>131.66052828008301</v>
      </c>
      <c r="AQ39" s="120"/>
      <c r="AR39" s="152">
        <v>113.167255633238</v>
      </c>
      <c r="AS39" s="125"/>
      <c r="AT39" s="153">
        <v>6.3553319288147296</v>
      </c>
      <c r="AU39" s="154">
        <v>7.9433683071806502</v>
      </c>
      <c r="AV39" s="154">
        <v>8.8714661600608302</v>
      </c>
      <c r="AW39" s="154">
        <v>8.8106493634139902</v>
      </c>
      <c r="AX39" s="154">
        <v>8.4329681152471796</v>
      </c>
      <c r="AY39" s="155">
        <v>8.1791486426956705</v>
      </c>
      <c r="AZ39" s="129"/>
      <c r="BA39" s="156">
        <v>7.9352684573452397</v>
      </c>
      <c r="BB39" s="157">
        <v>7.1612016723361904</v>
      </c>
      <c r="BC39" s="158">
        <v>7.5579974429905601</v>
      </c>
      <c r="BD39" s="129"/>
      <c r="BE39" s="159">
        <v>8.1240669516573192</v>
      </c>
    </row>
    <row r="40" spans="1:64" x14ac:dyDescent="0.2">
      <c r="A40" s="19" t="s">
        <v>84</v>
      </c>
      <c r="B40" s="3" t="str">
        <f t="shared" si="0"/>
        <v>Southern Virginia</v>
      </c>
      <c r="C40" s="9"/>
      <c r="D40" s="23" t="s">
        <v>16</v>
      </c>
      <c r="E40" s="26" t="s">
        <v>17</v>
      </c>
      <c r="F40" s="3"/>
      <c r="G40" s="117">
        <v>92.174304562946602</v>
      </c>
      <c r="H40" s="118">
        <v>101.32787007874001</v>
      </c>
      <c r="I40" s="118">
        <v>102.493247563352</v>
      </c>
      <c r="J40" s="118">
        <v>101.16491557943201</v>
      </c>
      <c r="K40" s="118">
        <v>102.78726112185601</v>
      </c>
      <c r="L40" s="119">
        <v>100.476588526619</v>
      </c>
      <c r="M40" s="120"/>
      <c r="N40" s="121">
        <v>113.68567365269401</v>
      </c>
      <c r="O40" s="122">
        <v>114.639098453413</v>
      </c>
      <c r="P40" s="123">
        <v>114.160505354123</v>
      </c>
      <c r="Q40" s="120"/>
      <c r="R40" s="124">
        <v>104.653643766486</v>
      </c>
      <c r="S40" s="125"/>
      <c r="T40" s="126">
        <v>8.1739783948497493</v>
      </c>
      <c r="U40" s="127">
        <v>15.408430077910401</v>
      </c>
      <c r="V40" s="127">
        <v>12.927112542217399</v>
      </c>
      <c r="W40" s="127">
        <v>10.354480789705301</v>
      </c>
      <c r="X40" s="127">
        <v>5.9847733969170003</v>
      </c>
      <c r="Y40" s="128">
        <v>10.5467550639087</v>
      </c>
      <c r="Z40" s="129"/>
      <c r="AA40" s="130">
        <v>1.3520665180628599</v>
      </c>
      <c r="AB40" s="131">
        <v>8.5674481651480807</v>
      </c>
      <c r="AC40" s="132">
        <v>4.6838989680362104</v>
      </c>
      <c r="AD40" s="129"/>
      <c r="AE40" s="133">
        <v>8.4989572484641904</v>
      </c>
      <c r="AF40" s="29"/>
      <c r="AG40" s="117">
        <v>101.25624318212</v>
      </c>
      <c r="AH40" s="118">
        <v>100.410267125366</v>
      </c>
      <c r="AI40" s="118">
        <v>102.23971553398</v>
      </c>
      <c r="AJ40" s="118">
        <v>102.19978805394901</v>
      </c>
      <c r="AK40" s="118">
        <v>102.938153130373</v>
      </c>
      <c r="AL40" s="119">
        <v>101.843981070319</v>
      </c>
      <c r="AM40" s="120"/>
      <c r="AN40" s="121">
        <v>116.140676301124</v>
      </c>
      <c r="AO40" s="122">
        <v>117.773193207893</v>
      </c>
      <c r="AP40" s="123">
        <v>116.96863792942899</v>
      </c>
      <c r="AQ40" s="120"/>
      <c r="AR40" s="124">
        <v>106.522347621995</v>
      </c>
      <c r="AS40" s="125"/>
      <c r="AT40" s="126">
        <v>18.521207850599499</v>
      </c>
      <c r="AU40" s="127">
        <v>13.012353827431999</v>
      </c>
      <c r="AV40" s="127">
        <v>13.1449388247807</v>
      </c>
      <c r="AW40" s="127">
        <v>12.950394096655801</v>
      </c>
      <c r="AX40" s="127">
        <v>12.225567991569401</v>
      </c>
      <c r="AY40" s="128">
        <v>13.6357707594694</v>
      </c>
      <c r="AZ40" s="129"/>
      <c r="BA40" s="130">
        <v>12.807816575202301</v>
      </c>
      <c r="BB40" s="131">
        <v>15.0062989094234</v>
      </c>
      <c r="BC40" s="132">
        <v>13.909271779695599</v>
      </c>
      <c r="BD40" s="129"/>
      <c r="BE40" s="133">
        <v>13.609069590552</v>
      </c>
      <c r="BF40" s="76"/>
      <c r="BG40" s="76"/>
      <c r="BH40" s="76"/>
      <c r="BI40" s="76"/>
      <c r="BJ40" s="76"/>
      <c r="BK40" s="76"/>
      <c r="BL40" s="76"/>
    </row>
    <row r="41" spans="1:64" x14ac:dyDescent="0.2">
      <c r="A41" s="20" t="s">
        <v>85</v>
      </c>
      <c r="B41" s="3" t="str">
        <f t="shared" si="0"/>
        <v>Southwest Virginia - Blue Ridge Highlands</v>
      </c>
      <c r="C41" s="10"/>
      <c r="D41" s="24" t="s">
        <v>16</v>
      </c>
      <c r="E41" s="27" t="s">
        <v>17</v>
      </c>
      <c r="F41" s="3"/>
      <c r="G41" s="134">
        <v>96.815043613707104</v>
      </c>
      <c r="H41" s="120">
        <v>99.274266297508106</v>
      </c>
      <c r="I41" s="120">
        <v>103.564790286975</v>
      </c>
      <c r="J41" s="120">
        <v>106.83014808166899</v>
      </c>
      <c r="K41" s="120">
        <v>110.39982087571801</v>
      </c>
      <c r="L41" s="135">
        <v>103.898243984386</v>
      </c>
      <c r="M41" s="120"/>
      <c r="N41" s="136">
        <v>146.16488760913899</v>
      </c>
      <c r="O41" s="137">
        <v>141.09322006472399</v>
      </c>
      <c r="P41" s="138">
        <v>143.73685194151199</v>
      </c>
      <c r="Q41" s="120"/>
      <c r="R41" s="139">
        <v>117.35807858404701</v>
      </c>
      <c r="S41" s="125"/>
      <c r="T41" s="140">
        <v>1.1043353584159701</v>
      </c>
      <c r="U41" s="129">
        <v>2.0435745190136401</v>
      </c>
      <c r="V41" s="129">
        <v>6.2121895156909996</v>
      </c>
      <c r="W41" s="129">
        <v>8.1341781502851607</v>
      </c>
      <c r="X41" s="129">
        <v>6.0218677249425197</v>
      </c>
      <c r="Y41" s="141">
        <v>5.03505664486676</v>
      </c>
      <c r="Z41" s="129"/>
      <c r="AA41" s="142">
        <v>2.3894325846336999</v>
      </c>
      <c r="AB41" s="143">
        <v>3.70150085525098</v>
      </c>
      <c r="AC41" s="144">
        <v>2.8744389105648498</v>
      </c>
      <c r="AD41" s="129"/>
      <c r="AE41" s="145">
        <v>4.1018685059639797</v>
      </c>
      <c r="AF41" s="30"/>
      <c r="AG41" s="134">
        <v>108.323821642429</v>
      </c>
      <c r="AH41" s="120">
        <v>102.898940940576</v>
      </c>
      <c r="AI41" s="120">
        <v>105.56532221643199</v>
      </c>
      <c r="AJ41" s="120">
        <v>104.70765818584</v>
      </c>
      <c r="AK41" s="120">
        <v>109.287422793112</v>
      </c>
      <c r="AL41" s="135">
        <v>106.1287486331</v>
      </c>
      <c r="AM41" s="120"/>
      <c r="AN41" s="136">
        <v>141.718722890425</v>
      </c>
      <c r="AO41" s="137">
        <v>141.16604435696701</v>
      </c>
      <c r="AP41" s="138">
        <v>141.44427423776401</v>
      </c>
      <c r="AQ41" s="120"/>
      <c r="AR41" s="139">
        <v>117.87874255438901</v>
      </c>
      <c r="AS41" s="125"/>
      <c r="AT41" s="140">
        <v>-3.8585872234667198</v>
      </c>
      <c r="AU41" s="129">
        <v>2.18859350429946</v>
      </c>
      <c r="AV41" s="129">
        <v>3.4828325604557202</v>
      </c>
      <c r="AW41" s="129">
        <v>2.7379432216428898</v>
      </c>
      <c r="AX41" s="129">
        <v>0.50833072060046802</v>
      </c>
      <c r="AY41" s="141">
        <v>0.99798431080939298</v>
      </c>
      <c r="AZ41" s="129"/>
      <c r="BA41" s="142">
        <v>-0.49519484567825101</v>
      </c>
      <c r="BB41" s="143">
        <v>-9.9846033774702206E-2</v>
      </c>
      <c r="BC41" s="144">
        <v>-0.30636472846153401</v>
      </c>
      <c r="BD41" s="129"/>
      <c r="BE41" s="145">
        <v>0.24445753689379099</v>
      </c>
      <c r="BF41" s="76"/>
      <c r="BG41" s="76"/>
      <c r="BH41" s="76"/>
      <c r="BI41" s="76"/>
      <c r="BJ41" s="76"/>
      <c r="BK41" s="76"/>
      <c r="BL41" s="76"/>
    </row>
    <row r="42" spans="1:64" x14ac:dyDescent="0.2">
      <c r="A42" s="21" t="s">
        <v>86</v>
      </c>
      <c r="B42" s="3" t="str">
        <f t="shared" si="0"/>
        <v>Southwest Virginia - Heart of Appalachia</v>
      </c>
      <c r="C42" s="3"/>
      <c r="D42" s="24" t="s">
        <v>16</v>
      </c>
      <c r="E42" s="27" t="s">
        <v>17</v>
      </c>
      <c r="F42" s="3"/>
      <c r="G42" s="134">
        <v>86.448590225563905</v>
      </c>
      <c r="H42" s="120">
        <v>97.607316421895803</v>
      </c>
      <c r="I42" s="120">
        <v>90.170114068440995</v>
      </c>
      <c r="J42" s="120">
        <v>90.243308823529404</v>
      </c>
      <c r="K42" s="120">
        <v>91.641984635083205</v>
      </c>
      <c r="L42" s="135">
        <v>91.479050995364005</v>
      </c>
      <c r="M42" s="120"/>
      <c r="N42" s="136">
        <v>105.166334745762</v>
      </c>
      <c r="O42" s="137">
        <v>104.107910958904</v>
      </c>
      <c r="P42" s="138">
        <v>104.656895604395</v>
      </c>
      <c r="Q42" s="120"/>
      <c r="R42" s="139">
        <v>95.850051029706506</v>
      </c>
      <c r="S42" s="125"/>
      <c r="T42" s="140">
        <v>7.0670766283084703</v>
      </c>
      <c r="U42" s="129">
        <v>18.066416650183001</v>
      </c>
      <c r="V42" s="129">
        <v>8.5813100303594396</v>
      </c>
      <c r="W42" s="129">
        <v>7.6911019179803901</v>
      </c>
      <c r="X42" s="129">
        <v>0.22177877082566799</v>
      </c>
      <c r="Y42" s="141">
        <v>8.2142147992079906</v>
      </c>
      <c r="Z42" s="129"/>
      <c r="AA42" s="142">
        <v>7.5440478360185706E-2</v>
      </c>
      <c r="AB42" s="143">
        <v>3.9747797749875899</v>
      </c>
      <c r="AC42" s="144">
        <v>1.8283472131274301</v>
      </c>
      <c r="AD42" s="129"/>
      <c r="AE42" s="145">
        <v>6.6665157943728204</v>
      </c>
      <c r="AF42" s="30"/>
      <c r="AG42" s="134">
        <v>86.755109890109793</v>
      </c>
      <c r="AH42" s="120">
        <v>91.503285802851806</v>
      </c>
      <c r="AI42" s="120">
        <v>90.785255388249098</v>
      </c>
      <c r="AJ42" s="120">
        <v>91.130304685254302</v>
      </c>
      <c r="AK42" s="120">
        <v>90.979013732833906</v>
      </c>
      <c r="AL42" s="135">
        <v>90.440616779466197</v>
      </c>
      <c r="AM42" s="120"/>
      <c r="AN42" s="136">
        <v>101.547754988913</v>
      </c>
      <c r="AO42" s="137">
        <v>102.064712478435</v>
      </c>
      <c r="AP42" s="138">
        <v>101.801491673722</v>
      </c>
      <c r="AQ42" s="120"/>
      <c r="AR42" s="139">
        <v>93.979528310181095</v>
      </c>
      <c r="AS42" s="125"/>
      <c r="AT42" s="140">
        <v>6.9722948078601696</v>
      </c>
      <c r="AU42" s="129">
        <v>10.4206087619039</v>
      </c>
      <c r="AV42" s="129">
        <v>9.3037115193047306</v>
      </c>
      <c r="AW42" s="129">
        <v>8.7823022035606595</v>
      </c>
      <c r="AX42" s="129">
        <v>5.1576747688995699</v>
      </c>
      <c r="AY42" s="141">
        <v>8.2338321942243198</v>
      </c>
      <c r="AZ42" s="129"/>
      <c r="BA42" s="142">
        <v>3.0065806974117</v>
      </c>
      <c r="BB42" s="143">
        <v>4.2239581933985599</v>
      </c>
      <c r="BC42" s="144">
        <v>3.5972656920813302</v>
      </c>
      <c r="BD42" s="129"/>
      <c r="BE42" s="145">
        <v>6.7846580504715099</v>
      </c>
      <c r="BF42" s="76"/>
      <c r="BG42" s="76"/>
      <c r="BH42" s="76"/>
      <c r="BI42" s="76"/>
      <c r="BJ42" s="76"/>
      <c r="BK42" s="76"/>
      <c r="BL42" s="76"/>
    </row>
    <row r="43" spans="1:64" x14ac:dyDescent="0.2">
      <c r="A43" s="22" t="s">
        <v>87</v>
      </c>
      <c r="B43" s="3" t="str">
        <f t="shared" si="0"/>
        <v>Virginia Mountains</v>
      </c>
      <c r="C43" s="3"/>
      <c r="D43" s="25" t="s">
        <v>16</v>
      </c>
      <c r="E43" s="28" t="s">
        <v>17</v>
      </c>
      <c r="F43" s="3"/>
      <c r="G43" s="146">
        <v>97.532169456781602</v>
      </c>
      <c r="H43" s="147">
        <v>104.09215028601101</v>
      </c>
      <c r="I43" s="147">
        <v>111.42026167767099</v>
      </c>
      <c r="J43" s="147">
        <v>108.736698564593</v>
      </c>
      <c r="K43" s="147">
        <v>115.673899152358</v>
      </c>
      <c r="L43" s="148">
        <v>108.34543119081199</v>
      </c>
      <c r="M43" s="120"/>
      <c r="N43" s="149">
        <v>146.484224481658</v>
      </c>
      <c r="O43" s="150">
        <v>143.04938942509401</v>
      </c>
      <c r="P43" s="151">
        <v>144.810699243508</v>
      </c>
      <c r="Q43" s="120"/>
      <c r="R43" s="152">
        <v>120.382390497401</v>
      </c>
      <c r="S43" s="125"/>
      <c r="T43" s="153">
        <v>-3.4868820980291799</v>
      </c>
      <c r="U43" s="154">
        <v>-0.58595429080013495</v>
      </c>
      <c r="V43" s="154">
        <v>8.4122837024175396</v>
      </c>
      <c r="W43" s="154">
        <v>1.72730304984793</v>
      </c>
      <c r="X43" s="154">
        <v>-5.2687489134391603</v>
      </c>
      <c r="Y43" s="155">
        <v>-4.2325824569984301E-2</v>
      </c>
      <c r="Z43" s="129"/>
      <c r="AA43" s="156">
        <v>-2.8262221649401802</v>
      </c>
      <c r="AB43" s="157">
        <v>1.8686079644631699</v>
      </c>
      <c r="AC43" s="158">
        <v>-0.79982701971464298</v>
      </c>
      <c r="AD43" s="129"/>
      <c r="AE43" s="159">
        <v>5.3272972246788598E-2</v>
      </c>
      <c r="AF43" s="31"/>
      <c r="AG43" s="146">
        <v>103.410352050269</v>
      </c>
      <c r="AH43" s="147">
        <v>108.42155559774601</v>
      </c>
      <c r="AI43" s="147">
        <v>112.70945363048099</v>
      </c>
      <c r="AJ43" s="147">
        <v>110.206812090442</v>
      </c>
      <c r="AK43" s="147">
        <v>112.872799548747</v>
      </c>
      <c r="AL43" s="148">
        <v>109.87767712582701</v>
      </c>
      <c r="AM43" s="120"/>
      <c r="AN43" s="149">
        <v>137.75395692105801</v>
      </c>
      <c r="AO43" s="150">
        <v>138.545029362642</v>
      </c>
      <c r="AP43" s="151">
        <v>138.15238026754901</v>
      </c>
      <c r="AQ43" s="120"/>
      <c r="AR43" s="152">
        <v>118.896264929894</v>
      </c>
      <c r="AS43" s="125"/>
      <c r="AT43" s="153">
        <v>6.1338733896812796</v>
      </c>
      <c r="AU43" s="154">
        <v>6.5312288493623996</v>
      </c>
      <c r="AV43" s="154">
        <v>8.9229274129918199</v>
      </c>
      <c r="AW43" s="154">
        <v>6.0006004403546402</v>
      </c>
      <c r="AX43" s="154">
        <v>2.9491012370149101</v>
      </c>
      <c r="AY43" s="155">
        <v>5.9703605787030698</v>
      </c>
      <c r="AZ43" s="129"/>
      <c r="BA43" s="156">
        <v>3.9511378325893598</v>
      </c>
      <c r="BB43" s="157">
        <v>7.1434935450471704</v>
      </c>
      <c r="BC43" s="158">
        <v>5.49132378517176</v>
      </c>
      <c r="BD43" s="129"/>
      <c r="BE43" s="159">
        <v>5.6405036014881702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L6" activePane="bottomRight" state="frozen"/>
      <selection activeCell="A8" sqref="A8:XFD45"/>
      <selection pane="topRight" activeCell="A8" sqref="A8:XFD45"/>
      <selection pane="bottomLeft" activeCell="A8" sqref="A8:XFD45"/>
      <selection pane="bottomRight" activeCell="A8" sqref="A8:XFD45"/>
    </sheetView>
  </sheetViews>
  <sheetFormatPr defaultColWidth="9.140625" defaultRowHeight="12.75" x14ac:dyDescent="0.2"/>
  <cols>
    <col min="1" max="1" width="20.5703125" customWidth="1"/>
    <col min="2" max="2" width="25.42578125" customWidth="1"/>
  </cols>
  <sheetData>
    <row r="1" spans="1:57" x14ac:dyDescent="0.2">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x14ac:dyDescent="0.2">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x14ac:dyDescent="0.2">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17">
        <v>71.974094276062999</v>
      </c>
      <c r="H6" s="118">
        <v>88.923614680035499</v>
      </c>
      <c r="I6" s="118">
        <v>99.008243181371995</v>
      </c>
      <c r="J6" s="118">
        <v>99.798592514772096</v>
      </c>
      <c r="K6" s="118">
        <v>99.389619010879599</v>
      </c>
      <c r="L6" s="119">
        <v>91.844813148729997</v>
      </c>
      <c r="M6" s="120"/>
      <c r="N6" s="121">
        <v>126.746059149622</v>
      </c>
      <c r="O6" s="122">
        <v>133.15099265581699</v>
      </c>
      <c r="P6" s="123">
        <v>129.94858038088</v>
      </c>
      <c r="Q6" s="120"/>
      <c r="R6" s="124">
        <v>102.741884180695</v>
      </c>
      <c r="S6" s="125"/>
      <c r="T6" s="126">
        <v>0.195531124111089</v>
      </c>
      <c r="U6" s="127">
        <v>6.4602450141826697</v>
      </c>
      <c r="V6" s="127">
        <v>8.3136666690270999</v>
      </c>
      <c r="W6" s="127">
        <v>8.1771069475776095</v>
      </c>
      <c r="X6" s="127">
        <v>6.5518996805149703</v>
      </c>
      <c r="Y6" s="128">
        <v>6.2275540800310596</v>
      </c>
      <c r="Z6" s="129"/>
      <c r="AA6" s="130">
        <v>10.967210078361401</v>
      </c>
      <c r="AB6" s="131">
        <v>14.0918686901227</v>
      </c>
      <c r="AC6" s="132">
        <v>12.546404245310599</v>
      </c>
      <c r="AD6" s="129"/>
      <c r="AE6" s="133">
        <v>8.4382160588113297</v>
      </c>
      <c r="AG6" s="117">
        <v>71.366988174019397</v>
      </c>
      <c r="AH6" s="118">
        <v>89.656757722047701</v>
      </c>
      <c r="AI6" s="118">
        <v>101.471183413495</v>
      </c>
      <c r="AJ6" s="118">
        <v>103.09212607268699</v>
      </c>
      <c r="AK6" s="118">
        <v>101.29552759920399</v>
      </c>
      <c r="AL6" s="119">
        <v>93.383638146907302</v>
      </c>
      <c r="AM6" s="120"/>
      <c r="AN6" s="121">
        <v>123.60211407862</v>
      </c>
      <c r="AO6" s="122">
        <v>128.887370764998</v>
      </c>
      <c r="AP6" s="123">
        <v>126.24475566798399</v>
      </c>
      <c r="AQ6" s="120"/>
      <c r="AR6" s="124">
        <v>102.77527384173101</v>
      </c>
      <c r="AS6" s="125"/>
      <c r="AT6" s="126">
        <v>0.30538492466733502</v>
      </c>
      <c r="AU6" s="127">
        <v>6.7555885990672397</v>
      </c>
      <c r="AV6" s="127">
        <v>9.9303529865234594</v>
      </c>
      <c r="AW6" s="127">
        <v>10.273500220457301</v>
      </c>
      <c r="AX6" s="127">
        <v>7.6244727249798396</v>
      </c>
      <c r="AY6" s="128">
        <v>7.3265079307027303</v>
      </c>
      <c r="AZ6" s="129"/>
      <c r="BA6" s="130">
        <v>6.2093802153664504</v>
      </c>
      <c r="BB6" s="131">
        <v>8.11881345398867</v>
      </c>
      <c r="BC6" s="132">
        <v>7.1755847492790297</v>
      </c>
      <c r="BD6" s="129"/>
      <c r="BE6" s="133">
        <v>7.2759997155763099</v>
      </c>
    </row>
    <row r="7" spans="1:57" x14ac:dyDescent="0.2">
      <c r="A7" s="20" t="s">
        <v>18</v>
      </c>
      <c r="B7" s="3" t="str">
        <f>TRIM(A7)</f>
        <v>Virginia</v>
      </c>
      <c r="C7" s="10"/>
      <c r="D7" s="24" t="s">
        <v>16</v>
      </c>
      <c r="E7" s="27" t="s">
        <v>17</v>
      </c>
      <c r="F7" s="3"/>
      <c r="G7" s="134">
        <v>64.593445521880398</v>
      </c>
      <c r="H7" s="120">
        <v>80.007266559507698</v>
      </c>
      <c r="I7" s="120">
        <v>90.068403407274999</v>
      </c>
      <c r="J7" s="120">
        <v>91.477767031971496</v>
      </c>
      <c r="K7" s="120">
        <v>86.037309612843899</v>
      </c>
      <c r="L7" s="135">
        <v>82.440925447275802</v>
      </c>
      <c r="M7" s="120"/>
      <c r="N7" s="136">
        <v>105.953906345231</v>
      </c>
      <c r="O7" s="137">
        <v>110.95927994514101</v>
      </c>
      <c r="P7" s="138">
        <v>108.45659314518601</v>
      </c>
      <c r="Q7" s="120"/>
      <c r="R7" s="139">
        <v>89.875189378568507</v>
      </c>
      <c r="S7" s="125"/>
      <c r="T7" s="140">
        <v>7.5052274705784496</v>
      </c>
      <c r="U7" s="129">
        <v>7.9141385308370804</v>
      </c>
      <c r="V7" s="129">
        <v>10.1997403190092</v>
      </c>
      <c r="W7" s="129">
        <v>8.0896703719012901</v>
      </c>
      <c r="X7" s="129">
        <v>5.2296497078193802</v>
      </c>
      <c r="Y7" s="141">
        <v>7.8086037915806399</v>
      </c>
      <c r="Z7" s="129"/>
      <c r="AA7" s="142">
        <v>6.8602827578713201</v>
      </c>
      <c r="AB7" s="143">
        <v>15.461492319418699</v>
      </c>
      <c r="AC7" s="144">
        <v>11.0936837407785</v>
      </c>
      <c r="AD7" s="129"/>
      <c r="AE7" s="145">
        <v>8.9205672734624706</v>
      </c>
      <c r="AG7" s="134">
        <v>60.298544269594601</v>
      </c>
      <c r="AH7" s="120">
        <v>81.2965871553955</v>
      </c>
      <c r="AI7" s="120">
        <v>93.861101514306895</v>
      </c>
      <c r="AJ7" s="120">
        <v>95.464947628315301</v>
      </c>
      <c r="AK7" s="120">
        <v>91.503736361947205</v>
      </c>
      <c r="AL7" s="135">
        <v>84.486369734706301</v>
      </c>
      <c r="AM7" s="120"/>
      <c r="AN7" s="136">
        <v>109.507431641143</v>
      </c>
      <c r="AO7" s="137">
        <v>112.48537723470599</v>
      </c>
      <c r="AP7" s="138">
        <v>110.996404437924</v>
      </c>
      <c r="AQ7" s="120"/>
      <c r="AR7" s="139">
        <v>92.061801795460795</v>
      </c>
      <c r="AS7" s="125"/>
      <c r="AT7" s="140">
        <v>5.1097214770108597</v>
      </c>
      <c r="AU7" s="129">
        <v>13.734878166783099</v>
      </c>
      <c r="AV7" s="129">
        <v>18.490465130066099</v>
      </c>
      <c r="AW7" s="129">
        <v>17.9797311707921</v>
      </c>
      <c r="AX7" s="129">
        <v>12.6714589362326</v>
      </c>
      <c r="AY7" s="141">
        <v>14.1122954522314</v>
      </c>
      <c r="AZ7" s="129"/>
      <c r="BA7" s="142">
        <v>8.39526719479605</v>
      </c>
      <c r="BB7" s="143">
        <v>11.0995866224587</v>
      </c>
      <c r="BC7" s="144">
        <v>9.7489062571586</v>
      </c>
      <c r="BD7" s="129"/>
      <c r="BE7" s="145">
        <v>12.571924391356699</v>
      </c>
    </row>
    <row r="8" spans="1:57" x14ac:dyDescent="0.2">
      <c r="A8" s="21" t="s">
        <v>19</v>
      </c>
      <c r="B8" s="3" t="str">
        <f t="shared" ref="B8:B43" si="0">TRIM(A8)</f>
        <v>Norfolk/Virginia Beach, VA</v>
      </c>
      <c r="C8" s="3"/>
      <c r="D8" s="24" t="s">
        <v>16</v>
      </c>
      <c r="E8" s="27" t="s">
        <v>17</v>
      </c>
      <c r="F8" s="3"/>
      <c r="G8" s="134">
        <v>74.805275412188195</v>
      </c>
      <c r="H8" s="120">
        <v>61.295559150377798</v>
      </c>
      <c r="I8" s="120">
        <v>66.952882752150103</v>
      </c>
      <c r="J8" s="120">
        <v>70.6392901407349</v>
      </c>
      <c r="K8" s="120">
        <v>76.118534751107603</v>
      </c>
      <c r="L8" s="135">
        <v>69.961348997977097</v>
      </c>
      <c r="M8" s="120"/>
      <c r="N8" s="136">
        <v>124.409224878811</v>
      </c>
      <c r="O8" s="137">
        <v>127.853288269481</v>
      </c>
      <c r="P8" s="138">
        <v>126.13125657414599</v>
      </c>
      <c r="Q8" s="120"/>
      <c r="R8" s="139">
        <v>86.012164882406296</v>
      </c>
      <c r="S8" s="125"/>
      <c r="T8" s="140">
        <v>26.3463632724429</v>
      </c>
      <c r="U8" s="129">
        <v>-0.70970290022392202</v>
      </c>
      <c r="V8" s="129">
        <v>3.94678156942433</v>
      </c>
      <c r="W8" s="129">
        <v>7.8507049790752301</v>
      </c>
      <c r="X8" s="129">
        <v>13.577951600916</v>
      </c>
      <c r="Y8" s="141">
        <v>10.048154309247201</v>
      </c>
      <c r="Z8" s="129"/>
      <c r="AA8" s="142">
        <v>15.040540951478601</v>
      </c>
      <c r="AB8" s="143">
        <v>13.230282976424601</v>
      </c>
      <c r="AC8" s="144">
        <v>14.1158786761782</v>
      </c>
      <c r="AD8" s="129"/>
      <c r="AE8" s="145">
        <v>11.719617205535499</v>
      </c>
      <c r="AG8" s="134">
        <v>58.193685592324897</v>
      </c>
      <c r="AH8" s="120">
        <v>63.698239191867799</v>
      </c>
      <c r="AI8" s="120">
        <v>71.157187772387601</v>
      </c>
      <c r="AJ8" s="120">
        <v>75.850257008724199</v>
      </c>
      <c r="AK8" s="120">
        <v>86.106120041599794</v>
      </c>
      <c r="AL8" s="135">
        <v>71.001732619797806</v>
      </c>
      <c r="AM8" s="120"/>
      <c r="AN8" s="136">
        <v>129.458695961947</v>
      </c>
      <c r="AO8" s="137">
        <v>133.75703214532501</v>
      </c>
      <c r="AP8" s="138">
        <v>131.60786405363601</v>
      </c>
      <c r="AQ8" s="120"/>
      <c r="AR8" s="139">
        <v>88.318383115701096</v>
      </c>
      <c r="AS8" s="125"/>
      <c r="AT8" s="140">
        <v>2.4703704875021502</v>
      </c>
      <c r="AU8" s="129">
        <v>-1.1421806530739</v>
      </c>
      <c r="AV8" s="129">
        <v>2.1681704211992199</v>
      </c>
      <c r="AW8" s="129">
        <v>3.8742913942992998</v>
      </c>
      <c r="AX8" s="129">
        <v>9.0156998377998399</v>
      </c>
      <c r="AY8" s="141">
        <v>3.53779699862138</v>
      </c>
      <c r="AZ8" s="129"/>
      <c r="BA8" s="142">
        <v>12.5288851091842</v>
      </c>
      <c r="BB8" s="143">
        <v>11.628405318016</v>
      </c>
      <c r="BC8" s="144">
        <v>12.0694846632009</v>
      </c>
      <c r="BD8" s="129"/>
      <c r="BE8" s="145">
        <v>7.0068820809808097</v>
      </c>
    </row>
    <row r="9" spans="1:57" ht="14.25" x14ac:dyDescent="0.25">
      <c r="A9" s="21" t="s">
        <v>20</v>
      </c>
      <c r="B9" s="46" t="s">
        <v>72</v>
      </c>
      <c r="C9" s="3"/>
      <c r="D9" s="24" t="s">
        <v>16</v>
      </c>
      <c r="E9" s="27" t="s">
        <v>17</v>
      </c>
      <c r="F9" s="3"/>
      <c r="G9" s="134">
        <v>50.467494724285302</v>
      </c>
      <c r="H9" s="120">
        <v>67.374949543101494</v>
      </c>
      <c r="I9" s="120">
        <v>78.499826423587606</v>
      </c>
      <c r="J9" s="120">
        <v>77.608358230925006</v>
      </c>
      <c r="K9" s="120">
        <v>70.008577708755297</v>
      </c>
      <c r="L9" s="135">
        <v>68.791841326130907</v>
      </c>
      <c r="M9" s="120"/>
      <c r="N9" s="136">
        <v>93.843884339410295</v>
      </c>
      <c r="O9" s="137">
        <v>109.978705536799</v>
      </c>
      <c r="P9" s="138">
        <v>101.91129493810401</v>
      </c>
      <c r="Q9" s="120"/>
      <c r="R9" s="139">
        <v>78.254542358123501</v>
      </c>
      <c r="S9" s="125"/>
      <c r="T9" s="140">
        <v>4.6138109967836902</v>
      </c>
      <c r="U9" s="129">
        <v>7.2058705971738499</v>
      </c>
      <c r="V9" s="129">
        <v>7.3539428648671503</v>
      </c>
      <c r="W9" s="129">
        <v>8.7792533051852999</v>
      </c>
      <c r="X9" s="129">
        <v>12.2444752860533</v>
      </c>
      <c r="Y9" s="141">
        <v>8.1881724921471601</v>
      </c>
      <c r="Z9" s="129"/>
      <c r="AA9" s="142">
        <v>16.408671982210301</v>
      </c>
      <c r="AB9" s="143">
        <v>24.277042131149599</v>
      </c>
      <c r="AC9" s="144">
        <v>20.526151537289699</v>
      </c>
      <c r="AD9" s="129"/>
      <c r="AE9" s="145">
        <v>12.4722040798616</v>
      </c>
      <c r="AG9" s="134">
        <v>48.277706853477298</v>
      </c>
      <c r="AH9" s="120">
        <v>67.106681435966607</v>
      </c>
      <c r="AI9" s="120">
        <v>77.607245615574996</v>
      </c>
      <c r="AJ9" s="120">
        <v>77.022804677020005</v>
      </c>
      <c r="AK9" s="120">
        <v>72.400226507989998</v>
      </c>
      <c r="AL9" s="135">
        <v>68.482933018005795</v>
      </c>
      <c r="AM9" s="120"/>
      <c r="AN9" s="136">
        <v>91.377482251856804</v>
      </c>
      <c r="AO9" s="137">
        <v>97.472236015079901</v>
      </c>
      <c r="AP9" s="138">
        <v>94.424859133468303</v>
      </c>
      <c r="AQ9" s="120"/>
      <c r="AR9" s="139">
        <v>75.894911908137999</v>
      </c>
      <c r="AS9" s="125"/>
      <c r="AT9" s="140">
        <v>-1.21431581925089</v>
      </c>
      <c r="AU9" s="129">
        <v>9.8418355749229605</v>
      </c>
      <c r="AV9" s="129">
        <v>11.765111031325</v>
      </c>
      <c r="AW9" s="129">
        <v>13.9552782108037</v>
      </c>
      <c r="AX9" s="129">
        <v>10.5460544092577</v>
      </c>
      <c r="AY9" s="141">
        <v>9.5774141569395805</v>
      </c>
      <c r="AZ9" s="129"/>
      <c r="BA9" s="142">
        <v>6.3560420836064697</v>
      </c>
      <c r="BB9" s="143">
        <v>10.927517516531699</v>
      </c>
      <c r="BC9" s="144">
        <v>8.6674748163957105</v>
      </c>
      <c r="BD9" s="129"/>
      <c r="BE9" s="145">
        <v>9.2522154879892504</v>
      </c>
    </row>
    <row r="10" spans="1:57" x14ac:dyDescent="0.2">
      <c r="A10" s="21" t="s">
        <v>21</v>
      </c>
      <c r="B10" s="3" t="str">
        <f t="shared" si="0"/>
        <v>Virginia Area</v>
      </c>
      <c r="C10" s="3"/>
      <c r="D10" s="24" t="s">
        <v>16</v>
      </c>
      <c r="E10" s="27" t="s">
        <v>17</v>
      </c>
      <c r="F10" s="3"/>
      <c r="G10" s="134">
        <v>44.2301954751549</v>
      </c>
      <c r="H10" s="120">
        <v>57.399925564622301</v>
      </c>
      <c r="I10" s="120">
        <v>62.1161208072308</v>
      </c>
      <c r="J10" s="120">
        <v>67.291694445086506</v>
      </c>
      <c r="K10" s="120">
        <v>72.016728773203198</v>
      </c>
      <c r="L10" s="135">
        <v>60.613281082380702</v>
      </c>
      <c r="M10" s="120"/>
      <c r="N10" s="136">
        <v>103.41735500127101</v>
      </c>
      <c r="O10" s="137">
        <v>103.056225756489</v>
      </c>
      <c r="P10" s="138">
        <v>103.23679037888</v>
      </c>
      <c r="Q10" s="120"/>
      <c r="R10" s="139">
        <v>72.792673441618007</v>
      </c>
      <c r="S10" s="125"/>
      <c r="T10" s="140">
        <v>-9.9628214394788195</v>
      </c>
      <c r="U10" s="129">
        <v>-2.5818984041588799</v>
      </c>
      <c r="V10" s="129">
        <v>-0.48389599151152302</v>
      </c>
      <c r="W10" s="129">
        <v>-6.3987841793695903</v>
      </c>
      <c r="X10" s="129">
        <v>-15.7368155216851</v>
      </c>
      <c r="Y10" s="141">
        <v>-7.5515534534134998</v>
      </c>
      <c r="Z10" s="129"/>
      <c r="AA10" s="142">
        <v>-11.426215957045599</v>
      </c>
      <c r="AB10" s="143">
        <v>6.0311547212502896</v>
      </c>
      <c r="AC10" s="144">
        <v>-3.4956938789456902</v>
      </c>
      <c r="AD10" s="129"/>
      <c r="AE10" s="145">
        <v>-5.9482397001863196</v>
      </c>
      <c r="AG10" s="134">
        <v>46.916587211523897</v>
      </c>
      <c r="AH10" s="120">
        <v>60.509471950633497</v>
      </c>
      <c r="AI10" s="120">
        <v>66.2374447898395</v>
      </c>
      <c r="AJ10" s="120">
        <v>67.975118756114298</v>
      </c>
      <c r="AK10" s="120">
        <v>72.221702759494903</v>
      </c>
      <c r="AL10" s="135">
        <v>62.772634170570299</v>
      </c>
      <c r="AM10" s="120"/>
      <c r="AN10" s="136">
        <v>103.395485229626</v>
      </c>
      <c r="AO10" s="137">
        <v>104.78384266919601</v>
      </c>
      <c r="AP10" s="138">
        <v>104.089663949411</v>
      </c>
      <c r="AQ10" s="120"/>
      <c r="AR10" s="139">
        <v>74.582536435241707</v>
      </c>
      <c r="AS10" s="125"/>
      <c r="AT10" s="140">
        <v>-2.42123719094735</v>
      </c>
      <c r="AU10" s="129">
        <v>3.2529201941433499</v>
      </c>
      <c r="AV10" s="129">
        <v>5.1318765053187301</v>
      </c>
      <c r="AW10" s="129">
        <v>1.97393299788864</v>
      </c>
      <c r="AX10" s="129">
        <v>-5.7321679419719596</v>
      </c>
      <c r="AY10" s="141">
        <v>0.28837891681024702</v>
      </c>
      <c r="AZ10" s="129"/>
      <c r="BA10" s="142">
        <v>-2.6939246599049298</v>
      </c>
      <c r="BB10" s="143">
        <v>5.0814633224723798</v>
      </c>
      <c r="BC10" s="144">
        <v>1.07030625909207</v>
      </c>
      <c r="BD10" s="129"/>
      <c r="BE10" s="145">
        <v>0.60553385295641704</v>
      </c>
    </row>
    <row r="11" spans="1:57" x14ac:dyDescent="0.2">
      <c r="A11" s="34" t="s">
        <v>22</v>
      </c>
      <c r="B11" s="3" t="str">
        <f t="shared" si="0"/>
        <v>Washington, DC</v>
      </c>
      <c r="C11" s="3"/>
      <c r="D11" s="24" t="s">
        <v>16</v>
      </c>
      <c r="E11" s="27" t="s">
        <v>17</v>
      </c>
      <c r="F11" s="3"/>
      <c r="G11" s="134">
        <v>109.029895533109</v>
      </c>
      <c r="H11" s="120">
        <v>143.66979092100999</v>
      </c>
      <c r="I11" s="120">
        <v>158.596858676778</v>
      </c>
      <c r="J11" s="120">
        <v>158.81308719302501</v>
      </c>
      <c r="K11" s="120">
        <v>134.63153708494201</v>
      </c>
      <c r="L11" s="135">
        <v>140.95462584202099</v>
      </c>
      <c r="M11" s="120"/>
      <c r="N11" s="136">
        <v>121.340664623126</v>
      </c>
      <c r="O11" s="137">
        <v>132.78930844466399</v>
      </c>
      <c r="P11" s="138">
        <v>127.064986533895</v>
      </c>
      <c r="Q11" s="120"/>
      <c r="R11" s="139">
        <v>136.98558984024399</v>
      </c>
      <c r="S11" s="125"/>
      <c r="T11" s="140">
        <v>-0.84158198017286001</v>
      </c>
      <c r="U11" s="129">
        <v>6.3671261017156304</v>
      </c>
      <c r="V11" s="129">
        <v>7.3808300011281496</v>
      </c>
      <c r="W11" s="129">
        <v>13.7897873884283</v>
      </c>
      <c r="X11" s="129">
        <v>11.787539903810799</v>
      </c>
      <c r="Y11" s="141">
        <v>7.9743134398578803</v>
      </c>
      <c r="Z11" s="129"/>
      <c r="AA11" s="142">
        <v>11.7220247544436</v>
      </c>
      <c r="AB11" s="143">
        <v>17.665922463576798</v>
      </c>
      <c r="AC11" s="144">
        <v>14.7509183116372</v>
      </c>
      <c r="AD11" s="129"/>
      <c r="AE11" s="145">
        <v>9.6906143418065902</v>
      </c>
      <c r="AG11" s="134">
        <v>104.03838215992801</v>
      </c>
      <c r="AH11" s="120">
        <v>151.01371686633399</v>
      </c>
      <c r="AI11" s="120">
        <v>181.722375317234</v>
      </c>
      <c r="AJ11" s="120">
        <v>182.21182285859899</v>
      </c>
      <c r="AK11" s="120">
        <v>154.87707756585701</v>
      </c>
      <c r="AL11" s="135">
        <v>154.77521649040301</v>
      </c>
      <c r="AM11" s="120"/>
      <c r="AN11" s="136">
        <v>140.229721232808</v>
      </c>
      <c r="AO11" s="137">
        <v>142.565921602961</v>
      </c>
      <c r="AP11" s="138">
        <v>141.39782141788399</v>
      </c>
      <c r="AQ11" s="120"/>
      <c r="AR11" s="139">
        <v>150.95296685097901</v>
      </c>
      <c r="AS11" s="125"/>
      <c r="AT11" s="140">
        <v>10.2178986850959</v>
      </c>
      <c r="AU11" s="129">
        <v>27.461315901687101</v>
      </c>
      <c r="AV11" s="129">
        <v>37.564509417366999</v>
      </c>
      <c r="AW11" s="129">
        <v>40.7655502245279</v>
      </c>
      <c r="AX11" s="129">
        <v>28.9944021115246</v>
      </c>
      <c r="AY11" s="141">
        <v>30.177056139924598</v>
      </c>
      <c r="AZ11" s="129"/>
      <c r="BA11" s="142">
        <v>15.272445780585601</v>
      </c>
      <c r="BB11" s="143">
        <v>13.3855088391909</v>
      </c>
      <c r="BC11" s="144">
        <v>14.313396455743799</v>
      </c>
      <c r="BD11" s="129"/>
      <c r="BE11" s="145">
        <v>25.515330027520001</v>
      </c>
    </row>
    <row r="12" spans="1:57" x14ac:dyDescent="0.2">
      <c r="A12" s="21" t="s">
        <v>23</v>
      </c>
      <c r="B12" s="3" t="str">
        <f t="shared" si="0"/>
        <v>Arlington, VA</v>
      </c>
      <c r="C12" s="3"/>
      <c r="D12" s="24" t="s">
        <v>16</v>
      </c>
      <c r="E12" s="27" t="s">
        <v>17</v>
      </c>
      <c r="F12" s="3"/>
      <c r="G12" s="134">
        <v>118.375150108325</v>
      </c>
      <c r="H12" s="120">
        <v>184.76134426906</v>
      </c>
      <c r="I12" s="120">
        <v>209.546679046734</v>
      </c>
      <c r="J12" s="120">
        <v>195.00620344578499</v>
      </c>
      <c r="K12" s="120">
        <v>168.680528216238</v>
      </c>
      <c r="L12" s="135">
        <v>175.27398101722801</v>
      </c>
      <c r="M12" s="120"/>
      <c r="N12" s="136">
        <v>115.130989373774</v>
      </c>
      <c r="O12" s="137">
        <v>113.986281852883</v>
      </c>
      <c r="P12" s="138">
        <v>114.558635613329</v>
      </c>
      <c r="Q12" s="120"/>
      <c r="R12" s="139">
        <v>157.92673947325699</v>
      </c>
      <c r="S12" s="125"/>
      <c r="T12" s="140">
        <v>12.427512525273301</v>
      </c>
      <c r="U12" s="129">
        <v>24.952387552615999</v>
      </c>
      <c r="V12" s="129">
        <v>21.080791079837699</v>
      </c>
      <c r="W12" s="129">
        <v>13.4443500080453</v>
      </c>
      <c r="X12" s="129">
        <v>17.143079527568599</v>
      </c>
      <c r="Y12" s="141">
        <v>18.0915923713711</v>
      </c>
      <c r="Z12" s="129"/>
      <c r="AA12" s="142">
        <v>5.4169945209132102</v>
      </c>
      <c r="AB12" s="143">
        <v>16.602028012391902</v>
      </c>
      <c r="AC12" s="144">
        <v>10.699904244466399</v>
      </c>
      <c r="AD12" s="129"/>
      <c r="AE12" s="145">
        <v>16.479646140193399</v>
      </c>
      <c r="AG12" s="134">
        <v>114.630042556484</v>
      </c>
      <c r="AH12" s="120">
        <v>188.07550551944701</v>
      </c>
      <c r="AI12" s="120">
        <v>220.06423888373001</v>
      </c>
      <c r="AJ12" s="120">
        <v>215.60548540183601</v>
      </c>
      <c r="AK12" s="120">
        <v>184.20656478902299</v>
      </c>
      <c r="AL12" s="135">
        <v>184.516367430104</v>
      </c>
      <c r="AM12" s="120"/>
      <c r="AN12" s="136">
        <v>139.03656272567801</v>
      </c>
      <c r="AO12" s="137">
        <v>133.987148715567</v>
      </c>
      <c r="AP12" s="138">
        <v>136.511855720623</v>
      </c>
      <c r="AQ12" s="120"/>
      <c r="AR12" s="139">
        <v>170.80079265596601</v>
      </c>
      <c r="AS12" s="125"/>
      <c r="AT12" s="140">
        <v>19.492040897504001</v>
      </c>
      <c r="AU12" s="129">
        <v>33.711791667564498</v>
      </c>
      <c r="AV12" s="129">
        <v>37.774507511824901</v>
      </c>
      <c r="AW12" s="129">
        <v>33.1889999992109</v>
      </c>
      <c r="AX12" s="129">
        <v>31.9879895010971</v>
      </c>
      <c r="AY12" s="141">
        <v>32.220737635739098</v>
      </c>
      <c r="AZ12" s="129"/>
      <c r="BA12" s="142">
        <v>16.971607159497001</v>
      </c>
      <c r="BB12" s="143">
        <v>15.500251614330701</v>
      </c>
      <c r="BC12" s="144">
        <v>16.2448983271561</v>
      </c>
      <c r="BD12" s="129"/>
      <c r="BE12" s="145">
        <v>28.197501120167999</v>
      </c>
    </row>
    <row r="13" spans="1:57" x14ac:dyDescent="0.2">
      <c r="A13" s="21" t="s">
        <v>24</v>
      </c>
      <c r="B13" s="3" t="str">
        <f t="shared" si="0"/>
        <v>Suburban Virginia Area</v>
      </c>
      <c r="C13" s="3"/>
      <c r="D13" s="24" t="s">
        <v>16</v>
      </c>
      <c r="E13" s="27" t="s">
        <v>17</v>
      </c>
      <c r="F13" s="3"/>
      <c r="G13" s="134">
        <v>74.435762195121896</v>
      </c>
      <c r="H13" s="120">
        <v>89.905460237946102</v>
      </c>
      <c r="I13" s="120">
        <v>96.722065122103899</v>
      </c>
      <c r="J13" s="120">
        <v>99.228700062617406</v>
      </c>
      <c r="K13" s="120">
        <v>94.859079524107699</v>
      </c>
      <c r="L13" s="135">
        <v>91.077314126394</v>
      </c>
      <c r="M13" s="120"/>
      <c r="N13" s="136">
        <v>117.76229054477101</v>
      </c>
      <c r="O13" s="137">
        <v>140.20803381339999</v>
      </c>
      <c r="P13" s="138">
        <v>128.98516217908499</v>
      </c>
      <c r="Q13" s="120"/>
      <c r="R13" s="139">
        <v>101.93006830160201</v>
      </c>
      <c r="S13" s="125"/>
      <c r="T13" s="140">
        <v>14.035476519649199</v>
      </c>
      <c r="U13" s="129">
        <v>16.105557185946999</v>
      </c>
      <c r="V13" s="129">
        <v>34.050487239875899</v>
      </c>
      <c r="W13" s="129">
        <v>30.201560524375001</v>
      </c>
      <c r="X13" s="129">
        <v>24.030038868742199</v>
      </c>
      <c r="Y13" s="141">
        <v>23.896421832079199</v>
      </c>
      <c r="Z13" s="129"/>
      <c r="AA13" s="142">
        <v>19.129077495083799</v>
      </c>
      <c r="AB13" s="143">
        <v>23.8197054575481</v>
      </c>
      <c r="AC13" s="144">
        <v>21.633440986473701</v>
      </c>
      <c r="AD13" s="129"/>
      <c r="AE13" s="145">
        <v>23.094904626840101</v>
      </c>
      <c r="AG13" s="134">
        <v>67.793400660569105</v>
      </c>
      <c r="AH13" s="120">
        <v>91.270695231163501</v>
      </c>
      <c r="AI13" s="120">
        <v>100.05926489668001</v>
      </c>
      <c r="AJ13" s="120">
        <v>102.320683839119</v>
      </c>
      <c r="AK13" s="120">
        <v>95.761205658048695</v>
      </c>
      <c r="AL13" s="135">
        <v>91.457974184885799</v>
      </c>
      <c r="AM13" s="120"/>
      <c r="AN13" s="136">
        <v>113.106618461441</v>
      </c>
      <c r="AO13" s="137">
        <v>123.855514698901</v>
      </c>
      <c r="AP13" s="138">
        <v>118.481066580171</v>
      </c>
      <c r="AQ13" s="120"/>
      <c r="AR13" s="139">
        <v>99.182803830045103</v>
      </c>
      <c r="AS13" s="125"/>
      <c r="AT13" s="140">
        <v>14.1796714808443</v>
      </c>
      <c r="AU13" s="129">
        <v>25.121728055144001</v>
      </c>
      <c r="AV13" s="129">
        <v>32.3266469192221</v>
      </c>
      <c r="AW13" s="129">
        <v>33.154214851070499</v>
      </c>
      <c r="AX13" s="129">
        <v>24.055550247353299</v>
      </c>
      <c r="AY13" s="141">
        <v>26.333242272295099</v>
      </c>
      <c r="AZ13" s="129"/>
      <c r="BA13" s="142">
        <v>6.5378237790480904</v>
      </c>
      <c r="BB13" s="143">
        <v>9.6934741430686593</v>
      </c>
      <c r="BC13" s="144">
        <v>8.1642266586933196</v>
      </c>
      <c r="BD13" s="129"/>
      <c r="BE13" s="145">
        <v>19.487608588559301</v>
      </c>
    </row>
    <row r="14" spans="1:57" x14ac:dyDescent="0.2">
      <c r="A14" s="21" t="s">
        <v>25</v>
      </c>
      <c r="B14" s="3" t="str">
        <f t="shared" si="0"/>
        <v>Alexandria, VA</v>
      </c>
      <c r="C14" s="3"/>
      <c r="D14" s="24" t="s">
        <v>16</v>
      </c>
      <c r="E14" s="27" t="s">
        <v>17</v>
      </c>
      <c r="F14" s="3"/>
      <c r="G14" s="134">
        <v>90.998310920472903</v>
      </c>
      <c r="H14" s="120">
        <v>132.32267563181</v>
      </c>
      <c r="I14" s="120">
        <v>147.844236030605</v>
      </c>
      <c r="J14" s="120">
        <v>150.07300718757199</v>
      </c>
      <c r="K14" s="120">
        <v>122.024560630651</v>
      </c>
      <c r="L14" s="135">
        <v>128.65255808022201</v>
      </c>
      <c r="M14" s="120"/>
      <c r="N14" s="136">
        <v>108.020772084396</v>
      </c>
      <c r="O14" s="137">
        <v>111.976956874565</v>
      </c>
      <c r="P14" s="138">
        <v>109.99886447948001</v>
      </c>
      <c r="Q14" s="120"/>
      <c r="R14" s="139">
        <v>123.32293133715299</v>
      </c>
      <c r="S14" s="125"/>
      <c r="T14" s="140">
        <v>-5.4244519811485103</v>
      </c>
      <c r="U14" s="129">
        <v>1.0201140097893899</v>
      </c>
      <c r="V14" s="129">
        <v>4.8069925644712699</v>
      </c>
      <c r="W14" s="129">
        <v>13.4678546315441</v>
      </c>
      <c r="X14" s="129">
        <v>14.650235130928101</v>
      </c>
      <c r="Y14" s="141">
        <v>5.9811235521744903</v>
      </c>
      <c r="Z14" s="129"/>
      <c r="AA14" s="142">
        <v>20.902098636447999</v>
      </c>
      <c r="AB14" s="143">
        <v>18.238481596356401</v>
      </c>
      <c r="AC14" s="144">
        <v>19.531514109611599</v>
      </c>
      <c r="AD14" s="129"/>
      <c r="AE14" s="145">
        <v>9.1339912649832495</v>
      </c>
      <c r="AG14" s="134">
        <v>84.727574194296295</v>
      </c>
      <c r="AH14" s="120">
        <v>127.041584453976</v>
      </c>
      <c r="AI14" s="120">
        <v>153.49019968699201</v>
      </c>
      <c r="AJ14" s="120">
        <v>153.70772548110301</v>
      </c>
      <c r="AK14" s="120">
        <v>133.545863088337</v>
      </c>
      <c r="AL14" s="135">
        <v>130.502589380941</v>
      </c>
      <c r="AM14" s="120"/>
      <c r="AN14" s="136">
        <v>116.26629492232701</v>
      </c>
      <c r="AO14" s="137">
        <v>118.926220148388</v>
      </c>
      <c r="AP14" s="138">
        <v>117.59625753535801</v>
      </c>
      <c r="AQ14" s="120"/>
      <c r="AR14" s="139">
        <v>126.815065996489</v>
      </c>
      <c r="AS14" s="125"/>
      <c r="AT14" s="140">
        <v>7.5901205031914403</v>
      </c>
      <c r="AU14" s="129">
        <v>23.1691977708096</v>
      </c>
      <c r="AV14" s="129">
        <v>32.015749353623399</v>
      </c>
      <c r="AW14" s="129">
        <v>37.064015162218702</v>
      </c>
      <c r="AX14" s="129">
        <v>33.356999226002898</v>
      </c>
      <c r="AY14" s="141">
        <v>27.8320472824823</v>
      </c>
      <c r="AZ14" s="129"/>
      <c r="BA14" s="142">
        <v>19.958330736872298</v>
      </c>
      <c r="BB14" s="143">
        <v>17.4822355055848</v>
      </c>
      <c r="BC14" s="144">
        <v>18.693373814424199</v>
      </c>
      <c r="BD14" s="129"/>
      <c r="BE14" s="145">
        <v>25.2765174133961</v>
      </c>
    </row>
    <row r="15" spans="1:57" x14ac:dyDescent="0.2">
      <c r="A15" s="21" t="s">
        <v>26</v>
      </c>
      <c r="B15" s="3" t="str">
        <f t="shared" si="0"/>
        <v>Fairfax/Tysons Corner, VA</v>
      </c>
      <c r="C15" s="3"/>
      <c r="D15" s="24" t="s">
        <v>16</v>
      </c>
      <c r="E15" s="27" t="s">
        <v>17</v>
      </c>
      <c r="F15" s="3"/>
      <c r="G15" s="134">
        <v>78.252652801848598</v>
      </c>
      <c r="H15" s="120">
        <v>131.60611322934699</v>
      </c>
      <c r="I15" s="120">
        <v>161.76131946851501</v>
      </c>
      <c r="J15" s="120">
        <v>156.28473367995301</v>
      </c>
      <c r="K15" s="120">
        <v>117.616182553437</v>
      </c>
      <c r="L15" s="135">
        <v>129.10420034661999</v>
      </c>
      <c r="M15" s="120"/>
      <c r="N15" s="136">
        <v>98.892370883882094</v>
      </c>
      <c r="O15" s="137">
        <v>103.874157134604</v>
      </c>
      <c r="P15" s="138">
        <v>101.38326400924301</v>
      </c>
      <c r="Q15" s="120"/>
      <c r="R15" s="139">
        <v>121.18393282165501</v>
      </c>
      <c r="S15" s="125"/>
      <c r="T15" s="140">
        <v>21.153761901447599</v>
      </c>
      <c r="U15" s="129">
        <v>43.9908045306574</v>
      </c>
      <c r="V15" s="129">
        <v>39.2694274639748</v>
      </c>
      <c r="W15" s="129">
        <v>32.635120339793097</v>
      </c>
      <c r="X15" s="129">
        <v>22.275821178392601</v>
      </c>
      <c r="Y15" s="141">
        <v>32.780018265236599</v>
      </c>
      <c r="Z15" s="129"/>
      <c r="AA15" s="142">
        <v>24.848064515515301</v>
      </c>
      <c r="AB15" s="143">
        <v>27.885372134038001</v>
      </c>
      <c r="AC15" s="144">
        <v>26.385784951322101</v>
      </c>
      <c r="AD15" s="129"/>
      <c r="AE15" s="145">
        <v>31.193461476576299</v>
      </c>
      <c r="AG15" s="134">
        <v>76.864611207394503</v>
      </c>
      <c r="AH15" s="120">
        <v>125.068891969959</v>
      </c>
      <c r="AI15" s="120">
        <v>160.00772703639501</v>
      </c>
      <c r="AJ15" s="120">
        <v>156.47314586943901</v>
      </c>
      <c r="AK15" s="120">
        <v>117.397056036972</v>
      </c>
      <c r="AL15" s="135">
        <v>127.162286424032</v>
      </c>
      <c r="AM15" s="120"/>
      <c r="AN15" s="136">
        <v>104.03404043905201</v>
      </c>
      <c r="AO15" s="137">
        <v>106.35225649913301</v>
      </c>
      <c r="AP15" s="138">
        <v>105.193148469093</v>
      </c>
      <c r="AQ15" s="120"/>
      <c r="AR15" s="139">
        <v>120.885389865478</v>
      </c>
      <c r="AS15" s="125"/>
      <c r="AT15" s="140">
        <v>18.934656135665001</v>
      </c>
      <c r="AU15" s="129">
        <v>40.051521658984299</v>
      </c>
      <c r="AV15" s="129">
        <v>54.327171532069698</v>
      </c>
      <c r="AW15" s="129">
        <v>53.513576911223403</v>
      </c>
      <c r="AX15" s="129">
        <v>37.127901829285598</v>
      </c>
      <c r="AY15" s="141">
        <v>42.830907798696401</v>
      </c>
      <c r="AZ15" s="129"/>
      <c r="BA15" s="142">
        <v>25.830926213543702</v>
      </c>
      <c r="BB15" s="143">
        <v>24.6148483174353</v>
      </c>
      <c r="BC15" s="144">
        <v>25.213235462576598</v>
      </c>
      <c r="BD15" s="129"/>
      <c r="BE15" s="145">
        <v>38.003285218927999</v>
      </c>
    </row>
    <row r="16" spans="1:57" x14ac:dyDescent="0.2">
      <c r="A16" s="21" t="s">
        <v>27</v>
      </c>
      <c r="B16" s="3" t="str">
        <f t="shared" si="0"/>
        <v>I-95 Fredericksburg, VA</v>
      </c>
      <c r="C16" s="3"/>
      <c r="D16" s="24" t="s">
        <v>16</v>
      </c>
      <c r="E16" s="27" t="s">
        <v>17</v>
      </c>
      <c r="F16" s="3"/>
      <c r="G16" s="134">
        <v>48.691012628348801</v>
      </c>
      <c r="H16" s="120">
        <v>57.660650300955901</v>
      </c>
      <c r="I16" s="120">
        <v>65.383001298241396</v>
      </c>
      <c r="J16" s="120">
        <v>68.676658798536494</v>
      </c>
      <c r="K16" s="120">
        <v>64.630075534049297</v>
      </c>
      <c r="L16" s="135">
        <v>61.0082797120264</v>
      </c>
      <c r="M16" s="120"/>
      <c r="N16" s="136">
        <v>89.309308391360702</v>
      </c>
      <c r="O16" s="137">
        <v>95.566112356898302</v>
      </c>
      <c r="P16" s="138">
        <v>92.437710374129495</v>
      </c>
      <c r="Q16" s="120"/>
      <c r="R16" s="139">
        <v>69.988117044055898</v>
      </c>
      <c r="S16" s="125"/>
      <c r="T16" s="140">
        <v>-10.9536787408167</v>
      </c>
      <c r="U16" s="129">
        <v>2.0802659180283798</v>
      </c>
      <c r="V16" s="129">
        <v>6.3225640048289096</v>
      </c>
      <c r="W16" s="129">
        <v>4.3444658803370704</v>
      </c>
      <c r="X16" s="129">
        <v>-1.7644751571820201</v>
      </c>
      <c r="Y16" s="141">
        <v>0.25376206065136803</v>
      </c>
      <c r="Z16" s="129"/>
      <c r="AA16" s="142">
        <v>3.8280415450239298</v>
      </c>
      <c r="AB16" s="143">
        <v>14.882531836123601</v>
      </c>
      <c r="AC16" s="144">
        <v>9.2628203729445193</v>
      </c>
      <c r="AD16" s="129"/>
      <c r="AE16" s="145">
        <v>3.4732890583587799</v>
      </c>
      <c r="AG16" s="134">
        <v>49.681907529800498</v>
      </c>
      <c r="AH16" s="120">
        <v>59.844401628702897</v>
      </c>
      <c r="AI16" s="120">
        <v>68.672187831936697</v>
      </c>
      <c r="AJ16" s="120">
        <v>73.969530567685496</v>
      </c>
      <c r="AK16" s="120">
        <v>71.762309099492498</v>
      </c>
      <c r="AL16" s="135">
        <v>64.786067331523597</v>
      </c>
      <c r="AM16" s="120"/>
      <c r="AN16" s="136">
        <v>91.809725008851601</v>
      </c>
      <c r="AO16" s="137">
        <v>95.051678272158597</v>
      </c>
      <c r="AP16" s="138">
        <v>93.430701640505106</v>
      </c>
      <c r="AQ16" s="120"/>
      <c r="AR16" s="139">
        <v>72.970248562661197</v>
      </c>
      <c r="AS16" s="125"/>
      <c r="AT16" s="140">
        <v>-0.44982360596730198</v>
      </c>
      <c r="AU16" s="129">
        <v>8.0329151875815707</v>
      </c>
      <c r="AV16" s="129">
        <v>12.3457799063821</v>
      </c>
      <c r="AW16" s="129">
        <v>13.521410758138799</v>
      </c>
      <c r="AX16" s="129">
        <v>4.7569573950247896</v>
      </c>
      <c r="AY16" s="141">
        <v>7.9445900804786698</v>
      </c>
      <c r="AZ16" s="129"/>
      <c r="BA16" s="142">
        <v>5.3790363727534203</v>
      </c>
      <c r="BB16" s="143">
        <v>10.5318250933691</v>
      </c>
      <c r="BC16" s="144">
        <v>7.9386363934250701</v>
      </c>
      <c r="BD16" s="129"/>
      <c r="BE16" s="145">
        <v>7.9424119848963803</v>
      </c>
    </row>
    <row r="17" spans="1:70" x14ac:dyDescent="0.2">
      <c r="A17" s="21" t="s">
        <v>28</v>
      </c>
      <c r="B17" s="3" t="str">
        <f t="shared" si="0"/>
        <v>Dulles Airport Area, VA</v>
      </c>
      <c r="C17" s="3"/>
      <c r="D17" s="24" t="s">
        <v>16</v>
      </c>
      <c r="E17" s="27" t="s">
        <v>17</v>
      </c>
      <c r="F17" s="3"/>
      <c r="G17" s="134">
        <v>68.559402390438194</v>
      </c>
      <c r="H17" s="120">
        <v>100.61852305065401</v>
      </c>
      <c r="I17" s="120">
        <v>115.879106431417</v>
      </c>
      <c r="J17" s="120">
        <v>111.427911212293</v>
      </c>
      <c r="K17" s="120">
        <v>94.527570669702101</v>
      </c>
      <c r="L17" s="135">
        <v>98.202502750901104</v>
      </c>
      <c r="M17" s="120"/>
      <c r="N17" s="136">
        <v>79.002203566685594</v>
      </c>
      <c r="O17" s="137">
        <v>85.841899070385097</v>
      </c>
      <c r="P17" s="138">
        <v>82.422051318535296</v>
      </c>
      <c r="Q17" s="120"/>
      <c r="R17" s="139">
        <v>93.693802341653694</v>
      </c>
      <c r="S17" s="125"/>
      <c r="T17" s="140">
        <v>5.0584155286969299</v>
      </c>
      <c r="U17" s="129">
        <v>6.98864495240562</v>
      </c>
      <c r="V17" s="129">
        <v>5.5968197135239999</v>
      </c>
      <c r="W17" s="129">
        <v>-2.8082499260457601</v>
      </c>
      <c r="X17" s="129">
        <v>-0.18464717349519599</v>
      </c>
      <c r="Y17" s="141">
        <v>2.6381995150517299</v>
      </c>
      <c r="Z17" s="129"/>
      <c r="AA17" s="142">
        <v>16.040834333930398</v>
      </c>
      <c r="AB17" s="143">
        <v>26.048296155691499</v>
      </c>
      <c r="AC17" s="144">
        <v>21.0453370429607</v>
      </c>
      <c r="AD17" s="129"/>
      <c r="AE17" s="145">
        <v>6.7170375893362104</v>
      </c>
      <c r="AG17" s="134">
        <v>65.944428713716505</v>
      </c>
      <c r="AH17" s="120">
        <v>102.14705867008099</v>
      </c>
      <c r="AI17" s="120">
        <v>124.065397932081</v>
      </c>
      <c r="AJ17" s="120">
        <v>125.025162445456</v>
      </c>
      <c r="AK17" s="120">
        <v>105.43439195598501</v>
      </c>
      <c r="AL17" s="135">
        <v>104.523287943464</v>
      </c>
      <c r="AM17" s="120"/>
      <c r="AN17" s="136">
        <v>88.098922168468903</v>
      </c>
      <c r="AO17" s="137">
        <v>90.374522149497196</v>
      </c>
      <c r="AP17" s="138">
        <v>89.236722158983099</v>
      </c>
      <c r="AQ17" s="120"/>
      <c r="AR17" s="139">
        <v>100.155697719326</v>
      </c>
      <c r="AS17" s="125"/>
      <c r="AT17" s="140">
        <v>11.2452358543063</v>
      </c>
      <c r="AU17" s="129">
        <v>21.023207706307801</v>
      </c>
      <c r="AV17" s="129">
        <v>26.712752393338199</v>
      </c>
      <c r="AW17" s="129">
        <v>27.016697689893601</v>
      </c>
      <c r="AX17" s="129">
        <v>23.668485380025899</v>
      </c>
      <c r="AY17" s="141">
        <v>22.887677417740001</v>
      </c>
      <c r="AZ17" s="129"/>
      <c r="BA17" s="142">
        <v>19.706248636640701</v>
      </c>
      <c r="BB17" s="143">
        <v>21.449581671434299</v>
      </c>
      <c r="BC17" s="144">
        <v>20.582728315591901</v>
      </c>
      <c r="BD17" s="129"/>
      <c r="BE17" s="145">
        <v>22.2925961183307</v>
      </c>
    </row>
    <row r="18" spans="1:70" x14ac:dyDescent="0.2">
      <c r="A18" s="21" t="s">
        <v>29</v>
      </c>
      <c r="B18" s="3" t="str">
        <f t="shared" si="0"/>
        <v>Williamsburg, VA</v>
      </c>
      <c r="C18" s="3"/>
      <c r="D18" s="24" t="s">
        <v>16</v>
      </c>
      <c r="E18" s="27" t="s">
        <v>17</v>
      </c>
      <c r="F18" s="3"/>
      <c r="G18" s="134">
        <v>49.128511435067502</v>
      </c>
      <c r="H18" s="120">
        <v>48.001758726761999</v>
      </c>
      <c r="I18" s="120">
        <v>51.8083442557175</v>
      </c>
      <c r="J18" s="120">
        <v>56.245268155677401</v>
      </c>
      <c r="K18" s="120">
        <v>73.313731443092095</v>
      </c>
      <c r="L18" s="135">
        <v>55.699522803263299</v>
      </c>
      <c r="M18" s="120"/>
      <c r="N18" s="136">
        <v>116.35110605857901</v>
      </c>
      <c r="O18" s="137">
        <v>117.945051491239</v>
      </c>
      <c r="P18" s="138">
        <v>117.148078774909</v>
      </c>
      <c r="Q18" s="120"/>
      <c r="R18" s="139">
        <v>73.256253080876505</v>
      </c>
      <c r="S18" s="125"/>
      <c r="T18" s="140">
        <v>-1.55845419918314</v>
      </c>
      <c r="U18" s="129">
        <v>4.4164592452206097</v>
      </c>
      <c r="V18" s="129">
        <v>7.4844705356593098</v>
      </c>
      <c r="W18" s="129">
        <v>0.363902967736417</v>
      </c>
      <c r="X18" s="129">
        <v>16.166605726008701</v>
      </c>
      <c r="Y18" s="141">
        <v>5.7998310201752803</v>
      </c>
      <c r="Z18" s="129"/>
      <c r="AA18" s="142">
        <v>36.311510244572197</v>
      </c>
      <c r="AB18" s="143">
        <v>21.175114599176599</v>
      </c>
      <c r="AC18" s="144">
        <v>28.247125668103699</v>
      </c>
      <c r="AD18" s="129"/>
      <c r="AE18" s="145">
        <v>14.996335641089599</v>
      </c>
      <c r="AG18" s="134">
        <v>55.201777785207902</v>
      </c>
      <c r="AH18" s="120">
        <v>62.847485288217101</v>
      </c>
      <c r="AI18" s="120">
        <v>67.269768958138201</v>
      </c>
      <c r="AJ18" s="120">
        <v>73.458365320315593</v>
      </c>
      <c r="AK18" s="120">
        <v>87.064372074361302</v>
      </c>
      <c r="AL18" s="135">
        <v>69.168353885247996</v>
      </c>
      <c r="AM18" s="120"/>
      <c r="AN18" s="136">
        <v>129.63356593553499</v>
      </c>
      <c r="AO18" s="137">
        <v>127.172235522268</v>
      </c>
      <c r="AP18" s="138">
        <v>128.40290072890099</v>
      </c>
      <c r="AQ18" s="120"/>
      <c r="AR18" s="139">
        <v>86.092510126291998</v>
      </c>
      <c r="AS18" s="125"/>
      <c r="AT18" s="140">
        <v>-16.088223354138702</v>
      </c>
      <c r="AU18" s="129">
        <v>-15.398325262366701</v>
      </c>
      <c r="AV18" s="129">
        <v>-11.494822629624901</v>
      </c>
      <c r="AW18" s="129">
        <v>-6.8143117094152403</v>
      </c>
      <c r="AX18" s="129">
        <v>-3.3749705677158199</v>
      </c>
      <c r="AY18" s="141">
        <v>-10.1742168682269</v>
      </c>
      <c r="AZ18" s="129"/>
      <c r="BA18" s="142">
        <v>3.9705184791360999</v>
      </c>
      <c r="BB18" s="143">
        <v>2.12479179828419</v>
      </c>
      <c r="BC18" s="144">
        <v>3.0482354007747401</v>
      </c>
      <c r="BD18" s="129"/>
      <c r="BE18" s="145">
        <v>-4.9786357442051896</v>
      </c>
    </row>
    <row r="19" spans="1:70" x14ac:dyDescent="0.2">
      <c r="A19" s="21" t="s">
        <v>30</v>
      </c>
      <c r="B19" s="3" t="str">
        <f t="shared" si="0"/>
        <v>Virginia Beach, VA</v>
      </c>
      <c r="C19" s="3"/>
      <c r="D19" s="24" t="s">
        <v>16</v>
      </c>
      <c r="E19" s="27" t="s">
        <v>17</v>
      </c>
      <c r="F19" s="3"/>
      <c r="G19" s="134">
        <v>112.837479521638</v>
      </c>
      <c r="H19" s="120">
        <v>64.265438200813406</v>
      </c>
      <c r="I19" s="120">
        <v>69.226836486163094</v>
      </c>
      <c r="J19" s="120">
        <v>74.583881473801696</v>
      </c>
      <c r="K19" s="120">
        <v>79.830262014514702</v>
      </c>
      <c r="L19" s="135">
        <v>80.128954610019605</v>
      </c>
      <c r="M19" s="120"/>
      <c r="N19" s="136">
        <v>153.97053934125501</v>
      </c>
      <c r="O19" s="137">
        <v>164.46827103437201</v>
      </c>
      <c r="P19" s="138">
        <v>159.219405187814</v>
      </c>
      <c r="Q19" s="120"/>
      <c r="R19" s="139">
        <v>102.73601358978701</v>
      </c>
      <c r="S19" s="125"/>
      <c r="T19" s="140">
        <v>65.230986767696805</v>
      </c>
      <c r="U19" s="129">
        <v>-2.9910970471080698</v>
      </c>
      <c r="V19" s="129">
        <v>-2.4938127790016398</v>
      </c>
      <c r="W19" s="129">
        <v>1.0053892615298901</v>
      </c>
      <c r="X19" s="129">
        <v>8.0402866996488598</v>
      </c>
      <c r="Y19" s="141">
        <v>13.4116712976421</v>
      </c>
      <c r="Z19" s="129"/>
      <c r="AA19" s="142">
        <v>11.631008160220899</v>
      </c>
      <c r="AB19" s="143">
        <v>16.5157713861316</v>
      </c>
      <c r="AC19" s="144">
        <v>14.101632961193999</v>
      </c>
      <c r="AD19" s="129"/>
      <c r="AE19" s="145">
        <v>13.7270160678457</v>
      </c>
      <c r="AG19" s="134">
        <v>69.138554029677607</v>
      </c>
      <c r="AH19" s="120">
        <v>65.302405931017901</v>
      </c>
      <c r="AI19" s="120">
        <v>75.430393953079403</v>
      </c>
      <c r="AJ19" s="120">
        <v>82.027646251148994</v>
      </c>
      <c r="AK19" s="120">
        <v>96.476339810559097</v>
      </c>
      <c r="AL19" s="135">
        <v>77.676364653118597</v>
      </c>
      <c r="AM19" s="120"/>
      <c r="AN19" s="136">
        <v>161.96081425402599</v>
      </c>
      <c r="AO19" s="137">
        <v>172.76677146996499</v>
      </c>
      <c r="AP19" s="138">
        <v>167.36379286199499</v>
      </c>
      <c r="AQ19" s="120"/>
      <c r="AR19" s="139">
        <v>103.304124248549</v>
      </c>
      <c r="AS19" s="125"/>
      <c r="AT19" s="140">
        <v>11.331710062771601</v>
      </c>
      <c r="AU19" s="129">
        <v>-3.5049067419586701</v>
      </c>
      <c r="AV19" s="129">
        <v>0.83875717562775198</v>
      </c>
      <c r="AW19" s="129">
        <v>5.8250191035816403</v>
      </c>
      <c r="AX19" s="129">
        <v>16.255001022522499</v>
      </c>
      <c r="AY19" s="141">
        <v>6.3832257190156003</v>
      </c>
      <c r="AZ19" s="129"/>
      <c r="BA19" s="142">
        <v>16.8926810995723</v>
      </c>
      <c r="BB19" s="143">
        <v>16.667851535562701</v>
      </c>
      <c r="BC19" s="144">
        <v>16.776529152753199</v>
      </c>
      <c r="BD19" s="129"/>
      <c r="BE19" s="145">
        <v>10.957411167549299</v>
      </c>
    </row>
    <row r="20" spans="1:70" x14ac:dyDescent="0.2">
      <c r="A20" s="34" t="s">
        <v>31</v>
      </c>
      <c r="B20" s="3" t="str">
        <f t="shared" si="0"/>
        <v>Norfolk/Portsmouth, VA</v>
      </c>
      <c r="C20" s="3"/>
      <c r="D20" s="24" t="s">
        <v>16</v>
      </c>
      <c r="E20" s="27" t="s">
        <v>17</v>
      </c>
      <c r="F20" s="3"/>
      <c r="G20" s="134">
        <v>74.138616002107796</v>
      </c>
      <c r="H20" s="120">
        <v>71.450094976286607</v>
      </c>
      <c r="I20" s="120">
        <v>83.179319111189102</v>
      </c>
      <c r="J20" s="120">
        <v>88.379800175654296</v>
      </c>
      <c r="K20" s="120">
        <v>87.843974442297494</v>
      </c>
      <c r="L20" s="135">
        <v>80.998360941507102</v>
      </c>
      <c r="M20" s="120"/>
      <c r="N20" s="136">
        <v>129.12522506587001</v>
      </c>
      <c r="O20" s="137">
        <v>124.445855699982</v>
      </c>
      <c r="P20" s="138">
        <v>126.785540382926</v>
      </c>
      <c r="Q20" s="120"/>
      <c r="R20" s="139">
        <v>94.080412210483999</v>
      </c>
      <c r="S20" s="125"/>
      <c r="T20" s="140">
        <v>2.9380721717406502</v>
      </c>
      <c r="U20" s="129">
        <v>-1.98508333095388</v>
      </c>
      <c r="V20" s="129">
        <v>12.499093473062899</v>
      </c>
      <c r="W20" s="129">
        <v>30.861369889733101</v>
      </c>
      <c r="X20" s="129">
        <v>30.3989299093056</v>
      </c>
      <c r="Y20" s="141">
        <v>14.4820778310362</v>
      </c>
      <c r="Z20" s="129"/>
      <c r="AA20" s="142">
        <v>14.591164283755299</v>
      </c>
      <c r="AB20" s="143">
        <v>18.123858002905401</v>
      </c>
      <c r="AC20" s="144">
        <v>16.2981180848478</v>
      </c>
      <c r="AD20" s="129"/>
      <c r="AE20" s="145">
        <v>15.1745651661236</v>
      </c>
      <c r="AG20" s="134">
        <v>63.088884046197002</v>
      </c>
      <c r="AH20" s="120">
        <v>69.773636421921594</v>
      </c>
      <c r="AI20" s="120">
        <v>81.421112155278394</v>
      </c>
      <c r="AJ20" s="120">
        <v>88.452163564904197</v>
      </c>
      <c r="AK20" s="120">
        <v>93.233010635868595</v>
      </c>
      <c r="AL20" s="135">
        <v>79.193761364834003</v>
      </c>
      <c r="AM20" s="120"/>
      <c r="AN20" s="136">
        <v>123.248575118566</v>
      </c>
      <c r="AO20" s="137">
        <v>125.342981666081</v>
      </c>
      <c r="AP20" s="138">
        <v>124.295778392323</v>
      </c>
      <c r="AQ20" s="120"/>
      <c r="AR20" s="139">
        <v>92.080051944116803</v>
      </c>
      <c r="AS20" s="125"/>
      <c r="AT20" s="140">
        <v>14.5390447960781</v>
      </c>
      <c r="AU20" s="129">
        <v>14.812624567326701</v>
      </c>
      <c r="AV20" s="129">
        <v>18.358893830840699</v>
      </c>
      <c r="AW20" s="129">
        <v>14.026536377873599</v>
      </c>
      <c r="AX20" s="129">
        <v>17.361367433295101</v>
      </c>
      <c r="AY20" s="141">
        <v>15.8966997091255</v>
      </c>
      <c r="AZ20" s="129"/>
      <c r="BA20" s="142">
        <v>15.8081188578003</v>
      </c>
      <c r="BB20" s="143">
        <v>15.133905329731</v>
      </c>
      <c r="BC20" s="144">
        <v>15.467187881077001</v>
      </c>
      <c r="BD20" s="129"/>
      <c r="BE20" s="145">
        <v>15.730669244945</v>
      </c>
    </row>
    <row r="21" spans="1:70" x14ac:dyDescent="0.2">
      <c r="A21" s="35" t="s">
        <v>32</v>
      </c>
      <c r="B21" s="3" t="str">
        <f t="shared" si="0"/>
        <v>Newport News/Hampton, VA</v>
      </c>
      <c r="C21" s="3"/>
      <c r="D21" s="24" t="s">
        <v>16</v>
      </c>
      <c r="E21" s="27" t="s">
        <v>17</v>
      </c>
      <c r="F21" s="3"/>
      <c r="G21" s="134">
        <v>41.920405091590901</v>
      </c>
      <c r="H21" s="120">
        <v>52.344759180729802</v>
      </c>
      <c r="I21" s="120">
        <v>57.321528083080899</v>
      </c>
      <c r="J21" s="120">
        <v>56.731522126063702</v>
      </c>
      <c r="K21" s="120">
        <v>62.169883297273898</v>
      </c>
      <c r="L21" s="135">
        <v>54.097619555747798</v>
      </c>
      <c r="M21" s="120"/>
      <c r="N21" s="136">
        <v>90.693250223568398</v>
      </c>
      <c r="O21" s="137">
        <v>97.580110312995799</v>
      </c>
      <c r="P21" s="138">
        <v>94.136680268282106</v>
      </c>
      <c r="Q21" s="120"/>
      <c r="R21" s="139">
        <v>65.537351187900498</v>
      </c>
      <c r="S21" s="125"/>
      <c r="T21" s="140">
        <v>-12.9861785859781</v>
      </c>
      <c r="U21" s="129">
        <v>-9.8984208323845095</v>
      </c>
      <c r="V21" s="129">
        <v>-3.9235476329026202</v>
      </c>
      <c r="W21" s="129">
        <v>-1.2043457927490799</v>
      </c>
      <c r="X21" s="129">
        <v>6.0358979328970701</v>
      </c>
      <c r="Y21" s="141">
        <v>-4.07831536241412</v>
      </c>
      <c r="Z21" s="129"/>
      <c r="AA21" s="142">
        <v>4.3903071138370304</v>
      </c>
      <c r="AB21" s="143">
        <v>-5.4872257105427904</v>
      </c>
      <c r="AC21" s="144">
        <v>-0.97360167262326003</v>
      </c>
      <c r="AD21" s="129"/>
      <c r="AE21" s="145">
        <v>-2.8280172158227601</v>
      </c>
      <c r="AG21" s="134">
        <v>39.249378667243597</v>
      </c>
      <c r="AH21" s="120">
        <v>51.145779009808102</v>
      </c>
      <c r="AI21" s="120">
        <v>55.285908297273899</v>
      </c>
      <c r="AJ21" s="120">
        <v>55.0995590941872</v>
      </c>
      <c r="AK21" s="120">
        <v>68.562861917640205</v>
      </c>
      <c r="AL21" s="135">
        <v>53.868697397230598</v>
      </c>
      <c r="AM21" s="120"/>
      <c r="AN21" s="136">
        <v>97.906843228039804</v>
      </c>
      <c r="AO21" s="137">
        <v>101.44283575652599</v>
      </c>
      <c r="AP21" s="138">
        <v>99.674839492283198</v>
      </c>
      <c r="AQ21" s="120"/>
      <c r="AR21" s="139">
        <v>66.956166567245603</v>
      </c>
      <c r="AS21" s="125"/>
      <c r="AT21" s="140">
        <v>-9.5623158182386607</v>
      </c>
      <c r="AU21" s="129">
        <v>-1.11388648125588</v>
      </c>
      <c r="AV21" s="129">
        <v>-0.52026073294109998</v>
      </c>
      <c r="AW21" s="129">
        <v>-5.3658426938824402</v>
      </c>
      <c r="AX21" s="129">
        <v>1.00899861997873</v>
      </c>
      <c r="AY21" s="141">
        <v>-2.6931367951344001</v>
      </c>
      <c r="AZ21" s="129"/>
      <c r="BA21" s="142">
        <v>8.2413268786083496</v>
      </c>
      <c r="BB21" s="143">
        <v>4.7853666011837301</v>
      </c>
      <c r="BC21" s="144">
        <v>6.4546800841159104</v>
      </c>
      <c r="BD21" s="129"/>
      <c r="BE21" s="145">
        <v>0.99828455845575204</v>
      </c>
    </row>
    <row r="22" spans="1:70" x14ac:dyDescent="0.2">
      <c r="A22" s="36" t="s">
        <v>33</v>
      </c>
      <c r="B22" s="3" t="str">
        <f t="shared" si="0"/>
        <v>Chesapeake/Suffolk, VA</v>
      </c>
      <c r="C22" s="3"/>
      <c r="D22" s="25" t="s">
        <v>16</v>
      </c>
      <c r="E22" s="28" t="s">
        <v>17</v>
      </c>
      <c r="F22" s="3"/>
      <c r="G22" s="146">
        <v>65.784793331005503</v>
      </c>
      <c r="H22" s="147">
        <v>72.888533327513898</v>
      </c>
      <c r="I22" s="147">
        <v>77.274057367318406</v>
      </c>
      <c r="J22" s="147">
        <v>79.994859916201094</v>
      </c>
      <c r="K22" s="147">
        <v>76.883764944134001</v>
      </c>
      <c r="L22" s="148">
        <v>74.565201777234606</v>
      </c>
      <c r="M22" s="120"/>
      <c r="N22" s="149">
        <v>106.33762843924499</v>
      </c>
      <c r="O22" s="150">
        <v>100.66248413058599</v>
      </c>
      <c r="P22" s="151">
        <v>103.500056284916</v>
      </c>
      <c r="Q22" s="120"/>
      <c r="R22" s="152">
        <v>82.832303065143606</v>
      </c>
      <c r="S22" s="125"/>
      <c r="T22" s="153">
        <v>24.612066486475499</v>
      </c>
      <c r="U22" s="154">
        <v>10.338890809054901</v>
      </c>
      <c r="V22" s="154">
        <v>13.8263835474446</v>
      </c>
      <c r="W22" s="154">
        <v>17.738359149713101</v>
      </c>
      <c r="X22" s="154">
        <v>14.0109836870402</v>
      </c>
      <c r="Y22" s="155">
        <v>15.7426294469229</v>
      </c>
      <c r="Z22" s="129"/>
      <c r="AA22" s="156">
        <v>10.794647904196699</v>
      </c>
      <c r="AB22" s="157">
        <v>8.9549107102819292</v>
      </c>
      <c r="AC22" s="158">
        <v>9.8923014620490797</v>
      </c>
      <c r="AD22" s="129"/>
      <c r="AE22" s="159">
        <v>13.5838789693341</v>
      </c>
      <c r="AG22" s="146">
        <v>56.2769972983589</v>
      </c>
      <c r="AH22" s="147">
        <v>70.459958633030695</v>
      </c>
      <c r="AI22" s="147">
        <v>75.907422346368705</v>
      </c>
      <c r="AJ22" s="147">
        <v>78.071604888268098</v>
      </c>
      <c r="AK22" s="147">
        <v>76.356213538756904</v>
      </c>
      <c r="AL22" s="148">
        <v>71.414439340956704</v>
      </c>
      <c r="AM22" s="120"/>
      <c r="AN22" s="149">
        <v>102.60428941166199</v>
      </c>
      <c r="AO22" s="150">
        <v>104.6262174581</v>
      </c>
      <c r="AP22" s="151">
        <v>103.615253434881</v>
      </c>
      <c r="AQ22" s="120"/>
      <c r="AR22" s="152">
        <v>80.614671939220798</v>
      </c>
      <c r="AS22" s="125"/>
      <c r="AT22" s="153">
        <v>8.3877371889336398</v>
      </c>
      <c r="AU22" s="154">
        <v>10.160098717094501</v>
      </c>
      <c r="AV22" s="154">
        <v>10.7533257602911</v>
      </c>
      <c r="AW22" s="154">
        <v>12.2308225408096</v>
      </c>
      <c r="AX22" s="154">
        <v>10.4015308168999</v>
      </c>
      <c r="AY22" s="155">
        <v>10.498578232565199</v>
      </c>
      <c r="AZ22" s="129"/>
      <c r="BA22" s="156">
        <v>12.464279231911799</v>
      </c>
      <c r="BB22" s="157">
        <v>12.8457739411181</v>
      </c>
      <c r="BC22" s="158">
        <v>12.6565647422573</v>
      </c>
      <c r="BD22" s="129"/>
      <c r="BE22" s="159">
        <v>11.2813881409693</v>
      </c>
    </row>
    <row r="23" spans="1:70" x14ac:dyDescent="0.2">
      <c r="A23" s="19" t="s">
        <v>43</v>
      </c>
      <c r="B23" s="3" t="str">
        <f t="shared" si="0"/>
        <v>Richmond CBD/Airport, VA</v>
      </c>
      <c r="C23" s="9"/>
      <c r="D23" s="23" t="s">
        <v>16</v>
      </c>
      <c r="E23" s="26" t="s">
        <v>17</v>
      </c>
      <c r="F23" s="3"/>
      <c r="G23" s="117">
        <v>72.599443540514102</v>
      </c>
      <c r="H23" s="118">
        <v>113.622730231044</v>
      </c>
      <c r="I23" s="118">
        <v>151.93330296127499</v>
      </c>
      <c r="J23" s="118">
        <v>136.404712007809</v>
      </c>
      <c r="K23" s="118">
        <v>101.313843150016</v>
      </c>
      <c r="L23" s="119">
        <v>115.174806378132</v>
      </c>
      <c r="M23" s="120"/>
      <c r="N23" s="121">
        <v>157.64895216400899</v>
      </c>
      <c r="O23" s="122">
        <v>183.948851285388</v>
      </c>
      <c r="P23" s="123">
        <v>170.798901724698</v>
      </c>
      <c r="Q23" s="120"/>
      <c r="R23" s="124">
        <v>131.06740504857899</v>
      </c>
      <c r="S23" s="125"/>
      <c r="T23" s="126">
        <v>30.706432215408601</v>
      </c>
      <c r="U23" s="127">
        <v>17.3003629316736</v>
      </c>
      <c r="V23" s="127">
        <v>15.359905756294999</v>
      </c>
      <c r="W23" s="127">
        <v>5.7821578507833502</v>
      </c>
      <c r="X23" s="127">
        <v>-1.4946977496542</v>
      </c>
      <c r="Y23" s="128">
        <v>11.6224760808703</v>
      </c>
      <c r="Z23" s="129"/>
      <c r="AA23" s="130">
        <v>20.548049633692798</v>
      </c>
      <c r="AB23" s="131">
        <v>15.5252651388298</v>
      </c>
      <c r="AC23" s="132">
        <v>17.790273480934498</v>
      </c>
      <c r="AD23" s="129"/>
      <c r="AE23" s="133">
        <v>13.8419253879068</v>
      </c>
      <c r="AF23" s="125"/>
      <c r="AG23" s="117">
        <v>67.604786853237798</v>
      </c>
      <c r="AH23" s="118">
        <v>105.788662544744</v>
      </c>
      <c r="AI23" s="118">
        <v>134.43273511226801</v>
      </c>
      <c r="AJ23" s="118">
        <v>125.19992434103401</v>
      </c>
      <c r="AK23" s="118">
        <v>109.66607386918299</v>
      </c>
      <c r="AL23" s="119">
        <v>108.538436544093</v>
      </c>
      <c r="AM23" s="120"/>
      <c r="AN23" s="121">
        <v>146.88256101529399</v>
      </c>
      <c r="AO23" s="122">
        <v>158.54637243735701</v>
      </c>
      <c r="AP23" s="123">
        <v>152.71446672632601</v>
      </c>
      <c r="AQ23" s="120"/>
      <c r="AR23" s="124">
        <v>121.160159453302</v>
      </c>
      <c r="AS23" s="125"/>
      <c r="AT23" s="126">
        <v>-0.94371596210396902</v>
      </c>
      <c r="AU23" s="127">
        <v>14.01364133729</v>
      </c>
      <c r="AV23" s="127">
        <v>14.8291873931736</v>
      </c>
      <c r="AW23" s="127">
        <v>17.868032205113</v>
      </c>
      <c r="AX23" s="127">
        <v>15.2467738788456</v>
      </c>
      <c r="AY23" s="128">
        <v>13.182357199338499</v>
      </c>
      <c r="AZ23" s="129"/>
      <c r="BA23" s="130">
        <v>9.0759532514734804</v>
      </c>
      <c r="BB23" s="131">
        <v>11.124986911929399</v>
      </c>
      <c r="BC23" s="132">
        <v>10.130071729279001</v>
      </c>
      <c r="BD23" s="129"/>
      <c r="BE23" s="133">
        <v>12.063854382037</v>
      </c>
      <c r="BF23" s="75"/>
      <c r="BG23" s="76"/>
      <c r="BH23" s="76"/>
      <c r="BI23" s="76"/>
      <c r="BJ23" s="76"/>
      <c r="BK23" s="76"/>
      <c r="BL23" s="76"/>
      <c r="BM23" s="76"/>
      <c r="BN23" s="76"/>
      <c r="BO23" s="76"/>
      <c r="BP23" s="76"/>
      <c r="BQ23" s="76"/>
      <c r="BR23" s="76"/>
    </row>
    <row r="24" spans="1:70" x14ac:dyDescent="0.2">
      <c r="A24" s="20" t="s">
        <v>44</v>
      </c>
      <c r="B24" s="3" t="str">
        <f t="shared" si="0"/>
        <v>Richmond North/Glen Allen, VA</v>
      </c>
      <c r="C24" s="10"/>
      <c r="D24" s="24" t="s">
        <v>16</v>
      </c>
      <c r="E24" s="27" t="s">
        <v>17</v>
      </c>
      <c r="F24" s="3"/>
      <c r="G24" s="134">
        <v>45.305774450163703</v>
      </c>
      <c r="H24" s="120">
        <v>61.467629854936803</v>
      </c>
      <c r="I24" s="120">
        <v>71.902239120261996</v>
      </c>
      <c r="J24" s="120">
        <v>72.570746373420604</v>
      </c>
      <c r="K24" s="120">
        <v>69.954550772110395</v>
      </c>
      <c r="L24" s="135">
        <v>64.240188114178693</v>
      </c>
      <c r="M24" s="120"/>
      <c r="N24" s="136">
        <v>93.934732101076193</v>
      </c>
      <c r="O24" s="137">
        <v>112.061448291998</v>
      </c>
      <c r="P24" s="138">
        <v>102.99809019653701</v>
      </c>
      <c r="Q24" s="120"/>
      <c r="R24" s="139">
        <v>75.313874423423997</v>
      </c>
      <c r="S24" s="125"/>
      <c r="T24" s="140">
        <v>2.7132832954466899</v>
      </c>
      <c r="U24" s="129">
        <v>9.0151397237619193</v>
      </c>
      <c r="V24" s="129">
        <v>11.0679593154422</v>
      </c>
      <c r="W24" s="129">
        <v>18.370286103824199</v>
      </c>
      <c r="X24" s="129">
        <v>26.232545588193599</v>
      </c>
      <c r="Y24" s="141">
        <v>13.918788136807001</v>
      </c>
      <c r="Z24" s="129"/>
      <c r="AA24" s="142">
        <v>14.8281764557247</v>
      </c>
      <c r="AB24" s="143">
        <v>24.1896877728052</v>
      </c>
      <c r="AC24" s="144">
        <v>19.7382783435893</v>
      </c>
      <c r="AD24" s="129"/>
      <c r="AE24" s="145">
        <v>16.124050399504</v>
      </c>
      <c r="AF24" s="125"/>
      <c r="AG24" s="134">
        <v>44.554823350491297</v>
      </c>
      <c r="AH24" s="120">
        <v>64.666845168460398</v>
      </c>
      <c r="AI24" s="120">
        <v>75.674013219466502</v>
      </c>
      <c r="AJ24" s="120">
        <v>75.439489354234894</v>
      </c>
      <c r="AK24" s="120">
        <v>70.707340898455698</v>
      </c>
      <c r="AL24" s="135">
        <v>66.208502398221796</v>
      </c>
      <c r="AM24" s="120"/>
      <c r="AN24" s="136">
        <v>91.496778778661593</v>
      </c>
      <c r="AO24" s="137">
        <v>98.558365407112703</v>
      </c>
      <c r="AP24" s="138">
        <v>95.027572092887198</v>
      </c>
      <c r="AQ24" s="120"/>
      <c r="AR24" s="139">
        <v>74.442522310983307</v>
      </c>
      <c r="AS24" s="125"/>
      <c r="AT24" s="140">
        <v>-0.532818327802561</v>
      </c>
      <c r="AU24" s="129">
        <v>15.3866095685334</v>
      </c>
      <c r="AV24" s="129">
        <v>19.0931183717904</v>
      </c>
      <c r="AW24" s="129">
        <v>21.355616151550102</v>
      </c>
      <c r="AX24" s="129">
        <v>14.556682705097201</v>
      </c>
      <c r="AY24" s="141">
        <v>14.839419095764899</v>
      </c>
      <c r="AZ24" s="129"/>
      <c r="BA24" s="142">
        <v>6.1804845374734301</v>
      </c>
      <c r="BB24" s="143">
        <v>11.600867322496301</v>
      </c>
      <c r="BC24" s="144">
        <v>8.9239508776921106</v>
      </c>
      <c r="BD24" s="129"/>
      <c r="BE24" s="145">
        <v>12.608935154720999</v>
      </c>
      <c r="BF24" s="75"/>
      <c r="BG24" s="76"/>
      <c r="BH24" s="76"/>
      <c r="BI24" s="76"/>
      <c r="BJ24" s="76"/>
      <c r="BK24" s="76"/>
      <c r="BL24" s="76"/>
      <c r="BM24" s="76"/>
      <c r="BN24" s="76"/>
      <c r="BO24" s="76"/>
      <c r="BP24" s="76"/>
      <c r="BQ24" s="76"/>
      <c r="BR24" s="76"/>
    </row>
    <row r="25" spans="1:70" x14ac:dyDescent="0.2">
      <c r="A25" s="21" t="s">
        <v>45</v>
      </c>
      <c r="B25" s="3" t="str">
        <f t="shared" si="0"/>
        <v>Richmond West/Midlothian, VA</v>
      </c>
      <c r="C25" s="3"/>
      <c r="D25" s="24" t="s">
        <v>16</v>
      </c>
      <c r="E25" s="27" t="s">
        <v>17</v>
      </c>
      <c r="F25" s="3"/>
      <c r="G25" s="134">
        <v>44.542738111647097</v>
      </c>
      <c r="H25" s="120">
        <v>55.385201068228803</v>
      </c>
      <c r="I25" s="120">
        <v>60.645586009648497</v>
      </c>
      <c r="J25" s="120">
        <v>63.6238521364576</v>
      </c>
      <c r="K25" s="120">
        <v>60.607561337008903</v>
      </c>
      <c r="L25" s="135">
        <v>56.960987732598198</v>
      </c>
      <c r="M25" s="120"/>
      <c r="N25" s="136">
        <v>87.521112611991697</v>
      </c>
      <c r="O25" s="137">
        <v>105.40231478290799</v>
      </c>
      <c r="P25" s="138">
        <v>96.461713697449994</v>
      </c>
      <c r="Q25" s="120"/>
      <c r="R25" s="139">
        <v>68.246909436841506</v>
      </c>
      <c r="S25" s="125"/>
      <c r="T25" s="140">
        <v>-1.43694595580805</v>
      </c>
      <c r="U25" s="129">
        <v>8.7071661379094998</v>
      </c>
      <c r="V25" s="129">
        <v>7.1812152647189702</v>
      </c>
      <c r="W25" s="129">
        <v>13.5641898595784</v>
      </c>
      <c r="X25" s="129">
        <v>15.7091525257164</v>
      </c>
      <c r="Y25" s="141">
        <v>9.0675098721144405</v>
      </c>
      <c r="Z25" s="129"/>
      <c r="AA25" s="142">
        <v>21.692415297446001</v>
      </c>
      <c r="AB25" s="143">
        <v>38.011697799196597</v>
      </c>
      <c r="AC25" s="144">
        <v>30.097028249038299</v>
      </c>
      <c r="AD25" s="129"/>
      <c r="AE25" s="145">
        <v>16.684418692718499</v>
      </c>
      <c r="AF25" s="125"/>
      <c r="AG25" s="134">
        <v>42.306149328049599</v>
      </c>
      <c r="AH25" s="120">
        <v>54.697959166092303</v>
      </c>
      <c r="AI25" s="120">
        <v>60.827206512749797</v>
      </c>
      <c r="AJ25" s="120">
        <v>61.2081226137146</v>
      </c>
      <c r="AK25" s="120">
        <v>59.900429755341101</v>
      </c>
      <c r="AL25" s="135">
        <v>55.787973475189503</v>
      </c>
      <c r="AM25" s="120"/>
      <c r="AN25" s="136">
        <v>86.688931736733196</v>
      </c>
      <c r="AO25" s="137">
        <v>93.483855418676697</v>
      </c>
      <c r="AP25" s="138">
        <v>90.086393577704996</v>
      </c>
      <c r="AQ25" s="120"/>
      <c r="AR25" s="139">
        <v>65.587522075908197</v>
      </c>
      <c r="AS25" s="125"/>
      <c r="AT25" s="140">
        <v>3.61199851454303E-2</v>
      </c>
      <c r="AU25" s="129">
        <v>10.030359894303</v>
      </c>
      <c r="AV25" s="129">
        <v>10.7791560450675</v>
      </c>
      <c r="AW25" s="129">
        <v>10.518341531150901</v>
      </c>
      <c r="AX25" s="129">
        <v>8.7222896603030406</v>
      </c>
      <c r="AY25" s="141">
        <v>8.3729757737904293</v>
      </c>
      <c r="AZ25" s="129"/>
      <c r="BA25" s="142">
        <v>16.701993619270802</v>
      </c>
      <c r="BB25" s="143">
        <v>19.9629487492303</v>
      </c>
      <c r="BC25" s="144">
        <v>18.371516285559</v>
      </c>
      <c r="BD25" s="129"/>
      <c r="BE25" s="145">
        <v>12.088502595115999</v>
      </c>
      <c r="BF25" s="75"/>
      <c r="BG25" s="76"/>
      <c r="BH25" s="76"/>
      <c r="BI25" s="76"/>
      <c r="BJ25" s="76"/>
      <c r="BK25" s="76"/>
      <c r="BL25" s="76"/>
      <c r="BM25" s="76"/>
      <c r="BN25" s="76"/>
      <c r="BO25" s="76"/>
      <c r="BP25" s="76"/>
      <c r="BQ25" s="76"/>
      <c r="BR25" s="76"/>
    </row>
    <row r="26" spans="1:70" x14ac:dyDescent="0.2">
      <c r="A26" s="21" t="s">
        <v>46</v>
      </c>
      <c r="B26" s="3" t="str">
        <f t="shared" si="0"/>
        <v>Petersburg/Chester, VA</v>
      </c>
      <c r="C26" s="3"/>
      <c r="D26" s="24" t="s">
        <v>16</v>
      </c>
      <c r="E26" s="27" t="s">
        <v>17</v>
      </c>
      <c r="F26" s="3"/>
      <c r="G26" s="134">
        <v>49.585647583139902</v>
      </c>
      <c r="H26" s="120">
        <v>59.903847757153898</v>
      </c>
      <c r="I26" s="120">
        <v>61.671054408352603</v>
      </c>
      <c r="J26" s="120">
        <v>61.209141376643402</v>
      </c>
      <c r="K26" s="120">
        <v>58.9888961330239</v>
      </c>
      <c r="L26" s="135">
        <v>58.271717451662703</v>
      </c>
      <c r="M26" s="120"/>
      <c r="N26" s="136">
        <v>67.290677068832096</v>
      </c>
      <c r="O26" s="137">
        <v>75.906691028615597</v>
      </c>
      <c r="P26" s="138">
        <v>71.598684048723797</v>
      </c>
      <c r="Q26" s="120"/>
      <c r="R26" s="139">
        <v>62.079422193680202</v>
      </c>
      <c r="S26" s="125"/>
      <c r="T26" s="140">
        <v>0.63018938217995302</v>
      </c>
      <c r="U26" s="129">
        <v>1.02721975142896</v>
      </c>
      <c r="V26" s="129">
        <v>-3.4480559010770802</v>
      </c>
      <c r="W26" s="129">
        <v>-1.0346808590845999</v>
      </c>
      <c r="X26" s="129">
        <v>9.4318275084291301</v>
      </c>
      <c r="Y26" s="141">
        <v>1.09698514046823</v>
      </c>
      <c r="Z26" s="129"/>
      <c r="AA26" s="142">
        <v>13.2836518796246</v>
      </c>
      <c r="AB26" s="143">
        <v>23.909107246084801</v>
      </c>
      <c r="AC26" s="144">
        <v>18.678268013299199</v>
      </c>
      <c r="AD26" s="129"/>
      <c r="AE26" s="145">
        <v>6.2854955642677997</v>
      </c>
      <c r="AF26" s="125"/>
      <c r="AG26" s="134">
        <v>47.221413360402103</v>
      </c>
      <c r="AH26" s="120">
        <v>59.038001856148398</v>
      </c>
      <c r="AI26" s="120">
        <v>61.7019514791183</v>
      </c>
      <c r="AJ26" s="120">
        <v>63.705692493232704</v>
      </c>
      <c r="AK26" s="120">
        <v>60.989990762761003</v>
      </c>
      <c r="AL26" s="135">
        <v>58.531409990332499</v>
      </c>
      <c r="AM26" s="120"/>
      <c r="AN26" s="136">
        <v>67.777968063611695</v>
      </c>
      <c r="AO26" s="137">
        <v>70.131008729698294</v>
      </c>
      <c r="AP26" s="138">
        <v>68.954488396654995</v>
      </c>
      <c r="AQ26" s="120"/>
      <c r="AR26" s="139">
        <v>61.509432392138898</v>
      </c>
      <c r="AS26" s="125"/>
      <c r="AT26" s="140">
        <v>-3.8717696131597799</v>
      </c>
      <c r="AU26" s="129">
        <v>2.20271417548522</v>
      </c>
      <c r="AV26" s="129">
        <v>0.89003945732590295</v>
      </c>
      <c r="AW26" s="129">
        <v>4.9152127149790896</v>
      </c>
      <c r="AX26" s="129">
        <v>2.3676019215162101</v>
      </c>
      <c r="AY26" s="141">
        <v>1.4947158866594099</v>
      </c>
      <c r="AZ26" s="129"/>
      <c r="BA26" s="142">
        <v>-4.6398853383639302</v>
      </c>
      <c r="BB26" s="143">
        <v>-0.21352956651146299</v>
      </c>
      <c r="BC26" s="144">
        <v>-2.4391501867185301</v>
      </c>
      <c r="BD26" s="129"/>
      <c r="BE26" s="145">
        <v>0.20061786804326001</v>
      </c>
      <c r="BF26" s="75"/>
      <c r="BG26" s="76"/>
      <c r="BH26" s="76"/>
      <c r="BI26" s="76"/>
      <c r="BJ26" s="76"/>
      <c r="BK26" s="76"/>
      <c r="BL26" s="76"/>
      <c r="BM26" s="76"/>
      <c r="BN26" s="76"/>
      <c r="BO26" s="76"/>
      <c r="BP26" s="76"/>
      <c r="BQ26" s="76"/>
      <c r="BR26" s="76"/>
    </row>
    <row r="27" spans="1:70" x14ac:dyDescent="0.2">
      <c r="A27" s="77" t="s">
        <v>99</v>
      </c>
      <c r="B27" s="37" t="s">
        <v>71</v>
      </c>
      <c r="C27" s="3"/>
      <c r="D27" s="24" t="s">
        <v>16</v>
      </c>
      <c r="E27" s="27" t="s">
        <v>17</v>
      </c>
      <c r="F27" s="3"/>
      <c r="G27" s="134">
        <v>42.050558007406202</v>
      </c>
      <c r="H27" s="120">
        <v>55.238224891050898</v>
      </c>
      <c r="I27" s="120">
        <v>59.278216276477103</v>
      </c>
      <c r="J27" s="120">
        <v>63.932327961893101</v>
      </c>
      <c r="K27" s="120">
        <v>69.307584878889202</v>
      </c>
      <c r="L27" s="135">
        <v>57.964769435067701</v>
      </c>
      <c r="M27" s="120"/>
      <c r="N27" s="136">
        <v>93.239003749873305</v>
      </c>
      <c r="O27" s="137">
        <v>96.882597040640505</v>
      </c>
      <c r="P27" s="138">
        <v>95.060800395256905</v>
      </c>
      <c r="Q27" s="120"/>
      <c r="R27" s="139">
        <v>68.565246928328804</v>
      </c>
      <c r="S27" s="125"/>
      <c r="T27" s="140">
        <v>-7.4572289736205501</v>
      </c>
      <c r="U27" s="129">
        <v>-0.94068663643772599</v>
      </c>
      <c r="V27" s="129">
        <v>0.84714647421316502</v>
      </c>
      <c r="W27" s="129">
        <v>2.3199626762115502</v>
      </c>
      <c r="X27" s="129">
        <v>-2.1061395083279999</v>
      </c>
      <c r="Y27" s="141">
        <v>-1.1729040639165</v>
      </c>
      <c r="Z27" s="129"/>
      <c r="AA27" s="142">
        <v>-1.4429440080799201</v>
      </c>
      <c r="AB27" s="143">
        <v>11.719096418543399</v>
      </c>
      <c r="AC27" s="144">
        <v>4.8519223263416897</v>
      </c>
      <c r="AD27" s="129"/>
      <c r="AE27" s="145">
        <v>1.1313564023354901</v>
      </c>
      <c r="AF27" s="125"/>
      <c r="AG27" s="134">
        <v>44.9897107732207</v>
      </c>
      <c r="AH27" s="120">
        <v>57.407046988395798</v>
      </c>
      <c r="AI27" s="120">
        <v>62.245383266182799</v>
      </c>
      <c r="AJ27" s="120">
        <v>63.781529124671103</v>
      </c>
      <c r="AK27" s="120">
        <v>65.838121226756797</v>
      </c>
      <c r="AL27" s="135">
        <v>58.853098323732603</v>
      </c>
      <c r="AM27" s="120"/>
      <c r="AN27" s="136">
        <v>89.901941708134402</v>
      </c>
      <c r="AO27" s="137">
        <v>93.168140169594807</v>
      </c>
      <c r="AP27" s="138">
        <v>91.535040938864597</v>
      </c>
      <c r="AQ27" s="120"/>
      <c r="AR27" s="139">
        <v>68.199372456554897</v>
      </c>
      <c r="AS27" s="125"/>
      <c r="AT27" s="140">
        <v>-1.26963995390394</v>
      </c>
      <c r="AU27" s="129">
        <v>1.33271958136854</v>
      </c>
      <c r="AV27" s="129">
        <v>4.0027458250937196</v>
      </c>
      <c r="AW27" s="129">
        <v>3.4198004986465098</v>
      </c>
      <c r="AX27" s="129">
        <v>-2.6011174509449</v>
      </c>
      <c r="AY27" s="141">
        <v>1.00453706216649</v>
      </c>
      <c r="AZ27" s="129"/>
      <c r="BA27" s="142">
        <v>-3.0755676806761998</v>
      </c>
      <c r="BB27" s="143">
        <v>4.2508115447779096</v>
      </c>
      <c r="BC27" s="144">
        <v>0.51952789705351499</v>
      </c>
      <c r="BD27" s="129"/>
      <c r="BE27" s="145">
        <v>0.83065139971883395</v>
      </c>
      <c r="BF27" s="75"/>
      <c r="BG27" s="76"/>
      <c r="BH27" s="76"/>
      <c r="BI27" s="76"/>
      <c r="BJ27" s="76"/>
      <c r="BK27" s="76"/>
      <c r="BL27" s="76"/>
      <c r="BM27" s="76"/>
      <c r="BN27" s="76"/>
      <c r="BO27" s="76"/>
      <c r="BP27" s="76"/>
      <c r="BQ27" s="76"/>
      <c r="BR27" s="76"/>
    </row>
    <row r="28" spans="1:70" x14ac:dyDescent="0.2">
      <c r="A28" s="21" t="s">
        <v>48</v>
      </c>
      <c r="B28" s="3" t="str">
        <f t="shared" si="0"/>
        <v>Roanoke, VA</v>
      </c>
      <c r="C28" s="3"/>
      <c r="D28" s="24" t="s">
        <v>16</v>
      </c>
      <c r="E28" s="27" t="s">
        <v>17</v>
      </c>
      <c r="F28" s="3"/>
      <c r="G28" s="134">
        <v>43.873231083844502</v>
      </c>
      <c r="H28" s="120">
        <v>63.2594106711284</v>
      </c>
      <c r="I28" s="120">
        <v>71.945186837702096</v>
      </c>
      <c r="J28" s="120">
        <v>70.771524446923195</v>
      </c>
      <c r="K28" s="120">
        <v>80.515980665551197</v>
      </c>
      <c r="L28" s="135">
        <v>66.073066741029905</v>
      </c>
      <c r="M28" s="120"/>
      <c r="N28" s="136">
        <v>110.868942182561</v>
      </c>
      <c r="O28" s="137">
        <v>99.561437070087294</v>
      </c>
      <c r="P28" s="138">
        <v>105.215189626324</v>
      </c>
      <c r="Q28" s="120"/>
      <c r="R28" s="139">
        <v>77.256530422542596</v>
      </c>
      <c r="S28" s="125"/>
      <c r="T28" s="140">
        <v>-18.5575379933512</v>
      </c>
      <c r="U28" s="129">
        <v>-3.3932267270617902</v>
      </c>
      <c r="V28" s="129">
        <v>10.2887420299698</v>
      </c>
      <c r="W28" s="129">
        <v>-9.9736983939508406</v>
      </c>
      <c r="X28" s="129">
        <v>-15.5823406409475</v>
      </c>
      <c r="Y28" s="141">
        <v>-7.8672154823858103</v>
      </c>
      <c r="Z28" s="129"/>
      <c r="AA28" s="142">
        <v>-9.4081835026628209</v>
      </c>
      <c r="AB28" s="143">
        <v>4.3409599685721298</v>
      </c>
      <c r="AC28" s="144">
        <v>-3.3846746175387099</v>
      </c>
      <c r="AD28" s="129"/>
      <c r="AE28" s="145">
        <v>-6.1733471131253701</v>
      </c>
      <c r="AF28" s="125"/>
      <c r="AG28" s="134">
        <v>48.376812604573303</v>
      </c>
      <c r="AH28" s="120">
        <v>66.633781836772599</v>
      </c>
      <c r="AI28" s="120">
        <v>70.544294943297999</v>
      </c>
      <c r="AJ28" s="120">
        <v>67.843509946086598</v>
      </c>
      <c r="AK28" s="120">
        <v>69.577959193158506</v>
      </c>
      <c r="AL28" s="135">
        <v>64.595271704777801</v>
      </c>
      <c r="AM28" s="120"/>
      <c r="AN28" s="136">
        <v>91.045511247443699</v>
      </c>
      <c r="AO28" s="137">
        <v>92.5598633575013</v>
      </c>
      <c r="AP28" s="138">
        <v>91.802687302472506</v>
      </c>
      <c r="AQ28" s="120"/>
      <c r="AR28" s="139">
        <v>72.368819018404906</v>
      </c>
      <c r="AS28" s="125"/>
      <c r="AT28" s="140">
        <v>7.8565981123784203</v>
      </c>
      <c r="AU28" s="129">
        <v>12.892283322412499</v>
      </c>
      <c r="AV28" s="129">
        <v>7.5087330625371003</v>
      </c>
      <c r="AW28" s="129">
        <v>1.8559295353991601</v>
      </c>
      <c r="AX28" s="129">
        <v>-3.3742873948908998</v>
      </c>
      <c r="AY28" s="141">
        <v>4.8252159452264802</v>
      </c>
      <c r="AZ28" s="129"/>
      <c r="BA28" s="142">
        <v>-2.6881362633031101</v>
      </c>
      <c r="BB28" s="143">
        <v>8.2681093743175609</v>
      </c>
      <c r="BC28" s="144">
        <v>2.5431079961221301</v>
      </c>
      <c r="BD28" s="129"/>
      <c r="BE28" s="145">
        <v>3.9864470600328801</v>
      </c>
      <c r="BF28" s="75"/>
      <c r="BG28" s="76"/>
      <c r="BH28" s="76"/>
      <c r="BI28" s="76"/>
      <c r="BJ28" s="76"/>
      <c r="BK28" s="76"/>
      <c r="BL28" s="76"/>
      <c r="BM28" s="76"/>
      <c r="BN28" s="76"/>
      <c r="BO28" s="76"/>
      <c r="BP28" s="76"/>
      <c r="BQ28" s="76"/>
      <c r="BR28" s="76"/>
    </row>
    <row r="29" spans="1:70" x14ac:dyDescent="0.2">
      <c r="A29" s="21" t="s">
        <v>49</v>
      </c>
      <c r="B29" s="3" t="str">
        <f t="shared" si="0"/>
        <v>Charlottesville, VA</v>
      </c>
      <c r="C29" s="3"/>
      <c r="D29" s="24" t="s">
        <v>16</v>
      </c>
      <c r="E29" s="27" t="s">
        <v>17</v>
      </c>
      <c r="F29" s="3"/>
      <c r="G29" s="134">
        <v>65.058987542468799</v>
      </c>
      <c r="H29" s="120">
        <v>80.291537938844797</v>
      </c>
      <c r="I29" s="120">
        <v>81.798217440543596</v>
      </c>
      <c r="J29" s="120">
        <v>96.2928607021517</v>
      </c>
      <c r="K29" s="120">
        <v>102.224822197055</v>
      </c>
      <c r="L29" s="135">
        <v>85.133285164212893</v>
      </c>
      <c r="M29" s="120"/>
      <c r="N29" s="136">
        <v>151.03560588901399</v>
      </c>
      <c r="O29" s="137">
        <v>156.51900113250201</v>
      </c>
      <c r="P29" s="138">
        <v>153.777303510758</v>
      </c>
      <c r="Q29" s="120"/>
      <c r="R29" s="139">
        <v>104.74586183465399</v>
      </c>
      <c r="S29" s="125"/>
      <c r="T29" s="140">
        <v>-20.648608581256401</v>
      </c>
      <c r="U29" s="129">
        <v>-8.3090539127264496</v>
      </c>
      <c r="V29" s="129">
        <v>-11.5683111933307</v>
      </c>
      <c r="W29" s="129">
        <v>-8.8694992853917398</v>
      </c>
      <c r="X29" s="129">
        <v>-14.941220053975099</v>
      </c>
      <c r="Y29" s="141">
        <v>-12.7555722320173</v>
      </c>
      <c r="Z29" s="129"/>
      <c r="AA29" s="142">
        <v>-10.7397533640647</v>
      </c>
      <c r="AB29" s="143">
        <v>5.2903280518412998</v>
      </c>
      <c r="AC29" s="144">
        <v>-3.24297658775924</v>
      </c>
      <c r="AD29" s="129"/>
      <c r="AE29" s="145">
        <v>-9.0029831151589494</v>
      </c>
      <c r="AF29" s="125"/>
      <c r="AG29" s="134">
        <v>66.626991506228705</v>
      </c>
      <c r="AH29" s="120">
        <v>83.232515855039594</v>
      </c>
      <c r="AI29" s="120">
        <v>94.2763901472253</v>
      </c>
      <c r="AJ29" s="120">
        <v>101.244946206115</v>
      </c>
      <c r="AK29" s="120">
        <v>121.192918459796</v>
      </c>
      <c r="AL29" s="135">
        <v>93.314752434881001</v>
      </c>
      <c r="AM29" s="120"/>
      <c r="AN29" s="136">
        <v>192.83664439411001</v>
      </c>
      <c r="AO29" s="137">
        <v>191.29274631936499</v>
      </c>
      <c r="AP29" s="138">
        <v>192.06469535673801</v>
      </c>
      <c r="AQ29" s="120"/>
      <c r="AR29" s="139">
        <v>121.529021841126</v>
      </c>
      <c r="AS29" s="125"/>
      <c r="AT29" s="140">
        <v>-16.490915689172201</v>
      </c>
      <c r="AU29" s="129">
        <v>-3.2683136128873298</v>
      </c>
      <c r="AV29" s="129">
        <v>0.96993191275132995</v>
      </c>
      <c r="AW29" s="129">
        <v>-2.1295733366087499</v>
      </c>
      <c r="AX29" s="129">
        <v>-13.6975081402794</v>
      </c>
      <c r="AY29" s="141">
        <v>-7.2557395758698098</v>
      </c>
      <c r="AZ29" s="129"/>
      <c r="BA29" s="142">
        <v>-1.36209784635944</v>
      </c>
      <c r="BB29" s="143">
        <v>1.81741340801633</v>
      </c>
      <c r="BC29" s="144">
        <v>0.19605440435216501</v>
      </c>
      <c r="BD29" s="129"/>
      <c r="BE29" s="145">
        <v>-4.0329506969039404</v>
      </c>
      <c r="BF29" s="75"/>
      <c r="BG29" s="76"/>
      <c r="BH29" s="76"/>
      <c r="BI29" s="76"/>
      <c r="BJ29" s="76"/>
      <c r="BK29" s="76"/>
      <c r="BL29" s="76"/>
      <c r="BM29" s="76"/>
      <c r="BN29" s="76"/>
      <c r="BO29" s="76"/>
      <c r="BP29" s="76"/>
      <c r="BQ29" s="76"/>
      <c r="BR29" s="76"/>
    </row>
    <row r="30" spans="1:70" x14ac:dyDescent="0.2">
      <c r="A30" s="21" t="s">
        <v>50</v>
      </c>
      <c r="B30" t="s">
        <v>73</v>
      </c>
      <c r="C30" s="3"/>
      <c r="D30" s="24" t="s">
        <v>16</v>
      </c>
      <c r="E30" s="27" t="s">
        <v>17</v>
      </c>
      <c r="F30" s="3"/>
      <c r="G30" s="134">
        <v>40.1547901161059</v>
      </c>
      <c r="H30" s="120">
        <v>55.292375707055598</v>
      </c>
      <c r="I30" s="120">
        <v>64.138794284013002</v>
      </c>
      <c r="J30" s="120">
        <v>73.852850550759101</v>
      </c>
      <c r="K30" s="120">
        <v>66.468258410241106</v>
      </c>
      <c r="L30" s="135">
        <v>59.981413813635001</v>
      </c>
      <c r="M30" s="120"/>
      <c r="N30" s="136">
        <v>94.757951771360496</v>
      </c>
      <c r="O30" s="137">
        <v>80.586991664185703</v>
      </c>
      <c r="P30" s="138">
        <v>87.672471717773107</v>
      </c>
      <c r="Q30" s="120"/>
      <c r="R30" s="139">
        <v>67.893144643388695</v>
      </c>
      <c r="S30" s="125"/>
      <c r="T30" s="140">
        <v>-1.3985329423702799</v>
      </c>
      <c r="U30" s="129">
        <v>-2.9634338417555601</v>
      </c>
      <c r="V30" s="129">
        <v>4.2332849909310299</v>
      </c>
      <c r="W30" s="129">
        <v>20.127865513014001</v>
      </c>
      <c r="X30" s="129">
        <v>14.066233600463301</v>
      </c>
      <c r="Y30" s="141">
        <v>7.4976727410019999</v>
      </c>
      <c r="Z30" s="129"/>
      <c r="AA30" s="142">
        <v>13.685302004690101</v>
      </c>
      <c r="AB30" s="143">
        <v>10.339786298664301</v>
      </c>
      <c r="AC30" s="144">
        <v>12.122885216548401</v>
      </c>
      <c r="AD30" s="129"/>
      <c r="AE30" s="145">
        <v>9.1590429734824106</v>
      </c>
      <c r="AF30" s="125"/>
      <c r="AG30" s="134">
        <v>60.061847275974898</v>
      </c>
      <c r="AH30" s="120">
        <v>57.355376600178602</v>
      </c>
      <c r="AI30" s="120">
        <v>65.547236156594195</v>
      </c>
      <c r="AJ30" s="120">
        <v>68.447457576659701</v>
      </c>
      <c r="AK30" s="120">
        <v>63.0869414260196</v>
      </c>
      <c r="AL30" s="135">
        <v>62.899771807085401</v>
      </c>
      <c r="AM30" s="120"/>
      <c r="AN30" s="136">
        <v>80.528654733551605</v>
      </c>
      <c r="AO30" s="137">
        <v>75.375644164929994</v>
      </c>
      <c r="AP30" s="138">
        <v>77.952149449240807</v>
      </c>
      <c r="AQ30" s="120"/>
      <c r="AR30" s="139">
        <v>67.200451133415498</v>
      </c>
      <c r="AS30" s="125"/>
      <c r="AT30" s="140">
        <v>-9.4081789209365798</v>
      </c>
      <c r="AU30" s="129">
        <v>2.7226359104259799</v>
      </c>
      <c r="AV30" s="129">
        <v>5.1305627213290101</v>
      </c>
      <c r="AW30" s="129">
        <v>5.6480516056461196</v>
      </c>
      <c r="AX30" s="129">
        <v>-5.9547924715009604</v>
      </c>
      <c r="AY30" s="141">
        <v>-0.58600684998070396</v>
      </c>
      <c r="AZ30" s="129"/>
      <c r="BA30" s="142">
        <v>-16.291660166726299</v>
      </c>
      <c r="BB30" s="143">
        <v>-21.935011654862599</v>
      </c>
      <c r="BC30" s="144">
        <v>-19.118510955735101</v>
      </c>
      <c r="BD30" s="129"/>
      <c r="BE30" s="145">
        <v>-7.6026943667417504</v>
      </c>
      <c r="BF30" s="75"/>
      <c r="BG30" s="76"/>
      <c r="BH30" s="76"/>
      <c r="BI30" s="76"/>
      <c r="BJ30" s="76"/>
      <c r="BK30" s="76"/>
      <c r="BL30" s="76"/>
      <c r="BM30" s="76"/>
      <c r="BN30" s="76"/>
      <c r="BO30" s="76"/>
      <c r="BP30" s="76"/>
      <c r="BQ30" s="76"/>
      <c r="BR30" s="76"/>
    </row>
    <row r="31" spans="1:70" x14ac:dyDescent="0.2">
      <c r="A31" s="21" t="s">
        <v>51</v>
      </c>
      <c r="B31" s="3" t="str">
        <f t="shared" si="0"/>
        <v>Staunton &amp; Harrisonburg, VA</v>
      </c>
      <c r="C31" s="3"/>
      <c r="D31" s="24" t="s">
        <v>16</v>
      </c>
      <c r="E31" s="27" t="s">
        <v>17</v>
      </c>
      <c r="F31" s="3"/>
      <c r="G31" s="134">
        <v>46.6186762826364</v>
      </c>
      <c r="H31" s="120">
        <v>55.161738655002701</v>
      </c>
      <c r="I31" s="120">
        <v>59.419804993621199</v>
      </c>
      <c r="J31" s="120">
        <v>67.603058137415701</v>
      </c>
      <c r="K31" s="120">
        <v>63.970630581374103</v>
      </c>
      <c r="L31" s="135">
        <v>58.559134001823097</v>
      </c>
      <c r="M31" s="120"/>
      <c r="N31" s="136">
        <v>86.597818480043699</v>
      </c>
      <c r="O31" s="137">
        <v>94.915257882267099</v>
      </c>
      <c r="P31" s="138">
        <v>90.756538181155406</v>
      </c>
      <c r="Q31" s="120"/>
      <c r="R31" s="139">
        <v>67.760788041355198</v>
      </c>
      <c r="S31" s="125"/>
      <c r="T31" s="140">
        <v>12.6210879443649</v>
      </c>
      <c r="U31" s="129">
        <v>15.5524030705137</v>
      </c>
      <c r="V31" s="129">
        <v>19.072983402036702</v>
      </c>
      <c r="W31" s="129">
        <v>28.463369483478999</v>
      </c>
      <c r="X31" s="129">
        <v>15.4981883818123</v>
      </c>
      <c r="Y31" s="141">
        <v>18.519271697605099</v>
      </c>
      <c r="Z31" s="129"/>
      <c r="AA31" s="142">
        <v>4.6621727449434101</v>
      </c>
      <c r="AB31" s="143">
        <v>24.826670318857001</v>
      </c>
      <c r="AC31" s="144">
        <v>14.3188078433685</v>
      </c>
      <c r="AD31" s="129"/>
      <c r="AE31" s="145">
        <v>16.8799744329642</v>
      </c>
      <c r="AF31" s="125"/>
      <c r="AG31" s="134">
        <v>46.793371371188599</v>
      </c>
      <c r="AH31" s="120">
        <v>57.711543023998502</v>
      </c>
      <c r="AI31" s="120">
        <v>64.208840678894006</v>
      </c>
      <c r="AJ31" s="120">
        <v>67.607555890135899</v>
      </c>
      <c r="AK31" s="120">
        <v>72.510528789123001</v>
      </c>
      <c r="AL31" s="135">
        <v>61.7677343493338</v>
      </c>
      <c r="AM31" s="120"/>
      <c r="AN31" s="136">
        <v>100.74722784925601</v>
      </c>
      <c r="AO31" s="137">
        <v>101.501271557623</v>
      </c>
      <c r="AP31" s="138">
        <v>101.12424970344</v>
      </c>
      <c r="AQ31" s="120"/>
      <c r="AR31" s="139">
        <v>73.013185977994397</v>
      </c>
      <c r="AS31" s="125"/>
      <c r="AT31" s="140">
        <v>6.2730250216877703</v>
      </c>
      <c r="AU31" s="129">
        <v>10.5313912001844</v>
      </c>
      <c r="AV31" s="129">
        <v>17.615882201711599</v>
      </c>
      <c r="AW31" s="129">
        <v>17.228642866606499</v>
      </c>
      <c r="AX31" s="129">
        <v>13.396358175553599</v>
      </c>
      <c r="AY31" s="141">
        <v>13.3552928626326</v>
      </c>
      <c r="AZ31" s="129"/>
      <c r="BA31" s="142">
        <v>10.512034324157099</v>
      </c>
      <c r="BB31" s="143">
        <v>17.659004135488399</v>
      </c>
      <c r="BC31" s="144">
        <v>13.986898975322701</v>
      </c>
      <c r="BD31" s="129"/>
      <c r="BE31" s="145">
        <v>13.6055351008453</v>
      </c>
      <c r="BF31" s="75"/>
      <c r="BG31" s="76"/>
      <c r="BH31" s="76"/>
      <c r="BI31" s="76"/>
      <c r="BJ31" s="76"/>
      <c r="BK31" s="76"/>
      <c r="BL31" s="76"/>
      <c r="BM31" s="76"/>
      <c r="BN31" s="76"/>
      <c r="BO31" s="76"/>
      <c r="BP31" s="76"/>
      <c r="BQ31" s="76"/>
      <c r="BR31" s="76"/>
    </row>
    <row r="32" spans="1:70" x14ac:dyDescent="0.2">
      <c r="A32" s="21" t="s">
        <v>52</v>
      </c>
      <c r="B32" s="3" t="str">
        <f t="shared" si="0"/>
        <v>Blacksburg &amp; Wytheville, VA</v>
      </c>
      <c r="C32" s="3"/>
      <c r="D32" s="24" t="s">
        <v>16</v>
      </c>
      <c r="E32" s="27" t="s">
        <v>17</v>
      </c>
      <c r="F32" s="3"/>
      <c r="G32" s="134">
        <v>37.754298060303398</v>
      </c>
      <c r="H32" s="120">
        <v>47.2618647973881</v>
      </c>
      <c r="I32" s="120">
        <v>48.100370654887598</v>
      </c>
      <c r="J32" s="120">
        <v>54.2233147685807</v>
      </c>
      <c r="K32" s="120">
        <v>62.813337814480498</v>
      </c>
      <c r="L32" s="135">
        <v>50.030637219128003</v>
      </c>
      <c r="M32" s="120"/>
      <c r="N32" s="136">
        <v>113.051599769541</v>
      </c>
      <c r="O32" s="137">
        <v>95.930307278663307</v>
      </c>
      <c r="P32" s="138">
        <v>104.490953524102</v>
      </c>
      <c r="Q32" s="120"/>
      <c r="R32" s="139">
        <v>65.590727591977796</v>
      </c>
      <c r="S32" s="125"/>
      <c r="T32" s="140">
        <v>1.1398248246623</v>
      </c>
      <c r="U32" s="129">
        <v>6.1778853553146096</v>
      </c>
      <c r="V32" s="129">
        <v>-6.2871647499550596</v>
      </c>
      <c r="W32" s="129">
        <v>-1.4730131887790101</v>
      </c>
      <c r="X32" s="129">
        <v>4.8914766250030697</v>
      </c>
      <c r="Y32" s="141">
        <v>0.83313861702021896</v>
      </c>
      <c r="Z32" s="129"/>
      <c r="AA32" s="142">
        <v>-3.5531154555504099</v>
      </c>
      <c r="AB32" s="143">
        <v>12.2093013989449</v>
      </c>
      <c r="AC32" s="144">
        <v>3.0946751644572399</v>
      </c>
      <c r="AD32" s="129"/>
      <c r="AE32" s="145">
        <v>1.85008243422944</v>
      </c>
      <c r="AF32" s="125"/>
      <c r="AG32" s="134">
        <v>40.764410889187602</v>
      </c>
      <c r="AH32" s="120">
        <v>50.626902727098098</v>
      </c>
      <c r="AI32" s="120">
        <v>53.650831092759702</v>
      </c>
      <c r="AJ32" s="120">
        <v>56.194945265987997</v>
      </c>
      <c r="AK32" s="120">
        <v>62.025943921643901</v>
      </c>
      <c r="AL32" s="135">
        <v>52.6526067793355</v>
      </c>
      <c r="AM32" s="120"/>
      <c r="AN32" s="136">
        <v>100.72767812559999</v>
      </c>
      <c r="AO32" s="137">
        <v>98.910812367966102</v>
      </c>
      <c r="AP32" s="138">
        <v>99.819245246783098</v>
      </c>
      <c r="AQ32" s="120"/>
      <c r="AR32" s="139">
        <v>66.128789198606199</v>
      </c>
      <c r="AS32" s="125"/>
      <c r="AT32" s="140">
        <v>-5.1344475776483298</v>
      </c>
      <c r="AU32" s="129">
        <v>4.8345427642757004</v>
      </c>
      <c r="AV32" s="129">
        <v>2.0088239141114999</v>
      </c>
      <c r="AW32" s="129">
        <v>0.34049436529357802</v>
      </c>
      <c r="AX32" s="129">
        <v>-2.89141405703687</v>
      </c>
      <c r="AY32" s="141">
        <v>-0.178668568212863</v>
      </c>
      <c r="AZ32" s="129"/>
      <c r="BA32" s="142">
        <v>-3.5689951215710001</v>
      </c>
      <c r="BB32" s="143">
        <v>4.7556928533476297</v>
      </c>
      <c r="BC32" s="144">
        <v>0.383318230198264</v>
      </c>
      <c r="BD32" s="129"/>
      <c r="BE32" s="145">
        <v>6.2929493701102998E-2</v>
      </c>
      <c r="BF32" s="75"/>
      <c r="BG32" s="76"/>
      <c r="BH32" s="76"/>
      <c r="BI32" s="76"/>
      <c r="BJ32" s="76"/>
      <c r="BK32" s="76"/>
      <c r="BL32" s="76"/>
      <c r="BM32" s="76"/>
      <c r="BN32" s="76"/>
      <c r="BO32" s="76"/>
      <c r="BP32" s="76"/>
      <c r="BQ32" s="76"/>
      <c r="BR32" s="76"/>
    </row>
    <row r="33" spans="1:70" x14ac:dyDescent="0.2">
      <c r="A33" s="21" t="s">
        <v>53</v>
      </c>
      <c r="B33" s="3" t="str">
        <f t="shared" si="0"/>
        <v>Lynchburg, VA</v>
      </c>
      <c r="C33" s="3"/>
      <c r="D33" s="24" t="s">
        <v>16</v>
      </c>
      <c r="E33" s="27" t="s">
        <v>17</v>
      </c>
      <c r="F33" s="3"/>
      <c r="G33" s="134">
        <v>35.526368126440502</v>
      </c>
      <c r="H33" s="120">
        <v>49.215591043793196</v>
      </c>
      <c r="I33" s="120">
        <v>63.436799473164299</v>
      </c>
      <c r="J33" s="120">
        <v>62.640454395785298</v>
      </c>
      <c r="K33" s="120">
        <v>60.968666447151698</v>
      </c>
      <c r="L33" s="135">
        <v>54.357575897266997</v>
      </c>
      <c r="M33" s="120"/>
      <c r="N33" s="136">
        <v>101.00253868949601</v>
      </c>
      <c r="O33" s="137">
        <v>98.56654922621</v>
      </c>
      <c r="P33" s="138">
        <v>99.784543957853103</v>
      </c>
      <c r="Q33" s="120"/>
      <c r="R33" s="139">
        <v>67.336709628863005</v>
      </c>
      <c r="S33" s="125"/>
      <c r="T33" s="140">
        <v>-32.956119738354403</v>
      </c>
      <c r="U33" s="129">
        <v>-32.153693690714199</v>
      </c>
      <c r="V33" s="129">
        <v>-21.888768185522601</v>
      </c>
      <c r="W33" s="129">
        <v>-54.865434285591398</v>
      </c>
      <c r="X33" s="129">
        <v>-71.623101966326701</v>
      </c>
      <c r="Y33" s="141">
        <v>-51.499545717470603</v>
      </c>
      <c r="Z33" s="129"/>
      <c r="AA33" s="142">
        <v>-58.248079708343099</v>
      </c>
      <c r="AB33" s="143">
        <v>-37.397092297184301</v>
      </c>
      <c r="AC33" s="144">
        <v>-50.027567226420601</v>
      </c>
      <c r="AD33" s="129"/>
      <c r="AE33" s="145">
        <v>-50.887039606439401</v>
      </c>
      <c r="AF33" s="125"/>
      <c r="AG33" s="134">
        <v>38.923274613105001</v>
      </c>
      <c r="AH33" s="120">
        <v>58.714546427395398</v>
      </c>
      <c r="AI33" s="120">
        <v>68.943600592690103</v>
      </c>
      <c r="AJ33" s="120">
        <v>67.863798156075006</v>
      </c>
      <c r="AK33" s="120">
        <v>64.017200362199503</v>
      </c>
      <c r="AL33" s="135">
        <v>59.692484030293002</v>
      </c>
      <c r="AM33" s="120"/>
      <c r="AN33" s="136">
        <v>92.098822851498099</v>
      </c>
      <c r="AO33" s="137">
        <v>91.989419657556695</v>
      </c>
      <c r="AP33" s="138">
        <v>92.044121254527397</v>
      </c>
      <c r="AQ33" s="120"/>
      <c r="AR33" s="139">
        <v>68.935808951502807</v>
      </c>
      <c r="AS33" s="125"/>
      <c r="AT33" s="140">
        <v>-8.9882332472523405</v>
      </c>
      <c r="AU33" s="129">
        <v>-4.9250470368061796</v>
      </c>
      <c r="AV33" s="129">
        <v>-1.0387202227811101</v>
      </c>
      <c r="AW33" s="129">
        <v>-18.3146553924602</v>
      </c>
      <c r="AX33" s="129">
        <v>-36.6109393677227</v>
      </c>
      <c r="AY33" s="141">
        <v>-16.691359987399601</v>
      </c>
      <c r="AZ33" s="129"/>
      <c r="BA33" s="142">
        <v>-26.885652067005299</v>
      </c>
      <c r="BB33" s="143">
        <v>-13.228295821540099</v>
      </c>
      <c r="BC33" s="144">
        <v>-20.644303368826598</v>
      </c>
      <c r="BD33" s="129"/>
      <c r="BE33" s="145">
        <v>-18.244963299563999</v>
      </c>
      <c r="BF33" s="75"/>
      <c r="BG33" s="76"/>
      <c r="BH33" s="76"/>
      <c r="BI33" s="76"/>
      <c r="BJ33" s="76"/>
      <c r="BK33" s="76"/>
      <c r="BL33" s="76"/>
      <c r="BM33" s="76"/>
      <c r="BN33" s="76"/>
      <c r="BO33" s="76"/>
      <c r="BP33" s="76"/>
      <c r="BQ33" s="76"/>
      <c r="BR33" s="76"/>
    </row>
    <row r="34" spans="1:70" x14ac:dyDescent="0.2">
      <c r="A34" s="21" t="s">
        <v>78</v>
      </c>
      <c r="B34" s="3" t="str">
        <f t="shared" si="0"/>
        <v>Central Virginia</v>
      </c>
      <c r="C34" s="3"/>
      <c r="D34" s="24" t="s">
        <v>16</v>
      </c>
      <c r="E34" s="27" t="s">
        <v>17</v>
      </c>
      <c r="F34" s="3"/>
      <c r="G34" s="134">
        <v>50.8988188361512</v>
      </c>
      <c r="H34" s="120">
        <v>66.916612005160502</v>
      </c>
      <c r="I34" s="120">
        <v>76.270675969308002</v>
      </c>
      <c r="J34" s="120">
        <v>77.890628437563606</v>
      </c>
      <c r="K34" s="120">
        <v>73.5939726352957</v>
      </c>
      <c r="L34" s="135">
        <v>69.1141415766958</v>
      </c>
      <c r="M34" s="120"/>
      <c r="N34" s="136">
        <v>103.619961635092</v>
      </c>
      <c r="O34" s="137">
        <v>116.21237930332001</v>
      </c>
      <c r="P34" s="138">
        <v>109.91617046920599</v>
      </c>
      <c r="Q34" s="120"/>
      <c r="R34" s="139">
        <v>80.771864117413102</v>
      </c>
      <c r="S34" s="125"/>
      <c r="T34" s="140">
        <v>-5.1722602521932002</v>
      </c>
      <c r="U34" s="129">
        <v>-0.88478205624846695</v>
      </c>
      <c r="V34" s="129">
        <v>9.3929256547456902E-2</v>
      </c>
      <c r="W34" s="129">
        <v>-5.9130690337290996</v>
      </c>
      <c r="X34" s="129">
        <v>-14.4227560290299</v>
      </c>
      <c r="Y34" s="141">
        <v>-5.6258760580492098</v>
      </c>
      <c r="Z34" s="129"/>
      <c r="AA34" s="142">
        <v>-5.4873354281214697</v>
      </c>
      <c r="AB34" s="143">
        <v>12.1004312947335</v>
      </c>
      <c r="AC34" s="144">
        <v>3.0605067500303398</v>
      </c>
      <c r="AD34" s="129"/>
      <c r="AE34" s="145">
        <v>-2.4284285045417899</v>
      </c>
      <c r="AF34" s="125"/>
      <c r="AG34" s="134">
        <v>49.899300179941598</v>
      </c>
      <c r="AH34" s="120">
        <v>68.093523035920398</v>
      </c>
      <c r="AI34" s="120">
        <v>78.033304389896102</v>
      </c>
      <c r="AJ34" s="120">
        <v>78.785341549534806</v>
      </c>
      <c r="AK34" s="120">
        <v>78.611396839138905</v>
      </c>
      <c r="AL34" s="135">
        <v>70.684573198886298</v>
      </c>
      <c r="AM34" s="120"/>
      <c r="AN34" s="136">
        <v>106.85715106606899</v>
      </c>
      <c r="AO34" s="137">
        <v>111.61032330074001</v>
      </c>
      <c r="AP34" s="138">
        <v>109.233737183404</v>
      </c>
      <c r="AQ34" s="120"/>
      <c r="AR34" s="139">
        <v>81.698620051605801</v>
      </c>
      <c r="AS34" s="125"/>
      <c r="AT34" s="140">
        <v>-5.5186687048535399</v>
      </c>
      <c r="AU34" s="129">
        <v>4.5859838229093803</v>
      </c>
      <c r="AV34" s="129">
        <v>6.97531789066268</v>
      </c>
      <c r="AW34" s="129">
        <v>5.90205935460751</v>
      </c>
      <c r="AX34" s="129">
        <v>-1.78194585540953</v>
      </c>
      <c r="AY34" s="141">
        <v>2.3527270058954999</v>
      </c>
      <c r="AZ34" s="129"/>
      <c r="BA34" s="142">
        <v>0.75054295026686002</v>
      </c>
      <c r="BB34" s="143">
        <v>6.87695059355792</v>
      </c>
      <c r="BC34" s="144">
        <v>3.7899921855783498</v>
      </c>
      <c r="BD34" s="129"/>
      <c r="BE34" s="145">
        <v>2.8970521356568799</v>
      </c>
      <c r="BF34" s="75"/>
      <c r="BG34" s="76"/>
      <c r="BH34" s="76"/>
      <c r="BI34" s="76"/>
      <c r="BJ34" s="76"/>
      <c r="BK34" s="76"/>
      <c r="BL34" s="76"/>
      <c r="BM34" s="76"/>
      <c r="BN34" s="76"/>
      <c r="BO34" s="76"/>
      <c r="BP34" s="76"/>
      <c r="BQ34" s="76"/>
      <c r="BR34" s="76"/>
    </row>
    <row r="35" spans="1:70" x14ac:dyDescent="0.2">
      <c r="A35" s="21" t="s">
        <v>79</v>
      </c>
      <c r="B35" s="3" t="str">
        <f t="shared" si="0"/>
        <v>Chesapeake Bay</v>
      </c>
      <c r="C35" s="3"/>
      <c r="D35" s="24" t="s">
        <v>16</v>
      </c>
      <c r="E35" s="27" t="s">
        <v>17</v>
      </c>
      <c r="F35" s="3"/>
      <c r="G35" s="134">
        <v>44.353268337975798</v>
      </c>
      <c r="H35" s="120">
        <v>56.344113277623002</v>
      </c>
      <c r="I35" s="120">
        <v>60.307688022284097</v>
      </c>
      <c r="J35" s="120">
        <v>77.797205199628493</v>
      </c>
      <c r="K35" s="120">
        <v>74.400956360259897</v>
      </c>
      <c r="L35" s="135">
        <v>62.6406462395543</v>
      </c>
      <c r="M35" s="120"/>
      <c r="N35" s="136">
        <v>85.263379758588599</v>
      </c>
      <c r="O35" s="137">
        <v>97.709275766016702</v>
      </c>
      <c r="P35" s="138">
        <v>91.486327762302594</v>
      </c>
      <c r="Q35" s="120"/>
      <c r="R35" s="139">
        <v>70.882269531768102</v>
      </c>
      <c r="S35" s="125"/>
      <c r="T35" s="140">
        <v>-7.5027598056120901</v>
      </c>
      <c r="U35" s="129">
        <v>-5.9596223359536298</v>
      </c>
      <c r="V35" s="129">
        <v>-0.92957958732059698</v>
      </c>
      <c r="W35" s="129">
        <v>22.784193721779602</v>
      </c>
      <c r="X35" s="129">
        <v>17.444305075017599</v>
      </c>
      <c r="Y35" s="141">
        <v>6.0088084262513499</v>
      </c>
      <c r="Z35" s="129"/>
      <c r="AA35" s="142">
        <v>-6.0769691189905402</v>
      </c>
      <c r="AB35" s="143">
        <v>10.689483031304301</v>
      </c>
      <c r="AC35" s="144">
        <v>2.18889208323895</v>
      </c>
      <c r="AD35" s="129"/>
      <c r="AE35" s="145">
        <v>4.5673674215229196</v>
      </c>
      <c r="AF35" s="125"/>
      <c r="AG35" s="134">
        <v>46.619760909935003</v>
      </c>
      <c r="AH35" s="120">
        <v>64.455406220984202</v>
      </c>
      <c r="AI35" s="120">
        <v>68.323094243268301</v>
      </c>
      <c r="AJ35" s="120">
        <v>72.703115134633194</v>
      </c>
      <c r="AK35" s="120">
        <v>70.484370937790104</v>
      </c>
      <c r="AL35" s="135">
        <v>64.517149489322094</v>
      </c>
      <c r="AM35" s="120"/>
      <c r="AN35" s="136">
        <v>90.577172701949806</v>
      </c>
      <c r="AO35" s="137">
        <v>94.753084958217201</v>
      </c>
      <c r="AP35" s="138">
        <v>92.665128830083503</v>
      </c>
      <c r="AQ35" s="120"/>
      <c r="AR35" s="139">
        <v>72.559429300968205</v>
      </c>
      <c r="AS35" s="125"/>
      <c r="AT35" s="140">
        <v>-6.84179914812524</v>
      </c>
      <c r="AU35" s="129">
        <v>3.0085670231486499</v>
      </c>
      <c r="AV35" s="129">
        <v>1.9203638130632401</v>
      </c>
      <c r="AW35" s="129">
        <v>8.5184848332083405</v>
      </c>
      <c r="AX35" s="129">
        <v>-3.6496214595898198E-2</v>
      </c>
      <c r="AY35" s="141">
        <v>1.71122904163725</v>
      </c>
      <c r="AZ35" s="129"/>
      <c r="BA35" s="142">
        <v>-2.8714550877153</v>
      </c>
      <c r="BB35" s="143">
        <v>1.3623677987553799</v>
      </c>
      <c r="BC35" s="144">
        <v>-0.75199743686452103</v>
      </c>
      <c r="BD35" s="129"/>
      <c r="BE35" s="145">
        <v>0.79839752034250899</v>
      </c>
      <c r="BF35" s="75"/>
      <c r="BG35" s="76"/>
      <c r="BH35" s="76"/>
      <c r="BI35" s="76"/>
      <c r="BJ35" s="76"/>
      <c r="BK35" s="76"/>
      <c r="BL35" s="76"/>
      <c r="BM35" s="76"/>
      <c r="BN35" s="76"/>
      <c r="BO35" s="76"/>
      <c r="BP35" s="76"/>
      <c r="BQ35" s="76"/>
      <c r="BR35" s="76"/>
    </row>
    <row r="36" spans="1:70" x14ac:dyDescent="0.2">
      <c r="A36" s="21" t="s">
        <v>80</v>
      </c>
      <c r="B36" s="3" t="str">
        <f t="shared" si="0"/>
        <v>Coastal Virginia - Eastern Shore</v>
      </c>
      <c r="C36" s="3"/>
      <c r="D36" s="24" t="s">
        <v>16</v>
      </c>
      <c r="E36" s="27" t="s">
        <v>17</v>
      </c>
      <c r="F36" s="3"/>
      <c r="G36" s="134">
        <v>36.659265335235297</v>
      </c>
      <c r="H36" s="120">
        <v>50.016127898805301</v>
      </c>
      <c r="I36" s="120">
        <v>53.323935347856597</v>
      </c>
      <c r="J36" s="120">
        <v>56.073921293042801</v>
      </c>
      <c r="K36" s="120">
        <v>65.029754040758903</v>
      </c>
      <c r="L36" s="135">
        <v>52.266666196785998</v>
      </c>
      <c r="M36" s="120"/>
      <c r="N36" s="136">
        <v>97.721489810259996</v>
      </c>
      <c r="O36" s="137">
        <v>110.95709065354799</v>
      </c>
      <c r="P36" s="138">
        <v>104.339290231904</v>
      </c>
      <c r="Q36" s="120"/>
      <c r="R36" s="139">
        <v>67.175990945674002</v>
      </c>
      <c r="S36" s="125"/>
      <c r="T36" s="140">
        <v>-18.550140386057599</v>
      </c>
      <c r="U36" s="129">
        <v>-1.9957368466710601</v>
      </c>
      <c r="V36" s="129">
        <v>-0.15928733588049199</v>
      </c>
      <c r="W36" s="129">
        <v>-2.2758683952658698</v>
      </c>
      <c r="X36" s="129">
        <v>-3.5724144154526898</v>
      </c>
      <c r="Y36" s="141">
        <v>-4.7170424585545696</v>
      </c>
      <c r="Z36" s="129"/>
      <c r="AA36" s="142">
        <v>-1.4998118647602201</v>
      </c>
      <c r="AB36" s="143">
        <v>9.3912202932942801</v>
      </c>
      <c r="AC36" s="144">
        <v>4.0060105358801401</v>
      </c>
      <c r="AD36" s="129"/>
      <c r="AE36" s="145">
        <v>-0.98539372481189702</v>
      </c>
      <c r="AF36" s="125"/>
      <c r="AG36" s="134">
        <v>42.888577032810197</v>
      </c>
      <c r="AH36" s="120">
        <v>54.069921833362898</v>
      </c>
      <c r="AI36" s="120">
        <v>56.578795523183501</v>
      </c>
      <c r="AJ36" s="120">
        <v>59.336956830698099</v>
      </c>
      <c r="AK36" s="120">
        <v>61.951128086693899</v>
      </c>
      <c r="AL36" s="135">
        <v>54.974093301095103</v>
      </c>
      <c r="AM36" s="120"/>
      <c r="AN36" s="136">
        <v>91.913926096997599</v>
      </c>
      <c r="AO36" s="137">
        <v>97.741485166104098</v>
      </c>
      <c r="AP36" s="138">
        <v>94.827705631550799</v>
      </c>
      <c r="AQ36" s="120"/>
      <c r="AR36" s="139">
        <v>66.366911533187704</v>
      </c>
      <c r="AS36" s="125"/>
      <c r="AT36" s="140">
        <v>-10.0161379500901</v>
      </c>
      <c r="AU36" s="129">
        <v>-4.2158429462485998</v>
      </c>
      <c r="AV36" s="129">
        <v>-4.5939309690825496</v>
      </c>
      <c r="AW36" s="129">
        <v>-5.4875408580072502</v>
      </c>
      <c r="AX36" s="129">
        <v>-9.4002275835301905</v>
      </c>
      <c r="AY36" s="141">
        <v>-6.6896054378878702</v>
      </c>
      <c r="AZ36" s="129"/>
      <c r="BA36" s="142">
        <v>-8.1200689877987404</v>
      </c>
      <c r="BB36" s="143">
        <v>-1.9361305162626701</v>
      </c>
      <c r="BC36" s="144">
        <v>-5.0337624326635799</v>
      </c>
      <c r="BD36" s="129"/>
      <c r="BE36" s="145">
        <v>-6.0119882837351897</v>
      </c>
      <c r="BF36" s="75"/>
      <c r="BG36" s="76"/>
      <c r="BH36" s="76"/>
      <c r="BI36" s="76"/>
      <c r="BJ36" s="76"/>
      <c r="BK36" s="76"/>
      <c r="BL36" s="76"/>
      <c r="BM36" s="76"/>
      <c r="BN36" s="76"/>
      <c r="BO36" s="76"/>
      <c r="BP36" s="76"/>
      <c r="BQ36" s="76"/>
      <c r="BR36" s="76"/>
    </row>
    <row r="37" spans="1:70" x14ac:dyDescent="0.2">
      <c r="A37" s="21" t="s">
        <v>81</v>
      </c>
      <c r="B37" s="3" t="str">
        <f t="shared" si="0"/>
        <v>Coastal Virginia - Hampton Roads</v>
      </c>
      <c r="C37" s="3"/>
      <c r="D37" s="24" t="s">
        <v>16</v>
      </c>
      <c r="E37" s="27" t="s">
        <v>17</v>
      </c>
      <c r="F37" s="3"/>
      <c r="G37" s="134">
        <v>74.749661326739002</v>
      </c>
      <c r="H37" s="120">
        <v>61.290588851296903</v>
      </c>
      <c r="I37" s="120">
        <v>66.831406208044598</v>
      </c>
      <c r="J37" s="120">
        <v>70.331530798560706</v>
      </c>
      <c r="K37" s="120">
        <v>75.921352236721901</v>
      </c>
      <c r="L37" s="135">
        <v>69.823902681391402</v>
      </c>
      <c r="M37" s="120"/>
      <c r="N37" s="136">
        <v>123.690884485258</v>
      </c>
      <c r="O37" s="137">
        <v>126.73435583481</v>
      </c>
      <c r="P37" s="138">
        <v>125.21262016003401</v>
      </c>
      <c r="Q37" s="120"/>
      <c r="R37" s="139">
        <v>85.651557646860198</v>
      </c>
      <c r="S37" s="125"/>
      <c r="T37" s="140">
        <v>25.838218624648299</v>
      </c>
      <c r="U37" s="129">
        <v>-0.97989185860127903</v>
      </c>
      <c r="V37" s="129">
        <v>3.6147071674094602</v>
      </c>
      <c r="W37" s="129">
        <v>7.2143814176921603</v>
      </c>
      <c r="X37" s="129">
        <v>13.0398609571379</v>
      </c>
      <c r="Y37" s="141">
        <v>9.5927581793261503</v>
      </c>
      <c r="Z37" s="129"/>
      <c r="AA37" s="142">
        <v>14.2577603061563</v>
      </c>
      <c r="AB37" s="143">
        <v>12.0154227877088</v>
      </c>
      <c r="AC37" s="144">
        <v>13.111858087612999</v>
      </c>
      <c r="AD37" s="129"/>
      <c r="AE37" s="145">
        <v>11.038669959288599</v>
      </c>
      <c r="AF37" s="125"/>
      <c r="AG37" s="134">
        <v>57.954050169336597</v>
      </c>
      <c r="AH37" s="120">
        <v>63.450953081542899</v>
      </c>
      <c r="AI37" s="120">
        <v>70.793147043411594</v>
      </c>
      <c r="AJ37" s="120">
        <v>75.384940814489298</v>
      </c>
      <c r="AK37" s="120">
        <v>85.826760113937098</v>
      </c>
      <c r="AL37" s="135">
        <v>70.682620123832294</v>
      </c>
      <c r="AM37" s="120"/>
      <c r="AN37" s="136">
        <v>128.928960525078</v>
      </c>
      <c r="AO37" s="137">
        <v>133.061561462909</v>
      </c>
      <c r="AP37" s="138">
        <v>130.99526099399401</v>
      </c>
      <c r="AQ37" s="120"/>
      <c r="AR37" s="139">
        <v>87.915431694723296</v>
      </c>
      <c r="AS37" s="125"/>
      <c r="AT37" s="140">
        <v>1.78616564226507</v>
      </c>
      <c r="AU37" s="129">
        <v>-1.77461891113688</v>
      </c>
      <c r="AV37" s="129">
        <v>1.49070763563523</v>
      </c>
      <c r="AW37" s="129">
        <v>3.0703397961714001</v>
      </c>
      <c r="AX37" s="129">
        <v>8.3751120103365704</v>
      </c>
      <c r="AY37" s="141">
        <v>2.8496284956409901</v>
      </c>
      <c r="AZ37" s="129"/>
      <c r="BA37" s="142">
        <v>11.8345784617468</v>
      </c>
      <c r="BB37" s="143">
        <v>10.8644721984972</v>
      </c>
      <c r="BC37" s="144">
        <v>11.339761887393101</v>
      </c>
      <c r="BD37" s="129"/>
      <c r="BE37" s="145">
        <v>6.3012293146135097</v>
      </c>
      <c r="BF37" s="75"/>
      <c r="BG37" s="76"/>
      <c r="BH37" s="76"/>
      <c r="BI37" s="76"/>
      <c r="BJ37" s="76"/>
      <c r="BK37" s="76"/>
      <c r="BL37" s="76"/>
      <c r="BM37" s="76"/>
      <c r="BN37" s="76"/>
      <c r="BO37" s="76"/>
      <c r="BP37" s="76"/>
      <c r="BQ37" s="76"/>
      <c r="BR37" s="76"/>
    </row>
    <row r="38" spans="1:70" x14ac:dyDescent="0.2">
      <c r="A38" s="20" t="s">
        <v>82</v>
      </c>
      <c r="B38" s="3" t="str">
        <f t="shared" si="0"/>
        <v>Northern Virginia</v>
      </c>
      <c r="C38" s="3"/>
      <c r="D38" s="24" t="s">
        <v>16</v>
      </c>
      <c r="E38" s="27" t="s">
        <v>17</v>
      </c>
      <c r="F38" s="3"/>
      <c r="G38" s="134">
        <v>81.143665376790196</v>
      </c>
      <c r="H38" s="120">
        <v>119.50538596561201</v>
      </c>
      <c r="I38" s="120">
        <v>136.54876670522901</v>
      </c>
      <c r="J38" s="120">
        <v>132.983751944787</v>
      </c>
      <c r="K38" s="120">
        <v>112.654912833605</v>
      </c>
      <c r="L38" s="135">
        <v>116.567296565205</v>
      </c>
      <c r="M38" s="120"/>
      <c r="N38" s="136">
        <v>99.415298200821695</v>
      </c>
      <c r="O38" s="137">
        <v>105.511171659951</v>
      </c>
      <c r="P38" s="138">
        <v>102.46323493038599</v>
      </c>
      <c r="Q38" s="120"/>
      <c r="R38" s="139">
        <v>112.53756466954199</v>
      </c>
      <c r="S38" s="125"/>
      <c r="T38" s="140">
        <v>6.5652335318966903</v>
      </c>
      <c r="U38" s="129">
        <v>16.1636496667054</v>
      </c>
      <c r="V38" s="129">
        <v>17.285118953496301</v>
      </c>
      <c r="W38" s="129">
        <v>13.39928682277</v>
      </c>
      <c r="X38" s="129">
        <v>12.6490820144751</v>
      </c>
      <c r="Y38" s="141">
        <v>13.6750596283539</v>
      </c>
      <c r="Z38" s="129"/>
      <c r="AA38" s="142">
        <v>13.848862606356301</v>
      </c>
      <c r="AB38" s="143">
        <v>21.032946409848499</v>
      </c>
      <c r="AC38" s="144">
        <v>17.437886909528601</v>
      </c>
      <c r="AD38" s="129"/>
      <c r="AE38" s="145">
        <v>14.630511448247599</v>
      </c>
      <c r="AF38" s="125"/>
      <c r="AG38" s="134">
        <v>78.188713298360298</v>
      </c>
      <c r="AH38" s="120">
        <v>119.08828140583201</v>
      </c>
      <c r="AI38" s="120">
        <v>141.99156056767799</v>
      </c>
      <c r="AJ38" s="120">
        <v>141.89932690389699</v>
      </c>
      <c r="AK38" s="120">
        <v>121.278203265249</v>
      </c>
      <c r="AL38" s="135">
        <v>120.48921708820301</v>
      </c>
      <c r="AM38" s="120"/>
      <c r="AN38" s="136">
        <v>108.44771188215501</v>
      </c>
      <c r="AO38" s="137">
        <v>110.463119489767</v>
      </c>
      <c r="AP38" s="138">
        <v>109.455415685961</v>
      </c>
      <c r="AQ38" s="120"/>
      <c r="AR38" s="139">
        <v>117.336702401848</v>
      </c>
      <c r="AS38" s="125"/>
      <c r="AT38" s="140">
        <v>13.425136139862699</v>
      </c>
      <c r="AU38" s="129">
        <v>27.342726315948902</v>
      </c>
      <c r="AV38" s="129">
        <v>34.39016258337</v>
      </c>
      <c r="AW38" s="129">
        <v>33.941024189841798</v>
      </c>
      <c r="AX38" s="129">
        <v>27.9767289443914</v>
      </c>
      <c r="AY38" s="141">
        <v>28.503787372359898</v>
      </c>
      <c r="AZ38" s="129"/>
      <c r="BA38" s="142">
        <v>16.262881714574998</v>
      </c>
      <c r="BB38" s="143">
        <v>16.870440862615698</v>
      </c>
      <c r="BC38" s="144">
        <v>16.568664485644899</v>
      </c>
      <c r="BD38" s="129"/>
      <c r="BE38" s="145">
        <v>25.090255996795101</v>
      </c>
      <c r="BF38" s="75"/>
      <c r="BG38" s="76"/>
      <c r="BH38" s="76"/>
      <c r="BI38" s="76"/>
      <c r="BJ38" s="76"/>
      <c r="BK38" s="76"/>
      <c r="BL38" s="76"/>
      <c r="BM38" s="76"/>
      <c r="BN38" s="76"/>
      <c r="BO38" s="76"/>
      <c r="BP38" s="76"/>
      <c r="BQ38" s="76"/>
      <c r="BR38" s="76"/>
    </row>
    <row r="39" spans="1:70" x14ac:dyDescent="0.2">
      <c r="A39" s="22" t="s">
        <v>83</v>
      </c>
      <c r="B39" s="3" t="str">
        <f t="shared" si="0"/>
        <v>Shenandoah Valley</v>
      </c>
      <c r="C39" s="3"/>
      <c r="D39" s="25" t="s">
        <v>16</v>
      </c>
      <c r="E39" s="28" t="s">
        <v>17</v>
      </c>
      <c r="F39" s="3"/>
      <c r="G39" s="146">
        <v>44.8023652315484</v>
      </c>
      <c r="H39" s="147">
        <v>52.0048534732272</v>
      </c>
      <c r="I39" s="147">
        <v>56.502731548480398</v>
      </c>
      <c r="J39" s="147">
        <v>62.804879703328503</v>
      </c>
      <c r="K39" s="147">
        <v>68.000689218523803</v>
      </c>
      <c r="L39" s="148">
        <v>56.823103835021698</v>
      </c>
      <c r="M39" s="120"/>
      <c r="N39" s="149">
        <v>95.462050470332798</v>
      </c>
      <c r="O39" s="150">
        <v>99.601440846599104</v>
      </c>
      <c r="P39" s="151">
        <v>97.531745658465894</v>
      </c>
      <c r="Q39" s="120"/>
      <c r="R39" s="152">
        <v>68.454144356005699</v>
      </c>
      <c r="S39" s="125"/>
      <c r="T39" s="153">
        <v>-1.66199918065288</v>
      </c>
      <c r="U39" s="154">
        <v>2.3860372681039999</v>
      </c>
      <c r="V39" s="154">
        <v>5.9262636377350297</v>
      </c>
      <c r="W39" s="154">
        <v>10.7117977625519</v>
      </c>
      <c r="X39" s="154">
        <v>6.6800733641605898</v>
      </c>
      <c r="Y39" s="155">
        <v>5.1637238740128701</v>
      </c>
      <c r="Z39" s="129"/>
      <c r="AA39" s="156">
        <v>10.8112542010316</v>
      </c>
      <c r="AB39" s="157">
        <v>19.2397199339905</v>
      </c>
      <c r="AC39" s="158">
        <v>14.960467164040599</v>
      </c>
      <c r="AD39" s="129"/>
      <c r="AE39" s="159">
        <v>8.9430191230739702</v>
      </c>
      <c r="AF39" s="125"/>
      <c r="AG39" s="146">
        <v>44.3620381558028</v>
      </c>
      <c r="AH39" s="147">
        <v>54.581040654099397</v>
      </c>
      <c r="AI39" s="147">
        <v>59.203825119236797</v>
      </c>
      <c r="AJ39" s="147">
        <v>61.222680899386702</v>
      </c>
      <c r="AK39" s="147">
        <v>67.417276856688602</v>
      </c>
      <c r="AL39" s="148">
        <v>57.357372337042897</v>
      </c>
      <c r="AM39" s="120"/>
      <c r="AN39" s="149">
        <v>94.599888730255799</v>
      </c>
      <c r="AO39" s="150">
        <v>96.468548054479101</v>
      </c>
      <c r="AP39" s="151">
        <v>95.534218392367407</v>
      </c>
      <c r="AQ39" s="120"/>
      <c r="AR39" s="152">
        <v>68.282196177740801</v>
      </c>
      <c r="AS39" s="125"/>
      <c r="AT39" s="153">
        <v>-2.9448037902140101</v>
      </c>
      <c r="AU39" s="154">
        <v>1.01932245218663</v>
      </c>
      <c r="AV39" s="154">
        <v>5.9029295769801102</v>
      </c>
      <c r="AW39" s="154">
        <v>4.2085229586462303</v>
      </c>
      <c r="AX39" s="154">
        <v>1.38890080669377</v>
      </c>
      <c r="AY39" s="155">
        <v>2.10075970998051</v>
      </c>
      <c r="AZ39" s="129"/>
      <c r="BA39" s="156">
        <v>2.06661930077941</v>
      </c>
      <c r="BB39" s="157">
        <v>7.0414649403676703</v>
      </c>
      <c r="BC39" s="158">
        <v>4.5191833918588404</v>
      </c>
      <c r="BD39" s="129"/>
      <c r="BE39" s="159">
        <v>3.0800977890357499</v>
      </c>
      <c r="BF39" s="75"/>
      <c r="BG39" s="76"/>
      <c r="BH39" s="76"/>
      <c r="BI39" s="76"/>
      <c r="BJ39" s="76"/>
      <c r="BK39" s="76"/>
      <c r="BL39" s="76"/>
      <c r="BM39" s="76"/>
      <c r="BN39" s="76"/>
      <c r="BO39" s="76"/>
      <c r="BP39" s="76"/>
      <c r="BQ39" s="76"/>
      <c r="BR39" s="76"/>
    </row>
    <row r="40" spans="1:70" x14ac:dyDescent="0.2">
      <c r="A40" s="19" t="s">
        <v>84</v>
      </c>
      <c r="B40" s="3" t="str">
        <f t="shared" si="0"/>
        <v>Southern Virginia</v>
      </c>
      <c r="C40" s="9"/>
      <c r="D40" s="23" t="s">
        <v>16</v>
      </c>
      <c r="E40" s="26" t="s">
        <v>17</v>
      </c>
      <c r="F40" s="3"/>
      <c r="G40" s="117">
        <v>42.3610560889338</v>
      </c>
      <c r="H40" s="118">
        <v>65.025970186963093</v>
      </c>
      <c r="I40" s="118">
        <v>66.421217786760906</v>
      </c>
      <c r="J40" s="118">
        <v>66.608329964628595</v>
      </c>
      <c r="K40" s="118">
        <v>67.131144517433</v>
      </c>
      <c r="L40" s="119">
        <v>61.509543708943902</v>
      </c>
      <c r="M40" s="120"/>
      <c r="N40" s="121">
        <v>76.747882769075204</v>
      </c>
      <c r="O40" s="122">
        <v>76.783287013643204</v>
      </c>
      <c r="P40" s="123">
        <v>76.765584891359197</v>
      </c>
      <c r="Q40" s="120"/>
      <c r="R40" s="124">
        <v>65.868412618205397</v>
      </c>
      <c r="S40" s="125"/>
      <c r="T40" s="126">
        <v>5.5058802682207499</v>
      </c>
      <c r="U40" s="127">
        <v>22.242457213466398</v>
      </c>
      <c r="V40" s="127">
        <v>9.9688852204964604</v>
      </c>
      <c r="W40" s="127">
        <v>2.81865460778406</v>
      </c>
      <c r="X40" s="127">
        <v>3.2682394387600699</v>
      </c>
      <c r="Y40" s="128">
        <v>8.4695827001906601</v>
      </c>
      <c r="Z40" s="129"/>
      <c r="AA40" s="130">
        <v>-5.6401666424167303</v>
      </c>
      <c r="AB40" s="131">
        <v>11.3393830119178</v>
      </c>
      <c r="AC40" s="132">
        <v>2.1507597079480698</v>
      </c>
      <c r="AD40" s="129"/>
      <c r="AE40" s="133">
        <v>6.2804637961306904</v>
      </c>
      <c r="AF40" s="113"/>
      <c r="AG40" s="117">
        <v>48.076249368367797</v>
      </c>
      <c r="AH40" s="118">
        <v>62.6803101313794</v>
      </c>
      <c r="AI40" s="118">
        <v>66.515226755937306</v>
      </c>
      <c r="AJ40" s="118">
        <v>67.005672056594193</v>
      </c>
      <c r="AK40" s="118">
        <v>64.284330469934304</v>
      </c>
      <c r="AL40" s="119">
        <v>61.7123577564426</v>
      </c>
      <c r="AM40" s="120"/>
      <c r="AN40" s="121">
        <v>77.664308994441598</v>
      </c>
      <c r="AO40" s="122">
        <v>81.047179130874099</v>
      </c>
      <c r="AP40" s="123">
        <v>79.355744062657905</v>
      </c>
      <c r="AQ40" s="120"/>
      <c r="AR40" s="124">
        <v>66.7533252725041</v>
      </c>
      <c r="AS40" s="125"/>
      <c r="AT40" s="126">
        <v>24.3091836769857</v>
      </c>
      <c r="AU40" s="127">
        <v>19.390816983058301</v>
      </c>
      <c r="AV40" s="127">
        <v>14.9642764028056</v>
      </c>
      <c r="AW40" s="127">
        <v>13.519083145167199</v>
      </c>
      <c r="AX40" s="127">
        <v>11.4589845035305</v>
      </c>
      <c r="AY40" s="128">
        <v>16.117059691096902</v>
      </c>
      <c r="AZ40" s="129"/>
      <c r="BA40" s="130">
        <v>7.4974216095110302</v>
      </c>
      <c r="BB40" s="131">
        <v>17.5085460581607</v>
      </c>
      <c r="BC40" s="132">
        <v>12.3868541942507</v>
      </c>
      <c r="BD40" s="129"/>
      <c r="BE40" s="133">
        <v>14.8226191369315</v>
      </c>
      <c r="BF40" s="114"/>
    </row>
    <row r="41" spans="1:70" x14ac:dyDescent="0.2">
      <c r="A41" s="20" t="s">
        <v>85</v>
      </c>
      <c r="B41" s="3" t="str">
        <f t="shared" si="0"/>
        <v>Southwest Virginia - Blue Ridge Highlands</v>
      </c>
      <c r="C41" s="10"/>
      <c r="D41" s="24" t="s">
        <v>16</v>
      </c>
      <c r="E41" s="27" t="s">
        <v>17</v>
      </c>
      <c r="F41" s="3"/>
      <c r="G41" s="134">
        <v>39.483711091347899</v>
      </c>
      <c r="H41" s="120">
        <v>50.1101079913606</v>
      </c>
      <c r="I41" s="120">
        <v>53.644219285986502</v>
      </c>
      <c r="J41" s="120">
        <v>60.4931990852496</v>
      </c>
      <c r="K41" s="120">
        <v>63.4262469825943</v>
      </c>
      <c r="L41" s="135">
        <v>53.431496887307802</v>
      </c>
      <c r="M41" s="120"/>
      <c r="N41" s="136">
        <v>99.962595604116302</v>
      </c>
      <c r="O41" s="137">
        <v>88.624683013594193</v>
      </c>
      <c r="P41" s="138">
        <v>94.293639308855205</v>
      </c>
      <c r="Q41" s="120"/>
      <c r="R41" s="139">
        <v>65.106394722035603</v>
      </c>
      <c r="S41" s="125"/>
      <c r="T41" s="140">
        <v>-0.50216175797340801</v>
      </c>
      <c r="U41" s="129">
        <v>3.2389469312454602</v>
      </c>
      <c r="V41" s="129">
        <v>2.5869823770235501</v>
      </c>
      <c r="W41" s="129">
        <v>9.1845839085141101</v>
      </c>
      <c r="X41" s="129">
        <v>7.6373374689688296</v>
      </c>
      <c r="Y41" s="141">
        <v>4.8322571996154204</v>
      </c>
      <c r="Z41" s="129"/>
      <c r="AA41" s="142">
        <v>-2.9548667248672</v>
      </c>
      <c r="AB41" s="143">
        <v>9.0342362214018301</v>
      </c>
      <c r="AC41" s="144">
        <v>2.3330168242559401</v>
      </c>
      <c r="AD41" s="129"/>
      <c r="AE41" s="145">
        <v>3.7834131784711298</v>
      </c>
      <c r="AF41" s="113"/>
      <c r="AG41" s="134">
        <v>48.264723986786898</v>
      </c>
      <c r="AH41" s="120">
        <v>53.789568352178797</v>
      </c>
      <c r="AI41" s="120">
        <v>57.909372379621303</v>
      </c>
      <c r="AJ41" s="120">
        <v>60.129413670435703</v>
      </c>
      <c r="AK41" s="120">
        <v>63.505698132384701</v>
      </c>
      <c r="AL41" s="135">
        <v>56.719755304281499</v>
      </c>
      <c r="AM41" s="120"/>
      <c r="AN41" s="136">
        <v>95.0583150171515</v>
      </c>
      <c r="AO41" s="137">
        <v>93.400770867742295</v>
      </c>
      <c r="AP41" s="138">
        <v>94.229542942446898</v>
      </c>
      <c r="AQ41" s="120"/>
      <c r="AR41" s="139">
        <v>67.436837486614493</v>
      </c>
      <c r="AS41" s="125"/>
      <c r="AT41" s="140">
        <v>-7.0886821557404698</v>
      </c>
      <c r="AU41" s="129">
        <v>5.11331120110101</v>
      </c>
      <c r="AV41" s="129">
        <v>4.1075491003479803</v>
      </c>
      <c r="AW41" s="129">
        <v>3.4269020977522602</v>
      </c>
      <c r="AX41" s="129">
        <v>-3.21508495285673</v>
      </c>
      <c r="AY41" s="141">
        <v>0.39001784265742401</v>
      </c>
      <c r="AZ41" s="129"/>
      <c r="BA41" s="142">
        <v>-5.86510150292911</v>
      </c>
      <c r="BB41" s="143">
        <v>-2.2003795590735602</v>
      </c>
      <c r="BC41" s="144">
        <v>-4.0838343945368196</v>
      </c>
      <c r="BD41" s="129"/>
      <c r="BE41" s="145">
        <v>-1.4452075918417</v>
      </c>
      <c r="BF41" s="114"/>
    </row>
    <row r="42" spans="1:70" x14ac:dyDescent="0.2">
      <c r="A42" s="21" t="s">
        <v>86</v>
      </c>
      <c r="B42" s="3" t="str">
        <f t="shared" si="0"/>
        <v>Southwest Virginia - Heart of Appalachia</v>
      </c>
      <c r="C42" s="3"/>
      <c r="D42" s="24" t="s">
        <v>16</v>
      </c>
      <c r="E42" s="27" t="s">
        <v>17</v>
      </c>
      <c r="F42" s="3"/>
      <c r="G42" s="134">
        <v>30.276925608953199</v>
      </c>
      <c r="H42" s="120">
        <v>48.128953258722802</v>
      </c>
      <c r="I42" s="120">
        <v>46.836221198156601</v>
      </c>
      <c r="J42" s="120">
        <v>48.478301514153998</v>
      </c>
      <c r="K42" s="120">
        <v>47.118097432521303</v>
      </c>
      <c r="L42" s="135">
        <v>44.167699802501602</v>
      </c>
      <c r="M42" s="120"/>
      <c r="N42" s="136">
        <v>65.356826859776106</v>
      </c>
      <c r="O42" s="137">
        <v>60.038531928900497</v>
      </c>
      <c r="P42" s="138">
        <v>62.697679394338302</v>
      </c>
      <c r="Q42" s="120"/>
      <c r="R42" s="139">
        <v>49.461979685883499</v>
      </c>
      <c r="S42" s="125"/>
      <c r="T42" s="140">
        <v>-21.758674771620701</v>
      </c>
      <c r="U42" s="129">
        <v>-7.7875432002219904</v>
      </c>
      <c r="V42" s="129">
        <v>-16.009163123574901</v>
      </c>
      <c r="W42" s="129">
        <v>-15.422580206860401</v>
      </c>
      <c r="X42" s="129">
        <v>-20.936152303015302</v>
      </c>
      <c r="Y42" s="141">
        <v>-16.211671100359801</v>
      </c>
      <c r="Z42" s="129"/>
      <c r="AA42" s="142">
        <v>-9.4235706504582701</v>
      </c>
      <c r="AB42" s="143">
        <v>0.200117802958346</v>
      </c>
      <c r="AC42" s="144">
        <v>-5.0575861025143798</v>
      </c>
      <c r="AD42" s="129"/>
      <c r="AE42" s="145">
        <v>-12.4881620568594</v>
      </c>
      <c r="AF42" s="113"/>
      <c r="AG42" s="134">
        <v>33.782519749835402</v>
      </c>
      <c r="AH42" s="120">
        <v>48.582883475971002</v>
      </c>
      <c r="AI42" s="120">
        <v>50.607251481237597</v>
      </c>
      <c r="AJ42" s="120">
        <v>52.179448650427901</v>
      </c>
      <c r="AK42" s="120">
        <v>47.975108624094702</v>
      </c>
      <c r="AL42" s="135">
        <v>46.625442396313304</v>
      </c>
      <c r="AM42" s="120"/>
      <c r="AN42" s="136">
        <v>60.300246872942701</v>
      </c>
      <c r="AO42" s="137">
        <v>58.423480908492401</v>
      </c>
      <c r="AP42" s="138">
        <v>59.361863890717501</v>
      </c>
      <c r="AQ42" s="120"/>
      <c r="AR42" s="139">
        <v>50.264419966143102</v>
      </c>
      <c r="AS42" s="125"/>
      <c r="AT42" s="140">
        <v>-16.497377263148401</v>
      </c>
      <c r="AU42" s="129">
        <v>-5.7627291360046797</v>
      </c>
      <c r="AV42" s="129">
        <v>-6.06148923727857</v>
      </c>
      <c r="AW42" s="129">
        <v>-2.86097808876089</v>
      </c>
      <c r="AX42" s="129">
        <v>-11.265422712785201</v>
      </c>
      <c r="AY42" s="141">
        <v>-8.09659637701591</v>
      </c>
      <c r="AZ42" s="129"/>
      <c r="BA42" s="142">
        <v>-9.9690544679599196</v>
      </c>
      <c r="BB42" s="143">
        <v>-6.3330939026769499</v>
      </c>
      <c r="BC42" s="144">
        <v>-8.2157758572032495</v>
      </c>
      <c r="BD42" s="129"/>
      <c r="BE42" s="145">
        <v>-8.1368452394914996</v>
      </c>
      <c r="BF42" s="114"/>
    </row>
    <row r="43" spans="1:70" x14ac:dyDescent="0.2">
      <c r="A43" s="22" t="s">
        <v>87</v>
      </c>
      <c r="B43" s="3" t="str">
        <f t="shared" si="0"/>
        <v>Virginia Mountains</v>
      </c>
      <c r="C43" s="3"/>
      <c r="D43" s="25" t="s">
        <v>16</v>
      </c>
      <c r="E43" s="28" t="s">
        <v>17</v>
      </c>
      <c r="F43" s="3"/>
      <c r="G43" s="146">
        <v>41.889458547322</v>
      </c>
      <c r="H43" s="147">
        <v>58.743713866470998</v>
      </c>
      <c r="I43" s="147">
        <v>66.852157006602994</v>
      </c>
      <c r="J43" s="147">
        <v>70.028667644900906</v>
      </c>
      <c r="K43" s="147">
        <v>78.094733675715304</v>
      </c>
      <c r="L43" s="148">
        <v>63.121746148202398</v>
      </c>
      <c r="M43" s="120"/>
      <c r="N43" s="149">
        <v>107.815828319882</v>
      </c>
      <c r="O43" s="150">
        <v>100.040115920763</v>
      </c>
      <c r="P43" s="151">
        <v>103.927972120322</v>
      </c>
      <c r="Q43" s="120"/>
      <c r="R43" s="152">
        <v>74.780667854522505</v>
      </c>
      <c r="S43" s="125"/>
      <c r="T43" s="153">
        <v>-18.640032700065198</v>
      </c>
      <c r="U43" s="154">
        <v>-8.1766762508457695</v>
      </c>
      <c r="V43" s="154">
        <v>4.7284415538671603</v>
      </c>
      <c r="W43" s="154">
        <v>-5.9296064626359701</v>
      </c>
      <c r="X43" s="154">
        <v>-16.638172612284102</v>
      </c>
      <c r="Y43" s="155">
        <v>-9.1563221347511199</v>
      </c>
      <c r="Z43" s="129"/>
      <c r="AA43" s="156">
        <v>-10.7856839747104</v>
      </c>
      <c r="AB43" s="157">
        <v>3.5277791276974599</v>
      </c>
      <c r="AC43" s="158">
        <v>-4.42594054451523</v>
      </c>
      <c r="AD43" s="129"/>
      <c r="AE43" s="159">
        <v>-7.3351703484934996</v>
      </c>
      <c r="AF43" s="113"/>
      <c r="AG43" s="146">
        <v>47.088506969919202</v>
      </c>
      <c r="AH43" s="147">
        <v>62.845524578136398</v>
      </c>
      <c r="AI43" s="147">
        <v>69.014900953778394</v>
      </c>
      <c r="AJ43" s="147">
        <v>68.4810414526779</v>
      </c>
      <c r="AK43" s="147">
        <v>69.736012105649294</v>
      </c>
      <c r="AL43" s="148">
        <v>63.433197212032198</v>
      </c>
      <c r="AM43" s="120"/>
      <c r="AN43" s="149">
        <v>92.435633895818</v>
      </c>
      <c r="AO43" s="150">
        <v>94.333612986060103</v>
      </c>
      <c r="AP43" s="151">
        <v>93.384623440939095</v>
      </c>
      <c r="AQ43" s="120"/>
      <c r="AR43" s="152">
        <v>71.990747563148503</v>
      </c>
      <c r="AS43" s="125"/>
      <c r="AT43" s="153">
        <v>4.0881025979443102</v>
      </c>
      <c r="AU43" s="154">
        <v>6.30478281212861</v>
      </c>
      <c r="AV43" s="154">
        <v>6.3224414925996797</v>
      </c>
      <c r="AW43" s="154">
        <v>3.60012849931472</v>
      </c>
      <c r="AX43" s="154">
        <v>-4.5926946239652198</v>
      </c>
      <c r="AY43" s="155">
        <v>2.8215582244633199</v>
      </c>
      <c r="AZ43" s="129"/>
      <c r="BA43" s="156">
        <v>-5.3795365582740802</v>
      </c>
      <c r="BB43" s="157">
        <v>5.0536222696129203</v>
      </c>
      <c r="BC43" s="158">
        <v>-0.38263325250527402</v>
      </c>
      <c r="BD43" s="129"/>
      <c r="BE43" s="159">
        <v>1.6102585405147001</v>
      </c>
      <c r="BF43" s="114"/>
    </row>
    <row r="44" spans="1:70" x14ac:dyDescent="0.2">
      <c r="AF44" s="113"/>
    </row>
    <row r="45" spans="1:70" x14ac:dyDescent="0.2">
      <c r="AF45" s="113"/>
    </row>
    <row r="46" spans="1:70" x14ac:dyDescent="0.2">
      <c r="AF46" s="113"/>
    </row>
    <row r="47" spans="1:70" x14ac:dyDescent="0.2">
      <c r="AF47" s="113"/>
    </row>
    <row r="48" spans="1:70" x14ac:dyDescent="0.2">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E22" sqref="AE22"/>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
      <c r="A2" s="161"/>
      <c r="B2" t="s">
        <v>127</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2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2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
      <c r="A10" s="163"/>
      <c r="B10" s="161"/>
      <c r="C10" s="86" t="s">
        <v>113</v>
      </c>
      <c r="D10" s="87">
        <v>9</v>
      </c>
      <c r="E10" s="88">
        <v>10</v>
      </c>
      <c r="F10" s="88">
        <v>11</v>
      </c>
      <c r="G10" s="88">
        <v>12</v>
      </c>
      <c r="H10" s="88">
        <v>13</v>
      </c>
      <c r="I10" s="88">
        <v>14</v>
      </c>
      <c r="J10" s="89">
        <v>15</v>
      </c>
      <c r="K10" s="163"/>
      <c r="L10" s="163"/>
      <c r="M10" s="200" t="s">
        <v>103</v>
      </c>
      <c r="N10" s="201"/>
      <c r="O10" s="86" t="s">
        <v>113</v>
      </c>
      <c r="P10" s="87">
        <v>10</v>
      </c>
      <c r="Q10" s="88">
        <v>11</v>
      </c>
      <c r="R10" s="88">
        <v>12</v>
      </c>
      <c r="S10" s="88">
        <v>13</v>
      </c>
      <c r="T10" s="88">
        <v>14</v>
      </c>
      <c r="U10" s="88">
        <v>15</v>
      </c>
      <c r="V10" s="89">
        <v>16</v>
      </c>
      <c r="W10" s="163"/>
      <c r="X10" s="163"/>
      <c r="Y10" s="162"/>
      <c r="Z10" s="162"/>
      <c r="AA10" s="162"/>
      <c r="AB10" s="162"/>
      <c r="AC10" s="162"/>
      <c r="AD10" s="162"/>
      <c r="AE10" s="162"/>
      <c r="AF10" s="162"/>
      <c r="AG10" s="162"/>
      <c r="AH10" s="162"/>
      <c r="AI10" s="162"/>
      <c r="AJ10" s="162"/>
      <c r="AK10" s="162"/>
      <c r="AL10" s="162"/>
    </row>
    <row r="11" spans="1:50" ht="20.100000000000001" customHeight="1" x14ac:dyDescent="0.2">
      <c r="A11" s="163"/>
      <c r="B11" s="161"/>
      <c r="C11" s="86" t="s">
        <v>113</v>
      </c>
      <c r="D11" s="90">
        <v>16</v>
      </c>
      <c r="E11" s="91">
        <v>17</v>
      </c>
      <c r="F11" s="91">
        <v>18</v>
      </c>
      <c r="G11" s="91">
        <v>19</v>
      </c>
      <c r="H11" s="91">
        <v>20</v>
      </c>
      <c r="I11" s="91">
        <v>21</v>
      </c>
      <c r="J11" s="92">
        <v>22</v>
      </c>
      <c r="K11" s="163"/>
      <c r="L11" s="163"/>
      <c r="M11" s="200" t="s">
        <v>103</v>
      </c>
      <c r="N11" s="201"/>
      <c r="O11" s="86" t="s">
        <v>113</v>
      </c>
      <c r="P11" s="90">
        <v>17</v>
      </c>
      <c r="Q11" s="91">
        <v>18</v>
      </c>
      <c r="R11" s="91">
        <v>19</v>
      </c>
      <c r="S11" s="91">
        <v>20</v>
      </c>
      <c r="T11" s="91">
        <v>21</v>
      </c>
      <c r="U11" s="91">
        <v>22</v>
      </c>
      <c r="V11" s="92">
        <v>23</v>
      </c>
      <c r="W11" s="163"/>
      <c r="X11" s="163"/>
      <c r="Y11" s="162"/>
      <c r="Z11" s="162"/>
      <c r="AA11" s="162"/>
      <c r="AB11" s="162"/>
      <c r="AC11" s="162"/>
      <c r="AD11" s="162"/>
      <c r="AE11" s="162"/>
      <c r="AF11" s="162"/>
      <c r="AG11" s="162"/>
      <c r="AH11" s="162"/>
      <c r="AI11" s="162"/>
      <c r="AJ11" s="162"/>
      <c r="AK11" s="162"/>
      <c r="AL11" s="162"/>
    </row>
    <row r="12" spans="1:50" ht="20.100000000000001" customHeight="1" x14ac:dyDescent="0.2">
      <c r="A12" s="163"/>
      <c r="B12" s="161"/>
      <c r="C12" s="86" t="s">
        <v>113</v>
      </c>
      <c r="D12" s="93">
        <v>23</v>
      </c>
      <c r="E12" s="94">
        <v>24</v>
      </c>
      <c r="F12" s="94">
        <v>25</v>
      </c>
      <c r="G12" s="94">
        <v>26</v>
      </c>
      <c r="H12" s="94">
        <v>27</v>
      </c>
      <c r="I12" s="94">
        <v>28</v>
      </c>
      <c r="J12" s="95">
        <v>29</v>
      </c>
      <c r="K12" s="163"/>
      <c r="L12" s="163"/>
      <c r="M12" s="200" t="s">
        <v>103</v>
      </c>
      <c r="N12" s="201"/>
      <c r="O12" s="86" t="s">
        <v>113</v>
      </c>
      <c r="P12" s="93">
        <v>24</v>
      </c>
      <c r="Q12" s="94">
        <v>25</v>
      </c>
      <c r="R12" s="94">
        <v>26</v>
      </c>
      <c r="S12" s="94">
        <v>27</v>
      </c>
      <c r="T12" s="94">
        <v>28</v>
      </c>
      <c r="U12" s="94">
        <v>29</v>
      </c>
      <c r="V12" s="95">
        <v>30</v>
      </c>
      <c r="W12" s="163"/>
      <c r="X12" s="163"/>
      <c r="Y12" s="162"/>
      <c r="Z12" s="162"/>
      <c r="AA12" s="162"/>
      <c r="AB12" s="162"/>
      <c r="AC12" s="162"/>
      <c r="AD12" s="162"/>
      <c r="AE12" s="162"/>
      <c r="AF12" s="162"/>
      <c r="AG12" s="162"/>
      <c r="AH12" s="162"/>
      <c r="AI12" s="162"/>
      <c r="AJ12" s="162"/>
      <c r="AK12" s="162"/>
      <c r="AL12" s="162"/>
    </row>
    <row r="13" spans="1:50" ht="20.100000000000001" customHeight="1" x14ac:dyDescent="0.2">
      <c r="A13" s="163"/>
      <c r="B13" s="161"/>
      <c r="C13" s="86" t="s">
        <v>121</v>
      </c>
      <c r="D13" s="96">
        <v>30</v>
      </c>
      <c r="E13" s="97">
        <v>1</v>
      </c>
      <c r="F13" s="97">
        <v>2</v>
      </c>
      <c r="G13" s="97">
        <v>3</v>
      </c>
      <c r="H13" s="97">
        <v>4</v>
      </c>
      <c r="I13" s="97">
        <v>5</v>
      </c>
      <c r="J13" s="98">
        <v>6</v>
      </c>
      <c r="K13" s="163"/>
      <c r="L13" s="163"/>
      <c r="M13" s="200" t="s">
        <v>103</v>
      </c>
      <c r="N13" s="201"/>
      <c r="O13" s="86" t="s">
        <v>122</v>
      </c>
      <c r="P13" s="96">
        <v>1</v>
      </c>
      <c r="Q13" s="97">
        <v>2</v>
      </c>
      <c r="R13" s="97">
        <v>3</v>
      </c>
      <c r="S13" s="97">
        <v>4</v>
      </c>
      <c r="T13" s="97">
        <v>5</v>
      </c>
      <c r="U13" s="97">
        <v>6</v>
      </c>
      <c r="V13" s="98">
        <v>7</v>
      </c>
      <c r="W13" s="163"/>
      <c r="X13" s="163"/>
      <c r="Y13" s="162"/>
      <c r="Z13" s="162"/>
      <c r="AA13" s="162"/>
      <c r="AB13" s="162"/>
      <c r="AC13" s="162"/>
      <c r="AD13" s="162"/>
      <c r="AE13" s="162"/>
      <c r="AF13" s="162"/>
      <c r="AG13" s="162"/>
      <c r="AH13" s="162"/>
      <c r="AI13" s="162"/>
      <c r="AJ13" s="162"/>
      <c r="AK13" s="162"/>
      <c r="AL13" s="162"/>
    </row>
    <row r="14" spans="1:50" ht="20.100000000000001" customHeight="1" x14ac:dyDescent="0.2">
      <c r="A14" s="163"/>
      <c r="B14" s="161"/>
      <c r="C14" s="86" t="s">
        <v>122</v>
      </c>
      <c r="D14" s="99">
        <v>7</v>
      </c>
      <c r="E14" s="100">
        <v>8</v>
      </c>
      <c r="F14" s="100">
        <v>9</v>
      </c>
      <c r="G14" s="100">
        <v>10</v>
      </c>
      <c r="H14" s="100">
        <v>11</v>
      </c>
      <c r="I14" s="100">
        <v>12</v>
      </c>
      <c r="J14" s="101">
        <v>13</v>
      </c>
      <c r="K14" s="163"/>
      <c r="L14" s="163"/>
      <c r="M14" s="200" t="s">
        <v>103</v>
      </c>
      <c r="N14" s="201"/>
      <c r="O14" s="86" t="s">
        <v>122</v>
      </c>
      <c r="P14" s="99">
        <v>8</v>
      </c>
      <c r="Q14" s="100">
        <v>9</v>
      </c>
      <c r="R14" s="100">
        <v>10</v>
      </c>
      <c r="S14" s="100">
        <v>11</v>
      </c>
      <c r="T14" s="100">
        <v>12</v>
      </c>
      <c r="U14" s="100">
        <v>13</v>
      </c>
      <c r="V14" s="101">
        <v>14</v>
      </c>
      <c r="W14" s="163"/>
      <c r="X14" s="163"/>
      <c r="Y14" s="162"/>
      <c r="Z14" s="162"/>
      <c r="AA14" s="162"/>
      <c r="AB14" s="162"/>
      <c r="AC14" s="162"/>
      <c r="AD14" s="162"/>
      <c r="AE14" s="162"/>
      <c r="AF14" s="162"/>
      <c r="AG14" s="162"/>
      <c r="AH14" s="162"/>
      <c r="AI14" s="162"/>
      <c r="AJ14" s="162"/>
      <c r="AK14" s="162"/>
      <c r="AL14" s="162"/>
    </row>
    <row r="15" spans="1:50" ht="20.100000000000001" customHeight="1" x14ac:dyDescent="0.2">
      <c r="A15" s="163"/>
      <c r="B15" s="161"/>
      <c r="C15" s="86" t="s">
        <v>122</v>
      </c>
      <c r="D15" s="102">
        <v>14</v>
      </c>
      <c r="E15" s="103">
        <v>15</v>
      </c>
      <c r="F15" s="103">
        <v>16</v>
      </c>
      <c r="G15" s="103">
        <v>17</v>
      </c>
      <c r="H15" s="103">
        <v>18</v>
      </c>
      <c r="I15" s="103">
        <v>19</v>
      </c>
      <c r="J15" s="104">
        <v>20</v>
      </c>
      <c r="K15" s="163"/>
      <c r="L15" s="163"/>
      <c r="M15" s="200" t="s">
        <v>103</v>
      </c>
      <c r="N15" s="201"/>
      <c r="O15" s="86" t="s">
        <v>122</v>
      </c>
      <c r="P15" s="102">
        <v>15</v>
      </c>
      <c r="Q15" s="103">
        <v>16</v>
      </c>
      <c r="R15" s="103">
        <v>17</v>
      </c>
      <c r="S15" s="103">
        <v>18</v>
      </c>
      <c r="T15" s="103">
        <v>19</v>
      </c>
      <c r="U15" s="103">
        <v>20</v>
      </c>
      <c r="V15" s="104">
        <v>21</v>
      </c>
      <c r="W15" s="163"/>
      <c r="X15" s="163"/>
      <c r="Y15" s="162"/>
      <c r="Z15" s="162"/>
      <c r="AA15" s="162"/>
      <c r="AB15" s="162"/>
      <c r="AC15" s="162"/>
      <c r="AD15" s="162"/>
      <c r="AE15" s="162"/>
      <c r="AF15" s="162"/>
      <c r="AG15" s="162"/>
      <c r="AH15" s="162"/>
      <c r="AI15" s="162"/>
      <c r="AJ15" s="162"/>
      <c r="AK15" s="162"/>
      <c r="AL15" s="162"/>
    </row>
    <row r="16" spans="1:50" x14ac:dyDescent="0.2">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x14ac:dyDescent="0.2">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
      <c r="A19" s="161"/>
      <c r="B19" s="161"/>
      <c r="C19" s="196" t="s">
        <v>118</v>
      </c>
      <c r="D19" s="196"/>
      <c r="E19" s="196"/>
      <c r="F19" s="196"/>
      <c r="G19" s="161"/>
      <c r="H19" s="161" t="s">
        <v>119</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
      <c r="A20" s="105"/>
      <c r="B20" s="105"/>
      <c r="C20" s="196" t="s">
        <v>128</v>
      </c>
      <c r="D20" s="196"/>
      <c r="E20" s="196"/>
      <c r="F20" s="196"/>
      <c r="G20" s="7"/>
      <c r="H20" s="7" t="s">
        <v>124</v>
      </c>
      <c r="I20" s="7"/>
      <c r="J20" s="7"/>
      <c r="K20" s="105"/>
      <c r="L20" s="105"/>
      <c r="M20" s="105"/>
      <c r="N20" s="105"/>
      <c r="O20" s="196" t="s">
        <v>117</v>
      </c>
      <c r="P20" s="196"/>
      <c r="Q20" s="196"/>
      <c r="R20" s="196"/>
      <c r="S20" s="7"/>
      <c r="T20" s="7" t="s">
        <v>114</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
      <c r="A21" s="107"/>
      <c r="B21" s="107"/>
      <c r="C21" s="196"/>
      <c r="D21" s="196"/>
      <c r="E21" s="196"/>
      <c r="F21" s="196"/>
      <c r="G21" s="7"/>
      <c r="H21" s="7"/>
      <c r="I21" s="7"/>
      <c r="J21" s="7"/>
      <c r="K21" s="105"/>
      <c r="L21" s="105"/>
      <c r="M21" s="105"/>
      <c r="N21" s="105"/>
      <c r="O21" s="196" t="s">
        <v>120</v>
      </c>
      <c r="P21" s="196"/>
      <c r="Q21" s="196"/>
      <c r="R21" s="196"/>
      <c r="S21" s="108"/>
      <c r="T21" s="108" t="s">
        <v>119</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
      <c r="A22" s="105"/>
      <c r="B22" s="105"/>
      <c r="C22" s="196"/>
      <c r="D22" s="196"/>
      <c r="E22" s="196"/>
      <c r="F22" s="196"/>
      <c r="G22" s="7"/>
      <c r="H22" s="7"/>
      <c r="I22" s="7"/>
      <c r="J22" s="7"/>
      <c r="K22" s="105"/>
      <c r="L22" s="105"/>
      <c r="M22" s="105"/>
      <c r="N22" s="105"/>
      <c r="O22" s="196" t="s">
        <v>123</v>
      </c>
      <c r="P22" s="196"/>
      <c r="Q22" s="196"/>
      <c r="R22" s="196"/>
      <c r="S22" s="7"/>
      <c r="T22" s="7" t="s">
        <v>124</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
      <c r="Y25" s="162"/>
      <c r="Z25" s="162"/>
      <c r="AA25" s="162"/>
      <c r="AB25" s="162"/>
      <c r="AC25" s="162"/>
      <c r="AD25" s="162"/>
      <c r="AE25" s="162"/>
      <c r="AF25" s="162"/>
      <c r="AG25" s="162"/>
      <c r="AH25" s="162"/>
      <c r="AI25" s="162"/>
      <c r="AJ25" s="162"/>
      <c r="AK25" s="162"/>
      <c r="AL25" s="162"/>
    </row>
    <row r="26" spans="1:50" x14ac:dyDescent="0.2">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x14ac:dyDescent="0.2">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x14ac:dyDescent="0.2">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x14ac:dyDescent="0.2">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x14ac:dyDescent="0.2">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x14ac:dyDescent="0.2">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x14ac:dyDescent="0.2">
      <c r="A37" s="161"/>
      <c r="C37" s="112" t="s">
        <v>129</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
      <c r="A43" s="161"/>
      <c r="X43" s="161"/>
      <c r="Y43" s="162"/>
      <c r="Z43" s="162"/>
      <c r="AA43" s="162"/>
      <c r="AB43" s="162"/>
      <c r="AC43" s="162"/>
      <c r="AD43" s="162"/>
      <c r="AE43" s="162"/>
      <c r="AF43" s="162"/>
      <c r="AG43" s="162"/>
      <c r="AH43" s="162"/>
      <c r="AI43" s="162"/>
      <c r="AJ43" s="162"/>
      <c r="AK43" s="162"/>
      <c r="AL43" s="162"/>
    </row>
    <row r="44" spans="1:38" ht="41.25" customHeight="1" x14ac:dyDescent="0.2">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97</v>
      </c>
    </row>
    <row r="2" spans="1:1" x14ac:dyDescent="0.2">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7" workbookViewId="0">
      <selection activeCell="W18" sqref="W18"/>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5F052B0-2F79-4671-9D0B-3A558AB2BCCC}"/>
</file>

<file path=customXml/itemProps2.xml><?xml version="1.0" encoding="utf-8"?>
<ds:datastoreItem xmlns:ds="http://schemas.openxmlformats.org/officeDocument/2006/customXml" ds:itemID="{CCB95F07-9F2C-4A71-92E2-A168B522DAF1}"/>
</file>

<file path=customXml/itemProps3.xml><?xml version="1.0" encoding="utf-8"?>
<ds:datastoreItem xmlns:ds="http://schemas.openxmlformats.org/officeDocument/2006/customXml" ds:itemID="{C45515A3-6EDE-4416-9118-64602286798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2023-05-11T15:02:55Z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