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43" documentId="8_{5A7C4C9A-3F3F-44C2-BD85-53EF28B34430}" xr6:coauthVersionLast="47" xr6:coauthVersionMax="47" xr10:uidLastSave="{E4C6D958-985B-4B61-B48D-0FBEC24B7C8C}"/>
  <workbookProtection workbookAlgorithmName="SHA-512" workbookHashValue="MJPxEbpT18Z4hDOpLmqb4Im8F/YVXoAtnETRCulpp6jug8itS47pwJhNytEdTVNYGdYTl+j+3WxX+s/UzGmcUA==" workbookSaltValue="we68kh1jgs9/Wq1b+nroa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<sst xmlns="http://schemas.openxmlformats.org/spreadsheetml/2006/main" count="931" uniqueCount="146">
  <si>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</si>
  <si>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</si>
  <si>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</si>
  <si>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</si>
  <si>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</si>
  <si>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</si>
  <si>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</si>
  <si>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</si>
  <si>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</si>
  <si>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</si>
  <si>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</si>
  <si>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</si>
  <si>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</si>
  <si>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</si>
  <si>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</si>
  <si>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</si>
  <si>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</si>
  <si>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</si>
  <si>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</si>
  <si>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</si>
  <si>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</si>
  <si>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</si>
  <si>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</si>
  <si>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</si>
  <si>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</si>
  <si>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</si>
  <si>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</si>
  <si>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</si>
  <si>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</si>
  <si>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</si>
  <si>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</si>
  <si>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</si>
  <si>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</si>
  <si>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</si>
  <si>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</si>
  <si>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</si>
  <si>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</si>
  <si>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</si>
  <si>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</si>
  <si>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</si>
  <si>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</si>
  <si>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</si>
  <si>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</si>
  <si>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</si>
  <si>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</si>
  <si>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</si>
  <si>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</si>
  <si>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</si>
  <si>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</si>
  <si>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</si>
  <si>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</si>
  <si>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</si>
  <si>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</si>
  <si>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</si>
  <si>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</si>
  <si>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</si>
  <si>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</si>
  <si>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</si>
  <si>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</si>
  <si>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</si>
  <si>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</si>
  <si>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</si>
  <si>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</si>
  <si>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</si>
  <si>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</si>
  <si>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</si>
  <si>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</si>
  <si>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</si>
  <si>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</si>
  <si>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</si>
  <si>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</si>
  <si>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</si>
  <si>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</si>
  <si>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May</t>
  </si>
  <si>
    <t>May / Jun</t>
  </si>
  <si>
    <t>Jun</t>
  </si>
  <si>
    <t>This Year</t>
  </si>
  <si>
    <t>Last Year</t>
  </si>
  <si>
    <t>Monday, May 26th</t>
  </si>
  <si>
    <t xml:space="preserve"> - Memorial Day</t>
  </si>
  <si>
    <t>Monday, May 27th</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</si>
  <si>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</si>
  <si>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</si>
  <si>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</si>
  <si>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</si>
  <si>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</si>
  <si>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</si>
  <si>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</si>
  <si>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</si>
  <si>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</si>
  <si>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</si>
  <si>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</si>
  <si>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</si>
  <si>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</si>
  <si>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</si>
  <si>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</si>
  <si>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</si>
  <si>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</si>
  <si>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</si>
  <si>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</si>
  <si>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</si>
  <si>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</si>
  <si>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</si>
  <si>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</si>
  <si>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</si>
  <si>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</si>
  <si>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</si>
  <si>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</si>
  <si>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</si>
  <si>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</si>
  <si>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</si>
  <si>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</si>
  <si>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</si>
  <si>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</si>
  <si>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</si>
  <si>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</si>
  <si>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</si>
  <si>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</si>
  <si>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</si>
  <si>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</si>
  <si>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</si>
  <si>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</si>
  <si>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</si>
  <si>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</si>
  <si>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</si>
  <si>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</si>
  <si>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</si>
  <si>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</si>
  <si>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</si>
  <si>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</si>
  <si>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</si>
  <si>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</si>
  <si>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Sunday, Jun 15th</t>
  </si>
  <si>
    <t xml:space="preserve"> - Father's Day</t>
  </si>
  <si>
    <t>Sunday, June 16th</t>
  </si>
  <si>
    <t>Thursday, Jun 19th</t>
  </si>
  <si>
    <t xml:space="preserve"> - Juneteenth</t>
  </si>
  <si>
    <t>Wednesday, June 19th</t>
  </si>
  <si>
    <t>Week of June 15 to June 21, 2025</t>
  </si>
  <si>
    <t>May 25 - June 21, 2025
Rolling-28 Day Period</t>
  </si>
  <si>
    <t>For the Week of June 15, 2025 to June 21, 2025</t>
  </si>
  <si>
    <t>Jun / Jul</t>
  </si>
  <si>
    <t>Friday, July 4th</t>
  </si>
  <si>
    <t xml:space="preserve"> - Independence Day</t>
  </si>
  <si>
    <t>Thursday, July 4th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</si>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</sst>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5" borderId="0" xfId="0" applyFont="1" applyFill="1"/>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49" fontId="20"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5" fillId="3" borderId="0" xfId="0" applyFont="1" applyFill="1" applyAlignment="1">
      <alignment horizontal="center"/>
    </xf>
    <xf numFmtId="0" fontId="30" fillId="0" borderId="0" xfId="0" applyFont="1" applyAlignment="1">
      <alignment horizontal="right"/>
    </xf>
    <xf numFmtId="0" fontId="6" fillId="3" borderId="0" xfId="0" applyFont="1" applyFill="1" applyAlignment="1">
      <alignment horizontal="left"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S5" sqref="S5"/>
    </sheetView>
  </sheetViews>
  <sheetFormatPr defaultColWidth="9.1796875" defaultRowHeight="15.5" x14ac:dyDescent="0.25"/>
  <cols>
    <col min="1" max="1" width="44.7265625" style="94" customWidth="1"/>
    <col min="2" max="6" width="9" style="94" customWidth="1"/>
    <col min="7" max="7" width="9" style="100" customWidth="1"/>
    <col min="8" max="9" width="9" style="94" customWidth="1"/>
    <col min="10" max="11" width="9" style="100" customWidth="1"/>
    <col min="12" max="12" width="2.7265625" style="94" customWidth="1"/>
    <col min="13" max="17" width="9" style="94" customWidth="1"/>
    <col min="18" max="18" width="9" style="100" customWidth="1"/>
    <col min="19" max="22" width="9" style="94" customWidth="1"/>
    <col min="23" max="23" width="2.7265625" style="94" customWidth="1"/>
    <col min="24" max="33" width="9" style="94" customWidth="1"/>
    <col min="34" max="16384" width="9.1796875" style="94"/>
  </cols>
  <sheetData>
    <row r="1" spans="1:34" x14ac:dyDescent="0.25">
      <c r="A1" s="199" t="str">
        <f>'Occupancy Raw Data'!B1</f>
        <v>Week of June 15 to June 21, 2025</v>
      </c>
      <c r="B1" s="206" t="s">
        <v>0</v>
      </c>
      <c r="C1" s="207"/>
      <c r="D1" s="207"/>
      <c r="E1" s="207"/>
      <c r="F1" s="207"/>
      <c r="G1" s="207"/>
      <c r="H1" s="207"/>
      <c r="I1" s="207"/>
      <c r="J1" s="207"/>
      <c r="K1" s="208"/>
      <c r="L1" s="98"/>
      <c r="M1" s="206" t="s">
        <v>1</v>
      </c>
      <c r="N1" s="207"/>
      <c r="O1" s="207"/>
      <c r="P1" s="207"/>
      <c r="Q1" s="207"/>
      <c r="R1" s="207"/>
      <c r="S1" s="207"/>
      <c r="T1" s="207"/>
      <c r="U1" s="207"/>
      <c r="V1" s="208"/>
      <c r="W1" s="98"/>
      <c r="X1" s="206" t="s">
        <v>2</v>
      </c>
      <c r="Y1" s="207"/>
      <c r="Z1" s="207"/>
      <c r="AA1" s="207"/>
      <c r="AB1" s="207"/>
      <c r="AC1" s="207"/>
      <c r="AD1" s="207"/>
      <c r="AE1" s="207"/>
      <c r="AF1" s="207"/>
      <c r="AG1" s="208"/>
      <c r="AH1" s="95"/>
    </row>
    <row r="2" spans="1:34" x14ac:dyDescent="0.25">
      <c r="A2" s="200"/>
      <c r="B2" s="99"/>
      <c r="C2" s="100"/>
      <c r="D2" s="100"/>
      <c r="E2" s="100"/>
      <c r="F2" s="101"/>
      <c r="G2" s="202" t="s">
        <v>3</v>
      </c>
      <c r="H2" s="100"/>
      <c r="I2" s="100"/>
      <c r="J2" s="202" t="s">
        <v>4</v>
      </c>
      <c r="K2" s="204" t="s">
        <v>5</v>
      </c>
      <c r="L2" s="95"/>
      <c r="M2" s="99"/>
      <c r="N2" s="100"/>
      <c r="O2" s="100"/>
      <c r="P2" s="100"/>
      <c r="Q2" s="100"/>
      <c r="R2" s="202" t="s">
        <v>3</v>
      </c>
      <c r="S2" s="100"/>
      <c r="T2" s="100"/>
      <c r="U2" s="202" t="s">
        <v>4</v>
      </c>
      <c r="V2" s="204" t="s">
        <v>5</v>
      </c>
      <c r="W2" s="95"/>
      <c r="X2" s="102"/>
      <c r="Y2" s="103"/>
      <c r="Z2" s="103"/>
      <c r="AA2" s="103"/>
      <c r="AB2" s="103"/>
      <c r="AC2" s="209" t="s">
        <v>3</v>
      </c>
      <c r="AD2" s="104"/>
      <c r="AE2" s="104"/>
      <c r="AF2" s="209" t="s">
        <v>4</v>
      </c>
      <c r="AG2" s="210" t="s">
        <v>5</v>
      </c>
      <c r="AH2" s="95"/>
    </row>
    <row r="3" spans="1:34" x14ac:dyDescent="0.25">
      <c r="A3" s="201"/>
      <c r="B3" s="105" t="s">
        <v>6</v>
      </c>
      <c r="C3" s="106" t="s">
        <v>7</v>
      </c>
      <c r="D3" s="106" t="s">
        <v>8</v>
      </c>
      <c r="E3" s="106" t="s">
        <v>9</v>
      </c>
      <c r="F3" s="107" t="s">
        <v>10</v>
      </c>
      <c r="G3" s="203"/>
      <c r="H3" s="106" t="s">
        <v>11</v>
      </c>
      <c r="I3" s="106" t="s">
        <v>12</v>
      </c>
      <c r="J3" s="203"/>
      <c r="K3" s="205"/>
      <c r="L3" s="95"/>
      <c r="M3" s="105" t="s">
        <v>6</v>
      </c>
      <c r="N3" s="106" t="s">
        <v>7</v>
      </c>
      <c r="O3" s="106" t="s">
        <v>8</v>
      </c>
      <c r="P3" s="106" t="s">
        <v>9</v>
      </c>
      <c r="Q3" s="106" t="s">
        <v>10</v>
      </c>
      <c r="R3" s="203"/>
      <c r="S3" s="106" t="s">
        <v>11</v>
      </c>
      <c r="T3" s="106" t="s">
        <v>12</v>
      </c>
      <c r="U3" s="203"/>
      <c r="V3" s="205"/>
      <c r="W3" s="95"/>
      <c r="X3" s="105" t="s">
        <v>6</v>
      </c>
      <c r="Y3" s="106" t="s">
        <v>7</v>
      </c>
      <c r="Z3" s="106" t="s">
        <v>8</v>
      </c>
      <c r="AA3" s="106" t="s">
        <v>9</v>
      </c>
      <c r="AB3" s="106" t="s">
        <v>10</v>
      </c>
      <c r="AC3" s="203"/>
      <c r="AD3" s="107" t="s">
        <v>11</v>
      </c>
      <c r="AE3" s="107" t="s">
        <v>12</v>
      </c>
      <c r="AF3" s="203"/>
      <c r="AG3" s="205"/>
      <c r="AH3" s="95"/>
    </row>
    <row r="4" spans="1:34" x14ac:dyDescent="0.25">
      <c r="A4" s="126" t="s">
        <v>13</v>
      </c>
      <c r="B4" s="109">
        <f>(VLOOKUP($A4,'Occupancy Raw Data'!$B$8:$BE$45,'Occupancy Raw Data'!G$3,FALSE))/100</f>
        <v>0.532407256448581</v>
      </c>
      <c r="C4" s="110">
        <f>(VLOOKUP($A4,'Occupancy Raw Data'!$B$8:$BE$45,'Occupancy Raw Data'!H$3,FALSE))/100</f>
        <v>0.65528721434499204</v>
      </c>
      <c r="D4" s="110">
        <f>(VLOOKUP($A4,'Occupancy Raw Data'!$B$8:$BE$45,'Occupancy Raw Data'!I$3,FALSE))/100</f>
        <v>0.70227861619420906</v>
      </c>
      <c r="E4" s="110">
        <f>(VLOOKUP($A4,'Occupancy Raw Data'!$B$8:$BE$45,'Occupancy Raw Data'!J$3,FALSE))/100</f>
        <v>0.69681155477698797</v>
      </c>
      <c r="F4" s="110">
        <f>(VLOOKUP($A4,'Occupancy Raw Data'!$B$8:$BE$45,'Occupancy Raw Data'!K$3,FALSE))/100</f>
        <v>0.72914501004201293</v>
      </c>
      <c r="G4" s="111">
        <f>(VLOOKUP($A4,'Occupancy Raw Data'!$B$8:$BE$45,'Occupancy Raw Data'!L$3,FALSE))/100</f>
        <v>0.6631860519697661</v>
      </c>
      <c r="H4" s="91">
        <f>(VLOOKUP($A4,'Occupancy Raw Data'!$B$8:$BE$45,'Occupancy Raw Data'!N$3,FALSE))/100</f>
        <v>0.80390474564590098</v>
      </c>
      <c r="I4" s="91">
        <f>(VLOOKUP($A4,'Occupancy Raw Data'!$B$8:$BE$45,'Occupancy Raw Data'!O$3,FALSE))/100</f>
        <v>0.81222547295469794</v>
      </c>
      <c r="J4" s="111">
        <f>(VLOOKUP($A4,'Occupancy Raw Data'!$B$8:$BE$45,'Occupancy Raw Data'!P$3,FALSE))/100</f>
        <v>0.80806510930029907</v>
      </c>
      <c r="K4" s="112">
        <f>(VLOOKUP($A4,'Occupancy Raw Data'!$B$8:$BE$45,'Occupancy Raw Data'!R$3,FALSE))/100</f>
        <v>0.70458018761815888</v>
      </c>
      <c r="M4" s="113">
        <f>VLOOKUP($A4,'ADR Raw Data'!$B$6:$BE$43,'ADR Raw Data'!G$1,FALSE)</f>
        <v>146.210667596235</v>
      </c>
      <c r="N4" s="114">
        <f>VLOOKUP($A4,'ADR Raw Data'!$B$6:$BE$43,'ADR Raw Data'!H$1,FALSE)</f>
        <v>154.964712890264</v>
      </c>
      <c r="O4" s="114">
        <f>VLOOKUP($A4,'ADR Raw Data'!$B$6:$BE$43,'ADR Raw Data'!I$1,FALSE)</f>
        <v>160.41362797897199</v>
      </c>
      <c r="P4" s="114">
        <f>VLOOKUP($A4,'ADR Raw Data'!$B$6:$BE$43,'ADR Raw Data'!J$1,FALSE)</f>
        <v>156.51888484057599</v>
      </c>
      <c r="Q4" s="114">
        <f>VLOOKUP($A4,'ADR Raw Data'!$B$6:$BE$43,'ADR Raw Data'!K$1,FALSE)</f>
        <v>158.39502752930801</v>
      </c>
      <c r="R4" s="115">
        <f>VLOOKUP($A4,'ADR Raw Data'!$B$6:$BE$43,'ADR Raw Data'!L$1,FALSE)</f>
        <v>155.79408085896301</v>
      </c>
      <c r="S4" s="114">
        <f>VLOOKUP($A4,'ADR Raw Data'!$B$6:$BE$43,'ADR Raw Data'!N$1,FALSE)</f>
        <v>179.05488892640801</v>
      </c>
      <c r="T4" s="114">
        <f>VLOOKUP($A4,'ADR Raw Data'!$B$6:$BE$43,'ADR Raw Data'!O$1,FALSE)</f>
        <v>181.230934616925</v>
      </c>
      <c r="U4" s="115">
        <f>VLOOKUP($A4,'ADR Raw Data'!$B$6:$BE$43,'ADR Raw Data'!P$1,FALSE)</f>
        <v>180.14851351173499</v>
      </c>
      <c r="V4" s="116">
        <f>VLOOKUP($A4,'ADR Raw Data'!$B$6:$BE$43,'ADR Raw Data'!R$1,FALSE)</f>
        <v>163.774526655149</v>
      </c>
      <c r="X4" s="113">
        <f>VLOOKUP($A4,'RevPAR Raw Data'!$B$6:$BE$43,'RevPAR Raw Data'!G$1,FALSE)</f>
        <v>77.843620398427404</v>
      </c>
      <c r="Y4" s="114">
        <f>VLOOKUP($A4,'RevPAR Raw Data'!$B$6:$BE$43,'RevPAR Raw Data'!H$1,FALSE)</f>
        <v>101.546395031632</v>
      </c>
      <c r="Z4" s="114">
        <f>VLOOKUP($A4,'RevPAR Raw Data'!$B$6:$BE$43,'RevPAR Raw Data'!I$1,FALSE)</f>
        <v>112.655060675765</v>
      </c>
      <c r="AA4" s="114">
        <f>VLOOKUP($A4,'RevPAR Raw Data'!$B$6:$BE$43,'RevPAR Raw Data'!J$1,FALSE)</f>
        <v>109.064167497722</v>
      </c>
      <c r="AB4" s="114">
        <f>VLOOKUP($A4,'RevPAR Raw Data'!$B$6:$BE$43,'RevPAR Raw Data'!K$1,FALSE)</f>
        <v>115.49294393846201</v>
      </c>
      <c r="AC4" s="115">
        <f>VLOOKUP($A4,'RevPAR Raw Data'!$B$6:$BE$43,'RevPAR Raw Data'!L$1,FALSE)</f>
        <v>103.320461405114</v>
      </c>
      <c r="AD4" s="114">
        <f>VLOOKUP($A4,'RevPAR Raw Data'!$B$6:$BE$43,'RevPAR Raw Data'!N$1,FALSE)</f>
        <v>143.94307493903901</v>
      </c>
      <c r="AE4" s="114">
        <f>VLOOKUP($A4,'RevPAR Raw Data'!$B$6:$BE$43,'RevPAR Raw Data'!O$1,FALSE)</f>
        <v>147.200381583254</v>
      </c>
      <c r="AF4" s="115">
        <f>VLOOKUP($A4,'RevPAR Raw Data'!$B$6:$BE$43,'RevPAR Raw Data'!P$1,FALSE)</f>
        <v>145.571728261147</v>
      </c>
      <c r="AG4" s="116">
        <f>VLOOKUP($A4,'RevPAR Raw Data'!$B$6:$BE$43,'RevPAR Raw Data'!R$1,FALSE)</f>
        <v>115.39228671776</v>
      </c>
    </row>
    <row r="5" spans="1:34" x14ac:dyDescent="0.25">
      <c r="A5" s="93" t="s">
        <v>14</v>
      </c>
      <c r="B5" s="81">
        <f>(VLOOKUP($A4,'Occupancy Raw Data'!$B$8:$BE$51,'Occupancy Raw Data'!T$3,FALSE))/100</f>
        <v>-1.2488262786235599E-2</v>
      </c>
      <c r="C5" s="82">
        <f>(VLOOKUP($A4,'Occupancy Raw Data'!$B$8:$BE$51,'Occupancy Raw Data'!U$3,FALSE))/100</f>
        <v>5.3951406583241804E-3</v>
      </c>
      <c r="D5" s="82">
        <f>(VLOOKUP($A4,'Occupancy Raw Data'!$B$8:$BE$51,'Occupancy Raw Data'!V$3,FALSE))/100</f>
        <v>2.7081656866574998E-2</v>
      </c>
      <c r="E5" s="82">
        <f>(VLOOKUP($A4,'Occupancy Raw Data'!$B$8:$BE$51,'Occupancy Raw Data'!W$3,FALSE))/100</f>
        <v>-8.9390366987737706E-3</v>
      </c>
      <c r="F5" s="82">
        <f>(VLOOKUP($A4,'Occupancy Raw Data'!$B$8:$BE$51,'Occupancy Raw Data'!X$3,FALSE))/100</f>
        <v>1.77869802916856E-2</v>
      </c>
      <c r="G5" s="82">
        <f>(VLOOKUP($A4,'Occupancy Raw Data'!$B$8:$BE$51,'Occupancy Raw Data'!Y$3,FALSE))/100</f>
        <v>6.6051027037158207E-3</v>
      </c>
      <c r="H5" s="83">
        <f>(VLOOKUP($A4,'Occupancy Raw Data'!$B$8:$BE$51,'Occupancy Raw Data'!AA$3,FALSE))/100</f>
        <v>3.5147289901072402E-2</v>
      </c>
      <c r="I5" s="83">
        <f>(VLOOKUP($A4,'Occupancy Raw Data'!$B$8:$BE$51,'Occupancy Raw Data'!AB$3,FALSE))/100</f>
        <v>1.5959287831515002E-2</v>
      </c>
      <c r="J5" s="82">
        <f>(VLOOKUP($A4,'Occupancy Raw Data'!$B$8:$BE$51,'Occupancy Raw Data'!AC$3,FALSE))/100</f>
        <v>2.5414148961338697E-2</v>
      </c>
      <c r="K5" s="84">
        <f>(VLOOKUP($A4,'Occupancy Raw Data'!$B$8:$BE$51,'Occupancy Raw Data'!AE$3,FALSE))/100</f>
        <v>1.26918906388107E-2</v>
      </c>
      <c r="M5" s="81">
        <f>(VLOOKUP($A4,'ADR Raw Data'!$B$6:$BE$43,'ADR Raw Data'!T$1,FALSE))/100</f>
        <v>9.1713739005529898E-3</v>
      </c>
      <c r="N5" s="82">
        <f>(VLOOKUP($A4,'ADR Raw Data'!$B$6:$BE$43,'ADR Raw Data'!U$1,FALSE))/100</f>
        <v>3.0239563051889799E-2</v>
      </c>
      <c r="O5" s="82">
        <f>(VLOOKUP($A4,'ADR Raw Data'!$B$6:$BE$43,'ADR Raw Data'!V$1,FALSE))/100</f>
        <v>4.5836357122698505E-2</v>
      </c>
      <c r="P5" s="82">
        <f>(VLOOKUP($A4,'ADR Raw Data'!$B$6:$BE$43,'ADR Raw Data'!W$1,FALSE))/100</f>
        <v>8.2559059165445408E-3</v>
      </c>
      <c r="Q5" s="82">
        <f>(VLOOKUP($A4,'ADR Raw Data'!$B$6:$BE$43,'ADR Raw Data'!X$1,FALSE))/100</f>
        <v>3.8468262995330401E-3</v>
      </c>
      <c r="R5" s="82">
        <f>(VLOOKUP($A4,'ADR Raw Data'!$B$6:$BE$43,'ADR Raw Data'!Y$1,FALSE))/100</f>
        <v>1.9872039963232099E-2</v>
      </c>
      <c r="S5" s="83">
        <f>(VLOOKUP($A4,'ADR Raw Data'!$B$6:$BE$43,'ADR Raw Data'!AA$1,FALSE))/100</f>
        <v>2.4104713882333401E-2</v>
      </c>
      <c r="T5" s="83">
        <f>(VLOOKUP($A4,'ADR Raw Data'!$B$6:$BE$43,'ADR Raw Data'!AB$1,FALSE))/100</f>
        <v>1.5700133378730399E-2</v>
      </c>
      <c r="U5" s="82">
        <f>(VLOOKUP($A4,'ADR Raw Data'!$B$6:$BE$43,'ADR Raw Data'!AC$1,FALSE))/100</f>
        <v>1.9741188312842901E-2</v>
      </c>
      <c r="V5" s="84">
        <f>(VLOOKUP($A4,'ADR Raw Data'!$B$6:$BE$43,'ADR Raw Data'!AE$1,FALSE))/100</f>
        <v>2.0442282042854299E-2</v>
      </c>
      <c r="X5" s="81">
        <f>(VLOOKUP($A4,'RevPAR Raw Data'!$B$6:$BE$43,'RevPAR Raw Data'!T$1,FALSE))/100</f>
        <v>-3.4314234130635802E-3</v>
      </c>
      <c r="Y5" s="82">
        <f>(VLOOKUP($A4,'RevPAR Raw Data'!$B$6:$BE$43,'RevPAR Raw Data'!U$1,FALSE))/100</f>
        <v>3.5797850406325195E-2</v>
      </c>
      <c r="Z5" s="82">
        <f>(VLOOKUP($A4,'RevPAR Raw Data'!$B$6:$BE$43,'RevPAR Raw Data'!V$1,FALSE))/100</f>
        <v>7.4159338484884291E-2</v>
      </c>
      <c r="AA5" s="82">
        <f>(VLOOKUP($A4,'RevPAR Raw Data'!$B$6:$BE$43,'RevPAR Raw Data'!W$1,FALSE))/100</f>
        <v>-7.5693062819884803E-4</v>
      </c>
      <c r="AB5" s="82">
        <f>(VLOOKUP($A4,'RevPAR Raw Data'!$B$6:$BE$43,'RevPAR Raw Data'!X$1,FALSE))/100</f>
        <v>2.1702230014794002E-2</v>
      </c>
      <c r="AC5" s="82">
        <f>(VLOOKUP($A4,'RevPAR Raw Data'!$B$6:$BE$43,'RevPAR Raw Data'!Y$1,FALSE))/100</f>
        <v>2.6608399531837402E-2</v>
      </c>
      <c r="AD5" s="83">
        <f>(VLOOKUP($A4,'RevPAR Raw Data'!$B$6:$BE$43,'RevPAR Raw Data'!AA$1,FALSE))/100</f>
        <v>6.00992191502107E-2</v>
      </c>
      <c r="AE5" s="83">
        <f>(VLOOKUP($A4,'RevPAR Raw Data'!$B$6:$BE$43,'RevPAR Raw Data'!AB$1,FALSE))/100</f>
        <v>3.1909984157829696E-2</v>
      </c>
      <c r="AF5" s="82">
        <f>(VLOOKUP($A4,'RevPAR Raw Data'!$B$6:$BE$43,'RevPAR Raw Data'!AC$1,FALSE))/100</f>
        <v>4.5657042774638106E-2</v>
      </c>
      <c r="AG5" s="84">
        <f>(VLOOKUP($A4,'RevPAR Raw Data'!$B$6:$BE$43,'RevPAR Raw Data'!AE$1,FALSE))/100</f>
        <v>3.33936238897607E-2</v>
      </c>
    </row>
    <row r="6" spans="1:34" x14ac:dyDescent="0.25">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4" x14ac:dyDescent="0.25">
      <c r="A7" s="126" t="s">
        <v>15</v>
      </c>
      <c r="B7" s="117">
        <f>(VLOOKUP($A7,'Occupancy Raw Data'!$B$8:$BE$45,'Occupancy Raw Data'!G$3,FALSE))/100</f>
        <v>0.53576804684283896</v>
      </c>
      <c r="C7" s="118">
        <f>(VLOOKUP($A7,'Occupancy Raw Data'!$B$8:$BE$45,'Occupancy Raw Data'!H$3,FALSE))/100</f>
        <v>0.65784574549788899</v>
      </c>
      <c r="D7" s="118">
        <f>(VLOOKUP($A7,'Occupancy Raw Data'!$B$8:$BE$45,'Occupancy Raw Data'!I$3,FALSE))/100</f>
        <v>0.69678640800570402</v>
      </c>
      <c r="E7" s="118">
        <f>(VLOOKUP($A7,'Occupancy Raw Data'!$B$8:$BE$45,'Occupancy Raw Data'!J$3,FALSE))/100</f>
        <v>0.68171424356420995</v>
      </c>
      <c r="F7" s="118">
        <f>(VLOOKUP($A7,'Occupancy Raw Data'!$B$8:$BE$45,'Occupancy Raw Data'!K$3,FALSE))/100</f>
        <v>0.72286149836492797</v>
      </c>
      <c r="G7" s="119">
        <f>(VLOOKUP($A7,'Occupancy Raw Data'!$B$8:$BE$45,'Occupancy Raw Data'!L$3,FALSE))/100</f>
        <v>0.65899518845511396</v>
      </c>
      <c r="H7" s="91">
        <f>(VLOOKUP($A7,'Occupancy Raw Data'!$B$8:$BE$45,'Occupancy Raw Data'!N$3,FALSE))/100</f>
        <v>0.82567431339283504</v>
      </c>
      <c r="I7" s="91">
        <f>(VLOOKUP($A7,'Occupancy Raw Data'!$B$8:$BE$45,'Occupancy Raw Data'!O$3,FALSE))/100</f>
        <v>0.83089301959627204</v>
      </c>
      <c r="J7" s="119">
        <f>(VLOOKUP($A7,'Occupancy Raw Data'!$B$8:$BE$45,'Occupancy Raw Data'!P$3,FALSE))/100</f>
        <v>0.82828366649455309</v>
      </c>
      <c r="K7" s="120">
        <f>(VLOOKUP($A7,'Occupancy Raw Data'!$B$8:$BE$45,'Occupancy Raw Data'!R$3,FALSE))/100</f>
        <v>0.70736332503781096</v>
      </c>
      <c r="M7" s="113">
        <f>VLOOKUP($A7,'ADR Raw Data'!$B$6:$BE$43,'ADR Raw Data'!G$1,FALSE)</f>
        <v>122.256899541284</v>
      </c>
      <c r="N7" s="114">
        <f>VLOOKUP($A7,'ADR Raw Data'!$B$6:$BE$43,'ADR Raw Data'!H$1,FALSE)</f>
        <v>134.43053547712199</v>
      </c>
      <c r="O7" s="114">
        <f>VLOOKUP($A7,'ADR Raw Data'!$B$6:$BE$43,'ADR Raw Data'!I$1,FALSE)</f>
        <v>139.95904743021899</v>
      </c>
      <c r="P7" s="114">
        <f>VLOOKUP($A7,'ADR Raw Data'!$B$6:$BE$43,'ADR Raw Data'!J$1,FALSE)</f>
        <v>134.091704672509</v>
      </c>
      <c r="Q7" s="114">
        <f>VLOOKUP($A7,'ADR Raw Data'!$B$6:$BE$43,'ADR Raw Data'!K$1,FALSE)</f>
        <v>132.942628679059</v>
      </c>
      <c r="R7" s="115">
        <f>VLOOKUP($A7,'ADR Raw Data'!$B$6:$BE$43,'ADR Raw Data'!L$1,FALSE)</f>
        <v>133.22367097925999</v>
      </c>
      <c r="S7" s="114">
        <f>VLOOKUP($A7,'ADR Raw Data'!$B$6:$BE$43,'ADR Raw Data'!N$1,FALSE)</f>
        <v>154.85519183913499</v>
      </c>
      <c r="T7" s="114">
        <f>VLOOKUP($A7,'ADR Raw Data'!$B$6:$BE$43,'ADR Raw Data'!O$1,FALSE)</f>
        <v>156.61717480783801</v>
      </c>
      <c r="U7" s="115">
        <f>VLOOKUP($A7,'ADR Raw Data'!$B$6:$BE$43,'ADR Raw Data'!P$1,FALSE)</f>
        <v>155.73895872273101</v>
      </c>
      <c r="V7" s="116">
        <f>VLOOKUP($A7,'ADR Raw Data'!$B$6:$BE$43,'ADR Raw Data'!R$1,FALSE)</f>
        <v>140.75629022445699</v>
      </c>
      <c r="X7" s="113">
        <f>VLOOKUP($A7,'RevPAR Raw Data'!$B$6:$BE$43,'RevPAR Raw Data'!G$1,FALSE)</f>
        <v>65.501340280295096</v>
      </c>
      <c r="Y7" s="114">
        <f>VLOOKUP($A7,'RevPAR Raw Data'!$B$6:$BE$43,'RevPAR Raw Data'!H$1,FALSE)</f>
        <v>88.434555828627893</v>
      </c>
      <c r="Z7" s="114">
        <f>VLOOKUP($A7,'RevPAR Raw Data'!$B$6:$BE$43,'RevPAR Raw Data'!I$1,FALSE)</f>
        <v>97.521561926802804</v>
      </c>
      <c r="AA7" s="114">
        <f>VLOOKUP($A7,'RevPAR Raw Data'!$B$6:$BE$43,'RevPAR Raw Data'!J$1,FALSE)</f>
        <v>91.412225019055299</v>
      </c>
      <c r="AB7" s="114">
        <f>VLOOKUP($A7,'RevPAR Raw Data'!$B$6:$BE$43,'RevPAR Raw Data'!K$1,FALSE)</f>
        <v>96.099107763516997</v>
      </c>
      <c r="AC7" s="115">
        <f>VLOOKUP($A7,'RevPAR Raw Data'!$B$6:$BE$43,'RevPAR Raw Data'!L$1,FALSE)</f>
        <v>87.793758163659604</v>
      </c>
      <c r="AD7" s="114">
        <f>VLOOKUP($A7,'RevPAR Raw Data'!$B$6:$BE$43,'RevPAR Raw Data'!N$1,FALSE)</f>
        <v>127.859954197093</v>
      </c>
      <c r="AE7" s="114">
        <f>VLOOKUP($A7,'RevPAR Raw Data'!$B$6:$BE$43,'RevPAR Raw Data'!O$1,FALSE)</f>
        <v>130.13211729672199</v>
      </c>
      <c r="AF7" s="115">
        <f>VLOOKUP($A7,'RevPAR Raw Data'!$B$6:$BE$43,'RevPAR Raw Data'!P$1,FALSE)</f>
        <v>128.99603574690801</v>
      </c>
      <c r="AG7" s="116">
        <f>VLOOKUP($A7,'RevPAR Raw Data'!$B$6:$BE$43,'RevPAR Raw Data'!R$1,FALSE)</f>
        <v>99.565837473159206</v>
      </c>
    </row>
    <row r="8" spans="1:34" x14ac:dyDescent="0.25">
      <c r="A8" s="93" t="s">
        <v>14</v>
      </c>
      <c r="B8" s="81">
        <f>(VLOOKUP($A7,'Occupancy Raw Data'!$B$8:$BE$51,'Occupancy Raw Data'!T$3,FALSE))/100</f>
        <v>2.6172100627758602E-2</v>
      </c>
      <c r="C8" s="82">
        <f>(VLOOKUP($A7,'Occupancy Raw Data'!$B$8:$BE$51,'Occupancy Raw Data'!U$3,FALSE))/100</f>
        <v>1.7932810534787302E-2</v>
      </c>
      <c r="D8" s="82">
        <f>(VLOOKUP($A7,'Occupancy Raw Data'!$B$8:$BE$51,'Occupancy Raw Data'!V$3,FALSE))/100</f>
        <v>5.2518114848246304E-2</v>
      </c>
      <c r="E8" s="82">
        <f>(VLOOKUP($A7,'Occupancy Raw Data'!$B$8:$BE$51,'Occupancy Raw Data'!W$3,FALSE))/100</f>
        <v>-9.0238022797256706E-3</v>
      </c>
      <c r="F8" s="82">
        <f>(VLOOKUP($A7,'Occupancy Raw Data'!$B$8:$BE$51,'Occupancy Raw Data'!X$3,FALSE))/100</f>
        <v>4.4399955948779407E-2</v>
      </c>
      <c r="G8" s="82">
        <f>(VLOOKUP($A7,'Occupancy Raw Data'!$B$8:$BE$51,'Occupancy Raw Data'!Y$3,FALSE))/100</f>
        <v>2.6334347212221297E-2</v>
      </c>
      <c r="H8" s="83">
        <f>(VLOOKUP($A7,'Occupancy Raw Data'!$B$8:$BE$51,'Occupancy Raw Data'!AA$3,FALSE))/100</f>
        <v>7.5019349599034696E-2</v>
      </c>
      <c r="I8" s="83">
        <f>(VLOOKUP($A7,'Occupancy Raw Data'!$B$8:$BE$51,'Occupancy Raw Data'!AB$3,FALSE))/100</f>
        <v>4.9027412835651901E-2</v>
      </c>
      <c r="J8" s="82">
        <f>(VLOOKUP($A7,'Occupancy Raw Data'!$B$8:$BE$51,'Occupancy Raw Data'!AC$3,FALSE))/100</f>
        <v>6.1823416031737202E-2</v>
      </c>
      <c r="K8" s="84">
        <f>(VLOOKUP($A7,'Occupancy Raw Data'!$B$8:$BE$51,'Occupancy Raw Data'!AE$3,FALSE))/100</f>
        <v>3.7940364720428096E-2</v>
      </c>
      <c r="M8" s="81">
        <f>(VLOOKUP($A7,'ADR Raw Data'!$B$6:$BE$43,'ADR Raw Data'!T$1,FALSE))/100</f>
        <v>-3.09206577790863E-2</v>
      </c>
      <c r="N8" s="82">
        <f>(VLOOKUP($A7,'ADR Raw Data'!$B$6:$BE$43,'ADR Raw Data'!U$1,FALSE))/100</f>
        <v>-7.928550681645101E-3</v>
      </c>
      <c r="O8" s="82">
        <f>(VLOOKUP($A7,'ADR Raw Data'!$B$6:$BE$43,'ADR Raw Data'!V$1,FALSE))/100</f>
        <v>3.3810110711256003E-2</v>
      </c>
      <c r="P8" s="82">
        <f>(VLOOKUP($A7,'ADR Raw Data'!$B$6:$BE$43,'ADR Raw Data'!W$1,FALSE))/100</f>
        <v>-1.9540640626636501E-2</v>
      </c>
      <c r="Q8" s="82">
        <f>(VLOOKUP($A7,'ADR Raw Data'!$B$6:$BE$43,'ADR Raw Data'!X$1,FALSE))/100</f>
        <v>-1.1808517408470999E-2</v>
      </c>
      <c r="R8" s="82">
        <f>(VLOOKUP($A7,'ADR Raw Data'!$B$6:$BE$43,'ADR Raw Data'!Y$1,FALSE))/100</f>
        <v>-5.9369401790659807E-3</v>
      </c>
      <c r="S8" s="83">
        <f>(VLOOKUP($A7,'ADR Raw Data'!$B$6:$BE$43,'ADR Raw Data'!AA$1,FALSE))/100</f>
        <v>3.11283505246088E-2</v>
      </c>
      <c r="T8" s="83">
        <f>(VLOOKUP($A7,'ADR Raw Data'!$B$6:$BE$43,'ADR Raw Data'!AB$1,FALSE))/100</f>
        <v>3.0969962962780099E-2</v>
      </c>
      <c r="U8" s="82">
        <f>(VLOOKUP($A7,'ADR Raw Data'!$B$6:$BE$43,'ADR Raw Data'!AC$1,FALSE))/100</f>
        <v>3.0976120712149099E-2</v>
      </c>
      <c r="V8" s="84">
        <f>(VLOOKUP($A7,'ADR Raw Data'!$B$6:$BE$43,'ADR Raw Data'!AE$1,FALSE))/100</f>
        <v>8.3402033224238108E-3</v>
      </c>
      <c r="X8" s="81">
        <f>(VLOOKUP($A7,'RevPAR Raw Data'!$B$6:$BE$43,'RevPAR Raw Data'!T$1,FALSE))/100</f>
        <v>-5.5578157181984797E-3</v>
      </c>
      <c r="Y8" s="82">
        <f>(VLOOKUP($A7,'RevPAR Raw Data'!$B$6:$BE$43,'RevPAR Raw Data'!U$1,FALSE))/100</f>
        <v>9.8620786559528387E-3</v>
      </c>
      <c r="Z8" s="82">
        <f>(VLOOKUP($A7,'RevPAR Raw Data'!$B$6:$BE$43,'RevPAR Raw Data'!V$1,FALSE))/100</f>
        <v>8.8103868836867993E-2</v>
      </c>
      <c r="AA8" s="82">
        <f>(VLOOKUP($A7,'RevPAR Raw Data'!$B$6:$BE$43,'RevPAR Raw Data'!W$1,FALSE))/100</f>
        <v>-2.83881120289282E-2</v>
      </c>
      <c r="AB8" s="82">
        <f>(VLOOKUP($A7,'RevPAR Raw Data'!$B$6:$BE$43,'RevPAR Raw Data'!X$1,FALSE))/100</f>
        <v>3.2067140887551797E-2</v>
      </c>
      <c r="AC8" s="82">
        <f>(VLOOKUP($A7,'RevPAR Raw Data'!$B$6:$BE$43,'RevPAR Raw Data'!Y$1,FALSE))/100</f>
        <v>2.0241061589101599E-2</v>
      </c>
      <c r="AD8" s="83">
        <f>(VLOOKUP($A7,'RevPAR Raw Data'!$B$6:$BE$43,'RevPAR Raw Data'!AA$1,FALSE))/100</f>
        <v>0.10848292873408999</v>
      </c>
      <c r="AE8" s="83">
        <f>(VLOOKUP($A7,'RevPAR Raw Data'!$B$6:$BE$43,'RevPAR Raw Data'!AB$1,FALSE))/100</f>
        <v>8.1515752958113002E-2</v>
      </c>
      <c r="AF8" s="82">
        <f>(VLOOKUP($A7,'RevPAR Raw Data'!$B$6:$BE$43,'RevPAR Raw Data'!AC$1,FALSE))/100</f>
        <v>9.4714586341722792E-2</v>
      </c>
      <c r="AG8" s="84">
        <f>(VLOOKUP($A7,'RevPAR Raw Data'!$B$6:$BE$43,'RevPAR Raw Data'!AE$1,FALSE))/100</f>
        <v>4.6596998398747196E-2</v>
      </c>
    </row>
    <row r="9" spans="1:34" x14ac:dyDescent="0.25">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4" x14ac:dyDescent="0.25">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4" x14ac:dyDescent="0.25">
      <c r="A11" s="108" t="s">
        <v>17</v>
      </c>
      <c r="B11" s="85">
        <f>(VLOOKUP($A11,'Occupancy Raw Data'!$B$8:$BE$51,'Occupancy Raw Data'!G$3,FALSE))/100</f>
        <v>0.51179736294240097</v>
      </c>
      <c r="C11" s="91">
        <f>(VLOOKUP($A11,'Occupancy Raw Data'!$B$8:$BE$51,'Occupancy Raw Data'!H$3,FALSE))/100</f>
        <v>0.698820263705759</v>
      </c>
      <c r="D11" s="91">
        <f>(VLOOKUP($A11,'Occupancy Raw Data'!$B$8:$BE$51,'Occupancy Raw Data'!I$3,FALSE))/100</f>
        <v>0.76544066620402407</v>
      </c>
      <c r="E11" s="91">
        <f>(VLOOKUP($A11,'Occupancy Raw Data'!$B$8:$BE$51,'Occupancy Raw Data'!J$3,FALSE))/100</f>
        <v>0.70298403886190097</v>
      </c>
      <c r="F11" s="91">
        <f>(VLOOKUP($A11,'Occupancy Raw Data'!$B$8:$BE$51,'Occupancy Raw Data'!K$3,FALSE))/100</f>
        <v>0.67140874392782701</v>
      </c>
      <c r="G11" s="92">
        <f>(VLOOKUP($A11,'Occupancy Raw Data'!$B$8:$BE$51,'Occupancy Raw Data'!L$3,FALSE))/100</f>
        <v>0.67009021512838307</v>
      </c>
      <c r="H11" s="91">
        <f>(VLOOKUP($A11,'Occupancy Raw Data'!$B$8:$BE$51,'Occupancy Raw Data'!N$3,FALSE))/100</f>
        <v>0.77480916030534308</v>
      </c>
      <c r="I11" s="91">
        <f>(VLOOKUP($A11,'Occupancy Raw Data'!$B$8:$BE$51,'Occupancy Raw Data'!O$3,FALSE))/100</f>
        <v>0.79701596113809803</v>
      </c>
      <c r="J11" s="92">
        <f>(VLOOKUP($A11,'Occupancy Raw Data'!$B$8:$BE$51,'Occupancy Raw Data'!P$3,FALSE))/100</f>
        <v>0.785912560721721</v>
      </c>
      <c r="K11" s="86">
        <f>(VLOOKUP($A11,'Occupancy Raw Data'!$B$8:$BE$51,'Occupancy Raw Data'!R$3,FALSE))/100</f>
        <v>0.70318231386933605</v>
      </c>
      <c r="M11" s="113">
        <f>VLOOKUP($A11,'ADR Raw Data'!$B$6:$BE$49,'ADR Raw Data'!G$1,FALSE)</f>
        <v>310.61819601823902</v>
      </c>
      <c r="N11" s="114">
        <f>VLOOKUP($A11,'ADR Raw Data'!$B$6:$BE$49,'ADR Raw Data'!H$1,FALSE)</f>
        <v>306.562951639706</v>
      </c>
      <c r="O11" s="114">
        <f>VLOOKUP($A11,'ADR Raw Data'!$B$6:$BE$49,'ADR Raw Data'!I$1,FALSE)</f>
        <v>309.57709428830401</v>
      </c>
      <c r="P11" s="114">
        <f>VLOOKUP($A11,'ADR Raw Data'!$B$6:$BE$49,'ADR Raw Data'!J$1,FALSE)</f>
        <v>313.55793682132202</v>
      </c>
      <c r="Q11" s="114">
        <f>VLOOKUP($A11,'ADR Raw Data'!$B$6:$BE$49,'ADR Raw Data'!K$1,FALSE)</f>
        <v>310.93707493540001</v>
      </c>
      <c r="R11" s="115">
        <f>VLOOKUP($A11,'ADR Raw Data'!$B$6:$BE$49,'ADR Raw Data'!L$1,FALSE)</f>
        <v>310.21523547320498</v>
      </c>
      <c r="S11" s="114">
        <f>VLOOKUP($A11,'ADR Raw Data'!$B$6:$BE$49,'ADR Raw Data'!N$1,FALSE)</f>
        <v>399.017460815047</v>
      </c>
      <c r="T11" s="114">
        <f>VLOOKUP($A11,'ADR Raw Data'!$B$6:$BE$49,'ADR Raw Data'!O$1,FALSE)</f>
        <v>396.08156726164498</v>
      </c>
      <c r="U11" s="115">
        <f>VLOOKUP($A11,'ADR Raw Data'!$B$6:$BE$49,'ADR Raw Data'!P$1,FALSE)</f>
        <v>397.528774834437</v>
      </c>
      <c r="V11" s="116">
        <f>VLOOKUP($A11,'ADR Raw Data'!$B$6:$BE$49,'ADR Raw Data'!R$1,FALSE)</f>
        <v>338.09697333492602</v>
      </c>
      <c r="X11" s="113">
        <f>VLOOKUP($A11,'RevPAR Raw Data'!$B$6:$BE$49,'RevPAR Raw Data'!G$1,FALSE)</f>
        <v>158.97357360405999</v>
      </c>
      <c r="Y11" s="114">
        <f>VLOOKUP($A11,'RevPAR Raw Data'!$B$6:$BE$49,'RevPAR Raw Data'!H$1,FALSE)</f>
        <v>214.23240270727501</v>
      </c>
      <c r="Z11" s="114">
        <f>VLOOKUP($A11,'RevPAR Raw Data'!$B$6:$BE$49,'RevPAR Raw Data'!I$1,FALSE)</f>
        <v>236.96289729354601</v>
      </c>
      <c r="AA11" s="114">
        <f>VLOOKUP($A11,'RevPAR Raw Data'!$B$6:$BE$49,'RevPAR Raw Data'!J$1,FALSE)</f>
        <v>220.42622484385799</v>
      </c>
      <c r="AB11" s="114">
        <f>VLOOKUP($A11,'RevPAR Raw Data'!$B$6:$BE$49,'RevPAR Raw Data'!K$1,FALSE)</f>
        <v>208.76587092297001</v>
      </c>
      <c r="AC11" s="115">
        <f>VLOOKUP($A11,'RevPAR Raw Data'!$B$6:$BE$49,'RevPAR Raw Data'!L$1,FALSE)</f>
        <v>207.872193874342</v>
      </c>
      <c r="AD11" s="114">
        <f>VLOOKUP($A11,'RevPAR Raw Data'!$B$6:$BE$49,'RevPAR Raw Data'!N$1,FALSE)</f>
        <v>309.16238376127598</v>
      </c>
      <c r="AE11" s="114">
        <f>VLOOKUP($A11,'RevPAR Raw Data'!$B$6:$BE$49,'RevPAR Raw Data'!O$1,FALSE)</f>
        <v>315.683331020124</v>
      </c>
      <c r="AF11" s="115">
        <f>VLOOKUP($A11,'RevPAR Raw Data'!$B$6:$BE$49,'RevPAR Raw Data'!P$1,FALSE)</f>
        <v>312.42285739070002</v>
      </c>
      <c r="AG11" s="116">
        <f>VLOOKUP($A11,'RevPAR Raw Data'!$B$6:$BE$49,'RevPAR Raw Data'!R$1,FALSE)</f>
        <v>237.743812021873</v>
      </c>
    </row>
    <row r="12" spans="1:34" x14ac:dyDescent="0.25">
      <c r="A12" s="93" t="s">
        <v>14</v>
      </c>
      <c r="B12" s="81">
        <f>(VLOOKUP($A11,'Occupancy Raw Data'!$B$8:$BE$51,'Occupancy Raw Data'!T$3,FALSE))/100</f>
        <v>9.7251022925474107E-2</v>
      </c>
      <c r="C12" s="82">
        <f>(VLOOKUP($A11,'Occupancy Raw Data'!$B$8:$BE$51,'Occupancy Raw Data'!U$3,FALSE))/100</f>
        <v>0.10601892777089</v>
      </c>
      <c r="D12" s="82">
        <f>(VLOOKUP($A11,'Occupancy Raw Data'!$B$8:$BE$51,'Occupancy Raw Data'!V$3,FALSE))/100</f>
        <v>0.16611677666295802</v>
      </c>
      <c r="E12" s="82">
        <f>(VLOOKUP($A11,'Occupancy Raw Data'!$B$8:$BE$51,'Occupancy Raw Data'!W$3,FALSE))/100</f>
        <v>1.37843674206063E-2</v>
      </c>
      <c r="F12" s="82">
        <f>(VLOOKUP($A11,'Occupancy Raw Data'!$B$8:$BE$51,'Occupancy Raw Data'!X$3,FALSE))/100</f>
        <v>7.8583251779556704E-2</v>
      </c>
      <c r="G12" s="82">
        <f>(VLOOKUP($A11,'Occupancy Raw Data'!$B$8:$BE$51,'Occupancy Raw Data'!Y$3,FALSE))/100</f>
        <v>9.1143070611351698E-2</v>
      </c>
      <c r="H12" s="83">
        <f>(VLOOKUP($A11,'Occupancy Raw Data'!$B$8:$BE$51,'Occupancy Raw Data'!AA$3,FALSE))/100</f>
        <v>0.12466020757531</v>
      </c>
      <c r="I12" s="83">
        <f>(VLOOKUP($A11,'Occupancy Raw Data'!$B$8:$BE$51,'Occupancy Raw Data'!AB$3,FALSE))/100</f>
        <v>9.2165067657233091E-2</v>
      </c>
      <c r="J12" s="82">
        <f>(VLOOKUP($A11,'Occupancy Raw Data'!$B$8:$BE$51,'Occupancy Raw Data'!AC$3,FALSE))/100</f>
        <v>0.107945024627206</v>
      </c>
      <c r="K12" s="84">
        <f>(VLOOKUP($A11,'Occupancy Raw Data'!$B$8:$BE$51,'Occupancy Raw Data'!AE$3,FALSE))/100</f>
        <v>9.6452767810750906E-2</v>
      </c>
      <c r="M12" s="81">
        <f>(VLOOKUP($A11,'ADR Raw Data'!$B$6:$BE$49,'ADR Raw Data'!T$1,FALSE))/100</f>
        <v>4.7726457745568801E-2</v>
      </c>
      <c r="N12" s="82">
        <f>(VLOOKUP($A11,'ADR Raw Data'!$B$6:$BE$49,'ADR Raw Data'!U$1,FALSE))/100</f>
        <v>-4.3249523894282202E-2</v>
      </c>
      <c r="O12" s="82">
        <f>(VLOOKUP($A11,'ADR Raw Data'!$B$6:$BE$49,'ADR Raw Data'!V$1,FALSE))/100</f>
        <v>-4.2921707910433204E-2</v>
      </c>
      <c r="P12" s="82">
        <f>(VLOOKUP($A11,'ADR Raw Data'!$B$6:$BE$49,'ADR Raw Data'!W$1,FALSE))/100</f>
        <v>-9.1555501585573694E-4</v>
      </c>
      <c r="Q12" s="82">
        <f>(VLOOKUP($A11,'ADR Raw Data'!$B$6:$BE$49,'ADR Raw Data'!X$1,FALSE))/100</f>
        <v>-1.4874735729179999E-2</v>
      </c>
      <c r="R12" s="82">
        <f>(VLOOKUP($A11,'ADR Raw Data'!$B$6:$BE$49,'ADR Raw Data'!Y$1,FALSE))/100</f>
        <v>-1.5116210566724599E-2</v>
      </c>
      <c r="S12" s="83">
        <f>(VLOOKUP($A11,'ADR Raw Data'!$B$6:$BE$49,'ADR Raw Data'!AA$1,FALSE))/100</f>
        <v>-9.9331552481505304E-3</v>
      </c>
      <c r="T12" s="83">
        <f>(VLOOKUP($A11,'ADR Raw Data'!$B$6:$BE$49,'ADR Raw Data'!AB$1,FALSE))/100</f>
        <v>-6.8327325505425493E-3</v>
      </c>
      <c r="U12" s="82">
        <f>(VLOOKUP($A11,'ADR Raw Data'!$B$6:$BE$49,'ADR Raw Data'!AC$1,FALSE))/100</f>
        <v>-8.2928119754241501E-3</v>
      </c>
      <c r="V12" s="84">
        <f>(VLOOKUP($A11,'ADR Raw Data'!$B$6:$BE$49,'ADR Raw Data'!AE$1,FALSE))/100</f>
        <v>-1.1744337227241599E-2</v>
      </c>
      <c r="X12" s="81">
        <f>(VLOOKUP($A11,'RevPAR Raw Data'!$B$6:$BE$49,'RevPAR Raw Data'!T$1,FALSE))/100</f>
        <v>0.14961892750740899</v>
      </c>
      <c r="Y12" s="82">
        <f>(VLOOKUP($A11,'RevPAR Raw Data'!$B$6:$BE$49,'RevPAR Raw Data'!U$1,FALSE))/100</f>
        <v>5.8184135726734892E-2</v>
      </c>
      <c r="Z12" s="82">
        <f>(VLOOKUP($A11,'RevPAR Raw Data'!$B$6:$BE$49,'RevPAR Raw Data'!V$1,FALSE))/100</f>
        <v>0.116065052985574</v>
      </c>
      <c r="AA12" s="82">
        <f>(VLOOKUP($A11,'RevPAR Raw Data'!$B$6:$BE$49,'RevPAR Raw Data'!W$1,FALSE))/100</f>
        <v>1.2856192058018301E-2</v>
      </c>
      <c r="AB12" s="82">
        <f>(VLOOKUP($A11,'RevPAR Raw Data'!$B$6:$BE$49,'RevPAR Raw Data'!X$1,FALSE))/100</f>
        <v>6.2539610947416099E-2</v>
      </c>
      <c r="AC12" s="82">
        <f>(VLOOKUP($A11,'RevPAR Raw Data'!$B$6:$BE$49,'RevPAR Raw Data'!Y$1,FALSE))/100</f>
        <v>7.4649122197568002E-2</v>
      </c>
      <c r="AD12" s="83">
        <f>(VLOOKUP($A11,'RevPAR Raw Data'!$B$6:$BE$49,'RevPAR Raw Data'!AA$1,FALSE))/100</f>
        <v>0.11348878313204701</v>
      </c>
      <c r="AE12" s="83">
        <f>(VLOOKUP($A11,'RevPAR Raw Data'!$B$6:$BE$49,'RevPAR Raw Data'!AB$1,FALSE))/100</f>
        <v>8.4702595848886009E-2</v>
      </c>
      <c r="AF12" s="82">
        <f>(VLOOKUP($A11,'RevPAR Raw Data'!$B$6:$BE$49,'RevPAR Raw Data'!AC$1,FALSE))/100</f>
        <v>9.8757044858866591E-2</v>
      </c>
      <c r="AG12" s="84">
        <f>(VLOOKUP($A11,'RevPAR Raw Data'!$B$6:$BE$49,'RevPAR Raw Data'!AE$1,FALSE))/100</f>
        <v>8.3575656751838992E-2</v>
      </c>
    </row>
    <row r="13" spans="1:34" x14ac:dyDescent="0.25">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4" x14ac:dyDescent="0.25">
      <c r="A14" s="108" t="s">
        <v>18</v>
      </c>
      <c r="B14" s="85">
        <f>(VLOOKUP($A14,'Occupancy Raw Data'!$B$8:$BE$51,'Occupancy Raw Data'!G$3,FALSE))/100</f>
        <v>0.52604787176432299</v>
      </c>
      <c r="C14" s="91">
        <f>(VLOOKUP($A14,'Occupancy Raw Data'!$B$8:$BE$51,'Occupancy Raw Data'!H$3,FALSE))/100</f>
        <v>0.69453770894256095</v>
      </c>
      <c r="D14" s="91">
        <f>(VLOOKUP($A14,'Occupancy Raw Data'!$B$8:$BE$51,'Occupancy Raw Data'!I$3,FALSE))/100</f>
        <v>0.76046066645005195</v>
      </c>
      <c r="E14" s="91">
        <f>(VLOOKUP($A14,'Occupancy Raw Data'!$B$8:$BE$51,'Occupancy Raw Data'!J$3,FALSE))/100</f>
        <v>0.67959132098631703</v>
      </c>
      <c r="F14" s="91">
        <f>(VLOOKUP($A14,'Occupancy Raw Data'!$B$8:$BE$51,'Occupancy Raw Data'!K$3,FALSE))/100</f>
        <v>0.71912343405899093</v>
      </c>
      <c r="G14" s="92">
        <f>(VLOOKUP($A14,'Occupancy Raw Data'!$B$8:$BE$51,'Occupancy Raw Data'!L$3,FALSE))/100</f>
        <v>0.6759522004404489</v>
      </c>
      <c r="H14" s="91">
        <f>(VLOOKUP($A14,'Occupancy Raw Data'!$B$8:$BE$51,'Occupancy Raw Data'!N$3,FALSE))/100</f>
        <v>0.82396476407090502</v>
      </c>
      <c r="I14" s="91">
        <f>(VLOOKUP($A14,'Occupancy Raw Data'!$B$8:$BE$51,'Occupancy Raw Data'!O$3,FALSE))/100</f>
        <v>0.83299036066283905</v>
      </c>
      <c r="J14" s="92">
        <f>(VLOOKUP($A14,'Occupancy Raw Data'!$B$8:$BE$51,'Occupancy Raw Data'!P$3,FALSE))/100</f>
        <v>0.82847756236687209</v>
      </c>
      <c r="K14" s="86">
        <f>(VLOOKUP($A14,'Occupancy Raw Data'!$B$8:$BE$51,'Occupancy Raw Data'!R$3,FALSE))/100</f>
        <v>0.71953087527657</v>
      </c>
      <c r="M14" s="113">
        <f>VLOOKUP($A14,'ADR Raw Data'!$B$6:$BE$49,'ADR Raw Data'!G$1,FALSE)</f>
        <v>179.625064168553</v>
      </c>
      <c r="N14" s="114">
        <f>VLOOKUP($A14,'ADR Raw Data'!$B$6:$BE$49,'ADR Raw Data'!H$1,FALSE)</f>
        <v>205.74878989499899</v>
      </c>
      <c r="O14" s="114">
        <f>VLOOKUP($A14,'ADR Raw Data'!$B$6:$BE$49,'ADR Raw Data'!I$1,FALSE)</f>
        <v>215.44206038739</v>
      </c>
      <c r="P14" s="114">
        <f>VLOOKUP($A14,'ADR Raw Data'!$B$6:$BE$49,'ADR Raw Data'!J$1,FALSE)</f>
        <v>206.251226094347</v>
      </c>
      <c r="Q14" s="114">
        <f>VLOOKUP($A14,'ADR Raw Data'!$B$6:$BE$49,'ADR Raw Data'!K$1,FALSE)</f>
        <v>200.3937250866</v>
      </c>
      <c r="R14" s="115">
        <f>VLOOKUP($A14,'ADR Raw Data'!$B$6:$BE$49,'ADR Raw Data'!L$1,FALSE)</f>
        <v>202.82536404033399</v>
      </c>
      <c r="S14" s="114">
        <f>VLOOKUP($A14,'ADR Raw Data'!$B$6:$BE$49,'ADR Raw Data'!N$1,FALSE)</f>
        <v>211.13866406695001</v>
      </c>
      <c r="T14" s="114">
        <f>VLOOKUP($A14,'ADR Raw Data'!$B$6:$BE$49,'ADR Raw Data'!O$1,FALSE)</f>
        <v>213.84643912798501</v>
      </c>
      <c r="U14" s="115">
        <f>VLOOKUP($A14,'ADR Raw Data'!$B$6:$BE$49,'ADR Raw Data'!P$1,FALSE)</f>
        <v>212.49992635523699</v>
      </c>
      <c r="V14" s="116">
        <f>VLOOKUP($A14,'ADR Raw Data'!$B$6:$BE$49,'ADR Raw Data'!R$1,FALSE)</f>
        <v>206.00805593784</v>
      </c>
      <c r="X14" s="113">
        <f>VLOOKUP($A14,'RevPAR Raw Data'!$B$6:$BE$49,'RevPAR Raw Data'!G$1,FALSE)</f>
        <v>94.491382721397798</v>
      </c>
      <c r="Y14" s="114">
        <f>VLOOKUP($A14,'RevPAR Raw Data'!$B$6:$BE$49,'RevPAR Raw Data'!H$1,FALSE)</f>
        <v>142.90029315137701</v>
      </c>
      <c r="Z14" s="114">
        <f>VLOOKUP($A14,'RevPAR Raw Data'!$B$6:$BE$49,'RevPAR Raw Data'!I$1,FALSE)</f>
        <v>163.83521282356699</v>
      </c>
      <c r="AA14" s="114">
        <f>VLOOKUP($A14,'RevPAR Raw Data'!$B$6:$BE$49,'RevPAR Raw Data'!J$1,FALSE)</f>
        <v>140.16654319650499</v>
      </c>
      <c r="AB14" s="114">
        <f>VLOOKUP($A14,'RevPAR Raw Data'!$B$6:$BE$49,'RevPAR Raw Data'!K$1,FALSE)</f>
        <v>144.107823748149</v>
      </c>
      <c r="AC14" s="115">
        <f>VLOOKUP($A14,'RevPAR Raw Data'!$B$6:$BE$49,'RevPAR Raw Data'!L$1,FALSE)</f>
        <v>137.10025112819901</v>
      </c>
      <c r="AD14" s="114">
        <f>VLOOKUP($A14,'RevPAR Raw Data'!$B$6:$BE$49,'RevPAR Raw Data'!N$1,FALSE)</f>
        <v>173.97081952417</v>
      </c>
      <c r="AE14" s="114">
        <f>VLOOKUP($A14,'RevPAR Raw Data'!$B$6:$BE$49,'RevPAR Raw Data'!O$1,FALSE)</f>
        <v>178.13202245568399</v>
      </c>
      <c r="AF14" s="115">
        <f>VLOOKUP($A14,'RevPAR Raw Data'!$B$6:$BE$49,'RevPAR Raw Data'!P$1,FALSE)</f>
        <v>176.05142098992701</v>
      </c>
      <c r="AG14" s="116">
        <f>VLOOKUP($A14,'RevPAR Raw Data'!$B$6:$BE$49,'RevPAR Raw Data'!R$1,FALSE)</f>
        <v>148.229156802978</v>
      </c>
    </row>
    <row r="15" spans="1:34" x14ac:dyDescent="0.25">
      <c r="A15" s="93" t="s">
        <v>14</v>
      </c>
      <c r="B15" s="81">
        <f>(VLOOKUP($A14,'Occupancy Raw Data'!$B$8:$BE$51,'Occupancy Raw Data'!T$3,FALSE))/100</f>
        <v>2.90350750574839E-2</v>
      </c>
      <c r="C15" s="82">
        <f>(VLOOKUP($A14,'Occupancy Raw Data'!$B$8:$BE$51,'Occupancy Raw Data'!U$3,FALSE))/100</f>
        <v>4.6690091762623905E-2</v>
      </c>
      <c r="D15" s="82">
        <f>(VLOOKUP($A14,'Occupancy Raw Data'!$B$8:$BE$51,'Occupancy Raw Data'!V$3,FALSE))/100</f>
        <v>0.16153635266092897</v>
      </c>
      <c r="E15" s="82">
        <f>(VLOOKUP($A14,'Occupancy Raw Data'!$B$8:$BE$51,'Occupancy Raw Data'!W$3,FALSE))/100</f>
        <v>-3.4072593741968797E-2</v>
      </c>
      <c r="F15" s="82">
        <f>(VLOOKUP($A14,'Occupancy Raw Data'!$B$8:$BE$51,'Occupancy Raw Data'!X$3,FALSE))/100</f>
        <v>7.9058686517554707E-3</v>
      </c>
      <c r="G15" s="82">
        <f>(VLOOKUP($A14,'Occupancy Raw Data'!$B$8:$BE$51,'Occupancy Raw Data'!Y$3,FALSE))/100</f>
        <v>4.1044409640660001E-2</v>
      </c>
      <c r="H15" s="83">
        <f>(VLOOKUP($A14,'Occupancy Raw Data'!$B$8:$BE$51,'Occupancy Raw Data'!AA$3,FALSE))/100</f>
        <v>7.8492059915850898E-2</v>
      </c>
      <c r="I15" s="83">
        <f>(VLOOKUP($A14,'Occupancy Raw Data'!$B$8:$BE$51,'Occupancy Raw Data'!AB$3,FALSE))/100</f>
        <v>6.26111921099681E-2</v>
      </c>
      <c r="J15" s="82">
        <f>(VLOOKUP($A14,'Occupancy Raw Data'!$B$8:$BE$51,'Occupancy Raw Data'!AC$3,FALSE))/100</f>
        <v>7.0449482490447995E-2</v>
      </c>
      <c r="K15" s="84">
        <f>(VLOOKUP($A14,'Occupancy Raw Data'!$B$8:$BE$51,'Occupancy Raw Data'!AE$3,FALSE))/100</f>
        <v>5.0538013970435003E-2</v>
      </c>
      <c r="M15" s="81">
        <f>(VLOOKUP($A14,'ADR Raw Data'!$B$6:$BE$49,'ADR Raw Data'!T$1,FALSE))/100</f>
        <v>-6.2045610443227005E-2</v>
      </c>
      <c r="N15" s="82">
        <f>(VLOOKUP($A14,'ADR Raw Data'!$B$6:$BE$49,'ADR Raw Data'!U$1,FALSE))/100</f>
        <v>-3.20466480394258E-2</v>
      </c>
      <c r="O15" s="82">
        <f>(VLOOKUP($A14,'ADR Raw Data'!$B$6:$BE$49,'ADR Raw Data'!V$1,FALSE))/100</f>
        <v>2.22992265269151E-2</v>
      </c>
      <c r="P15" s="82">
        <f>(VLOOKUP($A14,'ADR Raw Data'!$B$6:$BE$49,'ADR Raw Data'!W$1,FALSE))/100</f>
        <v>-1.6160747465677999E-2</v>
      </c>
      <c r="Q15" s="82">
        <f>(VLOOKUP($A14,'ADR Raw Data'!$B$6:$BE$49,'ADR Raw Data'!X$1,FALSE))/100</f>
        <v>9.4792500852243099E-4</v>
      </c>
      <c r="R15" s="82">
        <f>(VLOOKUP($A14,'ADR Raw Data'!$B$6:$BE$49,'ADR Raw Data'!Y$1,FALSE))/100</f>
        <v>-1.31600237470432E-2</v>
      </c>
      <c r="S15" s="83">
        <f>(VLOOKUP($A14,'ADR Raw Data'!$B$6:$BE$49,'ADR Raw Data'!AA$1,FALSE))/100</f>
        <v>4.4606119326812493E-2</v>
      </c>
      <c r="T15" s="83">
        <f>(VLOOKUP($A14,'ADR Raw Data'!$B$6:$BE$49,'ADR Raw Data'!AB$1,FALSE))/100</f>
        <v>4.8689834701285302E-2</v>
      </c>
      <c r="U15" s="82">
        <f>(VLOOKUP($A14,'ADR Raw Data'!$B$6:$BE$49,'ADR Raw Data'!AC$1,FALSE))/100</f>
        <v>4.6633810594852998E-2</v>
      </c>
      <c r="V15" s="84">
        <f>(VLOOKUP($A14,'ADR Raw Data'!$B$6:$BE$49,'ADR Raw Data'!AE$1,FALSE))/100</f>
        <v>6.2744247529477005E-3</v>
      </c>
      <c r="X15" s="81">
        <f>(VLOOKUP($A14,'RevPAR Raw Data'!$B$6:$BE$49,'RevPAR Raw Data'!T$1,FALSE))/100</f>
        <v>-3.4812034341949599E-2</v>
      </c>
      <c r="Y15" s="82">
        <f>(VLOOKUP($A14,'RevPAR Raw Data'!$B$6:$BE$49,'RevPAR Raw Data'!U$1,FALSE))/100</f>
        <v>1.31471827855527E-2</v>
      </c>
      <c r="Z15" s="82">
        <f>(VLOOKUP($A14,'RevPAR Raw Data'!$B$6:$BE$49,'RevPAR Raw Data'!V$1,FALSE))/100</f>
        <v>0.187437714908162</v>
      </c>
      <c r="AA15" s="82">
        <f>(VLOOKUP($A14,'RevPAR Raw Data'!$B$6:$BE$49,'RevPAR Raw Data'!W$1,FALSE))/100</f>
        <v>-4.9682702624682301E-2</v>
      </c>
      <c r="AB15" s="82">
        <f>(VLOOKUP($A14,'RevPAR Raw Data'!$B$6:$BE$49,'RevPAR Raw Data'!X$1,FALSE))/100</f>
        <v>8.8612878308870005E-3</v>
      </c>
      <c r="AC15" s="82">
        <f>(VLOOKUP($A14,'RevPAR Raw Data'!$B$6:$BE$49,'RevPAR Raw Data'!Y$1,FALSE))/100</f>
        <v>2.7344240488062298E-2</v>
      </c>
      <c r="AD15" s="83">
        <f>(VLOOKUP($A14,'RevPAR Raw Data'!$B$6:$BE$49,'RevPAR Raw Data'!AA$1,FALSE))/100</f>
        <v>0.126599405433477</v>
      </c>
      <c r="AE15" s="83">
        <f>(VLOOKUP($A14,'RevPAR Raw Data'!$B$6:$BE$49,'RevPAR Raw Data'!AB$1,FALSE))/100</f>
        <v>0.114349555405538</v>
      </c>
      <c r="AF15" s="82">
        <f>(VLOOKUP($A14,'RevPAR Raw Data'!$B$6:$BE$49,'RevPAR Raw Data'!AC$1,FALSE))/100</f>
        <v>0.120368620908265</v>
      </c>
      <c r="AG15" s="84">
        <f>(VLOOKUP($A14,'RevPAR Raw Data'!$B$6:$BE$49,'RevPAR Raw Data'!AE$1,FALSE))/100</f>
        <v>5.7129535689203703E-2</v>
      </c>
    </row>
    <row r="16" spans="1:34" x14ac:dyDescent="0.25">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5">
      <c r="A17" s="108" t="s">
        <v>19</v>
      </c>
      <c r="B17" s="85">
        <f>(VLOOKUP($A17,'Occupancy Raw Data'!$B$8:$BE$51,'Occupancy Raw Data'!G$3,FALSE))/100</f>
        <v>0.56701856354901803</v>
      </c>
      <c r="C17" s="91">
        <f>(VLOOKUP($A17,'Occupancy Raw Data'!$B$8:$BE$51,'Occupancy Raw Data'!H$3,FALSE))/100</f>
        <v>0.71007057707134802</v>
      </c>
      <c r="D17" s="91">
        <f>(VLOOKUP($A17,'Occupancy Raw Data'!$B$8:$BE$51,'Occupancy Raw Data'!I$3,FALSE))/100</f>
        <v>0.76851906767095601</v>
      </c>
      <c r="E17" s="91">
        <f>(VLOOKUP($A17,'Occupancy Raw Data'!$B$8:$BE$51,'Occupancy Raw Data'!J$3,FALSE))/100</f>
        <v>0.71976751082379398</v>
      </c>
      <c r="F17" s="91">
        <f>(VLOOKUP($A17,'Occupancy Raw Data'!$B$8:$BE$51,'Occupancy Raw Data'!K$3,FALSE))/100</f>
        <v>0.76931973192574499</v>
      </c>
      <c r="G17" s="92">
        <f>(VLOOKUP($A17,'Occupancy Raw Data'!$B$8:$BE$51,'Occupancy Raw Data'!L$3,FALSE))/100</f>
        <v>0.70693909020817203</v>
      </c>
      <c r="H17" s="91">
        <f>(VLOOKUP($A17,'Occupancy Raw Data'!$B$8:$BE$51,'Occupancy Raw Data'!N$3,FALSE))/100</f>
        <v>0.87672735899412801</v>
      </c>
      <c r="I17" s="91">
        <f>(VLOOKUP($A17,'Occupancy Raw Data'!$B$8:$BE$51,'Occupancy Raw Data'!O$3,FALSE))/100</f>
        <v>0.88150169029120407</v>
      </c>
      <c r="J17" s="92">
        <f>(VLOOKUP($A17,'Occupancy Raw Data'!$B$8:$BE$51,'Occupancy Raw Data'!P$3,FALSE))/100</f>
        <v>0.87911452464266604</v>
      </c>
      <c r="K17" s="86">
        <f>(VLOOKUP($A17,'Occupancy Raw Data'!$B$8:$BE$51,'Occupancy Raw Data'!R$3,FALSE))/100</f>
        <v>0.75613207147517003</v>
      </c>
      <c r="M17" s="113">
        <f>VLOOKUP($A17,'ADR Raw Data'!$B$6:$BE$49,'ADR Raw Data'!G$1,FALSE)</f>
        <v>143.540319020971</v>
      </c>
      <c r="N17" s="114">
        <f>VLOOKUP($A17,'ADR Raw Data'!$B$6:$BE$49,'ADR Raw Data'!H$1,FALSE)</f>
        <v>156.111517644602</v>
      </c>
      <c r="O17" s="114">
        <f>VLOOKUP($A17,'ADR Raw Data'!$B$6:$BE$49,'ADR Raw Data'!I$1,FALSE)</f>
        <v>161.50486803518999</v>
      </c>
      <c r="P17" s="114">
        <f>VLOOKUP($A17,'ADR Raw Data'!$B$6:$BE$49,'ADR Raw Data'!J$1,FALSE)</f>
        <v>157.02734508899101</v>
      </c>
      <c r="Q17" s="114">
        <f>VLOOKUP($A17,'ADR Raw Data'!$B$6:$BE$49,'ADR Raw Data'!K$1,FALSE)</f>
        <v>152.85509964152101</v>
      </c>
      <c r="R17" s="115">
        <f>VLOOKUP($A17,'ADR Raw Data'!$B$6:$BE$49,'ADR Raw Data'!L$1,FALSE)</f>
        <v>154.74527429381601</v>
      </c>
      <c r="S17" s="114">
        <f>VLOOKUP($A17,'ADR Raw Data'!$B$6:$BE$49,'ADR Raw Data'!N$1,FALSE)</f>
        <v>174.193039066463</v>
      </c>
      <c r="T17" s="114">
        <f>VLOOKUP($A17,'ADR Raw Data'!$B$6:$BE$49,'ADR Raw Data'!O$1,FALSE)</f>
        <v>175.75553421247301</v>
      </c>
      <c r="U17" s="115">
        <f>VLOOKUP($A17,'ADR Raw Data'!$B$6:$BE$49,'ADR Raw Data'!P$1,FALSE)</f>
        <v>174.976408055185</v>
      </c>
      <c r="V17" s="116">
        <f>VLOOKUP($A17,'ADR Raw Data'!$B$6:$BE$49,'ADR Raw Data'!R$1,FALSE)</f>
        <v>161.46574935009599</v>
      </c>
      <c r="X17" s="113">
        <f>VLOOKUP($A17,'RevPAR Raw Data'!$B$6:$BE$49,'RevPAR Raw Data'!G$1,FALSE)</f>
        <v>81.390025502639205</v>
      </c>
      <c r="Y17" s="114">
        <f>VLOOKUP($A17,'RevPAR Raw Data'!$B$6:$BE$49,'RevPAR Raw Data'!H$1,FALSE)</f>
        <v>110.850195421386</v>
      </c>
      <c r="Z17" s="114">
        <f>VLOOKUP($A17,'RevPAR Raw Data'!$B$6:$BE$49,'RevPAR Raw Data'!I$1,FALSE)</f>
        <v>124.11957060672501</v>
      </c>
      <c r="AA17" s="114">
        <f>VLOOKUP($A17,'RevPAR Raw Data'!$B$6:$BE$49,'RevPAR Raw Data'!J$1,FALSE)</f>
        <v>113.023181305972</v>
      </c>
      <c r="AB17" s="114">
        <f>VLOOKUP($A17,'RevPAR Raw Data'!$B$6:$BE$49,'RevPAR Raw Data'!K$1,FALSE)</f>
        <v>117.594444279698</v>
      </c>
      <c r="AC17" s="115">
        <f>VLOOKUP($A17,'RevPAR Raw Data'!$B$6:$BE$49,'RevPAR Raw Data'!L$1,FALSE)</f>
        <v>109.39548342328401</v>
      </c>
      <c r="AD17" s="114">
        <f>VLOOKUP($A17,'RevPAR Raw Data'!$B$6:$BE$49,'RevPAR Raw Data'!N$1,FALSE)</f>
        <v>152.719803095901</v>
      </c>
      <c r="AE17" s="114">
        <f>VLOOKUP($A17,'RevPAR Raw Data'!$B$6:$BE$49,'RevPAR Raw Data'!O$1,FALSE)</f>
        <v>154.92880048632901</v>
      </c>
      <c r="AF17" s="115">
        <f>VLOOKUP($A17,'RevPAR Raw Data'!$B$6:$BE$49,'RevPAR Raw Data'!P$1,FALSE)</f>
        <v>153.824301791115</v>
      </c>
      <c r="AG17" s="116">
        <f>VLOOKUP($A17,'RevPAR Raw Data'!$B$6:$BE$49,'RevPAR Raw Data'!R$1,FALSE)</f>
        <v>122.089431528379</v>
      </c>
    </row>
    <row r="18" spans="1:33" x14ac:dyDescent="0.25">
      <c r="A18" s="93" t="s">
        <v>14</v>
      </c>
      <c r="B18" s="81">
        <f>(VLOOKUP($A17,'Occupancy Raw Data'!$B$8:$BE$51,'Occupancy Raw Data'!T$3,FALSE))/100</f>
        <v>9.8141942828904611E-3</v>
      </c>
      <c r="C18" s="82">
        <f>(VLOOKUP($A17,'Occupancy Raw Data'!$B$8:$BE$51,'Occupancy Raw Data'!U$3,FALSE))/100</f>
        <v>-8.8685440777636106E-3</v>
      </c>
      <c r="D18" s="82">
        <f>(VLOOKUP($A17,'Occupancy Raw Data'!$B$8:$BE$51,'Occupancy Raw Data'!V$3,FALSE))/100</f>
        <v>5.8270750071044597E-2</v>
      </c>
      <c r="E18" s="82">
        <f>(VLOOKUP($A17,'Occupancy Raw Data'!$B$8:$BE$51,'Occupancy Raw Data'!W$3,FALSE))/100</f>
        <v>-4.9129751459845696E-2</v>
      </c>
      <c r="F18" s="82">
        <f>(VLOOKUP($A17,'Occupancy Raw Data'!$B$8:$BE$51,'Occupancy Raw Data'!X$3,FALSE))/100</f>
        <v>1.57656902820347E-2</v>
      </c>
      <c r="G18" s="82">
        <f>(VLOOKUP($A17,'Occupancy Raw Data'!$B$8:$BE$51,'Occupancy Raw Data'!Y$3,FALSE))/100</f>
        <v>4.6113781387015999E-3</v>
      </c>
      <c r="H18" s="83">
        <f>(VLOOKUP($A17,'Occupancy Raw Data'!$B$8:$BE$51,'Occupancy Raw Data'!AA$3,FALSE))/100</f>
        <v>5.3624616913113501E-2</v>
      </c>
      <c r="I18" s="83">
        <f>(VLOOKUP($A17,'Occupancy Raw Data'!$B$8:$BE$51,'Occupancy Raw Data'!AB$3,FALSE))/100</f>
        <v>1.60959125450955E-2</v>
      </c>
      <c r="J18" s="82">
        <f>(VLOOKUP($A17,'Occupancy Raw Data'!$B$8:$BE$51,'Occupancy Raw Data'!AC$3,FALSE))/100</f>
        <v>3.4469090827122302E-2</v>
      </c>
      <c r="K18" s="84">
        <f>(VLOOKUP($A17,'Occupancy Raw Data'!$B$8:$BE$51,'Occupancy Raw Data'!AE$3,FALSE))/100</f>
        <v>1.43366304436062E-2</v>
      </c>
      <c r="M18" s="81">
        <f>(VLOOKUP($A17,'ADR Raw Data'!$B$6:$BE$49,'ADR Raw Data'!T$1,FALSE))/100</f>
        <v>-3.5940945752318404E-2</v>
      </c>
      <c r="N18" s="82">
        <f>(VLOOKUP($A17,'ADR Raw Data'!$B$6:$BE$49,'ADR Raw Data'!U$1,FALSE))/100</f>
        <v>2.5120986953895102E-3</v>
      </c>
      <c r="O18" s="82">
        <f>(VLOOKUP($A17,'ADR Raw Data'!$B$6:$BE$49,'ADR Raw Data'!V$1,FALSE))/100</f>
        <v>2.60035332051772E-2</v>
      </c>
      <c r="P18" s="82">
        <f>(VLOOKUP($A17,'ADR Raw Data'!$B$6:$BE$49,'ADR Raw Data'!W$1,FALSE))/100</f>
        <v>-1.9161125312811101E-2</v>
      </c>
      <c r="Q18" s="82">
        <f>(VLOOKUP($A17,'ADR Raw Data'!$B$6:$BE$49,'ADR Raw Data'!X$1,FALSE))/100</f>
        <v>-1.8552459165276401E-2</v>
      </c>
      <c r="R18" s="82">
        <f>(VLOOKUP($A17,'ADR Raw Data'!$B$6:$BE$49,'ADR Raw Data'!Y$1,FALSE))/100</f>
        <v>-7.5722222792148196E-3</v>
      </c>
      <c r="S18" s="83">
        <f>(VLOOKUP($A17,'ADR Raw Data'!$B$6:$BE$49,'ADR Raw Data'!AA$1,FALSE))/100</f>
        <v>2.5415153386446E-2</v>
      </c>
      <c r="T18" s="83">
        <f>(VLOOKUP($A17,'ADR Raw Data'!$B$6:$BE$49,'ADR Raw Data'!AB$1,FALSE))/100</f>
        <v>3.3306277501431197E-2</v>
      </c>
      <c r="U18" s="82">
        <f>(VLOOKUP($A17,'ADR Raw Data'!$B$6:$BE$49,'ADR Raw Data'!AC$1,FALSE))/100</f>
        <v>2.9362128723449402E-2</v>
      </c>
      <c r="V18" s="84">
        <f>(VLOOKUP($A17,'ADR Raw Data'!$B$6:$BE$49,'ADR Raw Data'!AE$1,FALSE))/100</f>
        <v>5.9834459179716705E-3</v>
      </c>
      <c r="X18" s="81">
        <f>(VLOOKUP($A17,'RevPAR Raw Data'!$B$6:$BE$49,'RevPAR Raw Data'!T$1,FALSE))/100</f>
        <v>-2.6479482893752002E-2</v>
      </c>
      <c r="Y18" s="82">
        <f>(VLOOKUP($A17,'RevPAR Raw Data'!$B$6:$BE$49,'RevPAR Raw Data'!U$1,FALSE))/100</f>
        <v>-6.3787240403818503E-3</v>
      </c>
      <c r="Z18" s="82">
        <f>(VLOOKUP($A17,'RevPAR Raw Data'!$B$6:$BE$49,'RevPAR Raw Data'!V$1,FALSE))/100</f>
        <v>8.5789528660584896E-2</v>
      </c>
      <c r="AA18" s="82">
        <f>(VLOOKUP($A17,'RevPAR Raw Data'!$B$6:$BE$49,'RevPAR Raw Data'!W$1,FALSE))/100</f>
        <v>-6.7349495448347507E-2</v>
      </c>
      <c r="AB18" s="82">
        <f>(VLOOKUP($A17,'RevPAR Raw Data'!$B$6:$BE$49,'RevPAR Raw Data'!X$1,FALSE))/100</f>
        <v>-3.0792612084115599E-3</v>
      </c>
      <c r="AC18" s="82">
        <f>(VLOOKUP($A17,'RevPAR Raw Data'!$B$6:$BE$49,'RevPAR Raw Data'!Y$1,FALSE))/100</f>
        <v>-2.9957625207929699E-3</v>
      </c>
      <c r="AD18" s="83">
        <f>(VLOOKUP($A17,'RevPAR Raw Data'!$B$6:$BE$49,'RevPAR Raw Data'!AA$1,FALSE))/100</f>
        <v>8.0402648163695703E-2</v>
      </c>
      <c r="AE18" s="83">
        <f>(VLOOKUP($A17,'RevPAR Raw Data'!$B$6:$BE$49,'RevPAR Raw Data'!AB$1,FALSE))/100</f>
        <v>4.9938284976392397E-2</v>
      </c>
      <c r="AF18" s="82">
        <f>(VLOOKUP($A17,'RevPAR Raw Data'!$B$6:$BE$49,'RevPAR Raw Data'!AC$1,FALSE))/100</f>
        <v>6.4843305432418091E-2</v>
      </c>
      <c r="AG18" s="84">
        <f>(VLOOKUP($A17,'RevPAR Raw Data'!$B$6:$BE$49,'RevPAR Raw Data'!AE$1,FALSE))/100</f>
        <v>2.0405858814483202E-2</v>
      </c>
    </row>
    <row r="19" spans="1:33" x14ac:dyDescent="0.25">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5">
      <c r="A20" s="108" t="s">
        <v>20</v>
      </c>
      <c r="B20" s="85">
        <f>(VLOOKUP($A20,'Occupancy Raw Data'!$B$8:$BE$51,'Occupancy Raw Data'!G$3,FALSE))/100</f>
        <v>0.53295514638719199</v>
      </c>
      <c r="C20" s="91">
        <f>(VLOOKUP($A20,'Occupancy Raw Data'!$B$8:$BE$51,'Occupancy Raw Data'!H$3,FALSE))/100</f>
        <v>0.68624104610355208</v>
      </c>
      <c r="D20" s="91">
        <f>(VLOOKUP($A20,'Occupancy Raw Data'!$B$8:$BE$51,'Occupancy Raw Data'!I$3,FALSE))/100</f>
        <v>0.71777799144271892</v>
      </c>
      <c r="E20" s="91">
        <f>(VLOOKUP($A20,'Occupancy Raw Data'!$B$8:$BE$51,'Occupancy Raw Data'!J$3,FALSE))/100</f>
        <v>0.72337868371712799</v>
      </c>
      <c r="F20" s="91">
        <f>(VLOOKUP($A20,'Occupancy Raw Data'!$B$8:$BE$51,'Occupancy Raw Data'!K$3,FALSE))/100</f>
        <v>0.76287197730878309</v>
      </c>
      <c r="G20" s="92">
        <f>(VLOOKUP($A20,'Occupancy Raw Data'!$B$8:$BE$51,'Occupancy Raw Data'!L$3,FALSE))/100</f>
        <v>0.68464496899187499</v>
      </c>
      <c r="H20" s="91">
        <f>(VLOOKUP($A20,'Occupancy Raw Data'!$B$8:$BE$51,'Occupancy Raw Data'!N$3,FALSE))/100</f>
        <v>0.86406903514254096</v>
      </c>
      <c r="I20" s="91">
        <f>(VLOOKUP($A20,'Occupancy Raw Data'!$B$8:$BE$51,'Occupancy Raw Data'!O$3,FALSE))/100</f>
        <v>0.86678525070909995</v>
      </c>
      <c r="J20" s="92">
        <f>(VLOOKUP($A20,'Occupancy Raw Data'!$B$8:$BE$51,'Occupancy Raw Data'!P$3,FALSE))/100</f>
        <v>0.86542714292582001</v>
      </c>
      <c r="K20" s="86">
        <f>(VLOOKUP($A20,'Occupancy Raw Data'!$B$8:$BE$51,'Occupancy Raw Data'!R$3,FALSE))/100</f>
        <v>0.73629701868728803</v>
      </c>
      <c r="M20" s="113">
        <f>VLOOKUP($A20,'ADR Raw Data'!$B$6:$BE$49,'ADR Raw Data'!G$1,FALSE)</f>
        <v>118.064939112394</v>
      </c>
      <c r="N20" s="114">
        <f>VLOOKUP($A20,'ADR Raw Data'!$B$6:$BE$49,'ADR Raw Data'!H$1,FALSE)</f>
        <v>123.845448176818</v>
      </c>
      <c r="O20" s="114">
        <f>VLOOKUP($A20,'ADR Raw Data'!$B$6:$BE$49,'ADR Raw Data'!I$1,FALSE)</f>
        <v>127.221070962124</v>
      </c>
      <c r="P20" s="114">
        <f>VLOOKUP($A20,'ADR Raw Data'!$B$6:$BE$49,'ADR Raw Data'!J$1,FALSE)</f>
        <v>126.035178108593</v>
      </c>
      <c r="Q20" s="114">
        <f>VLOOKUP($A20,'ADR Raw Data'!$B$6:$BE$49,'ADR Raw Data'!K$1,FALSE)</f>
        <v>128.287392318114</v>
      </c>
      <c r="R20" s="115">
        <f>VLOOKUP($A20,'ADR Raw Data'!$B$6:$BE$49,'ADR Raw Data'!L$1,FALSE)</f>
        <v>125.105907115221</v>
      </c>
      <c r="S20" s="114">
        <f>VLOOKUP($A20,'ADR Raw Data'!$B$6:$BE$49,'ADR Raw Data'!N$1,FALSE)</f>
        <v>156.92242718446599</v>
      </c>
      <c r="T20" s="114">
        <f>VLOOKUP($A20,'ADR Raw Data'!$B$6:$BE$49,'ADR Raw Data'!O$1,FALSE)</f>
        <v>158.25357626178501</v>
      </c>
      <c r="U20" s="115">
        <f>VLOOKUP($A20,'ADR Raw Data'!$B$6:$BE$49,'ADR Raw Data'!P$1,FALSE)</f>
        <v>157.58904620384101</v>
      </c>
      <c r="V20" s="116">
        <f>VLOOKUP($A20,'ADR Raw Data'!$B$6:$BE$49,'ADR Raw Data'!R$1,FALSE)</f>
        <v>136.01446693405401</v>
      </c>
      <c r="X20" s="113">
        <f>VLOOKUP($A20,'RevPAR Raw Data'!$B$6:$BE$49,'RevPAR Raw Data'!G$1,FALSE)</f>
        <v>62.923316907840899</v>
      </c>
      <c r="Y20" s="114">
        <f>VLOOKUP($A20,'RevPAR Raw Data'!$B$6:$BE$49,'RevPAR Raw Data'!H$1,FALSE)</f>
        <v>84.9878299120234</v>
      </c>
      <c r="Z20" s="114">
        <f>VLOOKUP($A20,'RevPAR Raw Data'!$B$6:$BE$49,'RevPAR Raw Data'!I$1,FALSE)</f>
        <v>91.316484784385295</v>
      </c>
      <c r="AA20" s="114">
        <f>VLOOKUP($A20,'RevPAR Raw Data'!$B$6:$BE$49,'RevPAR Raw Data'!J$1,FALSE)</f>
        <v>91.171161242247905</v>
      </c>
      <c r="AB20" s="114">
        <f>VLOOKUP($A20,'RevPAR Raw Data'!$B$6:$BE$49,'RevPAR Raw Data'!K$1,FALSE)</f>
        <v>97.866856641507596</v>
      </c>
      <c r="AC20" s="115">
        <f>VLOOKUP($A20,'RevPAR Raw Data'!$B$6:$BE$49,'RevPAR Raw Data'!L$1,FALSE)</f>
        <v>85.653129897601005</v>
      </c>
      <c r="AD20" s="114">
        <f>VLOOKUP($A20,'RevPAR Raw Data'!$B$6:$BE$49,'RevPAR Raw Data'!N$1,FALSE)</f>
        <v>135.59181024950701</v>
      </c>
      <c r="AE20" s="114">
        <f>VLOOKUP($A20,'RevPAR Raw Data'!$B$6:$BE$49,'RevPAR Raw Data'!O$1,FALSE)</f>
        <v>137.17186577568299</v>
      </c>
      <c r="AF20" s="115">
        <f>VLOOKUP($A20,'RevPAR Raw Data'!$B$6:$BE$49,'RevPAR Raw Data'!P$1,FALSE)</f>
        <v>136.38183801259501</v>
      </c>
      <c r="AG20" s="116">
        <f>VLOOKUP($A20,'RevPAR Raw Data'!$B$6:$BE$49,'RevPAR Raw Data'!R$1,FALSE)</f>
        <v>100.147046501885</v>
      </c>
    </row>
    <row r="21" spans="1:33" x14ac:dyDescent="0.25">
      <c r="A21" s="93" t="s">
        <v>14</v>
      </c>
      <c r="B21" s="81">
        <f>(VLOOKUP($A20,'Occupancy Raw Data'!$B$8:$BE$51,'Occupancy Raw Data'!T$3,FALSE))/100</f>
        <v>3.7587154124616003E-2</v>
      </c>
      <c r="C21" s="82">
        <f>(VLOOKUP($A20,'Occupancy Raw Data'!$B$8:$BE$51,'Occupancy Raw Data'!U$3,FALSE))/100</f>
        <v>2.1991018330243198E-2</v>
      </c>
      <c r="D21" s="82">
        <f>(VLOOKUP($A20,'Occupancy Raw Data'!$B$8:$BE$51,'Occupancy Raw Data'!V$3,FALSE))/100</f>
        <v>2.4708920456228398E-2</v>
      </c>
      <c r="E21" s="82">
        <f>(VLOOKUP($A20,'Occupancy Raw Data'!$B$8:$BE$51,'Occupancy Raw Data'!W$3,FALSE))/100</f>
        <v>-3.2320654125695502E-3</v>
      </c>
      <c r="F21" s="82">
        <f>(VLOOKUP($A20,'Occupancy Raw Data'!$B$8:$BE$51,'Occupancy Raw Data'!X$3,FALSE))/100</f>
        <v>4.5478152205226302E-2</v>
      </c>
      <c r="G21" s="82">
        <f>(VLOOKUP($A20,'Occupancy Raw Data'!$B$8:$BE$51,'Occupancy Raw Data'!Y$3,FALSE))/100</f>
        <v>2.4609391654065602E-2</v>
      </c>
      <c r="H21" s="83">
        <f>(VLOOKUP($A20,'Occupancy Raw Data'!$B$8:$BE$51,'Occupancy Raw Data'!AA$3,FALSE))/100</f>
        <v>6.5226299218207301E-2</v>
      </c>
      <c r="I21" s="83">
        <f>(VLOOKUP($A20,'Occupancy Raw Data'!$B$8:$BE$51,'Occupancy Raw Data'!AB$3,FALSE))/100</f>
        <v>4.26007928872165E-2</v>
      </c>
      <c r="J21" s="82">
        <f>(VLOOKUP($A20,'Occupancy Raw Data'!$B$8:$BE$51,'Occupancy Raw Data'!AC$3,FALSE))/100</f>
        <v>5.3774363808344605E-2</v>
      </c>
      <c r="K21" s="84">
        <f>(VLOOKUP($A20,'Occupancy Raw Data'!$B$8:$BE$51,'Occupancy Raw Data'!AE$3,FALSE))/100</f>
        <v>3.4221908110296302E-2</v>
      </c>
      <c r="M21" s="81">
        <f>(VLOOKUP($A20,'ADR Raw Data'!$B$6:$BE$49,'ADR Raw Data'!T$1,FALSE))/100</f>
        <v>-3.04430857119302E-2</v>
      </c>
      <c r="N21" s="82">
        <f>(VLOOKUP($A20,'ADR Raw Data'!$B$6:$BE$49,'ADR Raw Data'!U$1,FALSE))/100</f>
        <v>-5.22809935921335E-3</v>
      </c>
      <c r="O21" s="82">
        <f>(VLOOKUP($A20,'ADR Raw Data'!$B$6:$BE$49,'ADR Raw Data'!V$1,FALSE))/100</f>
        <v>1.23041740963804E-2</v>
      </c>
      <c r="P21" s="82">
        <f>(VLOOKUP($A20,'ADR Raw Data'!$B$6:$BE$49,'ADR Raw Data'!W$1,FALSE))/100</f>
        <v>-2.9111879762141302E-4</v>
      </c>
      <c r="Q21" s="82">
        <f>(VLOOKUP($A20,'ADR Raw Data'!$B$6:$BE$49,'ADR Raw Data'!X$1,FALSE))/100</f>
        <v>-2.7305662917023201E-3</v>
      </c>
      <c r="R21" s="82">
        <f>(VLOOKUP($A20,'ADR Raw Data'!$B$6:$BE$49,'ADR Raw Data'!Y$1,FALSE))/100</f>
        <v>-3.7077634386628198E-3</v>
      </c>
      <c r="S21" s="83">
        <f>(VLOOKUP($A20,'ADR Raw Data'!$B$6:$BE$49,'ADR Raw Data'!AA$1,FALSE))/100</f>
        <v>2.6542306276344099E-2</v>
      </c>
      <c r="T21" s="83">
        <f>(VLOOKUP($A20,'ADR Raw Data'!$B$6:$BE$49,'ADR Raw Data'!AB$1,FALSE))/100</f>
        <v>2.3517432147761797E-2</v>
      </c>
      <c r="U21" s="82">
        <f>(VLOOKUP($A20,'ADR Raw Data'!$B$6:$BE$49,'ADR Raw Data'!AC$1,FALSE))/100</f>
        <v>2.4956178534634402E-2</v>
      </c>
      <c r="V21" s="84">
        <f>(VLOOKUP($A20,'ADR Raw Data'!$B$6:$BE$49,'ADR Raw Data'!AE$1,FALSE))/100</f>
        <v>8.5639573276090689E-3</v>
      </c>
      <c r="X21" s="81">
        <f>(VLOOKUP($A20,'RevPAR Raw Data'!$B$6:$BE$49,'RevPAR Raw Data'!T$1,FALSE))/100</f>
        <v>5.99979945800257E-3</v>
      </c>
      <c r="Y21" s="82">
        <f>(VLOOKUP($A20,'RevPAR Raw Data'!$B$6:$BE$49,'RevPAR Raw Data'!U$1,FALSE))/100</f>
        <v>1.6647947742189098E-2</v>
      </c>
      <c r="Z21" s="82">
        <f>(VLOOKUP($A20,'RevPAR Raw Data'!$B$6:$BE$49,'RevPAR Raw Data'!V$1,FALSE))/100</f>
        <v>3.7317117411635896E-2</v>
      </c>
      <c r="AA21" s="82">
        <f>(VLOOKUP($A20,'RevPAR Raw Data'!$B$6:$BE$49,'RevPAR Raw Data'!W$1,FALSE))/100</f>
        <v>-3.5222432951942202E-3</v>
      </c>
      <c r="AB21" s="82">
        <f>(VLOOKUP($A20,'RevPAR Raw Data'!$B$6:$BE$49,'RevPAR Raw Data'!X$1,FALSE))/100</f>
        <v>4.2623404804103496E-2</v>
      </c>
      <c r="AC21" s="82">
        <f>(VLOOKUP($A20,'RevPAR Raw Data'!$B$6:$BE$49,'RevPAR Raw Data'!Y$1,FALSE))/100</f>
        <v>2.0810382412780101E-2</v>
      </c>
      <c r="AD21" s="83">
        <f>(VLOOKUP($A20,'RevPAR Raw Data'!$B$6:$BE$49,'RevPAR Raw Data'!AA$1,FALSE))/100</f>
        <v>9.3499861905673609E-2</v>
      </c>
      <c r="AE21" s="83">
        <f>(VLOOKUP($A20,'RevPAR Raw Data'!$B$6:$BE$49,'RevPAR Raw Data'!AB$1,FALSE))/100</f>
        <v>6.7120086291144299E-2</v>
      </c>
      <c r="AF21" s="82">
        <f>(VLOOKUP($A20,'RevPAR Raw Data'!$B$6:$BE$49,'RevPAR Raw Data'!AC$1,FALSE))/100</f>
        <v>8.0072544966766496E-2</v>
      </c>
      <c r="AG21" s="84">
        <f>(VLOOKUP($A20,'RevPAR Raw Data'!$B$6:$BE$49,'RevPAR Raw Data'!AE$1,FALSE))/100</f>
        <v>4.3078940398631298E-2</v>
      </c>
    </row>
    <row r="22" spans="1:33" x14ac:dyDescent="0.25">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5">
      <c r="A23" s="108" t="s">
        <v>21</v>
      </c>
      <c r="B23" s="85">
        <f>(VLOOKUP($A23,'Occupancy Raw Data'!$B$8:$BE$51,'Occupancy Raw Data'!G$3,FALSE))/100</f>
        <v>0.54533309583184808</v>
      </c>
      <c r="C23" s="91">
        <f>(VLOOKUP($A23,'Occupancy Raw Data'!$B$8:$BE$51,'Occupancy Raw Data'!H$3,FALSE))/100</f>
        <v>0.63715710723191998</v>
      </c>
      <c r="D23" s="91">
        <f>(VLOOKUP($A23,'Occupancy Raw Data'!$B$8:$BE$51,'Occupancy Raw Data'!I$3,FALSE))/100</f>
        <v>0.67211435696473099</v>
      </c>
      <c r="E23" s="91">
        <f>(VLOOKUP($A23,'Occupancy Raw Data'!$B$8:$BE$51,'Occupancy Raw Data'!J$3,FALSE))/100</f>
        <v>0.67728001425008899</v>
      </c>
      <c r="F23" s="91">
        <f>(VLOOKUP($A23,'Occupancy Raw Data'!$B$8:$BE$51,'Occupancy Raw Data'!K$3,FALSE))/100</f>
        <v>0.71348414677591709</v>
      </c>
      <c r="G23" s="92">
        <f>(VLOOKUP($A23,'Occupancy Raw Data'!$B$8:$BE$51,'Occupancy Raw Data'!L$3,FALSE))/100</f>
        <v>0.64907374421090092</v>
      </c>
      <c r="H23" s="91">
        <f>(VLOOKUP($A23,'Occupancy Raw Data'!$B$8:$BE$51,'Occupancy Raw Data'!N$3,FALSE))/100</f>
        <v>0.814748842180263</v>
      </c>
      <c r="I23" s="91">
        <f>(VLOOKUP($A23,'Occupancy Raw Data'!$B$8:$BE$51,'Occupancy Raw Data'!O$3,FALSE))/100</f>
        <v>0.821384039900249</v>
      </c>
      <c r="J23" s="92">
        <f>(VLOOKUP($A23,'Occupancy Raw Data'!$B$8:$BE$51,'Occupancy Raw Data'!P$3,FALSE))/100</f>
        <v>0.81806644104025594</v>
      </c>
      <c r="K23" s="86">
        <f>(VLOOKUP($A23,'Occupancy Raw Data'!$B$8:$BE$51,'Occupancy Raw Data'!R$3,FALSE))/100</f>
        <v>0.69735737187643099</v>
      </c>
      <c r="M23" s="113">
        <f>VLOOKUP($A23,'ADR Raw Data'!$B$6:$BE$49,'ADR Raw Data'!G$1,FALSE)</f>
        <v>86.080856606238697</v>
      </c>
      <c r="N23" s="114">
        <f>VLOOKUP($A23,'ADR Raw Data'!$B$6:$BE$49,'ADR Raw Data'!H$1,FALSE)</f>
        <v>89.292207156835303</v>
      </c>
      <c r="O23" s="114">
        <f>VLOOKUP($A23,'ADR Raw Data'!$B$6:$BE$49,'ADR Raw Data'!I$1,FALSE)</f>
        <v>91.806904525276593</v>
      </c>
      <c r="P23" s="114">
        <f>VLOOKUP($A23,'ADR Raw Data'!$B$6:$BE$49,'ADR Raw Data'!J$1,FALSE)</f>
        <v>90.5936064172529</v>
      </c>
      <c r="Q23" s="114">
        <f>VLOOKUP($A23,'ADR Raw Data'!$B$6:$BE$49,'ADR Raw Data'!K$1,FALSE)</f>
        <v>91.771834976906703</v>
      </c>
      <c r="R23" s="115">
        <f>VLOOKUP($A23,'ADR Raw Data'!$B$6:$BE$49,'ADR Raw Data'!L$1,FALSE)</f>
        <v>90.090111967946399</v>
      </c>
      <c r="S23" s="114">
        <f>VLOOKUP($A23,'ADR Raw Data'!$B$6:$BE$49,'ADR Raw Data'!N$1,FALSE)</f>
        <v>111.84971250546501</v>
      </c>
      <c r="T23" s="114">
        <f>VLOOKUP($A23,'ADR Raw Data'!$B$6:$BE$49,'ADR Raw Data'!O$1,FALSE)</f>
        <v>113.213875847113</v>
      </c>
      <c r="U23" s="115">
        <f>VLOOKUP($A23,'ADR Raw Data'!$B$6:$BE$49,'ADR Raw Data'!P$1,FALSE)</f>
        <v>112.534560300481</v>
      </c>
      <c r="V23" s="116">
        <f>VLOOKUP($A23,'ADR Raw Data'!$B$6:$BE$49,'ADR Raw Data'!R$1,FALSE)</f>
        <v>97.612817668469802</v>
      </c>
      <c r="X23" s="113">
        <f>VLOOKUP($A23,'RevPAR Raw Data'!$B$6:$BE$49,'RevPAR Raw Data'!G$1,FALSE)</f>
        <v>46.942740024937599</v>
      </c>
      <c r="Y23" s="114">
        <f>VLOOKUP($A23,'RevPAR Raw Data'!$B$6:$BE$49,'RevPAR Raw Data'!H$1,FALSE)</f>
        <v>56.893164410402498</v>
      </c>
      <c r="Z23" s="114">
        <f>VLOOKUP($A23,'RevPAR Raw Data'!$B$6:$BE$49,'RevPAR Raw Data'!I$1,FALSE)</f>
        <v>61.704738599928703</v>
      </c>
      <c r="AA23" s="114">
        <f>VLOOKUP($A23,'RevPAR Raw Data'!$B$6:$BE$49,'RevPAR Raw Data'!J$1,FALSE)</f>
        <v>61.357239045244</v>
      </c>
      <c r="AB23" s="114">
        <f>VLOOKUP($A23,'RevPAR Raw Data'!$B$6:$BE$49,'RevPAR Raw Data'!K$1,FALSE)</f>
        <v>65.477749376558606</v>
      </c>
      <c r="AC23" s="115">
        <f>VLOOKUP($A23,'RevPAR Raw Data'!$B$6:$BE$49,'RevPAR Raw Data'!L$1,FALSE)</f>
        <v>58.475126291414298</v>
      </c>
      <c r="AD23" s="114">
        <f>VLOOKUP($A23,'RevPAR Raw Data'!$B$6:$BE$49,'RevPAR Raw Data'!N$1,FALSE)</f>
        <v>91.129423762023507</v>
      </c>
      <c r="AE23" s="114">
        <f>VLOOKUP($A23,'RevPAR Raw Data'!$B$6:$BE$49,'RevPAR Raw Data'!O$1,FALSE)</f>
        <v>92.992070716066905</v>
      </c>
      <c r="AF23" s="115">
        <f>VLOOKUP($A23,'RevPAR Raw Data'!$B$6:$BE$49,'RevPAR Raw Data'!P$1,FALSE)</f>
        <v>92.060747239045199</v>
      </c>
      <c r="AG23" s="116">
        <f>VLOOKUP($A23,'RevPAR Raw Data'!$B$6:$BE$49,'RevPAR Raw Data'!R$1,FALSE)</f>
        <v>68.071017990737403</v>
      </c>
    </row>
    <row r="24" spans="1:33" x14ac:dyDescent="0.25">
      <c r="A24" s="93" t="s">
        <v>14</v>
      </c>
      <c r="B24" s="81">
        <f>(VLOOKUP($A23,'Occupancy Raw Data'!$B$8:$BE$51,'Occupancy Raw Data'!T$3,FALSE))/100</f>
        <v>2.3632356429955901E-2</v>
      </c>
      <c r="C24" s="82">
        <f>(VLOOKUP($A23,'Occupancy Raw Data'!$B$8:$BE$51,'Occupancy Raw Data'!U$3,FALSE))/100</f>
        <v>2.0111734443137102E-3</v>
      </c>
      <c r="D24" s="82">
        <f>(VLOOKUP($A23,'Occupancy Raw Data'!$B$8:$BE$51,'Occupancy Raw Data'!V$3,FALSE))/100</f>
        <v>1.50969676868254E-2</v>
      </c>
      <c r="E24" s="82">
        <f>(VLOOKUP($A23,'Occupancy Raw Data'!$B$8:$BE$51,'Occupancy Raw Data'!W$3,FALSE))/100</f>
        <v>7.8938507478574903E-3</v>
      </c>
      <c r="F24" s="82">
        <f>(VLOOKUP($A23,'Occupancy Raw Data'!$B$8:$BE$51,'Occupancy Raw Data'!X$3,FALSE))/100</f>
        <v>6.3721466070259594E-2</v>
      </c>
      <c r="G24" s="82">
        <f>(VLOOKUP($A23,'Occupancy Raw Data'!$B$8:$BE$51,'Occupancy Raw Data'!Y$3,FALSE))/100</f>
        <v>2.2659832966169101E-2</v>
      </c>
      <c r="H24" s="83">
        <f>(VLOOKUP($A23,'Occupancy Raw Data'!$B$8:$BE$51,'Occupancy Raw Data'!AA$3,FALSE))/100</f>
        <v>8.2626364604700506E-2</v>
      </c>
      <c r="I24" s="83">
        <f>(VLOOKUP($A23,'Occupancy Raw Data'!$B$8:$BE$51,'Occupancy Raw Data'!AB$3,FALSE))/100</f>
        <v>6.7999078284825501E-2</v>
      </c>
      <c r="J24" s="82">
        <f>(VLOOKUP($A23,'Occupancy Raw Data'!$B$8:$BE$51,'Occupancy Raw Data'!AC$3,FALSE))/100</f>
        <v>7.5233320688288099E-2</v>
      </c>
      <c r="K24" s="84">
        <f>(VLOOKUP($A23,'Occupancy Raw Data'!$B$8:$BE$51,'Occupancy Raw Data'!AE$3,FALSE))/100</f>
        <v>3.9698540390125603E-2</v>
      </c>
      <c r="M24" s="81">
        <f>(VLOOKUP($A23,'ADR Raw Data'!$B$6:$BE$49,'ADR Raw Data'!T$1,FALSE))/100</f>
        <v>-7.9533105565873802E-3</v>
      </c>
      <c r="N24" s="82">
        <f>(VLOOKUP($A23,'ADR Raw Data'!$B$6:$BE$49,'ADR Raw Data'!U$1,FALSE))/100</f>
        <v>-1.3448524061646699E-3</v>
      </c>
      <c r="O24" s="82">
        <f>(VLOOKUP($A23,'ADR Raw Data'!$B$6:$BE$49,'ADR Raw Data'!V$1,FALSE))/100</f>
        <v>1.5417132650101499E-2</v>
      </c>
      <c r="P24" s="82">
        <f>(VLOOKUP($A23,'ADR Raw Data'!$B$6:$BE$49,'ADR Raw Data'!W$1,FALSE))/100</f>
        <v>-1.3064225637827401E-3</v>
      </c>
      <c r="Q24" s="82">
        <f>(VLOOKUP($A23,'ADR Raw Data'!$B$6:$BE$49,'ADR Raw Data'!X$1,FALSE))/100</f>
        <v>1.6125110538763198E-4</v>
      </c>
      <c r="R24" s="82">
        <f>(VLOOKUP($A23,'ADR Raw Data'!$B$6:$BE$49,'ADR Raw Data'!Y$1,FALSE))/100</f>
        <v>1.57408217898203E-3</v>
      </c>
      <c r="S24" s="83">
        <f>(VLOOKUP($A23,'ADR Raw Data'!$B$6:$BE$49,'ADR Raw Data'!AA$1,FALSE))/100</f>
        <v>1.9498712189801801E-2</v>
      </c>
      <c r="T24" s="83">
        <f>(VLOOKUP($A23,'ADR Raw Data'!$B$6:$BE$49,'ADR Raw Data'!AB$1,FALSE))/100</f>
        <v>1.5610308545704501E-2</v>
      </c>
      <c r="U24" s="82">
        <f>(VLOOKUP($A23,'ADR Raw Data'!$B$6:$BE$49,'ADR Raw Data'!AC$1,FALSE))/100</f>
        <v>1.74759649460773E-2</v>
      </c>
      <c r="V24" s="84">
        <f>(VLOOKUP($A23,'ADR Raw Data'!$B$6:$BE$49,'ADR Raw Data'!AE$1,FALSE))/100</f>
        <v>1.0044726394276299E-2</v>
      </c>
      <c r="X24" s="81">
        <f>(VLOOKUP($A23,'RevPAR Raw Data'!$B$6:$BE$49,'RevPAR Raw Data'!T$1,FALSE))/100</f>
        <v>1.5491090403497101E-2</v>
      </c>
      <c r="Y24" s="82">
        <f>(VLOOKUP($A23,'RevPAR Raw Data'!$B$6:$BE$49,'RevPAR Raw Data'!U$1,FALSE))/100</f>
        <v>6.6361630670324105E-4</v>
      </c>
      <c r="Z24" s="82">
        <f>(VLOOKUP($A23,'RevPAR Raw Data'!$B$6:$BE$49,'RevPAR Raw Data'!V$1,FALSE))/100</f>
        <v>3.0746852290369098E-2</v>
      </c>
      <c r="AA24" s="82">
        <f>(VLOOKUP($A23,'RevPAR Raw Data'!$B$6:$BE$49,'RevPAR Raw Data'!W$1,FALSE))/100</f>
        <v>6.5771154793426104E-3</v>
      </c>
      <c r="AB24" s="82">
        <f>(VLOOKUP($A23,'RevPAR Raw Data'!$B$6:$BE$49,'RevPAR Raw Data'!X$1,FALSE))/100</f>
        <v>6.3892992332488005E-2</v>
      </c>
      <c r="AC24" s="82">
        <f>(VLOOKUP($A23,'RevPAR Raw Data'!$B$6:$BE$49,'RevPAR Raw Data'!Y$1,FALSE))/100</f>
        <v>2.4269583584401899E-2</v>
      </c>
      <c r="AD24" s="83">
        <f>(VLOOKUP($A23,'RevPAR Raw Data'!$B$6:$BE$49,'RevPAR Raw Data'!AA$1,FALSE))/100</f>
        <v>0.103736184497219</v>
      </c>
      <c r="AE24" s="83">
        <f>(VLOOKUP($A23,'RevPAR Raw Data'!$B$6:$BE$49,'RevPAR Raw Data'!AB$1,FALSE))/100</f>
        <v>8.4670873423379603E-2</v>
      </c>
      <c r="AF24" s="82">
        <f>(VLOOKUP($A23,'RevPAR Raw Data'!$B$6:$BE$49,'RevPAR Raw Data'!AC$1,FALSE))/100</f>
        <v>9.4024060509491109E-2</v>
      </c>
      <c r="AG24" s="84">
        <f>(VLOOKUP($A23,'RevPAR Raw Data'!$B$6:$BE$49,'RevPAR Raw Data'!AE$1,FALSE))/100</f>
        <v>5.0142027760872898E-2</v>
      </c>
    </row>
    <row r="25" spans="1:33" x14ac:dyDescent="0.25">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5">
      <c r="A26" s="108" t="s">
        <v>22</v>
      </c>
      <c r="B26" s="85">
        <f>(VLOOKUP($A26,'Occupancy Raw Data'!$B$8:$BE$51,'Occupancy Raw Data'!G$3,FALSE))/100</f>
        <v>0.51213472015849393</v>
      </c>
      <c r="C26" s="91">
        <f>(VLOOKUP($A26,'Occupancy Raw Data'!$B$8:$BE$51,'Occupancy Raw Data'!H$3,FALSE))/100</f>
        <v>0.55251580572793701</v>
      </c>
      <c r="D26" s="91">
        <f>(VLOOKUP($A26,'Occupancy Raw Data'!$B$8:$BE$51,'Occupancy Raw Data'!I$3,FALSE))/100</f>
        <v>0.55985782128601802</v>
      </c>
      <c r="E26" s="91">
        <f>(VLOOKUP($A26,'Occupancy Raw Data'!$B$8:$BE$51,'Occupancy Raw Data'!J$3,FALSE))/100</f>
        <v>0.59665530402354106</v>
      </c>
      <c r="F26" s="91">
        <f>(VLOOKUP($A26,'Occupancy Raw Data'!$B$8:$BE$51,'Occupancy Raw Data'!K$3,FALSE))/100</f>
        <v>0.64219328147306398</v>
      </c>
      <c r="G26" s="92">
        <f>(VLOOKUP($A26,'Occupancy Raw Data'!$B$8:$BE$51,'Occupancy Raw Data'!L$3,FALSE))/100</f>
        <v>0.572671386533811</v>
      </c>
      <c r="H26" s="91">
        <f>(VLOOKUP($A26,'Occupancy Raw Data'!$B$8:$BE$51,'Occupancy Raw Data'!N$3,FALSE))/100</f>
        <v>0.74177665122512593</v>
      </c>
      <c r="I26" s="91">
        <f>(VLOOKUP($A26,'Occupancy Raw Data'!$B$8:$BE$51,'Occupancy Raw Data'!O$3,FALSE))/100</f>
        <v>0.74503976925093895</v>
      </c>
      <c r="J26" s="92">
        <f>(VLOOKUP($A26,'Occupancy Raw Data'!$B$8:$BE$51,'Occupancy Raw Data'!P$3,FALSE))/100</f>
        <v>0.74340821023803205</v>
      </c>
      <c r="K26" s="86">
        <f>(VLOOKUP($A26,'Occupancy Raw Data'!$B$8:$BE$51,'Occupancy Raw Data'!R$3,FALSE))/100</f>
        <v>0.621453336163588</v>
      </c>
      <c r="M26" s="113">
        <f>VLOOKUP($A26,'ADR Raw Data'!$B$6:$BE$49,'ADR Raw Data'!G$1,FALSE)</f>
        <v>65.832374559107905</v>
      </c>
      <c r="N26" s="114">
        <f>VLOOKUP($A26,'ADR Raw Data'!$B$6:$BE$49,'ADR Raw Data'!H$1,FALSE)</f>
        <v>65.9536038283062</v>
      </c>
      <c r="O26" s="114">
        <f>VLOOKUP($A26,'ADR Raw Data'!$B$6:$BE$49,'ADR Raw Data'!I$1,FALSE)</f>
        <v>66.301466512281394</v>
      </c>
      <c r="P26" s="114">
        <f>VLOOKUP($A26,'ADR Raw Data'!$B$6:$BE$49,'ADR Raw Data'!J$1,FALSE)</f>
        <v>66.968915718540899</v>
      </c>
      <c r="Q26" s="114">
        <f>VLOOKUP($A26,'ADR Raw Data'!$B$6:$BE$49,'ADR Raw Data'!K$1,FALSE)</f>
        <v>69.555223545957702</v>
      </c>
      <c r="R26" s="115">
        <f>VLOOKUP($A26,'ADR Raw Data'!$B$6:$BE$49,'ADR Raw Data'!L$1,FALSE)</f>
        <v>67.019274370923497</v>
      </c>
      <c r="S26" s="114">
        <f>VLOOKUP($A26,'ADR Raw Data'!$B$6:$BE$49,'ADR Raw Data'!N$1,FALSE)</f>
        <v>88.516694367635495</v>
      </c>
      <c r="T26" s="114">
        <f>VLOOKUP($A26,'ADR Raw Data'!$B$6:$BE$49,'ADR Raw Data'!O$1,FALSE)</f>
        <v>90.222595428593706</v>
      </c>
      <c r="U26" s="115">
        <f>VLOOKUP($A26,'ADR Raw Data'!$B$6:$BE$49,'ADR Raw Data'!P$1,FALSE)</f>
        <v>89.371516869807095</v>
      </c>
      <c r="V26" s="116">
        <f>VLOOKUP($A26,'ADR Raw Data'!$B$6:$BE$49,'ADR Raw Data'!R$1,FALSE)</f>
        <v>74.658896630522804</v>
      </c>
      <c r="X26" s="113">
        <f>VLOOKUP($A26,'RevPAR Raw Data'!$B$6:$BE$49,'RevPAR Raw Data'!G$1,FALSE)</f>
        <v>33.715044722197902</v>
      </c>
      <c r="Y26" s="114">
        <f>VLOOKUP($A26,'RevPAR Raw Data'!$B$6:$BE$49,'RevPAR Raw Data'!H$1,FALSE)</f>
        <v>36.440408559857801</v>
      </c>
      <c r="Z26" s="114">
        <f>VLOOKUP($A26,'RevPAR Raw Data'!$B$6:$BE$49,'RevPAR Raw Data'!I$1,FALSE)</f>
        <v>37.1193945896337</v>
      </c>
      <c r="AA26" s="114">
        <f>VLOOKUP($A26,'RevPAR Raw Data'!$B$6:$BE$49,'RevPAR Raw Data'!J$1,FALSE)</f>
        <v>39.957358768172902</v>
      </c>
      <c r="AB26" s="114">
        <f>VLOOKUP($A26,'RevPAR Raw Data'!$B$6:$BE$49,'RevPAR Raw Data'!K$1,FALSE)</f>
        <v>44.667897252571102</v>
      </c>
      <c r="AC26" s="115">
        <f>VLOOKUP($A26,'RevPAR Raw Data'!$B$6:$BE$49,'RevPAR Raw Data'!L$1,FALSE)</f>
        <v>38.380020778486703</v>
      </c>
      <c r="AD26" s="114">
        <f>VLOOKUP($A26,'RevPAR Raw Data'!$B$6:$BE$49,'RevPAR Raw Data'!N$1,FALSE)</f>
        <v>65.659617125542596</v>
      </c>
      <c r="AE26" s="114">
        <f>VLOOKUP($A26,'RevPAR Raw Data'!$B$6:$BE$49,'RevPAR Raw Data'!O$1,FALSE)</f>
        <v>67.2194216793403</v>
      </c>
      <c r="AF26" s="115">
        <f>VLOOKUP($A26,'RevPAR Raw Data'!$B$6:$BE$49,'RevPAR Raw Data'!P$1,FALSE)</f>
        <v>66.439519402441505</v>
      </c>
      <c r="AG26" s="116">
        <f>VLOOKUP($A26,'RevPAR Raw Data'!$B$6:$BE$49,'RevPAR Raw Data'!R$1,FALSE)</f>
        <v>46.397020385330897</v>
      </c>
    </row>
    <row r="27" spans="1:33" x14ac:dyDescent="0.25">
      <c r="A27" s="93" t="s">
        <v>14</v>
      </c>
      <c r="B27" s="81">
        <f>(VLOOKUP($A26,'Occupancy Raw Data'!$B$8:$BE$51,'Occupancy Raw Data'!T$3,FALSE))/100</f>
        <v>2.2988805694587101E-2</v>
      </c>
      <c r="C27" s="82">
        <f>(VLOOKUP($A26,'Occupancy Raw Data'!$B$8:$BE$51,'Occupancy Raw Data'!U$3,FALSE))/100</f>
        <v>1.7770440872468801E-2</v>
      </c>
      <c r="D27" s="82">
        <f>(VLOOKUP($A26,'Occupancy Raw Data'!$B$8:$BE$51,'Occupancy Raw Data'!V$3,FALSE))/100</f>
        <v>-1.73607229269951E-3</v>
      </c>
      <c r="E27" s="82">
        <f>(VLOOKUP($A26,'Occupancy Raw Data'!$B$8:$BE$51,'Occupancy Raw Data'!W$3,FALSE))/100</f>
        <v>3.9591814847550498E-2</v>
      </c>
      <c r="F27" s="82">
        <f>(VLOOKUP($A26,'Occupancy Raw Data'!$B$8:$BE$51,'Occupancy Raw Data'!X$3,FALSE))/100</f>
        <v>9.3367882295826501E-2</v>
      </c>
      <c r="G27" s="82">
        <f>(VLOOKUP($A26,'Occupancy Raw Data'!$B$8:$BE$51,'Occupancy Raw Data'!Y$3,FALSE))/100</f>
        <v>3.5343038446349201E-2</v>
      </c>
      <c r="H27" s="83">
        <f>(VLOOKUP($A26,'Occupancy Raw Data'!$B$8:$BE$51,'Occupancy Raw Data'!AA$3,FALSE))/100</f>
        <v>9.8860835508338796E-2</v>
      </c>
      <c r="I27" s="83">
        <f>(VLOOKUP($A26,'Occupancy Raw Data'!$B$8:$BE$51,'Occupancy Raw Data'!AB$3,FALSE))/100</f>
        <v>6.5685476555364497E-2</v>
      </c>
      <c r="J27" s="82">
        <f>(VLOOKUP($A26,'Occupancy Raw Data'!$B$8:$BE$51,'Occupancy Raw Data'!AC$3,FALSE))/100</f>
        <v>8.1982526364534097E-2</v>
      </c>
      <c r="K27" s="84">
        <f>(VLOOKUP($A26,'Occupancy Raw Data'!$B$8:$BE$51,'Occupancy Raw Data'!AE$3,FALSE))/100</f>
        <v>5.0824591989857497E-2</v>
      </c>
      <c r="M27" s="81">
        <f>(VLOOKUP($A26,'ADR Raw Data'!$B$6:$BE$49,'ADR Raw Data'!T$1,FALSE))/100</f>
        <v>-2.3124918653767697E-2</v>
      </c>
      <c r="N27" s="82">
        <f>(VLOOKUP($A26,'ADR Raw Data'!$B$6:$BE$49,'ADR Raw Data'!U$1,FALSE))/100</f>
        <v>-2.3949465387782101E-2</v>
      </c>
      <c r="O27" s="82">
        <f>(VLOOKUP($A26,'ADR Raw Data'!$B$6:$BE$49,'ADR Raw Data'!V$1,FALSE))/100</f>
        <v>-2.2638171756301603E-2</v>
      </c>
      <c r="P27" s="82">
        <f>(VLOOKUP($A26,'ADR Raw Data'!$B$6:$BE$49,'ADR Raw Data'!W$1,FALSE))/100</f>
        <v>-2.4856390632443701E-2</v>
      </c>
      <c r="Q27" s="82">
        <f>(VLOOKUP($A26,'ADR Raw Data'!$B$6:$BE$49,'ADR Raw Data'!X$1,FALSE))/100</f>
        <v>1.3949158749530798E-2</v>
      </c>
      <c r="R27" s="82">
        <f>(VLOOKUP($A26,'ADR Raw Data'!$B$6:$BE$49,'ADR Raw Data'!Y$1,FALSE))/100</f>
        <v>-1.50021521163471E-2</v>
      </c>
      <c r="S27" s="83">
        <f>(VLOOKUP($A26,'ADR Raw Data'!$B$6:$BE$49,'ADR Raw Data'!AA$1,FALSE))/100</f>
        <v>6.0950913458611901E-2</v>
      </c>
      <c r="T27" s="83">
        <f>(VLOOKUP($A26,'ADR Raw Data'!$B$6:$BE$49,'ADR Raw Data'!AB$1,FALSE))/100</f>
        <v>3.90081024755973E-2</v>
      </c>
      <c r="U27" s="82">
        <f>(VLOOKUP($A26,'ADR Raw Data'!$B$6:$BE$49,'ADR Raw Data'!AC$1,FALSE))/100</f>
        <v>4.9414593675154501E-2</v>
      </c>
      <c r="V27" s="84">
        <f>(VLOOKUP($A26,'ADR Raw Data'!$B$6:$BE$49,'ADR Raw Data'!AE$1,FALSE))/100</f>
        <v>1.26822948737247E-2</v>
      </c>
      <c r="X27" s="81">
        <f>(VLOOKUP($A26,'RevPAR Raw Data'!$B$6:$BE$49,'RevPAR Raw Data'!T$1,FALSE))/100</f>
        <v>-6.6772722081514591E-4</v>
      </c>
      <c r="Y27" s="82">
        <f>(VLOOKUP($A26,'RevPAR Raw Data'!$B$6:$BE$49,'RevPAR Raw Data'!U$1,FALSE))/100</f>
        <v>-6.6046170739141293E-3</v>
      </c>
      <c r="Z27" s="82">
        <f>(VLOOKUP($A26,'RevPAR Raw Data'!$B$6:$BE$49,'RevPAR Raw Data'!V$1,FALSE))/100</f>
        <v>-2.4334942546257697E-2</v>
      </c>
      <c r="AA27" s="82">
        <f>(VLOOKUP($A26,'RevPAR Raw Data'!$B$6:$BE$49,'RevPAR Raw Data'!W$1,FALSE))/100</f>
        <v>1.3751314599408699E-2</v>
      </c>
      <c r="AB27" s="82">
        <f>(VLOOKUP($A26,'RevPAR Raw Data'!$B$6:$BE$49,'RevPAR Raw Data'!X$1,FALSE))/100</f>
        <v>0.108619444457609</v>
      </c>
      <c r="AC27" s="82">
        <f>(VLOOKUP($A26,'RevPAR Raw Data'!$B$6:$BE$49,'RevPAR Raw Data'!Y$1,FALSE))/100</f>
        <v>1.9810664690976001E-2</v>
      </c>
      <c r="AD27" s="83">
        <f>(VLOOKUP($A26,'RevPAR Raw Data'!$B$6:$BE$49,'RevPAR Raw Data'!AA$1,FALSE))/100</f>
        <v>0.165837407196465</v>
      </c>
      <c r="AE27" s="83">
        <f>(VLOOKUP($A26,'RevPAR Raw Data'!$B$6:$BE$49,'RevPAR Raw Data'!AB$1,FALSE))/100</f>
        <v>0.10725584483159099</v>
      </c>
      <c r="AF27" s="82">
        <f>(VLOOKUP($A26,'RevPAR Raw Data'!$B$6:$BE$49,'RevPAR Raw Data'!AC$1,FALSE))/100</f>
        <v>0.135448253268454</v>
      </c>
      <c r="AG27" s="84">
        <f>(VLOOKUP($A26,'RevPAR Raw Data'!$B$6:$BE$49,'RevPAR Raw Data'!AE$1,FALSE))/100</f>
        <v>6.4151459326034305E-2</v>
      </c>
    </row>
    <row r="28" spans="1:33" x14ac:dyDescent="0.25">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5">
      <c r="A29" s="108" t="s">
        <v>24</v>
      </c>
      <c r="B29" s="109">
        <f>(VLOOKUP($A29,'Occupancy Raw Data'!$B$8:$BE$45,'Occupancy Raw Data'!G$3,FALSE))/100</f>
        <v>0.47270702936928205</v>
      </c>
      <c r="C29" s="110">
        <f>(VLOOKUP($A29,'Occupancy Raw Data'!$B$8:$BE$45,'Occupancy Raw Data'!H$3,FALSE))/100</f>
        <v>0.61476889744824204</v>
      </c>
      <c r="D29" s="110">
        <f>(VLOOKUP($A29,'Occupancy Raw Data'!$B$8:$BE$45,'Occupancy Raw Data'!I$3,FALSE))/100</f>
        <v>0.66703779489648496</v>
      </c>
      <c r="E29" s="110">
        <f>(VLOOKUP($A29,'Occupancy Raw Data'!$B$8:$BE$45,'Occupancy Raw Data'!J$3,FALSE))/100</f>
        <v>0.65030693307655196</v>
      </c>
      <c r="F29" s="110">
        <f>(VLOOKUP($A29,'Occupancy Raw Data'!$B$8:$BE$45,'Occupancy Raw Data'!K$3,FALSE))/100</f>
        <v>0.71018897448242602</v>
      </c>
      <c r="G29" s="111">
        <f>(VLOOKUP($A29,'Occupancy Raw Data'!$B$8:$BE$45,'Occupancy Raw Data'!L$3,FALSE))/100</f>
        <v>0.62300192585459702</v>
      </c>
      <c r="H29" s="91">
        <f>(VLOOKUP($A29,'Occupancy Raw Data'!$B$8:$BE$45,'Occupancy Raw Data'!N$3,FALSE))/100</f>
        <v>0.84948242657679307</v>
      </c>
      <c r="I29" s="91">
        <f>(VLOOKUP($A29,'Occupancy Raw Data'!$B$8:$BE$45,'Occupancy Raw Data'!O$3,FALSE))/100</f>
        <v>0.85291285507944092</v>
      </c>
      <c r="J29" s="111">
        <f>(VLOOKUP($A29,'Occupancy Raw Data'!$B$8:$BE$45,'Occupancy Raw Data'!P$3,FALSE))/100</f>
        <v>0.851197640828117</v>
      </c>
      <c r="K29" s="112">
        <f>(VLOOKUP($A29,'Occupancy Raw Data'!$B$8:$BE$45,'Occupancy Raw Data'!R$3,FALSE))/100</f>
        <v>0.68820070156131707</v>
      </c>
      <c r="M29" s="113">
        <f>VLOOKUP($A29,'ADR Raw Data'!$B$6:$BE$43,'ADR Raw Data'!G$1,FALSE)</f>
        <v>105.076295117448</v>
      </c>
      <c r="N29" s="114">
        <f>VLOOKUP($A29,'ADR Raw Data'!$B$6:$BE$43,'ADR Raw Data'!H$1,FALSE)</f>
        <v>113.110306901615</v>
      </c>
      <c r="O29" s="114">
        <f>VLOOKUP($A29,'ADR Raw Data'!$B$6:$BE$43,'ADR Raw Data'!I$1,FALSE)</f>
        <v>116.213657238237</v>
      </c>
      <c r="P29" s="114">
        <f>VLOOKUP($A29,'ADR Raw Data'!$B$6:$BE$43,'ADR Raw Data'!J$1,FALSE)</f>
        <v>114.830586738235</v>
      </c>
      <c r="Q29" s="114">
        <f>VLOOKUP($A29,'ADR Raw Data'!$B$6:$BE$43,'ADR Raw Data'!K$1,FALSE)</f>
        <v>118.440060590652</v>
      </c>
      <c r="R29" s="115">
        <f>VLOOKUP($A29,'ADR Raw Data'!$B$6:$BE$43,'ADR Raw Data'!L$1,FALSE)</f>
        <v>114.129937885198</v>
      </c>
      <c r="S29" s="114">
        <f>VLOOKUP($A29,'ADR Raw Data'!$B$6:$BE$43,'ADR Raw Data'!N$1,FALSE)</f>
        <v>146.466035423308</v>
      </c>
      <c r="T29" s="114">
        <f>VLOOKUP($A29,'ADR Raw Data'!$B$6:$BE$43,'ADR Raw Data'!O$1,FALSE)</f>
        <v>148.95940163703</v>
      </c>
      <c r="U29" s="115">
        <f>VLOOKUP($A29,'ADR Raw Data'!$B$6:$BE$43,'ADR Raw Data'!P$1,FALSE)</f>
        <v>147.71523067133299</v>
      </c>
      <c r="V29" s="116">
        <f>VLOOKUP($A29,'ADR Raw Data'!$B$6:$BE$43,'ADR Raw Data'!R$1,FALSE)</f>
        <v>125.99845320190801</v>
      </c>
      <c r="X29" s="113">
        <f>VLOOKUP($A29,'RevPAR Raw Data'!$B$6:$BE$43,'RevPAR Raw Data'!G$1,FALSE)</f>
        <v>49.670303322099102</v>
      </c>
      <c r="Y29" s="114">
        <f>VLOOKUP($A29,'RevPAR Raw Data'!$B$6:$BE$43,'RevPAR Raw Data'!H$1,FALSE)</f>
        <v>69.536698663938296</v>
      </c>
      <c r="Z29" s="114">
        <f>VLOOKUP($A29,'RevPAR Raw Data'!$B$6:$BE$43,'RevPAR Raw Data'!I$1,FALSE)</f>
        <v>77.518901661049497</v>
      </c>
      <c r="AA29" s="114">
        <f>VLOOKUP($A29,'RevPAR Raw Data'!$B$6:$BE$43,'RevPAR Raw Data'!J$1,FALSE)</f>
        <v>74.675126685122706</v>
      </c>
      <c r="AB29" s="114">
        <f>VLOOKUP($A29,'RevPAR Raw Data'!$B$6:$BE$43,'RevPAR Raw Data'!K$1,FALSE)</f>
        <v>84.114825168512198</v>
      </c>
      <c r="AC29" s="115">
        <f>VLOOKUP($A29,'RevPAR Raw Data'!$B$6:$BE$43,'RevPAR Raw Data'!L$1,FALSE)</f>
        <v>71.103171100144394</v>
      </c>
      <c r="AD29" s="114">
        <f>VLOOKUP($A29,'RevPAR Raw Data'!$B$6:$BE$43,'RevPAR Raw Data'!N$1,FALSE)</f>
        <v>124.42032318247399</v>
      </c>
      <c r="AE29" s="114">
        <f>VLOOKUP($A29,'RevPAR Raw Data'!$B$6:$BE$43,'RevPAR Raw Data'!O$1,FALSE)</f>
        <v>127.049388541165</v>
      </c>
      <c r="AF29" s="115">
        <f>VLOOKUP($A29,'RevPAR Raw Data'!$B$6:$BE$43,'RevPAR Raw Data'!P$1,FALSE)</f>
        <v>125.734855861819</v>
      </c>
      <c r="AG29" s="116">
        <f>VLOOKUP($A29,'RevPAR Raw Data'!$B$6:$BE$43,'RevPAR Raw Data'!R$1,FALSE)</f>
        <v>86.712223889194505</v>
      </c>
    </row>
    <row r="30" spans="1:33" x14ac:dyDescent="0.25">
      <c r="A30" s="93" t="s">
        <v>14</v>
      </c>
      <c r="B30" s="81">
        <f>(VLOOKUP($A29,'Occupancy Raw Data'!$B$8:$BE$51,'Occupancy Raw Data'!T$3,FALSE))/100</f>
        <v>6.19724088394734E-2</v>
      </c>
      <c r="C30" s="82">
        <f>(VLOOKUP($A29,'Occupancy Raw Data'!$B$8:$BE$51,'Occupancy Raw Data'!U$3,FALSE))/100</f>
        <v>3.51206723739707E-2</v>
      </c>
      <c r="D30" s="82">
        <f>(VLOOKUP($A29,'Occupancy Raw Data'!$B$8:$BE$51,'Occupancy Raw Data'!V$3,FALSE))/100</f>
        <v>9.0964251452601397E-2</v>
      </c>
      <c r="E30" s="82">
        <f>(VLOOKUP($A29,'Occupancy Raw Data'!$B$8:$BE$51,'Occupancy Raw Data'!W$3,FALSE))/100</f>
        <v>1.45229897724599E-2</v>
      </c>
      <c r="F30" s="82">
        <f>(VLOOKUP($A29,'Occupancy Raw Data'!$B$8:$BE$51,'Occupancy Raw Data'!X$3,FALSE))/100</f>
        <v>8.7159878905611304E-2</v>
      </c>
      <c r="G30" s="82">
        <f>(VLOOKUP($A29,'Occupancy Raw Data'!$B$8:$BE$51,'Occupancy Raw Data'!Y$3,FALSE))/100</f>
        <v>5.7835306027760998E-2</v>
      </c>
      <c r="H30" s="83">
        <f>(VLOOKUP($A29,'Occupancy Raw Data'!$B$8:$BE$51,'Occupancy Raw Data'!AA$3,FALSE))/100</f>
        <v>9.2317874893966798E-2</v>
      </c>
      <c r="I30" s="83">
        <f>(VLOOKUP($A29,'Occupancy Raw Data'!$B$8:$BE$51,'Occupancy Raw Data'!AB$3,FALSE))/100</f>
        <v>4.9430086842541E-2</v>
      </c>
      <c r="J30" s="82">
        <f>(VLOOKUP($A29,'Occupancy Raw Data'!$B$8:$BE$51,'Occupancy Raw Data'!AC$3,FALSE))/100</f>
        <v>7.0401382386391806E-2</v>
      </c>
      <c r="K30" s="84">
        <f>(VLOOKUP($A29,'Occupancy Raw Data'!$B$8:$BE$51,'Occupancy Raw Data'!AE$3,FALSE))/100</f>
        <v>6.2242110720949102E-2</v>
      </c>
      <c r="M30" s="81">
        <f>(VLOOKUP($A29,'ADR Raw Data'!$B$6:$BE$49,'ADR Raw Data'!T$1,FALSE))/100</f>
        <v>-1.7209085133427601E-2</v>
      </c>
      <c r="N30" s="82">
        <f>(VLOOKUP($A29,'ADR Raw Data'!$B$6:$BE$49,'ADR Raw Data'!U$1,FALSE))/100</f>
        <v>-2.1748785677825802E-2</v>
      </c>
      <c r="O30" s="82">
        <f>(VLOOKUP($A29,'ADR Raw Data'!$B$6:$BE$49,'ADR Raw Data'!V$1,FALSE))/100</f>
        <v>8.5977506527522198E-3</v>
      </c>
      <c r="P30" s="82">
        <f>(VLOOKUP($A29,'ADR Raw Data'!$B$6:$BE$49,'ADR Raw Data'!W$1,FALSE))/100</f>
        <v>-2.6074404690723002E-2</v>
      </c>
      <c r="Q30" s="82">
        <f>(VLOOKUP($A29,'ADR Raw Data'!$B$6:$BE$49,'ADR Raw Data'!X$1,FALSE))/100</f>
        <v>-1.4434033796268099E-2</v>
      </c>
      <c r="R30" s="82">
        <f>(VLOOKUP($A29,'ADR Raw Data'!$B$6:$BE$49,'ADR Raw Data'!Y$1,FALSE))/100</f>
        <v>-1.3831706604380401E-2</v>
      </c>
      <c r="S30" s="83">
        <f>(VLOOKUP($A29,'ADR Raw Data'!$B$6:$BE$49,'ADR Raw Data'!AA$1,FALSE))/100</f>
        <v>2.6228897717072899E-2</v>
      </c>
      <c r="T30" s="83">
        <f>(VLOOKUP($A29,'ADR Raw Data'!$B$6:$BE$49,'ADR Raw Data'!AB$1,FALSE))/100</f>
        <v>2.8598498985871502E-2</v>
      </c>
      <c r="U30" s="82">
        <f>(VLOOKUP($A29,'ADR Raw Data'!$B$6:$BE$49,'ADR Raw Data'!AC$1,FALSE))/100</f>
        <v>2.7274832320636402E-2</v>
      </c>
      <c r="V30" s="84">
        <f>(VLOOKUP($A29,'ADR Raw Data'!$B$6:$BE$49,'ADR Raw Data'!AE$1,FALSE))/100</f>
        <v>3.3962356063459696E-3</v>
      </c>
      <c r="X30" s="81">
        <f>(VLOOKUP($A29,'RevPAR Raw Data'!$B$6:$BE$43,'RevPAR Raw Data'!T$1,FALSE))/100</f>
        <v>4.3696835246403692E-2</v>
      </c>
      <c r="Y30" s="82">
        <f>(VLOOKUP($A29,'RevPAR Raw Data'!$B$6:$BE$43,'RevPAR Raw Data'!U$1,FALSE))/100</f>
        <v>1.2608054719822199E-2</v>
      </c>
      <c r="Z30" s="82">
        <f>(VLOOKUP($A29,'RevPAR Raw Data'!$B$6:$BE$43,'RevPAR Raw Data'!V$1,FALSE))/100</f>
        <v>0.10034409005765699</v>
      </c>
      <c r="AA30" s="82">
        <f>(VLOOKUP($A29,'RevPAR Raw Data'!$B$6:$BE$43,'RevPAR Raw Data'!W$1,FALSE))/100</f>
        <v>-1.19300932309094E-2</v>
      </c>
      <c r="AB30" s="82">
        <f>(VLOOKUP($A29,'RevPAR Raw Data'!$B$6:$BE$43,'RevPAR Raw Data'!X$1,FALSE))/100</f>
        <v>7.14677764715409E-2</v>
      </c>
      <c r="AC30" s="82">
        <f>(VLOOKUP($A29,'RevPAR Raw Data'!$B$6:$BE$43,'RevPAR Raw Data'!Y$1,FALSE))/100</f>
        <v>4.3203638439030002E-2</v>
      </c>
      <c r="AD30" s="83">
        <f>(VLOOKUP($A29,'RevPAR Raw Data'!$B$6:$BE$43,'RevPAR Raw Data'!AA$1,FALSE))/100</f>
        <v>0.120968168709091</v>
      </c>
      <c r="AE30" s="83">
        <f>(VLOOKUP($A29,'RevPAR Raw Data'!$B$6:$BE$43,'RevPAR Raw Data'!AB$1,FALSE))/100</f>
        <v>7.94422121168505E-2</v>
      </c>
      <c r="AF30" s="82">
        <f>(VLOOKUP($A29,'RevPAR Raw Data'!$B$6:$BE$43,'RevPAR Raw Data'!AC$1,FALSE))/100</f>
        <v>9.959640060675809E-2</v>
      </c>
      <c r="AG30" s="84">
        <f>(VLOOKUP($A29,'RevPAR Raw Data'!$B$6:$BE$43,'RevPAR Raw Data'!AE$1,FALSE))/100</f>
        <v>6.5849735199939696E-2</v>
      </c>
    </row>
    <row r="31" spans="1:33" x14ac:dyDescent="0.25">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5">
      <c r="A32" s="108" t="s">
        <v>25</v>
      </c>
      <c r="B32" s="109">
        <f>(VLOOKUP($A32,'Occupancy Raw Data'!$B$8:$BE$45,'Occupancy Raw Data'!G$3,FALSE))/100</f>
        <v>0.50273651290070298</v>
      </c>
      <c r="C32" s="110">
        <f>(VLOOKUP($A32,'Occupancy Raw Data'!$B$8:$BE$45,'Occupancy Raw Data'!H$3,FALSE))/100</f>
        <v>0.59577795152462798</v>
      </c>
      <c r="D32" s="110">
        <f>(VLOOKUP($A32,'Occupancy Raw Data'!$B$8:$BE$45,'Occupancy Raw Data'!I$3,FALSE))/100</f>
        <v>0.632525410476935</v>
      </c>
      <c r="E32" s="110">
        <f>(VLOOKUP($A32,'Occupancy Raw Data'!$B$8:$BE$45,'Occupancy Raw Data'!J$3,FALSE))/100</f>
        <v>0.61923377638780197</v>
      </c>
      <c r="F32" s="110">
        <f>(VLOOKUP($A32,'Occupancy Raw Data'!$B$8:$BE$45,'Occupancy Raw Data'!K$3,FALSE))/100</f>
        <v>0.67943706020328309</v>
      </c>
      <c r="G32" s="111">
        <f>(VLOOKUP($A32,'Occupancy Raw Data'!$B$8:$BE$45,'Occupancy Raw Data'!L$3,FALSE))/100</f>
        <v>0.60594214229866994</v>
      </c>
      <c r="H32" s="91">
        <f>(VLOOKUP($A32,'Occupancy Raw Data'!$B$8:$BE$45,'Occupancy Raw Data'!N$3,FALSE))/100</f>
        <v>0.816262705238467</v>
      </c>
      <c r="I32" s="91">
        <f>(VLOOKUP($A32,'Occupancy Raw Data'!$B$8:$BE$45,'Occupancy Raw Data'!O$3,FALSE))/100</f>
        <v>0.85613760750586299</v>
      </c>
      <c r="J32" s="111">
        <f>(VLOOKUP($A32,'Occupancy Raw Data'!$B$8:$BE$45,'Occupancy Raw Data'!P$3,FALSE))/100</f>
        <v>0.83620015637216494</v>
      </c>
      <c r="K32" s="112">
        <f>(VLOOKUP($A32,'Occupancy Raw Data'!$B$8:$BE$45,'Occupancy Raw Data'!R$3,FALSE))/100</f>
        <v>0.67173014631966899</v>
      </c>
      <c r="M32" s="113">
        <f>VLOOKUP($A32,'ADR Raw Data'!$B$6:$BE$43,'ADR Raw Data'!G$1,FALSE)</f>
        <v>114.376018662519</v>
      </c>
      <c r="N32" s="114">
        <f>VLOOKUP($A32,'ADR Raw Data'!$B$6:$BE$43,'ADR Raw Data'!H$1,FALSE)</f>
        <v>125.116981627296</v>
      </c>
      <c r="O32" s="114">
        <f>VLOOKUP($A32,'ADR Raw Data'!$B$6:$BE$43,'ADR Raw Data'!I$1,FALSE)</f>
        <v>125.293634116192</v>
      </c>
      <c r="P32" s="114">
        <f>VLOOKUP($A32,'ADR Raw Data'!$B$6:$BE$43,'ADR Raw Data'!J$1,FALSE)</f>
        <v>122.505227272727</v>
      </c>
      <c r="Q32" s="114">
        <f>VLOOKUP($A32,'ADR Raw Data'!$B$6:$BE$43,'ADR Raw Data'!K$1,FALSE)</f>
        <v>125.525385500575</v>
      </c>
      <c r="R32" s="115">
        <f>VLOOKUP($A32,'ADR Raw Data'!$B$6:$BE$43,'ADR Raw Data'!L$1,FALSE)</f>
        <v>122.929334193548</v>
      </c>
      <c r="S32" s="114">
        <f>VLOOKUP($A32,'ADR Raw Data'!$B$6:$BE$43,'ADR Raw Data'!N$1,FALSE)</f>
        <v>167.455134099616</v>
      </c>
      <c r="T32" s="114">
        <f>VLOOKUP($A32,'ADR Raw Data'!$B$6:$BE$43,'ADR Raw Data'!O$1,FALSE)</f>
        <v>173.969360730593</v>
      </c>
      <c r="U32" s="115">
        <f>VLOOKUP($A32,'ADR Raw Data'!$B$6:$BE$43,'ADR Raw Data'!P$1,FALSE)</f>
        <v>170.789906498363</v>
      </c>
      <c r="V32" s="116">
        <f>VLOOKUP($A32,'ADR Raw Data'!$B$6:$BE$43,'ADR Raw Data'!R$1,FALSE)</f>
        <v>139.95190887928101</v>
      </c>
      <c r="X32" s="113">
        <f>VLOOKUP($A32,'RevPAR Raw Data'!$B$6:$BE$43,'RevPAR Raw Data'!G$1,FALSE)</f>
        <v>57.501000781860803</v>
      </c>
      <c r="Y32" s="114">
        <f>VLOOKUP($A32,'RevPAR Raw Data'!$B$6:$BE$43,'RevPAR Raw Data'!H$1,FALSE)</f>
        <v>74.541939014855302</v>
      </c>
      <c r="Z32" s="114">
        <f>VLOOKUP($A32,'RevPAR Raw Data'!$B$6:$BE$43,'RevPAR Raw Data'!I$1,FALSE)</f>
        <v>79.2514073494917</v>
      </c>
      <c r="AA32" s="114">
        <f>VLOOKUP($A32,'RevPAR Raw Data'!$B$6:$BE$43,'RevPAR Raw Data'!J$1,FALSE)</f>
        <v>75.859374511336895</v>
      </c>
      <c r="AB32" s="114">
        <f>VLOOKUP($A32,'RevPAR Raw Data'!$B$6:$BE$43,'RevPAR Raw Data'!K$1,FALSE)</f>
        <v>85.286598905394797</v>
      </c>
      <c r="AC32" s="115">
        <f>VLOOKUP($A32,'RevPAR Raw Data'!$B$6:$BE$43,'RevPAR Raw Data'!L$1,FALSE)</f>
        <v>74.488064112587907</v>
      </c>
      <c r="AD32" s="114">
        <f>VLOOKUP($A32,'RevPAR Raw Data'!$B$6:$BE$43,'RevPAR Raw Data'!N$1,FALSE)</f>
        <v>136.68738076622299</v>
      </c>
      <c r="AE32" s="114">
        <f>VLOOKUP($A32,'RevPAR Raw Data'!$B$6:$BE$43,'RevPAR Raw Data'!O$1,FALSE)</f>
        <v>148.941712275215</v>
      </c>
      <c r="AF32" s="115">
        <f>VLOOKUP($A32,'RevPAR Raw Data'!$B$6:$BE$43,'RevPAR Raw Data'!P$1,FALSE)</f>
        <v>142.81454652071901</v>
      </c>
      <c r="AG32" s="116">
        <f>VLOOKUP($A32,'RevPAR Raw Data'!$B$6:$BE$43,'RevPAR Raw Data'!R$1,FALSE)</f>
        <v>94.009916229196904</v>
      </c>
    </row>
    <row r="33" spans="1:33" x14ac:dyDescent="0.25">
      <c r="A33" s="93" t="s">
        <v>14</v>
      </c>
      <c r="B33" s="81">
        <f>(VLOOKUP($A32,'Occupancy Raw Data'!$B$8:$BE$51,'Occupancy Raw Data'!T$3,FALSE))/100</f>
        <v>0.101027397260273</v>
      </c>
      <c r="C33" s="82">
        <f>(VLOOKUP($A32,'Occupancy Raw Data'!$B$8:$BE$51,'Occupancy Raw Data'!U$3,FALSE))/100</f>
        <v>-0.102473498233215</v>
      </c>
      <c r="D33" s="82">
        <f>(VLOOKUP($A32,'Occupancy Raw Data'!$B$8:$BE$51,'Occupancy Raw Data'!V$3,FALSE))/100</f>
        <v>-9.10112359550561E-2</v>
      </c>
      <c r="E33" s="82">
        <f>(VLOOKUP($A32,'Occupancy Raw Data'!$B$8:$BE$51,'Occupancy Raw Data'!W$3,FALSE))/100</f>
        <v>-0.11111111111111099</v>
      </c>
      <c r="F33" s="82">
        <f>(VLOOKUP($A32,'Occupancy Raw Data'!$B$8:$BE$51,'Occupancy Raw Data'!X$3,FALSE))/100</f>
        <v>8.1206496519721505E-3</v>
      </c>
      <c r="G33" s="82">
        <f>(VLOOKUP($A32,'Occupancy Raw Data'!$B$8:$BE$51,'Occupancy Raw Data'!Y$3,FALSE))/100</f>
        <v>-4.9313052011776201E-2</v>
      </c>
      <c r="H33" s="83">
        <f>(VLOOKUP($A32,'Occupancy Raw Data'!$B$8:$BE$51,'Occupancy Raw Data'!AA$3,FALSE))/100</f>
        <v>0.12258064516129</v>
      </c>
      <c r="I33" s="83">
        <f>(VLOOKUP($A32,'Occupancy Raw Data'!$B$8:$BE$51,'Occupancy Raw Data'!AB$3,FALSE))/100</f>
        <v>0.107178968655207</v>
      </c>
      <c r="J33" s="82">
        <f>(VLOOKUP($A32,'Occupancy Raw Data'!$B$8:$BE$51,'Occupancy Raw Data'!AC$3,FALSE))/100</f>
        <v>0.114643043251693</v>
      </c>
      <c r="K33" s="84">
        <f>(VLOOKUP($A32,'Occupancy Raw Data'!$B$8:$BE$51,'Occupancy Raw Data'!AE$3,FALSE))/100</f>
        <v>3.1693077564637099E-3</v>
      </c>
      <c r="M33" s="81">
        <f>(VLOOKUP($A32,'ADR Raw Data'!$B$6:$BE$49,'ADR Raw Data'!T$1,FALSE))/100</f>
        <v>-6.8096829186908903E-2</v>
      </c>
      <c r="N33" s="82">
        <f>(VLOOKUP($A32,'ADR Raw Data'!$B$6:$BE$49,'ADR Raw Data'!U$1,FALSE))/100</f>
        <v>-5.2080386584360996E-2</v>
      </c>
      <c r="O33" s="82">
        <f>(VLOOKUP($A32,'ADR Raw Data'!$B$6:$BE$49,'ADR Raw Data'!V$1,FALSE))/100</f>
        <v>-2.1688287672212501E-2</v>
      </c>
      <c r="P33" s="82">
        <f>(VLOOKUP($A32,'ADR Raw Data'!$B$6:$BE$49,'ADR Raw Data'!W$1,FALSE))/100</f>
        <v>-5.9648892845684802E-2</v>
      </c>
      <c r="Q33" s="82">
        <f>(VLOOKUP($A32,'ADR Raw Data'!$B$6:$BE$49,'ADR Raw Data'!X$1,FALSE))/100</f>
        <v>-4.3441771895618195E-2</v>
      </c>
      <c r="R33" s="82">
        <f>(VLOOKUP($A32,'ADR Raw Data'!$B$6:$BE$49,'ADR Raw Data'!Y$1,FALSE))/100</f>
        <v>-4.9065613484709704E-2</v>
      </c>
      <c r="S33" s="83">
        <f>(VLOOKUP($A32,'ADR Raw Data'!$B$6:$BE$49,'ADR Raw Data'!AA$1,FALSE))/100</f>
        <v>2.7313203435623001E-2</v>
      </c>
      <c r="T33" s="83">
        <f>(VLOOKUP($A32,'ADR Raw Data'!$B$6:$BE$49,'ADR Raw Data'!AB$1,FALSE))/100</f>
        <v>6.911842477472091E-2</v>
      </c>
      <c r="U33" s="82">
        <f>(VLOOKUP($A32,'ADR Raw Data'!$B$6:$BE$49,'ADR Raw Data'!AC$1,FALSE))/100</f>
        <v>4.8702426046291894E-2</v>
      </c>
      <c r="V33" s="84">
        <f>(VLOOKUP($A32,'ADR Raw Data'!$B$6:$BE$49,'ADR Raw Data'!AE$1,FALSE))/100</f>
        <v>-5.08311597121918E-4</v>
      </c>
      <c r="X33" s="81">
        <f>(VLOOKUP($A32,'RevPAR Raw Data'!$B$6:$BE$43,'RevPAR Raw Data'!T$1,FALSE))/100</f>
        <v>2.6050922658934099E-2</v>
      </c>
      <c r="Y33" s="82">
        <f>(VLOOKUP($A32,'RevPAR Raw Data'!$B$6:$BE$43,'RevPAR Raw Data'!U$1,FALSE))/100</f>
        <v>-0.149217025414938</v>
      </c>
      <c r="Z33" s="82">
        <f>(VLOOKUP($A32,'RevPAR Raw Data'!$B$6:$BE$43,'RevPAR Raw Data'!V$1,FALSE))/100</f>
        <v>-0.110725645760471</v>
      </c>
      <c r="AA33" s="82">
        <f>(VLOOKUP($A32,'RevPAR Raw Data'!$B$6:$BE$43,'RevPAR Raw Data'!W$1,FALSE))/100</f>
        <v>-0.16413234919616401</v>
      </c>
      <c r="AB33" s="82">
        <f>(VLOOKUP($A32,'RevPAR Raw Data'!$B$6:$BE$43,'RevPAR Raw Data'!X$1,FALSE))/100</f>
        <v>-3.5673897653471301E-2</v>
      </c>
      <c r="AC33" s="82">
        <f>(VLOOKUP($A32,'RevPAR Raw Data'!$B$6:$BE$43,'RevPAR Raw Data'!Y$1,FALSE))/100</f>
        <v>-9.5959090346724701E-2</v>
      </c>
      <c r="AD33" s="83">
        <f>(VLOOKUP($A32,'RevPAR Raw Data'!$B$6:$BE$43,'RevPAR Raw Data'!AA$1,FALSE))/100</f>
        <v>0.15324191869547302</v>
      </c>
      <c r="AE33" s="83">
        <f>(VLOOKUP($A32,'RevPAR Raw Data'!$B$6:$BE$43,'RevPAR Raw Data'!AB$1,FALSE))/100</f>
        <v>0.18370543491235503</v>
      </c>
      <c r="AF33" s="82">
        <f>(VLOOKUP($A32,'RevPAR Raw Data'!$B$6:$BE$43,'RevPAR Raw Data'!AC$1,FALSE))/100</f>
        <v>0.16892886363367199</v>
      </c>
      <c r="AG33" s="84">
        <f>(VLOOKUP($A32,'RevPAR Raw Data'!$B$6:$BE$43,'RevPAR Raw Data'!AE$1,FALSE))/100</f>
        <v>2.6593851634543397E-3</v>
      </c>
    </row>
    <row r="34" spans="1:33" x14ac:dyDescent="0.25">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5">
      <c r="A35" s="108" t="s">
        <v>26</v>
      </c>
      <c r="B35" s="109">
        <f>(VLOOKUP($A35,'Occupancy Raw Data'!$B$8:$BE$45,'Occupancy Raw Data'!G$3,FALSE))/100</f>
        <v>0.494535519125683</v>
      </c>
      <c r="C35" s="110">
        <f>(VLOOKUP($A35,'Occupancy Raw Data'!$B$8:$BE$45,'Occupancy Raw Data'!H$3,FALSE))/100</f>
        <v>0.65095628415300499</v>
      </c>
      <c r="D35" s="110">
        <f>(VLOOKUP($A35,'Occupancy Raw Data'!$B$8:$BE$45,'Occupancy Raw Data'!I$3,FALSE))/100</f>
        <v>0.69193989071038198</v>
      </c>
      <c r="E35" s="110">
        <f>(VLOOKUP($A35,'Occupancy Raw Data'!$B$8:$BE$45,'Occupancy Raw Data'!J$3,FALSE))/100</f>
        <v>0.69740437158469903</v>
      </c>
      <c r="F35" s="110">
        <f>(VLOOKUP($A35,'Occupancy Raw Data'!$B$8:$BE$45,'Occupancy Raw Data'!K$3,FALSE))/100</f>
        <v>0.74180327868852403</v>
      </c>
      <c r="G35" s="111">
        <f>(VLOOKUP($A35,'Occupancy Raw Data'!$B$8:$BE$45,'Occupancy Raw Data'!L$3,FALSE))/100</f>
        <v>0.65532786885245897</v>
      </c>
      <c r="H35" s="91">
        <f>(VLOOKUP($A35,'Occupancy Raw Data'!$B$8:$BE$45,'Occupancy Raw Data'!N$3,FALSE))/100</f>
        <v>0.845628415300546</v>
      </c>
      <c r="I35" s="91">
        <f>(VLOOKUP($A35,'Occupancy Raw Data'!$B$8:$BE$45,'Occupancy Raw Data'!O$3,FALSE))/100</f>
        <v>0.84016393442622894</v>
      </c>
      <c r="J35" s="111">
        <f>(VLOOKUP($A35,'Occupancy Raw Data'!$B$8:$BE$45,'Occupancy Raw Data'!P$3,FALSE))/100</f>
        <v>0.84289617486338697</v>
      </c>
      <c r="K35" s="112">
        <f>(VLOOKUP($A35,'Occupancy Raw Data'!$B$8:$BE$45,'Occupancy Raw Data'!R$3,FALSE))/100</f>
        <v>0.70891881342701002</v>
      </c>
      <c r="M35" s="113">
        <f>VLOOKUP($A35,'ADR Raw Data'!$B$6:$BE$43,'ADR Raw Data'!G$1,FALSE)</f>
        <v>129.34140883977901</v>
      </c>
      <c r="N35" s="114">
        <f>VLOOKUP($A35,'ADR Raw Data'!$B$6:$BE$43,'ADR Raw Data'!H$1,FALSE)</f>
        <v>128.025865687303</v>
      </c>
      <c r="O35" s="114">
        <f>VLOOKUP($A35,'ADR Raw Data'!$B$6:$BE$43,'ADR Raw Data'!I$1,FALSE)</f>
        <v>132.73618953603099</v>
      </c>
      <c r="P35" s="114">
        <f>VLOOKUP($A35,'ADR Raw Data'!$B$6:$BE$43,'ADR Raw Data'!J$1,FALSE)</f>
        <v>130.21629774730599</v>
      </c>
      <c r="Q35" s="114">
        <f>VLOOKUP($A35,'ADR Raw Data'!$B$6:$BE$43,'ADR Raw Data'!K$1,FALSE)</f>
        <v>141.95684162062599</v>
      </c>
      <c r="R35" s="115">
        <f>VLOOKUP($A35,'ADR Raw Data'!$B$6:$BE$43,'ADR Raw Data'!L$1,FALSE)</f>
        <v>132.839182822597</v>
      </c>
      <c r="S35" s="114">
        <f>VLOOKUP($A35,'ADR Raw Data'!$B$6:$BE$43,'ADR Raw Data'!N$1,FALSE)</f>
        <v>168.763344103392</v>
      </c>
      <c r="T35" s="114">
        <f>VLOOKUP($A35,'ADR Raw Data'!$B$6:$BE$43,'ADR Raw Data'!O$1,FALSE)</f>
        <v>174.29501626016199</v>
      </c>
      <c r="U35" s="115">
        <f>VLOOKUP($A35,'ADR Raw Data'!$B$6:$BE$43,'ADR Raw Data'!P$1,FALSE)</f>
        <v>171.52021474878401</v>
      </c>
      <c r="V35" s="116">
        <f>VLOOKUP($A35,'ADR Raw Data'!$B$6:$BE$43,'ADR Raw Data'!R$1,FALSE)</f>
        <v>145.97955264968999</v>
      </c>
      <c r="X35" s="113">
        <f>VLOOKUP($A35,'RevPAR Raw Data'!$B$6:$BE$43,'RevPAR Raw Data'!G$1,FALSE)</f>
        <v>63.963920765027297</v>
      </c>
      <c r="Y35" s="114">
        <f>VLOOKUP($A35,'RevPAR Raw Data'!$B$6:$BE$43,'RevPAR Raw Data'!H$1,FALSE)</f>
        <v>83.339241803278597</v>
      </c>
      <c r="Z35" s="114">
        <f>VLOOKUP($A35,'RevPAR Raw Data'!$B$6:$BE$43,'RevPAR Raw Data'!I$1,FALSE)</f>
        <v>91.845464480874298</v>
      </c>
      <c r="AA35" s="114">
        <f>VLOOKUP($A35,'RevPAR Raw Data'!$B$6:$BE$43,'RevPAR Raw Data'!J$1,FALSE)</f>
        <v>90.813415300546396</v>
      </c>
      <c r="AB35" s="114">
        <f>VLOOKUP($A35,'RevPAR Raw Data'!$B$6:$BE$43,'RevPAR Raw Data'!K$1,FALSE)</f>
        <v>105.304050546448</v>
      </c>
      <c r="AC35" s="115">
        <f>VLOOKUP($A35,'RevPAR Raw Data'!$B$6:$BE$43,'RevPAR Raw Data'!L$1,FALSE)</f>
        <v>87.053218579234894</v>
      </c>
      <c r="AD35" s="114">
        <f>VLOOKUP($A35,'RevPAR Raw Data'!$B$6:$BE$43,'RevPAR Raw Data'!N$1,FALSE)</f>
        <v>142.711079234972</v>
      </c>
      <c r="AE35" s="114">
        <f>VLOOKUP($A35,'RevPAR Raw Data'!$B$6:$BE$43,'RevPAR Raw Data'!O$1,FALSE)</f>
        <v>146.43638661202101</v>
      </c>
      <c r="AF35" s="115">
        <f>VLOOKUP($A35,'RevPAR Raw Data'!$B$6:$BE$43,'RevPAR Raw Data'!P$1,FALSE)</f>
        <v>144.573732923497</v>
      </c>
      <c r="AG35" s="116">
        <f>VLOOKUP($A35,'RevPAR Raw Data'!$B$6:$BE$43,'RevPAR Raw Data'!R$1,FALSE)</f>
        <v>103.487651249024</v>
      </c>
    </row>
    <row r="36" spans="1:33" x14ac:dyDescent="0.25">
      <c r="A36" s="93" t="s">
        <v>14</v>
      </c>
      <c r="B36" s="81">
        <f>(VLOOKUP($A35,'Occupancy Raw Data'!$B$8:$BE$51,'Occupancy Raw Data'!T$3,FALSE))/100</f>
        <v>-5.4830287206266301E-2</v>
      </c>
      <c r="C36" s="82">
        <f>(VLOOKUP($A35,'Occupancy Raw Data'!$B$8:$BE$51,'Occupancy Raw Data'!U$3,FALSE))/100</f>
        <v>-5.7368941641938599E-2</v>
      </c>
      <c r="D36" s="82">
        <f>(VLOOKUP($A35,'Occupancy Raw Data'!$B$8:$BE$51,'Occupancy Raw Data'!V$3,FALSE))/100</f>
        <v>-5.5037313432835806E-2</v>
      </c>
      <c r="E36" s="82">
        <f>(VLOOKUP($A35,'Occupancy Raw Data'!$B$8:$BE$51,'Occupancy Raw Data'!W$3,FALSE))/100</f>
        <v>-7.4342701722574706E-2</v>
      </c>
      <c r="F36" s="82">
        <f>(VLOOKUP($A35,'Occupancy Raw Data'!$B$8:$BE$51,'Occupancy Raw Data'!X$3,FALSE))/100</f>
        <v>7.5247524752475203E-2</v>
      </c>
      <c r="G36" s="82">
        <f>(VLOOKUP($A35,'Occupancy Raw Data'!$B$8:$BE$51,'Occupancy Raw Data'!Y$3,FALSE))/100</f>
        <v>-3.3252720677146297E-2</v>
      </c>
      <c r="H36" s="83">
        <f>(VLOOKUP($A35,'Occupancy Raw Data'!$B$8:$BE$51,'Occupancy Raw Data'!AA$3,FALSE))/100</f>
        <v>8.02792321116928E-2</v>
      </c>
      <c r="I36" s="83">
        <f>(VLOOKUP($A35,'Occupancy Raw Data'!$B$8:$BE$51,'Occupancy Raw Data'!AB$3,FALSE))/100</f>
        <v>4.5918367346938702E-2</v>
      </c>
      <c r="J36" s="82">
        <f>(VLOOKUP($A35,'Occupancy Raw Data'!$B$8:$BE$51,'Occupancy Raw Data'!AC$3,FALSE))/100</f>
        <v>6.2876830318690707E-2</v>
      </c>
      <c r="K36" s="84">
        <f>(VLOOKUP($A35,'Occupancy Raw Data'!$B$8:$BE$51,'Occupancy Raw Data'!AE$3,FALSE))/100</f>
        <v>-2.6084568918176799E-3</v>
      </c>
      <c r="M36" s="81">
        <f>(VLOOKUP($A35,'ADR Raw Data'!$B$6:$BE$49,'ADR Raw Data'!T$1,FALSE))/100</f>
        <v>-9.8999586298875009E-2</v>
      </c>
      <c r="N36" s="82">
        <f>(VLOOKUP($A35,'ADR Raw Data'!$B$6:$BE$49,'ADR Raw Data'!U$1,FALSE))/100</f>
        <v>-0.10521894949129701</v>
      </c>
      <c r="O36" s="82">
        <f>(VLOOKUP($A35,'ADR Raw Data'!$B$6:$BE$49,'ADR Raw Data'!V$1,FALSE))/100</f>
        <v>-8.9193327336363704E-2</v>
      </c>
      <c r="P36" s="82">
        <f>(VLOOKUP($A35,'ADR Raw Data'!$B$6:$BE$49,'ADR Raw Data'!W$1,FALSE))/100</f>
        <v>-0.132259947752147</v>
      </c>
      <c r="Q36" s="82">
        <f>(VLOOKUP($A35,'ADR Raw Data'!$B$6:$BE$49,'ADR Raw Data'!X$1,FALSE))/100</f>
        <v>-3.7482528596088201E-2</v>
      </c>
      <c r="R36" s="82">
        <f>(VLOOKUP($A35,'ADR Raw Data'!$B$6:$BE$49,'ADR Raw Data'!Y$1,FALSE))/100</f>
        <v>-9.1236395833259695E-2</v>
      </c>
      <c r="S36" s="83">
        <f>(VLOOKUP($A35,'ADR Raw Data'!$B$6:$BE$49,'ADR Raw Data'!AA$1,FALSE))/100</f>
        <v>-1.06965366055519E-2</v>
      </c>
      <c r="T36" s="83">
        <f>(VLOOKUP($A35,'ADR Raw Data'!$B$6:$BE$49,'ADR Raw Data'!AB$1,FALSE))/100</f>
        <v>-2.3355876576842901E-2</v>
      </c>
      <c r="U36" s="82">
        <f>(VLOOKUP($A35,'ADR Raw Data'!$B$6:$BE$49,'ADR Raw Data'!AC$1,FALSE))/100</f>
        <v>-1.7506773753245799E-2</v>
      </c>
      <c r="V36" s="84">
        <f>(VLOOKUP($A35,'ADR Raw Data'!$B$6:$BE$49,'ADR Raw Data'!AE$1,FALSE))/100</f>
        <v>-5.9587928198300805E-2</v>
      </c>
      <c r="X36" s="81">
        <f>(VLOOKUP($A35,'RevPAR Raw Data'!$B$6:$BE$43,'RevPAR Raw Data'!T$1,FALSE))/100</f>
        <v>-0.148401697755072</v>
      </c>
      <c r="Y36" s="82">
        <f>(VLOOKUP($A35,'RevPAR Raw Data'!$B$6:$BE$43,'RevPAR Raw Data'!U$1,FALSE))/100</f>
        <v>-0.15655159136024399</v>
      </c>
      <c r="Z36" s="82">
        <f>(VLOOKUP($A35,'RevPAR Raw Data'!$B$6:$BE$43,'RevPAR Raw Data'!V$1,FALSE))/100</f>
        <v>-0.13932167965646999</v>
      </c>
      <c r="AA36" s="82">
        <f>(VLOOKUP($A35,'RevPAR Raw Data'!$B$6:$BE$43,'RevPAR Raw Data'!W$1,FALSE))/100</f>
        <v>-0.196770087629141</v>
      </c>
      <c r="AB36" s="82">
        <f>(VLOOKUP($A35,'RevPAR Raw Data'!$B$6:$BE$43,'RevPAR Raw Data'!X$1,FALSE))/100</f>
        <v>3.4944528658067402E-2</v>
      </c>
      <c r="AC36" s="82">
        <f>(VLOOKUP($A35,'RevPAR Raw Data'!$B$6:$BE$43,'RevPAR Raw Data'!Y$1,FALSE))/100</f>
        <v>-0.121455258124173</v>
      </c>
      <c r="AD36" s="83">
        <f>(VLOOKUP($A35,'RevPAR Raw Data'!$B$6:$BE$43,'RevPAR Raw Data'!AA$1,FALSE))/100</f>
        <v>6.8723985761192499E-2</v>
      </c>
      <c r="AE36" s="83">
        <f>(VLOOKUP($A35,'RevPAR Raw Data'!$B$6:$BE$43,'RevPAR Raw Data'!AB$1,FALSE))/100</f>
        <v>2.1490027049730596E-2</v>
      </c>
      <c r="AF36" s="82">
        <f>(VLOOKUP($A35,'RevPAR Raw Data'!$B$6:$BE$43,'RevPAR Raw Data'!AC$1,FALSE))/100</f>
        <v>4.4269286122734307E-2</v>
      </c>
      <c r="AG36" s="84">
        <f>(VLOOKUP($A35,'RevPAR Raw Data'!$B$6:$BE$43,'RevPAR Raw Data'!AE$1,FALSE))/100</f>
        <v>-6.2040952548140502E-2</v>
      </c>
    </row>
    <row r="37" spans="1:33" x14ac:dyDescent="0.25">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5">
      <c r="A38" s="108" t="s">
        <v>27</v>
      </c>
      <c r="B38" s="109">
        <f>(VLOOKUP($A38,'Occupancy Raw Data'!$B$8:$BE$45,'Occupancy Raw Data'!G$3,FALSE))/100</f>
        <v>0.56596070426129108</v>
      </c>
      <c r="C38" s="110">
        <f>(VLOOKUP($A38,'Occupancy Raw Data'!$B$8:$BE$45,'Occupancy Raw Data'!H$3,FALSE))/100</f>
        <v>0.66146976269456403</v>
      </c>
      <c r="D38" s="110">
        <f>(VLOOKUP($A38,'Occupancy Raw Data'!$B$8:$BE$45,'Occupancy Raw Data'!I$3,FALSE))/100</f>
        <v>0.69344220464404105</v>
      </c>
      <c r="E38" s="110">
        <f>(VLOOKUP($A38,'Occupancy Raw Data'!$B$8:$BE$45,'Occupancy Raw Data'!J$3,FALSE))/100</f>
        <v>0.72421536106149498</v>
      </c>
      <c r="F38" s="110">
        <f>(VLOOKUP($A38,'Occupancy Raw Data'!$B$8:$BE$45,'Occupancy Raw Data'!K$3,FALSE))/100</f>
        <v>0.80364889002296491</v>
      </c>
      <c r="G38" s="111">
        <f>(VLOOKUP($A38,'Occupancy Raw Data'!$B$8:$BE$45,'Occupancy Raw Data'!L$3,FALSE))/100</f>
        <v>0.6897473845368709</v>
      </c>
      <c r="H38" s="91">
        <f>(VLOOKUP($A38,'Occupancy Raw Data'!$B$8:$BE$45,'Occupancy Raw Data'!N$3,FALSE))/100</f>
        <v>0.91862720081653404</v>
      </c>
      <c r="I38" s="91">
        <f>(VLOOKUP($A38,'Occupancy Raw Data'!$B$8:$BE$45,'Occupancy Raw Data'!O$3,FALSE))/100</f>
        <v>0.92475121204388799</v>
      </c>
      <c r="J38" s="111">
        <f>(VLOOKUP($A38,'Occupancy Raw Data'!$B$8:$BE$45,'Occupancy Raw Data'!P$3,FALSE))/100</f>
        <v>0.92168920643021091</v>
      </c>
      <c r="K38" s="112">
        <f>(VLOOKUP($A38,'Occupancy Raw Data'!$B$8:$BE$45,'Occupancy Raw Data'!R$3,FALSE))/100</f>
        <v>0.75601647650639703</v>
      </c>
      <c r="M38" s="113">
        <f>VLOOKUP($A38,'ADR Raw Data'!$B$6:$BE$43,'ADR Raw Data'!G$1,FALSE)</f>
        <v>127.382830027051</v>
      </c>
      <c r="N38" s="114">
        <f>VLOOKUP($A38,'ADR Raw Data'!$B$6:$BE$43,'ADR Raw Data'!H$1,FALSE)</f>
        <v>132.58215600046199</v>
      </c>
      <c r="O38" s="114">
        <f>VLOOKUP($A38,'ADR Raw Data'!$B$6:$BE$43,'ADR Raw Data'!I$1,FALSE)</f>
        <v>141.85066713276399</v>
      </c>
      <c r="P38" s="114">
        <f>VLOOKUP($A38,'ADR Raw Data'!$B$6:$BE$43,'ADR Raw Data'!J$1,FALSE)</f>
        <v>140.32684588823901</v>
      </c>
      <c r="Q38" s="114">
        <f>VLOOKUP($A38,'ADR Raw Data'!$B$6:$BE$43,'ADR Raw Data'!K$1,FALSE)</f>
        <v>147.75751039847501</v>
      </c>
      <c r="R38" s="115">
        <f>VLOOKUP($A38,'ADR Raw Data'!$B$6:$BE$43,'ADR Raw Data'!L$1,FALSE)</f>
        <v>138.755153008375</v>
      </c>
      <c r="S38" s="114">
        <f>VLOOKUP($A38,'ADR Raw Data'!$B$6:$BE$43,'ADR Raw Data'!N$1,FALSE)</f>
        <v>194.280799422238</v>
      </c>
      <c r="T38" s="114">
        <f>VLOOKUP($A38,'ADR Raw Data'!$B$6:$BE$43,'ADR Raw Data'!O$1,FALSE)</f>
        <v>198.37273778317299</v>
      </c>
      <c r="U38" s="115">
        <f>VLOOKUP($A38,'ADR Raw Data'!$B$6:$BE$43,'ADR Raw Data'!P$1,FALSE)</f>
        <v>196.333565654328</v>
      </c>
      <c r="V38" s="116">
        <f>VLOOKUP($A38,'ADR Raw Data'!$B$6:$BE$43,'ADR Raw Data'!R$1,FALSE)</f>
        <v>158.81117903740599</v>
      </c>
      <c r="X38" s="113">
        <f>VLOOKUP($A38,'RevPAR Raw Data'!$B$6:$BE$43,'RevPAR Raw Data'!G$1,FALSE)</f>
        <v>72.093676192906301</v>
      </c>
      <c r="Y38" s="114">
        <f>VLOOKUP($A38,'RevPAR Raw Data'!$B$6:$BE$43,'RevPAR Raw Data'!H$1,FALSE)</f>
        <v>87.699087267159896</v>
      </c>
      <c r="Z38" s="114">
        <f>VLOOKUP($A38,'RevPAR Raw Data'!$B$6:$BE$43,'RevPAR Raw Data'!I$1,FALSE)</f>
        <v>98.3652393467721</v>
      </c>
      <c r="AA38" s="114">
        <f>VLOOKUP($A38,'RevPAR Raw Data'!$B$6:$BE$43,'RevPAR Raw Data'!J$1,FALSE)</f>
        <v>101.626857361571</v>
      </c>
      <c r="AB38" s="114">
        <f>VLOOKUP($A38,'RevPAR Raw Data'!$B$6:$BE$43,'RevPAR Raw Data'!K$1,FALSE)</f>
        <v>118.745159224291</v>
      </c>
      <c r="AC38" s="115">
        <f>VLOOKUP($A38,'RevPAR Raw Data'!$B$6:$BE$43,'RevPAR Raw Data'!L$1,FALSE)</f>
        <v>95.7060038785404</v>
      </c>
      <c r="AD38" s="114">
        <f>VLOOKUP($A38,'RevPAR Raw Data'!$B$6:$BE$43,'RevPAR Raw Data'!N$1,FALSE)</f>
        <v>178.47162694564901</v>
      </c>
      <c r="AE38" s="114">
        <f>VLOOKUP($A38,'RevPAR Raw Data'!$B$6:$BE$43,'RevPAR Raw Data'!O$1,FALSE)</f>
        <v>183.445429701454</v>
      </c>
      <c r="AF38" s="115">
        <f>VLOOKUP($A38,'RevPAR Raw Data'!$B$6:$BE$43,'RevPAR Raw Data'!P$1,FALSE)</f>
        <v>180.95852832355101</v>
      </c>
      <c r="AG38" s="116">
        <f>VLOOKUP($A38,'RevPAR Raw Data'!$B$6:$BE$43,'RevPAR Raw Data'!R$1,FALSE)</f>
        <v>120.063868005686</v>
      </c>
    </row>
    <row r="39" spans="1:33" x14ac:dyDescent="0.25">
      <c r="A39" s="93" t="s">
        <v>14</v>
      </c>
      <c r="B39" s="81">
        <f>(VLOOKUP($A38,'Occupancy Raw Data'!$B$8:$BE$51,'Occupancy Raw Data'!T$3,FALSE))/100</f>
        <v>-6.0143108532310904E-2</v>
      </c>
      <c r="C39" s="82">
        <f>(VLOOKUP($A38,'Occupancy Raw Data'!$B$8:$BE$51,'Occupancy Raw Data'!U$3,FALSE))/100</f>
        <v>-3.2832446088236697E-2</v>
      </c>
      <c r="D39" s="82">
        <f>(VLOOKUP($A38,'Occupancy Raw Data'!$B$8:$BE$51,'Occupancy Raw Data'!V$3,FALSE))/100</f>
        <v>-1.0143025435424501E-3</v>
      </c>
      <c r="E39" s="82">
        <f>(VLOOKUP($A38,'Occupancy Raw Data'!$B$8:$BE$51,'Occupancy Raw Data'!W$3,FALSE))/100</f>
        <v>-3.3314641668873303E-2</v>
      </c>
      <c r="F39" s="82">
        <f>(VLOOKUP($A38,'Occupancy Raw Data'!$B$8:$BE$51,'Occupancy Raw Data'!X$3,FALSE))/100</f>
        <v>4.2103259543781003E-2</v>
      </c>
      <c r="G39" s="82">
        <f>(VLOOKUP($A38,'Occupancy Raw Data'!$B$8:$BE$51,'Occupancy Raw Data'!Y$3,FALSE))/100</f>
        <v>-1.4816051864057999E-2</v>
      </c>
      <c r="H39" s="83">
        <f>(VLOOKUP($A38,'Occupancy Raw Data'!$B$8:$BE$51,'Occupancy Raw Data'!AA$3,FALSE))/100</f>
        <v>8.9761822940994801E-2</v>
      </c>
      <c r="I39" s="83">
        <f>(VLOOKUP($A38,'Occupancy Raw Data'!$B$8:$BE$51,'Occupancy Raw Data'!AB$3,FALSE))/100</f>
        <v>9.2841983655753607E-2</v>
      </c>
      <c r="J39" s="82">
        <f>(VLOOKUP($A38,'Occupancy Raw Data'!$B$8:$BE$51,'Occupancy Raw Data'!AC$3,FALSE))/100</f>
        <v>9.1304846305608894E-2</v>
      </c>
      <c r="K39" s="84">
        <f>(VLOOKUP($A38,'Occupancy Raw Data'!$B$8:$BE$51,'Occupancy Raw Data'!AE$3,FALSE))/100</f>
        <v>1.9723974109202898E-2</v>
      </c>
      <c r="M39" s="81">
        <f>(VLOOKUP($A38,'ADR Raw Data'!$B$6:$BE$49,'ADR Raw Data'!T$1,FALSE))/100</f>
        <v>-7.3325591927991596E-2</v>
      </c>
      <c r="N39" s="82">
        <f>(VLOOKUP($A38,'ADR Raw Data'!$B$6:$BE$49,'ADR Raw Data'!U$1,FALSE))/100</f>
        <v>-6.9056757544077904E-2</v>
      </c>
      <c r="O39" s="82">
        <f>(VLOOKUP($A38,'ADR Raw Data'!$B$6:$BE$49,'ADR Raw Data'!V$1,FALSE))/100</f>
        <v>1.7515873728864099E-2</v>
      </c>
      <c r="P39" s="82">
        <f>(VLOOKUP($A38,'ADR Raw Data'!$B$6:$BE$49,'ADR Raw Data'!W$1,FALSE))/100</f>
        <v>-1.7334861579344898E-2</v>
      </c>
      <c r="Q39" s="82">
        <f>(VLOOKUP($A38,'ADR Raw Data'!$B$6:$BE$49,'ADR Raw Data'!X$1,FALSE))/100</f>
        <v>5.1299908594670098E-3</v>
      </c>
      <c r="R39" s="82">
        <f>(VLOOKUP($A38,'ADR Raw Data'!$B$6:$BE$49,'ADR Raw Data'!Y$1,FALSE))/100</f>
        <v>-2.3270797422120099E-2</v>
      </c>
      <c r="S39" s="83">
        <f>(VLOOKUP($A38,'ADR Raw Data'!$B$6:$BE$49,'ADR Raw Data'!AA$1,FALSE))/100</f>
        <v>5.9185301111817606E-2</v>
      </c>
      <c r="T39" s="83">
        <f>(VLOOKUP($A38,'ADR Raw Data'!$B$6:$BE$49,'ADR Raw Data'!AB$1,FALSE))/100</f>
        <v>5.1350115105388096E-2</v>
      </c>
      <c r="U39" s="82">
        <f>(VLOOKUP($A38,'ADR Raw Data'!$B$6:$BE$49,'ADR Raw Data'!AC$1,FALSE))/100</f>
        <v>5.5220373992461901E-2</v>
      </c>
      <c r="V39" s="84">
        <f>(VLOOKUP($A38,'ADR Raw Data'!$B$6:$BE$49,'ADR Raw Data'!AE$1,FALSE))/100</f>
        <v>1.55368675412877E-2</v>
      </c>
      <c r="X39" s="81">
        <f>(VLOOKUP($A38,'RevPAR Raw Data'!$B$6:$BE$43,'RevPAR Raw Data'!T$1,FALSE))/100</f>
        <v>-0.12905867142678099</v>
      </c>
      <c r="Y39" s="82">
        <f>(VLOOKUP($A38,'RevPAR Raw Data'!$B$6:$BE$43,'RevPAR Raw Data'!U$1,FALSE))/100</f>
        <v>-9.96219013632203E-2</v>
      </c>
      <c r="Z39" s="82">
        <f>(VLOOKUP($A38,'RevPAR Raw Data'!$B$6:$BE$43,'RevPAR Raw Data'!V$1,FALSE))/100</f>
        <v>1.6483804790046099E-2</v>
      </c>
      <c r="AA39" s="82">
        <f>(VLOOKUP($A38,'RevPAR Raw Data'!$B$6:$BE$43,'RevPAR Raw Data'!W$1,FALSE))/100</f>
        <v>-5.0071998546322799E-2</v>
      </c>
      <c r="AB39" s="82">
        <f>(VLOOKUP($A38,'RevPAR Raw Data'!$B$6:$BE$43,'RevPAR Raw Data'!X$1,FALSE))/100</f>
        <v>4.7449239739861399E-2</v>
      </c>
      <c r="AC39" s="82">
        <f>(VLOOKUP($A38,'RevPAR Raw Data'!$B$6:$BE$43,'RevPAR Raw Data'!Y$1,FALSE))/100</f>
        <v>-3.7742067944653998E-2</v>
      </c>
      <c r="AD39" s="83">
        <f>(VLOOKUP($A38,'RevPAR Raw Data'!$B$6:$BE$43,'RevPAR Raw Data'!AA$1,FALSE))/100</f>
        <v>0.15425970457192101</v>
      </c>
      <c r="AE39" s="83">
        <f>(VLOOKUP($A38,'RevPAR Raw Data'!$B$6:$BE$43,'RevPAR Raw Data'!AB$1,FALSE))/100</f>
        <v>0.14895954530847699</v>
      </c>
      <c r="AF39" s="82">
        <f>(VLOOKUP($A38,'RevPAR Raw Data'!$B$6:$BE$43,'RevPAR Raw Data'!AC$1,FALSE))/100</f>
        <v>0.15156710805838999</v>
      </c>
      <c r="AG39" s="84">
        <f>(VLOOKUP($A38,'RevPAR Raw Data'!$B$6:$BE$43,'RevPAR Raw Data'!AE$1,FALSE))/100</f>
        <v>3.5567290423613097E-2</v>
      </c>
    </row>
    <row r="40" spans="1:33" x14ac:dyDescent="0.25">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5">
      <c r="A41" s="108" t="s">
        <v>28</v>
      </c>
      <c r="B41" s="109">
        <f>(VLOOKUP($A41,'Occupancy Raw Data'!$B$8:$BE$45,'Occupancy Raw Data'!G$3,FALSE))/100</f>
        <v>0.61161486944088994</v>
      </c>
      <c r="C41" s="110">
        <f>(VLOOKUP($A41,'Occupancy Raw Data'!$B$8:$BE$45,'Occupancy Raw Data'!H$3,FALSE))/100</f>
        <v>0.724358491985852</v>
      </c>
      <c r="D41" s="110">
        <f>(VLOOKUP($A41,'Occupancy Raw Data'!$B$8:$BE$45,'Occupancy Raw Data'!I$3,FALSE))/100</f>
        <v>0.76314997366242698</v>
      </c>
      <c r="E41" s="110">
        <f>(VLOOKUP($A41,'Occupancy Raw Data'!$B$8:$BE$45,'Occupancy Raw Data'!J$3,FALSE))/100</f>
        <v>0.68191737527278207</v>
      </c>
      <c r="F41" s="110">
        <f>(VLOOKUP($A41,'Occupancy Raw Data'!$B$8:$BE$45,'Occupancy Raw Data'!K$3,FALSE))/100</f>
        <v>0.69363759500338606</v>
      </c>
      <c r="G41" s="111">
        <f>(VLOOKUP($A41,'Occupancy Raw Data'!$B$8:$BE$45,'Occupancy Raw Data'!L$3,FALSE))/100</f>
        <v>0.69493566107306703</v>
      </c>
      <c r="H41" s="91">
        <f>(VLOOKUP($A41,'Occupancy Raw Data'!$B$8:$BE$45,'Occupancy Raw Data'!N$3,FALSE))/100</f>
        <v>0.75459026262322193</v>
      </c>
      <c r="I41" s="91">
        <f>(VLOOKUP($A41,'Occupancy Raw Data'!$B$8:$BE$45,'Occupancy Raw Data'!O$3,FALSE))/100</f>
        <v>0.77774851380841203</v>
      </c>
      <c r="J41" s="111">
        <f>(VLOOKUP($A41,'Occupancy Raw Data'!$B$8:$BE$45,'Occupancy Raw Data'!P$3,FALSE))/100</f>
        <v>0.76616938821581693</v>
      </c>
      <c r="K41" s="112">
        <f>(VLOOKUP($A41,'Occupancy Raw Data'!$B$8:$BE$45,'Occupancy Raw Data'!R$3,FALSE))/100</f>
        <v>0.715288154542424</v>
      </c>
      <c r="M41" s="113">
        <f>VLOOKUP($A41,'ADR Raw Data'!$B$6:$BE$43,'ADR Raw Data'!G$1,FALSE)</f>
        <v>135.951454584602</v>
      </c>
      <c r="N41" s="114">
        <f>VLOOKUP($A41,'ADR Raw Data'!$B$6:$BE$43,'ADR Raw Data'!H$1,FALSE)</f>
        <v>161.07496493870701</v>
      </c>
      <c r="O41" s="114">
        <f>VLOOKUP($A41,'ADR Raw Data'!$B$6:$BE$43,'ADR Raw Data'!I$1,FALSE)</f>
        <v>167.77072647044301</v>
      </c>
      <c r="P41" s="114">
        <f>VLOOKUP($A41,'ADR Raw Data'!$B$6:$BE$43,'ADR Raw Data'!J$1,FALSE)</f>
        <v>156.31413374530999</v>
      </c>
      <c r="Q41" s="114">
        <f>VLOOKUP($A41,'ADR Raw Data'!$B$6:$BE$43,'ADR Raw Data'!K$1,FALSE)</f>
        <v>141.649334436277</v>
      </c>
      <c r="R41" s="115">
        <f>VLOOKUP($A41,'ADR Raw Data'!$B$6:$BE$43,'ADR Raw Data'!L$1,FALSE)</f>
        <v>153.31111429344799</v>
      </c>
      <c r="S41" s="114">
        <f>VLOOKUP($A41,'ADR Raw Data'!$B$6:$BE$43,'ADR Raw Data'!N$1,FALSE)</f>
        <v>138.88094662312</v>
      </c>
      <c r="T41" s="114">
        <f>VLOOKUP($A41,'ADR Raw Data'!$B$6:$BE$43,'ADR Raw Data'!O$1,FALSE)</f>
        <v>138.91446954670701</v>
      </c>
      <c r="U41" s="115">
        <f>VLOOKUP($A41,'ADR Raw Data'!$B$6:$BE$43,'ADR Raw Data'!P$1,FALSE)</f>
        <v>138.89796140105301</v>
      </c>
      <c r="V41" s="116">
        <f>VLOOKUP($A41,'ADR Raw Data'!$B$6:$BE$43,'ADR Raw Data'!R$1,FALSE)</f>
        <v>148.90013811604601</v>
      </c>
      <c r="X41" s="113">
        <f>VLOOKUP($A41,'RevPAR Raw Data'!$B$6:$BE$43,'RevPAR Raw Data'!G$1,FALSE)</f>
        <v>83.149931146060595</v>
      </c>
      <c r="Y41" s="114">
        <f>VLOOKUP($A41,'RevPAR Raw Data'!$B$6:$BE$43,'RevPAR Raw Data'!H$1,FALSE)</f>
        <v>116.67601869967601</v>
      </c>
      <c r="Z41" s="114">
        <f>VLOOKUP($A41,'RevPAR Raw Data'!$B$6:$BE$43,'RevPAR Raw Data'!I$1,FALSE)</f>
        <v>128.03422548724501</v>
      </c>
      <c r="AA41" s="114">
        <f>VLOOKUP($A41,'RevPAR Raw Data'!$B$6:$BE$43,'RevPAR Raw Data'!J$1,FALSE)</f>
        <v>106.59332380164</v>
      </c>
      <c r="AB41" s="114">
        <f>VLOOKUP($A41,'RevPAR Raw Data'!$B$6:$BE$43,'RevPAR Raw Data'!K$1,FALSE)</f>
        <v>98.253303672209995</v>
      </c>
      <c r="AC41" s="115">
        <f>VLOOKUP($A41,'RevPAR Raw Data'!$B$6:$BE$43,'RevPAR Raw Data'!L$1,FALSE)</f>
        <v>106.54136056136601</v>
      </c>
      <c r="AD41" s="114">
        <f>VLOOKUP($A41,'RevPAR Raw Data'!$B$6:$BE$43,'RevPAR Raw Data'!N$1,FALSE)</f>
        <v>104.798209985702</v>
      </c>
      <c r="AE41" s="114">
        <f>VLOOKUP($A41,'RevPAR Raw Data'!$B$6:$BE$43,'RevPAR Raw Data'!O$1,FALSE)</f>
        <v>108.040522236436</v>
      </c>
      <c r="AF41" s="115">
        <f>VLOOKUP($A41,'RevPAR Raw Data'!$B$6:$BE$43,'RevPAR Raw Data'!P$1,FALSE)</f>
        <v>106.419366111069</v>
      </c>
      <c r="AG41" s="116">
        <f>VLOOKUP($A41,'RevPAR Raw Data'!$B$6:$BE$43,'RevPAR Raw Data'!R$1,FALSE)</f>
        <v>106.50650500413801</v>
      </c>
    </row>
    <row r="42" spans="1:33" x14ac:dyDescent="0.25">
      <c r="A42" s="93" t="s">
        <v>14</v>
      </c>
      <c r="B42" s="81">
        <f>(VLOOKUP($A41,'Occupancy Raw Data'!$B$8:$BE$51,'Occupancy Raw Data'!T$3,FALSE))/100</f>
        <v>9.8817235520455002E-2</v>
      </c>
      <c r="C42" s="82">
        <f>(VLOOKUP($A41,'Occupancy Raw Data'!$B$8:$BE$51,'Occupancy Raw Data'!U$3,FALSE))/100</f>
        <v>6.4596052095240497E-2</v>
      </c>
      <c r="D42" s="82">
        <f>(VLOOKUP($A41,'Occupancy Raw Data'!$B$8:$BE$51,'Occupancy Raw Data'!V$3,FALSE))/100</f>
        <v>0.112239265702844</v>
      </c>
      <c r="E42" s="82">
        <f>(VLOOKUP($A41,'Occupancy Raw Data'!$B$8:$BE$51,'Occupancy Raw Data'!W$3,FALSE))/100</f>
        <v>-1.48711318233966E-2</v>
      </c>
      <c r="F42" s="82">
        <f>(VLOOKUP($A41,'Occupancy Raw Data'!$B$8:$BE$51,'Occupancy Raw Data'!X$3,FALSE))/100</f>
        <v>2.1782280008902099E-2</v>
      </c>
      <c r="G42" s="82">
        <f>(VLOOKUP($A41,'Occupancy Raw Data'!$B$8:$BE$51,'Occupancy Raw Data'!Y$3,FALSE))/100</f>
        <v>5.4780527980403601E-2</v>
      </c>
      <c r="H42" s="83">
        <f>(VLOOKUP($A41,'Occupancy Raw Data'!$B$8:$BE$51,'Occupancy Raw Data'!AA$3,FALSE))/100</f>
        <v>4.1733130322333396E-2</v>
      </c>
      <c r="I42" s="83">
        <f>(VLOOKUP($A41,'Occupancy Raw Data'!$B$8:$BE$51,'Occupancy Raw Data'!AB$3,FALSE))/100</f>
        <v>2.8416662080728299E-3</v>
      </c>
      <c r="J42" s="82">
        <f>(VLOOKUP($A41,'Occupancy Raw Data'!$B$8:$BE$51,'Occupancy Raw Data'!AC$3,FALSE))/100</f>
        <v>2.1623812935554997E-2</v>
      </c>
      <c r="K42" s="84">
        <f>(VLOOKUP($A41,'Occupancy Raw Data'!$B$8:$BE$51,'Occupancy Raw Data'!AE$3,FALSE))/100</f>
        <v>4.4407011836516803E-2</v>
      </c>
      <c r="M42" s="81">
        <f>(VLOOKUP($A41,'ADR Raw Data'!$B$6:$BE$49,'ADR Raw Data'!T$1,FALSE))/100</f>
        <v>-2.3392284748563599E-2</v>
      </c>
      <c r="N42" s="82">
        <f>(VLOOKUP($A41,'ADR Raw Data'!$B$6:$BE$49,'ADR Raw Data'!U$1,FALSE))/100</f>
        <v>3.11528071080262E-2</v>
      </c>
      <c r="O42" s="82">
        <f>(VLOOKUP($A41,'ADR Raw Data'!$B$6:$BE$49,'ADR Raw Data'!V$1,FALSE))/100</f>
        <v>6.5838956829522802E-2</v>
      </c>
      <c r="P42" s="82">
        <f>(VLOOKUP($A41,'ADR Raw Data'!$B$6:$BE$49,'ADR Raw Data'!W$1,FALSE))/100</f>
        <v>1.6235161304379399E-3</v>
      </c>
      <c r="Q42" s="82">
        <f>(VLOOKUP($A41,'ADR Raw Data'!$B$6:$BE$49,'ADR Raw Data'!X$1,FALSE))/100</f>
        <v>-2.39201569739497E-2</v>
      </c>
      <c r="R42" s="82">
        <f>(VLOOKUP($A41,'ADR Raw Data'!$B$6:$BE$49,'ADR Raw Data'!Y$1,FALSE))/100</f>
        <v>1.3495155613401599E-2</v>
      </c>
      <c r="S42" s="83">
        <f>(VLOOKUP($A41,'ADR Raw Data'!$B$6:$BE$49,'ADR Raw Data'!AA$1,FALSE))/100</f>
        <v>-9.298923215392621E-3</v>
      </c>
      <c r="T42" s="83">
        <f>(VLOOKUP($A41,'ADR Raw Data'!$B$6:$BE$49,'ADR Raw Data'!AB$1,FALSE))/100</f>
        <v>-7.8707648578162405E-3</v>
      </c>
      <c r="U42" s="82">
        <f>(VLOOKUP($A41,'ADR Raw Data'!$B$6:$BE$49,'ADR Raw Data'!AC$1,FALSE))/100</f>
        <v>-8.5631783752438788E-3</v>
      </c>
      <c r="V42" s="84">
        <f>(VLOOKUP($A41,'ADR Raw Data'!$B$6:$BE$49,'ADR Raw Data'!AE$1,FALSE))/100</f>
        <v>7.6180977643807999E-3</v>
      </c>
      <c r="X42" s="81">
        <f>(VLOOKUP($A41,'RevPAR Raw Data'!$B$6:$BE$43,'RevPAR Raw Data'!T$1,FALSE))/100</f>
        <v>7.3113389860530995E-2</v>
      </c>
      <c r="Y42" s="82">
        <f>(VLOOKUP($A41,'RevPAR Raw Data'!$B$6:$BE$43,'RevPAR Raw Data'!U$1,FALSE))/100</f>
        <v>9.7761207554129814E-2</v>
      </c>
      <c r="Z42" s="82">
        <f>(VLOOKUP($A41,'RevPAR Raw Data'!$B$6:$BE$43,'RevPAR Raw Data'!V$1,FALSE))/100</f>
        <v>0.18546793870155401</v>
      </c>
      <c r="AA42" s="82">
        <f>(VLOOKUP($A41,'RevPAR Raw Data'!$B$6:$BE$43,'RevPAR Raw Data'!W$1,FALSE))/100</f>
        <v>-1.3271759215351899E-2</v>
      </c>
      <c r="AB42" s="82">
        <f>(VLOOKUP($A41,'RevPAR Raw Data'!$B$6:$BE$43,'RevPAR Raw Data'!X$1,FALSE))/100</f>
        <v>-2.6589125221110998E-3</v>
      </c>
      <c r="AC42" s="82">
        <f>(VLOOKUP($A41,'RevPAR Raw Data'!$B$6:$BE$43,'RevPAR Raw Data'!Y$1,FALSE))/100</f>
        <v>6.9014955343485104E-2</v>
      </c>
      <c r="AD42" s="83">
        <f>(VLOOKUP($A41,'RevPAR Raw Data'!$B$6:$BE$43,'RevPAR Raw Data'!AA$1,FALSE))/100</f>
        <v>3.2046133932535498E-2</v>
      </c>
      <c r="AE42" s="83">
        <f>(VLOOKUP($A41,'RevPAR Raw Data'!$B$6:$BE$43,'RevPAR Raw Data'!AB$1,FALSE))/100</f>
        <v>-5.0514647362715501E-3</v>
      </c>
      <c r="AF42" s="82">
        <f>(VLOOKUP($A41,'RevPAR Raw Data'!$B$6:$BE$43,'RevPAR Raw Data'!AC$1,FALSE))/100</f>
        <v>1.2875465992990999E-2</v>
      </c>
      <c r="AG42" s="84">
        <f>(VLOOKUP($A41,'RevPAR Raw Data'!$B$6:$BE$43,'RevPAR Raw Data'!AE$1,FALSE))/100</f>
        <v>5.2363406558492198E-2</v>
      </c>
    </row>
    <row r="43" spans="1:33" x14ac:dyDescent="0.25">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5">
      <c r="A44" s="108" t="s">
        <v>29</v>
      </c>
      <c r="B44" s="109">
        <f>(VLOOKUP($A44,'Occupancy Raw Data'!$B$8:$BE$45,'Occupancy Raw Data'!G$3,FALSE))/100</f>
        <v>0.47421925829537998</v>
      </c>
      <c r="C44" s="110">
        <f>(VLOOKUP($A44,'Occupancy Raw Data'!$B$8:$BE$45,'Occupancy Raw Data'!H$3,FALSE))/100</f>
        <v>0.59531554977228307</v>
      </c>
      <c r="D44" s="110">
        <f>(VLOOKUP($A44,'Occupancy Raw Data'!$B$8:$BE$45,'Occupancy Raw Data'!I$3,FALSE))/100</f>
        <v>0.63711776187378</v>
      </c>
      <c r="E44" s="110">
        <f>(VLOOKUP($A44,'Occupancy Raw Data'!$B$8:$BE$45,'Occupancy Raw Data'!J$3,FALSE))/100</f>
        <v>0.69168835393623895</v>
      </c>
      <c r="F44" s="110">
        <f>(VLOOKUP($A44,'Occupancy Raw Data'!$B$8:$BE$45,'Occupancy Raw Data'!K$3,FALSE))/100</f>
        <v>0.75927130774235496</v>
      </c>
      <c r="G44" s="111">
        <f>(VLOOKUP($A44,'Occupancy Raw Data'!$B$8:$BE$45,'Occupancy Raw Data'!L$3,FALSE))/100</f>
        <v>0.631522446324007</v>
      </c>
      <c r="H44" s="91">
        <f>(VLOOKUP($A44,'Occupancy Raw Data'!$B$8:$BE$45,'Occupancy Raw Data'!N$3,FALSE))/100</f>
        <v>0.86572869225764404</v>
      </c>
      <c r="I44" s="91">
        <f>(VLOOKUP($A44,'Occupancy Raw Data'!$B$8:$BE$45,'Occupancy Raw Data'!O$3,FALSE))/100</f>
        <v>0.84686076772934205</v>
      </c>
      <c r="J44" s="111">
        <f>(VLOOKUP($A44,'Occupancy Raw Data'!$B$8:$BE$45,'Occupancy Raw Data'!P$3,FALSE))/100</f>
        <v>0.85629472999349299</v>
      </c>
      <c r="K44" s="112">
        <f>(VLOOKUP($A44,'Occupancy Raw Data'!$B$8:$BE$45,'Occupancy Raw Data'!R$3,FALSE))/100</f>
        <v>0.69574309880100305</v>
      </c>
      <c r="M44" s="113">
        <f>VLOOKUP($A44,'ADR Raw Data'!$B$6:$BE$43,'ADR Raw Data'!G$1,FALSE)</f>
        <v>96.417180586520303</v>
      </c>
      <c r="N44" s="114">
        <f>VLOOKUP($A44,'ADR Raw Data'!$B$6:$BE$43,'ADR Raw Data'!H$1,FALSE)</f>
        <v>98.557180327868807</v>
      </c>
      <c r="O44" s="114">
        <f>VLOOKUP($A44,'ADR Raw Data'!$B$6:$BE$43,'ADR Raw Data'!I$1,FALSE)</f>
        <v>101.82624968087801</v>
      </c>
      <c r="P44" s="114">
        <f>VLOOKUP($A44,'ADR Raw Data'!$B$6:$BE$43,'ADR Raw Data'!J$1,FALSE)</f>
        <v>102.4140446796</v>
      </c>
      <c r="Q44" s="114">
        <f>VLOOKUP($A44,'ADR Raw Data'!$B$6:$BE$43,'ADR Raw Data'!K$1,FALSE)</f>
        <v>107.487415381319</v>
      </c>
      <c r="R44" s="115">
        <f>VLOOKUP($A44,'ADR Raw Data'!$B$6:$BE$43,'ADR Raw Data'!L$1,FALSE)</f>
        <v>101.887599546695</v>
      </c>
      <c r="S44" s="114">
        <f>VLOOKUP($A44,'ADR Raw Data'!$B$6:$BE$43,'ADR Raw Data'!N$1,FALSE)</f>
        <v>126.404167214654</v>
      </c>
      <c r="T44" s="114">
        <f>VLOOKUP($A44,'ADR Raw Data'!$B$6:$BE$43,'ADR Raw Data'!O$1,FALSE)</f>
        <v>127.34479688850401</v>
      </c>
      <c r="U44" s="115">
        <f>VLOOKUP($A44,'ADR Raw Data'!$B$6:$BE$43,'ADR Raw Data'!P$1,FALSE)</f>
        <v>126.86930050337099</v>
      </c>
      <c r="V44" s="116">
        <f>VLOOKUP($A44,'ADR Raw Data'!$B$6:$BE$43,'ADR Raw Data'!R$1,FALSE)</f>
        <v>110.672327666822</v>
      </c>
      <c r="X44" s="113">
        <f>VLOOKUP($A44,'RevPAR Raw Data'!$B$6:$BE$43,'RevPAR Raw Data'!G$1,FALSE)</f>
        <v>45.722883864671402</v>
      </c>
      <c r="Y44" s="114">
        <f>VLOOKUP($A44,'RevPAR Raw Data'!$B$6:$BE$43,'RevPAR Raw Data'!H$1,FALSE)</f>
        <v>58.672621990891301</v>
      </c>
      <c r="Z44" s="114">
        <f>VLOOKUP($A44,'RevPAR Raw Data'!$B$6:$BE$43,'RevPAR Raw Data'!I$1,FALSE)</f>
        <v>64.875312296681798</v>
      </c>
      <c r="AA44" s="114">
        <f>VLOOKUP($A44,'RevPAR Raw Data'!$B$6:$BE$43,'RevPAR Raw Data'!J$1,FALSE)</f>
        <v>70.838601984385093</v>
      </c>
      <c r="AB44" s="114">
        <f>VLOOKUP($A44,'RevPAR Raw Data'!$B$6:$BE$43,'RevPAR Raw Data'!K$1,FALSE)</f>
        <v>81.612110442420203</v>
      </c>
      <c r="AC44" s="115">
        <f>VLOOKUP($A44,'RevPAR Raw Data'!$B$6:$BE$43,'RevPAR Raw Data'!L$1,FALSE)</f>
        <v>64.344306115809999</v>
      </c>
      <c r="AD44" s="114">
        <f>VLOOKUP($A44,'RevPAR Raw Data'!$B$6:$BE$43,'RevPAR Raw Data'!N$1,FALSE)</f>
        <v>109.431714378659</v>
      </c>
      <c r="AE44" s="114">
        <f>VLOOKUP($A44,'RevPAR Raw Data'!$B$6:$BE$43,'RevPAR Raw Data'!O$1,FALSE)</f>
        <v>107.843312459336</v>
      </c>
      <c r="AF44" s="115">
        <f>VLOOKUP($A44,'RevPAR Raw Data'!$B$6:$BE$43,'RevPAR Raw Data'!P$1,FALSE)</f>
        <v>108.637513418998</v>
      </c>
      <c r="AG44" s="116">
        <f>VLOOKUP($A44,'RevPAR Raw Data'!$B$6:$BE$43,'RevPAR Raw Data'!R$1,FALSE)</f>
        <v>76.999508202435095</v>
      </c>
    </row>
    <row r="45" spans="1:33" x14ac:dyDescent="0.25">
      <c r="A45" s="93" t="s">
        <v>14</v>
      </c>
      <c r="B45" s="81">
        <f>(VLOOKUP($A44,'Occupancy Raw Data'!$B$8:$BE$51,'Occupancy Raw Data'!T$3,FALSE))/100</f>
        <v>5.8479321910562196E-2</v>
      </c>
      <c r="C45" s="82">
        <f>(VLOOKUP($A44,'Occupancy Raw Data'!$B$8:$BE$51,'Occupancy Raw Data'!U$3,FALSE))/100</f>
        <v>3.9781910461997701E-2</v>
      </c>
      <c r="D45" s="82">
        <f>(VLOOKUP($A44,'Occupancy Raw Data'!$B$8:$BE$51,'Occupancy Raw Data'!V$3,FALSE))/100</f>
        <v>5.3440809531802198E-2</v>
      </c>
      <c r="E45" s="82">
        <f>(VLOOKUP($A44,'Occupancy Raw Data'!$B$8:$BE$51,'Occupancy Raw Data'!W$3,FALSE))/100</f>
        <v>8.689991374931591E-2</v>
      </c>
      <c r="F45" s="82">
        <f>(VLOOKUP($A44,'Occupancy Raw Data'!$B$8:$BE$51,'Occupancy Raw Data'!X$3,FALSE))/100</f>
        <v>0.16152396681731301</v>
      </c>
      <c r="G45" s="82">
        <f>(VLOOKUP($A44,'Occupancy Raw Data'!$B$8:$BE$51,'Occupancy Raw Data'!Y$3,FALSE))/100</f>
        <v>8.3070227700664606E-2</v>
      </c>
      <c r="H45" s="83">
        <f>(VLOOKUP($A44,'Occupancy Raw Data'!$B$8:$BE$51,'Occupancy Raw Data'!AA$3,FALSE))/100</f>
        <v>0.14454861689923501</v>
      </c>
      <c r="I45" s="83">
        <f>(VLOOKUP($A44,'Occupancy Raw Data'!$B$8:$BE$51,'Occupancy Raw Data'!AB$3,FALSE))/100</f>
        <v>9.5872817848958208E-2</v>
      </c>
      <c r="J45" s="82">
        <f>(VLOOKUP($A44,'Occupancy Raw Data'!$B$8:$BE$51,'Occupancy Raw Data'!AC$3,FALSE))/100</f>
        <v>0.11995002066916</v>
      </c>
      <c r="K45" s="84">
        <f>(VLOOKUP($A44,'Occupancy Raw Data'!$B$8:$BE$51,'Occupancy Raw Data'!AE$3,FALSE))/100</f>
        <v>9.5758751537486406E-2</v>
      </c>
      <c r="M45" s="81">
        <f>(VLOOKUP($A44,'ADR Raw Data'!$B$6:$BE$49,'ADR Raw Data'!T$1,FALSE))/100</f>
        <v>3.6255993212904302E-3</v>
      </c>
      <c r="N45" s="82">
        <f>(VLOOKUP($A44,'ADR Raw Data'!$B$6:$BE$49,'ADR Raw Data'!U$1,FALSE))/100</f>
        <v>-2.1501210450123098E-2</v>
      </c>
      <c r="O45" s="82">
        <f>(VLOOKUP($A44,'ADR Raw Data'!$B$6:$BE$49,'ADR Raw Data'!V$1,FALSE))/100</f>
        <v>6.2163340242453206E-3</v>
      </c>
      <c r="P45" s="82">
        <f>(VLOOKUP($A44,'ADR Raw Data'!$B$6:$BE$49,'ADR Raw Data'!W$1,FALSE))/100</f>
        <v>-9.8027352449753906E-3</v>
      </c>
      <c r="Q45" s="82">
        <f>(VLOOKUP($A44,'ADR Raw Data'!$B$6:$BE$49,'ADR Raw Data'!X$1,FALSE))/100</f>
        <v>1.39390484224258E-2</v>
      </c>
      <c r="R45" s="82">
        <f>(VLOOKUP($A44,'ADR Raw Data'!$B$6:$BE$49,'ADR Raw Data'!Y$1,FALSE))/100</f>
        <v>5.5597554663706298E-5</v>
      </c>
      <c r="S45" s="83">
        <f>(VLOOKUP($A44,'ADR Raw Data'!$B$6:$BE$49,'ADR Raw Data'!AA$1,FALSE))/100</f>
        <v>2.3234669603563799E-2</v>
      </c>
      <c r="T45" s="83">
        <f>(VLOOKUP($A44,'ADR Raw Data'!$B$6:$BE$49,'ADR Raw Data'!AB$1,FALSE))/100</f>
        <v>1.1037308308935701E-2</v>
      </c>
      <c r="U45" s="82">
        <f>(VLOOKUP($A44,'ADR Raw Data'!$B$6:$BE$49,'ADR Raw Data'!AC$1,FALSE))/100</f>
        <v>1.6929588289236699E-2</v>
      </c>
      <c r="V45" s="84">
        <f>(VLOOKUP($A44,'ADR Raw Data'!$B$6:$BE$49,'ADR Raw Data'!AE$1,FALSE))/100</f>
        <v>8.3837426887883402E-3</v>
      </c>
      <c r="X45" s="81">
        <f>(VLOOKUP($A44,'RevPAR Raw Data'!$B$6:$BE$43,'RevPAR Raw Data'!T$1,FALSE))/100</f>
        <v>6.2316943821681098E-2</v>
      </c>
      <c r="Y45" s="82">
        <f>(VLOOKUP($A44,'RevPAR Raw Data'!$B$6:$BE$43,'RevPAR Raw Data'!U$1,FALSE))/100</f>
        <v>1.7425340782923099E-2</v>
      </c>
      <c r="Z45" s="82">
        <f>(VLOOKUP($A44,'RevPAR Raw Data'!$B$6:$BE$43,'RevPAR Raw Data'!V$1,FALSE))/100</f>
        <v>5.9989349478623201E-2</v>
      </c>
      <c r="AA45" s="82">
        <f>(VLOOKUP($A44,'RevPAR Raw Data'!$B$6:$BE$43,'RevPAR Raw Data'!W$1,FALSE))/100</f>
        <v>7.6245321657044798E-2</v>
      </c>
      <c r="AB45" s="82">
        <f>(VLOOKUP($A44,'RevPAR Raw Data'!$B$6:$BE$43,'RevPAR Raw Data'!X$1,FALSE))/100</f>
        <v>0.17771450563458699</v>
      </c>
      <c r="AC45" s="82">
        <f>(VLOOKUP($A44,'RevPAR Raw Data'!$B$6:$BE$43,'RevPAR Raw Data'!Y$1,FALSE))/100</f>
        <v>8.31304437568538E-2</v>
      </c>
      <c r="AD45" s="83">
        <f>(VLOOKUP($A44,'RevPAR Raw Data'!$B$6:$BE$43,'RevPAR Raw Data'!AA$1,FALSE))/100</f>
        <v>0.171141825858104</v>
      </c>
      <c r="AE45" s="83">
        <f>(VLOOKUP($A44,'RevPAR Raw Data'!$B$6:$BE$43,'RevPAR Raw Data'!AB$1,FALSE))/100</f>
        <v>0.10796830400693899</v>
      </c>
      <c r="AF45" s="82">
        <f>(VLOOKUP($A44,'RevPAR Raw Data'!$B$6:$BE$43,'RevPAR Raw Data'!AC$1,FALSE))/100</f>
        <v>0.13891031342361099</v>
      </c>
      <c r="AG45" s="84">
        <f>(VLOOKUP($A44,'RevPAR Raw Data'!$B$6:$BE$43,'RevPAR Raw Data'!AE$1,FALSE))/100</f>
        <v>0.104945310959364</v>
      </c>
    </row>
    <row r="46" spans="1:33" x14ac:dyDescent="0.25">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5">
      <c r="A47" s="108" t="s">
        <v>30</v>
      </c>
      <c r="B47" s="109">
        <f>(VLOOKUP($A47,'Occupancy Raw Data'!$B$8:$BE$45,'Occupancy Raw Data'!G$3,FALSE))/100</f>
        <v>0.45902731512325096</v>
      </c>
      <c r="C47" s="110">
        <f>(VLOOKUP($A47,'Occupancy Raw Data'!$B$8:$BE$45,'Occupancy Raw Data'!H$3,FALSE))/100</f>
        <v>0.63513213413280001</v>
      </c>
      <c r="D47" s="110">
        <f>(VLOOKUP($A47,'Occupancy Raw Data'!$B$8:$BE$45,'Occupancy Raw Data'!I$3,FALSE))/100</f>
        <v>0.66555629580279796</v>
      </c>
      <c r="E47" s="110">
        <f>(VLOOKUP($A47,'Occupancy Raw Data'!$B$8:$BE$45,'Occupancy Raw Data'!J$3,FALSE))/100</f>
        <v>0.66577836997557105</v>
      </c>
      <c r="F47" s="110">
        <f>(VLOOKUP($A47,'Occupancy Raw Data'!$B$8:$BE$45,'Occupancy Raw Data'!K$3,FALSE))/100</f>
        <v>0.65511880968243308</v>
      </c>
      <c r="G47" s="111">
        <f>(VLOOKUP($A47,'Occupancy Raw Data'!$B$8:$BE$45,'Occupancy Raw Data'!L$3,FALSE))/100</f>
        <v>0.61612258494337102</v>
      </c>
      <c r="H47" s="91">
        <f>(VLOOKUP($A47,'Occupancy Raw Data'!$B$8:$BE$45,'Occupancy Raw Data'!N$3,FALSE))/100</f>
        <v>0.72351765489673492</v>
      </c>
      <c r="I47" s="91">
        <f>(VLOOKUP($A47,'Occupancy Raw Data'!$B$8:$BE$45,'Occupancy Raw Data'!O$3,FALSE))/100</f>
        <v>0.715745058849655</v>
      </c>
      <c r="J47" s="111">
        <f>(VLOOKUP($A47,'Occupancy Raw Data'!$B$8:$BE$45,'Occupancy Raw Data'!P$3,FALSE))/100</f>
        <v>0.71963135687319491</v>
      </c>
      <c r="K47" s="112">
        <f>(VLOOKUP($A47,'Occupancy Raw Data'!$B$8:$BE$45,'Occupancy Raw Data'!R$3,FALSE))/100</f>
        <v>0.64569651978046294</v>
      </c>
      <c r="M47" s="113">
        <f>VLOOKUP($A47,'ADR Raw Data'!$B$6:$BE$43,'ADR Raw Data'!G$1,FALSE)</f>
        <v>99.134208998548601</v>
      </c>
      <c r="N47" s="114">
        <f>VLOOKUP($A47,'ADR Raw Data'!$B$6:$BE$43,'ADR Raw Data'!H$1,FALSE)</f>
        <v>110.621513986013</v>
      </c>
      <c r="O47" s="114">
        <f>VLOOKUP($A47,'ADR Raw Data'!$B$6:$BE$43,'ADR Raw Data'!I$1,FALSE)</f>
        <v>114.671211211211</v>
      </c>
      <c r="P47" s="114">
        <f>VLOOKUP($A47,'ADR Raw Data'!$B$6:$BE$43,'ADR Raw Data'!J$1,FALSE)</f>
        <v>109.496551034022</v>
      </c>
      <c r="Q47" s="114">
        <f>VLOOKUP($A47,'ADR Raw Data'!$B$6:$BE$43,'ADR Raw Data'!K$1,FALSE)</f>
        <v>106.078674576271</v>
      </c>
      <c r="R47" s="115">
        <f>VLOOKUP($A47,'ADR Raw Data'!$B$6:$BE$43,'ADR Raw Data'!L$1,FALSE)</f>
        <v>108.575570213379</v>
      </c>
      <c r="S47" s="114">
        <f>VLOOKUP($A47,'ADR Raw Data'!$B$6:$BE$43,'ADR Raw Data'!N$1,FALSE)</f>
        <v>119.63531921424099</v>
      </c>
      <c r="T47" s="114">
        <f>VLOOKUP($A47,'ADR Raw Data'!$B$6:$BE$43,'ADR Raw Data'!O$1,FALSE)</f>
        <v>120.950009308098</v>
      </c>
      <c r="U47" s="115">
        <f>VLOOKUP($A47,'ADR Raw Data'!$B$6:$BE$43,'ADR Raw Data'!P$1,FALSE)</f>
        <v>120.289114334207</v>
      </c>
      <c r="V47" s="116">
        <f>VLOOKUP($A47,'ADR Raw Data'!$B$6:$BE$43,'ADR Raw Data'!R$1,FALSE)</f>
        <v>112.305510735518</v>
      </c>
      <c r="X47" s="113">
        <f>VLOOKUP($A47,'RevPAR Raw Data'!$B$6:$BE$43,'RevPAR Raw Data'!G$1,FALSE)</f>
        <v>45.505309793471</v>
      </c>
      <c r="Y47" s="114">
        <f>VLOOKUP($A47,'RevPAR Raw Data'!$B$6:$BE$43,'RevPAR Raw Data'!H$1,FALSE)</f>
        <v>70.259278258938394</v>
      </c>
      <c r="Z47" s="114">
        <f>VLOOKUP($A47,'RevPAR Raw Data'!$B$6:$BE$43,'RevPAR Raw Data'!I$1,FALSE)</f>
        <v>76.320146568954002</v>
      </c>
      <c r="AA47" s="114">
        <f>VLOOKUP($A47,'RevPAR Raw Data'!$B$6:$BE$43,'RevPAR Raw Data'!J$1,FALSE)</f>
        <v>72.900435265378604</v>
      </c>
      <c r="AB47" s="114">
        <f>VLOOKUP($A47,'RevPAR Raw Data'!$B$6:$BE$43,'RevPAR Raw Data'!K$1,FALSE)</f>
        <v>69.494135021096994</v>
      </c>
      <c r="AC47" s="115">
        <f>VLOOKUP($A47,'RevPAR Raw Data'!$B$6:$BE$43,'RevPAR Raw Data'!L$1,FALSE)</f>
        <v>66.895860981567793</v>
      </c>
      <c r="AD47" s="114">
        <f>VLOOKUP($A47,'RevPAR Raw Data'!$B$6:$BE$43,'RevPAR Raw Data'!N$1,FALSE)</f>
        <v>86.558265600710598</v>
      </c>
      <c r="AE47" s="114">
        <f>VLOOKUP($A47,'RevPAR Raw Data'!$B$6:$BE$43,'RevPAR Raw Data'!O$1,FALSE)</f>
        <v>86.569371530091004</v>
      </c>
      <c r="AF47" s="115">
        <f>VLOOKUP($A47,'RevPAR Raw Data'!$B$6:$BE$43,'RevPAR Raw Data'!P$1,FALSE)</f>
        <v>86.563818565400794</v>
      </c>
      <c r="AG47" s="116">
        <f>VLOOKUP($A47,'RevPAR Raw Data'!$B$6:$BE$43,'RevPAR Raw Data'!R$1,FALSE)</f>
        <v>72.515277434091502</v>
      </c>
    </row>
    <row r="48" spans="1:33" x14ac:dyDescent="0.25">
      <c r="A48" s="93" t="s">
        <v>14</v>
      </c>
      <c r="B48" s="81">
        <f>(VLOOKUP($A47,'Occupancy Raw Data'!$B$8:$BE$51,'Occupancy Raw Data'!T$3,FALSE))/100</f>
        <v>-3.4115856918432899E-2</v>
      </c>
      <c r="C48" s="82">
        <f>(VLOOKUP($A47,'Occupancy Raw Data'!$B$8:$BE$51,'Occupancy Raw Data'!U$3,FALSE))/100</f>
        <v>-1.3739787339700301E-2</v>
      </c>
      <c r="D48" s="82">
        <f>(VLOOKUP($A47,'Occupancy Raw Data'!$B$8:$BE$51,'Occupancy Raw Data'!V$3,FALSE))/100</f>
        <v>-1.11801337462612E-2</v>
      </c>
      <c r="E48" s="82">
        <f>(VLOOKUP($A47,'Occupancy Raw Data'!$B$8:$BE$51,'Occupancy Raw Data'!W$3,FALSE))/100</f>
        <v>-3.1119660360002799E-2</v>
      </c>
      <c r="F48" s="82">
        <f>(VLOOKUP($A47,'Occupancy Raw Data'!$B$8:$BE$51,'Occupancy Raw Data'!X$3,FALSE))/100</f>
        <v>-4.4674453094848993E-2</v>
      </c>
      <c r="G48" s="82">
        <f>(VLOOKUP($A47,'Occupancy Raw Data'!$B$8:$BE$51,'Occupancy Raw Data'!Y$3,FALSE))/100</f>
        <v>-2.6730060634794901E-2</v>
      </c>
      <c r="H48" s="83">
        <f>(VLOOKUP($A47,'Occupancy Raw Data'!$B$8:$BE$51,'Occupancy Raw Data'!AA$3,FALSE))/100</f>
        <v>-1.8494515276985E-2</v>
      </c>
      <c r="I48" s="83">
        <f>(VLOOKUP($A47,'Occupancy Raw Data'!$B$8:$BE$51,'Occupancy Raw Data'!AB$3,FALSE))/100</f>
        <v>-4.2151477462819296E-2</v>
      </c>
      <c r="J48" s="82">
        <f>(VLOOKUP($A47,'Occupancy Raw Data'!$B$8:$BE$51,'Occupancy Raw Data'!AC$3,FALSE))/100</f>
        <v>-3.0403411340178099E-2</v>
      </c>
      <c r="K48" s="84">
        <f>(VLOOKUP($A47,'Occupancy Raw Data'!$B$8:$BE$51,'Occupancy Raw Data'!AE$3,FALSE))/100</f>
        <v>-2.7902781370285901E-2</v>
      </c>
      <c r="M48" s="81">
        <f>(VLOOKUP($A47,'ADR Raw Data'!$B$6:$BE$49,'ADR Raw Data'!T$1,FALSE))/100</f>
        <v>-7.7650945966691396E-3</v>
      </c>
      <c r="N48" s="82">
        <f>(VLOOKUP($A47,'ADR Raw Data'!$B$6:$BE$49,'ADR Raw Data'!U$1,FALSE))/100</f>
        <v>5.9106403528024792E-2</v>
      </c>
      <c r="O48" s="82">
        <f>(VLOOKUP($A47,'ADR Raw Data'!$B$6:$BE$49,'ADR Raw Data'!V$1,FALSE))/100</f>
        <v>6.0530066510596697E-2</v>
      </c>
      <c r="P48" s="82">
        <f>(VLOOKUP($A47,'ADR Raw Data'!$B$6:$BE$49,'ADR Raw Data'!W$1,FALSE))/100</f>
        <v>2.6382455154996898E-3</v>
      </c>
      <c r="Q48" s="82">
        <f>(VLOOKUP($A47,'ADR Raw Data'!$B$6:$BE$49,'ADR Raw Data'!X$1,FALSE))/100</f>
        <v>-1.4046923994109799E-2</v>
      </c>
      <c r="R48" s="82">
        <f>(VLOOKUP($A47,'ADR Raw Data'!$B$6:$BE$49,'ADR Raw Data'!Y$1,FALSE))/100</f>
        <v>2.1762391003018799E-2</v>
      </c>
      <c r="S48" s="83">
        <f>(VLOOKUP($A47,'ADR Raw Data'!$B$6:$BE$49,'ADR Raw Data'!AA$1,FALSE))/100</f>
        <v>2.6383524909046198E-2</v>
      </c>
      <c r="T48" s="83">
        <f>(VLOOKUP($A47,'ADR Raw Data'!$B$6:$BE$49,'ADR Raw Data'!AB$1,FALSE))/100</f>
        <v>4.1611829156662498E-2</v>
      </c>
      <c r="U48" s="82">
        <f>(VLOOKUP($A47,'ADR Raw Data'!$B$6:$BE$49,'ADR Raw Data'!AC$1,FALSE))/100</f>
        <v>3.3966052649943901E-2</v>
      </c>
      <c r="V48" s="84">
        <f>(VLOOKUP($A47,'ADR Raw Data'!$B$6:$BE$49,'ADR Raw Data'!AE$1,FALSE))/100</f>
        <v>2.5814617829714101E-2</v>
      </c>
      <c r="X48" s="81">
        <f>(VLOOKUP($A47,'RevPAR Raw Data'!$B$6:$BE$43,'RevPAR Raw Data'!T$1,FALSE))/100</f>
        <v>-4.1616038658883997E-2</v>
      </c>
      <c r="Y48" s="82">
        <f>(VLOOKUP($A47,'RevPAR Raw Data'!$B$6:$BE$43,'RevPAR Raw Data'!U$1,FALSE))/100</f>
        <v>4.4554506773434893E-2</v>
      </c>
      <c r="Z48" s="82">
        <f>(VLOOKUP($A47,'RevPAR Raw Data'!$B$6:$BE$43,'RevPAR Raw Data'!V$1,FALSE))/100</f>
        <v>4.8673198525077004E-2</v>
      </c>
      <c r="AA48" s="82">
        <f>(VLOOKUP($A47,'RevPAR Raw Data'!$B$6:$BE$43,'RevPAR Raw Data'!W$1,FALSE))/100</f>
        <v>-2.8563516148891802E-2</v>
      </c>
      <c r="AB48" s="82">
        <f>(VLOOKUP($A47,'RevPAR Raw Data'!$B$6:$BE$43,'RevPAR Raw Data'!X$1,FALSE))/100</f>
        <v>-5.8093838441857101E-2</v>
      </c>
      <c r="AC48" s="82">
        <f>(VLOOKUP($A47,'RevPAR Raw Data'!$B$6:$BE$43,'RevPAR Raw Data'!Y$1,FALSE))/100</f>
        <v>-5.5493796628448304E-3</v>
      </c>
      <c r="AD48" s="83">
        <f>(VLOOKUP($A47,'RevPAR Raw Data'!$B$6:$BE$43,'RevPAR Raw Data'!AA$1,FALSE))/100</f>
        <v>7.4010591275701296E-3</v>
      </c>
      <c r="AE48" s="83">
        <f>(VLOOKUP($A47,'RevPAR Raw Data'!$B$6:$BE$43,'RevPAR Raw Data'!AB$1,FALSE))/100</f>
        <v>-2.2936483850405499E-3</v>
      </c>
      <c r="AF48" s="82">
        <f>(VLOOKUP($A47,'RevPAR Raw Data'!$B$6:$BE$43,'RevPAR Raw Data'!AC$1,FALSE))/100</f>
        <v>2.5299574394474001E-3</v>
      </c>
      <c r="AG48" s="84">
        <f>(VLOOKUP($A47,'RevPAR Raw Data'!$B$6:$BE$43,'RevPAR Raw Data'!AE$1,FALSE))/100</f>
        <v>-2.80846317803181E-3</v>
      </c>
    </row>
    <row r="49" spans="1:33" x14ac:dyDescent="0.25">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5">
      <c r="A50" s="108" t="s">
        <v>31</v>
      </c>
      <c r="B50" s="109">
        <f>(VLOOKUP($A50,'Occupancy Raw Data'!$B$8:$BE$45,'Occupancy Raw Data'!G$3,FALSE))/100</f>
        <v>0.424337674000898</v>
      </c>
      <c r="C50" s="110">
        <f>(VLOOKUP($A50,'Occupancy Raw Data'!$B$8:$BE$45,'Occupancy Raw Data'!H$3,FALSE))/100</f>
        <v>0.55444544229905701</v>
      </c>
      <c r="D50" s="110">
        <f>(VLOOKUP($A50,'Occupancy Raw Data'!$B$8:$BE$45,'Occupancy Raw Data'!I$3,FALSE))/100</f>
        <v>0.58374494836102298</v>
      </c>
      <c r="E50" s="110">
        <f>(VLOOKUP($A50,'Occupancy Raw Data'!$B$8:$BE$45,'Occupancy Raw Data'!J$3,FALSE))/100</f>
        <v>0.62864840592725602</v>
      </c>
      <c r="F50" s="110">
        <f>(VLOOKUP($A50,'Occupancy Raw Data'!$B$8:$BE$45,'Occupancy Raw Data'!K$3,FALSE))/100</f>
        <v>0.61977997305792498</v>
      </c>
      <c r="G50" s="111">
        <f>(VLOOKUP($A50,'Occupancy Raw Data'!$B$8:$BE$45,'Occupancy Raw Data'!L$3,FALSE))/100</f>
        <v>0.56219128872923196</v>
      </c>
      <c r="H50" s="91">
        <f>(VLOOKUP($A50,'Occupancy Raw Data'!$B$8:$BE$45,'Occupancy Raw Data'!N$3,FALSE))/100</f>
        <v>0.78087112707678397</v>
      </c>
      <c r="I50" s="91">
        <f>(VLOOKUP($A50,'Occupancy Raw Data'!$B$8:$BE$45,'Occupancy Raw Data'!O$3,FALSE))/100</f>
        <v>0.75325550067355096</v>
      </c>
      <c r="J50" s="111">
        <f>(VLOOKUP($A50,'Occupancy Raw Data'!$B$8:$BE$45,'Occupancy Raw Data'!P$3,FALSE))/100</f>
        <v>0.76706331387516802</v>
      </c>
      <c r="K50" s="112">
        <f>(VLOOKUP($A50,'Occupancy Raw Data'!$B$8:$BE$45,'Occupancy Raw Data'!R$3,FALSE))/100</f>
        <v>0.62072615305664203</v>
      </c>
      <c r="M50" s="113">
        <f>VLOOKUP($A50,'ADR Raw Data'!$B$6:$BE$43,'ADR Raw Data'!G$1,FALSE)</f>
        <v>106.200494708994</v>
      </c>
      <c r="N50" s="114">
        <f>VLOOKUP($A50,'ADR Raw Data'!$B$6:$BE$43,'ADR Raw Data'!H$1,FALSE)</f>
        <v>107.720722818384</v>
      </c>
      <c r="O50" s="114">
        <f>VLOOKUP($A50,'ADR Raw Data'!$B$6:$BE$43,'ADR Raw Data'!I$1,FALSE)</f>
        <v>111.218278846153</v>
      </c>
      <c r="P50" s="114">
        <f>VLOOKUP($A50,'ADR Raw Data'!$B$6:$BE$43,'ADR Raw Data'!J$1,FALSE)</f>
        <v>108.579353571428</v>
      </c>
      <c r="Q50" s="114">
        <f>VLOOKUP($A50,'ADR Raw Data'!$B$6:$BE$43,'ADR Raw Data'!K$1,FALSE)</f>
        <v>110.79053975729001</v>
      </c>
      <c r="R50" s="115">
        <f>VLOOKUP($A50,'ADR Raw Data'!$B$6:$BE$43,'ADR Raw Data'!L$1,FALSE)</f>
        <v>109.086442492012</v>
      </c>
      <c r="S50" s="114">
        <f>VLOOKUP($A50,'ADR Raw Data'!$B$6:$BE$43,'ADR Raw Data'!N$1,FALSE)</f>
        <v>135.02729585968899</v>
      </c>
      <c r="T50" s="114">
        <f>VLOOKUP($A50,'ADR Raw Data'!$B$6:$BE$43,'ADR Raw Data'!O$1,FALSE)</f>
        <v>134.24694932935901</v>
      </c>
      <c r="U50" s="115">
        <f>VLOOKUP($A50,'ADR Raw Data'!$B$6:$BE$43,'ADR Raw Data'!P$1,FALSE)</f>
        <v>134.644146055905</v>
      </c>
      <c r="V50" s="116">
        <f>VLOOKUP($A50,'ADR Raw Data'!$B$6:$BE$43,'ADR Raw Data'!R$1,FALSE)</f>
        <v>118.11014881413701</v>
      </c>
      <c r="X50" s="113">
        <f>VLOOKUP($A50,'RevPAR Raw Data'!$B$6:$BE$43,'RevPAR Raw Data'!G$1,FALSE)</f>
        <v>45.064870902559399</v>
      </c>
      <c r="Y50" s="114">
        <f>VLOOKUP($A50,'RevPAR Raw Data'!$B$6:$BE$43,'RevPAR Raw Data'!H$1,FALSE)</f>
        <v>59.725263807813199</v>
      </c>
      <c r="Z50" s="114">
        <f>VLOOKUP($A50,'RevPAR Raw Data'!$B$6:$BE$43,'RevPAR Raw Data'!I$1,FALSE)</f>
        <v>64.923108441850005</v>
      </c>
      <c r="AA50" s="114">
        <f>VLOOKUP($A50,'RevPAR Raw Data'!$B$6:$BE$43,'RevPAR Raw Data'!J$1,FALSE)</f>
        <v>68.258237539290505</v>
      </c>
      <c r="AB50" s="114">
        <f>VLOOKUP($A50,'RevPAR Raw Data'!$B$6:$BE$43,'RevPAR Raw Data'!K$1,FALSE)</f>
        <v>68.665757745846406</v>
      </c>
      <c r="AC50" s="115">
        <f>VLOOKUP($A50,'RevPAR Raw Data'!$B$6:$BE$43,'RevPAR Raw Data'!L$1,FALSE)</f>
        <v>61.327447687471903</v>
      </c>
      <c r="AD50" s="114">
        <f>VLOOKUP($A50,'RevPAR Raw Data'!$B$6:$BE$43,'RevPAR Raw Data'!N$1,FALSE)</f>
        <v>105.438916704086</v>
      </c>
      <c r="AE50" s="114">
        <f>VLOOKUP($A50,'RevPAR Raw Data'!$B$6:$BE$43,'RevPAR Raw Data'!O$1,FALSE)</f>
        <v>101.122253030983</v>
      </c>
      <c r="AF50" s="115">
        <f>VLOOKUP($A50,'RevPAR Raw Data'!$B$6:$BE$43,'RevPAR Raw Data'!P$1,FALSE)</f>
        <v>103.280584867534</v>
      </c>
      <c r="AG50" s="116">
        <f>VLOOKUP($A50,'RevPAR Raw Data'!$B$6:$BE$43,'RevPAR Raw Data'!R$1,FALSE)</f>
        <v>73.314058310346994</v>
      </c>
    </row>
    <row r="51" spans="1:33" x14ac:dyDescent="0.25">
      <c r="A51" s="93" t="s">
        <v>14</v>
      </c>
      <c r="B51" s="81">
        <f>(VLOOKUP($A50,'Occupancy Raw Data'!$B$8:$BE$51,'Occupancy Raw Data'!T$3,FALSE))/100</f>
        <v>-7.6094937911756505E-2</v>
      </c>
      <c r="C51" s="82">
        <f>(VLOOKUP($A50,'Occupancy Raw Data'!$B$8:$BE$51,'Occupancy Raw Data'!U$3,FALSE))/100</f>
        <v>-4.0294612886256707E-2</v>
      </c>
      <c r="D51" s="82">
        <f>(VLOOKUP($A50,'Occupancy Raw Data'!$B$8:$BE$51,'Occupancy Raw Data'!V$3,FALSE))/100</f>
        <v>-5.0590036755297198E-2</v>
      </c>
      <c r="E51" s="82">
        <f>(VLOOKUP($A50,'Occupancy Raw Data'!$B$8:$BE$51,'Occupancy Raw Data'!W$3,FALSE))/100</f>
        <v>1.6230053837856799E-2</v>
      </c>
      <c r="F51" s="82">
        <f>(VLOOKUP($A50,'Occupancy Raw Data'!$B$8:$BE$51,'Occupancy Raw Data'!X$3,FALSE))/100</f>
        <v>-1.55050753578792E-2</v>
      </c>
      <c r="G51" s="82">
        <f>(VLOOKUP($A50,'Occupancy Raw Data'!$B$8:$BE$51,'Occupancy Raw Data'!Y$3,FALSE))/100</f>
        <v>-3.0708480987357598E-2</v>
      </c>
      <c r="H51" s="83">
        <f>(VLOOKUP($A50,'Occupancy Raw Data'!$B$8:$BE$51,'Occupancy Raw Data'!AA$3,FALSE))/100</f>
        <v>3.4993111979056302E-2</v>
      </c>
      <c r="I51" s="83">
        <f>(VLOOKUP($A50,'Occupancy Raw Data'!$B$8:$BE$51,'Occupancy Raw Data'!AB$3,FALSE))/100</f>
        <v>3.7868594290672901E-2</v>
      </c>
      <c r="J51" s="82">
        <f>(VLOOKUP($A50,'Occupancy Raw Data'!$B$8:$BE$51,'Occupancy Raw Data'!AC$3,FALSE))/100</f>
        <v>3.6402978787175501E-2</v>
      </c>
      <c r="K51" s="84">
        <f>(VLOOKUP($A50,'Occupancy Raw Data'!$B$8:$BE$51,'Occupancy Raw Data'!AE$3,FALSE))/100</f>
        <v>-8.0291591937018698E-3</v>
      </c>
      <c r="M51" s="81">
        <f>(VLOOKUP($A50,'ADR Raw Data'!$B$6:$BE$49,'ADR Raw Data'!T$1,FALSE))/100</f>
        <v>6.0368015468943305E-2</v>
      </c>
      <c r="N51" s="82">
        <f>(VLOOKUP($A50,'ADR Raw Data'!$B$6:$BE$49,'ADR Raw Data'!U$1,FALSE))/100</f>
        <v>1.4050021991570601E-2</v>
      </c>
      <c r="O51" s="82">
        <f>(VLOOKUP($A50,'ADR Raw Data'!$B$6:$BE$49,'ADR Raw Data'!V$1,FALSE))/100</f>
        <v>2.7958716946272701E-2</v>
      </c>
      <c r="P51" s="82">
        <f>(VLOOKUP($A50,'ADR Raw Data'!$B$6:$BE$49,'ADR Raw Data'!W$1,FALSE))/100</f>
        <v>1.94006156446475E-3</v>
      </c>
      <c r="Q51" s="82">
        <f>(VLOOKUP($A50,'ADR Raw Data'!$B$6:$BE$49,'ADR Raw Data'!X$1,FALSE))/100</f>
        <v>3.0080071709338799E-2</v>
      </c>
      <c r="R51" s="82">
        <f>(VLOOKUP($A50,'ADR Raw Data'!$B$6:$BE$49,'ADR Raw Data'!Y$1,FALSE))/100</f>
        <v>2.4981950118080101E-2</v>
      </c>
      <c r="S51" s="83">
        <f>(VLOOKUP($A50,'ADR Raw Data'!$B$6:$BE$49,'ADR Raw Data'!AA$1,FALSE))/100</f>
        <v>2.1170255043233398E-2</v>
      </c>
      <c r="T51" s="83">
        <f>(VLOOKUP($A50,'ADR Raw Data'!$B$6:$BE$49,'ADR Raw Data'!AB$1,FALSE))/100</f>
        <v>2.1230733824298902E-2</v>
      </c>
      <c r="U51" s="82">
        <f>(VLOOKUP($A50,'ADR Raw Data'!$B$6:$BE$49,'ADR Raw Data'!AC$1,FALSE))/100</f>
        <v>2.11957160486668E-2</v>
      </c>
      <c r="V51" s="84">
        <f>(VLOOKUP($A50,'ADR Raw Data'!$B$6:$BE$49,'ADR Raw Data'!AE$1,FALSE))/100</f>
        <v>2.6878670000724001E-2</v>
      </c>
      <c r="X51" s="81">
        <f>(VLOOKUP($A50,'RevPAR Raw Data'!$B$6:$BE$43,'RevPAR Raw Data'!T$1,FALSE))/100</f>
        <v>-2.0320622831778299E-2</v>
      </c>
      <c r="Y51" s="82">
        <f>(VLOOKUP($A50,'RevPAR Raw Data'!$B$6:$BE$43,'RevPAR Raw Data'!U$1,FALSE))/100</f>
        <v>-2.68107310918798E-2</v>
      </c>
      <c r="Z51" s="82">
        <f>(VLOOKUP($A50,'RevPAR Raw Data'!$B$6:$BE$43,'RevPAR Raw Data'!V$1,FALSE))/100</f>
        <v>-2.4045752326967297E-2</v>
      </c>
      <c r="AA51" s="82">
        <f>(VLOOKUP($A50,'RevPAR Raw Data'!$B$6:$BE$43,'RevPAR Raw Data'!W$1,FALSE))/100</f>
        <v>1.8201602705961599E-2</v>
      </c>
      <c r="AB51" s="82">
        <f>(VLOOKUP($A50,'RevPAR Raw Data'!$B$6:$BE$43,'RevPAR Raw Data'!X$1,FALSE))/100</f>
        <v>1.4108602572835799E-2</v>
      </c>
      <c r="AC51" s="82">
        <f>(VLOOKUP($A50,'RevPAR Raw Data'!$B$6:$BE$43,'RevPAR Raw Data'!Y$1,FALSE))/100</f>
        <v>-6.4936886095057099E-3</v>
      </c>
      <c r="AD51" s="83">
        <f>(VLOOKUP($A50,'RevPAR Raw Data'!$B$6:$BE$43,'RevPAR Raw Data'!AA$1,FALSE))/100</f>
        <v>5.6904180127642798E-2</v>
      </c>
      <c r="AE51" s="83">
        <f>(VLOOKUP($A50,'RevPAR Raw Data'!$B$6:$BE$43,'RevPAR Raw Data'!AB$1,FALSE))/100</f>
        <v>5.9903306160657498E-2</v>
      </c>
      <c r="AF51" s="82">
        <f>(VLOOKUP($A50,'RevPAR Raw Data'!$B$6:$BE$43,'RevPAR Raw Data'!AC$1,FALSE))/100</f>
        <v>5.8370282037540903E-2</v>
      </c>
      <c r="AG51" s="84">
        <f>(VLOOKUP($A50,'RevPAR Raw Data'!$B$6:$BE$43,'RevPAR Raw Data'!AE$1,FALSE))/100</f>
        <v>1.8633697686671301E-2</v>
      </c>
    </row>
    <row r="52" spans="1:33" x14ac:dyDescent="0.25">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5">
      <c r="A53" s="108" t="s">
        <v>32</v>
      </c>
      <c r="B53" s="109">
        <f>(VLOOKUP($A53,'Occupancy Raw Data'!$B$8:$BE$45,'Occupancy Raw Data'!G$3,FALSE))/100</f>
        <v>0.41795865633074897</v>
      </c>
      <c r="C53" s="110">
        <f>(VLOOKUP($A53,'Occupancy Raw Data'!$B$8:$BE$45,'Occupancy Raw Data'!H$3,FALSE))/100</f>
        <v>0.54263565891472798</v>
      </c>
      <c r="D53" s="110">
        <f>(VLOOKUP($A53,'Occupancy Raw Data'!$B$8:$BE$45,'Occupancy Raw Data'!I$3,FALSE))/100</f>
        <v>0.581395348837209</v>
      </c>
      <c r="E53" s="110">
        <f>(VLOOKUP($A53,'Occupancy Raw Data'!$B$8:$BE$45,'Occupancy Raw Data'!J$3,FALSE))/100</f>
        <v>0.56266149870800997</v>
      </c>
      <c r="F53" s="110">
        <f>(VLOOKUP($A53,'Occupancy Raw Data'!$B$8:$BE$45,'Occupancy Raw Data'!K$3,FALSE))/100</f>
        <v>0.59237726098191201</v>
      </c>
      <c r="G53" s="111">
        <f>(VLOOKUP($A53,'Occupancy Raw Data'!$B$8:$BE$45,'Occupancy Raw Data'!L$3,FALSE))/100</f>
        <v>0.539405684754521</v>
      </c>
      <c r="H53" s="91">
        <f>(VLOOKUP($A53,'Occupancy Raw Data'!$B$8:$BE$45,'Occupancy Raw Data'!N$3,FALSE))/100</f>
        <v>0.63178294573643401</v>
      </c>
      <c r="I53" s="91">
        <f>(VLOOKUP($A53,'Occupancy Raw Data'!$B$8:$BE$45,'Occupancy Raw Data'!O$3,FALSE))/100</f>
        <v>0.65051679586563294</v>
      </c>
      <c r="J53" s="111">
        <f>(VLOOKUP($A53,'Occupancy Raw Data'!$B$8:$BE$45,'Occupancy Raw Data'!P$3,FALSE))/100</f>
        <v>0.64114987080103303</v>
      </c>
      <c r="K53" s="112">
        <f>(VLOOKUP($A53,'Occupancy Raw Data'!$B$8:$BE$45,'Occupancy Raw Data'!R$3,FALSE))/100</f>
        <v>0.56847545219638196</v>
      </c>
      <c r="M53" s="113">
        <f>VLOOKUP($A53,'ADR Raw Data'!$B$6:$BE$43,'ADR Raw Data'!G$1,FALSE)</f>
        <v>85.590680061823804</v>
      </c>
      <c r="N53" s="114">
        <f>VLOOKUP($A53,'ADR Raw Data'!$B$6:$BE$43,'ADR Raw Data'!H$1,FALSE)</f>
        <v>89.775785714285703</v>
      </c>
      <c r="O53" s="114">
        <f>VLOOKUP($A53,'ADR Raw Data'!$B$6:$BE$43,'ADR Raw Data'!I$1,FALSE)</f>
        <v>92.028488888888802</v>
      </c>
      <c r="P53" s="114">
        <f>VLOOKUP($A53,'ADR Raw Data'!$B$6:$BE$43,'ADR Raw Data'!J$1,FALSE)</f>
        <v>90.450275545350095</v>
      </c>
      <c r="Q53" s="114">
        <f>VLOOKUP($A53,'ADR Raw Data'!$B$6:$BE$43,'ADR Raw Data'!K$1,FALSE)</f>
        <v>92.393794983642294</v>
      </c>
      <c r="R53" s="115">
        <f>VLOOKUP($A53,'ADR Raw Data'!$B$6:$BE$43,'ADR Raw Data'!L$1,FALSE)</f>
        <v>90.328567664670601</v>
      </c>
      <c r="S53" s="114">
        <f>VLOOKUP($A53,'ADR Raw Data'!$B$6:$BE$43,'ADR Raw Data'!N$1,FALSE)</f>
        <v>99.965061349693201</v>
      </c>
      <c r="T53" s="114">
        <f>VLOOKUP($A53,'ADR Raw Data'!$B$6:$BE$43,'ADR Raw Data'!O$1,FALSE)</f>
        <v>97.933118172790401</v>
      </c>
      <c r="U53" s="115">
        <f>VLOOKUP($A53,'ADR Raw Data'!$B$6:$BE$43,'ADR Raw Data'!P$1,FALSE)</f>
        <v>98.934246851385296</v>
      </c>
      <c r="V53" s="116">
        <f>VLOOKUP($A53,'ADR Raw Data'!$B$6:$BE$43,'ADR Raw Data'!R$1,FALSE)</f>
        <v>93.101663961038895</v>
      </c>
      <c r="X53" s="113">
        <f>VLOOKUP($A53,'RevPAR Raw Data'!$B$6:$BE$43,'RevPAR Raw Data'!G$1,FALSE)</f>
        <v>35.773365633074903</v>
      </c>
      <c r="Y53" s="114">
        <f>VLOOKUP($A53,'RevPAR Raw Data'!$B$6:$BE$43,'RevPAR Raw Data'!H$1,FALSE)</f>
        <v>48.715542635658899</v>
      </c>
      <c r="Z53" s="114">
        <f>VLOOKUP($A53,'RevPAR Raw Data'!$B$6:$BE$43,'RevPAR Raw Data'!I$1,FALSE)</f>
        <v>53.5049354005167</v>
      </c>
      <c r="AA53" s="114">
        <f>VLOOKUP($A53,'RevPAR Raw Data'!$B$6:$BE$43,'RevPAR Raw Data'!J$1,FALSE)</f>
        <v>50.8928875968992</v>
      </c>
      <c r="AB53" s="114">
        <f>VLOOKUP($A53,'RevPAR Raw Data'!$B$6:$BE$43,'RevPAR Raw Data'!K$1,FALSE)</f>
        <v>54.731983204134302</v>
      </c>
      <c r="AC53" s="115">
        <f>VLOOKUP($A53,'RevPAR Raw Data'!$B$6:$BE$43,'RevPAR Raw Data'!L$1,FALSE)</f>
        <v>48.723742894056798</v>
      </c>
      <c r="AD53" s="114">
        <f>VLOOKUP($A53,'RevPAR Raw Data'!$B$6:$BE$43,'RevPAR Raw Data'!N$1,FALSE)</f>
        <v>63.1562209302325</v>
      </c>
      <c r="AE53" s="114">
        <f>VLOOKUP($A53,'RevPAR Raw Data'!$B$6:$BE$43,'RevPAR Raw Data'!O$1,FALSE)</f>
        <v>63.707138242893997</v>
      </c>
      <c r="AF53" s="115">
        <f>VLOOKUP($A53,'RevPAR Raw Data'!$B$6:$BE$43,'RevPAR Raw Data'!P$1,FALSE)</f>
        <v>63.431679586563298</v>
      </c>
      <c r="AG53" s="116">
        <f>VLOOKUP($A53,'RevPAR Raw Data'!$B$6:$BE$43,'RevPAR Raw Data'!R$1,FALSE)</f>
        <v>52.926010520487203</v>
      </c>
    </row>
    <row r="54" spans="1:33" x14ac:dyDescent="0.25">
      <c r="A54" s="93" t="s">
        <v>14</v>
      </c>
      <c r="B54" s="81">
        <f>(VLOOKUP($A53,'Occupancy Raw Data'!$B$8:$BE$51,'Occupancy Raw Data'!T$3,FALSE))/100</f>
        <v>0.13111888111888098</v>
      </c>
      <c r="C54" s="82">
        <f>(VLOOKUP($A53,'Occupancy Raw Data'!$B$8:$BE$51,'Occupancy Raw Data'!U$3,FALSE))/100</f>
        <v>9.2327698309492806E-2</v>
      </c>
      <c r="D54" s="82">
        <f>(VLOOKUP($A53,'Occupancy Raw Data'!$B$8:$BE$51,'Occupancy Raw Data'!V$3,FALSE))/100</f>
        <v>8.56453558504221E-2</v>
      </c>
      <c r="E54" s="82">
        <f>(VLOOKUP($A53,'Occupancy Raw Data'!$B$8:$BE$51,'Occupancy Raw Data'!W$3,FALSE))/100</f>
        <v>-1.3590033975084901E-2</v>
      </c>
      <c r="F54" s="82">
        <f>(VLOOKUP($A53,'Occupancy Raw Data'!$B$8:$BE$51,'Occupancy Raw Data'!X$3,FALSE))/100</f>
        <v>5.6451612903225798E-2</v>
      </c>
      <c r="G54" s="82">
        <f>(VLOOKUP($A53,'Occupancy Raw Data'!$B$8:$BE$51,'Occupancy Raw Data'!Y$3,FALSE))/100</f>
        <v>6.4779393011986694E-2</v>
      </c>
      <c r="H54" s="83">
        <f>(VLOOKUP($A53,'Occupancy Raw Data'!$B$8:$BE$51,'Occupancy Raw Data'!AA$3,FALSE))/100</f>
        <v>2.0876826722338201E-2</v>
      </c>
      <c r="I54" s="83">
        <f>(VLOOKUP($A53,'Occupancy Raw Data'!$B$8:$BE$51,'Occupancy Raw Data'!AB$3,FALSE))/100</f>
        <v>8.0472103004291806E-2</v>
      </c>
      <c r="J54" s="82">
        <f>(VLOOKUP($A53,'Occupancy Raw Data'!$B$8:$BE$51,'Occupancy Raw Data'!AC$3,FALSE))/100</f>
        <v>5.0264550264550199E-2</v>
      </c>
      <c r="K54" s="84">
        <f>(VLOOKUP($A53,'Occupancy Raw Data'!$B$8:$BE$51,'Occupancy Raw Data'!AE$3,FALSE))/100</f>
        <v>6.0058509722939198E-2</v>
      </c>
      <c r="M54" s="81">
        <f>(VLOOKUP($A53,'ADR Raw Data'!$B$6:$BE$49,'ADR Raw Data'!T$1,FALSE))/100</f>
        <v>7.91108893191632E-2</v>
      </c>
      <c r="N54" s="82">
        <f>(VLOOKUP($A53,'ADR Raw Data'!$B$6:$BE$49,'ADR Raw Data'!U$1,FALSE))/100</f>
        <v>6.3776749658015705E-2</v>
      </c>
      <c r="O54" s="82">
        <f>(VLOOKUP($A53,'ADR Raw Data'!$B$6:$BE$49,'ADR Raw Data'!V$1,FALSE))/100</f>
        <v>-6.3195216252291599E-3</v>
      </c>
      <c r="P54" s="82">
        <f>(VLOOKUP($A53,'ADR Raw Data'!$B$6:$BE$49,'ADR Raw Data'!W$1,FALSE))/100</f>
        <v>1.3619786405513701E-2</v>
      </c>
      <c r="Q54" s="82">
        <f>(VLOOKUP($A53,'ADR Raw Data'!$B$6:$BE$49,'ADR Raw Data'!X$1,FALSE))/100</f>
        <v>4.9913544015637606E-2</v>
      </c>
      <c r="R54" s="82">
        <f>(VLOOKUP($A53,'ADR Raw Data'!$B$6:$BE$49,'ADR Raw Data'!Y$1,FALSE))/100</f>
        <v>3.4932252971203399E-2</v>
      </c>
      <c r="S54" s="83">
        <f>(VLOOKUP($A53,'ADR Raw Data'!$B$6:$BE$49,'ADR Raw Data'!AA$1,FALSE))/100</f>
        <v>2.9209223057036601E-2</v>
      </c>
      <c r="T54" s="83">
        <f>(VLOOKUP($A53,'ADR Raw Data'!$B$6:$BE$49,'ADR Raw Data'!AB$1,FALSE))/100</f>
        <v>-5.4305839453480903E-4</v>
      </c>
      <c r="U54" s="82">
        <f>(VLOOKUP($A53,'ADR Raw Data'!$B$6:$BE$49,'ADR Raw Data'!AC$1,FALSE))/100</f>
        <v>1.41768697255367E-2</v>
      </c>
      <c r="V54" s="84">
        <f>(VLOOKUP($A53,'ADR Raw Data'!$B$6:$BE$49,'ADR Raw Data'!AE$1,FALSE))/100</f>
        <v>2.7380004362356002E-2</v>
      </c>
      <c r="X54" s="81">
        <f>(VLOOKUP($A53,'RevPAR Raw Data'!$B$6:$BE$43,'RevPAR Raw Data'!T$1,FALSE))/100</f>
        <v>0.22060270172989199</v>
      </c>
      <c r="Y54" s="82">
        <f>(VLOOKUP($A53,'RevPAR Raw Data'!$B$6:$BE$43,'RevPAR Raw Data'!U$1,FALSE))/100</f>
        <v>0.161992808469093</v>
      </c>
      <c r="Z54" s="82">
        <f>(VLOOKUP($A53,'RevPAR Raw Data'!$B$6:$BE$43,'RevPAR Raw Data'!V$1,FALSE))/100</f>
        <v>7.8784596546795801E-2</v>
      </c>
      <c r="AA54" s="82">
        <f>(VLOOKUP($A53,'RevPAR Raw Data'!$B$6:$BE$43,'RevPAR Raw Data'!W$1,FALSE))/100</f>
        <v>-1.5534092955555299E-4</v>
      </c>
      <c r="AB54" s="82">
        <f>(VLOOKUP($A53,'RevPAR Raw Data'!$B$6:$BE$43,'RevPAR Raw Data'!X$1,FALSE))/100</f>
        <v>0.109182856984262</v>
      </c>
      <c r="AC54" s="82">
        <f>(VLOOKUP($A53,'RevPAR Raw Data'!$B$6:$BE$43,'RevPAR Raw Data'!Y$1,FALSE))/100</f>
        <v>0.101974536127205</v>
      </c>
      <c r="AD54" s="83">
        <f>(VLOOKUP($A53,'RevPAR Raw Data'!$B$6:$BE$43,'RevPAR Raw Data'!AA$1,FALSE))/100</f>
        <v>5.0695845667830704E-2</v>
      </c>
      <c r="AE54" s="83">
        <f>(VLOOKUP($A53,'RevPAR Raw Data'!$B$6:$BE$43,'RevPAR Raw Data'!AB$1,FALSE))/100</f>
        <v>7.9885343558694602E-2</v>
      </c>
      <c r="AF54" s="82">
        <f>(VLOOKUP($A53,'RevPAR Raw Data'!$B$6:$BE$43,'RevPAR Raw Data'!AC$1,FALSE))/100</f>
        <v>6.5154013971000208E-2</v>
      </c>
      <c r="AG54" s="84">
        <f>(VLOOKUP($A53,'RevPAR Raw Data'!$B$6:$BE$43,'RevPAR Raw Data'!AE$1,FALSE))/100</f>
        <v>8.9082916343505902E-2</v>
      </c>
    </row>
    <row r="55" spans="1:33" x14ac:dyDescent="0.25">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5">
      <c r="A56" s="108" t="s">
        <v>33</v>
      </c>
      <c r="B56" s="109">
        <f>(VLOOKUP($A56,'Occupancy Raw Data'!$B$8:$BE$45,'Occupancy Raw Data'!G$3,FALSE))/100</f>
        <v>0.42734107997265802</v>
      </c>
      <c r="C56" s="110">
        <f>(VLOOKUP($A56,'Occupancy Raw Data'!$B$8:$BE$45,'Occupancy Raw Data'!H$3,FALSE))/100</f>
        <v>0.62515379357484602</v>
      </c>
      <c r="D56" s="110">
        <f>(VLOOKUP($A56,'Occupancy Raw Data'!$B$8:$BE$45,'Occupancy Raw Data'!I$3,FALSE))/100</f>
        <v>0.65550239234449703</v>
      </c>
      <c r="E56" s="110">
        <f>(VLOOKUP($A56,'Occupancy Raw Data'!$B$8:$BE$45,'Occupancy Raw Data'!J$3,FALSE))/100</f>
        <v>0.681613123718386</v>
      </c>
      <c r="F56" s="110">
        <f>(VLOOKUP($A56,'Occupancy Raw Data'!$B$8:$BE$45,'Occupancy Raw Data'!K$3,FALSE))/100</f>
        <v>0.69227614490772293</v>
      </c>
      <c r="G56" s="110">
        <f>(VLOOKUP($A56,'Occupancy Raw Data'!$B$8:$BE$45,'Occupancy Raw Data'!L$3,FALSE))/100</f>
        <v>0.61637730690362202</v>
      </c>
      <c r="H56" s="91">
        <f>(VLOOKUP($A56,'Occupancy Raw Data'!$B$8:$BE$45,'Occupancy Raw Data'!N$3,FALSE))/100</f>
        <v>0.81585782638414206</v>
      </c>
      <c r="I56" s="91">
        <f>(VLOOKUP($A56,'Occupancy Raw Data'!$B$8:$BE$45,'Occupancy Raw Data'!O$3,FALSE))/100</f>
        <v>0.77771701982228192</v>
      </c>
      <c r="J56" s="110">
        <f>(VLOOKUP($A56,'Occupancy Raw Data'!$B$8:$BE$45,'Occupancy Raw Data'!P$3,FALSE))/100</f>
        <v>0.79678742310321193</v>
      </c>
      <c r="K56" s="133">
        <f>(VLOOKUP($A56,'Occupancy Raw Data'!$B$8:$BE$45,'Occupancy Raw Data'!R$3,FALSE))/100</f>
        <v>0.66792305438921895</v>
      </c>
      <c r="M56" s="113">
        <f>VLOOKUP($A56,'ADR Raw Data'!$B$6:$BE$43,'ADR Raw Data'!G$1,FALSE)</f>
        <v>117.197076135636</v>
      </c>
      <c r="N56" s="114">
        <f>VLOOKUP($A56,'ADR Raw Data'!$B$6:$BE$43,'ADR Raw Data'!H$1,FALSE)</f>
        <v>125.630096216925</v>
      </c>
      <c r="O56" s="114">
        <f>VLOOKUP($A56,'ADR Raw Data'!$B$6:$BE$43,'ADR Raw Data'!I$1,FALSE)</f>
        <v>124.051347236704</v>
      </c>
      <c r="P56" s="114">
        <f>VLOOKUP($A56,'ADR Raw Data'!$B$6:$BE$43,'ADR Raw Data'!J$1,FALSE)</f>
        <v>126.703405535499</v>
      </c>
      <c r="Q56" s="114">
        <f>VLOOKUP($A56,'ADR Raw Data'!$B$6:$BE$43,'ADR Raw Data'!K$1,FALSE)</f>
        <v>136.786003159557</v>
      </c>
      <c r="R56" s="115">
        <f>VLOOKUP($A56,'ADR Raw Data'!$B$6:$BE$43,'ADR Raw Data'!L$1,FALSE)</f>
        <v>126.868266501064</v>
      </c>
      <c r="S56" s="114">
        <f>VLOOKUP($A56,'ADR Raw Data'!$B$6:$BE$43,'ADR Raw Data'!N$1,FALSE)</f>
        <v>159.624733579088</v>
      </c>
      <c r="T56" s="114">
        <f>VLOOKUP($A56,'ADR Raw Data'!$B$6:$BE$43,'ADR Raw Data'!O$1,FALSE)</f>
        <v>158.661049393566</v>
      </c>
      <c r="U56" s="115">
        <f>VLOOKUP($A56,'ADR Raw Data'!$B$6:$BE$43,'ADR Raw Data'!P$1,FALSE)</f>
        <v>159.154423951273</v>
      </c>
      <c r="V56" s="116">
        <f>VLOOKUP($A56,'ADR Raw Data'!$B$6:$BE$43,'ADR Raw Data'!R$1,FALSE)</f>
        <v>137.87261542060099</v>
      </c>
      <c r="X56" s="113">
        <f>VLOOKUP($A56,'RevPAR Raw Data'!$B$6:$BE$43,'RevPAR Raw Data'!G$1,FALSE)</f>
        <v>50.083125085440798</v>
      </c>
      <c r="Y56" s="114">
        <f>VLOOKUP($A56,'RevPAR Raw Data'!$B$6:$BE$43,'RevPAR Raw Data'!H$1,FALSE)</f>
        <v>78.538131237183805</v>
      </c>
      <c r="Z56" s="114">
        <f>VLOOKUP($A56,'RevPAR Raw Data'!$B$6:$BE$43,'RevPAR Raw Data'!I$1,FALSE)</f>
        <v>81.315954887217998</v>
      </c>
      <c r="AA56" s="114">
        <f>VLOOKUP($A56,'RevPAR Raw Data'!$B$6:$BE$43,'RevPAR Raw Data'!J$1,FALSE)</f>
        <v>86.362704032809205</v>
      </c>
      <c r="AB56" s="114">
        <f>VLOOKUP($A56,'RevPAR Raw Data'!$B$6:$BE$43,'RevPAR Raw Data'!K$1,FALSE)</f>
        <v>94.693686944634294</v>
      </c>
      <c r="AC56" s="115">
        <f>VLOOKUP($A56,'RevPAR Raw Data'!$B$6:$BE$43,'RevPAR Raw Data'!L$1,FALSE)</f>
        <v>78.198720437457197</v>
      </c>
      <c r="AD56" s="114">
        <f>VLOOKUP($A56,'RevPAR Raw Data'!$B$6:$BE$43,'RevPAR Raw Data'!N$1,FALSE)</f>
        <v>130.23108817498201</v>
      </c>
      <c r="AE56" s="114">
        <f>VLOOKUP($A56,'RevPAR Raw Data'!$B$6:$BE$43,'RevPAR Raw Data'!O$1,FALSE)</f>
        <v>123.39339849624</v>
      </c>
      <c r="AF56" s="115">
        <f>VLOOKUP($A56,'RevPAR Raw Data'!$B$6:$BE$43,'RevPAR Raw Data'!P$1,FALSE)</f>
        <v>126.812243335611</v>
      </c>
      <c r="AG56" s="116">
        <f>VLOOKUP($A56,'RevPAR Raw Data'!$B$6:$BE$43,'RevPAR Raw Data'!R$1,FALSE)</f>
        <v>92.088298408358497</v>
      </c>
    </row>
    <row r="57" spans="1:33" ht="16" thickBot="1" x14ac:dyDescent="0.3">
      <c r="A57" s="97" t="s">
        <v>14</v>
      </c>
      <c r="B57" s="87">
        <f>(VLOOKUP($A56,'Occupancy Raw Data'!$B$8:$BE$51,'Occupancy Raw Data'!T$3,FALSE))/100</f>
        <v>-5.1104039167686598E-2</v>
      </c>
      <c r="C57" s="88">
        <f>(VLOOKUP($A56,'Occupancy Raw Data'!$B$8:$BE$51,'Occupancy Raw Data'!U$3,FALSE))/100</f>
        <v>-3.99471765409663E-2</v>
      </c>
      <c r="D57" s="88">
        <f>(VLOOKUP($A56,'Occupancy Raw Data'!$B$8:$BE$51,'Occupancy Raw Data'!V$3,FALSE))/100</f>
        <v>-4.84385502576632E-2</v>
      </c>
      <c r="E57" s="88">
        <f>(VLOOKUP($A56,'Occupancy Raw Data'!$B$8:$BE$51,'Occupancy Raw Data'!W$3,FALSE))/100</f>
        <v>-4.2934984520123801E-2</v>
      </c>
      <c r="F57" s="88">
        <f>(VLOOKUP($A56,'Occupancy Raw Data'!$B$8:$BE$51,'Occupancy Raw Data'!X$3,FALSE))/100</f>
        <v>-2.14391090240405E-2</v>
      </c>
      <c r="G57" s="88">
        <f>(VLOOKUP($A56,'Occupancy Raw Data'!$B$8:$BE$51,'Occupancy Raw Data'!Y$3,FALSE))/100</f>
        <v>-3.9918672567789998E-2</v>
      </c>
      <c r="H57" s="89">
        <f>(VLOOKUP($A56,'Occupancy Raw Data'!$B$8:$BE$51,'Occupancy Raw Data'!AA$3,FALSE))/100</f>
        <v>0.126998050682261</v>
      </c>
      <c r="I57" s="89">
        <f>(VLOOKUP($A56,'Occupancy Raw Data'!$B$8:$BE$51,'Occupancy Raw Data'!AB$3,FALSE))/100</f>
        <v>0.102381547693461</v>
      </c>
      <c r="J57" s="88">
        <f>(VLOOKUP($A56,'Occupancy Raw Data'!$B$8:$BE$51,'Occupancy Raw Data'!AC$3,FALSE))/100</f>
        <v>0.11484852224347501</v>
      </c>
      <c r="K57" s="90">
        <f>(VLOOKUP($A56,'Occupancy Raw Data'!$B$8:$BE$51,'Occupancy Raw Data'!AE$3,FALSE))/100</f>
        <v>7.7650708054185606E-3</v>
      </c>
      <c r="M57" s="87">
        <f>(VLOOKUP($A56,'ADR Raw Data'!$B$6:$BE$49,'ADR Raw Data'!T$1,FALSE))/100</f>
        <v>4.59831166176927E-2</v>
      </c>
      <c r="N57" s="88">
        <f>(VLOOKUP($A56,'ADR Raw Data'!$B$6:$BE$49,'ADR Raw Data'!U$1,FALSE))/100</f>
        <v>5.47523508853989E-3</v>
      </c>
      <c r="O57" s="88">
        <f>(VLOOKUP($A56,'ADR Raw Data'!$B$6:$BE$49,'ADR Raw Data'!V$1,FALSE))/100</f>
        <v>-6.2824223205690005E-2</v>
      </c>
      <c r="P57" s="88">
        <f>(VLOOKUP($A56,'ADR Raw Data'!$B$6:$BE$49,'ADR Raw Data'!W$1,FALSE))/100</f>
        <v>-0.100667529797237</v>
      </c>
      <c r="Q57" s="88">
        <f>(VLOOKUP($A56,'ADR Raw Data'!$B$6:$BE$49,'ADR Raw Data'!X$1,FALSE))/100</f>
        <v>-1.1265717986745701E-2</v>
      </c>
      <c r="R57" s="88">
        <f>(VLOOKUP($A56,'ADR Raw Data'!$B$6:$BE$49,'ADR Raw Data'!Y$1,FALSE))/100</f>
        <v>-3.3148797770921196E-2</v>
      </c>
      <c r="S57" s="89">
        <f>(VLOOKUP($A56,'ADR Raw Data'!$B$6:$BE$49,'ADR Raw Data'!AA$1,FALSE))/100</f>
        <v>0.143916004630815</v>
      </c>
      <c r="T57" s="89">
        <f>(VLOOKUP($A56,'ADR Raw Data'!$B$6:$BE$49,'ADR Raw Data'!AB$1,FALSE))/100</f>
        <v>0.137394297301074</v>
      </c>
      <c r="U57" s="88">
        <f>(VLOOKUP($A56,'ADR Raw Data'!$B$6:$BE$49,'ADR Raw Data'!AC$1,FALSE))/100</f>
        <v>0.14073587508239299</v>
      </c>
      <c r="V57" s="90">
        <f>(VLOOKUP($A56,'ADR Raw Data'!$B$6:$BE$49,'ADR Raw Data'!AE$1,FALSE))/100</f>
        <v>3.06263998646456E-2</v>
      </c>
      <c r="X57" s="87">
        <f>(VLOOKUP($A56,'RevPAR Raw Data'!$B$6:$BE$43,'RevPAR Raw Data'!T$1,FALSE))/100</f>
        <v>-7.4708455426767892E-3</v>
      </c>
      <c r="Y57" s="88">
        <f>(VLOOKUP($A56,'RevPAR Raw Data'!$B$6:$BE$43,'RevPAR Raw Data'!U$1,FALSE))/100</f>
        <v>-3.4690661635111704E-2</v>
      </c>
      <c r="Z57" s="88">
        <f>(VLOOKUP($A56,'RevPAR Raw Data'!$B$6:$BE$43,'RevPAR Raw Data'!V$1,FALSE))/100</f>
        <v>-0.10821965917020498</v>
      </c>
      <c r="AA57" s="88">
        <f>(VLOOKUP($A56,'RevPAR Raw Data'!$B$6:$BE$43,'RevPAR Raw Data'!W$1,FALSE))/100</f>
        <v>-0.13928035548383699</v>
      </c>
      <c r="AB57" s="88">
        <f>(VLOOKUP($A56,'RevPAR Raw Data'!$B$6:$BE$43,'RevPAR Raw Data'!X$1,FALSE))/100</f>
        <v>-3.2463300054634298E-2</v>
      </c>
      <c r="AC57" s="88">
        <f>(VLOOKUP($A56,'RevPAR Raw Data'!$B$6:$BE$43,'RevPAR Raw Data'!Y$1,FALSE))/100</f>
        <v>-7.1744214334478001E-2</v>
      </c>
      <c r="AD57" s="89">
        <f>(VLOOKUP($A56,'RevPAR Raw Data'!$B$6:$BE$43,'RevPAR Raw Data'!AA$1,FALSE))/100</f>
        <v>0.289191107363169</v>
      </c>
      <c r="AE57" s="89">
        <f>(VLOOKUP($A56,'RevPAR Raw Data'!$B$6:$BE$43,'RevPAR Raw Data'!AB$1,FALSE))/100</f>
        <v>0.253842485796476</v>
      </c>
      <c r="AF57" s="88">
        <f>(VLOOKUP($A56,'RevPAR Raw Data'!$B$6:$BE$43,'RevPAR Raw Data'!AC$1,FALSE))/100</f>
        <v>0.27174770460572301</v>
      </c>
      <c r="AG57" s="90">
        <f>(VLOOKUP($A56,'RevPAR Raw Data'!$B$6:$BE$43,'RevPAR Raw Data'!AE$1,FALSE))/100</f>
        <v>3.8629286833528197E-2</v>
      </c>
    </row>
    <row r="58" spans="1:33" x14ac:dyDescent="0.25">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5">
      <c r="A59" s="126" t="s">
        <v>34</v>
      </c>
      <c r="B59" s="109">
        <f>(VLOOKUP($A59,'Occupancy Raw Data'!$B$8:$BE$45,'Occupancy Raw Data'!G$3,FALSE))/100</f>
        <v>0.59438191404433705</v>
      </c>
      <c r="C59" s="110">
        <f>(VLOOKUP($A59,'Occupancy Raw Data'!$B$8:$BE$45,'Occupancy Raw Data'!H$3,FALSE))/100</f>
        <v>0.69940081937730791</v>
      </c>
      <c r="D59" s="110">
        <f>(VLOOKUP($A59,'Occupancy Raw Data'!$B$8:$BE$45,'Occupancy Raw Data'!I$3,FALSE))/100</f>
        <v>0.74025563870197997</v>
      </c>
      <c r="E59" s="110">
        <f>(VLOOKUP($A59,'Occupancy Raw Data'!$B$8:$BE$45,'Occupancy Raw Data'!J$3,FALSE))/100</f>
        <v>0.66868732947915999</v>
      </c>
      <c r="F59" s="110">
        <f>(VLOOKUP($A59,'Occupancy Raw Data'!$B$8:$BE$45,'Occupancy Raw Data'!K$3,FALSE))/100</f>
        <v>0.65396661081332397</v>
      </c>
      <c r="G59" s="111">
        <f>(VLOOKUP($A59,'Occupancy Raw Data'!$B$8:$BE$45,'Occupancy Raw Data'!L$3,FALSE))/100</f>
        <v>0.67133846248322204</v>
      </c>
      <c r="H59" s="91">
        <f>(VLOOKUP($A59,'Occupancy Raw Data'!$B$8:$BE$45,'Occupancy Raw Data'!N$3,FALSE))/100</f>
        <v>0.7610120274763349</v>
      </c>
      <c r="I59" s="91">
        <f>(VLOOKUP($A59,'Occupancy Raw Data'!$B$8:$BE$45,'Occupancy Raw Data'!O$3,FALSE))/100</f>
        <v>0.80098079639263409</v>
      </c>
      <c r="J59" s="111">
        <f>(VLOOKUP($A59,'Occupancy Raw Data'!$B$8:$BE$45,'Occupancy Raw Data'!P$3,FALSE))/100</f>
        <v>0.7809964119344841</v>
      </c>
      <c r="K59" s="112">
        <f>(VLOOKUP($A59,'Occupancy Raw Data'!$B$8:$BE$45,'Occupancy Raw Data'!R$3,FALSE))/100</f>
        <v>0.70266930518358195</v>
      </c>
      <c r="M59" s="113">
        <f>VLOOKUP($A59,'ADR Raw Data'!$B$6:$BE$43,'ADR Raw Data'!G$1,FALSE)</f>
        <v>165.32088350331301</v>
      </c>
      <c r="N59" s="114">
        <f>VLOOKUP($A59,'ADR Raw Data'!$B$6:$BE$43,'ADR Raw Data'!H$1,FALSE)</f>
        <v>191.55662422858799</v>
      </c>
      <c r="O59" s="114">
        <f>VLOOKUP($A59,'ADR Raw Data'!$B$6:$BE$43,'ADR Raw Data'!I$1,FALSE)</f>
        <v>198.45123866747201</v>
      </c>
      <c r="P59" s="114">
        <f>VLOOKUP($A59,'ADR Raw Data'!$B$6:$BE$43,'ADR Raw Data'!J$1,FALSE)</f>
        <v>183.695020269472</v>
      </c>
      <c r="Q59" s="114">
        <f>VLOOKUP($A59,'ADR Raw Data'!$B$6:$BE$43,'ADR Raw Data'!K$1,FALSE)</f>
        <v>164.02008142732501</v>
      </c>
      <c r="R59" s="115">
        <f>VLOOKUP($A59,'ADR Raw Data'!$B$6:$BE$43,'ADR Raw Data'!L$1,FALSE)</f>
        <v>181.50053211229701</v>
      </c>
      <c r="S59" s="114">
        <f>VLOOKUP($A59,'ADR Raw Data'!$B$6:$BE$43,'ADR Raw Data'!N$1,FALSE)</f>
        <v>171.898017453053</v>
      </c>
      <c r="T59" s="114">
        <f>VLOOKUP($A59,'ADR Raw Data'!$B$6:$BE$43,'ADR Raw Data'!O$1,FALSE)</f>
        <v>176.24880452997101</v>
      </c>
      <c r="U59" s="115">
        <f>VLOOKUP($A59,'ADR Raw Data'!$B$6:$BE$43,'ADR Raw Data'!P$1,FALSE)</f>
        <v>174.12907565290601</v>
      </c>
      <c r="V59" s="116">
        <f>VLOOKUP($A59,'ADR Raw Data'!$B$6:$BE$43,'ADR Raw Data'!R$1,FALSE)</f>
        <v>179.15962966133699</v>
      </c>
      <c r="X59" s="113">
        <f>VLOOKUP($A59,'RevPAR Raw Data'!$B$6:$BE$43,'RevPAR Raw Data'!G$1,FALSE)</f>
        <v>98.263743168200406</v>
      </c>
      <c r="Y59" s="114">
        <f>VLOOKUP($A59,'RevPAR Raw Data'!$B$6:$BE$43,'RevPAR Raw Data'!H$1,FALSE)</f>
        <v>133.97485994262601</v>
      </c>
      <c r="Z59" s="114">
        <f>VLOOKUP($A59,'RevPAR Raw Data'!$B$6:$BE$43,'RevPAR Raw Data'!I$1,FALSE)</f>
        <v>146.904648430988</v>
      </c>
      <c r="AA59" s="114">
        <f>VLOOKUP($A59,'RevPAR Raw Data'!$B$6:$BE$43,'RevPAR Raw Data'!J$1,FALSE)</f>
        <v>122.834532542613</v>
      </c>
      <c r="AB59" s="114">
        <f>VLOOKUP($A59,'RevPAR Raw Data'!$B$6:$BE$43,'RevPAR Raw Data'!K$1,FALSE)</f>
        <v>107.263656756353</v>
      </c>
      <c r="AC59" s="115">
        <f>VLOOKUP($A59,'RevPAR Raw Data'!$B$6:$BE$43,'RevPAR Raw Data'!L$1,FALSE)</f>
        <v>121.848288168156</v>
      </c>
      <c r="AD59" s="114">
        <f>VLOOKUP($A59,'RevPAR Raw Data'!$B$6:$BE$43,'RevPAR Raw Data'!N$1,FALSE)</f>
        <v>130.81645878110999</v>
      </c>
      <c r="AE59" s="114">
        <f>VLOOKUP($A59,'RevPAR Raw Data'!$B$6:$BE$43,'RevPAR Raw Data'!O$1,FALSE)</f>
        <v>141.171907815666</v>
      </c>
      <c r="AF59" s="115">
        <f>VLOOKUP($A59,'RevPAR Raw Data'!$B$6:$BE$43,'RevPAR Raw Data'!P$1,FALSE)</f>
        <v>135.99418329838801</v>
      </c>
      <c r="AG59" s="116">
        <f>VLOOKUP($A59,'RevPAR Raw Data'!$B$6:$BE$43,'RevPAR Raw Data'!R$1,FALSE)</f>
        <v>125.88997249107901</v>
      </c>
    </row>
    <row r="60" spans="1:33" x14ac:dyDescent="0.25">
      <c r="A60" s="93" t="s">
        <v>14</v>
      </c>
      <c r="B60" s="81">
        <f>(VLOOKUP($A59,'Occupancy Raw Data'!$B$8:$BE$51,'Occupancy Raw Data'!T$3,FALSE))/100</f>
        <v>4.2160096532937397E-2</v>
      </c>
      <c r="C60" s="82">
        <f>(VLOOKUP($A59,'Occupancy Raw Data'!$B$8:$BE$51,'Occupancy Raw Data'!U$3,FALSE))/100</f>
        <v>9.3152783846164305E-3</v>
      </c>
      <c r="D60" s="82">
        <f>(VLOOKUP($A59,'Occupancy Raw Data'!$B$8:$BE$51,'Occupancy Raw Data'!V$3,FALSE))/100</f>
        <v>9.5201632806930794E-2</v>
      </c>
      <c r="E60" s="82">
        <f>(VLOOKUP($A59,'Occupancy Raw Data'!$B$8:$BE$51,'Occupancy Raw Data'!W$3,FALSE))/100</f>
        <v>-2.61318837018761E-2</v>
      </c>
      <c r="F60" s="82">
        <f>(VLOOKUP($A59,'Occupancy Raw Data'!$B$8:$BE$51,'Occupancy Raw Data'!X$3,FALSE))/100</f>
        <v>-3.27685769880088E-2</v>
      </c>
      <c r="G60" s="82">
        <f>(VLOOKUP($A59,'Occupancy Raw Data'!$B$8:$BE$51,'Occupancy Raw Data'!Y$3,FALSE))/100</f>
        <v>1.6580987708309701E-2</v>
      </c>
      <c r="H60" s="83">
        <f>(VLOOKUP($A59,'Occupancy Raw Data'!$B$8:$BE$51,'Occupancy Raw Data'!AA$3,FALSE))/100</f>
        <v>5.7575399516625006E-2</v>
      </c>
      <c r="I60" s="83">
        <f>(VLOOKUP($A59,'Occupancy Raw Data'!$B$8:$BE$51,'Occupancy Raw Data'!AB$3,FALSE))/100</f>
        <v>4.3293610777648601E-2</v>
      </c>
      <c r="J60" s="82">
        <f>(VLOOKUP($A59,'Occupancy Raw Data'!$B$8:$BE$51,'Occupancy Raw Data'!AC$3,FALSE))/100</f>
        <v>5.0203277818136501E-2</v>
      </c>
      <c r="K60" s="84">
        <f>(VLOOKUP($A59,'Occupancy Raw Data'!$B$8:$BE$51,'Occupancy Raw Data'!AE$3,FALSE))/100</f>
        <v>2.70225118423356E-2</v>
      </c>
      <c r="M60" s="81">
        <f>(VLOOKUP($A59,'ADR Raw Data'!$B$6:$BE$49,'ADR Raw Data'!T$1,FALSE))/100</f>
        <v>-3.9262339898816799E-2</v>
      </c>
      <c r="N60" s="82">
        <f>(VLOOKUP($A59,'ADR Raw Data'!$B$6:$BE$49,'ADR Raw Data'!U$1,FALSE))/100</f>
        <v>-8.5571510014765192E-3</v>
      </c>
      <c r="O60" s="82">
        <f>(VLOOKUP($A59,'ADR Raw Data'!$B$6:$BE$49,'ADR Raw Data'!V$1,FALSE))/100</f>
        <v>3.6766861089229601E-2</v>
      </c>
      <c r="P60" s="82">
        <f>(VLOOKUP($A59,'ADR Raw Data'!$B$6:$BE$49,'ADR Raw Data'!W$1,FALSE))/100</f>
        <v>-2.97655277210673E-2</v>
      </c>
      <c r="Q60" s="82">
        <f>(VLOOKUP($A59,'ADR Raw Data'!$B$6:$BE$49,'ADR Raw Data'!X$1,FALSE))/100</f>
        <v>-8.2704491866077298E-2</v>
      </c>
      <c r="R60" s="82">
        <f>(VLOOKUP($A59,'ADR Raw Data'!$B$6:$BE$49,'ADR Raw Data'!Y$1,FALSE))/100</f>
        <v>-2.1224543966022802E-2</v>
      </c>
      <c r="S60" s="83">
        <f>(VLOOKUP($A59,'ADR Raw Data'!$B$6:$BE$49,'ADR Raw Data'!AA$1,FALSE))/100</f>
        <v>1.7937902485166898E-2</v>
      </c>
      <c r="T60" s="83">
        <f>(VLOOKUP($A59,'ADR Raw Data'!$B$6:$BE$49,'ADR Raw Data'!AB$1,FALSE))/100</f>
        <v>4.0694603725665503E-2</v>
      </c>
      <c r="U60" s="82">
        <f>(VLOOKUP($A59,'ADR Raw Data'!$B$6:$BE$49,'ADR Raw Data'!AC$1,FALSE))/100</f>
        <v>2.9613721832621499E-2</v>
      </c>
      <c r="V60" s="84">
        <f>(VLOOKUP($A59,'ADR Raw Data'!$B$6:$BE$49,'ADR Raw Data'!AE$1,FALSE))/100</f>
        <v>-6.7076185233279299E-3</v>
      </c>
      <c r="X60" s="81">
        <f>(VLOOKUP($A59,'RevPAR Raw Data'!$B$6:$BE$43,'RevPAR Raw Data'!T$1,FALSE))/100</f>
        <v>1.2424525938775199E-3</v>
      </c>
      <c r="Y60" s="82">
        <f>(VLOOKUP($A59,'RevPAR Raw Data'!$B$6:$BE$43,'RevPAR Raw Data'!U$1,FALSE))/100</f>
        <v>6.7841513938195403E-4</v>
      </c>
      <c r="Z60" s="82">
        <f>(VLOOKUP($A59,'RevPAR Raw Data'!$B$6:$BE$43,'RevPAR Raw Data'!V$1,FALSE))/100</f>
        <v>0.13546875910504</v>
      </c>
      <c r="AA60" s="82">
        <f>(VLOOKUP($A59,'RevPAR Raw Data'!$B$6:$BE$43,'RevPAR Raw Data'!W$1,FALSE))/100</f>
        <v>-5.5119582114211502E-2</v>
      </c>
      <c r="AB60" s="82">
        <f>(VLOOKUP($A59,'RevPAR Raw Data'!$B$6:$BE$43,'RevPAR Raw Data'!X$1,FALSE))/100</f>
        <v>-0.112762960345118</v>
      </c>
      <c r="AC60" s="82">
        <f>(VLOOKUP($A59,'RevPAR Raw Data'!$B$6:$BE$43,'RevPAR Raw Data'!Y$1,FALSE))/100</f>
        <v>-4.99548016032819E-3</v>
      </c>
      <c r="AD60" s="83">
        <f>(VLOOKUP($A59,'RevPAR Raw Data'!$B$6:$BE$43,'RevPAR Raw Data'!AA$1,FALSE))/100</f>
        <v>7.6546083903865692E-2</v>
      </c>
      <c r="AE60" s="83">
        <f>(VLOOKUP($A59,'RevPAR Raw Data'!$B$6:$BE$43,'RevPAR Raw Data'!AB$1,FALSE))/100</f>
        <v>8.5750030837763697E-2</v>
      </c>
      <c r="AF60" s="82">
        <f>(VLOOKUP($A59,'RevPAR Raw Data'!$B$6:$BE$43,'RevPAR Raw Data'!AC$1,FALSE))/100</f>
        <v>8.1303705555150096E-2</v>
      </c>
      <c r="AG60" s="84">
        <f>(VLOOKUP($A59,'RevPAR Raw Data'!$B$6:$BE$43,'RevPAR Raw Data'!AE$1,FALSE))/100</f>
        <v>2.0133636618027098E-2</v>
      </c>
    </row>
    <row r="61" spans="1:33" x14ac:dyDescent="0.25">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5">
      <c r="A62" s="108" t="s">
        <v>35</v>
      </c>
      <c r="B62" s="109">
        <f>(VLOOKUP($A62,'Occupancy Raw Data'!$B$8:$BE$45,'Occupancy Raw Data'!G$3,FALSE))/100</f>
        <v>0.67543859649122795</v>
      </c>
      <c r="C62" s="110">
        <f>(VLOOKUP($A62,'Occupancy Raw Data'!$B$8:$BE$45,'Occupancy Raw Data'!H$3,FALSE))/100</f>
        <v>0.72056647643204297</v>
      </c>
      <c r="D62" s="110">
        <f>(VLOOKUP($A62,'Occupancy Raw Data'!$B$8:$BE$45,'Occupancy Raw Data'!I$3,FALSE))/100</f>
        <v>0.76305220883534108</v>
      </c>
      <c r="E62" s="110">
        <f>(VLOOKUP($A62,'Occupancy Raw Data'!$B$8:$BE$45,'Occupancy Raw Data'!J$3,FALSE))/100</f>
        <v>0.68030014796026195</v>
      </c>
      <c r="F62" s="110">
        <f>(VLOOKUP($A62,'Occupancy Raw Data'!$B$8:$BE$45,'Occupancy Raw Data'!K$3,FALSE))/100</f>
        <v>0.72109490593954706</v>
      </c>
      <c r="G62" s="111">
        <f>(VLOOKUP($A62,'Occupancy Raw Data'!$B$8:$BE$45,'Occupancy Raw Data'!L$3,FALSE))/100</f>
        <v>0.712090467131684</v>
      </c>
      <c r="H62" s="91">
        <f>(VLOOKUP($A62,'Occupancy Raw Data'!$B$8:$BE$45,'Occupancy Raw Data'!N$3,FALSE))/100</f>
        <v>0.74011836820968002</v>
      </c>
      <c r="I62" s="91">
        <f>(VLOOKUP($A62,'Occupancy Raw Data'!$B$8:$BE$45,'Occupancy Raw Data'!O$3,FALSE))/100</f>
        <v>0.76749101669837205</v>
      </c>
      <c r="J62" s="111">
        <f>(VLOOKUP($A62,'Occupancy Raw Data'!$B$8:$BE$45,'Occupancy Raw Data'!P$3,FALSE))/100</f>
        <v>0.75380469245402593</v>
      </c>
      <c r="K62" s="112">
        <f>(VLOOKUP($A62,'Occupancy Raw Data'!$B$8:$BE$45,'Occupancy Raw Data'!R$3,FALSE))/100</f>
        <v>0.72400881722378196</v>
      </c>
      <c r="M62" s="113">
        <f>VLOOKUP($A62,'ADR Raw Data'!$B$6:$BE$43,'ADR Raw Data'!G$1,FALSE)</f>
        <v>175.88730558597999</v>
      </c>
      <c r="N62" s="114">
        <f>VLOOKUP($A62,'ADR Raw Data'!$B$6:$BE$43,'ADR Raw Data'!H$1,FALSE)</f>
        <v>221.934074508653</v>
      </c>
      <c r="O62" s="114">
        <f>VLOOKUP($A62,'ADR Raw Data'!$B$6:$BE$43,'ADR Raw Data'!I$1,FALSE)</f>
        <v>226.55377977839299</v>
      </c>
      <c r="P62" s="114">
        <f>VLOOKUP($A62,'ADR Raw Data'!$B$6:$BE$43,'ADR Raw Data'!J$1,FALSE)</f>
        <v>211.81625135932799</v>
      </c>
      <c r="Q62" s="114">
        <f>VLOOKUP($A62,'ADR Raw Data'!$B$6:$BE$43,'ADR Raw Data'!K$1,FALSE)</f>
        <v>178.08684156529301</v>
      </c>
      <c r="R62" s="115">
        <f>VLOOKUP($A62,'ADR Raw Data'!$B$6:$BE$43,'ADR Raw Data'!L$1,FALSE)</f>
        <v>203.375235536822</v>
      </c>
      <c r="S62" s="114">
        <f>VLOOKUP($A62,'ADR Raw Data'!$B$6:$BE$43,'ADR Raw Data'!N$1,FALSE)</f>
        <v>146.52913180065599</v>
      </c>
      <c r="T62" s="114">
        <f>VLOOKUP($A62,'ADR Raw Data'!$B$6:$BE$43,'ADR Raw Data'!O$1,FALSE)</f>
        <v>144.87375654089701</v>
      </c>
      <c r="U62" s="115">
        <f>VLOOKUP($A62,'ADR Raw Data'!$B$6:$BE$43,'ADR Raw Data'!P$1,FALSE)</f>
        <v>145.68641640378499</v>
      </c>
      <c r="V62" s="116">
        <f>VLOOKUP($A62,'ADR Raw Data'!$B$6:$BE$43,'ADR Raw Data'!R$1,FALSE)</f>
        <v>186.214393794052</v>
      </c>
      <c r="X62" s="113">
        <f>VLOOKUP($A62,'RevPAR Raw Data'!$B$6:$BE$43,'RevPAR Raw Data'!G$1,FALSE)</f>
        <v>118.801074825618</v>
      </c>
      <c r="Y62" s="114">
        <f>VLOOKUP($A62,'RevPAR Raw Data'!$B$6:$BE$43,'RevPAR Raw Data'!H$1,FALSE)</f>
        <v>159.918254068907</v>
      </c>
      <c r="Z62" s="114">
        <f>VLOOKUP($A62,'RevPAR Raw Data'!$B$6:$BE$43,'RevPAR Raw Data'!I$1,FALSE)</f>
        <v>172.87236207989801</v>
      </c>
      <c r="AA62" s="114">
        <f>VLOOKUP($A62,'RevPAR Raw Data'!$B$6:$BE$43,'RevPAR Raw Data'!J$1,FALSE)</f>
        <v>144.098627140139</v>
      </c>
      <c r="AB62" s="114">
        <f>VLOOKUP($A62,'RevPAR Raw Data'!$B$6:$BE$43,'RevPAR Raw Data'!K$1,FALSE)</f>
        <v>128.417514267596</v>
      </c>
      <c r="AC62" s="115">
        <f>VLOOKUP($A62,'RevPAR Raw Data'!$B$6:$BE$43,'RevPAR Raw Data'!L$1,FALSE)</f>
        <v>144.821566476432</v>
      </c>
      <c r="AD62" s="114">
        <f>VLOOKUP($A62,'RevPAR Raw Data'!$B$6:$BE$43,'RevPAR Raw Data'!N$1,FALSE)</f>
        <v>108.44890192348301</v>
      </c>
      <c r="AE62" s="114">
        <f>VLOOKUP($A62,'RevPAR Raw Data'!$B$6:$BE$43,'RevPAR Raw Data'!O$1,FALSE)</f>
        <v>111.189306700486</v>
      </c>
      <c r="AF62" s="115">
        <f>VLOOKUP($A62,'RevPAR Raw Data'!$B$6:$BE$43,'RevPAR Raw Data'!P$1,FALSE)</f>
        <v>109.81910431198401</v>
      </c>
      <c r="AG62" s="116">
        <f>VLOOKUP($A62,'RevPAR Raw Data'!$B$6:$BE$43,'RevPAR Raw Data'!R$1,FALSE)</f>
        <v>134.82086300087499</v>
      </c>
    </row>
    <row r="63" spans="1:33" x14ac:dyDescent="0.25">
      <c r="A63" s="93" t="s">
        <v>14</v>
      </c>
      <c r="B63" s="81">
        <f>(VLOOKUP($A62,'Occupancy Raw Data'!$B$8:$BE$51,'Occupancy Raw Data'!T$3,FALSE))/100</f>
        <v>0.23653882486302599</v>
      </c>
      <c r="C63" s="82">
        <f>(VLOOKUP($A62,'Occupancy Raw Data'!$B$8:$BE$51,'Occupancy Raw Data'!U$3,FALSE))/100</f>
        <v>5.6801749148858098E-2</v>
      </c>
      <c r="D63" s="82">
        <f>(VLOOKUP($A62,'Occupancy Raw Data'!$B$8:$BE$51,'Occupancy Raw Data'!V$3,FALSE))/100</f>
        <v>0.16974780946281498</v>
      </c>
      <c r="E63" s="82">
        <f>(VLOOKUP($A62,'Occupancy Raw Data'!$B$8:$BE$51,'Occupancy Raw Data'!W$3,FALSE))/100</f>
        <v>-1.52213274970212E-2</v>
      </c>
      <c r="F63" s="82">
        <f>(VLOOKUP($A62,'Occupancy Raw Data'!$B$8:$BE$51,'Occupancy Raw Data'!X$3,FALSE))/100</f>
        <v>5.3590114377897499E-2</v>
      </c>
      <c r="G63" s="82">
        <f>(VLOOKUP($A62,'Occupancy Raw Data'!$B$8:$BE$51,'Occupancy Raw Data'!Y$3,FALSE))/100</f>
        <v>9.3631189416746988E-2</v>
      </c>
      <c r="H63" s="83">
        <f>(VLOOKUP($A62,'Occupancy Raw Data'!$B$8:$BE$51,'Occupancy Raw Data'!AA$3,FALSE))/100</f>
        <v>1.4391370290213099E-2</v>
      </c>
      <c r="I63" s="83">
        <f>(VLOOKUP($A62,'Occupancy Raw Data'!$B$8:$BE$51,'Occupancy Raw Data'!AB$3,FALSE))/100</f>
        <v>1.01858125247526E-2</v>
      </c>
      <c r="J63" s="82">
        <f>(VLOOKUP($A62,'Occupancy Raw Data'!$B$8:$BE$51,'Occupancy Raw Data'!AC$3,FALSE))/100</f>
        <v>1.2246046269334501E-2</v>
      </c>
      <c r="K63" s="84">
        <f>(VLOOKUP($A62,'Occupancy Raw Data'!$B$8:$BE$51,'Occupancy Raw Data'!AE$3,FALSE))/100</f>
        <v>6.8085823360428802E-2</v>
      </c>
      <c r="M63" s="81">
        <f>(VLOOKUP($A62,'ADR Raw Data'!$B$6:$BE$49,'ADR Raw Data'!T$1,FALSE))/100</f>
        <v>-7.2578475644334894E-2</v>
      </c>
      <c r="N63" s="82">
        <f>(VLOOKUP($A62,'ADR Raw Data'!$B$6:$BE$49,'ADR Raw Data'!U$1,FALSE))/100</f>
        <v>3.3702202125072703E-2</v>
      </c>
      <c r="O63" s="82">
        <f>(VLOOKUP($A62,'ADR Raw Data'!$B$6:$BE$49,'ADR Raw Data'!V$1,FALSE))/100</f>
        <v>6.6088749649791001E-2</v>
      </c>
      <c r="P63" s="82">
        <f>(VLOOKUP($A62,'ADR Raw Data'!$B$6:$BE$49,'ADR Raw Data'!W$1,FALSE))/100</f>
        <v>-1.24143938495126E-2</v>
      </c>
      <c r="Q63" s="82">
        <f>(VLOOKUP($A62,'ADR Raw Data'!$B$6:$BE$49,'ADR Raw Data'!X$1,FALSE))/100</f>
        <v>-0.10200504566316701</v>
      </c>
      <c r="R63" s="82">
        <f>(VLOOKUP($A62,'ADR Raw Data'!$B$6:$BE$49,'ADR Raw Data'!Y$1,FALSE))/100</f>
        <v>-1.5450763249931901E-2</v>
      </c>
      <c r="S63" s="83">
        <f>(VLOOKUP($A62,'ADR Raw Data'!$B$6:$BE$49,'ADR Raw Data'!AA$1,FALSE))/100</f>
        <v>-0.10668324944292</v>
      </c>
      <c r="T63" s="83">
        <f>(VLOOKUP($A62,'ADR Raw Data'!$B$6:$BE$49,'ADR Raw Data'!AB$1,FALSE))/100</f>
        <v>-8.2894210377317701E-2</v>
      </c>
      <c r="U63" s="82">
        <f>(VLOOKUP($A62,'ADR Raw Data'!$B$6:$BE$49,'ADR Raw Data'!AC$1,FALSE))/100</f>
        <v>-9.4761231806670287E-2</v>
      </c>
      <c r="V63" s="84">
        <f>(VLOOKUP($A62,'ADR Raw Data'!$B$6:$BE$49,'ADR Raw Data'!AE$1,FALSE))/100</f>
        <v>-3.1366579379758203E-2</v>
      </c>
      <c r="X63" s="81">
        <f>(VLOOKUP($A62,'RevPAR Raw Data'!$B$6:$BE$43,'RevPAR Raw Data'!T$1,FALSE))/100</f>
        <v>0.14679272187943002</v>
      </c>
      <c r="Y63" s="82">
        <f>(VLOOKUP($A62,'RevPAR Raw Data'!$B$6:$BE$43,'RevPAR Raw Data'!U$1,FALSE))/100</f>
        <v>9.2418295304803402E-2</v>
      </c>
      <c r="Z63" s="82">
        <f>(VLOOKUP($A62,'RevPAR Raw Data'!$B$6:$BE$43,'RevPAR Raw Data'!V$1,FALSE))/100</f>
        <v>0.247054979595795</v>
      </c>
      <c r="AA63" s="82">
        <f>(VLOOKUP($A62,'RevPAR Raw Data'!$B$6:$BE$43,'RevPAR Raw Data'!W$1,FALSE))/100</f>
        <v>-2.7446757792073399E-2</v>
      </c>
      <c r="AB63" s="82">
        <f>(VLOOKUP($A62,'RevPAR Raw Data'!$B$6:$BE$43,'RevPAR Raw Data'!X$1,FALSE))/100</f>
        <v>-5.3881393349481804E-2</v>
      </c>
      <c r="AC63" s="82">
        <f>(VLOOKUP($A62,'RevPAR Raw Data'!$B$6:$BE$43,'RevPAR Raw Data'!Y$1,FALSE))/100</f>
        <v>7.6733752826327398E-2</v>
      </c>
      <c r="AD63" s="83">
        <f>(VLOOKUP($A62,'RevPAR Raw Data'!$B$6:$BE$43,'RevPAR Raw Data'!AA$1,FALSE))/100</f>
        <v>-9.3827197299203108E-2</v>
      </c>
      <c r="AE63" s="83">
        <f>(VLOOKUP($A62,'RevPAR Raw Data'!$B$6:$BE$43,'RevPAR Raw Data'!AB$1,FALSE))/100</f>
        <v>-7.3552742738855897E-2</v>
      </c>
      <c r="AF63" s="82">
        <f>(VLOOKUP($A62,'RevPAR Raw Data'!$B$6:$BE$43,'RevPAR Raw Data'!AC$1,FALSE))/100</f>
        <v>-8.3675635966579398E-2</v>
      </c>
      <c r="AG63" s="84">
        <f>(VLOOKUP($A62,'RevPAR Raw Data'!$B$6:$BE$43,'RevPAR Raw Data'!AE$1,FALSE))/100</f>
        <v>3.4583624597599498E-2</v>
      </c>
    </row>
    <row r="64" spans="1:33" x14ac:dyDescent="0.25">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5">
      <c r="A65" s="108" t="s">
        <v>36</v>
      </c>
      <c r="B65" s="109">
        <f>(VLOOKUP($A65,'Occupancy Raw Data'!$B$8:$BE$45,'Occupancy Raw Data'!G$3,FALSE))/100</f>
        <v>0.57616279069767407</v>
      </c>
      <c r="C65" s="110">
        <f>(VLOOKUP($A65,'Occupancy Raw Data'!$B$8:$BE$45,'Occupancy Raw Data'!H$3,FALSE))/100</f>
        <v>0.65139534883720895</v>
      </c>
      <c r="D65" s="110">
        <f>(VLOOKUP($A65,'Occupancy Raw Data'!$B$8:$BE$45,'Occupancy Raw Data'!I$3,FALSE))/100</f>
        <v>0.69046511627906892</v>
      </c>
      <c r="E65" s="110">
        <f>(VLOOKUP($A65,'Occupancy Raw Data'!$B$8:$BE$45,'Occupancy Raw Data'!J$3,FALSE))/100</f>
        <v>0.60872093023255802</v>
      </c>
      <c r="F65" s="110">
        <f>(VLOOKUP($A65,'Occupancy Raw Data'!$B$8:$BE$45,'Occupancy Raw Data'!K$3,FALSE))/100</f>
        <v>0.61860465116279006</v>
      </c>
      <c r="G65" s="111">
        <f>(VLOOKUP($A65,'Occupancy Raw Data'!$B$8:$BE$45,'Occupancy Raw Data'!L$3,FALSE))/100</f>
        <v>0.62906976744185994</v>
      </c>
      <c r="H65" s="91">
        <f>(VLOOKUP($A65,'Occupancy Raw Data'!$B$8:$BE$45,'Occupancy Raw Data'!N$3,FALSE))/100</f>
        <v>0.71965116279069707</v>
      </c>
      <c r="I65" s="91">
        <f>(VLOOKUP($A65,'Occupancy Raw Data'!$B$8:$BE$45,'Occupancy Raw Data'!O$3,FALSE))/100</f>
        <v>0.76872093023255805</v>
      </c>
      <c r="J65" s="111">
        <f>(VLOOKUP($A65,'Occupancy Raw Data'!$B$8:$BE$45,'Occupancy Raw Data'!P$3,FALSE))/100</f>
        <v>0.74418604651162701</v>
      </c>
      <c r="K65" s="112">
        <f>(VLOOKUP($A65,'Occupancy Raw Data'!$B$8:$BE$45,'Occupancy Raw Data'!R$3,FALSE))/100</f>
        <v>0.66196013289036504</v>
      </c>
      <c r="M65" s="113">
        <f>VLOOKUP($A65,'ADR Raw Data'!$B$6:$BE$43,'ADR Raw Data'!G$1,FALSE)</f>
        <v>138.56379616548901</v>
      </c>
      <c r="N65" s="114">
        <f>VLOOKUP($A65,'ADR Raw Data'!$B$6:$BE$43,'ADR Raw Data'!H$1,FALSE)</f>
        <v>160.39708496965301</v>
      </c>
      <c r="O65" s="114">
        <f>VLOOKUP($A65,'ADR Raw Data'!$B$6:$BE$43,'ADR Raw Data'!I$1,FALSE)</f>
        <v>164.40583361401099</v>
      </c>
      <c r="P65" s="114">
        <f>VLOOKUP($A65,'ADR Raw Data'!$B$6:$BE$43,'ADR Raw Data'!J$1,FALSE)</f>
        <v>154.90110601719101</v>
      </c>
      <c r="Q65" s="114">
        <f>VLOOKUP($A65,'ADR Raw Data'!$B$6:$BE$43,'ADR Raw Data'!K$1,FALSE)</f>
        <v>145.32088721804499</v>
      </c>
      <c r="R65" s="115">
        <f>VLOOKUP($A65,'ADR Raw Data'!$B$6:$BE$43,'ADR Raw Data'!L$1,FALSE)</f>
        <v>153.24895859519401</v>
      </c>
      <c r="S65" s="114">
        <f>VLOOKUP($A65,'ADR Raw Data'!$B$6:$BE$43,'ADR Raw Data'!N$1,FALSE)</f>
        <v>146.09525609953101</v>
      </c>
      <c r="T65" s="114">
        <f>VLOOKUP($A65,'ADR Raw Data'!$B$6:$BE$43,'ADR Raw Data'!O$1,FALSE)</f>
        <v>149.13708969898599</v>
      </c>
      <c r="U65" s="115">
        <f>VLOOKUP($A65,'ADR Raw Data'!$B$6:$BE$43,'ADR Raw Data'!P$1,FALSE)</f>
        <v>147.66631562500001</v>
      </c>
      <c r="V65" s="116">
        <f>VLOOKUP($A65,'ADR Raw Data'!$B$6:$BE$43,'ADR Raw Data'!R$1,FALSE)</f>
        <v>151.45578845671201</v>
      </c>
      <c r="X65" s="113">
        <f>VLOOKUP($A65,'RevPAR Raw Data'!$B$6:$BE$43,'RevPAR Raw Data'!G$1,FALSE)</f>
        <v>79.835303488372006</v>
      </c>
      <c r="Y65" s="114">
        <f>VLOOKUP($A65,'RevPAR Raw Data'!$B$6:$BE$43,'RevPAR Raw Data'!H$1,FALSE)</f>
        <v>104.481915116279</v>
      </c>
      <c r="Z65" s="114">
        <f>VLOOKUP($A65,'RevPAR Raw Data'!$B$6:$BE$43,'RevPAR Raw Data'!I$1,FALSE)</f>
        <v>113.51649302325499</v>
      </c>
      <c r="AA65" s="114">
        <f>VLOOKUP($A65,'RevPAR Raw Data'!$B$6:$BE$43,'RevPAR Raw Data'!J$1,FALSE)</f>
        <v>94.291545348837204</v>
      </c>
      <c r="AB65" s="114">
        <f>VLOOKUP($A65,'RevPAR Raw Data'!$B$6:$BE$43,'RevPAR Raw Data'!K$1,FALSE)</f>
        <v>89.896176744185993</v>
      </c>
      <c r="AC65" s="115">
        <f>VLOOKUP($A65,'RevPAR Raw Data'!$B$6:$BE$43,'RevPAR Raw Data'!L$1,FALSE)</f>
        <v>96.404286744185995</v>
      </c>
      <c r="AD65" s="114">
        <f>VLOOKUP($A65,'RevPAR Raw Data'!$B$6:$BE$43,'RevPAR Raw Data'!N$1,FALSE)</f>
        <v>105.137620930232</v>
      </c>
      <c r="AE65" s="114">
        <f>VLOOKUP($A65,'RevPAR Raw Data'!$B$6:$BE$43,'RevPAR Raw Data'!O$1,FALSE)</f>
        <v>114.644802325581</v>
      </c>
      <c r="AF65" s="115">
        <f>VLOOKUP($A65,'RevPAR Raw Data'!$B$6:$BE$43,'RevPAR Raw Data'!P$1,FALSE)</f>
        <v>109.891211627906</v>
      </c>
      <c r="AG65" s="116">
        <f>VLOOKUP($A65,'RevPAR Raw Data'!$B$6:$BE$43,'RevPAR Raw Data'!R$1,FALSE)</f>
        <v>100.25769385382</v>
      </c>
    </row>
    <row r="66" spans="1:33" x14ac:dyDescent="0.25">
      <c r="A66" s="93" t="s">
        <v>14</v>
      </c>
      <c r="B66" s="81">
        <f>(VLOOKUP($A65,'Occupancy Raw Data'!$B$8:$BE$51,'Occupancy Raw Data'!T$3,FALSE))/100</f>
        <v>-1.16768518648002E-4</v>
      </c>
      <c r="C66" s="82">
        <f>(VLOOKUP($A65,'Occupancy Raw Data'!$B$8:$BE$51,'Occupancy Raw Data'!U$3,FALSE))/100</f>
        <v>1.0532329373330601E-2</v>
      </c>
      <c r="D66" s="82">
        <f>(VLOOKUP($A65,'Occupancy Raw Data'!$B$8:$BE$51,'Occupancy Raw Data'!V$3,FALSE))/100</f>
        <v>0.16531130150958698</v>
      </c>
      <c r="E66" s="82">
        <f>(VLOOKUP($A65,'Occupancy Raw Data'!$B$8:$BE$51,'Occupancy Raw Data'!W$3,FALSE))/100</f>
        <v>2.9356604287790602E-2</v>
      </c>
      <c r="F66" s="82">
        <f>(VLOOKUP($A65,'Occupancy Raw Data'!$B$8:$BE$51,'Occupancy Raw Data'!X$3,FALSE))/100</f>
        <v>3.9976518401444998E-2</v>
      </c>
      <c r="G66" s="82">
        <f>(VLOOKUP($A65,'Occupancy Raw Data'!$B$8:$BE$51,'Occupancy Raw Data'!Y$3,FALSE))/100</f>
        <v>4.8611098673782799E-2</v>
      </c>
      <c r="H66" s="83">
        <f>(VLOOKUP($A65,'Occupancy Raw Data'!$B$8:$BE$51,'Occupancy Raw Data'!AA$3,FALSE))/100</f>
        <v>0.102395571026514</v>
      </c>
      <c r="I66" s="83">
        <f>(VLOOKUP($A65,'Occupancy Raw Data'!$B$8:$BE$51,'Occupancy Raw Data'!AB$3,FALSE))/100</f>
        <v>0.100460617386489</v>
      </c>
      <c r="J66" s="82">
        <f>(VLOOKUP($A65,'Occupancy Raw Data'!$B$8:$BE$51,'Occupancy Raw Data'!AC$3,FALSE))/100</f>
        <v>0.10139534883720901</v>
      </c>
      <c r="K66" s="84">
        <f>(VLOOKUP($A65,'Occupancy Raw Data'!$B$8:$BE$51,'Occupancy Raw Data'!AE$3,FALSE))/100</f>
        <v>6.5005463603755892E-2</v>
      </c>
      <c r="M66" s="81">
        <f>(VLOOKUP($A65,'ADR Raw Data'!$B$6:$BE$49,'ADR Raw Data'!T$1,FALSE))/100</f>
        <v>-7.8296977717062302E-2</v>
      </c>
      <c r="N66" s="82">
        <f>(VLOOKUP($A65,'ADR Raw Data'!$B$6:$BE$49,'ADR Raw Data'!U$1,FALSE))/100</f>
        <v>-2.2740106515612698E-2</v>
      </c>
      <c r="O66" s="82">
        <f>(VLOOKUP($A65,'ADR Raw Data'!$B$6:$BE$49,'ADR Raw Data'!V$1,FALSE))/100</f>
        <v>2.6377521307694298E-2</v>
      </c>
      <c r="P66" s="82">
        <f>(VLOOKUP($A65,'ADR Raw Data'!$B$6:$BE$49,'ADR Raw Data'!W$1,FALSE))/100</f>
        <v>-1.61555803931142E-2</v>
      </c>
      <c r="Q66" s="82">
        <f>(VLOOKUP($A65,'ADR Raw Data'!$B$6:$BE$49,'ADR Raw Data'!X$1,FALSE))/100</f>
        <v>-1.738243820437E-2</v>
      </c>
      <c r="R66" s="82">
        <f>(VLOOKUP($A65,'ADR Raw Data'!$B$6:$BE$49,'ADR Raw Data'!Y$1,FALSE))/100</f>
        <v>-1.8650000041501399E-2</v>
      </c>
      <c r="S66" s="83">
        <f>(VLOOKUP($A65,'ADR Raw Data'!$B$6:$BE$49,'ADR Raw Data'!AA$1,FALSE))/100</f>
        <v>2.16504039145893E-3</v>
      </c>
      <c r="T66" s="83">
        <f>(VLOOKUP($A65,'ADR Raw Data'!$B$6:$BE$49,'ADR Raw Data'!AB$1,FALSE))/100</f>
        <v>7.2728728840816903E-3</v>
      </c>
      <c r="U66" s="82">
        <f>(VLOOKUP($A65,'ADR Raw Data'!$B$6:$BE$49,'ADR Raw Data'!AC$1,FALSE))/100</f>
        <v>4.8161106030248603E-3</v>
      </c>
      <c r="V66" s="84">
        <f>(VLOOKUP($A65,'ADR Raw Data'!$B$6:$BE$49,'ADR Raw Data'!AE$1,FALSE))/100</f>
        <v>-1.2049709743303201E-2</v>
      </c>
      <c r="X66" s="81">
        <f>(VLOOKUP($A65,'RevPAR Raw Data'!$B$6:$BE$43,'RevPAR Raw Data'!T$1,FALSE))/100</f>
        <v>-7.8404603613607599E-2</v>
      </c>
      <c r="Y66" s="82">
        <f>(VLOOKUP($A65,'RevPAR Raw Data'!$B$6:$BE$43,'RevPAR Raw Data'!U$1,FALSE))/100</f>
        <v>-1.24472834340891E-2</v>
      </c>
      <c r="Z66" s="82">
        <f>(VLOOKUP($A65,'RevPAR Raw Data'!$B$6:$BE$43,'RevPAR Raw Data'!V$1,FALSE))/100</f>
        <v>0.19604932519525398</v>
      </c>
      <c r="AA66" s="82">
        <f>(VLOOKUP($A65,'RevPAR Raw Data'!$B$6:$BE$43,'RevPAR Raw Data'!W$1,FALSE))/100</f>
        <v>1.27267509140361E-2</v>
      </c>
      <c r="AB66" s="82">
        <f>(VLOOKUP($A65,'RevPAR Raw Data'!$B$6:$BE$43,'RevPAR Raw Data'!X$1,FALSE))/100</f>
        <v>2.1899190836335899E-2</v>
      </c>
      <c r="AC66" s="82">
        <f>(VLOOKUP($A65,'RevPAR Raw Data'!$B$6:$BE$43,'RevPAR Raw Data'!Y$1,FALSE))/100</f>
        <v>2.9054501639997801E-2</v>
      </c>
      <c r="AD66" s="83">
        <f>(VLOOKUP($A65,'RevPAR Raw Data'!$B$6:$BE$43,'RevPAR Raw Data'!AA$1,FALSE))/100</f>
        <v>0.10478230196515201</v>
      </c>
      <c r="AE66" s="83">
        <f>(VLOOKUP($A65,'RevPAR Raw Data'!$B$6:$BE$43,'RevPAR Raw Data'!AB$1,FALSE))/100</f>
        <v>0.10846412757067901</v>
      </c>
      <c r="AF66" s="82">
        <f>(VLOOKUP($A65,'RevPAR Raw Data'!$B$6:$BE$43,'RevPAR Raw Data'!AC$1,FALSE))/100</f>
        <v>0.10669979065486601</v>
      </c>
      <c r="AG66" s="84">
        <f>(VLOOKUP($A65,'RevPAR Raw Data'!$B$6:$BE$43,'RevPAR Raw Data'!AE$1,FALSE))/100</f>
        <v>5.2172456892298602E-2</v>
      </c>
    </row>
    <row r="67" spans="1:33" x14ac:dyDescent="0.25">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5">
      <c r="A68" s="108" t="s">
        <v>37</v>
      </c>
      <c r="B68" s="109">
        <f>(VLOOKUP($A68,'Occupancy Raw Data'!$B$8:$BE$45,'Occupancy Raw Data'!G$3,FALSE))/100</f>
        <v>0.61367837338262399</v>
      </c>
      <c r="C68" s="110">
        <f>(VLOOKUP($A68,'Occupancy Raw Data'!$B$8:$BE$45,'Occupancy Raw Data'!H$3,FALSE))/100</f>
        <v>0.75866451016635805</v>
      </c>
      <c r="D68" s="110">
        <f>(VLOOKUP($A68,'Occupancy Raw Data'!$B$8:$BE$45,'Occupancy Raw Data'!I$3,FALSE))/100</f>
        <v>0.810304990757855</v>
      </c>
      <c r="E68" s="110">
        <f>(VLOOKUP($A68,'Occupancy Raw Data'!$B$8:$BE$45,'Occupancy Raw Data'!J$3,FALSE))/100</f>
        <v>0.69142791127541503</v>
      </c>
      <c r="F68" s="110">
        <f>(VLOOKUP($A68,'Occupancy Raw Data'!$B$8:$BE$45,'Occupancy Raw Data'!K$3,FALSE))/100</f>
        <v>0.68414972273567398</v>
      </c>
      <c r="G68" s="111">
        <f>(VLOOKUP($A68,'Occupancy Raw Data'!$B$8:$BE$45,'Occupancy Raw Data'!L$3,FALSE))/100</f>
        <v>0.71164510166358497</v>
      </c>
      <c r="H68" s="91">
        <f>(VLOOKUP($A68,'Occupancy Raw Data'!$B$8:$BE$45,'Occupancy Raw Data'!N$3,FALSE))/100</f>
        <v>0.77749537892791099</v>
      </c>
      <c r="I68" s="91">
        <f>(VLOOKUP($A68,'Occupancy Raw Data'!$B$8:$BE$45,'Occupancy Raw Data'!O$3,FALSE))/100</f>
        <v>0.80822550831792894</v>
      </c>
      <c r="J68" s="111">
        <f>(VLOOKUP($A68,'Occupancy Raw Data'!$B$8:$BE$45,'Occupancy Raw Data'!P$3,FALSE))/100</f>
        <v>0.79286044362292007</v>
      </c>
      <c r="K68" s="112">
        <f>(VLOOKUP($A68,'Occupancy Raw Data'!$B$8:$BE$45,'Occupancy Raw Data'!R$3,FALSE))/100</f>
        <v>0.73484948508053805</v>
      </c>
      <c r="M68" s="113">
        <f>VLOOKUP($A68,'ADR Raw Data'!$B$6:$BE$43,'ADR Raw Data'!G$1,FALSE)</f>
        <v>145.01673004518</v>
      </c>
      <c r="N68" s="114">
        <f>VLOOKUP($A68,'ADR Raw Data'!$B$6:$BE$43,'ADR Raw Data'!H$1,FALSE)</f>
        <v>168.76591594335301</v>
      </c>
      <c r="O68" s="114">
        <f>VLOOKUP($A68,'ADR Raw Data'!$B$6:$BE$43,'ADR Raw Data'!I$1,FALSE)</f>
        <v>181.796829198745</v>
      </c>
      <c r="P68" s="114">
        <f>VLOOKUP($A68,'ADR Raw Data'!$B$6:$BE$43,'ADR Raw Data'!J$1,FALSE)</f>
        <v>170.63060317460301</v>
      </c>
      <c r="Q68" s="114">
        <f>VLOOKUP($A68,'ADR Raw Data'!$B$6:$BE$43,'ADR Raw Data'!K$1,FALSE)</f>
        <v>149.81189969604799</v>
      </c>
      <c r="R68" s="115">
        <f>VLOOKUP($A68,'ADR Raw Data'!$B$6:$BE$43,'ADR Raw Data'!L$1,FALSE)</f>
        <v>164.355449025974</v>
      </c>
      <c r="S68" s="114">
        <f>VLOOKUP($A68,'ADR Raw Data'!$B$6:$BE$43,'ADR Raw Data'!N$1,FALSE)</f>
        <v>143.78994205052001</v>
      </c>
      <c r="T68" s="114">
        <f>VLOOKUP($A68,'ADR Raw Data'!$B$6:$BE$43,'ADR Raw Data'!O$1,FALSE)</f>
        <v>143.779662664379</v>
      </c>
      <c r="U68" s="115">
        <f>VLOOKUP($A68,'ADR Raw Data'!$B$6:$BE$43,'ADR Raw Data'!P$1,FALSE)</f>
        <v>143.78470275389699</v>
      </c>
      <c r="V68" s="116">
        <f>VLOOKUP($A68,'ADR Raw Data'!$B$6:$BE$43,'ADR Raw Data'!R$1,FALSE)</f>
        <v>158.014118941741</v>
      </c>
      <c r="X68" s="113">
        <f>VLOOKUP($A68,'RevPAR Raw Data'!$B$6:$BE$43,'RevPAR Raw Data'!G$1,FALSE)</f>
        <v>88.993631007393702</v>
      </c>
      <c r="Y68" s="114">
        <f>VLOOKUP($A68,'RevPAR Raw Data'!$B$6:$BE$43,'RevPAR Raw Data'!H$1,FALSE)</f>
        <v>128.03671095193999</v>
      </c>
      <c r="Z68" s="114">
        <f>VLOOKUP($A68,'RevPAR Raw Data'!$B$6:$BE$43,'RevPAR Raw Data'!I$1,FALSE)</f>
        <v>147.31087800369599</v>
      </c>
      <c r="AA68" s="114">
        <f>VLOOKUP($A68,'RevPAR Raw Data'!$B$6:$BE$43,'RevPAR Raw Data'!J$1,FALSE)</f>
        <v>117.97876155268</v>
      </c>
      <c r="AB68" s="114">
        <f>VLOOKUP($A68,'RevPAR Raw Data'!$B$6:$BE$43,'RevPAR Raw Data'!K$1,FALSE)</f>
        <v>102.49376963955601</v>
      </c>
      <c r="AC68" s="115">
        <f>VLOOKUP($A68,'RevPAR Raw Data'!$B$6:$BE$43,'RevPAR Raw Data'!L$1,FALSE)</f>
        <v>116.96275023105299</v>
      </c>
      <c r="AD68" s="114">
        <f>VLOOKUP($A68,'RevPAR Raw Data'!$B$6:$BE$43,'RevPAR Raw Data'!N$1,FALSE)</f>
        <v>111.796015480591</v>
      </c>
      <c r="AE68" s="114">
        <f>VLOOKUP($A68,'RevPAR Raw Data'!$B$6:$BE$43,'RevPAR Raw Data'!O$1,FALSE)</f>
        <v>116.20639094269799</v>
      </c>
      <c r="AF68" s="115">
        <f>VLOOKUP($A68,'RevPAR Raw Data'!$B$6:$BE$43,'RevPAR Raw Data'!P$1,FALSE)</f>
        <v>114.00120321164501</v>
      </c>
      <c r="AG68" s="116">
        <f>VLOOKUP($A68,'RevPAR Raw Data'!$B$6:$BE$43,'RevPAR Raw Data'!R$1,FALSE)</f>
        <v>116.116593939794</v>
      </c>
    </row>
    <row r="69" spans="1:33" x14ac:dyDescent="0.25">
      <c r="A69" s="93" t="s">
        <v>14</v>
      </c>
      <c r="B69" s="81">
        <f>(VLOOKUP($A68,'Occupancy Raw Data'!$B$8:$BE$51,'Occupancy Raw Data'!T$3,FALSE))/100</f>
        <v>9.3622355824433096E-2</v>
      </c>
      <c r="C69" s="82">
        <f>(VLOOKUP($A68,'Occupancy Raw Data'!$B$8:$BE$51,'Occupancy Raw Data'!U$3,FALSE))/100</f>
        <v>0.10252689984315501</v>
      </c>
      <c r="D69" s="82">
        <f>(VLOOKUP($A68,'Occupancy Raw Data'!$B$8:$BE$51,'Occupancy Raw Data'!V$3,FALSE))/100</f>
        <v>0.123996301384153</v>
      </c>
      <c r="E69" s="82">
        <f>(VLOOKUP($A68,'Occupancy Raw Data'!$B$8:$BE$51,'Occupancy Raw Data'!W$3,FALSE))/100</f>
        <v>-7.5631134658534799E-2</v>
      </c>
      <c r="F69" s="82">
        <f>(VLOOKUP($A68,'Occupancy Raw Data'!$B$8:$BE$51,'Occupancy Raw Data'!X$3,FALSE))/100</f>
        <v>-1.50855422939859E-2</v>
      </c>
      <c r="G69" s="82">
        <f>(VLOOKUP($A68,'Occupancy Raw Data'!$B$8:$BE$51,'Occupancy Raw Data'!Y$3,FALSE))/100</f>
        <v>4.2611787481812505E-2</v>
      </c>
      <c r="H69" s="83">
        <f>(VLOOKUP($A68,'Occupancy Raw Data'!$B$8:$BE$51,'Occupancy Raw Data'!AA$3,FALSE))/100</f>
        <v>0.13158425908503302</v>
      </c>
      <c r="I69" s="83">
        <f>(VLOOKUP($A68,'Occupancy Raw Data'!$B$8:$BE$51,'Occupancy Raw Data'!AB$3,FALSE))/100</f>
        <v>9.0344310481326712E-2</v>
      </c>
      <c r="J69" s="82">
        <f>(VLOOKUP($A68,'Occupancy Raw Data'!$B$8:$BE$51,'Occupancy Raw Data'!AC$3,FALSE))/100</f>
        <v>0.110182250232125</v>
      </c>
      <c r="K69" s="84">
        <f>(VLOOKUP($A68,'Occupancy Raw Data'!$B$8:$BE$51,'Occupancy Raw Data'!AE$3,FALSE))/100</f>
        <v>6.2547945259277399E-2</v>
      </c>
      <c r="M69" s="81">
        <f>(VLOOKUP($A68,'ADR Raw Data'!$B$6:$BE$49,'ADR Raw Data'!T$1,FALSE))/100</f>
        <v>1.7169161054518701E-2</v>
      </c>
      <c r="N69" s="82">
        <f>(VLOOKUP($A68,'ADR Raw Data'!$B$6:$BE$49,'ADR Raw Data'!U$1,FALSE))/100</f>
        <v>1.2043697365573001E-2</v>
      </c>
      <c r="O69" s="82">
        <f>(VLOOKUP($A68,'ADR Raw Data'!$B$6:$BE$49,'ADR Raw Data'!V$1,FALSE))/100</f>
        <v>2.3258867239000402E-2</v>
      </c>
      <c r="P69" s="82">
        <f>(VLOOKUP($A68,'ADR Raw Data'!$B$6:$BE$49,'ADR Raw Data'!W$1,FALSE))/100</f>
        <v>-3.8397835161249399E-3</v>
      </c>
      <c r="Q69" s="82">
        <f>(VLOOKUP($A68,'ADR Raw Data'!$B$6:$BE$49,'ADR Raw Data'!X$1,FALSE))/100</f>
        <v>-1.77092627605306E-2</v>
      </c>
      <c r="R69" s="82">
        <f>(VLOOKUP($A68,'ADR Raw Data'!$B$6:$BE$49,'ADR Raw Data'!Y$1,FALSE))/100</f>
        <v>7.2153320717395497E-3</v>
      </c>
      <c r="S69" s="83">
        <f>(VLOOKUP($A68,'ADR Raw Data'!$B$6:$BE$49,'ADR Raw Data'!AA$1,FALSE))/100</f>
        <v>-3.8365632289725999E-3</v>
      </c>
      <c r="T69" s="83">
        <f>(VLOOKUP($A68,'ADR Raw Data'!$B$6:$BE$49,'ADR Raw Data'!AB$1,FALSE))/100</f>
        <v>2.9454033941377199E-2</v>
      </c>
      <c r="U69" s="82">
        <f>(VLOOKUP($A68,'ADR Raw Data'!$B$6:$BE$49,'ADR Raw Data'!AC$1,FALSE))/100</f>
        <v>1.3166764191440901E-2</v>
      </c>
      <c r="V69" s="84">
        <f>(VLOOKUP($A68,'ADR Raw Data'!$B$6:$BE$49,'ADR Raw Data'!AE$1,FALSE))/100</f>
        <v>7.0694367077545495E-3</v>
      </c>
      <c r="X69" s="81">
        <f>(VLOOKUP($A68,'RevPAR Raw Data'!$B$6:$BE$43,'RevPAR Raw Data'!T$1,FALSE))/100</f>
        <v>0.112398934184405</v>
      </c>
      <c r="Y69" s="82">
        <f>(VLOOKUP($A68,'RevPAR Raw Data'!$B$6:$BE$43,'RevPAR Raw Data'!U$1,FALSE))/100</f>
        <v>0.11580540016226899</v>
      </c>
      <c r="Z69" s="82">
        <f>(VLOOKUP($A68,'RevPAR Raw Data'!$B$6:$BE$43,'RevPAR Raw Data'!V$1,FALSE))/100</f>
        <v>0.15013918213517399</v>
      </c>
      <c r="AA69" s="82">
        <f>(VLOOKUP($A68,'RevPAR Raw Data'!$B$6:$BE$43,'RevPAR Raw Data'!W$1,FALSE))/100</f>
        <v>-7.9180510990492101E-2</v>
      </c>
      <c r="AB69" s="82">
        <f>(VLOOKUP($A68,'RevPAR Raw Data'!$B$6:$BE$43,'RevPAR Raw Data'!X$1,FALSE))/100</f>
        <v>-3.2527651222147201E-2</v>
      </c>
      <c r="AC69" s="82">
        <f>(VLOOKUP($A68,'RevPAR Raw Data'!$B$6:$BE$43,'RevPAR Raw Data'!Y$1,FALSE))/100</f>
        <v>5.0134577750403704E-2</v>
      </c>
      <c r="AD69" s="83">
        <f>(VLOOKUP($A68,'RevPAR Raw Data'!$B$6:$BE$43,'RevPAR Raw Data'!AA$1,FALSE))/100</f>
        <v>0.127242864526144</v>
      </c>
      <c r="AE69" s="83">
        <f>(VLOOKUP($A68,'RevPAR Raw Data'!$B$6:$BE$43,'RevPAR Raw Data'!AB$1,FALSE))/100</f>
        <v>0.122459348810031</v>
      </c>
      <c r="AF69" s="82">
        <f>(VLOOKUP($A68,'RevPAR Raw Data'!$B$6:$BE$43,'RevPAR Raw Data'!AC$1,FALSE))/100</f>
        <v>0.124799758130455</v>
      </c>
      <c r="AG69" s="84">
        <f>(VLOOKUP($A68,'RevPAR Raw Data'!$B$6:$BE$43,'RevPAR Raw Data'!AE$1,FALSE))/100</f>
        <v>7.0059560707242591E-2</v>
      </c>
    </row>
    <row r="70" spans="1:33" x14ac:dyDescent="0.25">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5">
      <c r="A71" s="108" t="s">
        <v>38</v>
      </c>
      <c r="B71" s="109">
        <f>(VLOOKUP($A71,'Occupancy Raw Data'!$B$8:$BE$45,'Occupancy Raw Data'!G$3,FALSE))/100</f>
        <v>0.53387888707037601</v>
      </c>
      <c r="C71" s="110">
        <f>(VLOOKUP($A71,'Occupancy Raw Data'!$B$8:$BE$45,'Occupancy Raw Data'!H$3,FALSE))/100</f>
        <v>0.71047463175122705</v>
      </c>
      <c r="D71" s="110">
        <f>(VLOOKUP($A71,'Occupancy Raw Data'!$B$8:$BE$45,'Occupancy Raw Data'!I$3,FALSE))/100</f>
        <v>0.75073649754500804</v>
      </c>
      <c r="E71" s="110">
        <f>(VLOOKUP($A71,'Occupancy Raw Data'!$B$8:$BE$45,'Occupancy Raw Data'!J$3,FALSE))/100</f>
        <v>0.67708674304418903</v>
      </c>
      <c r="F71" s="110">
        <f>(VLOOKUP($A71,'Occupancy Raw Data'!$B$8:$BE$45,'Occupancy Raw Data'!K$3,FALSE))/100</f>
        <v>0.66824877250409098</v>
      </c>
      <c r="G71" s="111">
        <f>(VLOOKUP($A71,'Occupancy Raw Data'!$B$8:$BE$45,'Occupancy Raw Data'!L$3,FALSE))/100</f>
        <v>0.66808510638297802</v>
      </c>
      <c r="H71" s="91">
        <f>(VLOOKUP($A71,'Occupancy Raw Data'!$B$8:$BE$45,'Occupancy Raw Data'!N$3,FALSE))/100</f>
        <v>0.74795417348608795</v>
      </c>
      <c r="I71" s="91">
        <f>(VLOOKUP($A71,'Occupancy Raw Data'!$B$8:$BE$45,'Occupancy Raw Data'!O$3,FALSE))/100</f>
        <v>0.79050736497545004</v>
      </c>
      <c r="J71" s="111">
        <f>(VLOOKUP($A71,'Occupancy Raw Data'!$B$8:$BE$45,'Occupancy Raw Data'!P$3,FALSE))/100</f>
        <v>0.76923076923076905</v>
      </c>
      <c r="K71" s="112">
        <f>(VLOOKUP($A71,'Occupancy Raw Data'!$B$8:$BE$45,'Occupancy Raw Data'!R$3,FALSE))/100</f>
        <v>0.69698386719663308</v>
      </c>
      <c r="M71" s="113">
        <f>VLOOKUP($A71,'ADR Raw Data'!$B$6:$BE$43,'ADR Raw Data'!G$1,FALSE)</f>
        <v>134.269049662783</v>
      </c>
      <c r="N71" s="114">
        <f>VLOOKUP($A71,'ADR Raw Data'!$B$6:$BE$43,'ADR Raw Data'!H$1,FALSE)</f>
        <v>147.72351992628401</v>
      </c>
      <c r="O71" s="114">
        <f>VLOOKUP($A71,'ADR Raw Data'!$B$6:$BE$43,'ADR Raw Data'!I$1,FALSE)</f>
        <v>150.01427076520599</v>
      </c>
      <c r="P71" s="114">
        <f>VLOOKUP($A71,'ADR Raw Data'!$B$6:$BE$43,'ADR Raw Data'!J$1,FALSE)</f>
        <v>144.92576021271401</v>
      </c>
      <c r="Q71" s="114">
        <f>VLOOKUP($A71,'ADR Raw Data'!$B$6:$BE$43,'ADR Raw Data'!K$1,FALSE)</f>
        <v>142.36444281165799</v>
      </c>
      <c r="R71" s="115">
        <f>VLOOKUP($A71,'ADR Raw Data'!$B$6:$BE$43,'ADR Raw Data'!L$1,FALSE)</f>
        <v>144.44883831455101</v>
      </c>
      <c r="S71" s="114">
        <f>VLOOKUP($A71,'ADR Raw Data'!$B$6:$BE$43,'ADR Raw Data'!N$1,FALSE)</f>
        <v>170.68527133479199</v>
      </c>
      <c r="T71" s="114">
        <f>VLOOKUP($A71,'ADR Raw Data'!$B$6:$BE$43,'ADR Raw Data'!O$1,FALSE)</f>
        <v>175.15717184265</v>
      </c>
      <c r="U71" s="115">
        <f>VLOOKUP($A71,'ADR Raw Data'!$B$6:$BE$43,'ADR Raw Data'!P$1,FALSE)</f>
        <v>172.98306702127601</v>
      </c>
      <c r="V71" s="116">
        <f>VLOOKUP($A71,'ADR Raw Data'!$B$6:$BE$43,'ADR Raw Data'!R$1,FALSE)</f>
        <v>153.44654880912401</v>
      </c>
      <c r="X71" s="113">
        <f>VLOOKUP($A71,'RevPAR Raw Data'!$B$6:$BE$43,'RevPAR Raw Data'!G$1,FALSE)</f>
        <v>71.683410801963902</v>
      </c>
      <c r="Y71" s="114">
        <f>VLOOKUP($A71,'RevPAR Raw Data'!$B$6:$BE$43,'RevPAR Raw Data'!H$1,FALSE)</f>
        <v>104.953813420621</v>
      </c>
      <c r="Z71" s="114">
        <f>VLOOKUP($A71,'RevPAR Raw Data'!$B$6:$BE$43,'RevPAR Raw Data'!I$1,FALSE)</f>
        <v>112.621188216039</v>
      </c>
      <c r="AA71" s="114">
        <f>VLOOKUP($A71,'RevPAR Raw Data'!$B$6:$BE$43,'RevPAR Raw Data'!J$1,FALSE)</f>
        <v>98.127310965630102</v>
      </c>
      <c r="AB71" s="114">
        <f>VLOOKUP($A71,'RevPAR Raw Data'!$B$6:$BE$43,'RevPAR Raw Data'!K$1,FALSE)</f>
        <v>95.134864157119395</v>
      </c>
      <c r="AC71" s="115">
        <f>VLOOKUP($A71,'RevPAR Raw Data'!$B$6:$BE$43,'RevPAR Raw Data'!L$1,FALSE)</f>
        <v>96.504117512274902</v>
      </c>
      <c r="AD71" s="114">
        <f>VLOOKUP($A71,'RevPAR Raw Data'!$B$6:$BE$43,'RevPAR Raw Data'!N$1,FALSE)</f>
        <v>127.664761047463</v>
      </c>
      <c r="AE71" s="114">
        <f>VLOOKUP($A71,'RevPAR Raw Data'!$B$6:$BE$43,'RevPAR Raw Data'!O$1,FALSE)</f>
        <v>138.46303436988501</v>
      </c>
      <c r="AF71" s="115">
        <f>VLOOKUP($A71,'RevPAR Raw Data'!$B$6:$BE$43,'RevPAR Raw Data'!P$1,FALSE)</f>
        <v>133.06389770867401</v>
      </c>
      <c r="AG71" s="116">
        <f>VLOOKUP($A71,'RevPAR Raw Data'!$B$6:$BE$43,'RevPAR Raw Data'!R$1,FALSE)</f>
        <v>106.94976899696</v>
      </c>
    </row>
    <row r="72" spans="1:33" x14ac:dyDescent="0.25">
      <c r="A72" s="93" t="s">
        <v>14</v>
      </c>
      <c r="B72" s="81">
        <f>(VLOOKUP($A71,'Occupancy Raw Data'!$B$8:$BE$51,'Occupancy Raw Data'!T$3,FALSE))/100</f>
        <v>0.115116529049759</v>
      </c>
      <c r="C72" s="82">
        <f>(VLOOKUP($A71,'Occupancy Raw Data'!$B$8:$BE$51,'Occupancy Raw Data'!U$3,FALSE))/100</f>
        <v>0.11469136227089001</v>
      </c>
      <c r="D72" s="82">
        <f>(VLOOKUP($A71,'Occupancy Raw Data'!$B$8:$BE$51,'Occupancy Raw Data'!V$3,FALSE))/100</f>
        <v>0.124818609390734</v>
      </c>
      <c r="E72" s="82">
        <f>(VLOOKUP($A71,'Occupancy Raw Data'!$B$8:$BE$51,'Occupancy Raw Data'!W$3,FALSE))/100</f>
        <v>9.528748396622079E-3</v>
      </c>
      <c r="F72" s="82">
        <f>(VLOOKUP($A71,'Occupancy Raw Data'!$B$8:$BE$51,'Occupancy Raw Data'!X$3,FALSE))/100</f>
        <v>-6.3106666820381095E-3</v>
      </c>
      <c r="G72" s="82">
        <f>(VLOOKUP($A71,'Occupancy Raw Data'!$B$8:$BE$51,'Occupancy Raw Data'!Y$3,FALSE))/100</f>
        <v>6.8335863879583E-2</v>
      </c>
      <c r="H72" s="83">
        <f>(VLOOKUP($A71,'Occupancy Raw Data'!$B$8:$BE$51,'Occupancy Raw Data'!AA$3,FALSE))/100</f>
        <v>1.8455393701475298E-2</v>
      </c>
      <c r="I72" s="83">
        <f>(VLOOKUP($A71,'Occupancy Raw Data'!$B$8:$BE$51,'Occupancy Raw Data'!AB$3,FALSE))/100</f>
        <v>-1.4762604157226E-2</v>
      </c>
      <c r="J72" s="82">
        <f>(VLOOKUP($A71,'Occupancy Raw Data'!$B$8:$BE$51,'Occupancy Raw Data'!AC$3,FALSE))/100</f>
        <v>1.1119832548403901E-3</v>
      </c>
      <c r="K72" s="84">
        <f>(VLOOKUP($A71,'Occupancy Raw Data'!$B$8:$BE$51,'Occupancy Raw Data'!AE$3,FALSE))/100</f>
        <v>4.6183770397356098E-2</v>
      </c>
      <c r="M72" s="81">
        <f>(VLOOKUP($A71,'ADR Raw Data'!$B$6:$BE$49,'ADR Raw Data'!T$1,FALSE))/100</f>
        <v>-2.1617126043872798E-2</v>
      </c>
      <c r="N72" s="82">
        <f>(VLOOKUP($A71,'ADR Raw Data'!$B$6:$BE$49,'ADR Raw Data'!U$1,FALSE))/100</f>
        <v>-6.4043386493003694E-3</v>
      </c>
      <c r="O72" s="82">
        <f>(VLOOKUP($A71,'ADR Raw Data'!$B$6:$BE$49,'ADR Raw Data'!V$1,FALSE))/100</f>
        <v>2.46169386766014E-3</v>
      </c>
      <c r="P72" s="82">
        <f>(VLOOKUP($A71,'ADR Raw Data'!$B$6:$BE$49,'ADR Raw Data'!W$1,FALSE))/100</f>
        <v>-3.4167098687417997E-2</v>
      </c>
      <c r="Q72" s="82">
        <f>(VLOOKUP($A71,'ADR Raw Data'!$B$6:$BE$49,'ADR Raw Data'!X$1,FALSE))/100</f>
        <v>-4.6589662108205705E-2</v>
      </c>
      <c r="R72" s="82">
        <f>(VLOOKUP($A71,'ADR Raw Data'!$B$6:$BE$49,'ADR Raw Data'!Y$1,FALSE))/100</f>
        <v>-2.1119279416074402E-2</v>
      </c>
      <c r="S72" s="83">
        <f>(VLOOKUP($A71,'ADR Raw Data'!$B$6:$BE$49,'ADR Raw Data'!AA$1,FALSE))/100</f>
        <v>-2.6078807128498301E-2</v>
      </c>
      <c r="T72" s="83">
        <f>(VLOOKUP($A71,'ADR Raw Data'!$B$6:$BE$49,'ADR Raw Data'!AB$1,FALSE))/100</f>
        <v>-3.08846642592191E-2</v>
      </c>
      <c r="U72" s="82">
        <f>(VLOOKUP($A71,'ADR Raw Data'!$B$6:$BE$49,'ADR Raw Data'!AC$1,FALSE))/100</f>
        <v>-2.8832759646104499E-2</v>
      </c>
      <c r="V72" s="84">
        <f>(VLOOKUP($A71,'ADR Raw Data'!$B$6:$BE$49,'ADR Raw Data'!AE$1,FALSE))/100</f>
        <v>-2.6561237247268502E-2</v>
      </c>
      <c r="X72" s="81">
        <f>(VLOOKUP($A71,'RevPAR Raw Data'!$B$6:$BE$43,'RevPAR Raw Data'!T$1,FALSE))/100</f>
        <v>9.1010914487684696E-2</v>
      </c>
      <c r="Y72" s="82">
        <f>(VLOOKUP($A71,'RevPAR Raw Data'!$B$6:$BE$43,'RevPAR Raw Data'!U$1,FALSE))/100</f>
        <v>0.10755250129745701</v>
      </c>
      <c r="Z72" s="82">
        <f>(VLOOKUP($A71,'RevPAR Raw Data'!$B$6:$BE$43,'RevPAR Raw Data'!V$1,FALSE))/100</f>
        <v>0.12758756846370101</v>
      </c>
      <c r="AA72" s="82">
        <f>(VLOOKUP($A71,'RevPAR Raw Data'!$B$6:$BE$43,'RevPAR Raw Data'!W$1,FALSE))/100</f>
        <v>-2.4963919977630901E-2</v>
      </c>
      <c r="AB72" s="82">
        <f>(VLOOKUP($A71,'RevPAR Raw Data'!$B$6:$BE$43,'RevPAR Raw Data'!X$1,FALSE))/100</f>
        <v>-5.26063169618501E-2</v>
      </c>
      <c r="AC72" s="82">
        <f>(VLOOKUP($A71,'RevPAR Raw Data'!$B$6:$BE$43,'RevPAR Raw Data'!Y$1,FALSE))/100</f>
        <v>4.5773380260096801E-2</v>
      </c>
      <c r="AD72" s="83">
        <f>(VLOOKUP($A71,'RevPAR Raw Data'!$B$6:$BE$43,'RevPAR Raw Data'!AA$1,FALSE))/100</f>
        <v>-8.1047080798442705E-3</v>
      </c>
      <c r="AE72" s="83">
        <f>(VLOOKUP($A71,'RevPAR Raw Data'!$B$6:$BE$43,'RevPAR Raw Data'!AB$1,FALSE))/100</f>
        <v>-4.51913303434575E-2</v>
      </c>
      <c r="AF72" s="82">
        <f>(VLOOKUP($A71,'RevPAR Raw Data'!$B$6:$BE$43,'RevPAR Raw Data'!AC$1,FALSE))/100</f>
        <v>-2.7752837937181498E-2</v>
      </c>
      <c r="AG72" s="84">
        <f>(VLOOKUP($A71,'RevPAR Raw Data'!$B$6:$BE$43,'RevPAR Raw Data'!AE$1,FALSE))/100</f>
        <v>1.8395835067590002E-2</v>
      </c>
    </row>
    <row r="73" spans="1:33" x14ac:dyDescent="0.25">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5">
      <c r="A74" s="108" t="s">
        <v>39</v>
      </c>
      <c r="B74" s="109">
        <f>(VLOOKUP($A74,'Occupancy Raw Data'!$B$8:$BE$45,'Occupancy Raw Data'!G$3,FALSE))/100</f>
        <v>0.56263128800442208</v>
      </c>
      <c r="C74" s="110">
        <f>(VLOOKUP($A74,'Occupancy Raw Data'!$B$8:$BE$45,'Occupancy Raw Data'!H$3,FALSE))/100</f>
        <v>0.64190160309563193</v>
      </c>
      <c r="D74" s="110">
        <f>(VLOOKUP($A74,'Occupancy Raw Data'!$B$8:$BE$45,'Occupancy Raw Data'!I$3,FALSE))/100</f>
        <v>0.67263681592039803</v>
      </c>
      <c r="E74" s="110">
        <f>(VLOOKUP($A74,'Occupancy Raw Data'!$B$8:$BE$45,'Occupancy Raw Data'!J$3,FALSE))/100</f>
        <v>0.64234383637368697</v>
      </c>
      <c r="F74" s="110">
        <f>(VLOOKUP($A74,'Occupancy Raw Data'!$B$8:$BE$45,'Occupancy Raw Data'!K$3,FALSE))/100</f>
        <v>0.64875621890547197</v>
      </c>
      <c r="G74" s="111">
        <f>(VLOOKUP($A74,'Occupancy Raw Data'!$B$8:$BE$45,'Occupancy Raw Data'!L$3,FALSE))/100</f>
        <v>0.63365395245992195</v>
      </c>
      <c r="H74" s="91">
        <f>(VLOOKUP($A74,'Occupancy Raw Data'!$B$8:$BE$45,'Occupancy Raw Data'!N$3,FALSE))/100</f>
        <v>0.72658927584300703</v>
      </c>
      <c r="I74" s="91">
        <f>(VLOOKUP($A74,'Occupancy Raw Data'!$B$8:$BE$45,'Occupancy Raw Data'!O$3,FALSE))/100</f>
        <v>0.75245992260917605</v>
      </c>
      <c r="J74" s="111">
        <f>(VLOOKUP($A74,'Occupancy Raw Data'!$B$8:$BE$45,'Occupancy Raw Data'!P$3,FALSE))/100</f>
        <v>0.73952459922609093</v>
      </c>
      <c r="K74" s="112">
        <f>(VLOOKUP($A74,'Occupancy Raw Data'!$B$8:$BE$45,'Occupancy Raw Data'!R$3,FALSE))/100</f>
        <v>0.66390270867882806</v>
      </c>
      <c r="M74" s="113">
        <f>VLOOKUP($A74,'ADR Raw Data'!$B$6:$BE$43,'ADR Raw Data'!G$1,FALSE)</f>
        <v>99.958919237571195</v>
      </c>
      <c r="N74" s="114">
        <f>VLOOKUP($A74,'ADR Raw Data'!$B$6:$BE$43,'ADR Raw Data'!H$1,FALSE)</f>
        <v>104.949882879779</v>
      </c>
      <c r="O74" s="114">
        <f>VLOOKUP($A74,'ADR Raw Data'!$B$6:$BE$43,'ADR Raw Data'!I$1,FALSE)</f>
        <v>107.145971400394</v>
      </c>
      <c r="P74" s="114">
        <f>VLOOKUP($A74,'ADR Raw Data'!$B$6:$BE$43,'ADR Raw Data'!J$1,FALSE)</f>
        <v>102.503316695352</v>
      </c>
      <c r="Q74" s="114">
        <f>VLOOKUP($A74,'ADR Raw Data'!$B$6:$BE$43,'ADR Raw Data'!K$1,FALSE)</f>
        <v>101.886687116564</v>
      </c>
      <c r="R74" s="115">
        <f>VLOOKUP($A74,'ADR Raw Data'!$B$6:$BE$43,'ADR Raw Data'!L$1,FALSE)</f>
        <v>103.406546393551</v>
      </c>
      <c r="S74" s="114">
        <f>VLOOKUP($A74,'ADR Raw Data'!$B$6:$BE$43,'ADR Raw Data'!N$1,FALSE)</f>
        <v>116.76115794278699</v>
      </c>
      <c r="T74" s="114">
        <f>VLOOKUP($A74,'ADR Raw Data'!$B$6:$BE$43,'ADR Raw Data'!O$1,FALSE)</f>
        <v>116.119654716426</v>
      </c>
      <c r="U74" s="115">
        <f>VLOOKUP($A74,'ADR Raw Data'!$B$6:$BE$43,'ADR Raw Data'!P$1,FALSE)</f>
        <v>116.434795933622</v>
      </c>
      <c r="V74" s="116">
        <f>VLOOKUP($A74,'ADR Raw Data'!$B$6:$BE$43,'ADR Raw Data'!R$1,FALSE)</f>
        <v>107.55289877483</v>
      </c>
      <c r="X74" s="113">
        <f>VLOOKUP($A74,'RevPAR Raw Data'!$B$6:$BE$43,'RevPAR Raw Data'!G$1,FALSE)</f>
        <v>56.2400154781647</v>
      </c>
      <c r="Y74" s="114">
        <f>VLOOKUP($A74,'RevPAR Raw Data'!$B$6:$BE$43,'RevPAR Raw Data'!H$1,FALSE)</f>
        <v>67.367498065229398</v>
      </c>
      <c r="Z74" s="114">
        <f>VLOOKUP($A74,'RevPAR Raw Data'!$B$6:$BE$43,'RevPAR Raw Data'!I$1,FALSE)</f>
        <v>72.070325041459299</v>
      </c>
      <c r="AA74" s="114">
        <f>VLOOKUP($A74,'RevPAR Raw Data'!$B$6:$BE$43,'RevPAR Raw Data'!J$1,FALSE)</f>
        <v>65.842373687119903</v>
      </c>
      <c r="AB74" s="114">
        <f>VLOOKUP($A74,'RevPAR Raw Data'!$B$6:$BE$43,'RevPAR Raw Data'!K$1,FALSE)</f>
        <v>66.099621890547198</v>
      </c>
      <c r="AC74" s="115">
        <f>VLOOKUP($A74,'RevPAR Raw Data'!$B$6:$BE$43,'RevPAR Raw Data'!L$1,FALSE)</f>
        <v>65.523966832504101</v>
      </c>
      <c r="AD74" s="114">
        <f>VLOOKUP($A74,'RevPAR Raw Data'!$B$6:$BE$43,'RevPAR Raw Data'!N$1,FALSE)</f>
        <v>84.837405196240994</v>
      </c>
      <c r="AE74" s="114">
        <f>VLOOKUP($A74,'RevPAR Raw Data'!$B$6:$BE$43,'RevPAR Raw Data'!O$1,FALSE)</f>
        <v>87.375386401326594</v>
      </c>
      <c r="AF74" s="115">
        <f>VLOOKUP($A74,'RevPAR Raw Data'!$B$6:$BE$43,'RevPAR Raw Data'!P$1,FALSE)</f>
        <v>86.106395798783794</v>
      </c>
      <c r="AG74" s="116">
        <f>VLOOKUP($A74,'RevPAR Raw Data'!$B$6:$BE$43,'RevPAR Raw Data'!R$1,FALSE)</f>
        <v>71.404660822869701</v>
      </c>
    </row>
    <row r="75" spans="1:33" x14ac:dyDescent="0.25">
      <c r="A75" s="93" t="s">
        <v>14</v>
      </c>
      <c r="B75" s="81">
        <f>(VLOOKUP($A74,'Occupancy Raw Data'!$B$8:$BE$51,'Occupancy Raw Data'!T$3,FALSE))/100</f>
        <v>4.1754692193827499E-2</v>
      </c>
      <c r="C75" s="82">
        <f>(VLOOKUP($A74,'Occupancy Raw Data'!$B$8:$BE$51,'Occupancy Raw Data'!U$3,FALSE))/100</f>
        <v>1.6324178020004302E-2</v>
      </c>
      <c r="D75" s="82">
        <f>(VLOOKUP($A74,'Occupancy Raw Data'!$B$8:$BE$51,'Occupancy Raw Data'!V$3,FALSE))/100</f>
        <v>6.3969908110253606E-3</v>
      </c>
      <c r="E75" s="82">
        <f>(VLOOKUP($A74,'Occupancy Raw Data'!$B$8:$BE$51,'Occupancy Raw Data'!W$3,FALSE))/100</f>
        <v>-3.0869752399456697E-2</v>
      </c>
      <c r="F75" s="82">
        <f>(VLOOKUP($A74,'Occupancy Raw Data'!$B$8:$BE$51,'Occupancy Raw Data'!X$3,FALSE))/100</f>
        <v>-2.8645760399630401E-2</v>
      </c>
      <c r="G75" s="82">
        <f>(VLOOKUP($A74,'Occupancy Raw Data'!$B$8:$BE$51,'Occupancy Raw Data'!Y$3,FALSE))/100</f>
        <v>-7.74642048992201E-4</v>
      </c>
      <c r="H75" s="83">
        <f>(VLOOKUP($A74,'Occupancy Raw Data'!$B$8:$BE$51,'Occupancy Raw Data'!AA$3,FALSE))/100</f>
        <v>-3.60012399874267E-2</v>
      </c>
      <c r="I75" s="83">
        <f>(VLOOKUP($A74,'Occupancy Raw Data'!$B$8:$BE$51,'Occupancy Raw Data'!AB$3,FALSE))/100</f>
        <v>-6.2694252514224807E-2</v>
      </c>
      <c r="J75" s="82">
        <f>(VLOOKUP($A74,'Occupancy Raw Data'!$B$8:$BE$51,'Occupancy Raw Data'!AC$3,FALSE))/100</f>
        <v>-4.9768467868699699E-2</v>
      </c>
      <c r="K75" s="84">
        <f>(VLOOKUP($A74,'Occupancy Raw Data'!$B$8:$BE$51,'Occupancy Raw Data'!AE$3,FALSE))/100</f>
        <v>-1.6906591050228899E-2</v>
      </c>
      <c r="M75" s="81">
        <f>(VLOOKUP($A74,'ADR Raw Data'!$B$6:$BE$49,'ADR Raw Data'!T$1,FALSE))/100</f>
        <v>2.9704765684059699E-2</v>
      </c>
      <c r="N75" s="82">
        <f>(VLOOKUP($A74,'ADR Raw Data'!$B$6:$BE$49,'ADR Raw Data'!U$1,FALSE))/100</f>
        <v>3.9501960625763902E-2</v>
      </c>
      <c r="O75" s="82">
        <f>(VLOOKUP($A74,'ADR Raw Data'!$B$6:$BE$49,'ADR Raw Data'!V$1,FALSE))/100</f>
        <v>4.67673915337775E-2</v>
      </c>
      <c r="P75" s="82">
        <f>(VLOOKUP($A74,'ADR Raw Data'!$B$6:$BE$49,'ADR Raw Data'!W$1,FALSE))/100</f>
        <v>1.50167298294493E-2</v>
      </c>
      <c r="Q75" s="82">
        <f>(VLOOKUP($A74,'ADR Raw Data'!$B$6:$BE$49,'ADR Raw Data'!X$1,FALSE))/100</f>
        <v>6.3575915511400504E-3</v>
      </c>
      <c r="R75" s="82">
        <f>(VLOOKUP($A74,'ADR Raw Data'!$B$6:$BE$49,'ADR Raw Data'!Y$1,FALSE))/100</f>
        <v>2.7298132698078001E-2</v>
      </c>
      <c r="S75" s="83">
        <f>(VLOOKUP($A74,'ADR Raw Data'!$B$6:$BE$49,'ADR Raw Data'!AA$1,FALSE))/100</f>
        <v>2.6919429382109002E-2</v>
      </c>
      <c r="T75" s="83">
        <f>(VLOOKUP($A74,'ADR Raw Data'!$B$6:$BE$49,'ADR Raw Data'!AB$1,FALSE))/100</f>
        <v>-1.2368886538245701E-2</v>
      </c>
      <c r="U75" s="82">
        <f>(VLOOKUP($A74,'ADR Raw Data'!$B$6:$BE$49,'ADR Raw Data'!AC$1,FALSE))/100</f>
        <v>6.3664185589176903E-3</v>
      </c>
      <c r="V75" s="84">
        <f>(VLOOKUP($A74,'ADR Raw Data'!$B$6:$BE$49,'ADR Raw Data'!AE$1,FALSE))/100</f>
        <v>1.83899963509613E-2</v>
      </c>
      <c r="X75" s="81">
        <f>(VLOOKUP($A74,'RevPAR Raw Data'!$B$6:$BE$43,'RevPAR Raw Data'!T$1,FALSE))/100</f>
        <v>7.2699771225714901E-2</v>
      </c>
      <c r="Y75" s="82">
        <f>(VLOOKUP($A74,'RevPAR Raw Data'!$B$6:$BE$43,'RevPAR Raw Data'!U$1,FALSE))/100</f>
        <v>5.6470975683162498E-2</v>
      </c>
      <c r="Z75" s="82">
        <f>(VLOOKUP($A74,'RevPAR Raw Data'!$B$6:$BE$43,'RevPAR Raw Data'!V$1,FALSE))/100</f>
        <v>5.34635529187001E-2</v>
      </c>
      <c r="AA75" s="82">
        <f>(VLOOKUP($A74,'RevPAR Raw Data'!$B$6:$BE$43,'RevPAR Raw Data'!W$1,FALSE))/100</f>
        <v>-1.6316585301691899E-2</v>
      </c>
      <c r="AB75" s="82">
        <f>(VLOOKUP($A74,'RevPAR Raw Data'!$B$6:$BE$43,'RevPAR Raw Data'!X$1,FALSE))/100</f>
        <v>-2.2470286892782999E-2</v>
      </c>
      <c r="AC75" s="82">
        <f>(VLOOKUP($A74,'RevPAR Raw Data'!$B$6:$BE$43,'RevPAR Raw Data'!Y$1,FALSE))/100</f>
        <v>2.6502344367638903E-2</v>
      </c>
      <c r="AD75" s="83">
        <f>(VLOOKUP($A74,'RevPAR Raw Data'!$B$6:$BE$43,'RevPAR Raw Data'!AA$1,FALSE))/100</f>
        <v>-1.00509434428275E-2</v>
      </c>
      <c r="AE75" s="83">
        <f>(VLOOKUP($A74,'RevPAR Raw Data'!$B$6:$BE$43,'RevPAR Raw Data'!AB$1,FALSE))/100</f>
        <v>-7.4287680956521898E-2</v>
      </c>
      <c r="AF75" s="82">
        <f>(VLOOKUP($A74,'RevPAR Raw Data'!$B$6:$BE$43,'RevPAR Raw Data'!AC$1,FALSE))/100</f>
        <v>-4.3718896207270201E-2</v>
      </c>
      <c r="AG75" s="84">
        <f>(VLOOKUP($A74,'RevPAR Raw Data'!$B$6:$BE$43,'RevPAR Raw Data'!AE$1,FALSE))/100</f>
        <v>1.1724931530115001E-3</v>
      </c>
    </row>
    <row r="76" spans="1:33" x14ac:dyDescent="0.25">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5">
      <c r="A77" s="108" t="s">
        <v>40</v>
      </c>
      <c r="B77" s="109">
        <f>(VLOOKUP($A77,'Occupancy Raw Data'!$B$8:$BE$45,'Occupancy Raw Data'!G$3,FALSE))/100</f>
        <v>0.67829062991397604</v>
      </c>
      <c r="C77" s="110">
        <f>(VLOOKUP($A77,'Occupancy Raw Data'!$B$8:$BE$45,'Occupancy Raw Data'!H$3,FALSE))/100</f>
        <v>0.84969013042271702</v>
      </c>
      <c r="D77" s="110">
        <f>(VLOOKUP($A77,'Occupancy Raw Data'!$B$8:$BE$45,'Occupancy Raw Data'!I$3,FALSE))/100</f>
        <v>0.88308204606419294</v>
      </c>
      <c r="E77" s="110">
        <f>(VLOOKUP($A77,'Occupancy Raw Data'!$B$8:$BE$45,'Occupancy Raw Data'!J$3,FALSE))/100</f>
        <v>0.78003884932013601</v>
      </c>
      <c r="F77" s="110">
        <f>(VLOOKUP($A77,'Occupancy Raw Data'!$B$8:$BE$45,'Occupancy Raw Data'!K$3,FALSE))/100</f>
        <v>0.79798353528813193</v>
      </c>
      <c r="G77" s="111">
        <f>(VLOOKUP($A77,'Occupancy Raw Data'!$B$8:$BE$45,'Occupancy Raw Data'!L$3,FALSE))/100</f>
        <v>0.79781703820183092</v>
      </c>
      <c r="H77" s="91">
        <f>(VLOOKUP($A77,'Occupancy Raw Data'!$B$8:$BE$45,'Occupancy Raw Data'!N$3,FALSE))/100</f>
        <v>0.81232078438627298</v>
      </c>
      <c r="I77" s="91">
        <f>(VLOOKUP($A77,'Occupancy Raw Data'!$B$8:$BE$45,'Occupancy Raw Data'!O$3,FALSE))/100</f>
        <v>0.79243363241143205</v>
      </c>
      <c r="J77" s="111">
        <f>(VLOOKUP($A77,'Occupancy Raw Data'!$B$8:$BE$45,'Occupancy Raw Data'!P$3,FALSE))/100</f>
        <v>0.80237720839885296</v>
      </c>
      <c r="K77" s="112">
        <f>(VLOOKUP($A77,'Occupancy Raw Data'!$B$8:$BE$45,'Occupancy Raw Data'!R$3,FALSE))/100</f>
        <v>0.79911994397240904</v>
      </c>
      <c r="M77" s="113">
        <f>VLOOKUP($A77,'ADR Raw Data'!$B$6:$BE$43,'ADR Raw Data'!G$1,FALSE)</f>
        <v>120.41861039138099</v>
      </c>
      <c r="N77" s="114">
        <f>VLOOKUP($A77,'ADR Raw Data'!$B$6:$BE$43,'ADR Raw Data'!H$1,FALSE)</f>
        <v>154.71288373612001</v>
      </c>
      <c r="O77" s="114">
        <f>VLOOKUP($A77,'ADR Raw Data'!$B$6:$BE$43,'ADR Raw Data'!I$1,FALSE)</f>
        <v>164.322478265423</v>
      </c>
      <c r="P77" s="114">
        <f>VLOOKUP($A77,'ADR Raw Data'!$B$6:$BE$43,'ADR Raw Data'!J$1,FALSE)</f>
        <v>149.77895292304001</v>
      </c>
      <c r="Q77" s="114">
        <f>VLOOKUP($A77,'ADR Raw Data'!$B$6:$BE$43,'ADR Raw Data'!K$1,FALSE)</f>
        <v>133.82758896487701</v>
      </c>
      <c r="R77" s="115">
        <f>VLOOKUP($A77,'ADR Raw Data'!$B$6:$BE$43,'ADR Raw Data'!L$1,FALSE)</f>
        <v>145.86619301581399</v>
      </c>
      <c r="S77" s="114">
        <f>VLOOKUP($A77,'ADR Raw Data'!$B$6:$BE$43,'ADR Raw Data'!N$1,FALSE)</f>
        <v>125.994255294921</v>
      </c>
      <c r="T77" s="114">
        <f>VLOOKUP($A77,'ADR Raw Data'!$B$6:$BE$43,'ADR Raw Data'!O$1,FALSE)</f>
        <v>121.981611999533</v>
      </c>
      <c r="U77" s="115">
        <f>VLOOKUP($A77,'ADR Raw Data'!$B$6:$BE$43,'ADR Raw Data'!P$1,FALSE)</f>
        <v>124.012797279382</v>
      </c>
      <c r="V77" s="116">
        <f>VLOOKUP($A77,'ADR Raw Data'!$B$6:$BE$43,'ADR Raw Data'!R$1,FALSE)</f>
        <v>139.59691541959401</v>
      </c>
      <c r="X77" s="113">
        <f>VLOOKUP($A77,'RevPAR Raw Data'!$B$6:$BE$43,'RevPAR Raw Data'!G$1,FALSE)</f>
        <v>81.6788150957358</v>
      </c>
      <c r="Y77" s="114">
        <f>VLOOKUP($A77,'RevPAR Raw Data'!$B$6:$BE$43,'RevPAR Raw Data'!H$1,FALSE)</f>
        <v>131.45801035981799</v>
      </c>
      <c r="Z77" s="114">
        <f>VLOOKUP($A77,'RevPAR Raw Data'!$B$6:$BE$43,'RevPAR Raw Data'!I$1,FALSE)</f>
        <v>145.11023032096901</v>
      </c>
      <c r="AA77" s="114">
        <f>VLOOKUP($A77,'RevPAR Raw Data'!$B$6:$BE$43,'RevPAR Raw Data'!J$1,FALSE)</f>
        <v>116.833402090463</v>
      </c>
      <c r="AB77" s="114">
        <f>VLOOKUP($A77,'RevPAR Raw Data'!$B$6:$BE$43,'RevPAR Raw Data'!K$1,FALSE)</f>
        <v>106.79221256128</v>
      </c>
      <c r="AC77" s="115">
        <f>VLOOKUP($A77,'RevPAR Raw Data'!$B$6:$BE$43,'RevPAR Raw Data'!L$1,FALSE)</f>
        <v>116.374534085653</v>
      </c>
      <c r="AD77" s="114">
        <f>VLOOKUP($A77,'RevPAR Raw Data'!$B$6:$BE$43,'RevPAR Raw Data'!N$1,FALSE)</f>
        <v>102.347752289334</v>
      </c>
      <c r="AE77" s="114">
        <f>VLOOKUP($A77,'RevPAR Raw Data'!$B$6:$BE$43,'RevPAR Raw Data'!O$1,FALSE)</f>
        <v>96.662331884192</v>
      </c>
      <c r="AF77" s="115">
        <f>VLOOKUP($A77,'RevPAR Raw Data'!$B$6:$BE$43,'RevPAR Raw Data'!P$1,FALSE)</f>
        <v>99.505042086763396</v>
      </c>
      <c r="AG77" s="116">
        <f>VLOOKUP($A77,'RevPAR Raw Data'!$B$6:$BE$43,'RevPAR Raw Data'!R$1,FALSE)</f>
        <v>111.554679228827</v>
      </c>
    </row>
    <row r="78" spans="1:33" x14ac:dyDescent="0.25">
      <c r="A78" s="93" t="s">
        <v>14</v>
      </c>
      <c r="B78" s="81">
        <f>(VLOOKUP($A77,'Occupancy Raw Data'!$B$8:$BE$51,'Occupancy Raw Data'!T$3,FALSE))/100</f>
        <v>0.112232045505232</v>
      </c>
      <c r="C78" s="82">
        <f>(VLOOKUP($A77,'Occupancy Raw Data'!$B$8:$BE$51,'Occupancy Raw Data'!U$3,FALSE))/100</f>
        <v>9.6783807385366488E-2</v>
      </c>
      <c r="D78" s="82">
        <f>(VLOOKUP($A77,'Occupancy Raw Data'!$B$8:$BE$51,'Occupancy Raw Data'!V$3,FALSE))/100</f>
        <v>0.104717091445203</v>
      </c>
      <c r="E78" s="82">
        <f>(VLOOKUP($A77,'Occupancy Raw Data'!$B$8:$BE$51,'Occupancy Raw Data'!W$3,FALSE))/100</f>
        <v>7.2476175322002904E-3</v>
      </c>
      <c r="F78" s="82">
        <f>(VLOOKUP($A77,'Occupancy Raw Data'!$B$8:$BE$51,'Occupancy Raw Data'!X$3,FALSE))/100</f>
        <v>6.44492507917869E-2</v>
      </c>
      <c r="G78" s="82">
        <f>(VLOOKUP($A77,'Occupancy Raw Data'!$B$8:$BE$51,'Occupancy Raw Data'!Y$3,FALSE))/100</f>
        <v>7.5797802087964591E-2</v>
      </c>
      <c r="H78" s="83">
        <f>(VLOOKUP($A77,'Occupancy Raw Data'!$B$8:$BE$51,'Occupancy Raw Data'!AA$3,FALSE))/100</f>
        <v>3.6490645001221497E-2</v>
      </c>
      <c r="I78" s="83">
        <f>(VLOOKUP($A77,'Occupancy Raw Data'!$B$8:$BE$51,'Occupancy Raw Data'!AB$3,FALSE))/100</f>
        <v>-6.2840996984370096E-2</v>
      </c>
      <c r="J78" s="82">
        <f>(VLOOKUP($A77,'Occupancy Raw Data'!$B$8:$BE$51,'Occupancy Raw Data'!AC$3,FALSE))/100</f>
        <v>-1.5060487780541601E-2</v>
      </c>
      <c r="K78" s="84">
        <f>(VLOOKUP($A77,'Occupancy Raw Data'!$B$8:$BE$51,'Occupancy Raw Data'!AE$3,FALSE))/100</f>
        <v>4.8062011614473203E-2</v>
      </c>
      <c r="M78" s="81">
        <f>(VLOOKUP($A77,'ADR Raw Data'!$B$6:$BE$49,'ADR Raw Data'!T$1,FALSE))/100</f>
        <v>3.5032354799130298E-3</v>
      </c>
      <c r="N78" s="82">
        <f>(VLOOKUP($A77,'ADR Raw Data'!$B$6:$BE$49,'ADR Raw Data'!U$1,FALSE))/100</f>
        <v>0.11903362481032201</v>
      </c>
      <c r="O78" s="82">
        <f>(VLOOKUP($A77,'ADR Raw Data'!$B$6:$BE$49,'ADR Raw Data'!V$1,FALSE))/100</f>
        <v>0.15208548892384499</v>
      </c>
      <c r="P78" s="82">
        <f>(VLOOKUP($A77,'ADR Raw Data'!$B$6:$BE$49,'ADR Raw Data'!W$1,FALSE))/100</f>
        <v>7.8672808288710996E-2</v>
      </c>
      <c r="Q78" s="82">
        <f>(VLOOKUP($A77,'ADR Raw Data'!$B$6:$BE$49,'ADR Raw Data'!X$1,FALSE))/100</f>
        <v>7.2198062542043098E-2</v>
      </c>
      <c r="R78" s="82">
        <f>(VLOOKUP($A77,'ADR Raw Data'!$B$6:$BE$49,'ADR Raw Data'!Y$1,FALSE))/100</f>
        <v>9.1779529792689107E-2</v>
      </c>
      <c r="S78" s="83">
        <f>(VLOOKUP($A77,'ADR Raw Data'!$B$6:$BE$49,'ADR Raw Data'!AA$1,FALSE))/100</f>
        <v>7.84486180273508E-2</v>
      </c>
      <c r="T78" s="83">
        <f>(VLOOKUP($A77,'ADR Raw Data'!$B$6:$BE$49,'ADR Raw Data'!AB$1,FALSE))/100</f>
        <v>3.8660413907338702E-2</v>
      </c>
      <c r="U78" s="82">
        <f>(VLOOKUP($A77,'ADR Raw Data'!$B$6:$BE$49,'ADR Raw Data'!AC$1,FALSE))/100</f>
        <v>5.8609802891289607E-2</v>
      </c>
      <c r="V78" s="84">
        <f>(VLOOKUP($A77,'ADR Raw Data'!$B$6:$BE$49,'ADR Raw Data'!AE$1,FALSE))/100</f>
        <v>8.567913283722961E-2</v>
      </c>
      <c r="X78" s="81">
        <f>(VLOOKUP($A77,'RevPAR Raw Data'!$B$6:$BE$43,'RevPAR Raw Data'!T$1,FALSE))/100</f>
        <v>0.11612845626894201</v>
      </c>
      <c r="Y78" s="82">
        <f>(VLOOKUP($A77,'RevPAR Raw Data'!$B$6:$BE$43,'RevPAR Raw Data'!U$1,FALSE))/100</f>
        <v>0.22733795961171299</v>
      </c>
      <c r="Z78" s="82">
        <f>(VLOOKUP($A77,'RevPAR Raw Data'!$B$6:$BE$43,'RevPAR Raw Data'!V$1,FALSE))/100</f>
        <v>0.27272853042017497</v>
      </c>
      <c r="AA78" s="82">
        <f>(VLOOKUP($A77,'RevPAR Raw Data'!$B$6:$BE$43,'RevPAR Raw Data'!W$1,FALSE))/100</f>
        <v>8.6490616245572E-2</v>
      </c>
      <c r="AB78" s="82">
        <f>(VLOOKUP($A77,'RevPAR Raw Data'!$B$6:$BE$43,'RevPAR Raw Data'!X$1,FALSE))/100</f>
        <v>0.141300424373283</v>
      </c>
      <c r="AC78" s="82">
        <f>(VLOOKUP($A77,'RevPAR Raw Data'!$B$6:$BE$43,'RevPAR Raw Data'!Y$1,FALSE))/100</f>
        <v>0.17453401851560599</v>
      </c>
      <c r="AD78" s="83">
        <f>(VLOOKUP($A77,'RevPAR Raw Data'!$B$6:$BE$43,'RevPAR Raw Data'!AA$1,FALSE))/100</f>
        <v>0.117801903699844</v>
      </c>
      <c r="AE78" s="83">
        <f>(VLOOKUP($A77,'RevPAR Raw Data'!$B$6:$BE$43,'RevPAR Raw Data'!AB$1,FALSE))/100</f>
        <v>-2.66100420307969E-2</v>
      </c>
      <c r="AF78" s="82">
        <f>(VLOOKUP($A77,'RevPAR Raw Data'!$B$6:$BE$43,'RevPAR Raw Data'!AC$1,FALSE))/100</f>
        <v>4.2666622890483702E-2</v>
      </c>
      <c r="AG78" s="84">
        <f>(VLOOKUP($A77,'RevPAR Raw Data'!$B$6:$BE$43,'RevPAR Raw Data'!AE$1,FALSE))/100</f>
        <v>0.137859055929243</v>
      </c>
    </row>
    <row r="79" spans="1:33" x14ac:dyDescent="0.25">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5">
      <c r="A80" s="135" t="s">
        <v>41</v>
      </c>
      <c r="B80" s="109">
        <f>(VLOOKUP($A80,'Occupancy Raw Data'!$B$8:$BE$45,'Occupancy Raw Data'!G$3,FALSE))/100</f>
        <v>0.56714165110389092</v>
      </c>
      <c r="C80" s="110">
        <f>(VLOOKUP($A80,'Occupancy Raw Data'!$B$8:$BE$45,'Occupancy Raw Data'!H$3,FALSE))/100</f>
        <v>0.66292307298728503</v>
      </c>
      <c r="D80" s="110">
        <f>(VLOOKUP($A80,'Occupancy Raw Data'!$B$8:$BE$45,'Occupancy Raw Data'!I$3,FALSE))/100</f>
        <v>0.69497812683875193</v>
      </c>
      <c r="E80" s="110">
        <f>(VLOOKUP($A80,'Occupancy Raw Data'!$B$8:$BE$45,'Occupancy Raw Data'!J$3,FALSE))/100</f>
        <v>0.725344726137788</v>
      </c>
      <c r="F80" s="110">
        <f>(VLOOKUP($A80,'Occupancy Raw Data'!$B$8:$BE$45,'Occupancy Raw Data'!K$3,FALSE))/100</f>
        <v>0.80544398679935503</v>
      </c>
      <c r="G80" s="111">
        <f>(VLOOKUP($A80,'Occupancy Raw Data'!$B$8:$BE$45,'Occupancy Raw Data'!L$3,FALSE))/100</f>
        <v>0.691166312773414</v>
      </c>
      <c r="H80" s="91">
        <f>(VLOOKUP($A80,'Occupancy Raw Data'!$B$8:$BE$45,'Occupancy Raw Data'!N$3,FALSE))/100</f>
        <v>0.92143569802246106</v>
      </c>
      <c r="I80" s="91">
        <f>(VLOOKUP($A80,'Occupancy Raw Data'!$B$8:$BE$45,'Occupancy Raw Data'!O$3,FALSE))/100</f>
        <v>0.92719179308756905</v>
      </c>
      <c r="J80" s="111">
        <f>(VLOOKUP($A80,'Occupancy Raw Data'!$B$8:$BE$45,'Occupancy Raw Data'!P$3,FALSE))/100</f>
        <v>0.92431374555501511</v>
      </c>
      <c r="K80" s="112">
        <f>(VLOOKUP($A80,'Occupancy Raw Data'!$B$8:$BE$45,'Occupancy Raw Data'!R$3,FALSE))/100</f>
        <v>0.75777986499672911</v>
      </c>
      <c r="M80" s="113">
        <f>VLOOKUP($A80,'ADR Raw Data'!$B$6:$BE$43,'ADR Raw Data'!G$1,FALSE)</f>
        <v>127.609256754928</v>
      </c>
      <c r="N80" s="114">
        <f>VLOOKUP($A80,'ADR Raw Data'!$B$6:$BE$43,'ADR Raw Data'!H$1,FALSE)</f>
        <v>132.86795834523201</v>
      </c>
      <c r="O80" s="114">
        <f>VLOOKUP($A80,'ADR Raw Data'!$B$6:$BE$43,'ADR Raw Data'!I$1,FALSE)</f>
        <v>142.20844245748299</v>
      </c>
      <c r="P80" s="114">
        <f>VLOOKUP($A80,'ADR Raw Data'!$B$6:$BE$43,'ADR Raw Data'!J$1,FALSE)</f>
        <v>140.62116775649801</v>
      </c>
      <c r="Q80" s="114">
        <f>VLOOKUP($A80,'ADR Raw Data'!$B$6:$BE$43,'ADR Raw Data'!K$1,FALSE)</f>
        <v>148.03133592936001</v>
      </c>
      <c r="R80" s="115">
        <f>VLOOKUP($A80,'ADR Raw Data'!$B$6:$BE$43,'ADR Raw Data'!L$1,FALSE)</f>
        <v>139.04476526039099</v>
      </c>
      <c r="S80" s="114">
        <f>VLOOKUP($A80,'ADR Raw Data'!$B$6:$BE$43,'ADR Raw Data'!N$1,FALSE)</f>
        <v>194.52159092398199</v>
      </c>
      <c r="T80" s="114">
        <f>VLOOKUP($A80,'ADR Raw Data'!$B$6:$BE$43,'ADR Raw Data'!O$1,FALSE)</f>
        <v>198.763216400408</v>
      </c>
      <c r="U80" s="115">
        <f>VLOOKUP($A80,'ADR Raw Data'!$B$6:$BE$43,'ADR Raw Data'!P$1,FALSE)</f>
        <v>196.64900726394501</v>
      </c>
      <c r="V80" s="116">
        <f>VLOOKUP($A80,'ADR Raw Data'!$B$6:$BE$43,'ADR Raw Data'!R$1,FALSE)</f>
        <v>159.120098912445</v>
      </c>
      <c r="X80" s="113">
        <f>VLOOKUP($A80,'RevPAR Raw Data'!$B$6:$BE$43,'RevPAR Raw Data'!G$1,FALSE)</f>
        <v>72.372524572130203</v>
      </c>
      <c r="Y80" s="114">
        <f>VLOOKUP($A80,'RevPAR Raw Data'!$B$6:$BE$43,'RevPAR Raw Data'!H$1,FALSE)</f>
        <v>88.081235247767907</v>
      </c>
      <c r="Z80" s="114">
        <f>VLOOKUP($A80,'RevPAR Raw Data'!$B$6:$BE$43,'RevPAR Raw Data'!I$1,FALSE)</f>
        <v>98.831756959758394</v>
      </c>
      <c r="AA80" s="114">
        <f>VLOOKUP($A80,'RevPAR Raw Data'!$B$6:$BE$43,'RevPAR Raw Data'!J$1,FALSE)</f>
        <v>101.998822415513</v>
      </c>
      <c r="AB80" s="114">
        <f>VLOOKUP($A80,'RevPAR Raw Data'!$B$6:$BE$43,'RevPAR Raw Data'!K$1,FALSE)</f>
        <v>119.23094938217901</v>
      </c>
      <c r="AC80" s="115">
        <f>VLOOKUP($A80,'RevPAR Raw Data'!$B$6:$BE$43,'RevPAR Raw Data'!L$1,FALSE)</f>
        <v>96.103057715469802</v>
      </c>
      <c r="AD80" s="114">
        <f>VLOOKUP($A80,'RevPAR Raw Data'!$B$6:$BE$43,'RevPAR Raw Data'!N$1,FALSE)</f>
        <v>179.239137913479</v>
      </c>
      <c r="AE80" s="114">
        <f>VLOOKUP($A80,'RevPAR Raw Data'!$B$6:$BE$43,'RevPAR Raw Data'!O$1,FALSE)</f>
        <v>184.29162301414701</v>
      </c>
      <c r="AF80" s="115">
        <f>VLOOKUP($A80,'RevPAR Raw Data'!$B$6:$BE$43,'RevPAR Raw Data'!P$1,FALSE)</f>
        <v>181.76538046381299</v>
      </c>
      <c r="AG80" s="116">
        <f>VLOOKUP($A80,'RevPAR Raw Data'!$B$6:$BE$43,'RevPAR Raw Data'!R$1,FALSE)</f>
        <v>120.578007072139</v>
      </c>
    </row>
    <row r="81" spans="1:33" x14ac:dyDescent="0.25">
      <c r="A81" s="93" t="s">
        <v>14</v>
      </c>
      <c r="B81" s="81">
        <f>(VLOOKUP($A80,'Occupancy Raw Data'!$B$8:$BE$51,'Occupancy Raw Data'!T$3,FALSE))/100</f>
        <v>-5.83755631522858E-2</v>
      </c>
      <c r="C81" s="82">
        <f>(VLOOKUP($A80,'Occupancy Raw Data'!$B$8:$BE$51,'Occupancy Raw Data'!U$3,FALSE))/100</f>
        <v>-3.2381835357015401E-2</v>
      </c>
      <c r="D81" s="82">
        <f>(VLOOKUP($A80,'Occupancy Raw Data'!$B$8:$BE$51,'Occupancy Raw Data'!V$3,FALSE))/100</f>
        <v>-8.3902402643944607E-4</v>
      </c>
      <c r="E81" s="82">
        <f>(VLOOKUP($A80,'Occupancy Raw Data'!$B$8:$BE$51,'Occupancy Raw Data'!W$3,FALSE))/100</f>
        <v>-3.4014996837740903E-2</v>
      </c>
      <c r="F81" s="82">
        <f>(VLOOKUP($A80,'Occupancy Raw Data'!$B$8:$BE$51,'Occupancy Raw Data'!X$3,FALSE))/100</f>
        <v>4.2178670058029201E-2</v>
      </c>
      <c r="G81" s="82">
        <f>(VLOOKUP($A80,'Occupancy Raw Data'!$B$8:$BE$51,'Occupancy Raw Data'!Y$3,FALSE))/100</f>
        <v>-1.4507096553134001E-2</v>
      </c>
      <c r="H81" s="83">
        <f>(VLOOKUP($A80,'Occupancy Raw Data'!$B$8:$BE$51,'Occupancy Raw Data'!AA$3,FALSE))/100</f>
        <v>9.0464070847336306E-2</v>
      </c>
      <c r="I81" s="83">
        <f>(VLOOKUP($A80,'Occupancy Raw Data'!$B$8:$BE$51,'Occupancy Raw Data'!AB$3,FALSE))/100</f>
        <v>9.3718877539581399E-2</v>
      </c>
      <c r="J81" s="82">
        <f>(VLOOKUP($A80,'Occupancy Raw Data'!$B$8:$BE$51,'Occupancy Raw Data'!AC$3,FALSE))/100</f>
        <v>9.2094116362612E-2</v>
      </c>
      <c r="K81" s="84">
        <f>(VLOOKUP($A80,'Occupancy Raw Data'!$B$8:$BE$51,'Occupancy Raw Data'!AE$3,FALSE))/100</f>
        <v>2.0198131975589902E-2</v>
      </c>
      <c r="M81" s="81">
        <f>(VLOOKUP($A80,'ADR Raw Data'!$B$6:$BE$49,'ADR Raw Data'!T$1,FALSE))/100</f>
        <v>-7.4115859667918699E-2</v>
      </c>
      <c r="N81" s="82">
        <f>(VLOOKUP($A80,'ADR Raw Data'!$B$6:$BE$49,'ADR Raw Data'!U$1,FALSE))/100</f>
        <v>-6.9062206313970004E-2</v>
      </c>
      <c r="O81" s="82">
        <f>(VLOOKUP($A80,'ADR Raw Data'!$B$6:$BE$49,'ADR Raw Data'!V$1,FALSE))/100</f>
        <v>1.76984291450678E-2</v>
      </c>
      <c r="P81" s="82">
        <f>(VLOOKUP($A80,'ADR Raw Data'!$B$6:$BE$49,'ADR Raw Data'!W$1,FALSE))/100</f>
        <v>-1.7694835024330301E-2</v>
      </c>
      <c r="Q81" s="82">
        <f>(VLOOKUP($A80,'ADR Raw Data'!$B$6:$BE$49,'ADR Raw Data'!X$1,FALSE))/100</f>
        <v>4.6959456535266599E-3</v>
      </c>
      <c r="R81" s="82">
        <f>(VLOOKUP($A80,'ADR Raw Data'!$B$6:$BE$49,'ADR Raw Data'!Y$1,FALSE))/100</f>
        <v>-2.35560116045695E-2</v>
      </c>
      <c r="S81" s="83">
        <f>(VLOOKUP($A80,'ADR Raw Data'!$B$6:$BE$49,'ADR Raw Data'!AA$1,FALSE))/100</f>
        <v>5.8047670650423697E-2</v>
      </c>
      <c r="T81" s="83">
        <f>(VLOOKUP($A80,'ADR Raw Data'!$B$6:$BE$49,'ADR Raw Data'!AB$1,FALSE))/100</f>
        <v>5.0518588421348501E-2</v>
      </c>
      <c r="U81" s="82">
        <f>(VLOOKUP($A80,'ADR Raw Data'!$B$6:$BE$49,'ADR Raw Data'!AC$1,FALSE))/100</f>
        <v>5.4239920721848696E-2</v>
      </c>
      <c r="V81" s="84">
        <f>(VLOOKUP($A80,'ADR Raw Data'!$B$6:$BE$49,'ADR Raw Data'!AE$1,FALSE))/100</f>
        <v>1.50106106391406E-2</v>
      </c>
      <c r="X81" s="81">
        <f>(VLOOKUP($A80,'RevPAR Raw Data'!$B$6:$BE$43,'RevPAR Raw Data'!T$1,FALSE))/100</f>
        <v>-0.128164867773574</v>
      </c>
      <c r="Y81" s="82">
        <f>(VLOOKUP($A80,'RevPAR Raw Data'!$B$6:$BE$43,'RevPAR Raw Data'!U$1,FALSE))/100</f>
        <v>-9.9207680676734189E-2</v>
      </c>
      <c r="Z81" s="82">
        <f>(VLOOKUP($A80,'RevPAR Raw Data'!$B$6:$BE$43,'RevPAR Raw Data'!V$1,FALSE))/100</f>
        <v>1.68445557113454E-2</v>
      </c>
      <c r="AA81" s="82">
        <f>(VLOOKUP($A80,'RevPAR Raw Data'!$B$6:$BE$43,'RevPAR Raw Data'!W$1,FALSE))/100</f>
        <v>-5.1107942104674307E-2</v>
      </c>
      <c r="AB81" s="82">
        <f>(VLOOKUP($A80,'RevPAR Raw Data'!$B$6:$BE$43,'RevPAR Raw Data'!X$1,FALSE))/100</f>
        <v>4.7072684453886397E-2</v>
      </c>
      <c r="AC81" s="82">
        <f>(VLOOKUP($A80,'RevPAR Raw Data'!$B$6:$BE$43,'RevPAR Raw Data'!Y$1,FALSE))/100</f>
        <v>-3.7721378822949403E-2</v>
      </c>
      <c r="AD81" s="83">
        <f>(VLOOKUP($A80,'RevPAR Raw Data'!$B$6:$BE$43,'RevPAR Raw Data'!AA$1,FALSE))/100</f>
        <v>0.15376297008800199</v>
      </c>
      <c r="AE81" s="83">
        <f>(VLOOKUP($A80,'RevPAR Raw Data'!$B$6:$BE$43,'RevPAR Raw Data'!AB$1,FALSE))/100</f>
        <v>0.148972011362662</v>
      </c>
      <c r="AF81" s="82">
        <f>(VLOOKUP($A80,'RevPAR Raw Data'!$B$6:$BE$43,'RevPAR Raw Data'!AC$1,FALSE))/100</f>
        <v>0.151329214654917</v>
      </c>
      <c r="AG81" s="84">
        <f>(VLOOKUP($A80,'RevPAR Raw Data'!$B$6:$BE$43,'RevPAR Raw Data'!AE$1,FALSE))/100</f>
        <v>3.55119289094541E-2</v>
      </c>
    </row>
    <row r="82" spans="1:33" x14ac:dyDescent="0.25">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5">
      <c r="A83" s="108" t="s">
        <v>42</v>
      </c>
      <c r="B83" s="109">
        <f>(VLOOKUP($A83,'Occupancy Raw Data'!$B$8:$BE$45,'Occupancy Raw Data'!G$3,FALSE))/100</f>
        <v>0.64668452779638297</v>
      </c>
      <c r="C83" s="110">
        <f>(VLOOKUP($A83,'Occupancy Raw Data'!$B$8:$BE$45,'Occupancy Raw Data'!H$3,FALSE))/100</f>
        <v>0.79085733422638893</v>
      </c>
      <c r="D83" s="110">
        <f>(VLOOKUP($A83,'Occupancy Raw Data'!$B$8:$BE$45,'Occupancy Raw Data'!I$3,FALSE))/100</f>
        <v>0.81111855324849202</v>
      </c>
      <c r="E83" s="110">
        <f>(VLOOKUP($A83,'Occupancy Raw Data'!$B$8:$BE$45,'Occupancy Raw Data'!J$3,FALSE))/100</f>
        <v>0.80442062960482208</v>
      </c>
      <c r="F83" s="110">
        <f>(VLOOKUP($A83,'Occupancy Raw Data'!$B$8:$BE$45,'Occupancy Raw Data'!K$3,FALSE))/100</f>
        <v>0.84192900200937704</v>
      </c>
      <c r="G83" s="111">
        <f>(VLOOKUP($A83,'Occupancy Raw Data'!$B$8:$BE$45,'Occupancy Raw Data'!L$3,FALSE))/100</f>
        <v>0.77900200937709296</v>
      </c>
      <c r="H83" s="91">
        <f>(VLOOKUP($A83,'Occupancy Raw Data'!$B$8:$BE$45,'Occupancy Raw Data'!N$3,FALSE))/100</f>
        <v>0.93318821165438703</v>
      </c>
      <c r="I83" s="91">
        <f>(VLOOKUP($A83,'Occupancy Raw Data'!$B$8:$BE$45,'Occupancy Raw Data'!O$3,FALSE))/100</f>
        <v>0.93251841929002</v>
      </c>
      <c r="J83" s="111">
        <f>(VLOOKUP($A83,'Occupancy Raw Data'!$B$8:$BE$45,'Occupancy Raw Data'!P$3,FALSE))/100</f>
        <v>0.93285331547220296</v>
      </c>
      <c r="K83" s="112">
        <f>(VLOOKUP($A83,'Occupancy Raw Data'!$B$8:$BE$45,'Occupancy Raw Data'!R$3,FALSE))/100</f>
        <v>0.82295952540426698</v>
      </c>
      <c r="M83" s="113">
        <f>VLOOKUP($A83,'ADR Raw Data'!$B$6:$BE$43,'ADR Raw Data'!G$1,FALSE)</f>
        <v>99.550686172967303</v>
      </c>
      <c r="N83" s="114">
        <f>VLOOKUP($A83,'ADR Raw Data'!$B$6:$BE$43,'ADR Raw Data'!H$1,FALSE)</f>
        <v>107.138134935422</v>
      </c>
      <c r="O83" s="114">
        <f>VLOOKUP($A83,'ADR Raw Data'!$B$6:$BE$43,'ADR Raw Data'!I$1,FALSE)</f>
        <v>110.069662241948</v>
      </c>
      <c r="P83" s="114">
        <f>VLOOKUP($A83,'ADR Raw Data'!$B$6:$BE$43,'ADR Raw Data'!J$1,FALSE)</f>
        <v>108.257521398834</v>
      </c>
      <c r="Q83" s="114">
        <f>VLOOKUP($A83,'ADR Raw Data'!$B$6:$BE$43,'ADR Raw Data'!K$1,FALSE)</f>
        <v>109.716573428798</v>
      </c>
      <c r="R83" s="115">
        <f>VLOOKUP($A83,'ADR Raw Data'!$B$6:$BE$43,'ADR Raw Data'!L$1,FALSE)</f>
        <v>107.27740291475</v>
      </c>
      <c r="S83" s="114">
        <f>VLOOKUP($A83,'ADR Raw Data'!$B$6:$BE$43,'ADR Raw Data'!N$1,FALSE)</f>
        <v>142.41358839045299</v>
      </c>
      <c r="T83" s="114">
        <f>VLOOKUP($A83,'ADR Raw Data'!$B$6:$BE$43,'ADR Raw Data'!O$1,FALSE)</f>
        <v>146.07199204525</v>
      </c>
      <c r="U83" s="115">
        <f>VLOOKUP($A83,'ADR Raw Data'!$B$6:$BE$43,'ADR Raw Data'!P$1,FALSE)</f>
        <v>144.242133530784</v>
      </c>
      <c r="V83" s="116">
        <f>VLOOKUP($A83,'ADR Raw Data'!$B$6:$BE$43,'ADR Raw Data'!R$1,FALSE)</f>
        <v>119.24906319216301</v>
      </c>
      <c r="X83" s="113">
        <f>VLOOKUP($A83,'RevPAR Raw Data'!$B$6:$BE$43,'RevPAR Raw Data'!G$1,FALSE)</f>
        <v>64.377888479571297</v>
      </c>
      <c r="Y83" s="114">
        <f>VLOOKUP($A83,'RevPAR Raw Data'!$B$6:$BE$43,'RevPAR Raw Data'!H$1,FALSE)</f>
        <v>84.730979789015393</v>
      </c>
      <c r="Z83" s="114">
        <f>VLOOKUP($A83,'RevPAR Raw Data'!$B$6:$BE$43,'RevPAR Raw Data'!I$1,FALSE)</f>
        <v>89.279545194239702</v>
      </c>
      <c r="AA83" s="114">
        <f>VLOOKUP($A83,'RevPAR Raw Data'!$B$6:$BE$43,'RevPAR Raw Data'!J$1,FALSE)</f>
        <v>87.084583523107796</v>
      </c>
      <c r="AB83" s="114">
        <f>VLOOKUP($A83,'RevPAR Raw Data'!$B$6:$BE$43,'RevPAR Raw Data'!K$1,FALSE)</f>
        <v>92.373565170796994</v>
      </c>
      <c r="AC83" s="115">
        <f>VLOOKUP($A83,'RevPAR Raw Data'!$B$6:$BE$43,'RevPAR Raw Data'!L$1,FALSE)</f>
        <v>83.569312431346205</v>
      </c>
      <c r="AD83" s="114">
        <f>VLOOKUP($A83,'RevPAR Raw Data'!$B$6:$BE$43,'RevPAR Raw Data'!N$1,FALSE)</f>
        <v>132.898681865371</v>
      </c>
      <c r="AE83" s="114">
        <f>VLOOKUP($A83,'RevPAR Raw Data'!$B$6:$BE$43,'RevPAR Raw Data'!O$1,FALSE)</f>
        <v>136.21482312458099</v>
      </c>
      <c r="AF83" s="115">
        <f>VLOOKUP($A83,'RevPAR Raw Data'!$B$6:$BE$43,'RevPAR Raw Data'!P$1,FALSE)</f>
        <v>134.556752494976</v>
      </c>
      <c r="AG83" s="116">
        <f>VLOOKUP($A83,'RevPAR Raw Data'!$B$6:$BE$43,'RevPAR Raw Data'!R$1,FALSE)</f>
        <v>98.137152449526297</v>
      </c>
    </row>
    <row r="84" spans="1:33" x14ac:dyDescent="0.25">
      <c r="A84" s="93" t="s">
        <v>14</v>
      </c>
      <c r="B84" s="81">
        <f>(VLOOKUP($A83,'Occupancy Raw Data'!$B$8:$BE$51,'Occupancy Raw Data'!T$3,FALSE))/100</f>
        <v>6.6497597599537106E-2</v>
      </c>
      <c r="C84" s="82">
        <f>(VLOOKUP($A83,'Occupancy Raw Data'!$B$8:$BE$51,'Occupancy Raw Data'!U$3,FALSE))/100</f>
        <v>8.3353450771839005E-2</v>
      </c>
      <c r="D84" s="82">
        <f>(VLOOKUP($A83,'Occupancy Raw Data'!$B$8:$BE$51,'Occupancy Raw Data'!V$3,FALSE))/100</f>
        <v>6.4227072910646707E-2</v>
      </c>
      <c r="E84" s="82">
        <f>(VLOOKUP($A83,'Occupancy Raw Data'!$B$8:$BE$51,'Occupancy Raw Data'!W$3,FALSE))/100</f>
        <v>2.9878018747697598E-2</v>
      </c>
      <c r="F84" s="82">
        <f>(VLOOKUP($A83,'Occupancy Raw Data'!$B$8:$BE$51,'Occupancy Raw Data'!X$3,FALSE))/100</f>
        <v>8.3145386434630014E-2</v>
      </c>
      <c r="G84" s="82">
        <f>(VLOOKUP($A83,'Occupancy Raw Data'!$B$8:$BE$51,'Occupancy Raw Data'!Y$3,FALSE))/100</f>
        <v>6.5106203745073199E-2</v>
      </c>
      <c r="H84" s="83">
        <f>(VLOOKUP($A83,'Occupancy Raw Data'!$B$8:$BE$51,'Occupancy Raw Data'!AA$3,FALSE))/100</f>
        <v>8.464710189291641E-2</v>
      </c>
      <c r="I84" s="83">
        <f>(VLOOKUP($A83,'Occupancy Raw Data'!$B$8:$BE$51,'Occupancy Raw Data'!AB$3,FALSE))/100</f>
        <v>9.1065313515385604E-2</v>
      </c>
      <c r="J84" s="82">
        <f>(VLOOKUP($A83,'Occupancy Raw Data'!$B$8:$BE$51,'Occupancy Raw Data'!AC$3,FALSE))/100</f>
        <v>8.7845588984430692E-2</v>
      </c>
      <c r="K84" s="84">
        <f>(VLOOKUP($A83,'Occupancy Raw Data'!$B$8:$BE$51,'Occupancy Raw Data'!AE$3,FALSE))/100</f>
        <v>7.23659479345896E-2</v>
      </c>
      <c r="M84" s="81">
        <f>(VLOOKUP($A83,'ADR Raw Data'!$B$6:$BE$49,'ADR Raw Data'!T$1,FALSE))/100</f>
        <v>-1.7517909199493299E-2</v>
      </c>
      <c r="N84" s="82">
        <f>(VLOOKUP($A83,'ADR Raw Data'!$B$6:$BE$49,'ADR Raw Data'!U$1,FALSE))/100</f>
        <v>1.87168588527327E-2</v>
      </c>
      <c r="O84" s="82">
        <f>(VLOOKUP($A83,'ADR Raw Data'!$B$6:$BE$49,'ADR Raw Data'!V$1,FALSE))/100</f>
        <v>1.5035100898764898E-2</v>
      </c>
      <c r="P84" s="82">
        <f>(VLOOKUP($A83,'ADR Raw Data'!$B$6:$BE$49,'ADR Raw Data'!W$1,FALSE))/100</f>
        <v>-1.1351601781515099E-2</v>
      </c>
      <c r="Q84" s="82">
        <f>(VLOOKUP($A83,'ADR Raw Data'!$B$6:$BE$49,'ADR Raw Data'!X$1,FALSE))/100</f>
        <v>-6.6636820786026597E-3</v>
      </c>
      <c r="R84" s="82">
        <f>(VLOOKUP($A83,'ADR Raw Data'!$B$6:$BE$49,'ADR Raw Data'!Y$1,FALSE))/100</f>
        <v>1.46550175178059E-4</v>
      </c>
      <c r="S84" s="83">
        <f>(VLOOKUP($A83,'ADR Raw Data'!$B$6:$BE$49,'ADR Raw Data'!AA$1,FALSE))/100</f>
        <v>2.40917489714269E-2</v>
      </c>
      <c r="T84" s="83">
        <f>(VLOOKUP($A83,'ADR Raw Data'!$B$6:$BE$49,'ADR Raw Data'!AB$1,FALSE))/100</f>
        <v>4.3369038491910102E-2</v>
      </c>
      <c r="U84" s="82">
        <f>(VLOOKUP($A83,'ADR Raw Data'!$B$6:$BE$49,'ADR Raw Data'!AC$1,FALSE))/100</f>
        <v>3.37695362339814E-2</v>
      </c>
      <c r="V84" s="84">
        <f>(VLOOKUP($A83,'ADR Raw Data'!$B$6:$BE$49,'ADR Raw Data'!AE$1,FALSE))/100</f>
        <v>1.4335706250515301E-2</v>
      </c>
      <c r="X84" s="81">
        <f>(VLOOKUP($A83,'RevPAR Raw Data'!$B$6:$BE$43,'RevPAR Raw Data'!T$1,FALSE))/100</f>
        <v>4.7814789523310502E-2</v>
      </c>
      <c r="Y84" s="82">
        <f>(VLOOKUP($A83,'RevPAR Raw Data'!$B$6:$BE$43,'RevPAR Raw Data'!U$1,FALSE))/100</f>
        <v>0.10363042439755599</v>
      </c>
      <c r="Z84" s="82">
        <f>(VLOOKUP($A83,'RevPAR Raw Data'!$B$6:$BE$43,'RevPAR Raw Data'!V$1,FALSE))/100</f>
        <v>8.0227834331055611E-2</v>
      </c>
      <c r="AA84" s="82">
        <f>(VLOOKUP($A83,'RevPAR Raw Data'!$B$6:$BE$43,'RevPAR Raw Data'!W$1,FALSE))/100</f>
        <v>1.8187253595337901E-2</v>
      </c>
      <c r="AB84" s="82">
        <f>(VLOOKUP($A83,'RevPAR Raw Data'!$B$6:$BE$43,'RevPAR Raw Data'!X$1,FALSE))/100</f>
        <v>7.5927649934524402E-2</v>
      </c>
      <c r="AC84" s="82">
        <f>(VLOOKUP($A83,'RevPAR Raw Data'!$B$6:$BE$43,'RevPAR Raw Data'!Y$1,FALSE))/100</f>
        <v>6.5262295245815199E-2</v>
      </c>
      <c r="AD84" s="83">
        <f>(VLOOKUP($A83,'RevPAR Raw Data'!$B$6:$BE$43,'RevPAR Raw Data'!AA$1,FALSE))/100</f>
        <v>0.110778147594306</v>
      </c>
      <c r="AE84" s="83">
        <f>(VLOOKUP($A83,'RevPAR Raw Data'!$B$6:$BE$43,'RevPAR Raw Data'!AB$1,FALSE))/100</f>
        <v>0.13838376709442199</v>
      </c>
      <c r="AF84" s="82">
        <f>(VLOOKUP($A83,'RevPAR Raw Data'!$B$6:$BE$43,'RevPAR Raw Data'!AC$1,FALSE))/100</f>
        <v>0.124581630018617</v>
      </c>
      <c r="AG84" s="84">
        <f>(VLOOKUP($A83,'RevPAR Raw Data'!$B$6:$BE$43,'RevPAR Raw Data'!AE$1,FALSE))/100</f>
        <v>8.7739071157235213E-2</v>
      </c>
    </row>
    <row r="85" spans="1:33" x14ac:dyDescent="0.25">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5">
      <c r="A86" s="108" t="s">
        <v>43</v>
      </c>
      <c r="B86" s="109">
        <f>(VLOOKUP($A86,'Occupancy Raw Data'!$B$8:$BE$45,'Occupancy Raw Data'!G$3,FALSE))/100</f>
        <v>0.58342840844266908</v>
      </c>
      <c r="C86" s="110">
        <f>(VLOOKUP($A86,'Occupancy Raw Data'!$B$8:$BE$45,'Occupancy Raw Data'!H$3,FALSE))/100</f>
        <v>0.67555618938961703</v>
      </c>
      <c r="D86" s="110">
        <f>(VLOOKUP($A86,'Occupancy Raw Data'!$B$8:$BE$45,'Occupancy Raw Data'!I$3,FALSE))/100</f>
        <v>0.68225898459783196</v>
      </c>
      <c r="E86" s="110">
        <f>(VLOOKUP($A86,'Occupancy Raw Data'!$B$8:$BE$45,'Occupancy Raw Data'!J$3,FALSE))/100</f>
        <v>0.68339988590986811</v>
      </c>
      <c r="F86" s="110">
        <f>(VLOOKUP($A86,'Occupancy Raw Data'!$B$8:$BE$45,'Occupancy Raw Data'!K$3,FALSE))/100</f>
        <v>0.74786081003993099</v>
      </c>
      <c r="G86" s="111">
        <f>(VLOOKUP($A86,'Occupancy Raw Data'!$B$8:$BE$45,'Occupancy Raw Data'!L$3,FALSE))/100</f>
        <v>0.67450085567598406</v>
      </c>
      <c r="H86" s="91">
        <f>(VLOOKUP($A86,'Occupancy Raw Data'!$B$8:$BE$45,'Occupancy Raw Data'!N$3,FALSE))/100</f>
        <v>0.9212778094694799</v>
      </c>
      <c r="I86" s="91">
        <f>(VLOOKUP($A86,'Occupancy Raw Data'!$B$8:$BE$45,'Occupancy Raw Data'!O$3,FALSE))/100</f>
        <v>0.93197375926982307</v>
      </c>
      <c r="J86" s="111">
        <f>(VLOOKUP($A86,'Occupancy Raw Data'!$B$8:$BE$45,'Occupancy Raw Data'!P$3,FALSE))/100</f>
        <v>0.92662578436965204</v>
      </c>
      <c r="K86" s="112">
        <f>(VLOOKUP($A86,'Occupancy Raw Data'!$B$8:$BE$45,'Occupancy Raw Data'!R$3,FALSE))/100</f>
        <v>0.74653654958846005</v>
      </c>
      <c r="M86" s="113">
        <f>VLOOKUP($A86,'ADR Raw Data'!$B$6:$BE$43,'ADR Raw Data'!G$1,FALSE)</f>
        <v>82.681809264238495</v>
      </c>
      <c r="N86" s="114">
        <f>VLOOKUP($A86,'ADR Raw Data'!$B$6:$BE$43,'ADR Raw Data'!H$1,FALSE)</f>
        <v>88.602916022799207</v>
      </c>
      <c r="O86" s="114">
        <f>VLOOKUP($A86,'ADR Raw Data'!$B$6:$BE$43,'ADR Raw Data'!I$1,FALSE)</f>
        <v>91.432214590301001</v>
      </c>
      <c r="P86" s="114">
        <f>VLOOKUP($A86,'ADR Raw Data'!$B$6:$BE$43,'ADR Raw Data'!J$1,FALSE)</f>
        <v>94.371866277128504</v>
      </c>
      <c r="Q86" s="114">
        <f>VLOOKUP($A86,'ADR Raw Data'!$B$6:$BE$43,'ADR Raw Data'!K$1,FALSE)</f>
        <v>93.174592505720796</v>
      </c>
      <c r="R86" s="115">
        <f>VLOOKUP($A86,'ADR Raw Data'!$B$6:$BE$43,'ADR Raw Data'!L$1,FALSE)</f>
        <v>90.333751513869998</v>
      </c>
      <c r="S86" s="114">
        <f>VLOOKUP($A86,'ADR Raw Data'!$B$6:$BE$43,'ADR Raw Data'!N$1,FALSE)</f>
        <v>132.99047840557199</v>
      </c>
      <c r="T86" s="114">
        <f>VLOOKUP($A86,'ADR Raw Data'!$B$6:$BE$43,'ADR Raw Data'!O$1,FALSE)</f>
        <v>132.541049028309</v>
      </c>
      <c r="U86" s="115">
        <f>VLOOKUP($A86,'ADR Raw Data'!$B$6:$BE$43,'ADR Raw Data'!P$1,FALSE)</f>
        <v>132.76446678722499</v>
      </c>
      <c r="V86" s="116">
        <f>VLOOKUP($A86,'ADR Raw Data'!$B$6:$BE$43,'ADR Raw Data'!R$1,FALSE)</f>
        <v>105.38129524602201</v>
      </c>
      <c r="X86" s="113">
        <f>VLOOKUP($A86,'RevPAR Raw Data'!$B$6:$BE$43,'RevPAR Raw Data'!G$1,FALSE)</f>
        <v>48.238916386195001</v>
      </c>
      <c r="Y86" s="114">
        <f>VLOOKUP($A86,'RevPAR Raw Data'!$B$6:$BE$43,'RevPAR Raw Data'!H$1,FALSE)</f>
        <v>59.856248317170497</v>
      </c>
      <c r="Z86" s="114">
        <f>VLOOKUP($A86,'RevPAR Raw Data'!$B$6:$BE$43,'RevPAR Raw Data'!I$1,FALSE)</f>
        <v>62.380449885909798</v>
      </c>
      <c r="AA86" s="114">
        <f>VLOOKUP($A86,'RevPAR Raw Data'!$B$6:$BE$43,'RevPAR Raw Data'!J$1,FALSE)</f>
        <v>64.493722646891001</v>
      </c>
      <c r="AB86" s="114">
        <f>VLOOKUP($A86,'RevPAR Raw Data'!$B$6:$BE$43,'RevPAR Raw Data'!K$1,FALSE)</f>
        <v>69.681626226468893</v>
      </c>
      <c r="AC86" s="115">
        <f>VLOOKUP($A86,'RevPAR Raw Data'!$B$6:$BE$43,'RevPAR Raw Data'!L$1,FALSE)</f>
        <v>60.930192692527001</v>
      </c>
      <c r="AD86" s="114">
        <f>VLOOKUP($A86,'RevPAR Raw Data'!$B$6:$BE$43,'RevPAR Raw Data'!N$1,FALSE)</f>
        <v>122.52117662578399</v>
      </c>
      <c r="AE86" s="114">
        <f>VLOOKUP($A86,'RevPAR Raw Data'!$B$6:$BE$43,'RevPAR Raw Data'!O$1,FALSE)</f>
        <v>123.524779720479</v>
      </c>
      <c r="AF86" s="115">
        <f>VLOOKUP($A86,'RevPAR Raw Data'!$B$6:$BE$43,'RevPAR Raw Data'!P$1,FALSE)</f>
        <v>123.02297817313099</v>
      </c>
      <c r="AG86" s="116">
        <f>VLOOKUP($A86,'RevPAR Raw Data'!$B$6:$BE$43,'RevPAR Raw Data'!R$1,FALSE)</f>
        <v>78.670988544128406</v>
      </c>
    </row>
    <row r="87" spans="1:33" x14ac:dyDescent="0.25">
      <c r="A87" s="93" t="s">
        <v>14</v>
      </c>
      <c r="B87" s="81">
        <f>(VLOOKUP($A86,'Occupancy Raw Data'!$B$8:$BE$51,'Occupancy Raw Data'!T$3,FALSE))/100</f>
        <v>3.0291136467956999E-2</v>
      </c>
      <c r="C87" s="82">
        <f>(VLOOKUP($A86,'Occupancy Raw Data'!$B$8:$BE$51,'Occupancy Raw Data'!U$3,FALSE))/100</f>
        <v>3.9283286788946201E-2</v>
      </c>
      <c r="D87" s="82">
        <f>(VLOOKUP($A86,'Occupancy Raw Data'!$B$8:$BE$51,'Occupancy Raw Data'!V$3,FALSE))/100</f>
        <v>3.6734471651349104E-2</v>
      </c>
      <c r="E87" s="82">
        <f>(VLOOKUP($A86,'Occupancy Raw Data'!$B$8:$BE$51,'Occupancy Raw Data'!W$3,FALSE))/100</f>
        <v>-0.12100549608863399</v>
      </c>
      <c r="F87" s="82">
        <f>(VLOOKUP($A86,'Occupancy Raw Data'!$B$8:$BE$51,'Occupancy Raw Data'!X$3,FALSE))/100</f>
        <v>-6.3484842130686198E-2</v>
      </c>
      <c r="G87" s="82">
        <f>(VLOOKUP($A86,'Occupancy Raw Data'!$B$8:$BE$51,'Occupancy Raw Data'!Y$3,FALSE))/100</f>
        <v>-2.2580757497943603E-2</v>
      </c>
      <c r="H87" s="83">
        <f>(VLOOKUP($A86,'Occupancy Raw Data'!$B$8:$BE$51,'Occupancy Raw Data'!AA$3,FALSE))/100</f>
        <v>0.11802795453043</v>
      </c>
      <c r="I87" s="83">
        <f>(VLOOKUP($A86,'Occupancy Raw Data'!$B$8:$BE$51,'Occupancy Raw Data'!AB$3,FALSE))/100</f>
        <v>0.22569721009830299</v>
      </c>
      <c r="J87" s="82">
        <f>(VLOOKUP($A86,'Occupancy Raw Data'!$B$8:$BE$51,'Occupancy Raw Data'!AC$3,FALSE))/100</f>
        <v>0.16969958387661901</v>
      </c>
      <c r="K87" s="84">
        <f>(VLOOKUP($A86,'Occupancy Raw Data'!$B$8:$BE$51,'Occupancy Raw Data'!AE$3,FALSE))/100</f>
        <v>3.7927231133876395E-2</v>
      </c>
      <c r="M87" s="81">
        <f>(VLOOKUP($A86,'ADR Raw Data'!$B$6:$BE$49,'ADR Raw Data'!T$1,FALSE))/100</f>
        <v>-6.3480868414591801E-2</v>
      </c>
      <c r="N87" s="82">
        <f>(VLOOKUP($A86,'ADR Raw Data'!$B$6:$BE$49,'ADR Raw Data'!U$1,FALSE))/100</f>
        <v>-6.0444987788479496E-2</v>
      </c>
      <c r="O87" s="82">
        <f>(VLOOKUP($A86,'ADR Raw Data'!$B$6:$BE$49,'ADR Raw Data'!V$1,FALSE))/100</f>
        <v>-3.4559548278564403E-2</v>
      </c>
      <c r="P87" s="82">
        <f>(VLOOKUP($A86,'ADR Raw Data'!$B$6:$BE$49,'ADR Raw Data'!W$1,FALSE))/100</f>
        <v>-0.12783116429559102</v>
      </c>
      <c r="Q87" s="82">
        <f>(VLOOKUP($A86,'ADR Raw Data'!$B$6:$BE$49,'ADR Raw Data'!X$1,FALSE))/100</f>
        <v>-0.157265042908626</v>
      </c>
      <c r="R87" s="82">
        <f>(VLOOKUP($A86,'ADR Raw Data'!$B$6:$BE$49,'ADR Raw Data'!Y$1,FALSE))/100</f>
        <v>-9.9251932958663594E-2</v>
      </c>
      <c r="S87" s="83">
        <f>(VLOOKUP($A86,'ADR Raw Data'!$B$6:$BE$49,'ADR Raw Data'!AA$1,FALSE))/100</f>
        <v>2.4804658012619298E-2</v>
      </c>
      <c r="T87" s="83">
        <f>(VLOOKUP($A86,'ADR Raw Data'!$B$6:$BE$49,'ADR Raw Data'!AB$1,FALSE))/100</f>
        <v>0.143227077837354</v>
      </c>
      <c r="U87" s="82">
        <f>(VLOOKUP($A86,'ADR Raw Data'!$B$6:$BE$49,'ADR Raw Data'!AC$1,FALSE))/100</f>
        <v>7.8231733541018103E-2</v>
      </c>
      <c r="V87" s="84">
        <f>(VLOOKUP($A86,'ADR Raw Data'!$B$6:$BE$49,'ADR Raw Data'!AE$1,FALSE))/100</f>
        <v>-1.9492072879390299E-2</v>
      </c>
      <c r="X87" s="81">
        <f>(VLOOKUP($A86,'RevPAR Raw Data'!$B$6:$BE$43,'RevPAR Raw Data'!T$1,FALSE))/100</f>
        <v>-3.5112639594885503E-2</v>
      </c>
      <c r="Y87" s="82">
        <f>(VLOOKUP($A86,'RevPAR Raw Data'!$B$6:$BE$43,'RevPAR Raw Data'!U$1,FALSE))/100</f>
        <v>-2.3536178789782397E-2</v>
      </c>
      <c r="Z87" s="82">
        <f>(VLOOKUP($A86,'RevPAR Raw Data'!$B$6:$BE$43,'RevPAR Raw Data'!V$1,FALSE))/100</f>
        <v>9.0539662626242998E-4</v>
      </c>
      <c r="AA87" s="82">
        <f>(VLOOKUP($A86,'RevPAR Raw Data'!$B$6:$BE$43,'RevPAR Raw Data'!W$1,FALSE))/100</f>
        <v>-0.23336838693305001</v>
      </c>
      <c r="AB87" s="82">
        <f>(VLOOKUP($A86,'RevPAR Raw Data'!$B$6:$BE$43,'RevPAR Raw Data'!X$1,FALSE))/100</f>
        <v>-0.21076593861758203</v>
      </c>
      <c r="AC87" s="82">
        <f>(VLOOKUP($A86,'RevPAR Raw Data'!$B$6:$BE$43,'RevPAR Raw Data'!Y$1,FALSE))/100</f>
        <v>-0.119591506627265</v>
      </c>
      <c r="AD87" s="83">
        <f>(VLOOKUP($A86,'RevPAR Raw Data'!$B$6:$BE$43,'RevPAR Raw Data'!AA$1,FALSE))/100</f>
        <v>0.145760255591106</v>
      </c>
      <c r="AE87" s="83">
        <f>(VLOOKUP($A86,'RevPAR Raw Data'!$B$6:$BE$43,'RevPAR Raw Data'!AB$1,FALSE))/100</f>
        <v>0.40125023981408098</v>
      </c>
      <c r="AF87" s="82">
        <f>(VLOOKUP($A86,'RevPAR Raw Data'!$B$6:$BE$43,'RevPAR Raw Data'!AC$1,FALSE))/100</f>
        <v>0.26120721004549502</v>
      </c>
      <c r="AG87" s="84">
        <f>(VLOOKUP($A86,'RevPAR Raw Data'!$B$6:$BE$43,'RevPAR Raw Data'!AE$1,FALSE))/100</f>
        <v>1.7695877901111001E-2</v>
      </c>
    </row>
    <row r="88" spans="1:33" x14ac:dyDescent="0.25">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5">
      <c r="A89" s="108" t="s">
        <v>44</v>
      </c>
      <c r="B89" s="109">
        <f>(VLOOKUP($A89,'Occupancy Raw Data'!$B$8:$BE$45,'Occupancy Raw Data'!G$3,FALSE))/100</f>
        <v>0.614250614250614</v>
      </c>
      <c r="C89" s="110">
        <f>(VLOOKUP($A89,'Occupancy Raw Data'!$B$8:$BE$45,'Occupancy Raw Data'!H$3,FALSE))/100</f>
        <v>0.69638469638469602</v>
      </c>
      <c r="D89" s="110">
        <f>(VLOOKUP($A89,'Occupancy Raw Data'!$B$8:$BE$45,'Occupancy Raw Data'!I$3,FALSE))/100</f>
        <v>0.76184626184626092</v>
      </c>
      <c r="E89" s="110">
        <f>(VLOOKUP($A89,'Occupancy Raw Data'!$B$8:$BE$45,'Occupancy Raw Data'!J$3,FALSE))/100</f>
        <v>0.71411021411021391</v>
      </c>
      <c r="F89" s="110">
        <f>(VLOOKUP($A89,'Occupancy Raw Data'!$B$8:$BE$45,'Occupancy Raw Data'!K$3,FALSE))/100</f>
        <v>0.77535977535977496</v>
      </c>
      <c r="G89" s="111">
        <f>(VLOOKUP($A89,'Occupancy Raw Data'!$B$8:$BE$45,'Occupancy Raw Data'!L$3,FALSE))/100</f>
        <v>0.71239031239031203</v>
      </c>
      <c r="H89" s="91">
        <f>(VLOOKUP($A89,'Occupancy Raw Data'!$B$8:$BE$45,'Occupancy Raw Data'!N$3,FALSE))/100</f>
        <v>0.93278343278343201</v>
      </c>
      <c r="I89" s="91">
        <f>(VLOOKUP($A89,'Occupancy Raw Data'!$B$8:$BE$45,'Occupancy Raw Data'!O$3,FALSE))/100</f>
        <v>0.94594594594594494</v>
      </c>
      <c r="J89" s="111">
        <f>(VLOOKUP($A89,'Occupancy Raw Data'!$B$8:$BE$45,'Occupancy Raw Data'!P$3,FALSE))/100</f>
        <v>0.93936468936468898</v>
      </c>
      <c r="K89" s="112">
        <f>(VLOOKUP($A89,'Occupancy Raw Data'!$B$8:$BE$45,'Occupancy Raw Data'!R$3,FALSE))/100</f>
        <v>0.777240134382991</v>
      </c>
      <c r="M89" s="113">
        <f>VLOOKUP($A89,'ADR Raw Data'!$B$6:$BE$43,'ADR Raw Data'!G$1,FALSE)</f>
        <v>115.836271314285</v>
      </c>
      <c r="N89" s="114">
        <f>VLOOKUP($A89,'ADR Raw Data'!$B$6:$BE$43,'ADR Raw Data'!H$1,FALSE)</f>
        <v>124.56977489919301</v>
      </c>
      <c r="O89" s="114">
        <f>VLOOKUP($A89,'ADR Raw Data'!$B$6:$BE$43,'ADR Raw Data'!I$1,FALSE)</f>
        <v>131.03126528449599</v>
      </c>
      <c r="P89" s="114">
        <f>VLOOKUP($A89,'ADR Raw Data'!$B$6:$BE$43,'ADR Raw Data'!J$1,FALSE)</f>
        <v>120.930611157532</v>
      </c>
      <c r="Q89" s="114">
        <f>VLOOKUP($A89,'ADR Raw Data'!$B$6:$BE$43,'ADR Raw Data'!K$1,FALSE)</f>
        <v>124.81527734268801</v>
      </c>
      <c r="R89" s="115">
        <f>VLOOKUP($A89,'ADR Raw Data'!$B$6:$BE$43,'ADR Raw Data'!L$1,FALSE)</f>
        <v>123.76956499310199</v>
      </c>
      <c r="S89" s="114">
        <f>VLOOKUP($A89,'ADR Raw Data'!$B$6:$BE$43,'ADR Raw Data'!N$1,FALSE)</f>
        <v>163.56332799623701</v>
      </c>
      <c r="T89" s="114">
        <f>VLOOKUP($A89,'ADR Raw Data'!$B$6:$BE$43,'ADR Raw Data'!O$1,FALSE)</f>
        <v>171.312546697588</v>
      </c>
      <c r="U89" s="115">
        <f>VLOOKUP($A89,'ADR Raw Data'!$B$6:$BE$43,'ADR Raw Data'!P$1,FALSE)</f>
        <v>167.46508313871999</v>
      </c>
      <c r="V89" s="116">
        <f>VLOOKUP($A89,'ADR Raw Data'!$B$6:$BE$43,'ADR Raw Data'!R$1,FALSE)</f>
        <v>138.85812735395601</v>
      </c>
      <c r="X89" s="113">
        <f>VLOOKUP($A89,'RevPAR Raw Data'!$B$6:$BE$43,'RevPAR Raw Data'!G$1,FALSE)</f>
        <v>71.152500807300797</v>
      </c>
      <c r="Y89" s="114">
        <f>VLOOKUP($A89,'RevPAR Raw Data'!$B$6:$BE$43,'RevPAR Raw Data'!H$1,FALSE)</f>
        <v>86.748484871884799</v>
      </c>
      <c r="Z89" s="114">
        <f>VLOOKUP($A89,'RevPAR Raw Data'!$B$6:$BE$43,'RevPAR Raw Data'!I$1,FALSE)</f>
        <v>99.825679641979605</v>
      </c>
      <c r="AA89" s="114">
        <f>VLOOKUP($A89,'RevPAR Raw Data'!$B$6:$BE$43,'RevPAR Raw Data'!J$1,FALSE)</f>
        <v>86.357784626184596</v>
      </c>
      <c r="AB89" s="114">
        <f>VLOOKUP($A89,'RevPAR Raw Data'!$B$6:$BE$43,'RevPAR Raw Data'!K$1,FALSE)</f>
        <v>96.776745401895397</v>
      </c>
      <c r="AC89" s="115">
        <f>VLOOKUP($A89,'RevPAR Raw Data'!$B$6:$BE$43,'RevPAR Raw Data'!L$1,FALSE)</f>
        <v>88.172239069848999</v>
      </c>
      <c r="AD89" s="114">
        <f>VLOOKUP($A89,'RevPAR Raw Data'!$B$6:$BE$43,'RevPAR Raw Data'!N$1,FALSE)</f>
        <v>152.56916256581201</v>
      </c>
      <c r="AE89" s="114">
        <f>VLOOKUP($A89,'RevPAR Raw Data'!$B$6:$BE$43,'RevPAR Raw Data'!O$1,FALSE)</f>
        <v>162.05240903825899</v>
      </c>
      <c r="AF89" s="115">
        <f>VLOOKUP($A89,'RevPAR Raw Data'!$B$6:$BE$43,'RevPAR Raw Data'!P$1,FALSE)</f>
        <v>157.31078580203501</v>
      </c>
      <c r="AG89" s="116">
        <f>VLOOKUP($A89,'RevPAR Raw Data'!$B$6:$BE$43,'RevPAR Raw Data'!R$1,FALSE)</f>
        <v>107.926109564759</v>
      </c>
    </row>
    <row r="90" spans="1:33" x14ac:dyDescent="0.25">
      <c r="A90" s="93" t="s">
        <v>14</v>
      </c>
      <c r="B90" s="81">
        <f>(VLOOKUP($A89,'Occupancy Raw Data'!$B$8:$BE$51,'Occupancy Raw Data'!T$3,FALSE))/100</f>
        <v>0.115927840065771</v>
      </c>
      <c r="C90" s="82">
        <f>(VLOOKUP($A89,'Occupancy Raw Data'!$B$8:$BE$51,'Occupancy Raw Data'!U$3,FALSE))/100</f>
        <v>0.13341788398996601</v>
      </c>
      <c r="D90" s="82">
        <f>(VLOOKUP($A89,'Occupancy Raw Data'!$B$8:$BE$51,'Occupancy Raw Data'!V$3,FALSE))/100</f>
        <v>0.21391913466962401</v>
      </c>
      <c r="E90" s="82">
        <f>(VLOOKUP($A89,'Occupancy Raw Data'!$B$8:$BE$51,'Occupancy Raw Data'!W$3,FALSE))/100</f>
        <v>1.5314122510524299E-2</v>
      </c>
      <c r="F90" s="82">
        <f>(VLOOKUP($A89,'Occupancy Raw Data'!$B$8:$BE$51,'Occupancy Raw Data'!X$3,FALSE))/100</f>
        <v>1.0952594362310199E-2</v>
      </c>
      <c r="G90" s="82">
        <f>(VLOOKUP($A89,'Occupancy Raw Data'!$B$8:$BE$51,'Occupancy Raw Data'!Y$3,FALSE))/100</f>
        <v>9.1705057231585591E-2</v>
      </c>
      <c r="H90" s="83">
        <f>(VLOOKUP($A89,'Occupancy Raw Data'!$B$8:$BE$51,'Occupancy Raw Data'!AA$3,FALSE))/100</f>
        <v>0.107814179198023</v>
      </c>
      <c r="I90" s="83">
        <f>(VLOOKUP($A89,'Occupancy Raw Data'!$B$8:$BE$51,'Occupancy Raw Data'!AB$3,FALSE))/100</f>
        <v>0.140829256556259</v>
      </c>
      <c r="J90" s="82">
        <f>(VLOOKUP($A89,'Occupancy Raw Data'!$B$8:$BE$51,'Occupancy Raw Data'!AC$3,FALSE))/100</f>
        <v>0.124194990532144</v>
      </c>
      <c r="K90" s="84">
        <f>(VLOOKUP($A89,'Occupancy Raw Data'!$B$8:$BE$51,'Occupancy Raw Data'!AE$3,FALSE))/100</f>
        <v>0.10270978672346401</v>
      </c>
      <c r="M90" s="81">
        <f>(VLOOKUP($A89,'ADR Raw Data'!$B$6:$BE$49,'ADR Raw Data'!T$1,FALSE))/100</f>
        <v>3.6207871040433097E-2</v>
      </c>
      <c r="N90" s="82">
        <f>(VLOOKUP($A89,'ADR Raw Data'!$B$6:$BE$49,'ADR Raw Data'!U$1,FALSE))/100</f>
        <v>4.5552829172793297E-2</v>
      </c>
      <c r="O90" s="82">
        <f>(VLOOKUP($A89,'ADR Raw Data'!$B$6:$BE$49,'ADR Raw Data'!V$1,FALSE))/100</f>
        <v>8.24065977365709E-2</v>
      </c>
      <c r="P90" s="82">
        <f>(VLOOKUP($A89,'ADR Raw Data'!$B$6:$BE$49,'ADR Raw Data'!W$1,FALSE))/100</f>
        <v>-3.1198764220731298E-2</v>
      </c>
      <c r="Q90" s="82">
        <f>(VLOOKUP($A89,'ADR Raw Data'!$B$6:$BE$49,'ADR Raw Data'!X$1,FALSE))/100</f>
        <v>-5.5535994314810599E-2</v>
      </c>
      <c r="R90" s="82">
        <f>(VLOOKUP($A89,'ADR Raw Data'!$B$6:$BE$49,'ADR Raw Data'!Y$1,FALSE))/100</f>
        <v>9.9227196233065001E-3</v>
      </c>
      <c r="S90" s="83">
        <f>(VLOOKUP($A89,'ADR Raw Data'!$B$6:$BE$49,'ADR Raw Data'!AA$1,FALSE))/100</f>
        <v>1.4178440968592E-2</v>
      </c>
      <c r="T90" s="83">
        <f>(VLOOKUP($A89,'ADR Raw Data'!$B$6:$BE$49,'ADR Raw Data'!AB$1,FALSE))/100</f>
        <v>8.7880792577145608E-2</v>
      </c>
      <c r="U90" s="82">
        <f>(VLOOKUP($A89,'ADR Raw Data'!$B$6:$BE$49,'ADR Raw Data'!AC$1,FALSE))/100</f>
        <v>5.0664033828792795E-2</v>
      </c>
      <c r="V90" s="84">
        <f>(VLOOKUP($A89,'ADR Raw Data'!$B$6:$BE$49,'ADR Raw Data'!AE$1,FALSE))/100</f>
        <v>2.8347294227207099E-2</v>
      </c>
      <c r="X90" s="81">
        <f>(VLOOKUP($A89,'RevPAR Raw Data'!$B$6:$BE$43,'RevPAR Raw Data'!T$1,FALSE))/100</f>
        <v>0.15633321138930101</v>
      </c>
      <c r="Y90" s="82">
        <f>(VLOOKUP($A89,'RevPAR Raw Data'!$B$6:$BE$43,'RevPAR Raw Data'!U$1,FALSE))/100</f>
        <v>0.18504827524075002</v>
      </c>
      <c r="Z90" s="82">
        <f>(VLOOKUP($A89,'RevPAR Raw Data'!$B$6:$BE$43,'RevPAR Raw Data'!V$1,FALSE))/100</f>
        <v>0.31395408048507001</v>
      </c>
      <c r="AA90" s="82">
        <f>(VLOOKUP($A89,'RevPAR Raw Data'!$B$6:$BE$43,'RevPAR Raw Data'!W$1,FALSE))/100</f>
        <v>-1.6362423407660202E-2</v>
      </c>
      <c r="AB90" s="82">
        <f>(VLOOKUP($A89,'RevPAR Raw Data'!$B$6:$BE$43,'RevPAR Raw Data'!X$1,FALSE))/100</f>
        <v>-4.5191663170738104E-2</v>
      </c>
      <c r="AC90" s="82">
        <f>(VLOOKUP($A89,'RevPAR Raw Data'!$B$6:$BE$43,'RevPAR Raw Data'!Y$1,FALSE))/100</f>
        <v>0.10253774042584</v>
      </c>
      <c r="AD90" s="83">
        <f>(VLOOKUP($A89,'RevPAR Raw Data'!$B$6:$BE$43,'RevPAR Raw Data'!AA$1,FALSE))/100</f>
        <v>0.123521257141952</v>
      </c>
      <c r="AE90" s="83">
        <f>(VLOOKUP($A89,'RevPAR Raw Data'!$B$6:$BE$43,'RevPAR Raw Data'!AB$1,FALSE))/100</f>
        <v>0.24108623581761901</v>
      </c>
      <c r="AF90" s="82">
        <f>(VLOOKUP($A89,'RevPAR Raw Data'!$B$6:$BE$43,'RevPAR Raw Data'!AC$1,FALSE))/100</f>
        <v>0.18115124356262399</v>
      </c>
      <c r="AG90" s="84">
        <f>(VLOOKUP($A89,'RevPAR Raw Data'!$B$6:$BE$43,'RevPAR Raw Data'!AE$1,FALSE))/100</f>
        <v>0.13396862549493499</v>
      </c>
    </row>
    <row r="91" spans="1:33" x14ac:dyDescent="0.25">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5">
      <c r="A92" s="108" t="s">
        <v>45</v>
      </c>
      <c r="B92" s="109">
        <f>(VLOOKUP($A92,'Occupancy Raw Data'!$B$8:$BE$45,'Occupancy Raw Data'!G$3,FALSE))/100</f>
        <v>0.56815857783371304</v>
      </c>
      <c r="C92" s="110">
        <f>(VLOOKUP($A92,'Occupancy Raw Data'!$B$8:$BE$45,'Occupancy Raw Data'!H$3,FALSE))/100</f>
        <v>0.65090851883898293</v>
      </c>
      <c r="D92" s="110">
        <f>(VLOOKUP($A92,'Occupancy Raw Data'!$B$8:$BE$45,'Occupancy Raw Data'!I$3,FALSE))/100</f>
        <v>0.71155510107763709</v>
      </c>
      <c r="E92" s="110">
        <f>(VLOOKUP($A92,'Occupancy Raw Data'!$B$8:$BE$45,'Occupancy Raw Data'!J$3,FALSE))/100</f>
        <v>0.75780696924408009</v>
      </c>
      <c r="F92" s="110">
        <f>(VLOOKUP($A92,'Occupancy Raw Data'!$B$8:$BE$45,'Occupancy Raw Data'!K$3,FALSE))/100</f>
        <v>0.85589553999842594</v>
      </c>
      <c r="G92" s="111">
        <f>(VLOOKUP($A92,'Occupancy Raw Data'!$B$8:$BE$45,'Occupancy Raw Data'!L$3,FALSE))/100</f>
        <v>0.70886494139856793</v>
      </c>
      <c r="H92" s="91">
        <f>(VLOOKUP($A92,'Occupancy Raw Data'!$B$8:$BE$45,'Occupancy Raw Data'!N$3,FALSE))/100</f>
        <v>0.9484779359710529</v>
      </c>
      <c r="I92" s="91">
        <f>(VLOOKUP($A92,'Occupancy Raw Data'!$B$8:$BE$45,'Occupancy Raw Data'!O$3,FALSE))/100</f>
        <v>0.95610792102572106</v>
      </c>
      <c r="J92" s="111">
        <f>(VLOOKUP($A92,'Occupancy Raw Data'!$B$8:$BE$45,'Occupancy Raw Data'!P$3,FALSE))/100</f>
        <v>0.95229292849838698</v>
      </c>
      <c r="K92" s="112">
        <f>(VLOOKUP($A92,'Occupancy Raw Data'!$B$8:$BE$45,'Occupancy Raw Data'!R$3,FALSE))/100</f>
        <v>0.77841579485565904</v>
      </c>
      <c r="M92" s="113">
        <f>VLOOKUP($A92,'ADR Raw Data'!$B$6:$BE$43,'ADR Raw Data'!G$1,FALSE)</f>
        <v>175.29635216668899</v>
      </c>
      <c r="N92" s="114">
        <f>VLOOKUP($A92,'ADR Raw Data'!$B$6:$BE$43,'ADR Raw Data'!H$1,FALSE)</f>
        <v>178.56963786102699</v>
      </c>
      <c r="O92" s="114">
        <f>VLOOKUP($A92,'ADR Raw Data'!$B$6:$BE$43,'ADR Raw Data'!I$1,FALSE)</f>
        <v>188.58970337165499</v>
      </c>
      <c r="P92" s="114">
        <f>VLOOKUP($A92,'ADR Raw Data'!$B$6:$BE$43,'ADR Raw Data'!J$1,FALSE)</f>
        <v>193.31985121444799</v>
      </c>
      <c r="Q92" s="114">
        <f>VLOOKUP($A92,'ADR Raw Data'!$B$6:$BE$43,'ADR Raw Data'!K$1,FALSE)</f>
        <v>204.81156610605601</v>
      </c>
      <c r="R92" s="115">
        <f>VLOOKUP($A92,'ADR Raw Data'!$B$6:$BE$43,'ADR Raw Data'!L$1,FALSE)</f>
        <v>189.54725713176001</v>
      </c>
      <c r="S92" s="114">
        <f>VLOOKUP($A92,'ADR Raw Data'!$B$6:$BE$43,'ADR Raw Data'!N$1,FALSE)</f>
        <v>270.41508832310399</v>
      </c>
      <c r="T92" s="114">
        <f>VLOOKUP($A92,'ADR Raw Data'!$B$6:$BE$43,'ADR Raw Data'!O$1,FALSE)</f>
        <v>277.42991906211398</v>
      </c>
      <c r="U92" s="115">
        <f>VLOOKUP($A92,'ADR Raw Data'!$B$6:$BE$43,'ADR Raw Data'!P$1,FALSE)</f>
        <v>273.93655479287901</v>
      </c>
      <c r="V92" s="116">
        <f>VLOOKUP($A92,'ADR Raw Data'!$B$6:$BE$43,'ADR Raw Data'!R$1,FALSE)</f>
        <v>219.044284275031</v>
      </c>
      <c r="X92" s="113">
        <f>VLOOKUP($A92,'RevPAR Raw Data'!$B$6:$BE$43,'RevPAR Raw Data'!G$1,FALSE)</f>
        <v>99.596126146464201</v>
      </c>
      <c r="Y92" s="114">
        <f>VLOOKUP($A92,'RevPAR Raw Data'!$B$6:$BE$43,'RevPAR Raw Data'!H$1,FALSE)</f>
        <v>116.232498489734</v>
      </c>
      <c r="Z92" s="114">
        <f>VLOOKUP($A92,'RevPAR Raw Data'!$B$6:$BE$43,'RevPAR Raw Data'!I$1,FALSE)</f>
        <v>134.19196544482</v>
      </c>
      <c r="AA92" s="114">
        <f>VLOOKUP($A92,'RevPAR Raw Data'!$B$6:$BE$43,'RevPAR Raw Data'!J$1,FALSE)</f>
        <v>146.499130543538</v>
      </c>
      <c r="AB92" s="114">
        <f>VLOOKUP($A92,'RevPAR Raw Data'!$B$6:$BE$43,'RevPAR Raw Data'!K$1,FALSE)</f>
        <v>175.297305970266</v>
      </c>
      <c r="AC92" s="115">
        <f>VLOOKUP($A92,'RevPAR Raw Data'!$B$6:$BE$43,'RevPAR Raw Data'!L$1,FALSE)</f>
        <v>134.363405318964</v>
      </c>
      <c r="AD92" s="114">
        <f>VLOOKUP($A92,'RevPAR Raw Data'!$B$6:$BE$43,'RevPAR Raw Data'!N$1,FALSE)</f>
        <v>256.48274482812798</v>
      </c>
      <c r="AE92" s="114">
        <f>VLOOKUP($A92,'RevPAR Raw Data'!$B$6:$BE$43,'RevPAR Raw Data'!O$1,FALSE)</f>
        <v>265.25294314481198</v>
      </c>
      <c r="AF92" s="115">
        <f>VLOOKUP($A92,'RevPAR Raw Data'!$B$6:$BE$43,'RevPAR Raw Data'!P$1,FALSE)</f>
        <v>260.86784398647001</v>
      </c>
      <c r="AG92" s="116">
        <f>VLOOKUP($A92,'RevPAR Raw Data'!$B$6:$BE$43,'RevPAR Raw Data'!R$1,FALSE)</f>
        <v>170.50753065253701</v>
      </c>
    </row>
    <row r="93" spans="1:33" x14ac:dyDescent="0.25">
      <c r="A93" s="93" t="s">
        <v>14</v>
      </c>
      <c r="B93" s="81">
        <f>(VLOOKUP($A92,'Occupancy Raw Data'!$B$8:$BE$51,'Occupancy Raw Data'!T$3,FALSE))/100</f>
        <v>-0.15828358839449799</v>
      </c>
      <c r="C93" s="82">
        <f>(VLOOKUP($A92,'Occupancy Raw Data'!$B$8:$BE$51,'Occupancy Raw Data'!U$3,FALSE))/100</f>
        <v>-0.128192443968424</v>
      </c>
      <c r="D93" s="82">
        <f>(VLOOKUP($A92,'Occupancy Raw Data'!$B$8:$BE$51,'Occupancy Raw Data'!V$3,FALSE))/100</f>
        <v>-5.7189491072130796E-2</v>
      </c>
      <c r="E93" s="82">
        <f>(VLOOKUP($A92,'Occupancy Raw Data'!$B$8:$BE$51,'Occupancy Raw Data'!W$3,FALSE))/100</f>
        <v>-4.48568520823713E-2</v>
      </c>
      <c r="F93" s="82">
        <f>(VLOOKUP($A92,'Occupancy Raw Data'!$B$8:$BE$51,'Occupancy Raw Data'!X$3,FALSE))/100</f>
        <v>7.4197461152440899E-2</v>
      </c>
      <c r="G93" s="82">
        <f>(VLOOKUP($A92,'Occupancy Raw Data'!$B$8:$BE$51,'Occupancy Raw Data'!Y$3,FALSE))/100</f>
        <v>-5.89895580682748E-2</v>
      </c>
      <c r="H93" s="83">
        <f>(VLOOKUP($A92,'Occupancy Raw Data'!$B$8:$BE$51,'Occupancy Raw Data'!AA$3,FALSE))/100</f>
        <v>9.3306691939446906E-2</v>
      </c>
      <c r="I93" s="83">
        <f>(VLOOKUP($A92,'Occupancy Raw Data'!$B$8:$BE$51,'Occupancy Raw Data'!AB$3,FALSE))/100</f>
        <v>4.8693002970352603E-2</v>
      </c>
      <c r="J93" s="82">
        <f>(VLOOKUP($A92,'Occupancy Raw Data'!$B$8:$BE$51,'Occupancy Raw Data'!AC$3,FALSE))/100</f>
        <v>7.0445921747922205E-2</v>
      </c>
      <c r="K93" s="84">
        <f>(VLOOKUP($A92,'Occupancy Raw Data'!$B$8:$BE$51,'Occupancy Raw Data'!AE$3,FALSE))/100</f>
        <v>-1.7462754473251001E-2</v>
      </c>
      <c r="M93" s="81">
        <f>(VLOOKUP($A92,'ADR Raw Data'!$B$6:$BE$49,'ADR Raw Data'!T$1,FALSE))/100</f>
        <v>-7.4357326538777704E-2</v>
      </c>
      <c r="N93" s="82">
        <f>(VLOOKUP($A92,'ADR Raw Data'!$B$6:$BE$49,'ADR Raw Data'!U$1,FALSE))/100</f>
        <v>-9.4299118441523208E-2</v>
      </c>
      <c r="O93" s="82">
        <f>(VLOOKUP($A92,'ADR Raw Data'!$B$6:$BE$49,'ADR Raw Data'!V$1,FALSE))/100</f>
        <v>1.0310786879666699E-2</v>
      </c>
      <c r="P93" s="82">
        <f>(VLOOKUP($A92,'ADR Raw Data'!$B$6:$BE$49,'ADR Raw Data'!W$1,FALSE))/100</f>
        <v>2.3936200045115E-2</v>
      </c>
      <c r="Q93" s="82">
        <f>(VLOOKUP($A92,'ADR Raw Data'!$B$6:$BE$49,'ADR Raw Data'!X$1,FALSE))/100</f>
        <v>4.3131304987565303E-2</v>
      </c>
      <c r="R93" s="82">
        <f>(VLOOKUP($A92,'ADR Raw Data'!$B$6:$BE$49,'ADR Raw Data'!Y$1,FALSE))/100</f>
        <v>-1.1379995626859101E-2</v>
      </c>
      <c r="S93" s="83">
        <f>(VLOOKUP($A92,'ADR Raw Data'!$B$6:$BE$49,'ADR Raw Data'!AA$1,FALSE))/100</f>
        <v>8.6737156839677601E-2</v>
      </c>
      <c r="T93" s="83">
        <f>(VLOOKUP($A92,'ADR Raw Data'!$B$6:$BE$49,'ADR Raw Data'!AB$1,FALSE))/100</f>
        <v>5.5595130866790896E-2</v>
      </c>
      <c r="U93" s="82">
        <f>(VLOOKUP($A92,'ADR Raw Data'!$B$6:$BE$49,'ADR Raw Data'!AC$1,FALSE))/100</f>
        <v>7.0069052827262598E-2</v>
      </c>
      <c r="V93" s="84">
        <f>(VLOOKUP($A92,'ADR Raw Data'!$B$6:$BE$49,'ADR Raw Data'!AE$1,FALSE))/100</f>
        <v>3.1530458053946102E-2</v>
      </c>
      <c r="X93" s="81">
        <f>(VLOOKUP($A92,'RevPAR Raw Data'!$B$6:$BE$43,'RevPAR Raw Data'!T$1,FALSE))/100</f>
        <v>-0.22087137046529601</v>
      </c>
      <c r="Y93" s="82">
        <f>(VLOOKUP($A92,'RevPAR Raw Data'!$B$6:$BE$43,'RevPAR Raw Data'!U$1,FALSE))/100</f>
        <v>-0.21040312795285998</v>
      </c>
      <c r="Z93" s="82">
        <f>(VLOOKUP($A92,'RevPAR Raw Data'!$B$6:$BE$43,'RevPAR Raw Data'!V$1,FALSE))/100</f>
        <v>-4.7468372846665406E-2</v>
      </c>
      <c r="AA93" s="82">
        <f>(VLOOKUP($A92,'RevPAR Raw Data'!$B$6:$BE$43,'RevPAR Raw Data'!W$1,FALSE))/100</f>
        <v>-2.1994354622093999E-2</v>
      </c>
      <c r="AB93" s="82">
        <f>(VLOOKUP($A92,'RevPAR Raw Data'!$B$6:$BE$43,'RevPAR Raw Data'!X$1,FALSE))/100</f>
        <v>0.120528999466275</v>
      </c>
      <c r="AC93" s="82">
        <f>(VLOOKUP($A92,'RevPAR Raw Data'!$B$6:$BE$43,'RevPAR Raw Data'!Y$1,FALSE))/100</f>
        <v>-6.9698252782286599E-2</v>
      </c>
      <c r="AD93" s="83">
        <f>(VLOOKUP($A92,'RevPAR Raw Data'!$B$6:$BE$43,'RevPAR Raw Data'!AA$1,FALSE))/100</f>
        <v>0.188137005952067</v>
      </c>
      <c r="AE93" s="83">
        <f>(VLOOKUP($A92,'RevPAR Raw Data'!$B$6:$BE$43,'RevPAR Raw Data'!AB$1,FALSE))/100</f>
        <v>0.10699522770957699</v>
      </c>
      <c r="AF93" s="82">
        <f>(VLOOKUP($A92,'RevPAR Raw Data'!$B$6:$BE$43,'RevPAR Raw Data'!AC$1,FALSE))/100</f>
        <v>0.14545105358760499</v>
      </c>
      <c r="AG93" s="84">
        <f>(VLOOKUP($A92,'RevPAR Raw Data'!$B$6:$BE$43,'RevPAR Raw Data'!AE$1,FALSE))/100</f>
        <v>1.3517094933269899E-2</v>
      </c>
    </row>
    <row r="94" spans="1:33" x14ac:dyDescent="0.25">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5">
      <c r="A95" s="108" t="s">
        <v>46</v>
      </c>
      <c r="B95" s="109">
        <f>(VLOOKUP($A95,'Occupancy Raw Data'!$B$8:$BE$45,'Occupancy Raw Data'!G$3,FALSE))/100</f>
        <v>0.45399012217312096</v>
      </c>
      <c r="C95" s="110">
        <f>(VLOOKUP($A95,'Occupancy Raw Data'!$B$8:$BE$45,'Occupancy Raw Data'!H$3,FALSE))/100</f>
        <v>0.547179620483493</v>
      </c>
      <c r="D95" s="110">
        <f>(VLOOKUP($A95,'Occupancy Raw Data'!$B$8:$BE$45,'Occupancy Raw Data'!I$3,FALSE))/100</f>
        <v>0.53951130751234699</v>
      </c>
      <c r="E95" s="110">
        <f>(VLOOKUP($A95,'Occupancy Raw Data'!$B$8:$BE$45,'Occupancy Raw Data'!J$3,FALSE))/100</f>
        <v>0.65687548739277302</v>
      </c>
      <c r="F95" s="110">
        <f>(VLOOKUP($A95,'Occupancy Raw Data'!$B$8:$BE$45,'Occupancy Raw Data'!K$3,FALSE))/100</f>
        <v>0.76852092539641204</v>
      </c>
      <c r="G95" s="111">
        <f>(VLOOKUP($A95,'Occupancy Raw Data'!$B$8:$BE$45,'Occupancy Raw Data'!L$3,FALSE))/100</f>
        <v>0.59321549259162898</v>
      </c>
      <c r="H95" s="91">
        <f>(VLOOKUP($A95,'Occupancy Raw Data'!$B$8:$BE$45,'Occupancy Raw Data'!N$3,FALSE))/100</f>
        <v>0.85937093839355294</v>
      </c>
      <c r="I95" s="91">
        <f>(VLOOKUP($A95,'Occupancy Raw Data'!$B$8:$BE$45,'Occupancy Raw Data'!O$3,FALSE))/100</f>
        <v>0.85703145308032203</v>
      </c>
      <c r="J95" s="111">
        <f>(VLOOKUP($A95,'Occupancy Raw Data'!$B$8:$BE$45,'Occupancy Raw Data'!P$3,FALSE))/100</f>
        <v>0.85820119573693698</v>
      </c>
      <c r="K95" s="112">
        <f>(VLOOKUP($A95,'Occupancy Raw Data'!$B$8:$BE$45,'Occupancy Raw Data'!R$3,FALSE))/100</f>
        <v>0.66892569349028907</v>
      </c>
      <c r="M95" s="113">
        <f>VLOOKUP($A95,'ADR Raw Data'!$B$6:$BE$43,'ADR Raw Data'!G$1,FALSE)</f>
        <v>124.437755511022</v>
      </c>
      <c r="N95" s="114">
        <f>VLOOKUP($A95,'ADR Raw Data'!$B$6:$BE$43,'ADR Raw Data'!H$1,FALSE)</f>
        <v>129.530964370546</v>
      </c>
      <c r="O95" s="114">
        <f>VLOOKUP($A95,'ADR Raw Data'!$B$6:$BE$43,'ADR Raw Data'!I$1,FALSE)</f>
        <v>148.84514815707001</v>
      </c>
      <c r="P95" s="114">
        <f>VLOOKUP($A95,'ADR Raw Data'!$B$6:$BE$43,'ADR Raw Data'!J$1,FALSE)</f>
        <v>130.63370597546401</v>
      </c>
      <c r="Q95" s="114">
        <f>VLOOKUP($A95,'ADR Raw Data'!$B$6:$BE$43,'ADR Raw Data'!K$1,FALSE)</f>
        <v>142.122026044309</v>
      </c>
      <c r="R95" s="115">
        <f>VLOOKUP($A95,'ADR Raw Data'!$B$6:$BE$43,'ADR Raw Data'!L$1,FALSE)</f>
        <v>135.77112922308399</v>
      </c>
      <c r="S95" s="114">
        <f>VLOOKUP($A95,'ADR Raw Data'!$B$6:$BE$43,'ADR Raw Data'!N$1,FALSE)</f>
        <v>185.04008166969101</v>
      </c>
      <c r="T95" s="114">
        <f>VLOOKUP($A95,'ADR Raw Data'!$B$6:$BE$43,'ADR Raw Data'!O$1,FALSE)</f>
        <v>186.32230512587199</v>
      </c>
      <c r="U95" s="115">
        <f>VLOOKUP($A95,'ADR Raw Data'!$B$6:$BE$43,'ADR Raw Data'!P$1,FALSE)</f>
        <v>185.68031955171799</v>
      </c>
      <c r="V95" s="116">
        <f>VLOOKUP($A95,'ADR Raw Data'!$B$6:$BE$43,'ADR Raw Data'!R$1,FALSE)</f>
        <v>154.06576290004699</v>
      </c>
      <c r="X95" s="113">
        <f>VLOOKUP($A95,'RevPAR Raw Data'!$B$6:$BE$43,'RevPAR Raw Data'!G$1,FALSE)</f>
        <v>56.493511827397903</v>
      </c>
      <c r="Y95" s="114">
        <f>VLOOKUP($A95,'RevPAR Raw Data'!$B$6:$BE$43,'RevPAR Raw Data'!H$1,FALSE)</f>
        <v>70.876703925136397</v>
      </c>
      <c r="Z95" s="114">
        <f>VLOOKUP($A95,'RevPAR Raw Data'!$B$6:$BE$43,'RevPAR Raw Data'!I$1,FALSE)</f>
        <v>80.303640499090207</v>
      </c>
      <c r="AA95" s="114">
        <f>VLOOKUP($A95,'RevPAR Raw Data'!$B$6:$BE$43,'RevPAR Raw Data'!J$1,FALSE)</f>
        <v>85.810079282557794</v>
      </c>
      <c r="AB95" s="114">
        <f>VLOOKUP($A95,'RevPAR Raw Data'!$B$6:$BE$43,'RevPAR Raw Data'!K$1,FALSE)</f>
        <v>109.22375097478501</v>
      </c>
      <c r="AC95" s="115">
        <f>VLOOKUP($A95,'RevPAR Raw Data'!$B$6:$BE$43,'RevPAR Raw Data'!L$1,FALSE)</f>
        <v>80.541537301793596</v>
      </c>
      <c r="AD95" s="114">
        <f>VLOOKUP($A95,'RevPAR Raw Data'!$B$6:$BE$43,'RevPAR Raw Data'!N$1,FALSE)</f>
        <v>159.01806862490201</v>
      </c>
      <c r="AE95" s="114">
        <f>VLOOKUP($A95,'RevPAR Raw Data'!$B$6:$BE$43,'RevPAR Raw Data'!O$1,FALSE)</f>
        <v>159.68407590330099</v>
      </c>
      <c r="AF95" s="115">
        <f>VLOOKUP($A95,'RevPAR Raw Data'!$B$6:$BE$43,'RevPAR Raw Data'!P$1,FALSE)</f>
        <v>159.35107226410099</v>
      </c>
      <c r="AG95" s="116">
        <f>VLOOKUP($A95,'RevPAR Raw Data'!$B$6:$BE$43,'RevPAR Raw Data'!R$1,FALSE)</f>
        <v>103.058547291024</v>
      </c>
    </row>
    <row r="96" spans="1:33" x14ac:dyDescent="0.25">
      <c r="A96" s="93" t="s">
        <v>14</v>
      </c>
      <c r="B96" s="81">
        <f>(VLOOKUP($A95,'Occupancy Raw Data'!$B$8:$BE$51,'Occupancy Raw Data'!T$3,FALSE))/100</f>
        <v>-0.174759806470937</v>
      </c>
      <c r="C96" s="82">
        <f>(VLOOKUP($A95,'Occupancy Raw Data'!$B$8:$BE$51,'Occupancy Raw Data'!U$3,FALSE))/100</f>
        <v>-0.13644860555796501</v>
      </c>
      <c r="D96" s="82">
        <f>(VLOOKUP($A95,'Occupancy Raw Data'!$B$8:$BE$51,'Occupancy Raw Data'!V$3,FALSE))/100</f>
        <v>-0.145904187858613</v>
      </c>
      <c r="E96" s="82">
        <f>(VLOOKUP($A95,'Occupancy Raw Data'!$B$8:$BE$51,'Occupancy Raw Data'!W$3,FALSE))/100</f>
        <v>-1.65532581460336E-2</v>
      </c>
      <c r="F96" s="82">
        <f>(VLOOKUP($A95,'Occupancy Raw Data'!$B$8:$BE$51,'Occupancy Raw Data'!X$3,FALSE))/100</f>
        <v>8.2104657211314699E-2</v>
      </c>
      <c r="G96" s="82">
        <f>(VLOOKUP($A95,'Occupancy Raw Data'!$B$8:$BE$51,'Occupancy Raw Data'!Y$3,FALSE))/100</f>
        <v>-7.1239320586898594E-2</v>
      </c>
      <c r="H96" s="83">
        <f>(VLOOKUP($A95,'Occupancy Raw Data'!$B$8:$BE$51,'Occupancy Raw Data'!AA$3,FALSE))/100</f>
        <v>5.1336103975459998E-2</v>
      </c>
      <c r="I96" s="83">
        <f>(VLOOKUP($A95,'Occupancy Raw Data'!$B$8:$BE$51,'Occupancy Raw Data'!AB$3,FALSE))/100</f>
        <v>3.1786999926514702E-2</v>
      </c>
      <c r="J96" s="82">
        <f>(VLOOKUP($A95,'Occupancy Raw Data'!$B$8:$BE$51,'Occupancy Raw Data'!AC$3,FALSE))/100</f>
        <v>4.1483144377762703E-2</v>
      </c>
      <c r="K96" s="84">
        <f>(VLOOKUP($A95,'Occupancy Raw Data'!$B$8:$BE$51,'Occupancy Raw Data'!AE$3,FALSE))/100</f>
        <v>-3.2869800274109996E-2</v>
      </c>
      <c r="M96" s="81">
        <f>(VLOOKUP($A95,'ADR Raw Data'!$B$6:$BE$49,'ADR Raw Data'!T$1,FALSE))/100</f>
        <v>-4.0647807357165895E-2</v>
      </c>
      <c r="N96" s="82">
        <f>(VLOOKUP($A95,'ADR Raw Data'!$B$6:$BE$49,'ADR Raw Data'!U$1,FALSE))/100</f>
        <v>-1.7620636362959501E-2</v>
      </c>
      <c r="O96" s="82">
        <f>(VLOOKUP($A95,'ADR Raw Data'!$B$6:$BE$49,'ADR Raw Data'!V$1,FALSE))/100</f>
        <v>0.12462059360731099</v>
      </c>
      <c r="P96" s="82">
        <f>(VLOOKUP($A95,'ADR Raw Data'!$B$6:$BE$49,'ADR Raw Data'!W$1,FALSE))/100</f>
        <v>-3.1281118266822699E-2</v>
      </c>
      <c r="Q96" s="82">
        <f>(VLOOKUP($A95,'ADR Raw Data'!$B$6:$BE$49,'ADR Raw Data'!X$1,FALSE))/100</f>
        <v>3.7312814314828899E-2</v>
      </c>
      <c r="R96" s="82">
        <f>(VLOOKUP($A95,'ADR Raw Data'!$B$6:$BE$49,'ADR Raw Data'!Y$1,FALSE))/100</f>
        <v>1.8104515366423699E-2</v>
      </c>
      <c r="S96" s="83">
        <f>(VLOOKUP($A95,'ADR Raw Data'!$B$6:$BE$49,'ADR Raw Data'!AA$1,FALSE))/100</f>
        <v>7.1689162350951199E-2</v>
      </c>
      <c r="T96" s="83">
        <f>(VLOOKUP($A95,'ADR Raw Data'!$B$6:$BE$49,'ADR Raw Data'!AB$1,FALSE))/100</f>
        <v>4.1697413983642101E-2</v>
      </c>
      <c r="U96" s="82">
        <f>(VLOOKUP($A95,'ADR Raw Data'!$B$6:$BE$49,'ADR Raw Data'!AC$1,FALSE))/100</f>
        <v>5.6274249891932998E-2</v>
      </c>
      <c r="V96" s="84">
        <f>(VLOOKUP($A95,'ADR Raw Data'!$B$6:$BE$49,'ADR Raw Data'!AE$1,FALSE))/100</f>
        <v>4.2394227915061401E-2</v>
      </c>
      <c r="X96" s="81">
        <f>(VLOOKUP($A95,'RevPAR Raw Data'!$B$6:$BE$43,'RevPAR Raw Data'!T$1,FALSE))/100</f>
        <v>-0.20830401088089601</v>
      </c>
      <c r="Y96" s="82">
        <f>(VLOOKUP($A95,'RevPAR Raw Data'!$B$6:$BE$43,'RevPAR Raw Data'!U$1,FALSE))/100</f>
        <v>-0.15166493066015399</v>
      </c>
      <c r="Z96" s="82">
        <f>(VLOOKUP($A95,'RevPAR Raw Data'!$B$6:$BE$43,'RevPAR Raw Data'!V$1,FALSE))/100</f>
        <v>-3.9466260752034701E-2</v>
      </c>
      <c r="AA96" s="82">
        <f>(VLOOKUP($A95,'RevPAR Raw Data'!$B$6:$BE$43,'RevPAR Raw Data'!W$1,FALSE))/100</f>
        <v>-4.7316571987089003E-2</v>
      </c>
      <c r="AB96" s="82">
        <f>(VLOOKUP($A95,'RevPAR Raw Data'!$B$6:$BE$43,'RevPAR Raw Data'!X$1,FALSE))/100</f>
        <v>0.12248102735505199</v>
      </c>
      <c r="AC96" s="82">
        <f>(VLOOKUP($A95,'RevPAR Raw Data'!$B$6:$BE$43,'RevPAR Raw Data'!Y$1,FALSE))/100</f>
        <v>-5.4424558594733899E-2</v>
      </c>
      <c r="AD96" s="83">
        <f>(VLOOKUP($A95,'RevPAR Raw Data'!$B$6:$BE$43,'RevPAR Raw Data'!AA$1,FALSE))/100</f>
        <v>0.126705508618773</v>
      </c>
      <c r="AE96" s="83">
        <f>(VLOOKUP($A95,'RevPAR Raw Data'!$B$6:$BE$43,'RevPAR Raw Data'!AB$1,FALSE))/100</f>
        <v>7.4809849605390791E-2</v>
      </c>
      <c r="AF96" s="82">
        <f>(VLOOKUP($A95,'RevPAR Raw Data'!$B$6:$BE$43,'RevPAR Raw Data'!AC$1,FALSE))/100</f>
        <v>0.100091827102713</v>
      </c>
      <c r="AG96" s="84">
        <f>(VLOOKUP($A95,'RevPAR Raw Data'!$B$6:$BE$43,'RevPAR Raw Data'!AE$1,FALSE))/100</f>
        <v>8.1309378366082388E-3</v>
      </c>
    </row>
    <row r="97" spans="1:33" x14ac:dyDescent="0.25">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5">
      <c r="A98" s="126" t="s">
        <v>47</v>
      </c>
      <c r="B98" s="109">
        <f>(VLOOKUP($A98,'Occupancy Raw Data'!$B$8:$BE$45,'Occupancy Raw Data'!G$3,FALSE))/100</f>
        <v>0.43983689112705499</v>
      </c>
      <c r="C98" s="110">
        <f>(VLOOKUP($A98,'Occupancy Raw Data'!$B$8:$BE$45,'Occupancy Raw Data'!H$3,FALSE))/100</f>
        <v>0.582378893890102</v>
      </c>
      <c r="D98" s="110">
        <f>(VLOOKUP($A98,'Occupancy Raw Data'!$B$8:$BE$45,'Occupancy Raw Data'!I$3,FALSE))/100</f>
        <v>0.62230937207540404</v>
      </c>
      <c r="E98" s="110">
        <f>(VLOOKUP($A98,'Occupancy Raw Data'!$B$8:$BE$45,'Occupancy Raw Data'!J$3,FALSE))/100</f>
        <v>0.64913766210615409</v>
      </c>
      <c r="F98" s="110">
        <f>(VLOOKUP($A98,'Occupancy Raw Data'!$B$8:$BE$45,'Occupancy Raw Data'!K$3,FALSE))/100</f>
        <v>0.68305182940416198</v>
      </c>
      <c r="G98" s="111">
        <f>(VLOOKUP($A98,'Occupancy Raw Data'!$B$8:$BE$45,'Occupancy Raw Data'!L$3,FALSE))/100</f>
        <v>0.59534292972057501</v>
      </c>
      <c r="H98" s="91">
        <f>(VLOOKUP($A98,'Occupancy Raw Data'!$B$8:$BE$45,'Occupancy Raw Data'!N$3,FALSE))/100</f>
        <v>0.80288782922590096</v>
      </c>
      <c r="I98" s="91">
        <f>(VLOOKUP($A98,'Occupancy Raw Data'!$B$8:$BE$45,'Occupancy Raw Data'!O$3,FALSE))/100</f>
        <v>0.78744596461517802</v>
      </c>
      <c r="J98" s="111">
        <f>(VLOOKUP($A98,'Occupancy Raw Data'!$B$8:$BE$45,'Occupancy Raw Data'!P$3,FALSE))/100</f>
        <v>0.79516689692053999</v>
      </c>
      <c r="K98" s="112">
        <f>(VLOOKUP($A98,'Occupancy Raw Data'!$B$8:$BE$45,'Occupancy Raw Data'!R$3,FALSE))/100</f>
        <v>0.65243549177770799</v>
      </c>
      <c r="M98" s="113">
        <f>VLOOKUP($A98,'ADR Raw Data'!$B$6:$BE$43,'ADR Raw Data'!G$1,FALSE)</f>
        <v>107.849323673944</v>
      </c>
      <c r="N98" s="114">
        <f>VLOOKUP($A98,'ADR Raw Data'!$B$6:$BE$43,'ADR Raw Data'!H$1,FALSE)</f>
        <v>112.215507728803</v>
      </c>
      <c r="O98" s="114">
        <f>VLOOKUP($A98,'ADR Raw Data'!$B$6:$BE$43,'ADR Raw Data'!I$1,FALSE)</f>
        <v>114.338991692924</v>
      </c>
      <c r="P98" s="114">
        <f>VLOOKUP($A98,'ADR Raw Data'!$B$6:$BE$43,'ADR Raw Data'!J$1,FALSE)</f>
        <v>114.41174241384</v>
      </c>
      <c r="Q98" s="114">
        <f>VLOOKUP($A98,'ADR Raw Data'!$B$6:$BE$43,'ADR Raw Data'!K$1,FALSE)</f>
        <v>119.760242056501</v>
      </c>
      <c r="R98" s="115">
        <f>VLOOKUP($A98,'ADR Raw Data'!$B$6:$BE$43,'ADR Raw Data'!L$1,FALSE)</f>
        <v>114.224487120945</v>
      </c>
      <c r="S98" s="114">
        <f>VLOOKUP($A98,'ADR Raw Data'!$B$6:$BE$43,'ADR Raw Data'!N$1,FALSE)</f>
        <v>147.35225799289501</v>
      </c>
      <c r="T98" s="114">
        <f>VLOOKUP($A98,'ADR Raw Data'!$B$6:$BE$43,'ADR Raw Data'!O$1,FALSE)</f>
        <v>148.074080194685</v>
      </c>
      <c r="U98" s="115">
        <f>VLOOKUP($A98,'ADR Raw Data'!$B$6:$BE$43,'ADR Raw Data'!P$1,FALSE)</f>
        <v>147.709664709756</v>
      </c>
      <c r="V98" s="116">
        <f>VLOOKUP($A98,'ADR Raw Data'!$B$6:$BE$43,'ADR Raw Data'!R$1,FALSE)</f>
        <v>125.884667691256</v>
      </c>
      <c r="X98" s="113">
        <f>VLOOKUP($A98,'RevPAR Raw Data'!$B$6:$BE$43,'RevPAR Raw Data'!G$1,FALSE)</f>
        <v>47.4361112349035</v>
      </c>
      <c r="Y98" s="114">
        <f>VLOOKUP($A98,'RevPAR Raw Data'!$B$6:$BE$43,'RevPAR Raw Data'!H$1,FALSE)</f>
        <v>65.351943268416505</v>
      </c>
      <c r="Z98" s="114">
        <f>VLOOKUP($A98,'RevPAR Raw Data'!$B$6:$BE$43,'RevPAR Raw Data'!I$1,FALSE)</f>
        <v>71.154226124158797</v>
      </c>
      <c r="AA98" s="114">
        <f>VLOOKUP($A98,'RevPAR Raw Data'!$B$6:$BE$43,'RevPAR Raw Data'!J$1,FALSE)</f>
        <v>74.268970988011901</v>
      </c>
      <c r="AB98" s="114">
        <f>VLOOKUP($A98,'RevPAR Raw Data'!$B$6:$BE$43,'RevPAR Raw Data'!K$1,FALSE)</f>
        <v>81.802452426578697</v>
      </c>
      <c r="AC98" s="115">
        <f>VLOOKUP($A98,'RevPAR Raw Data'!$B$6:$BE$43,'RevPAR Raw Data'!L$1,FALSE)</f>
        <v>68.002740808413904</v>
      </c>
      <c r="AD98" s="114">
        <f>VLOOKUP($A98,'RevPAR Raw Data'!$B$6:$BE$43,'RevPAR Raw Data'!N$1,FALSE)</f>
        <v>118.30733455145</v>
      </c>
      <c r="AE98" s="114">
        <f>VLOOKUP($A98,'RevPAR Raw Data'!$B$6:$BE$43,'RevPAR Raw Data'!O$1,FALSE)</f>
        <v>116.600336913409</v>
      </c>
      <c r="AF98" s="115">
        <f>VLOOKUP($A98,'RevPAR Raw Data'!$B$6:$BE$43,'RevPAR Raw Data'!P$1,FALSE)</f>
        <v>117.45383573242999</v>
      </c>
      <c r="AG98" s="116">
        <f>VLOOKUP($A98,'RevPAR Raw Data'!$B$6:$BE$43,'RevPAR Raw Data'!R$1,FALSE)</f>
        <v>82.131625072418501</v>
      </c>
    </row>
    <row r="99" spans="1:33" x14ac:dyDescent="0.25">
      <c r="A99" s="93" t="s">
        <v>14</v>
      </c>
      <c r="B99" s="81">
        <f>(VLOOKUP($A98,'Occupancy Raw Data'!$B$8:$BE$51,'Occupancy Raw Data'!T$3,FALSE))/100</f>
        <v>-2.02653790818553E-2</v>
      </c>
      <c r="C99" s="82">
        <f>(VLOOKUP($A98,'Occupancy Raw Data'!$B$8:$BE$51,'Occupancy Raw Data'!U$3,FALSE))/100</f>
        <v>-2.56510258074664E-2</v>
      </c>
      <c r="D99" s="82">
        <f>(VLOOKUP($A98,'Occupancy Raw Data'!$B$8:$BE$51,'Occupancy Raw Data'!V$3,FALSE))/100</f>
        <v>-5.1708577859037094E-3</v>
      </c>
      <c r="E99" s="82">
        <f>(VLOOKUP($A98,'Occupancy Raw Data'!$B$8:$BE$51,'Occupancy Raw Data'!W$3,FALSE))/100</f>
        <v>-5.3499460955916097E-3</v>
      </c>
      <c r="F99" s="82">
        <f>(VLOOKUP($A98,'Occupancy Raw Data'!$B$8:$BE$51,'Occupancy Raw Data'!X$3,FALSE))/100</f>
        <v>4.4583941535932203E-2</v>
      </c>
      <c r="G99" s="82">
        <f>(VLOOKUP($A98,'Occupancy Raw Data'!$B$8:$BE$51,'Occupancy Raw Data'!Y$3,FALSE))/100</f>
        <v>-6.7226473425846794E-4</v>
      </c>
      <c r="H99" s="83">
        <f>(VLOOKUP($A98,'Occupancy Raw Data'!$B$8:$BE$51,'Occupancy Raw Data'!AA$3,FALSE))/100</f>
        <v>0.112264852595037</v>
      </c>
      <c r="I99" s="83">
        <f>(VLOOKUP($A98,'Occupancy Raw Data'!$B$8:$BE$51,'Occupancy Raw Data'!AB$3,FALSE))/100</f>
        <v>8.460651719598189E-2</v>
      </c>
      <c r="J99" s="82">
        <f>(VLOOKUP($A98,'Occupancy Raw Data'!$B$8:$BE$51,'Occupancy Raw Data'!AC$3,FALSE))/100</f>
        <v>9.8395851350476793E-2</v>
      </c>
      <c r="K99" s="84">
        <f>(VLOOKUP($A98,'Occupancy Raw Data'!$B$8:$BE$51,'Occupancy Raw Data'!AE$3,FALSE))/100</f>
        <v>3.1731416022588103E-2</v>
      </c>
      <c r="M99" s="81">
        <f>(VLOOKUP($A98,'ADR Raw Data'!$B$6:$BE$49,'ADR Raw Data'!T$1,FALSE))/100</f>
        <v>-7.9773973311068197E-3</v>
      </c>
      <c r="N99" s="82">
        <f>(VLOOKUP($A98,'ADR Raw Data'!$B$6:$BE$49,'ADR Raw Data'!U$1,FALSE))/100</f>
        <v>-2.13724776705978E-2</v>
      </c>
      <c r="O99" s="82">
        <f>(VLOOKUP($A98,'ADR Raw Data'!$B$6:$BE$49,'ADR Raw Data'!V$1,FALSE))/100</f>
        <v>-2.3128019282004902E-2</v>
      </c>
      <c r="P99" s="82">
        <f>(VLOOKUP($A98,'ADR Raw Data'!$B$6:$BE$49,'ADR Raw Data'!W$1,FALSE))/100</f>
        <v>-5.1813994626031902E-2</v>
      </c>
      <c r="Q99" s="82">
        <f>(VLOOKUP($A98,'ADR Raw Data'!$B$6:$BE$49,'ADR Raw Data'!X$1,FALSE))/100</f>
        <v>-1.20122461414797E-2</v>
      </c>
      <c r="R99" s="82">
        <f>(VLOOKUP($A98,'ADR Raw Data'!$B$6:$BE$49,'ADR Raw Data'!Y$1,FALSE))/100</f>
        <v>-2.3899674119039302E-2</v>
      </c>
      <c r="S99" s="83">
        <f>(VLOOKUP($A98,'ADR Raw Data'!$B$6:$BE$49,'ADR Raw Data'!AA$1,FALSE))/100</f>
        <v>6.1614572459867602E-2</v>
      </c>
      <c r="T99" s="83">
        <f>(VLOOKUP($A98,'ADR Raw Data'!$B$6:$BE$49,'ADR Raw Data'!AB$1,FALSE))/100</f>
        <v>5.8282123991977401E-2</v>
      </c>
      <c r="U99" s="82">
        <f>(VLOOKUP($A98,'ADR Raw Data'!$B$6:$BE$49,'ADR Raw Data'!AC$1,FALSE))/100</f>
        <v>5.9904253034929598E-2</v>
      </c>
      <c r="V99" s="84">
        <f>(VLOOKUP($A98,'ADR Raw Data'!$B$6:$BE$49,'ADR Raw Data'!AE$1,FALSE))/100</f>
        <v>1.25177522853731E-2</v>
      </c>
      <c r="X99" s="81">
        <f>(VLOOKUP($A98,'RevPAR Raw Data'!$B$6:$BE$43,'RevPAR Raw Data'!T$1,FALSE))/100</f>
        <v>-2.8081111431960602E-2</v>
      </c>
      <c r="Y99" s="82">
        <f>(VLOOKUP($A98,'RevPAR Raw Data'!$B$6:$BE$43,'RevPAR Raw Data'!U$1,FALSE))/100</f>
        <v>-4.6475277501766304E-2</v>
      </c>
      <c r="Z99" s="82">
        <f>(VLOOKUP($A98,'RevPAR Raw Data'!$B$6:$BE$43,'RevPAR Raw Data'!V$1,FALSE))/100</f>
        <v>-2.8179285369331702E-2</v>
      </c>
      <c r="AA99" s="82">
        <f>(VLOOKUP($A98,'RevPAR Raw Data'!$B$6:$BE$43,'RevPAR Raw Data'!W$1,FALSE))/100</f>
        <v>-5.6886738643376997E-2</v>
      </c>
      <c r="AB99" s="82">
        <f>(VLOOKUP($A98,'RevPAR Raw Data'!$B$6:$BE$43,'RevPAR Raw Data'!X$1,FALSE))/100</f>
        <v>3.2036142114765499E-2</v>
      </c>
      <c r="AC99" s="82">
        <f>(VLOOKUP($A98,'RevPAR Raw Data'!$B$6:$BE$43,'RevPAR Raw Data'!Y$1,FALSE))/100</f>
        <v>-2.4555871945227299E-2</v>
      </c>
      <c r="AD99" s="83">
        <f>(VLOOKUP($A98,'RevPAR Raw Data'!$B$6:$BE$43,'RevPAR Raw Data'!AA$1,FALSE))/100</f>
        <v>0.18079657594981799</v>
      </c>
      <c r="AE99" s="83">
        <f>(VLOOKUP($A98,'RevPAR Raw Data'!$B$6:$BE$43,'RevPAR Raw Data'!AB$1,FALSE))/100</f>
        <v>0.14781968871370499</v>
      </c>
      <c r="AF99" s="82">
        <f>(VLOOKUP($A98,'RevPAR Raw Data'!$B$6:$BE$43,'RevPAR Raw Data'!AC$1,FALSE))/100</f>
        <v>0.164194434362292</v>
      </c>
      <c r="AG99" s="84">
        <f>(VLOOKUP($A98,'RevPAR Raw Data'!$B$6:$BE$43,'RevPAR Raw Data'!AE$1,FALSE))/100</f>
        <v>4.4646374313396103E-2</v>
      </c>
    </row>
    <row r="100" spans="1:33" x14ac:dyDescent="0.25">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5">
      <c r="A101" s="108" t="s">
        <v>49</v>
      </c>
      <c r="B101" s="109">
        <f>(VLOOKUP($A101,'Occupancy Raw Data'!$B$8:$BE$45,'Occupancy Raw Data'!G$3,FALSE))/100</f>
        <v>0.425285016286644</v>
      </c>
      <c r="C101" s="110">
        <f>(VLOOKUP($A101,'Occupancy Raw Data'!$B$8:$BE$45,'Occupancy Raw Data'!H$3,FALSE))/100</f>
        <v>0.55405130293159599</v>
      </c>
      <c r="D101" s="110">
        <f>(VLOOKUP($A101,'Occupancy Raw Data'!$B$8:$BE$45,'Occupancy Raw Data'!I$3,FALSE))/100</f>
        <v>0.57766693811074898</v>
      </c>
      <c r="E101" s="110">
        <f>(VLOOKUP($A101,'Occupancy Raw Data'!$B$8:$BE$45,'Occupancy Raw Data'!J$3,FALSE))/100</f>
        <v>0.60891693811074898</v>
      </c>
      <c r="F101" s="110">
        <f>(VLOOKUP($A101,'Occupancy Raw Data'!$B$8:$BE$45,'Occupancy Raw Data'!K$3,FALSE))/100</f>
        <v>0.64698697068403899</v>
      </c>
      <c r="G101" s="111">
        <f>(VLOOKUP($A101,'Occupancy Raw Data'!$B$8:$BE$45,'Occupancy Raw Data'!L$3,FALSE))/100</f>
        <v>0.56258143322475496</v>
      </c>
      <c r="H101" s="91">
        <f>(VLOOKUP($A101,'Occupancy Raw Data'!$B$8:$BE$45,'Occupancy Raw Data'!N$3,FALSE))/100</f>
        <v>0.7603827361563511</v>
      </c>
      <c r="I101" s="91">
        <f>(VLOOKUP($A101,'Occupancy Raw Data'!$B$8:$BE$45,'Occupancy Raw Data'!O$3,FALSE))/100</f>
        <v>0.75254478827361493</v>
      </c>
      <c r="J101" s="111">
        <f>(VLOOKUP($A101,'Occupancy Raw Data'!$B$8:$BE$45,'Occupancy Raw Data'!P$3,FALSE))/100</f>
        <v>0.75646376221498302</v>
      </c>
      <c r="K101" s="112">
        <f>(VLOOKUP($A101,'Occupancy Raw Data'!$B$8:$BE$45,'Occupancy Raw Data'!R$3,FALSE))/100</f>
        <v>0.61797638436482005</v>
      </c>
      <c r="M101" s="113">
        <f>VLOOKUP($A101,'ADR Raw Data'!$B$6:$BE$43,'ADR Raw Data'!G$1,FALSE)</f>
        <v>120.12117280995599</v>
      </c>
      <c r="N101" s="114">
        <f>VLOOKUP($A101,'ADR Raw Data'!$B$6:$BE$43,'ADR Raw Data'!H$1,FALSE)</f>
        <v>122.239676648906</v>
      </c>
      <c r="O101" s="114">
        <f>VLOOKUP($A101,'ADR Raw Data'!$B$6:$BE$43,'ADR Raw Data'!I$1,FALSE)</f>
        <v>121.029564757709</v>
      </c>
      <c r="P101" s="114">
        <f>VLOOKUP($A101,'ADR Raw Data'!$B$6:$BE$43,'ADR Raw Data'!J$1,FALSE)</f>
        <v>124.853990304246</v>
      </c>
      <c r="Q101" s="114">
        <f>VLOOKUP($A101,'ADR Raw Data'!$B$6:$BE$43,'ADR Raw Data'!K$1,FALSE)</f>
        <v>136.70286028948999</v>
      </c>
      <c r="R101" s="115">
        <f>VLOOKUP($A101,'ADR Raw Data'!$B$6:$BE$43,'ADR Raw Data'!L$1,FALSE)</f>
        <v>125.563420062242</v>
      </c>
      <c r="S101" s="114">
        <f>VLOOKUP($A101,'ADR Raw Data'!$B$6:$BE$43,'ADR Raw Data'!N$1,FALSE)</f>
        <v>164.75460240963801</v>
      </c>
      <c r="T101" s="114">
        <f>VLOOKUP($A101,'ADR Raw Data'!$B$6:$BE$43,'ADR Raw Data'!O$1,FALSE)</f>
        <v>165.297035033139</v>
      </c>
      <c r="U101" s="115">
        <f>VLOOKUP($A101,'ADR Raw Data'!$B$6:$BE$43,'ADR Raw Data'!P$1,FALSE)</f>
        <v>165.02441364462001</v>
      </c>
      <c r="V101" s="116">
        <f>VLOOKUP($A101,'ADR Raw Data'!$B$6:$BE$43,'ADR Raw Data'!R$1,FALSE)</f>
        <v>139.36460008941799</v>
      </c>
      <c r="X101" s="113">
        <f>VLOOKUP($A101,'RevPAR Raw Data'!$B$6:$BE$43,'RevPAR Raw Data'!G$1,FALSE)</f>
        <v>51.085734934853399</v>
      </c>
      <c r="Y101" s="114">
        <f>VLOOKUP($A101,'RevPAR Raw Data'!$B$6:$BE$43,'RevPAR Raw Data'!H$1,FALSE)</f>
        <v>67.727052117263796</v>
      </c>
      <c r="Z101" s="114">
        <f>VLOOKUP($A101,'RevPAR Raw Data'!$B$6:$BE$43,'RevPAR Raw Data'!I$1,FALSE)</f>
        <v>69.914778094462505</v>
      </c>
      <c r="AA101" s="114">
        <f>VLOOKUP($A101,'RevPAR Raw Data'!$B$6:$BE$43,'RevPAR Raw Data'!J$1,FALSE)</f>
        <v>76.025709486970598</v>
      </c>
      <c r="AB101" s="114">
        <f>VLOOKUP($A101,'RevPAR Raw Data'!$B$6:$BE$43,'RevPAR Raw Data'!K$1,FALSE)</f>
        <v>88.444969462540698</v>
      </c>
      <c r="AC101" s="115">
        <f>VLOOKUP($A101,'RevPAR Raw Data'!$B$6:$BE$43,'RevPAR Raw Data'!L$1,FALSE)</f>
        <v>70.639648819218195</v>
      </c>
      <c r="AD101" s="114">
        <f>VLOOKUP($A101,'RevPAR Raw Data'!$B$6:$BE$43,'RevPAR Raw Data'!N$1,FALSE)</f>
        <v>125.27655537459199</v>
      </c>
      <c r="AE101" s="114">
        <f>VLOOKUP($A101,'RevPAR Raw Data'!$B$6:$BE$43,'RevPAR Raw Data'!O$1,FALSE)</f>
        <v>124.39342223126999</v>
      </c>
      <c r="AF101" s="115">
        <f>VLOOKUP($A101,'RevPAR Raw Data'!$B$6:$BE$43,'RevPAR Raw Data'!P$1,FALSE)</f>
        <v>124.83498880293099</v>
      </c>
      <c r="AG101" s="116">
        <f>VLOOKUP($A101,'RevPAR Raw Data'!$B$6:$BE$43,'RevPAR Raw Data'!R$1,FALSE)</f>
        <v>86.124031671707698</v>
      </c>
    </row>
    <row r="102" spans="1:33" x14ac:dyDescent="0.25">
      <c r="A102" s="93" t="s">
        <v>14</v>
      </c>
      <c r="B102" s="81">
        <f>(VLOOKUP($A101,'Occupancy Raw Data'!$B$8:$BE$51,'Occupancy Raw Data'!T$3,FALSE))/100</f>
        <v>3.8607522317983499E-2</v>
      </c>
      <c r="C102" s="82">
        <f>(VLOOKUP($A101,'Occupancy Raw Data'!$B$8:$BE$51,'Occupancy Raw Data'!U$3,FALSE))/100</f>
        <v>-3.1555374592833803E-3</v>
      </c>
      <c r="D102" s="82">
        <f>(VLOOKUP($A101,'Occupancy Raw Data'!$B$8:$BE$51,'Occupancy Raw Data'!V$3,FALSE))/100</f>
        <v>-2.31234113419846E-2</v>
      </c>
      <c r="E102" s="82">
        <f>(VLOOKUP($A101,'Occupancy Raw Data'!$B$8:$BE$51,'Occupancy Raw Data'!W$3,FALSE))/100</f>
        <v>-2.2919289706936401E-2</v>
      </c>
      <c r="F102" s="82">
        <f>(VLOOKUP($A101,'Occupancy Raw Data'!$B$8:$BE$51,'Occupancy Raw Data'!X$3,FALSE))/100</f>
        <v>5.4408953887301499E-2</v>
      </c>
      <c r="G102" s="82">
        <f>(VLOOKUP($A101,'Occupancy Raw Data'!$B$8:$BE$51,'Occupancy Raw Data'!Y$3,FALSE))/100</f>
        <v>6.9746994388858998E-3</v>
      </c>
      <c r="H102" s="83">
        <f>(VLOOKUP($A101,'Occupancy Raw Data'!$B$8:$BE$51,'Occupancy Raw Data'!AA$3,FALSE))/100</f>
        <v>0.12653980865040101</v>
      </c>
      <c r="I102" s="83">
        <f>(VLOOKUP($A101,'Occupancy Raw Data'!$B$8:$BE$51,'Occupancy Raw Data'!AB$3,FALSE))/100</f>
        <v>8.0755405713963599E-2</v>
      </c>
      <c r="J102" s="82">
        <f>(VLOOKUP($A101,'Occupancy Raw Data'!$B$8:$BE$51,'Occupancy Raw Data'!AC$3,FALSE))/100</f>
        <v>0.103291328225681</v>
      </c>
      <c r="K102" s="84">
        <f>(VLOOKUP($A101,'Occupancy Raw Data'!$B$8:$BE$51,'Occupancy Raw Data'!AE$3,FALSE))/100</f>
        <v>3.86882217627273E-2</v>
      </c>
      <c r="M102" s="81">
        <f>(VLOOKUP($A101,'ADR Raw Data'!$B$6:$BE$49,'ADR Raw Data'!T$1,FALSE))/100</f>
        <v>4.5955970865608799E-2</v>
      </c>
      <c r="N102" s="82">
        <f>(VLOOKUP($A101,'ADR Raw Data'!$B$6:$BE$49,'ADR Raw Data'!U$1,FALSE))/100</f>
        <v>-1.09803019430671E-2</v>
      </c>
      <c r="O102" s="82">
        <f>(VLOOKUP($A101,'ADR Raw Data'!$B$6:$BE$49,'ADR Raw Data'!V$1,FALSE))/100</f>
        <v>-6.7593436537407903E-2</v>
      </c>
      <c r="P102" s="82">
        <f>(VLOOKUP($A101,'ADR Raw Data'!$B$6:$BE$49,'ADR Raw Data'!W$1,FALSE))/100</f>
        <v>-8.9115796631967004E-2</v>
      </c>
      <c r="Q102" s="82">
        <f>(VLOOKUP($A101,'ADR Raw Data'!$B$6:$BE$49,'ADR Raw Data'!X$1,FALSE))/100</f>
        <v>2.4048409631620599E-2</v>
      </c>
      <c r="R102" s="82">
        <f>(VLOOKUP($A101,'ADR Raw Data'!$B$6:$BE$49,'ADR Raw Data'!Y$1,FALSE))/100</f>
        <v>-2.5180581723947201E-2</v>
      </c>
      <c r="S102" s="83">
        <f>(VLOOKUP($A101,'ADR Raw Data'!$B$6:$BE$49,'ADR Raw Data'!AA$1,FALSE))/100</f>
        <v>0.14999355368339098</v>
      </c>
      <c r="T102" s="83">
        <f>(VLOOKUP($A101,'ADR Raw Data'!$B$6:$BE$49,'ADR Raw Data'!AB$1,FALSE))/100</f>
        <v>0.14237282101971702</v>
      </c>
      <c r="U102" s="82">
        <f>(VLOOKUP($A101,'ADR Raw Data'!$B$6:$BE$49,'ADR Raw Data'!AC$1,FALSE))/100</f>
        <v>0.14606588975127902</v>
      </c>
      <c r="V102" s="84">
        <f>(VLOOKUP($A101,'ADR Raw Data'!$B$6:$BE$49,'ADR Raw Data'!AE$1,FALSE))/100</f>
        <v>4.1536089905196E-2</v>
      </c>
      <c r="X102" s="81">
        <f>(VLOOKUP($A101,'RevPAR Raw Data'!$B$6:$BE$43,'RevPAR Raw Data'!T$1,FALSE))/100</f>
        <v>8.6337739354430898E-2</v>
      </c>
      <c r="Y102" s="82">
        <f>(VLOOKUP($A101,'RevPAR Raw Data'!$B$6:$BE$43,'RevPAR Raw Data'!U$1,FALSE))/100</f>
        <v>-1.4101190648254901E-2</v>
      </c>
      <c r="Z102" s="82">
        <f>(VLOOKUP($A101,'RevPAR Raw Data'!$B$6:$BE$43,'RevPAR Raw Data'!V$1,FALSE))/100</f>
        <v>-8.9153857042319692E-2</v>
      </c>
      <c r="AA102" s="82">
        <f>(VLOOKUP($A101,'RevPAR Raw Data'!$B$6:$BE$43,'RevPAR Raw Data'!W$1,FALSE))/100</f>
        <v>-0.109992615578431</v>
      </c>
      <c r="AB102" s="82">
        <f>(VLOOKUP($A101,'RevPAR Raw Data'!$B$6:$BE$43,'RevPAR Raw Data'!X$1,FALSE))/100</f>
        <v>7.976581232963191E-2</v>
      </c>
      <c r="AC102" s="82">
        <f>(VLOOKUP($A101,'RevPAR Raw Data'!$B$6:$BE$43,'RevPAR Raw Data'!Y$1,FALSE))/100</f>
        <v>-1.8381509274282101E-2</v>
      </c>
      <c r="AD102" s="83">
        <f>(VLOOKUP($A101,'RevPAR Raw Data'!$B$6:$BE$43,'RevPAR Raw Data'!AA$1,FALSE))/100</f>
        <v>0.29551351791568203</v>
      </c>
      <c r="AE102" s="83">
        <f>(VLOOKUP($A101,'RevPAR Raw Data'!$B$6:$BE$43,'RevPAR Raw Data'!AB$1,FALSE))/100</f>
        <v>0.23462560165776999</v>
      </c>
      <c r="AF102" s="82">
        <f>(VLOOKUP($A101,'RevPAR Raw Data'!$B$6:$BE$43,'RevPAR Raw Data'!AC$1,FALSE))/100</f>
        <v>0.26444455773783598</v>
      </c>
      <c r="AG102" s="84">
        <f>(VLOOKUP($A101,'RevPAR Raw Data'!$B$6:$BE$43,'RevPAR Raw Data'!AE$1,FALSE))/100</f>
        <v>8.183126912533209E-2</v>
      </c>
    </row>
    <row r="103" spans="1:33" x14ac:dyDescent="0.25">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5">
      <c r="A104" s="108" t="s">
        <v>53</v>
      </c>
      <c r="B104" s="109">
        <f>(VLOOKUP($A104,'Occupancy Raw Data'!$B$8:$BE$54,'Occupancy Raw Data'!G$3,FALSE))/100</f>
        <v>0.44454600853138304</v>
      </c>
      <c r="C104" s="110">
        <f>(VLOOKUP($A104,'Occupancy Raw Data'!$B$8:$BE$54,'Occupancy Raw Data'!H$3,FALSE))/100</f>
        <v>0.55728214503351603</v>
      </c>
      <c r="D104" s="110">
        <f>(VLOOKUP($A104,'Occupancy Raw Data'!$B$8:$BE$54,'Occupancy Raw Data'!I$3,FALSE))/100</f>
        <v>0.595825716026812</v>
      </c>
      <c r="E104" s="110">
        <f>(VLOOKUP($A104,'Occupancy Raw Data'!$B$8:$BE$54,'Occupancy Raw Data'!J$3,FALSE))/100</f>
        <v>0.63650213284582502</v>
      </c>
      <c r="F104" s="110">
        <f>(VLOOKUP($A104,'Occupancy Raw Data'!$B$8:$BE$54,'Occupancy Raw Data'!K$3,FALSE))/100</f>
        <v>0.69561243144424101</v>
      </c>
      <c r="G104" s="111">
        <f>(VLOOKUP($A104,'Occupancy Raw Data'!$B$8:$BE$54,'Occupancy Raw Data'!L$3,FALSE))/100</f>
        <v>0.58595368677635495</v>
      </c>
      <c r="H104" s="91">
        <f>(VLOOKUP($A104,'Occupancy Raw Data'!$B$8:$BE$54,'Occupancy Raw Data'!N$3,FALSE))/100</f>
        <v>0.81840341255332105</v>
      </c>
      <c r="I104" s="91">
        <f>(VLOOKUP($A104,'Occupancy Raw Data'!$B$8:$BE$54,'Occupancy Raw Data'!O$3,FALSE))/100</f>
        <v>0.80316879951249209</v>
      </c>
      <c r="J104" s="111">
        <f>(VLOOKUP($A104,'Occupancy Raw Data'!$B$8:$BE$54,'Occupancy Raw Data'!P$3,FALSE))/100</f>
        <v>0.81078610603290602</v>
      </c>
      <c r="K104" s="112">
        <f>(VLOOKUP($A104,'Occupancy Raw Data'!$B$8:$BE$54,'Occupancy Raw Data'!R$3,FALSE))/100</f>
        <v>0.65019152084965592</v>
      </c>
      <c r="M104" s="113">
        <f>VLOOKUP($A104,'ADR Raw Data'!$B$6:$BE$54,'ADR Raw Data'!G$1,FALSE)</f>
        <v>94.754455106237103</v>
      </c>
      <c r="N104" s="114">
        <f>VLOOKUP($A104,'ADR Raw Data'!$B$6:$BE$54,'ADR Raw Data'!H$1,FALSE)</f>
        <v>98.0165008201202</v>
      </c>
      <c r="O104" s="114">
        <f>VLOOKUP($A104,'ADR Raw Data'!$B$6:$BE$54,'ADR Raw Data'!I$1,FALSE)</f>
        <v>100.22722321656801</v>
      </c>
      <c r="P104" s="114">
        <f>VLOOKUP($A104,'ADR Raw Data'!$B$6:$BE$54,'ADR Raw Data'!J$1,FALSE)</f>
        <v>100.631565342269</v>
      </c>
      <c r="Q104" s="114">
        <f>VLOOKUP($A104,'ADR Raw Data'!$B$6:$BE$54,'ADR Raw Data'!K$1,FALSE)</f>
        <v>104.247391590013</v>
      </c>
      <c r="R104" s="115">
        <f>VLOOKUP($A104,'ADR Raw Data'!$B$6:$BE$54,'ADR Raw Data'!L$1,FALSE)</f>
        <v>100.01865737611099</v>
      </c>
      <c r="S104" s="114">
        <f>VLOOKUP($A104,'ADR Raw Data'!$B$6:$BE$54,'ADR Raw Data'!N$1,FALSE)</f>
        <v>120.826552494415</v>
      </c>
      <c r="T104" s="114">
        <f>VLOOKUP($A104,'ADR Raw Data'!$B$6:$BE$54,'ADR Raw Data'!O$1,FALSE)</f>
        <v>121.29628603945299</v>
      </c>
      <c r="U104" s="115">
        <f>VLOOKUP($A104,'ADR Raw Data'!$B$6:$BE$54,'ADR Raw Data'!P$1,FALSE)</f>
        <v>121.059212701991</v>
      </c>
      <c r="V104" s="116">
        <f>VLOOKUP($A104,'ADR Raw Data'!$B$6:$BE$54,'ADR Raw Data'!R$1,FALSE)</f>
        <v>107.515081506276</v>
      </c>
      <c r="X104" s="113">
        <f>VLOOKUP($A104,'RevPAR Raw Data'!$B$6:$BE$54,'RevPAR Raw Data'!G$1,FALSE)</f>
        <v>42.122714808043803</v>
      </c>
      <c r="Y104" s="114">
        <f>VLOOKUP($A104,'RevPAR Raw Data'!$B$6:$BE$54,'RevPAR Raw Data'!H$1,FALSE)</f>
        <v>54.622845825715999</v>
      </c>
      <c r="Z104" s="114">
        <f>VLOOKUP($A104,'RevPAR Raw Data'!$B$6:$BE$54,'RevPAR Raw Data'!I$1,FALSE)</f>
        <v>59.717957038391198</v>
      </c>
      <c r="AA104" s="114">
        <f>VLOOKUP($A104,'RevPAR Raw Data'!$B$6:$BE$54,'RevPAR Raw Data'!J$1,FALSE)</f>
        <v>64.052205971968306</v>
      </c>
      <c r="AB104" s="114">
        <f>VLOOKUP($A104,'RevPAR Raw Data'!$B$6:$BE$54,'RevPAR Raw Data'!K$1,FALSE)</f>
        <v>72.515781535648898</v>
      </c>
      <c r="AC104" s="115">
        <f>VLOOKUP($A104,'RevPAR Raw Data'!$B$6:$BE$54,'RevPAR Raw Data'!L$1,FALSE)</f>
        <v>58.606301035953599</v>
      </c>
      <c r="AD104" s="114">
        <f>VLOOKUP($A104,'RevPAR Raw Data'!$B$6:$BE$54,'RevPAR Raw Data'!N$1,FALSE)</f>
        <v>98.884862888482601</v>
      </c>
      <c r="AE104" s="114">
        <f>VLOOKUP($A104,'RevPAR Raw Data'!$B$6:$BE$54,'RevPAR Raw Data'!O$1,FALSE)</f>
        <v>97.421392443631902</v>
      </c>
      <c r="AF104" s="115">
        <f>VLOOKUP($A104,'RevPAR Raw Data'!$B$6:$BE$54,'RevPAR Raw Data'!P$1,FALSE)</f>
        <v>98.153127666057202</v>
      </c>
      <c r="AG104" s="116">
        <f>VLOOKUP($A104,'RevPAR Raw Data'!$B$6:$BE$54,'RevPAR Raw Data'!R$1,FALSE)</f>
        <v>69.905394358840397</v>
      </c>
    </row>
    <row r="105" spans="1:33" x14ac:dyDescent="0.25">
      <c r="A105" s="93" t="s">
        <v>14</v>
      </c>
      <c r="B105" s="81">
        <f>(VLOOKUP($A104,'Occupancy Raw Data'!$B$8:$BE$54,'Occupancy Raw Data'!T$3,FALSE))/100</f>
        <v>-2.5325315988674501E-2</v>
      </c>
      <c r="C105" s="82">
        <f>(VLOOKUP($A104,'Occupancy Raw Data'!$B$8:$BE$54,'Occupancy Raw Data'!U$3,FALSE))/100</f>
        <v>-4.1557975750788297E-2</v>
      </c>
      <c r="D105" s="82">
        <f>(VLOOKUP($A104,'Occupancy Raw Data'!$B$8:$BE$54,'Occupancy Raw Data'!V$3,FALSE))/100</f>
        <v>-5.1212310892085895E-2</v>
      </c>
      <c r="E105" s="82">
        <f>(VLOOKUP($A104,'Occupancy Raw Data'!$B$8:$BE$54,'Occupancy Raw Data'!W$3,FALSE))/100</f>
        <v>-1.9385098392879399E-2</v>
      </c>
      <c r="F105" s="82">
        <f>(VLOOKUP($A104,'Occupancy Raw Data'!$B$8:$BE$54,'Occupancy Raw Data'!X$3,FALSE))/100</f>
        <v>3.2209422902757703E-2</v>
      </c>
      <c r="G105" s="82">
        <f>(VLOOKUP($A104,'Occupancy Raw Data'!$B$8:$BE$54,'Occupancy Raw Data'!Y$3,FALSE))/100</f>
        <v>-1.9659088205878802E-2</v>
      </c>
      <c r="H105" s="83">
        <f>(VLOOKUP($A104,'Occupancy Raw Data'!$B$8:$BE$54,'Occupancy Raw Data'!AA$3,FALSE))/100</f>
        <v>6.9199107685186001E-2</v>
      </c>
      <c r="I105" s="83">
        <f>(VLOOKUP($A104,'Occupancy Raw Data'!$B$8:$BE$54,'Occupancy Raw Data'!AB$3,FALSE))/100</f>
        <v>3.2554064949646098E-2</v>
      </c>
      <c r="J105" s="82">
        <f>(VLOOKUP($A104,'Occupancy Raw Data'!$B$8:$BE$54,'Occupancy Raw Data'!AC$3,FALSE))/100</f>
        <v>5.0729239945339094E-2</v>
      </c>
      <c r="K105" s="84">
        <f>(VLOOKUP($A104,'Occupancy Raw Data'!$B$8:$BE$54,'Occupancy Raw Data'!AE$3,FALSE))/100</f>
        <v>4.3113037032104602E-3</v>
      </c>
      <c r="M105" s="81">
        <f>(VLOOKUP($A104,'ADR Raw Data'!$B$6:$BE$54,'ADR Raw Data'!T$1,FALSE))/100</f>
        <v>-5.4867048889786101E-2</v>
      </c>
      <c r="N105" s="82">
        <f>(VLOOKUP($A104,'ADR Raw Data'!$B$6:$BE$54,'ADR Raw Data'!U$1,FALSE))/100</f>
        <v>-6.3513062393543498E-2</v>
      </c>
      <c r="O105" s="82">
        <f>(VLOOKUP($A104,'ADR Raw Data'!$B$6:$BE$54,'ADR Raw Data'!V$1,FALSE))/100</f>
        <v>-5.5536098105410006E-2</v>
      </c>
      <c r="P105" s="82">
        <f>(VLOOKUP($A104,'ADR Raw Data'!$B$6:$BE$54,'ADR Raw Data'!W$1,FALSE))/100</f>
        <v>-6.60403274783289E-2</v>
      </c>
      <c r="Q105" s="82">
        <f>(VLOOKUP($A104,'ADR Raw Data'!$B$6:$BE$54,'ADR Raw Data'!X$1,FALSE))/100</f>
        <v>-4.7475550873686503E-2</v>
      </c>
      <c r="R105" s="82">
        <f>(VLOOKUP($A104,'ADR Raw Data'!$B$6:$BE$54,'ADR Raw Data'!Y$1,FALSE))/100</f>
        <v>-5.6824876468569603E-2</v>
      </c>
      <c r="S105" s="83">
        <f>(VLOOKUP($A104,'ADR Raw Data'!$B$6:$BE$54,'ADR Raw Data'!AA$1,FALSE))/100</f>
        <v>-3.4746416070901801E-2</v>
      </c>
      <c r="T105" s="83">
        <f>(VLOOKUP($A104,'ADR Raw Data'!$B$6:$BE$54,'ADR Raw Data'!AB$1,FALSE))/100</f>
        <v>-5.7407488146491902E-2</v>
      </c>
      <c r="U105" s="82">
        <f>(VLOOKUP($A104,'ADR Raw Data'!$B$6:$BE$54,'ADR Raw Data'!AC$1,FALSE))/100</f>
        <v>-4.6356864082513299E-2</v>
      </c>
      <c r="V105" s="84">
        <f>(VLOOKUP($A104,'ADR Raw Data'!$B$6:$BE$54,'ADR Raw Data'!AE$1,FALSE))/100</f>
        <v>-4.9899375542378097E-2</v>
      </c>
      <c r="X105" s="81">
        <f>(VLOOKUP($A104,'RevPAR Raw Data'!$B$6:$BE$54,'RevPAR Raw Data'!T$1,FALSE))/100</f>
        <v>-7.88028395279608E-2</v>
      </c>
      <c r="Y105" s="82">
        <f>(VLOOKUP($A104,'RevPAR Raw Data'!$B$6:$BE$54,'RevPAR Raw Data'!U$1,FALSE))/100</f>
        <v>-0.102431563837522</v>
      </c>
      <c r="Z105" s="82">
        <f>(VLOOKUP($A104,'RevPAR Raw Data'!$B$6:$BE$54,'RevPAR Raw Data'!V$1,FALSE))/100</f>
        <v>-0.103904277075588</v>
      </c>
      <c r="AA105" s="82">
        <f>(VLOOKUP($A104,'RevPAR Raw Data'!$B$6:$BE$54,'RevPAR Raw Data'!W$1,FALSE))/100</f>
        <v>-8.4145227625142899E-2</v>
      </c>
      <c r="AB105" s="82">
        <f>(VLOOKUP($A104,'RevPAR Raw Data'!$B$6:$BE$54,'RevPAR Raw Data'!X$1,FALSE))/100</f>
        <v>-1.67952880665607E-2</v>
      </c>
      <c r="AC105" s="82">
        <f>(VLOOKUP($A104,'RevPAR Raw Data'!$B$6:$BE$54,'RevPAR Raw Data'!Y$1,FALSE))/100</f>
        <v>-7.5366839415664605E-2</v>
      </c>
      <c r="AD105" s="83">
        <f>(VLOOKUP($A104,'RevPAR Raw Data'!$B$6:$BE$54,'RevPAR Raw Data'!AA$1,FALSE))/100</f>
        <v>3.2048270626919499E-2</v>
      </c>
      <c r="AE105" s="83">
        <f>(VLOOKUP($A104,'RevPAR Raw Data'!$B$6:$BE$54,'RevPAR Raw Data'!AB$1,FALSE))/100</f>
        <v>-2.6722270294562703E-2</v>
      </c>
      <c r="AF105" s="82">
        <f>(VLOOKUP($A104,'RevPAR Raw Data'!$B$6:$BE$54,'RevPAR Raw Data'!AC$1,FALSE))/100</f>
        <v>2.0207273816705601E-3</v>
      </c>
      <c r="AG105" s="84">
        <f>(VLOOKUP($A104,'RevPAR Raw Data'!$B$6:$BE$54,'RevPAR Raw Data'!AE$1,FALSE))/100</f>
        <v>-4.5803203201731396E-2</v>
      </c>
    </row>
    <row r="106" spans="1:33" x14ac:dyDescent="0.25">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5">
      <c r="A107" s="108" t="s">
        <v>52</v>
      </c>
      <c r="B107" s="109">
        <f>(VLOOKUP($A107,'Occupancy Raw Data'!$B$8:$BE$45,'Occupancy Raw Data'!G$3,FALSE))/100</f>
        <v>0.50819958129797593</v>
      </c>
      <c r="C107" s="110">
        <f>(VLOOKUP($A107,'Occupancy Raw Data'!$B$8:$BE$45,'Occupancy Raw Data'!H$3,FALSE))/100</f>
        <v>0.63886950453593794</v>
      </c>
      <c r="D107" s="110">
        <f>(VLOOKUP($A107,'Occupancy Raw Data'!$B$8:$BE$45,'Occupancy Raw Data'!I$3,FALSE))/100</f>
        <v>0.68440334961618898</v>
      </c>
      <c r="E107" s="110">
        <f>(VLOOKUP($A107,'Occupancy Raw Data'!$B$8:$BE$45,'Occupancy Raw Data'!J$3,FALSE))/100</f>
        <v>0.75488485694347507</v>
      </c>
      <c r="F107" s="110">
        <f>(VLOOKUP($A107,'Occupancy Raw Data'!$B$8:$BE$45,'Occupancy Raw Data'!K$3,FALSE))/100</f>
        <v>0.83217027215631501</v>
      </c>
      <c r="G107" s="111">
        <f>(VLOOKUP($A107,'Occupancy Raw Data'!$B$8:$BE$45,'Occupancy Raw Data'!L$3,FALSE))/100</f>
        <v>0.68370551290997894</v>
      </c>
      <c r="H107" s="91">
        <f>(VLOOKUP($A107,'Occupancy Raw Data'!$B$8:$BE$45,'Occupancy Raw Data'!N$3,FALSE))/100</f>
        <v>0.91992323796231601</v>
      </c>
      <c r="I107" s="91">
        <f>(VLOOKUP($A107,'Occupancy Raw Data'!$B$8:$BE$45,'Occupancy Raw Data'!O$3,FALSE))/100</f>
        <v>0.89689462665736197</v>
      </c>
      <c r="J107" s="111">
        <f>(VLOOKUP($A107,'Occupancy Raw Data'!$B$8:$BE$45,'Occupancy Raw Data'!P$3,FALSE))/100</f>
        <v>0.90840893230983899</v>
      </c>
      <c r="K107" s="112">
        <f>(VLOOKUP($A107,'Occupancy Raw Data'!$B$8:$BE$45,'Occupancy Raw Data'!R$3,FALSE))/100</f>
        <v>0.74790648988136699</v>
      </c>
      <c r="M107" s="113">
        <f>VLOOKUP($A107,'ADR Raw Data'!$B$6:$BE$43,'ADR Raw Data'!G$1,FALSE)</f>
        <v>98.082760041194604</v>
      </c>
      <c r="N107" s="114">
        <f>VLOOKUP($A107,'ADR Raw Data'!$B$6:$BE$43,'ADR Raw Data'!H$1,FALSE)</f>
        <v>99.097269251774904</v>
      </c>
      <c r="O107" s="114">
        <f>VLOOKUP($A107,'ADR Raw Data'!$B$6:$BE$43,'ADR Raw Data'!I$1,FALSE)</f>
        <v>103.420384909508</v>
      </c>
      <c r="P107" s="114">
        <f>VLOOKUP($A107,'ADR Raw Data'!$B$6:$BE$43,'ADR Raw Data'!J$1,FALSE)</f>
        <v>104.13514444187599</v>
      </c>
      <c r="Q107" s="114">
        <f>VLOOKUP($A107,'ADR Raw Data'!$B$6:$BE$43,'ADR Raw Data'!K$1,FALSE)</f>
        <v>110.5888721174</v>
      </c>
      <c r="R107" s="115">
        <f>VLOOKUP($A107,'ADR Raw Data'!$B$6:$BE$43,'ADR Raw Data'!L$1,FALSE)</f>
        <v>103.721823934677</v>
      </c>
      <c r="S107" s="114">
        <f>VLOOKUP($A107,'ADR Raw Data'!$B$6:$BE$43,'ADR Raw Data'!N$1,FALSE)</f>
        <v>132.086501043049</v>
      </c>
      <c r="T107" s="114">
        <f>VLOOKUP($A107,'ADR Raw Data'!$B$6:$BE$43,'ADR Raw Data'!O$1,FALSE)</f>
        <v>133.54743240614599</v>
      </c>
      <c r="U107" s="115">
        <f>VLOOKUP($A107,'ADR Raw Data'!$B$6:$BE$43,'ADR Raw Data'!P$1,FALSE)</f>
        <v>132.80770789322</v>
      </c>
      <c r="V107" s="116">
        <f>VLOOKUP($A107,'ADR Raw Data'!$B$6:$BE$43,'ADR Raw Data'!R$1,FALSE)</f>
        <v>113.815475690626</v>
      </c>
      <c r="X107" s="113">
        <f>VLOOKUP($A107,'RevPAR Raw Data'!$B$6:$BE$43,'RevPAR Raw Data'!G$1,FALSE)</f>
        <v>49.845617585484902</v>
      </c>
      <c r="Y107" s="114">
        <f>VLOOKUP($A107,'RevPAR Raw Data'!$B$6:$BE$43,'RevPAR Raw Data'!H$1,FALSE)</f>
        <v>63.3102233077459</v>
      </c>
      <c r="Z107" s="114">
        <f>VLOOKUP($A107,'RevPAR Raw Data'!$B$6:$BE$43,'RevPAR Raw Data'!I$1,FALSE)</f>
        <v>70.781257850662897</v>
      </c>
      <c r="AA107" s="114">
        <f>VLOOKUP($A107,'RevPAR Raw Data'!$B$6:$BE$43,'RevPAR Raw Data'!J$1,FALSE)</f>
        <v>78.610043614794094</v>
      </c>
      <c r="AB107" s="114">
        <f>VLOOKUP($A107,'RevPAR Raw Data'!$B$6:$BE$43,'RevPAR Raw Data'!K$1,FALSE)</f>
        <v>92.028771807397007</v>
      </c>
      <c r="AC107" s="115">
        <f>VLOOKUP($A107,'RevPAR Raw Data'!$B$6:$BE$43,'RevPAR Raw Data'!L$1,FALSE)</f>
        <v>70.915182833217003</v>
      </c>
      <c r="AD107" s="114">
        <f>VLOOKUP($A107,'RevPAR Raw Data'!$B$6:$BE$43,'RevPAR Raw Data'!N$1,FALSE)</f>
        <v>121.509441730635</v>
      </c>
      <c r="AE107" s="114">
        <f>VLOOKUP($A107,'RevPAR Raw Data'!$B$6:$BE$43,'RevPAR Raw Data'!O$1,FALSE)</f>
        <v>119.77797452896</v>
      </c>
      <c r="AF107" s="115">
        <f>VLOOKUP($A107,'RevPAR Raw Data'!$B$6:$BE$43,'RevPAR Raw Data'!P$1,FALSE)</f>
        <v>120.64370812979701</v>
      </c>
      <c r="AG107" s="116">
        <f>VLOOKUP($A107,'RevPAR Raw Data'!$B$6:$BE$43,'RevPAR Raw Data'!R$1,FALSE)</f>
        <v>85.123332917954301</v>
      </c>
    </row>
    <row r="108" spans="1:33" x14ac:dyDescent="0.25">
      <c r="A108" s="93" t="s">
        <v>14</v>
      </c>
      <c r="B108" s="81">
        <f>(VLOOKUP($A107,'Occupancy Raw Data'!$B$8:$BE$51,'Occupancy Raw Data'!T$3,FALSE))/100</f>
        <v>0.15872023492970999</v>
      </c>
      <c r="C108" s="82">
        <f>(VLOOKUP($A107,'Occupancy Raw Data'!$B$8:$BE$51,'Occupancy Raw Data'!U$3,FALSE))/100</f>
        <v>0.13650005318671599</v>
      </c>
      <c r="D108" s="82">
        <f>(VLOOKUP($A107,'Occupancy Raw Data'!$B$8:$BE$51,'Occupancy Raw Data'!V$3,FALSE))/100</f>
        <v>0.18466807459434498</v>
      </c>
      <c r="E108" s="82">
        <f>(VLOOKUP($A107,'Occupancy Raw Data'!$B$8:$BE$51,'Occupancy Raw Data'!W$3,FALSE))/100</f>
        <v>0.21450434576740901</v>
      </c>
      <c r="F108" s="82">
        <f>(VLOOKUP($A107,'Occupancy Raw Data'!$B$8:$BE$51,'Occupancy Raw Data'!X$3,FALSE))/100</f>
        <v>0.32075327840795304</v>
      </c>
      <c r="G108" s="82">
        <f>(VLOOKUP($A107,'Occupancy Raw Data'!$B$8:$BE$51,'Occupancy Raw Data'!Y$3,FALSE))/100</f>
        <v>0.20792934043755099</v>
      </c>
      <c r="H108" s="83">
        <f>(VLOOKUP($A107,'Occupancy Raw Data'!$B$8:$BE$51,'Occupancy Raw Data'!AA$3,FALSE))/100</f>
        <v>0.23341663190478201</v>
      </c>
      <c r="I108" s="83">
        <f>(VLOOKUP($A107,'Occupancy Raw Data'!$B$8:$BE$51,'Occupancy Raw Data'!AB$3,FALSE))/100</f>
        <v>0.16958618926261199</v>
      </c>
      <c r="J108" s="82">
        <f>(VLOOKUP($A107,'Occupancy Raw Data'!$B$8:$BE$51,'Occupancy Raw Data'!AC$3,FALSE))/100</f>
        <v>0.201058037449177</v>
      </c>
      <c r="K108" s="84">
        <f>(VLOOKUP($A107,'Occupancy Raw Data'!$B$8:$BE$51,'Occupancy Raw Data'!AE$3,FALSE))/100</f>
        <v>0.20553590726747997</v>
      </c>
      <c r="M108" s="81">
        <f>(VLOOKUP($A107,'ADR Raw Data'!$B$6:$BE$49,'ADR Raw Data'!T$1,FALSE))/100</f>
        <v>7.80083866949451E-2</v>
      </c>
      <c r="N108" s="82">
        <f>(VLOOKUP($A107,'ADR Raw Data'!$B$6:$BE$49,'ADR Raw Data'!U$1,FALSE))/100</f>
        <v>3.2667430412248302E-2</v>
      </c>
      <c r="O108" s="82">
        <f>(VLOOKUP($A107,'ADR Raw Data'!$B$6:$BE$49,'ADR Raw Data'!V$1,FALSE))/100</f>
        <v>8.9239187532247813E-2</v>
      </c>
      <c r="P108" s="82">
        <f>(VLOOKUP($A107,'ADR Raw Data'!$B$6:$BE$49,'ADR Raw Data'!W$1,FALSE))/100</f>
        <v>6.0864360741945803E-2</v>
      </c>
      <c r="Q108" s="82">
        <f>(VLOOKUP($A107,'ADR Raw Data'!$B$6:$BE$49,'ADR Raw Data'!X$1,FALSE))/100</f>
        <v>8.7175363568918002E-2</v>
      </c>
      <c r="R108" s="82">
        <f>(VLOOKUP($A107,'ADR Raw Data'!$B$6:$BE$49,'ADR Raw Data'!Y$1,FALSE))/100</f>
        <v>7.2073722278897898E-2</v>
      </c>
      <c r="S108" s="83">
        <f>(VLOOKUP($A107,'ADR Raw Data'!$B$6:$BE$49,'ADR Raw Data'!AA$1,FALSE))/100</f>
        <v>8.6541784044125103E-2</v>
      </c>
      <c r="T108" s="83">
        <f>(VLOOKUP($A107,'ADR Raw Data'!$B$6:$BE$49,'ADR Raw Data'!AB$1,FALSE))/100</f>
        <v>8.8211238868469197E-2</v>
      </c>
      <c r="U108" s="82">
        <f>(VLOOKUP($A107,'ADR Raw Data'!$B$6:$BE$49,'ADR Raw Data'!AC$1,FALSE))/100</f>
        <v>8.7233184010254886E-2</v>
      </c>
      <c r="V108" s="84">
        <f>(VLOOKUP($A107,'ADR Raw Data'!$B$6:$BE$49,'ADR Raw Data'!AE$1,FALSE))/100</f>
        <v>7.7825557552285207E-2</v>
      </c>
      <c r="X108" s="81">
        <f>(VLOOKUP($A107,'RevPAR Raw Data'!$B$6:$BE$43,'RevPAR Raw Data'!T$1,FALSE))/100</f>
        <v>0.24911013108736402</v>
      </c>
      <c r="Y108" s="82">
        <f>(VLOOKUP($A107,'RevPAR Raw Data'!$B$6:$BE$43,'RevPAR Raw Data'!U$1,FALSE))/100</f>
        <v>0.17362658958770999</v>
      </c>
      <c r="Z108" s="82">
        <f>(VLOOKUP($A107,'RevPAR Raw Data'!$B$6:$BE$43,'RevPAR Raw Data'!V$1,FALSE))/100</f>
        <v>0.29038689106653698</v>
      </c>
      <c r="AA108" s="82">
        <f>(VLOOKUP($A107,'RevPAR Raw Data'!$B$6:$BE$43,'RevPAR Raw Data'!W$1,FALSE))/100</f>
        <v>0.28842437639085799</v>
      </c>
      <c r="AB108" s="82">
        <f>(VLOOKUP($A107,'RevPAR Raw Data'!$B$6:$BE$43,'RevPAR Raw Data'!X$1,FALSE))/100</f>
        <v>0.43589042563800595</v>
      </c>
      <c r="AC108" s="82">
        <f>(VLOOKUP($A107,'RevPAR Raw Data'!$B$6:$BE$43,'RevPAR Raw Data'!Y$1,FALSE))/100</f>
        <v>0.29498930425277903</v>
      </c>
      <c r="AD108" s="83">
        <f>(VLOOKUP($A107,'RevPAR Raw Data'!$B$6:$BE$43,'RevPAR Raw Data'!AA$1,FALSE))/100</f>
        <v>0.34015870769951806</v>
      </c>
      <c r="AE108" s="83">
        <f>(VLOOKUP($A107,'RevPAR Raw Data'!$B$6:$BE$43,'RevPAR Raw Data'!AB$1,FALSE))/100</f>
        <v>0.27275683598091899</v>
      </c>
      <c r="AF108" s="82">
        <f>(VLOOKUP($A107,'RevPAR Raw Data'!$B$6:$BE$43,'RevPAR Raw Data'!AC$1,FALSE))/100</f>
        <v>0.30583015423697602</v>
      </c>
      <c r="AG108" s="84">
        <f>(VLOOKUP($A107,'RevPAR Raw Data'!$B$6:$BE$43,'RevPAR Raw Data'!AE$1,FALSE))/100</f>
        <v>0.29935741139987199</v>
      </c>
    </row>
    <row r="109" spans="1:33" x14ac:dyDescent="0.25">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5">
      <c r="A110" s="108" t="s">
        <v>55</v>
      </c>
      <c r="B110" s="109">
        <f>(VLOOKUP($A110,'Occupancy Raw Data'!$B$8:$BE$45,'Occupancy Raw Data'!G$3,FALSE))/100</f>
        <v>0.41609822646657496</v>
      </c>
      <c r="C110" s="110">
        <f>(VLOOKUP($A110,'Occupancy Raw Data'!$B$8:$BE$45,'Occupancy Raw Data'!H$3,FALSE))/100</f>
        <v>0.529526408107581</v>
      </c>
      <c r="D110" s="110">
        <f>(VLOOKUP($A110,'Occupancy Raw Data'!$B$8:$BE$45,'Occupancy Raw Data'!I$3,FALSE))/100</f>
        <v>0.59676476320405303</v>
      </c>
      <c r="E110" s="110">
        <f>(VLOOKUP($A110,'Occupancy Raw Data'!$B$8:$BE$45,'Occupancy Raw Data'!J$3,FALSE))/100</f>
        <v>0.59734944455271799</v>
      </c>
      <c r="F110" s="110">
        <f>(VLOOKUP($A110,'Occupancy Raw Data'!$B$8:$BE$45,'Occupancy Raw Data'!K$3,FALSE))/100</f>
        <v>0.69596569869421099</v>
      </c>
      <c r="G110" s="111">
        <f>(VLOOKUP($A110,'Occupancy Raw Data'!$B$8:$BE$45,'Occupancy Raw Data'!L$3,FALSE))/100</f>
        <v>0.56714090820502794</v>
      </c>
      <c r="H110" s="91">
        <f>(VLOOKUP($A110,'Occupancy Raw Data'!$B$8:$BE$45,'Occupancy Raw Data'!N$3,FALSE))/100</f>
        <v>0.83161177158448596</v>
      </c>
      <c r="I110" s="91">
        <f>(VLOOKUP($A110,'Occupancy Raw Data'!$B$8:$BE$45,'Occupancy Raw Data'!O$3,FALSE))/100</f>
        <v>0.85227051257064801</v>
      </c>
      <c r="J110" s="111">
        <f>(VLOOKUP($A110,'Occupancy Raw Data'!$B$8:$BE$45,'Occupancy Raw Data'!P$3,FALSE))/100</f>
        <v>0.84194114207756698</v>
      </c>
      <c r="K110" s="112">
        <f>(VLOOKUP($A110,'Occupancy Raw Data'!$B$8:$BE$45,'Occupancy Raw Data'!R$3,FALSE))/100</f>
        <v>0.64565526074003898</v>
      </c>
      <c r="M110" s="113">
        <f>VLOOKUP($A110,'ADR Raw Data'!$B$6:$BE$43,'ADR Raw Data'!G$1,FALSE)</f>
        <v>143.83738641686099</v>
      </c>
      <c r="N110" s="114">
        <f>VLOOKUP($A110,'ADR Raw Data'!$B$6:$BE$43,'ADR Raw Data'!H$1,FALSE)</f>
        <v>140.43699668752299</v>
      </c>
      <c r="O110" s="114">
        <f>VLOOKUP($A110,'ADR Raw Data'!$B$6:$BE$43,'ADR Raw Data'!I$1,FALSE)</f>
        <v>141.81969954278199</v>
      </c>
      <c r="P110" s="114">
        <f>VLOOKUP($A110,'ADR Raw Data'!$B$6:$BE$43,'ADR Raw Data'!J$1,FALSE)</f>
        <v>149.793092985318</v>
      </c>
      <c r="Q110" s="114">
        <f>VLOOKUP($A110,'ADR Raw Data'!$B$6:$BE$43,'ADR Raw Data'!K$1,FALSE)</f>
        <v>153.51913749649901</v>
      </c>
      <c r="R110" s="115">
        <f>VLOOKUP($A110,'ADR Raw Data'!$B$6:$BE$43,'ADR Raw Data'!L$1,FALSE)</f>
        <v>146.40857250859099</v>
      </c>
      <c r="S110" s="114">
        <f>VLOOKUP($A110,'ADR Raw Data'!$B$6:$BE$43,'ADR Raw Data'!N$1,FALSE)</f>
        <v>219.78845090227301</v>
      </c>
      <c r="T110" s="114">
        <f>VLOOKUP($A110,'ADR Raw Data'!$B$6:$BE$43,'ADR Raw Data'!O$1,FALSE)</f>
        <v>222.866201692202</v>
      </c>
      <c r="U110" s="115">
        <f>VLOOKUP($A110,'ADR Raw Data'!$B$6:$BE$43,'ADR Raw Data'!P$1,FALSE)</f>
        <v>221.34620601851799</v>
      </c>
      <c r="V110" s="116">
        <f>VLOOKUP($A110,'ADR Raw Data'!$B$6:$BE$43,'ADR Raw Data'!R$1,FALSE)</f>
        <v>174.32841526519999</v>
      </c>
      <c r="X110" s="113">
        <f>VLOOKUP($A110,'RevPAR Raw Data'!$B$6:$BE$43,'RevPAR Raw Data'!G$1,FALSE)</f>
        <v>59.850481387643697</v>
      </c>
      <c r="Y110" s="114">
        <f>VLOOKUP($A110,'RevPAR Raw Data'!$B$6:$BE$43,'RevPAR Raw Data'!H$1,FALSE)</f>
        <v>74.365098421360301</v>
      </c>
      <c r="Z110" s="114">
        <f>VLOOKUP($A110,'RevPAR Raw Data'!$B$6:$BE$43,'RevPAR Raw Data'!I$1,FALSE)</f>
        <v>84.632999415318594</v>
      </c>
      <c r="AA110" s="114">
        <f>VLOOKUP($A110,'RevPAR Raw Data'!$B$6:$BE$43,'RevPAR Raw Data'!J$1,FALSE)</f>
        <v>89.478820892613498</v>
      </c>
      <c r="AB110" s="114">
        <f>VLOOKUP($A110,'RevPAR Raw Data'!$B$6:$BE$43,'RevPAR Raw Data'!K$1,FALSE)</f>
        <v>106.844053790684</v>
      </c>
      <c r="AC110" s="115">
        <f>VLOOKUP($A110,'RevPAR Raw Data'!$B$6:$BE$43,'RevPAR Raw Data'!L$1,FALSE)</f>
        <v>83.034290781524007</v>
      </c>
      <c r="AD110" s="114">
        <f>VLOOKUP($A110,'RevPAR Raw Data'!$B$6:$BE$43,'RevPAR Raw Data'!N$1,FALSE)</f>
        <v>182.77866302864899</v>
      </c>
      <c r="AE110" s="114">
        <f>VLOOKUP($A110,'RevPAR Raw Data'!$B$6:$BE$43,'RevPAR Raw Data'!O$1,FALSE)</f>
        <v>189.94229195088599</v>
      </c>
      <c r="AF110" s="115">
        <f>VLOOKUP($A110,'RevPAR Raw Data'!$B$6:$BE$43,'RevPAR Raw Data'!P$1,FALSE)</f>
        <v>186.36047748976799</v>
      </c>
      <c r="AG110" s="116">
        <f>VLOOKUP($A110,'RevPAR Raw Data'!$B$6:$BE$43,'RevPAR Raw Data'!R$1,FALSE)</f>
        <v>112.55605841245</v>
      </c>
    </row>
    <row r="111" spans="1:33" x14ac:dyDescent="0.25">
      <c r="A111" s="93" t="s">
        <v>14</v>
      </c>
      <c r="B111" s="81">
        <f>(VLOOKUP($A110,'Occupancy Raw Data'!$B$8:$BE$51,'Occupancy Raw Data'!T$3,FALSE))/100</f>
        <v>-0.12320890366671501</v>
      </c>
      <c r="C111" s="82">
        <f>(VLOOKUP($A110,'Occupancy Raw Data'!$B$8:$BE$51,'Occupancy Raw Data'!U$3,FALSE))/100</f>
        <v>-9.4206993410428388E-2</v>
      </c>
      <c r="D111" s="82">
        <f>(VLOOKUP($A110,'Occupancy Raw Data'!$B$8:$BE$51,'Occupancy Raw Data'!V$3,FALSE))/100</f>
        <v>2.4359689186784501E-2</v>
      </c>
      <c r="E111" s="82">
        <f>(VLOOKUP($A110,'Occupancy Raw Data'!$B$8:$BE$51,'Occupancy Raw Data'!W$3,FALSE))/100</f>
        <v>-0.11207243708805199</v>
      </c>
      <c r="F111" s="82">
        <f>(VLOOKUP($A110,'Occupancy Raw Data'!$B$8:$BE$51,'Occupancy Raw Data'!X$3,FALSE))/100</f>
        <v>7.5068122780682003E-3</v>
      </c>
      <c r="G111" s="82">
        <f>(VLOOKUP($A110,'Occupancy Raw Data'!$B$8:$BE$51,'Occupancy Raw Data'!Y$3,FALSE))/100</f>
        <v>-5.6422229791715101E-2</v>
      </c>
      <c r="H111" s="83">
        <f>(VLOOKUP($A110,'Occupancy Raw Data'!$B$8:$BE$51,'Occupancy Raw Data'!AA$3,FALSE))/100</f>
        <v>0.17023213366679202</v>
      </c>
      <c r="I111" s="83">
        <f>(VLOOKUP($A110,'Occupancy Raw Data'!$B$8:$BE$51,'Occupancy Raw Data'!AB$3,FALSE))/100</f>
        <v>0.155164784272494</v>
      </c>
      <c r="J111" s="82">
        <f>(VLOOKUP($A110,'Occupancy Raw Data'!$B$8:$BE$51,'Occupancy Raw Data'!AC$3,FALSE))/100</f>
        <v>0.16255722891796201</v>
      </c>
      <c r="K111" s="84">
        <f>(VLOOKUP($A110,'Occupancy Raw Data'!$B$8:$BE$51,'Occupancy Raw Data'!AE$3,FALSE))/100</f>
        <v>1.47941663526395E-2</v>
      </c>
      <c r="M111" s="81">
        <f>(VLOOKUP($A110,'ADR Raw Data'!$B$6:$BE$49,'ADR Raw Data'!T$1,FALSE))/100</f>
        <v>-6.9391233058616109E-2</v>
      </c>
      <c r="N111" s="82">
        <f>(VLOOKUP($A110,'ADR Raw Data'!$B$6:$BE$49,'ADR Raw Data'!U$1,FALSE))/100</f>
        <v>-0.12035548671732001</v>
      </c>
      <c r="O111" s="82">
        <f>(VLOOKUP($A110,'ADR Raw Data'!$B$6:$BE$49,'ADR Raw Data'!V$1,FALSE))/100</f>
        <v>-0.112424386557493</v>
      </c>
      <c r="P111" s="82">
        <f>(VLOOKUP($A110,'ADR Raw Data'!$B$6:$BE$49,'ADR Raw Data'!W$1,FALSE))/100</f>
        <v>-0.10120287502832501</v>
      </c>
      <c r="Q111" s="82">
        <f>(VLOOKUP($A110,'ADR Raw Data'!$B$6:$BE$49,'ADR Raw Data'!X$1,FALSE))/100</f>
        <v>-0.11066274225403401</v>
      </c>
      <c r="R111" s="82">
        <f>(VLOOKUP($A110,'ADR Raw Data'!$B$6:$BE$49,'ADR Raw Data'!Y$1,FALSE))/100</f>
        <v>-0.10411647035657599</v>
      </c>
      <c r="S111" s="83">
        <f>(VLOOKUP($A110,'ADR Raw Data'!$B$6:$BE$49,'ADR Raw Data'!AA$1,FALSE))/100</f>
        <v>-6.7683372861821901E-3</v>
      </c>
      <c r="T111" s="83">
        <f>(VLOOKUP($A110,'ADR Raw Data'!$B$6:$BE$49,'ADR Raw Data'!AB$1,FALSE))/100</f>
        <v>1.1786375897695E-2</v>
      </c>
      <c r="U111" s="82">
        <f>(VLOOKUP($A110,'ADR Raw Data'!$B$6:$BE$49,'ADR Raw Data'!AC$1,FALSE))/100</f>
        <v>2.6164384385186103E-3</v>
      </c>
      <c r="V111" s="84">
        <f>(VLOOKUP($A110,'ADR Raw Data'!$B$6:$BE$49,'ADR Raw Data'!AE$1,FALSE))/100</f>
        <v>-4.2537457369806297E-2</v>
      </c>
      <c r="X111" s="81">
        <f>(VLOOKUP($A110,'RevPAR Raw Data'!$B$6:$BE$43,'RevPAR Raw Data'!T$1,FALSE))/100</f>
        <v>-0.18405051897609798</v>
      </c>
      <c r="Y111" s="82">
        <f>(VLOOKUP($A110,'RevPAR Raw Data'!$B$6:$BE$43,'RevPAR Raw Data'!U$1,FALSE))/100</f>
        <v>-0.20322415158366097</v>
      </c>
      <c r="Z111" s="82">
        <f>(VLOOKUP($A110,'RevPAR Raw Data'!$B$6:$BE$43,'RevPAR Raw Data'!V$1,FALSE))/100</f>
        <v>-9.0803320484263997E-2</v>
      </c>
      <c r="AA111" s="82">
        <f>(VLOOKUP($A110,'RevPAR Raw Data'!$B$6:$BE$43,'RevPAR Raw Data'!W$1,FALSE))/100</f>
        <v>-0.201933259271635</v>
      </c>
      <c r="AB111" s="82">
        <f>(VLOOKUP($A110,'RevPAR Raw Data'!$B$6:$BE$43,'RevPAR Raw Data'!X$1,FALSE))/100</f>
        <v>-0.10398665440824301</v>
      </c>
      <c r="AC111" s="82">
        <f>(VLOOKUP($A110,'RevPAR Raw Data'!$B$6:$BE$43,'RevPAR Raw Data'!Y$1,FALSE))/100</f>
        <v>-0.15466421673273101</v>
      </c>
      <c r="AD111" s="83">
        <f>(VLOOKUP($A110,'RevPAR Raw Data'!$B$6:$BE$43,'RevPAR Raw Data'!AA$1,FALSE))/100</f>
        <v>0.162311607883006</v>
      </c>
      <c r="AE111" s="83">
        <f>(VLOOKUP($A110,'RevPAR Raw Data'!$B$6:$BE$43,'RevPAR Raw Data'!AB$1,FALSE))/100</f>
        <v>0.16877999064370999</v>
      </c>
      <c r="AF111" s="82">
        <f>(VLOOKUP($A110,'RevPAR Raw Data'!$B$6:$BE$43,'RevPAR Raw Data'!AC$1,FALSE))/100</f>
        <v>0.16559898833868</v>
      </c>
      <c r="AG111" s="84">
        <f>(VLOOKUP($A110,'RevPAR Raw Data'!$B$6:$BE$43,'RevPAR Raw Data'!AE$1,FALSE))/100</f>
        <v>-2.83725972377139E-2</v>
      </c>
    </row>
    <row r="112" spans="1:33" x14ac:dyDescent="0.25">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4" x14ac:dyDescent="0.25">
      <c r="A113" s="108" t="s">
        <v>54</v>
      </c>
      <c r="B113" s="109">
        <f>(VLOOKUP($A113,'Occupancy Raw Data'!$B$8:$BE$45,'Occupancy Raw Data'!G$3,FALSE))/100</f>
        <v>0.44404973357015898</v>
      </c>
      <c r="C113" s="110">
        <f>(VLOOKUP($A113,'Occupancy Raw Data'!$B$8:$BE$45,'Occupancy Raw Data'!H$3,FALSE))/100</f>
        <v>0.66021314387211305</v>
      </c>
      <c r="D113" s="110">
        <f>(VLOOKUP($A113,'Occupancy Raw Data'!$B$8:$BE$45,'Occupancy Raw Data'!I$3,FALSE))/100</f>
        <v>0.7</v>
      </c>
      <c r="E113" s="110">
        <f>(VLOOKUP($A113,'Occupancy Raw Data'!$B$8:$BE$45,'Occupancy Raw Data'!J$3,FALSE))/100</f>
        <v>0.71190053285968002</v>
      </c>
      <c r="F113" s="110">
        <f>(VLOOKUP($A113,'Occupancy Raw Data'!$B$8:$BE$45,'Occupancy Raw Data'!K$3,FALSE))/100</f>
        <v>0.69626998223800995</v>
      </c>
      <c r="G113" s="111">
        <f>(VLOOKUP($A113,'Occupancy Raw Data'!$B$8:$BE$45,'Occupancy Raw Data'!L$3,FALSE))/100</f>
        <v>0.6424866785079919</v>
      </c>
      <c r="H113" s="91">
        <f>(VLOOKUP($A113,'Occupancy Raw Data'!$B$8:$BE$45,'Occupancy Raw Data'!N$3,FALSE))/100</f>
        <v>0.82788632326820599</v>
      </c>
      <c r="I113" s="91">
        <f>(VLOOKUP($A113,'Occupancy Raw Data'!$B$8:$BE$45,'Occupancy Raw Data'!O$3,FALSE))/100</f>
        <v>0.77673179396092296</v>
      </c>
      <c r="J113" s="111">
        <f>(VLOOKUP($A113,'Occupancy Raw Data'!$B$8:$BE$45,'Occupancy Raw Data'!P$3,FALSE))/100</f>
        <v>0.80230905861456403</v>
      </c>
      <c r="K113" s="112">
        <f>(VLOOKUP($A113,'Occupancy Raw Data'!$B$8:$BE$45,'Occupancy Raw Data'!R$3,FALSE))/100</f>
        <v>0.68815021568129897</v>
      </c>
      <c r="M113" s="113">
        <f>VLOOKUP($A113,'ADR Raw Data'!$B$6:$BE$43,'ADR Raw Data'!G$1,FALSE)</f>
        <v>94.315539999999999</v>
      </c>
      <c r="N113" s="114">
        <f>VLOOKUP($A113,'ADR Raw Data'!$B$6:$BE$43,'ADR Raw Data'!H$1,FALSE)</f>
        <v>108.13025827280001</v>
      </c>
      <c r="O113" s="114">
        <f>VLOOKUP($A113,'ADR Raw Data'!$B$6:$BE$43,'ADR Raw Data'!I$1,FALSE)</f>
        <v>110.069941639177</v>
      </c>
      <c r="P113" s="114">
        <f>VLOOKUP($A113,'ADR Raw Data'!$B$6:$BE$43,'ADR Raw Data'!J$1,FALSE)</f>
        <v>107.54649451097799</v>
      </c>
      <c r="Q113" s="114">
        <f>VLOOKUP($A113,'ADR Raw Data'!$B$6:$BE$43,'ADR Raw Data'!K$1,FALSE)</f>
        <v>107.17340816326499</v>
      </c>
      <c r="R113" s="115">
        <f>VLOOKUP($A113,'ADR Raw Data'!$B$6:$BE$43,'ADR Raw Data'!L$1,FALSE)</f>
        <v>106.306578016145</v>
      </c>
      <c r="S113" s="114">
        <f>VLOOKUP($A113,'ADR Raw Data'!$B$6:$BE$43,'ADR Raw Data'!N$1,FALSE)</f>
        <v>123.67979618107699</v>
      </c>
      <c r="T113" s="114">
        <f>VLOOKUP($A113,'ADR Raw Data'!$B$6:$BE$43,'ADR Raw Data'!O$1,FALSE)</f>
        <v>121.540718042533</v>
      </c>
      <c r="U113" s="115">
        <f>VLOOKUP($A113,'ADR Raw Data'!$B$6:$BE$43,'ADR Raw Data'!P$1,FALSE)</f>
        <v>122.64435355324299</v>
      </c>
      <c r="V113" s="116">
        <f>VLOOKUP($A113,'ADR Raw Data'!$B$6:$BE$43,'ADR Raw Data'!R$1,FALSE)</f>
        <v>111.748888643067</v>
      </c>
      <c r="X113" s="113">
        <f>VLOOKUP($A113,'RevPAR Raw Data'!$B$6:$BE$43,'RevPAR Raw Data'!G$1,FALSE)</f>
        <v>41.880790408525698</v>
      </c>
      <c r="Y113" s="114">
        <f>VLOOKUP($A113,'RevPAR Raw Data'!$B$6:$BE$43,'RevPAR Raw Data'!H$1,FALSE)</f>
        <v>71.389017761989294</v>
      </c>
      <c r="Z113" s="114">
        <f>VLOOKUP($A113,'RevPAR Raw Data'!$B$6:$BE$43,'RevPAR Raw Data'!I$1,FALSE)</f>
        <v>77.048959147424497</v>
      </c>
      <c r="AA113" s="114">
        <f>VLOOKUP($A113,'RevPAR Raw Data'!$B$6:$BE$43,'RevPAR Raw Data'!J$1,FALSE)</f>
        <v>76.562406749555905</v>
      </c>
      <c r="AB113" s="114">
        <f>VLOOKUP($A113,'RevPAR Raw Data'!$B$6:$BE$43,'RevPAR Raw Data'!K$1,FALSE)</f>
        <v>74.621626998223803</v>
      </c>
      <c r="AC113" s="115">
        <f>VLOOKUP($A113,'RevPAR Raw Data'!$B$6:$BE$43,'RevPAR Raw Data'!L$1,FALSE)</f>
        <v>68.300560213143797</v>
      </c>
      <c r="AD113" s="114">
        <f>VLOOKUP($A113,'RevPAR Raw Data'!$B$6:$BE$43,'RevPAR Raw Data'!N$1,FALSE)</f>
        <v>102.392811722912</v>
      </c>
      <c r="AE113" s="114">
        <f>VLOOKUP($A113,'RevPAR Raw Data'!$B$6:$BE$43,'RevPAR Raw Data'!O$1,FALSE)</f>
        <v>94.404539964476001</v>
      </c>
      <c r="AF113" s="115">
        <f>VLOOKUP($A113,'RevPAR Raw Data'!$B$6:$BE$43,'RevPAR Raw Data'!P$1,FALSE)</f>
        <v>98.398675843694406</v>
      </c>
      <c r="AG113" s="116">
        <f>VLOOKUP($A113,'RevPAR Raw Data'!$B$6:$BE$43,'RevPAR Raw Data'!R$1,FALSE)</f>
        <v>76.900021821872599</v>
      </c>
    </row>
    <row r="114" spans="1:34" x14ac:dyDescent="0.25">
      <c r="A114" s="93" t="s">
        <v>14</v>
      </c>
      <c r="B114" s="81">
        <f>(VLOOKUP($A113,'Occupancy Raw Data'!$B$8:$BE$51,'Occupancy Raw Data'!T$3,FALSE))/100</f>
        <v>-6.9415866425489692E-2</v>
      </c>
      <c r="C114" s="82">
        <f>(VLOOKUP($A113,'Occupancy Raw Data'!$B$8:$BE$51,'Occupancy Raw Data'!U$3,FALSE))/100</f>
        <v>-4.5584166883924304E-2</v>
      </c>
      <c r="D114" s="82">
        <f>(VLOOKUP($A113,'Occupancy Raw Data'!$B$8:$BE$51,'Occupancy Raw Data'!V$3,FALSE))/100</f>
        <v>-2.61178861788617E-2</v>
      </c>
      <c r="E114" s="82">
        <f>(VLOOKUP($A113,'Occupancy Raw Data'!$B$8:$BE$51,'Occupancy Raw Data'!W$3,FALSE))/100</f>
        <v>-7.2912355641432999E-3</v>
      </c>
      <c r="F114" s="82">
        <f>(VLOOKUP($A113,'Occupancy Raw Data'!$B$8:$BE$51,'Occupancy Raw Data'!X$3,FALSE))/100</f>
        <v>-2.8097266700141101E-2</v>
      </c>
      <c r="G114" s="82">
        <f>(VLOOKUP($A113,'Occupancy Raw Data'!$B$8:$BE$51,'Occupancy Raw Data'!Y$3,FALSE))/100</f>
        <v>-3.2754975666748398E-2</v>
      </c>
      <c r="H114" s="83">
        <f>(VLOOKUP($A113,'Occupancy Raw Data'!$B$8:$BE$51,'Occupancy Raw Data'!AA$3,FALSE))/100</f>
        <v>7.1750710689526306E-2</v>
      </c>
      <c r="I114" s="83">
        <f>(VLOOKUP($A113,'Occupancy Raw Data'!$B$8:$BE$51,'Occupancy Raw Data'!AB$3,FALSE))/100</f>
        <v>5.3861076246287796E-2</v>
      </c>
      <c r="J114" s="82">
        <f>(VLOOKUP($A113,'Occupancy Raw Data'!$B$8:$BE$51,'Occupancy Raw Data'!AC$3,FALSE))/100</f>
        <v>6.3015825060091193E-2</v>
      </c>
      <c r="K114" s="84">
        <f>(VLOOKUP($A113,'Occupancy Raw Data'!$B$8:$BE$51,'Occupancy Raw Data'!AE$3,FALSE))/100</f>
        <v>-2.8286369222560899E-3</v>
      </c>
      <c r="M114" s="81">
        <f>(VLOOKUP($A113,'ADR Raw Data'!$B$6:$BE$49,'ADR Raw Data'!T$1,FALSE))/100</f>
        <v>-1.9923977234712301E-2</v>
      </c>
      <c r="N114" s="82">
        <f>(VLOOKUP($A113,'ADR Raw Data'!$B$6:$BE$49,'ADR Raw Data'!U$1,FALSE))/100</f>
        <v>1.2736749012380899E-2</v>
      </c>
      <c r="O114" s="82">
        <f>(VLOOKUP($A113,'ADR Raw Data'!$B$6:$BE$49,'ADR Raw Data'!V$1,FALSE))/100</f>
        <v>1.4562089694184099E-2</v>
      </c>
      <c r="P114" s="82">
        <f>(VLOOKUP($A113,'ADR Raw Data'!$B$6:$BE$49,'ADR Raw Data'!W$1,FALSE))/100</f>
        <v>-2.0439718663851601E-2</v>
      </c>
      <c r="Q114" s="82">
        <f>(VLOOKUP($A113,'ADR Raw Data'!$B$6:$BE$49,'ADR Raw Data'!X$1,FALSE))/100</f>
        <v>-2.88764024602358E-2</v>
      </c>
      <c r="R114" s="82">
        <f>(VLOOKUP($A113,'ADR Raw Data'!$B$6:$BE$49,'ADR Raw Data'!Y$1,FALSE))/100</f>
        <v>-6.9915629419342595E-3</v>
      </c>
      <c r="S114" s="83">
        <f>(VLOOKUP($A113,'ADR Raw Data'!$B$6:$BE$49,'ADR Raw Data'!AA$1,FALSE))/100</f>
        <v>2.8940034129065498E-2</v>
      </c>
      <c r="T114" s="83">
        <f>(VLOOKUP($A113,'ADR Raw Data'!$B$6:$BE$49,'ADR Raw Data'!AB$1,FALSE))/100</f>
        <v>3.5173409901477798E-2</v>
      </c>
      <c r="U114" s="82">
        <f>(VLOOKUP($A113,'ADR Raw Data'!$B$6:$BE$49,'ADR Raw Data'!AC$1,FALSE))/100</f>
        <v>3.2022695205115401E-2</v>
      </c>
      <c r="V114" s="84">
        <f>(VLOOKUP($A113,'ADR Raw Data'!$B$6:$BE$49,'ADR Raw Data'!AE$1,FALSE))/100</f>
        <v>9.1356429016447704E-3</v>
      </c>
      <c r="X114" s="81">
        <f>(VLOOKUP($A113,'RevPAR Raw Data'!$B$6:$BE$43,'RevPAR Raw Data'!T$1,FALSE))/100</f>
        <v>-8.7956803517812807E-2</v>
      </c>
      <c r="Y114" s="82">
        <f>(VLOOKUP($A113,'RevPAR Raw Data'!$B$6:$BE$43,'RevPAR Raw Data'!U$1,FALSE))/100</f>
        <v>-3.3428011964082398E-2</v>
      </c>
      <c r="Z114" s="82">
        <f>(VLOOKUP($A113,'RevPAR Raw Data'!$B$6:$BE$43,'RevPAR Raw Data'!V$1,FALSE))/100</f>
        <v>-1.19361274858367E-2</v>
      </c>
      <c r="AA114" s="82">
        <f>(VLOOKUP($A113,'RevPAR Raw Data'!$B$6:$BE$43,'RevPAR Raw Data'!W$1,FALSE))/100</f>
        <v>-2.7581923424351999E-2</v>
      </c>
      <c r="AB114" s="82">
        <f>(VLOOKUP($A113,'RevPAR Raw Data'!$B$6:$BE$43,'RevPAR Raw Data'!X$1,FALSE))/100</f>
        <v>-5.6162321179111102E-2</v>
      </c>
      <c r="AC114" s="82">
        <f>(VLOOKUP($A113,'RevPAR Raw Data'!$B$6:$BE$43,'RevPAR Raw Data'!Y$1,FALSE))/100</f>
        <v>-3.9517530134647101E-2</v>
      </c>
      <c r="AD114" s="83">
        <f>(VLOOKUP($A113,'RevPAR Raw Data'!$B$6:$BE$43,'RevPAR Raw Data'!AA$1,FALSE))/100</f>
        <v>0.10276721283473099</v>
      </c>
      <c r="AE114" s="83">
        <f>(VLOOKUP($A113,'RevPAR Raw Data'!$B$6:$BE$43,'RevPAR Raw Data'!AB$1,FALSE))/100</f>
        <v>9.0928963860311102E-2</v>
      </c>
      <c r="AF114" s="82">
        <f>(VLOOKUP($A113,'RevPAR Raw Data'!$B$6:$BE$43,'RevPAR Raw Data'!AC$1,FALSE))/100</f>
        <v>9.7056456824204801E-2</v>
      </c>
      <c r="AG114" s="84">
        <f>(VLOOKUP($A113,'RevPAR Raw Data'!$B$6:$BE$43,'RevPAR Raw Data'!AE$1,FALSE))/100</f>
        <v>6.2811645625685296E-3</v>
      </c>
    </row>
    <row r="115" spans="1:34" x14ac:dyDescent="0.25">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4" x14ac:dyDescent="0.25">
      <c r="A116" s="108" t="s">
        <v>50</v>
      </c>
      <c r="B116" s="109">
        <f>(VLOOKUP($A116,'Occupancy Raw Data'!$B$8:$BE$45,'Occupancy Raw Data'!G$3,FALSE))/100</f>
        <v>0.41656590084643197</v>
      </c>
      <c r="C116" s="110">
        <f>(VLOOKUP($A116,'Occupancy Raw Data'!$B$8:$BE$45,'Occupancy Raw Data'!H$3,FALSE))/100</f>
        <v>0.57587666263603299</v>
      </c>
      <c r="D116" s="110">
        <f>(VLOOKUP($A116,'Occupancy Raw Data'!$B$8:$BE$45,'Occupancy Raw Data'!I$3,FALSE))/100</f>
        <v>0.62787182587666202</v>
      </c>
      <c r="E116" s="110">
        <f>(VLOOKUP($A116,'Occupancy Raw Data'!$B$8:$BE$45,'Occupancy Raw Data'!J$3,FALSE))/100</f>
        <v>0.62968561064087003</v>
      </c>
      <c r="F116" s="110">
        <f>(VLOOKUP($A116,'Occupancy Raw Data'!$B$8:$BE$45,'Occupancy Raw Data'!K$3,FALSE))/100</f>
        <v>0.65810157194679508</v>
      </c>
      <c r="G116" s="111">
        <f>(VLOOKUP($A116,'Occupancy Raw Data'!$B$8:$BE$45,'Occupancy Raw Data'!L$3,FALSE))/100</f>
        <v>0.58162031438935902</v>
      </c>
      <c r="H116" s="91">
        <f>(VLOOKUP($A116,'Occupancy Raw Data'!$B$8:$BE$45,'Occupancy Raw Data'!N$3,FALSE))/100</f>
        <v>0.75392986698911701</v>
      </c>
      <c r="I116" s="91">
        <f>(VLOOKUP($A116,'Occupancy Raw Data'!$B$8:$BE$45,'Occupancy Raw Data'!O$3,FALSE))/100</f>
        <v>0.739419588875453</v>
      </c>
      <c r="J116" s="111">
        <f>(VLOOKUP($A116,'Occupancy Raw Data'!$B$8:$BE$45,'Occupancy Raw Data'!P$3,FALSE))/100</f>
        <v>0.74667472793228495</v>
      </c>
      <c r="K116" s="112">
        <f>(VLOOKUP($A116,'Occupancy Raw Data'!$B$8:$BE$45,'Occupancy Raw Data'!R$3,FALSE))/100</f>
        <v>0.62877871825876608</v>
      </c>
      <c r="M116" s="113">
        <f>VLOOKUP($A116,'ADR Raw Data'!$B$6:$BE$43,'ADR Raw Data'!G$1,FALSE)</f>
        <v>94.6471117561683</v>
      </c>
      <c r="N116" s="114">
        <f>VLOOKUP($A116,'ADR Raw Data'!$B$6:$BE$43,'ADR Raw Data'!H$1,FALSE)</f>
        <v>102.960304461942</v>
      </c>
      <c r="O116" s="114">
        <f>VLOOKUP($A116,'ADR Raw Data'!$B$6:$BE$43,'ADR Raw Data'!I$1,FALSE)</f>
        <v>107.799937409725</v>
      </c>
      <c r="P116" s="114">
        <f>VLOOKUP($A116,'ADR Raw Data'!$B$6:$BE$43,'ADR Raw Data'!J$1,FALSE)</f>
        <v>105.94581373019599</v>
      </c>
      <c r="Q116" s="114">
        <f>VLOOKUP($A116,'ADR Raw Data'!$B$6:$BE$43,'ADR Raw Data'!K$1,FALSE)</f>
        <v>112.212135966926</v>
      </c>
      <c r="R116" s="115">
        <f>VLOOKUP($A116,'ADR Raw Data'!$B$6:$BE$43,'ADR Raw Data'!L$1,FALSE)</f>
        <v>105.554523908523</v>
      </c>
      <c r="S116" s="114">
        <f>VLOOKUP($A116,'ADR Raw Data'!$B$6:$BE$43,'ADR Raw Data'!N$1,FALSE)</f>
        <v>142.811583801122</v>
      </c>
      <c r="T116" s="114">
        <f>VLOOKUP($A116,'ADR Raw Data'!$B$6:$BE$43,'ADR Raw Data'!O$1,FALSE)</f>
        <v>139.408892068683</v>
      </c>
      <c r="U116" s="115">
        <f>VLOOKUP($A116,'ADR Raw Data'!$B$6:$BE$43,'ADR Raw Data'!P$1,FALSE)</f>
        <v>141.12676923076901</v>
      </c>
      <c r="V116" s="116">
        <f>VLOOKUP($A116,'ADR Raw Data'!$B$6:$BE$43,'ADR Raw Data'!R$1,FALSE)</f>
        <v>117.623678571428</v>
      </c>
      <c r="X116" s="113">
        <f>VLOOKUP($A116,'RevPAR Raw Data'!$B$6:$BE$43,'RevPAR Raw Data'!G$1,FALSE)</f>
        <v>39.426759371221202</v>
      </c>
      <c r="Y116" s="114">
        <f>VLOOKUP($A116,'RevPAR Raw Data'!$B$6:$BE$43,'RevPAR Raw Data'!H$1,FALSE)</f>
        <v>59.292436517533197</v>
      </c>
      <c r="Z116" s="114">
        <f>VLOOKUP($A116,'RevPAR Raw Data'!$B$6:$BE$43,'RevPAR Raw Data'!I$1,FALSE)</f>
        <v>67.684543530834304</v>
      </c>
      <c r="AA116" s="114">
        <f>VLOOKUP($A116,'RevPAR Raw Data'!$B$6:$BE$43,'RevPAR Raw Data'!J$1,FALSE)</f>
        <v>66.712554413542904</v>
      </c>
      <c r="AB116" s="114">
        <f>VLOOKUP($A116,'RevPAR Raw Data'!$B$6:$BE$43,'RevPAR Raw Data'!K$1,FALSE)</f>
        <v>73.846983071342194</v>
      </c>
      <c r="AC116" s="115">
        <f>VLOOKUP($A116,'RevPAR Raw Data'!$B$6:$BE$43,'RevPAR Raw Data'!L$1,FALSE)</f>
        <v>61.392655380894801</v>
      </c>
      <c r="AD116" s="114">
        <f>VLOOKUP($A116,'RevPAR Raw Data'!$B$6:$BE$43,'RevPAR Raw Data'!N$1,FALSE)</f>
        <v>107.669918379685</v>
      </c>
      <c r="AE116" s="114">
        <f>VLOOKUP($A116,'RevPAR Raw Data'!$B$6:$BE$43,'RevPAR Raw Data'!O$1,FALSE)</f>
        <v>103.081665659008</v>
      </c>
      <c r="AF116" s="115">
        <f>VLOOKUP($A116,'RevPAR Raw Data'!$B$6:$BE$43,'RevPAR Raw Data'!P$1,FALSE)</f>
        <v>105.375792019347</v>
      </c>
      <c r="AG116" s="116">
        <f>VLOOKUP($A116,'RevPAR Raw Data'!$B$6:$BE$43,'RevPAR Raw Data'!R$1,FALSE)</f>
        <v>73.959265849024007</v>
      </c>
    </row>
    <row r="117" spans="1:34" x14ac:dyDescent="0.25">
      <c r="A117" s="93" t="s">
        <v>14</v>
      </c>
      <c r="B117" s="81">
        <f>(VLOOKUP($A116,'Occupancy Raw Data'!$B$8:$BE$51,'Occupancy Raw Data'!T$3,FALSE))/100</f>
        <v>2.8884260262387203E-3</v>
      </c>
      <c r="C117" s="82">
        <f>(VLOOKUP($A116,'Occupancy Raw Data'!$B$8:$BE$51,'Occupancy Raw Data'!U$3,FALSE))/100</f>
        <v>-4.7258669362827702E-2</v>
      </c>
      <c r="D117" s="82">
        <f>(VLOOKUP($A116,'Occupancy Raw Data'!$B$8:$BE$51,'Occupancy Raw Data'!V$3,FALSE))/100</f>
        <v>-3.3020848875464897E-3</v>
      </c>
      <c r="E117" s="82">
        <f>(VLOOKUP($A116,'Occupancy Raw Data'!$B$8:$BE$51,'Occupancy Raw Data'!W$3,FALSE))/100</f>
        <v>-8.9218447541894591E-3</v>
      </c>
      <c r="F117" s="82">
        <f>(VLOOKUP($A116,'Occupancy Raw Data'!$B$8:$BE$51,'Occupancy Raw Data'!X$3,FALSE))/100</f>
        <v>6.7572754492075504E-2</v>
      </c>
      <c r="G117" s="82">
        <f>(VLOOKUP($A116,'Occupancy Raw Data'!$B$8:$BE$51,'Occupancy Raw Data'!Y$3,FALSE))/100</f>
        <v>2.2542860702030503E-3</v>
      </c>
      <c r="H117" s="83">
        <f>(VLOOKUP($A116,'Occupancy Raw Data'!$B$8:$BE$51,'Occupancy Raw Data'!AA$3,FALSE))/100</f>
        <v>0.20715728823053201</v>
      </c>
      <c r="I117" s="83">
        <f>(VLOOKUP($A116,'Occupancy Raw Data'!$B$8:$BE$51,'Occupancy Raw Data'!AB$3,FALSE))/100</f>
        <v>0.16379124711053802</v>
      </c>
      <c r="J117" s="82">
        <f>(VLOOKUP($A116,'Occupancy Raw Data'!$B$8:$BE$51,'Occupancy Raw Data'!AC$3,FALSE))/100</f>
        <v>0.185288324664304</v>
      </c>
      <c r="K117" s="84">
        <f>(VLOOKUP($A116,'Occupancy Raw Data'!$B$8:$BE$51,'Occupancy Raw Data'!AE$3,FALSE))/100</f>
        <v>5.7668745468590202E-2</v>
      </c>
      <c r="M117" s="81">
        <f>(VLOOKUP($A116,'ADR Raw Data'!$B$6:$BE$49,'ADR Raw Data'!T$1,FALSE))/100</f>
        <v>-8.435860751418589E-2</v>
      </c>
      <c r="N117" s="82">
        <f>(VLOOKUP($A116,'ADR Raw Data'!$B$6:$BE$49,'ADR Raw Data'!U$1,FALSE))/100</f>
        <v>-3.6763921209259399E-2</v>
      </c>
      <c r="O117" s="82">
        <f>(VLOOKUP($A116,'ADR Raw Data'!$B$6:$BE$49,'ADR Raw Data'!V$1,FALSE))/100</f>
        <v>-2.8651706787570702E-2</v>
      </c>
      <c r="P117" s="82">
        <f>(VLOOKUP($A116,'ADR Raw Data'!$B$6:$BE$49,'ADR Raw Data'!W$1,FALSE))/100</f>
        <v>-3.6886554535700403E-2</v>
      </c>
      <c r="Q117" s="82">
        <f>(VLOOKUP($A116,'ADR Raw Data'!$B$6:$BE$49,'ADR Raw Data'!X$1,FALSE))/100</f>
        <v>1.7582584096414399E-2</v>
      </c>
      <c r="R117" s="82">
        <f>(VLOOKUP($A116,'ADR Raw Data'!$B$6:$BE$49,'ADR Raw Data'!Y$1,FALSE))/100</f>
        <v>-2.8705940848905702E-2</v>
      </c>
      <c r="S117" s="83">
        <f>(VLOOKUP($A116,'ADR Raw Data'!$B$6:$BE$49,'ADR Raw Data'!AA$1,FALSE))/100</f>
        <v>0.13563485474772802</v>
      </c>
      <c r="T117" s="83">
        <f>(VLOOKUP($A116,'ADR Raw Data'!$B$6:$BE$49,'ADR Raw Data'!AB$1,FALSE))/100</f>
        <v>8.98237670331338E-2</v>
      </c>
      <c r="U117" s="82">
        <f>(VLOOKUP($A116,'ADR Raw Data'!$B$6:$BE$49,'ADR Raw Data'!AC$1,FALSE))/100</f>
        <v>0.112582868536498</v>
      </c>
      <c r="V117" s="84">
        <f>(VLOOKUP($A116,'ADR Raw Data'!$B$6:$BE$49,'ADR Raw Data'!AE$1,FALSE))/100</f>
        <v>3.0198281561848603E-2</v>
      </c>
      <c r="X117" s="81">
        <f>(VLOOKUP($A116,'RevPAR Raw Data'!$B$6:$BE$43,'RevPAR Raw Data'!T$1,FALSE))/100</f>
        <v>-8.1713845085428394E-2</v>
      </c>
      <c r="Y117" s="82">
        <f>(VLOOKUP($A116,'RevPAR Raw Data'!$B$6:$BE$43,'RevPAR Raw Data'!U$1,FALSE))/100</f>
        <v>-8.228517657517781E-2</v>
      </c>
      <c r="Z117" s="82">
        <f>(VLOOKUP($A116,'RevPAR Raw Data'!$B$6:$BE$43,'RevPAR Raw Data'!V$1,FALSE))/100</f>
        <v>-3.1859181307131598E-2</v>
      </c>
      <c r="AA117" s="82">
        <f>(VLOOKUP($A116,'RevPAR Raw Data'!$B$6:$BE$43,'RevPAR Raw Data'!W$1,FALSE))/100</f>
        <v>-4.5479303176805395E-2</v>
      </c>
      <c r="AB117" s="82">
        <f>(VLOOKUP($A116,'RevPAR Raw Data'!$B$6:$BE$43,'RevPAR Raw Data'!X$1,FALSE))/100</f>
        <v>8.6343442226973099E-2</v>
      </c>
      <c r="AC117" s="82">
        <f>(VLOOKUP($A116,'RevPAR Raw Data'!$B$6:$BE$43,'RevPAR Raw Data'!Y$1,FALSE))/100</f>
        <v>-2.6516366181290399E-2</v>
      </c>
      <c r="AD117" s="83">
        <f>(VLOOKUP($A116,'RevPAR Raw Data'!$B$6:$BE$43,'RevPAR Raw Data'!AA$1,FALSE))/100</f>
        <v>0.37088989167734299</v>
      </c>
      <c r="AE117" s="83">
        <f>(VLOOKUP($A116,'RevPAR Raw Data'!$B$6:$BE$43,'RevPAR Raw Data'!AB$1,FALSE))/100</f>
        <v>0.26832736096619597</v>
      </c>
      <c r="AF117" s="82">
        <f>(VLOOKUP($A116,'RevPAR Raw Data'!$B$6:$BE$43,'RevPAR Raw Data'!AC$1,FALSE))/100</f>
        <v>0.31873148429783199</v>
      </c>
      <c r="AG117" s="84">
        <f>(VLOOKUP($A116,'RevPAR Raw Data'!$B$6:$BE$43,'RevPAR Raw Data'!AE$1,FALSE))/100</f>
        <v>8.9608524043418E-2</v>
      </c>
    </row>
    <row r="118" spans="1:34" x14ac:dyDescent="0.25">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4" x14ac:dyDescent="0.25">
      <c r="A119" s="108" t="s">
        <v>51</v>
      </c>
      <c r="B119" s="109">
        <f>(VLOOKUP($A119,'Occupancy Raw Data'!$B$8:$BE$45,'Occupancy Raw Data'!G$3,FALSE))/100</f>
        <v>0.389278752436647</v>
      </c>
      <c r="C119" s="110">
        <f>(VLOOKUP($A119,'Occupancy Raw Data'!$B$8:$BE$45,'Occupancy Raw Data'!H$3,FALSE))/100</f>
        <v>0.51111111111111096</v>
      </c>
      <c r="D119" s="110">
        <f>(VLOOKUP($A119,'Occupancy Raw Data'!$B$8:$BE$45,'Occupancy Raw Data'!I$3,FALSE))/100</f>
        <v>0.54736842105263106</v>
      </c>
      <c r="E119" s="110">
        <f>(VLOOKUP($A119,'Occupancy Raw Data'!$B$8:$BE$45,'Occupancy Raw Data'!J$3,FALSE))/100</f>
        <v>0.58557504873294297</v>
      </c>
      <c r="F119" s="110">
        <f>(VLOOKUP($A119,'Occupancy Raw Data'!$B$8:$BE$45,'Occupancy Raw Data'!K$3,FALSE))/100</f>
        <v>0.55867446393762099</v>
      </c>
      <c r="G119" s="111">
        <f>(VLOOKUP($A119,'Occupancy Raw Data'!$B$8:$BE$45,'Occupancy Raw Data'!L$3,FALSE))/100</f>
        <v>0.51840155945419097</v>
      </c>
      <c r="H119" s="91">
        <f>(VLOOKUP($A119,'Occupancy Raw Data'!$B$8:$BE$45,'Occupancy Raw Data'!N$3,FALSE))/100</f>
        <v>0.76608187134502903</v>
      </c>
      <c r="I119" s="91">
        <f>(VLOOKUP($A119,'Occupancy Raw Data'!$B$8:$BE$45,'Occupancy Raw Data'!O$3,FALSE))/100</f>
        <v>0.73274853801169504</v>
      </c>
      <c r="J119" s="111">
        <f>(VLOOKUP($A119,'Occupancy Raw Data'!$B$8:$BE$45,'Occupancy Raw Data'!P$3,FALSE))/100</f>
        <v>0.74941520467836198</v>
      </c>
      <c r="K119" s="112">
        <f>(VLOOKUP($A119,'Occupancy Raw Data'!$B$8:$BE$45,'Occupancy Raw Data'!R$3,FALSE))/100</f>
        <v>0.58440545808966804</v>
      </c>
      <c r="M119" s="113">
        <f>VLOOKUP($A119,'ADR Raw Data'!$B$6:$BE$43,'ADR Raw Data'!G$1,FALSE)</f>
        <v>92.145658487731495</v>
      </c>
      <c r="N119" s="114">
        <f>VLOOKUP($A119,'ADR Raw Data'!$B$6:$BE$43,'ADR Raw Data'!H$1,FALSE)</f>
        <v>95.018207475209707</v>
      </c>
      <c r="O119" s="114">
        <f>VLOOKUP($A119,'ADR Raw Data'!$B$6:$BE$43,'ADR Raw Data'!I$1,FALSE)</f>
        <v>98.190224358974305</v>
      </c>
      <c r="P119" s="114">
        <f>VLOOKUP($A119,'ADR Raw Data'!$B$6:$BE$43,'ADR Raw Data'!J$1,FALSE)</f>
        <v>95.8977163781624</v>
      </c>
      <c r="Q119" s="114">
        <f>VLOOKUP($A119,'ADR Raw Data'!$B$6:$BE$43,'ADR Raw Data'!K$1,FALSE)</f>
        <v>99.211311933007593</v>
      </c>
      <c r="R119" s="115">
        <f>VLOOKUP($A119,'ADR Raw Data'!$B$6:$BE$43,'ADR Raw Data'!L$1,FALSE)</f>
        <v>96.3591133338346</v>
      </c>
      <c r="S119" s="114">
        <f>VLOOKUP($A119,'ADR Raw Data'!$B$6:$BE$43,'ADR Raw Data'!N$1,FALSE)</f>
        <v>124.704918575063</v>
      </c>
      <c r="T119" s="114">
        <f>VLOOKUP($A119,'ADR Raw Data'!$B$6:$BE$43,'ADR Raw Data'!O$1,FALSE)</f>
        <v>122.612317105613</v>
      </c>
      <c r="U119" s="115">
        <f>VLOOKUP($A119,'ADR Raw Data'!$B$6:$BE$43,'ADR Raw Data'!P$1,FALSE)</f>
        <v>123.681887111457</v>
      </c>
      <c r="V119" s="116">
        <f>VLOOKUP($A119,'ADR Raw Data'!$B$6:$BE$43,'ADR Raw Data'!R$1,FALSE)</f>
        <v>106.369825598017</v>
      </c>
      <c r="X119" s="113">
        <f>VLOOKUP($A119,'RevPAR Raw Data'!$B$6:$BE$43,'RevPAR Raw Data'!G$1,FALSE)</f>
        <v>35.8703469785575</v>
      </c>
      <c r="Y119" s="114">
        <f>VLOOKUP($A119,'RevPAR Raw Data'!$B$6:$BE$43,'RevPAR Raw Data'!H$1,FALSE)</f>
        <v>48.564861598440501</v>
      </c>
      <c r="Z119" s="114">
        <f>VLOOKUP($A119,'RevPAR Raw Data'!$B$6:$BE$43,'RevPAR Raw Data'!I$1,FALSE)</f>
        <v>53.746228070175398</v>
      </c>
      <c r="AA119" s="114">
        <f>VLOOKUP($A119,'RevPAR Raw Data'!$B$6:$BE$43,'RevPAR Raw Data'!J$1,FALSE)</f>
        <v>56.1553099415204</v>
      </c>
      <c r="AB119" s="114">
        <f>VLOOKUP($A119,'RevPAR Raw Data'!$B$6:$BE$43,'RevPAR Raw Data'!K$1,FALSE)</f>
        <v>55.426826510721199</v>
      </c>
      <c r="AC119" s="115">
        <f>VLOOKUP($A119,'RevPAR Raw Data'!$B$6:$BE$43,'RevPAR Raw Data'!L$1,FALSE)</f>
        <v>49.952714619882997</v>
      </c>
      <c r="AD119" s="114">
        <f>VLOOKUP($A119,'RevPAR Raw Data'!$B$6:$BE$43,'RevPAR Raw Data'!N$1,FALSE)</f>
        <v>95.534177387914198</v>
      </c>
      <c r="AE119" s="114">
        <f>VLOOKUP($A119,'RevPAR Raw Data'!$B$6:$BE$43,'RevPAR Raw Data'!O$1,FALSE)</f>
        <v>89.843996101364496</v>
      </c>
      <c r="AF119" s="115">
        <f>VLOOKUP($A119,'RevPAR Raw Data'!$B$6:$BE$43,'RevPAR Raw Data'!P$1,FALSE)</f>
        <v>92.689086744639297</v>
      </c>
      <c r="AG119" s="116">
        <f>VLOOKUP($A119,'RevPAR Raw Data'!$B$6:$BE$43,'RevPAR Raw Data'!R$1,FALSE)</f>
        <v>62.163106655527699</v>
      </c>
    </row>
    <row r="120" spans="1:34" x14ac:dyDescent="0.25">
      <c r="A120" s="93" t="s">
        <v>14</v>
      </c>
      <c r="B120" s="81">
        <f>(VLOOKUP($A119,'Occupancy Raw Data'!$B$8:$BE$51,'Occupancy Raw Data'!T$3,FALSE))/100</f>
        <v>-0.14099155295646501</v>
      </c>
      <c r="C120" s="82">
        <f>(VLOOKUP($A119,'Occupancy Raw Data'!$B$8:$BE$51,'Occupancy Raw Data'!U$3,FALSE))/100</f>
        <v>-0.10665199853318599</v>
      </c>
      <c r="D120" s="82">
        <f>(VLOOKUP($A119,'Occupancy Raw Data'!$B$8:$BE$51,'Occupancy Raw Data'!V$3,FALSE))/100</f>
        <v>-9.5236217885537808E-2</v>
      </c>
      <c r="E120" s="82">
        <f>(VLOOKUP($A119,'Occupancy Raw Data'!$B$8:$BE$51,'Occupancy Raw Data'!W$3,FALSE))/100</f>
        <v>-3.4193255032803196E-2</v>
      </c>
      <c r="F120" s="82">
        <f>(VLOOKUP($A119,'Occupancy Raw Data'!$B$8:$BE$51,'Occupancy Raw Data'!X$3,FALSE))/100</f>
        <v>-6.8993089674749694E-2</v>
      </c>
      <c r="G120" s="82">
        <f>(VLOOKUP($A119,'Occupancy Raw Data'!$B$8:$BE$51,'Occupancy Raw Data'!Y$3,FALSE))/100</f>
        <v>-8.6249531095854412E-2</v>
      </c>
      <c r="H120" s="83">
        <f>(VLOOKUP($A119,'Occupancy Raw Data'!$B$8:$BE$51,'Occupancy Raw Data'!AA$3,FALSE))/100</f>
        <v>5.2716551801576202E-2</v>
      </c>
      <c r="I120" s="83">
        <f>(VLOOKUP($A119,'Occupancy Raw Data'!$B$8:$BE$51,'Occupancy Raw Data'!AB$3,FALSE))/100</f>
        <v>6.17335861313109E-2</v>
      </c>
      <c r="J120" s="82">
        <f>(VLOOKUP($A119,'Occupancy Raw Data'!$B$8:$BE$51,'Occupancy Raw Data'!AC$3,FALSE))/100</f>
        <v>5.7105586356800603E-2</v>
      </c>
      <c r="K120" s="84">
        <f>(VLOOKUP($A119,'Occupancy Raw Data'!$B$8:$BE$51,'Occupancy Raw Data'!AE$3,FALSE))/100</f>
        <v>-3.8475095761574797E-2</v>
      </c>
      <c r="M120" s="81">
        <f>(VLOOKUP($A119,'ADR Raw Data'!$B$6:$BE$49,'ADR Raw Data'!T$1,FALSE))/100</f>
        <v>-1.3552514497746299E-2</v>
      </c>
      <c r="N120" s="82">
        <f>(VLOOKUP($A119,'ADR Raw Data'!$B$6:$BE$49,'ADR Raw Data'!U$1,FALSE))/100</f>
        <v>-5.04515420802503E-3</v>
      </c>
      <c r="O120" s="82">
        <f>(VLOOKUP($A119,'ADR Raw Data'!$B$6:$BE$49,'ADR Raw Data'!V$1,FALSE))/100</f>
        <v>-7.0455763881431294E-4</v>
      </c>
      <c r="P120" s="82">
        <f>(VLOOKUP($A119,'ADR Raw Data'!$B$6:$BE$49,'ADR Raw Data'!W$1,FALSE))/100</f>
        <v>-3.5502673491068303E-2</v>
      </c>
      <c r="Q120" s="82">
        <f>(VLOOKUP($A119,'ADR Raw Data'!$B$6:$BE$49,'ADR Raw Data'!X$1,FALSE))/100</f>
        <v>5.7173933182456506E-3</v>
      </c>
      <c r="R120" s="82">
        <f>(VLOOKUP($A119,'ADR Raw Data'!$B$6:$BE$49,'ADR Raw Data'!Y$1,FALSE))/100</f>
        <v>-9.2644469379632392E-3</v>
      </c>
      <c r="S120" s="83">
        <f>(VLOOKUP($A119,'ADR Raw Data'!$B$6:$BE$49,'ADR Raw Data'!AA$1,FALSE))/100</f>
        <v>4.4498080026803999E-2</v>
      </c>
      <c r="T120" s="83">
        <f>(VLOOKUP($A119,'ADR Raw Data'!$B$6:$BE$49,'ADR Raw Data'!AB$1,FALSE))/100</f>
        <v>2.7706316586396097E-2</v>
      </c>
      <c r="U120" s="82">
        <f>(VLOOKUP($A119,'ADR Raw Data'!$B$6:$BE$49,'ADR Raw Data'!AC$1,FALSE))/100</f>
        <v>3.6290341699571703E-2</v>
      </c>
      <c r="V120" s="84">
        <f>(VLOOKUP($A119,'ADR Raw Data'!$B$6:$BE$49,'ADR Raw Data'!AE$1,FALSE))/100</f>
        <v>1.6705903366803301E-2</v>
      </c>
      <c r="X120" s="81">
        <f>(VLOOKUP($A119,'RevPAR Raw Data'!$B$6:$BE$43,'RevPAR Raw Data'!T$1,FALSE))/100</f>
        <v>-0.15263327738870902</v>
      </c>
      <c r="Y120" s="82">
        <f>(VLOOKUP($A119,'RevPAR Raw Data'!$B$6:$BE$43,'RevPAR Raw Data'!U$1,FALSE))/100</f>
        <v>-0.111159076962017</v>
      </c>
      <c r="Z120" s="82">
        <f>(VLOOKUP($A119,'RevPAR Raw Data'!$B$6:$BE$43,'RevPAR Raw Data'!V$1,FALSE))/100</f>
        <v>-9.5873676119549001E-2</v>
      </c>
      <c r="AA120" s="82">
        <f>(VLOOKUP($A119,'RevPAR Raw Data'!$B$6:$BE$43,'RevPAR Raw Data'!W$1,FALSE))/100</f>
        <v>-6.8481976554845198E-2</v>
      </c>
      <c r="AB120" s="82">
        <f>(VLOOKUP($A119,'RevPAR Raw Data'!$B$6:$BE$43,'RevPAR Raw Data'!X$1,FALSE))/100</f>
        <v>-6.3670156986415594E-2</v>
      </c>
      <c r="AC120" s="82">
        <f>(VLOOKUP($A119,'RevPAR Raw Data'!$B$6:$BE$43,'RevPAR Raw Data'!Y$1,FALSE))/100</f>
        <v>-9.4714923829555903E-2</v>
      </c>
      <c r="AD120" s="83">
        <f>(VLOOKUP($A119,'RevPAR Raw Data'!$B$6:$BE$43,'RevPAR Raw Data'!AA$1,FALSE))/100</f>
        <v>9.9560417169183998E-2</v>
      </c>
      <c r="AE120" s="83">
        <f>(VLOOKUP($A119,'RevPAR Raw Data'!$B$6:$BE$43,'RevPAR Raw Data'!AB$1,FALSE))/100</f>
        <v>9.1150312999074695E-2</v>
      </c>
      <c r="AF120" s="82">
        <f>(VLOOKUP($A119,'RevPAR Raw Data'!$B$6:$BE$43,'RevPAR Raw Data'!AC$1,FALSE))/100</f>
        <v>9.5468309298215107E-2</v>
      </c>
      <c r="AG120" s="84">
        <f>(VLOOKUP($A119,'RevPAR Raw Data'!$B$6:$BE$43,'RevPAR Raw Data'!AE$1,FALSE))/100</f>
        <v>-2.2411953626592901E-2</v>
      </c>
    </row>
    <row r="121" spans="1:34" x14ac:dyDescent="0.25">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4" x14ac:dyDescent="0.25">
      <c r="A122" s="108" t="s">
        <v>48</v>
      </c>
      <c r="B122" s="109">
        <f>(VLOOKUP($A122,'Occupancy Raw Data'!$B$8:$BE$54,'Occupancy Raw Data'!G$3,FALSE))/100</f>
        <v>0.48328182073616099</v>
      </c>
      <c r="C122" s="110">
        <f>(VLOOKUP($A122,'Occupancy Raw Data'!$B$8:$BE$54,'Occupancy Raw Data'!H$3,FALSE))/100</f>
        <v>0.67771846024164006</v>
      </c>
      <c r="D122" s="110">
        <f>(VLOOKUP($A122,'Occupancy Raw Data'!$B$8:$BE$54,'Occupancy Raw Data'!I$3,FALSE))/100</f>
        <v>0.71115481876931697</v>
      </c>
      <c r="E122" s="110">
        <f>(VLOOKUP($A122,'Occupancy Raw Data'!$B$8:$BE$54,'Occupancy Raw Data'!J$3,FALSE))/100</f>
        <v>0.69822983984265208</v>
      </c>
      <c r="F122" s="110">
        <f>(VLOOKUP($A122,'Occupancy Raw Data'!$B$8:$BE$54,'Occupancy Raw Data'!K$3,FALSE))/100</f>
        <v>0.68221410508569802</v>
      </c>
      <c r="G122" s="111">
        <f>(VLOOKUP($A122,'Occupancy Raw Data'!$B$8:$BE$54,'Occupancy Raw Data'!L$3,FALSE))/100</f>
        <v>0.65051980893509398</v>
      </c>
      <c r="H122" s="91">
        <f>(VLOOKUP($A122,'Occupancy Raw Data'!$B$8:$BE$54,'Occupancy Raw Data'!N$3,FALSE))/100</f>
        <v>0.72070806406293897</v>
      </c>
      <c r="I122" s="91">
        <f>(VLOOKUP($A122,'Occupancy Raw Data'!$B$8:$BE$54,'Occupancy Raw Data'!O$3,FALSE))/100</f>
        <v>0.72548468670974897</v>
      </c>
      <c r="J122" s="111">
        <f>(VLOOKUP($A122,'Occupancy Raw Data'!$B$8:$BE$54,'Occupancy Raw Data'!P$3,FALSE))/100</f>
        <v>0.72309637538634408</v>
      </c>
      <c r="K122" s="112">
        <f>(VLOOKUP($A122,'Occupancy Raw Data'!$B$8:$BE$54,'Occupancy Raw Data'!R$3,FALSE))/100</f>
        <v>0.67125597077830801</v>
      </c>
      <c r="M122" s="113">
        <f>VLOOKUP($A122,'ADR Raw Data'!$B$6:$BE$54,'ADR Raw Data'!G$1,FALSE)</f>
        <v>120.606215116279</v>
      </c>
      <c r="N122" s="114">
        <f>VLOOKUP($A122,'ADR Raw Data'!$B$6:$BE$54,'ADR Raw Data'!H$1,FALSE)</f>
        <v>131.55504975124299</v>
      </c>
      <c r="O122" s="114">
        <f>VLOOKUP($A122,'ADR Raw Data'!$B$6:$BE$54,'ADR Raw Data'!I$1,FALSE)</f>
        <v>134.75051758198299</v>
      </c>
      <c r="P122" s="114">
        <f>VLOOKUP($A122,'ADR Raw Data'!$B$6:$BE$54,'ADR Raw Data'!J$1,FALSE)</f>
        <v>127.247810865191</v>
      </c>
      <c r="Q122" s="114">
        <f>VLOOKUP($A122,'ADR Raw Data'!$B$6:$BE$54,'ADR Raw Data'!K$1,FALSE)</f>
        <v>124.292640032948</v>
      </c>
      <c r="R122" s="115">
        <f>VLOOKUP($A122,'ADR Raw Data'!$B$6:$BE$54,'ADR Raw Data'!L$1,FALSE)</f>
        <v>128.179022978576</v>
      </c>
      <c r="S122" s="114">
        <f>VLOOKUP($A122,'ADR Raw Data'!$B$6:$BE$54,'ADR Raw Data'!N$1,FALSE)</f>
        <v>145.23822612085701</v>
      </c>
      <c r="T122" s="114">
        <f>VLOOKUP($A122,'ADR Raw Data'!$B$6:$BE$54,'ADR Raw Data'!O$1,FALSE)</f>
        <v>145.903276529821</v>
      </c>
      <c r="U122" s="115">
        <f>VLOOKUP($A122,'ADR Raw Data'!$B$6:$BE$54,'ADR Raw Data'!P$1,FALSE)</f>
        <v>145.571849621138</v>
      </c>
      <c r="V122" s="116">
        <f>VLOOKUP($A122,'ADR Raw Data'!$B$6:$BE$54,'ADR Raw Data'!R$1,FALSE)</f>
        <v>133.532182024756</v>
      </c>
      <c r="X122" s="113">
        <f>VLOOKUP($A122,'RevPAR Raw Data'!$B$6:$BE$54,'RevPAR Raw Data'!G$1,FALSE)</f>
        <v>58.286791233492501</v>
      </c>
      <c r="Y122" s="114">
        <f>VLOOKUP($A122,'RevPAR Raw Data'!$B$6:$BE$54,'RevPAR Raw Data'!H$1,FALSE)</f>
        <v>89.157285754425402</v>
      </c>
      <c r="Z122" s="114">
        <f>VLOOKUP($A122,'RevPAR Raw Data'!$B$6:$BE$54,'RevPAR Raw Data'!I$1,FALSE)</f>
        <v>95.828479910087097</v>
      </c>
      <c r="AA122" s="114">
        <f>VLOOKUP($A122,'RevPAR Raw Data'!$B$6:$BE$54,'RevPAR Raw Data'!J$1,FALSE)</f>
        <v>88.848218600730505</v>
      </c>
      <c r="AB122" s="114">
        <f>VLOOKUP($A122,'RevPAR Raw Data'!$B$6:$BE$54,'RevPAR Raw Data'!K$1,FALSE)</f>
        <v>84.794192188816993</v>
      </c>
      <c r="AC122" s="115">
        <f>VLOOKUP($A122,'RevPAR Raw Data'!$B$6:$BE$54,'RevPAR Raw Data'!L$1,FALSE)</f>
        <v>83.382993537510501</v>
      </c>
      <c r="AD122" s="114">
        <f>VLOOKUP($A122,'RevPAR Raw Data'!$B$6:$BE$54,'RevPAR Raw Data'!N$1,FALSE)</f>
        <v>104.674360775498</v>
      </c>
      <c r="AE122" s="114">
        <f>VLOOKUP($A122,'RevPAR Raw Data'!$B$6:$BE$54,'RevPAR Raw Data'!O$1,FALSE)</f>
        <v>105.850592863163</v>
      </c>
      <c r="AF122" s="115">
        <f>VLOOKUP($A122,'RevPAR Raw Data'!$B$6:$BE$54,'RevPAR Raw Data'!P$1,FALSE)</f>
        <v>105.262476819331</v>
      </c>
      <c r="AG122" s="116">
        <f>VLOOKUP($A122,'RevPAR Raw Data'!$B$6:$BE$54,'RevPAR Raw Data'!R$1,FALSE)</f>
        <v>89.634274475173598</v>
      </c>
    </row>
    <row r="123" spans="1:34" x14ac:dyDescent="0.25">
      <c r="A123" s="93" t="s">
        <v>14</v>
      </c>
      <c r="B123" s="81">
        <f>(VLOOKUP($A122,'Occupancy Raw Data'!$B$8:$BE$54,'Occupancy Raw Data'!T$3,FALSE))/100</f>
        <v>-5.3940949625498093E-2</v>
      </c>
      <c r="C123" s="82">
        <f>(VLOOKUP($A122,'Occupancy Raw Data'!$B$8:$BE$54,'Occupancy Raw Data'!U$3,FALSE))/100</f>
        <v>-4.60251165581647E-2</v>
      </c>
      <c r="D123" s="82">
        <f>(VLOOKUP($A122,'Occupancy Raw Data'!$B$8:$BE$54,'Occupancy Raw Data'!V$3,FALSE))/100</f>
        <v>-3.84793211429907E-2</v>
      </c>
      <c r="E123" s="82">
        <f>(VLOOKUP($A122,'Occupancy Raw Data'!$B$8:$BE$54,'Occupancy Raw Data'!W$3,FALSE))/100</f>
        <v>-7.2563163551662702E-2</v>
      </c>
      <c r="F123" s="82">
        <f>(VLOOKUP($A122,'Occupancy Raw Data'!$B$8:$BE$54,'Occupancy Raw Data'!X$3,FALSE))/100</f>
        <v>-7.6857329085666101E-2</v>
      </c>
      <c r="G123" s="82">
        <f>(VLOOKUP($A122,'Occupancy Raw Data'!$B$8:$BE$54,'Occupancy Raw Data'!Y$3,FALSE))/100</f>
        <v>-5.7965647217793001E-2</v>
      </c>
      <c r="H123" s="83">
        <f>(VLOOKUP($A122,'Occupancy Raw Data'!$B$8:$BE$54,'Occupancy Raw Data'!AA$3,FALSE))/100</f>
        <v>-4.8034914983267001E-2</v>
      </c>
      <c r="I123" s="83">
        <f>(VLOOKUP($A122,'Occupancy Raw Data'!$B$8:$BE$54,'Occupancy Raw Data'!AB$3,FALSE))/100</f>
        <v>-4.2487036452209199E-2</v>
      </c>
      <c r="J123" s="82">
        <f>(VLOOKUP($A122,'Occupancy Raw Data'!$B$8:$BE$54,'Occupancy Raw Data'!AC$3,FALSE))/100</f>
        <v>-4.5259873198157205E-2</v>
      </c>
      <c r="K123" s="84">
        <f>(VLOOKUP($A122,'Occupancy Raw Data'!$B$8:$BE$54,'Occupancy Raw Data'!AE$3,FALSE))/100</f>
        <v>-5.4091240790280805E-2</v>
      </c>
      <c r="M123" s="81">
        <f>(VLOOKUP($A122,'ADR Raw Data'!$B$6:$BE$54,'ADR Raw Data'!T$1,FALSE))/100</f>
        <v>3.8336588767823102E-2</v>
      </c>
      <c r="N123" s="82">
        <f>(VLOOKUP($A122,'ADR Raw Data'!$B$6:$BE$54,'ADR Raw Data'!U$1,FALSE))/100</f>
        <v>6.5481274807434792E-2</v>
      </c>
      <c r="O123" s="82">
        <f>(VLOOKUP($A122,'ADR Raw Data'!$B$6:$BE$54,'ADR Raw Data'!V$1,FALSE))/100</f>
        <v>6.0703271638122398E-2</v>
      </c>
      <c r="P123" s="82">
        <f>(VLOOKUP($A122,'ADR Raw Data'!$B$6:$BE$54,'ADR Raw Data'!W$1,FALSE))/100</f>
        <v>1.4618804486197401E-2</v>
      </c>
      <c r="Q123" s="82">
        <f>(VLOOKUP($A122,'ADR Raw Data'!$B$6:$BE$54,'ADR Raw Data'!X$1,FALSE))/100</f>
        <v>2.7155390453129603E-3</v>
      </c>
      <c r="R123" s="82">
        <f>(VLOOKUP($A122,'ADR Raw Data'!$B$6:$BE$54,'ADR Raw Data'!Y$1,FALSE))/100</f>
        <v>3.6376441938829399E-2</v>
      </c>
      <c r="S123" s="83">
        <f>(VLOOKUP($A122,'ADR Raw Data'!$B$6:$BE$54,'ADR Raw Data'!AA$1,FALSE))/100</f>
        <v>4.6388901149860599E-2</v>
      </c>
      <c r="T123" s="83">
        <f>(VLOOKUP($A122,'ADR Raw Data'!$B$6:$BE$54,'ADR Raw Data'!AB$1,FALSE))/100</f>
        <v>5.5996767889363301E-2</v>
      </c>
      <c r="U123" s="82">
        <f>(VLOOKUP($A122,'ADR Raw Data'!$B$6:$BE$54,'ADR Raw Data'!AC$1,FALSE))/100</f>
        <v>5.1190739958371895E-2</v>
      </c>
      <c r="V123" s="84">
        <f>(VLOOKUP($A122,'ADR Raw Data'!$B$6:$BE$54,'ADR Raw Data'!AE$1,FALSE))/100</f>
        <v>4.1642639654867197E-2</v>
      </c>
      <c r="X123" s="81">
        <f>(VLOOKUP($A122,'RevPAR Raw Data'!$B$6:$BE$54,'RevPAR Raw Data'!T$1,FALSE))/100</f>
        <v>-1.7672272861213499E-2</v>
      </c>
      <c r="Y123" s="82">
        <f>(VLOOKUP($A122,'RevPAR Raw Data'!$B$6:$BE$54,'RevPAR Raw Data'!U$1,FALSE))/100</f>
        <v>1.6442374943880601E-2</v>
      </c>
      <c r="Z123" s="82">
        <f>(VLOOKUP($A122,'RevPAR Raw Data'!$B$6:$BE$54,'RevPAR Raw Data'!V$1,FALSE))/100</f>
        <v>1.9888129811338199E-2</v>
      </c>
      <c r="AA123" s="82">
        <f>(VLOOKUP($A122,'RevPAR Raw Data'!$B$6:$BE$54,'RevPAR Raw Data'!W$1,FALSE))/100</f>
        <v>-5.9005145766327004E-2</v>
      </c>
      <c r="AB123" s="82">
        <f>(VLOOKUP($A122,'RevPAR Raw Data'!$B$6:$BE$54,'RevPAR Raw Data'!X$1,FALSE))/100</f>
        <v>-7.4350499118403801E-2</v>
      </c>
      <c r="AC123" s="82">
        <f>(VLOOKUP($A122,'RevPAR Raw Data'!$B$6:$BE$54,'RevPAR Raw Data'!Y$1,FALSE))/100</f>
        <v>-2.3697789279428297E-2</v>
      </c>
      <c r="AD123" s="83">
        <f>(VLOOKUP($A122,'RevPAR Raw Data'!$B$6:$BE$54,'RevPAR Raw Data'!AA$1,FALSE))/100</f>
        <v>-3.8743007563071304E-3</v>
      </c>
      <c r="AE123" s="83">
        <f>(VLOOKUP($A122,'RevPAR Raw Data'!$B$6:$BE$54,'RevPAR Raw Data'!AB$1,FALSE))/100</f>
        <v>1.1130594718632701E-2</v>
      </c>
      <c r="AF123" s="82">
        <f>(VLOOKUP($A122,'RevPAR Raw Data'!$B$6:$BE$54,'RevPAR Raw Data'!AC$1,FALSE))/100</f>
        <v>3.6139803607789199E-3</v>
      </c>
      <c r="AG123" s="84">
        <f>(VLOOKUP($A122,'RevPAR Raw Data'!$B$6:$BE$54,'RevPAR Raw Data'!AE$1,FALSE))/100</f>
        <v>-1.47011031841278E-2</v>
      </c>
    </row>
    <row r="124" spans="1:34" x14ac:dyDescent="0.25">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4" x14ac:dyDescent="0.25">
      <c r="A125" s="108" t="s">
        <v>56</v>
      </c>
      <c r="B125" s="109">
        <f>(VLOOKUP($A125,'Occupancy Raw Data'!$B$8:$BE$45,'Occupancy Raw Data'!G$3,FALSE))/100</f>
        <v>0.47482411367085098</v>
      </c>
      <c r="C125" s="110">
        <f>(VLOOKUP($A125,'Occupancy Raw Data'!$B$8:$BE$45,'Occupancy Raw Data'!H$3,FALSE))/100</f>
        <v>0.64505449027452</v>
      </c>
      <c r="D125" s="110">
        <f>(VLOOKUP($A125,'Occupancy Raw Data'!$B$8:$BE$45,'Occupancy Raw Data'!I$3,FALSE))/100</f>
        <v>0.69582011311905001</v>
      </c>
      <c r="E125" s="110">
        <f>(VLOOKUP($A125,'Occupancy Raw Data'!$B$8:$BE$45,'Occupancy Raw Data'!J$3,FALSE))/100</f>
        <v>0.71306387087874101</v>
      </c>
      <c r="F125" s="110">
        <f>(VLOOKUP($A125,'Occupancy Raw Data'!$B$8:$BE$45,'Occupancy Raw Data'!K$3,FALSE))/100</f>
        <v>0.78341840253828099</v>
      </c>
      <c r="G125" s="111">
        <f>(VLOOKUP($A125,'Occupancy Raw Data'!$B$8:$BE$45,'Occupancy Raw Data'!L$3,FALSE))/100</f>
        <v>0.66243619809628895</v>
      </c>
      <c r="H125" s="91">
        <f>(VLOOKUP($A125,'Occupancy Raw Data'!$B$8:$BE$45,'Occupancy Raw Data'!N$3,FALSE))/100</f>
        <v>0.83087322389294993</v>
      </c>
      <c r="I125" s="91">
        <f>(VLOOKUP($A125,'Occupancy Raw Data'!$B$8:$BE$45,'Occupancy Raw Data'!O$3,FALSE))/100</f>
        <v>0.82342392054076397</v>
      </c>
      <c r="J125" s="111">
        <f>(VLOOKUP($A125,'Occupancy Raw Data'!$B$8:$BE$45,'Occupancy Raw Data'!P$3,FALSE))/100</f>
        <v>0.827148572216857</v>
      </c>
      <c r="K125" s="112">
        <f>(VLOOKUP($A125,'Occupancy Raw Data'!$B$8:$BE$45,'Occupancy Raw Data'!R$3,FALSE))/100</f>
        <v>0.70949687641645098</v>
      </c>
      <c r="M125" s="113">
        <f>VLOOKUP($A125,'ADR Raw Data'!$B$6:$BE$43,'ADR Raw Data'!G$1,FALSE)</f>
        <v>103.202608948285</v>
      </c>
      <c r="N125" s="114">
        <f>VLOOKUP($A125,'ADR Raw Data'!$B$6:$BE$43,'ADR Raw Data'!H$1,FALSE)</f>
        <v>110.38621043627001</v>
      </c>
      <c r="O125" s="114">
        <f>VLOOKUP($A125,'ADR Raw Data'!$B$6:$BE$43,'ADR Raw Data'!I$1,FALSE)</f>
        <v>115.380943695479</v>
      </c>
      <c r="P125" s="114">
        <f>VLOOKUP($A125,'ADR Raw Data'!$B$6:$BE$43,'ADR Raw Data'!J$1,FALSE)</f>
        <v>114.16219965177</v>
      </c>
      <c r="Q125" s="114">
        <f>VLOOKUP($A125,'ADR Raw Data'!$B$6:$BE$43,'ADR Raw Data'!K$1,FALSE)</f>
        <v>115.741352350765</v>
      </c>
      <c r="R125" s="115">
        <f>VLOOKUP($A125,'ADR Raw Data'!$B$6:$BE$43,'ADR Raw Data'!L$1,FALSE)</f>
        <v>112.485228238234</v>
      </c>
      <c r="S125" s="114">
        <f>VLOOKUP($A125,'ADR Raw Data'!$B$6:$BE$43,'ADR Raw Data'!N$1,FALSE)</f>
        <v>127.377189108417</v>
      </c>
      <c r="T125" s="114">
        <f>VLOOKUP($A125,'ADR Raw Data'!$B$6:$BE$43,'ADR Raw Data'!O$1,FALSE)</f>
        <v>126.495838498911</v>
      </c>
      <c r="U125" s="115">
        <f>VLOOKUP($A125,'ADR Raw Data'!$B$6:$BE$43,'ADR Raw Data'!P$1,FALSE)</f>
        <v>126.93849816544299</v>
      </c>
      <c r="V125" s="116">
        <f>VLOOKUP($A125,'ADR Raw Data'!$B$6:$BE$43,'ADR Raw Data'!R$1,FALSE)</f>
        <v>117.29950558302301</v>
      </c>
      <c r="W125" s="96"/>
      <c r="X125" s="113">
        <f>VLOOKUP($A125,'RevPAR Raw Data'!$B$6:$BE$43,'RevPAR Raw Data'!G$1,FALSE)</f>
        <v>49.003087322389199</v>
      </c>
      <c r="Y125" s="114">
        <f>VLOOKUP($A125,'RevPAR Raw Data'!$B$6:$BE$43,'RevPAR Raw Data'!H$1,FALSE)</f>
        <v>71.205120706304299</v>
      </c>
      <c r="Z125" s="114">
        <f>VLOOKUP($A125,'RevPAR Raw Data'!$B$6:$BE$43,'RevPAR Raw Data'!I$1,FALSE)</f>
        <v>80.284381293971506</v>
      </c>
      <c r="AA125" s="114">
        <f>VLOOKUP($A125,'RevPAR Raw Data'!$B$6:$BE$43,'RevPAR Raw Data'!J$1,FALSE)</f>
        <v>81.404939991722898</v>
      </c>
      <c r="AB125" s="114">
        <f>VLOOKUP($A125,'RevPAR Raw Data'!$B$6:$BE$43,'RevPAR Raw Data'!K$1,FALSE)</f>
        <v>90.673905366257401</v>
      </c>
      <c r="AC125" s="115">
        <f>VLOOKUP($A125,'RevPAR Raw Data'!$B$6:$BE$43,'RevPAR Raw Data'!L$1,FALSE)</f>
        <v>74.514286936129096</v>
      </c>
      <c r="AD125" s="114">
        <f>VLOOKUP($A125,'RevPAR Raw Data'!$B$6:$BE$43,'RevPAR Raw Data'!N$1,FALSE)</f>
        <v>105.834295764933</v>
      </c>
      <c r="AE125" s="114">
        <f>VLOOKUP($A125,'RevPAR Raw Data'!$B$6:$BE$43,'RevPAR Raw Data'!O$1,FALSE)</f>
        <v>104.159699268864</v>
      </c>
      <c r="AF125" s="115">
        <f>VLOOKUP($A125,'RevPAR Raw Data'!$B$6:$BE$43,'RevPAR Raw Data'!P$1,FALSE)</f>
        <v>104.99699751689801</v>
      </c>
      <c r="AG125" s="116">
        <f>VLOOKUP($A125,'RevPAR Raw Data'!$B$6:$BE$43,'RevPAR Raw Data'!R$1,FALSE)</f>
        <v>83.223632816348996</v>
      </c>
    </row>
    <row r="126" spans="1:34" x14ac:dyDescent="0.25">
      <c r="A126" s="93" t="s">
        <v>14</v>
      </c>
      <c r="B126" s="81">
        <f>(VLOOKUP($A125,'Occupancy Raw Data'!$B$8:$BE$51,'Occupancy Raw Data'!T$3,FALSE))/100</f>
        <v>-4.7781275942209798E-3</v>
      </c>
      <c r="C126" s="82">
        <f>(VLOOKUP($A125,'Occupancy Raw Data'!$B$8:$BE$51,'Occupancy Raw Data'!U$3,FALSE))/100</f>
        <v>-1.8851989690993699E-2</v>
      </c>
      <c r="D126" s="82">
        <f>(VLOOKUP($A125,'Occupancy Raw Data'!$B$8:$BE$51,'Occupancy Raw Data'!V$3,FALSE))/100</f>
        <v>-1.8849878230872801E-2</v>
      </c>
      <c r="E126" s="82">
        <f>(VLOOKUP($A125,'Occupancy Raw Data'!$B$8:$BE$51,'Occupancy Raw Data'!W$3,FALSE))/100</f>
        <v>-1.8406140906586498E-2</v>
      </c>
      <c r="F126" s="82">
        <f>(VLOOKUP($A125,'Occupancy Raw Data'!$B$8:$BE$51,'Occupancy Raw Data'!X$3,FALSE))/100</f>
        <v>1.38201738359539E-3</v>
      </c>
      <c r="G126" s="82">
        <f>(VLOOKUP($A125,'Occupancy Raw Data'!$B$8:$BE$51,'Occupancy Raw Data'!Y$3,FALSE))/100</f>
        <v>-1.2030274425553E-2</v>
      </c>
      <c r="H126" s="83">
        <f>(VLOOKUP($A125,'Occupancy Raw Data'!$B$8:$BE$51,'Occupancy Raw Data'!AA$3,FALSE))/100</f>
        <v>-1.1700976042919101E-3</v>
      </c>
      <c r="I126" s="83">
        <f>(VLOOKUP($A125,'Occupancy Raw Data'!$B$8:$BE$51,'Occupancy Raw Data'!AB$3,FALSE))/100</f>
        <v>-3.5355722279272498E-3</v>
      </c>
      <c r="J126" s="82">
        <f>(VLOOKUP($A125,'Occupancy Raw Data'!$B$8:$BE$51,'Occupancy Raw Data'!AC$3,FALSE))/100</f>
        <v>-2.3489111932962301E-3</v>
      </c>
      <c r="K126" s="84">
        <f>(VLOOKUP($A125,'Occupancy Raw Data'!$B$8:$BE$51,'Occupancy Raw Data'!AE$3,FALSE))/100</f>
        <v>-8.82642171267666E-3</v>
      </c>
      <c r="M126" s="81">
        <f>(VLOOKUP($A125,'ADR Raw Data'!$B$6:$BE$49,'ADR Raw Data'!T$1,FALSE))/100</f>
        <v>5.3447680518728197E-2</v>
      </c>
      <c r="N126" s="82">
        <f>(VLOOKUP($A125,'ADR Raw Data'!$B$6:$BE$49,'ADR Raw Data'!U$1,FALSE))/100</f>
        <v>2.46623761961791E-2</v>
      </c>
      <c r="O126" s="82">
        <f>(VLOOKUP($A125,'ADR Raw Data'!$B$6:$BE$49,'ADR Raw Data'!V$1,FALSE))/100</f>
        <v>3.5491098077590204E-2</v>
      </c>
      <c r="P126" s="82">
        <f>(VLOOKUP($A125,'ADR Raw Data'!$B$6:$BE$49,'ADR Raw Data'!W$1,FALSE))/100</f>
        <v>1.0368162129981399E-2</v>
      </c>
      <c r="Q126" s="82">
        <f>(VLOOKUP($A125,'ADR Raw Data'!$B$6:$BE$49,'ADR Raw Data'!X$1,FALSE))/100</f>
        <v>2.2071845761484198E-2</v>
      </c>
      <c r="R126" s="82">
        <f>(VLOOKUP($A125,'ADR Raw Data'!$B$6:$BE$49,'ADR Raw Data'!Y$1,FALSE))/100</f>
        <v>2.6807781150118202E-2</v>
      </c>
      <c r="S126" s="83">
        <f>(VLOOKUP($A125,'ADR Raw Data'!$B$6:$BE$49,'ADR Raw Data'!AA$1,FALSE))/100</f>
        <v>-9.8765785086956E-3</v>
      </c>
      <c r="T126" s="83">
        <f>(VLOOKUP($A125,'ADR Raw Data'!$B$6:$BE$49,'ADR Raw Data'!AB$1,FALSE))/100</f>
        <v>-5.5058000168587999E-3</v>
      </c>
      <c r="U126" s="82">
        <f>(VLOOKUP($A125,'ADR Raw Data'!$B$6:$BE$49,'ADR Raw Data'!AC$1,FALSE))/100</f>
        <v>-7.7067547413591899E-3</v>
      </c>
      <c r="V126" s="84">
        <f>(VLOOKUP($A125,'ADR Raw Data'!$B$6:$BE$49,'ADR Raw Data'!AE$1,FALSE))/100</f>
        <v>1.4441739967928999E-2</v>
      </c>
      <c r="X126" s="81">
        <f>(VLOOKUP($A125,'RevPAR Raw Data'!$B$6:$BE$43,'RevPAR Raw Data'!T$1,FALSE))/100</f>
        <v>4.8414173087373599E-2</v>
      </c>
      <c r="Y126" s="82">
        <f>(VLOOKUP($A125,'RevPAR Raw Data'!$B$6:$BE$43,'RevPAR Raw Data'!U$1,FALSE))/100</f>
        <v>5.3454516433796293E-3</v>
      </c>
      <c r="Z126" s="82">
        <f>(VLOOKUP($A125,'RevPAR Raw Data'!$B$6:$BE$43,'RevPAR Raw Data'!V$1,FALSE))/100</f>
        <v>1.5972216969674699E-2</v>
      </c>
      <c r="AA126" s="82">
        <f>(VLOOKUP($A125,'RevPAR Raw Data'!$B$6:$BE$43,'RevPAR Raw Data'!W$1,FALSE))/100</f>
        <v>-8.2288166297119006E-3</v>
      </c>
      <c r="AB126" s="82">
        <f>(VLOOKUP($A125,'RevPAR Raw Data'!$B$6:$BE$43,'RevPAR Raw Data'!X$1,FALSE))/100</f>
        <v>2.3484366819610001E-2</v>
      </c>
      <c r="AC126" s="82">
        <f>(VLOOKUP($A125,'RevPAR Raw Data'!$B$6:$BE$43,'RevPAR Raw Data'!Y$1,FALSE))/100</f>
        <v>1.4455001760589099E-2</v>
      </c>
      <c r="AD126" s="83">
        <f>(VLOOKUP($A125,'RevPAR Raw Data'!$B$6:$BE$43,'RevPAR Raw Data'!AA$1,FALSE))/100</f>
        <v>-1.1035119552135798E-2</v>
      </c>
      <c r="AE126" s="83">
        <f>(VLOOKUP($A125,'RevPAR Raw Data'!$B$6:$BE$43,'RevPAR Raw Data'!AB$1,FALSE))/100</f>
        <v>-9.0219060911539296E-3</v>
      </c>
      <c r="AF126" s="82">
        <f>(VLOOKUP($A125,'RevPAR Raw Data'!$B$6:$BE$43,'RevPAR Raw Data'!AC$1,FALSE))/100</f>
        <v>-1.0037563452179401E-2</v>
      </c>
      <c r="AG126" s="84">
        <f>(VLOOKUP($A125,'RevPAR Raw Data'!$B$6:$BE$43,'RevPAR Raw Data'!AE$1,FALSE))/100</f>
        <v>5.4878493680306593E-3</v>
      </c>
    </row>
    <row r="127" spans="1:34" x14ac:dyDescent="0.25">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4" x14ac:dyDescent="0.25">
      <c r="A128" s="126" t="s">
        <v>57</v>
      </c>
      <c r="B128" s="109">
        <f>(VLOOKUP($A128,'Occupancy Raw Data'!$B$8:$BE$45,'Occupancy Raw Data'!G$3,FALSE))/100</f>
        <v>0.497425203217432</v>
      </c>
      <c r="C128" s="110">
        <f>(VLOOKUP($A128,'Occupancy Raw Data'!$B$8:$BE$45,'Occupancy Raw Data'!H$3,FALSE))/100</f>
        <v>0.642209643784312</v>
      </c>
      <c r="D128" s="110">
        <f>(VLOOKUP($A128,'Occupancy Raw Data'!$B$8:$BE$45,'Occupancy Raw Data'!I$3,FALSE))/100</f>
        <v>0.69082991803278604</v>
      </c>
      <c r="E128" s="110">
        <f>(VLOOKUP($A128,'Occupancy Raw Data'!$B$8:$BE$45,'Occupancy Raw Data'!J$3,FALSE))/100</f>
        <v>0.66427595628415304</v>
      </c>
      <c r="F128" s="110">
        <f>(VLOOKUP($A128,'Occupancy Raw Data'!$B$8:$BE$45,'Occupancy Raw Data'!K$3,FALSE))/100</f>
        <v>0.72297643442622894</v>
      </c>
      <c r="G128" s="111">
        <f>(VLOOKUP($A128,'Occupancy Raw Data'!$B$8:$BE$45,'Occupancy Raw Data'!L$3,FALSE))/100</f>
        <v>0.64354343114898205</v>
      </c>
      <c r="H128" s="91">
        <f>(VLOOKUP($A128,'Occupancy Raw Data'!$B$8:$BE$45,'Occupancy Raw Data'!N$3,FALSE))/100</f>
        <v>0.86983435792349695</v>
      </c>
      <c r="I128" s="91">
        <f>(VLOOKUP($A128,'Occupancy Raw Data'!$B$8:$BE$45,'Occupancy Raw Data'!O$3,FALSE))/100</f>
        <v>0.87303620218579203</v>
      </c>
      <c r="J128" s="111">
        <f>(VLOOKUP($A128,'Occupancy Raw Data'!$B$8:$BE$45,'Occupancy Raw Data'!P$3,FALSE))/100</f>
        <v>0.87143528005464399</v>
      </c>
      <c r="K128" s="112">
        <f>(VLOOKUP($A128,'Occupancy Raw Data'!$B$8:$BE$45,'Occupancy Raw Data'!R$3,FALSE))/100</f>
        <v>0.70865538797917094</v>
      </c>
      <c r="M128" s="113">
        <f>VLOOKUP($A128,'ADR Raw Data'!$B$6:$BE$43,'ADR Raw Data'!G$1,FALSE)</f>
        <v>98.746184719370206</v>
      </c>
      <c r="N128" s="114">
        <f>VLOOKUP($A128,'ADR Raw Data'!$B$6:$BE$43,'ADR Raw Data'!H$1,FALSE)</f>
        <v>109.141375639496</v>
      </c>
      <c r="O128" s="114">
        <f>VLOOKUP($A128,'ADR Raw Data'!$B$6:$BE$43,'ADR Raw Data'!I$1,FALSE)</f>
        <v>112.087897830923</v>
      </c>
      <c r="P128" s="114">
        <f>VLOOKUP($A128,'ADR Raw Data'!$B$6:$BE$43,'ADR Raw Data'!J$1,FALSE)</f>
        <v>108.180448303341</v>
      </c>
      <c r="Q128" s="114">
        <f>VLOOKUP($A128,'ADR Raw Data'!$B$6:$BE$43,'ADR Raw Data'!K$1,FALSE)</f>
        <v>110.68196557425399</v>
      </c>
      <c r="R128" s="115">
        <f>VLOOKUP($A128,'ADR Raw Data'!$B$6:$BE$43,'ADR Raw Data'!L$1,FALSE)</f>
        <v>108.31476632288999</v>
      </c>
      <c r="S128" s="114">
        <f>VLOOKUP($A128,'ADR Raw Data'!$B$6:$BE$43,'ADR Raw Data'!N$1,FALSE)</f>
        <v>130.672822905521</v>
      </c>
      <c r="T128" s="114">
        <f>VLOOKUP($A128,'ADR Raw Data'!$B$6:$BE$43,'ADR Raw Data'!O$1,FALSE)</f>
        <v>133.59677400000001</v>
      </c>
      <c r="U128" s="115">
        <f>VLOOKUP($A128,'ADR Raw Data'!$B$6:$BE$43,'ADR Raw Data'!P$1,FALSE)</f>
        <v>132.13748426209401</v>
      </c>
      <c r="V128" s="116">
        <f>VLOOKUP($A128,'ADR Raw Data'!$B$6:$BE$43,'ADR Raw Data'!R$1,FALSE)</f>
        <v>116.684724911733</v>
      </c>
      <c r="X128" s="113">
        <f>VLOOKUP($A128,'RevPAR Raw Data'!$B$6:$BE$43,'RevPAR Raw Data'!G$1,FALSE)</f>
        <v>49.118841000978797</v>
      </c>
      <c r="Y128" s="114">
        <f>VLOOKUP($A128,'RevPAR Raw Data'!$B$6:$BE$43,'RevPAR Raw Data'!H$1,FALSE)</f>
        <v>70.091643971570804</v>
      </c>
      <c r="Z128" s="114">
        <f>VLOOKUP($A128,'RevPAR Raw Data'!$B$6:$BE$43,'RevPAR Raw Data'!I$1,FALSE)</f>
        <v>77.433673271003997</v>
      </c>
      <c r="AA128" s="114">
        <f>VLOOKUP($A128,'RevPAR Raw Data'!$B$6:$BE$43,'RevPAR Raw Data'!J$1,FALSE)</f>
        <v>71.861670747950797</v>
      </c>
      <c r="AB128" s="114">
        <f>VLOOKUP($A128,'RevPAR Raw Data'!$B$6:$BE$43,'RevPAR Raw Data'!K$1,FALSE)</f>
        <v>80.020452826161204</v>
      </c>
      <c r="AC128" s="115">
        <f>VLOOKUP($A128,'RevPAR Raw Data'!$B$6:$BE$43,'RevPAR Raw Data'!L$1,FALSE)</f>
        <v>69.705256363533096</v>
      </c>
      <c r="AD128" s="114">
        <f>VLOOKUP($A128,'RevPAR Raw Data'!$B$6:$BE$43,'RevPAR Raw Data'!N$1,FALSE)</f>
        <v>113.663711010075</v>
      </c>
      <c r="AE128" s="114">
        <f>VLOOKUP($A128,'RevPAR Raw Data'!$B$6:$BE$43,'RevPAR Raw Data'!O$1,FALSE)</f>
        <v>116.634820197233</v>
      </c>
      <c r="AF128" s="115">
        <f>VLOOKUP($A128,'RevPAR Raw Data'!$B$6:$BE$43,'RevPAR Raw Data'!P$1,FALSE)</f>
        <v>115.149265603654</v>
      </c>
      <c r="AG128" s="116">
        <f>VLOOKUP($A128,'RevPAR Raw Data'!$B$6:$BE$43,'RevPAR Raw Data'!R$1,FALSE)</f>
        <v>82.689259003567699</v>
      </c>
      <c r="AH128" s="96"/>
    </row>
    <row r="129" spans="1:34" x14ac:dyDescent="0.25">
      <c r="A129" s="93" t="s">
        <v>14</v>
      </c>
      <c r="B129" s="81">
        <f>(VLOOKUP($A128,'Occupancy Raw Data'!$B$8:$BE$51,'Occupancy Raw Data'!T$3,FALSE))/100</f>
        <v>0.111187296459267</v>
      </c>
      <c r="C129" s="82">
        <f>(VLOOKUP($A128,'Occupancy Raw Data'!$B$8:$BE$51,'Occupancy Raw Data'!U$3,FALSE))/100</f>
        <v>7.8768691022721701E-2</v>
      </c>
      <c r="D129" s="82">
        <f>(VLOOKUP($A128,'Occupancy Raw Data'!$B$8:$BE$51,'Occupancy Raw Data'!V$3,FALSE))/100</f>
        <v>0.12151072504192401</v>
      </c>
      <c r="E129" s="82">
        <f>(VLOOKUP($A128,'Occupancy Raw Data'!$B$8:$BE$51,'Occupancy Raw Data'!W$3,FALSE))/100</f>
        <v>4.1006747057952299E-2</v>
      </c>
      <c r="F129" s="82">
        <f>(VLOOKUP($A128,'Occupancy Raw Data'!$B$8:$BE$51,'Occupancy Raw Data'!X$3,FALSE))/100</f>
        <v>0.10557005307831399</v>
      </c>
      <c r="G129" s="82">
        <f>(VLOOKUP($A128,'Occupancy Raw Data'!$B$8:$BE$51,'Occupancy Raw Data'!Y$3,FALSE))/100</f>
        <v>9.0381973601063315E-2</v>
      </c>
      <c r="H129" s="83">
        <f>(VLOOKUP($A128,'Occupancy Raw Data'!$B$8:$BE$51,'Occupancy Raw Data'!AA$3,FALSE))/100</f>
        <v>5.9617253972168598E-2</v>
      </c>
      <c r="I129" s="83">
        <f>(VLOOKUP($A128,'Occupancy Raw Data'!$B$8:$BE$51,'Occupancy Raw Data'!AB$3,FALSE))/100</f>
        <v>1.44187652252577E-2</v>
      </c>
      <c r="J129" s="82">
        <f>(VLOOKUP($A128,'Occupancy Raw Data'!$B$8:$BE$51,'Occupancy Raw Data'!AC$3,FALSE))/100</f>
        <v>3.6484019014361498E-2</v>
      </c>
      <c r="K129" s="84">
        <f>(VLOOKUP($A128,'Occupancy Raw Data'!$B$8:$BE$51,'Occupancy Raw Data'!AE$3,FALSE))/100</f>
        <v>7.0817988094231191E-2</v>
      </c>
      <c r="M129" s="81">
        <f>(VLOOKUP($A128,'ADR Raw Data'!$B$6:$BE$49,'ADR Raw Data'!T$1,FALSE))/100</f>
        <v>1.7192611394901299E-2</v>
      </c>
      <c r="N129" s="82">
        <f>(VLOOKUP($A128,'ADR Raw Data'!$B$6:$BE$49,'ADR Raw Data'!U$1,FALSE))/100</f>
        <v>7.6416691387841598E-3</v>
      </c>
      <c r="O129" s="82">
        <f>(VLOOKUP($A128,'ADR Raw Data'!$B$6:$BE$49,'ADR Raw Data'!V$1,FALSE))/100</f>
        <v>4.3981214810597101E-2</v>
      </c>
      <c r="P129" s="82">
        <f>(VLOOKUP($A128,'ADR Raw Data'!$B$6:$BE$49,'ADR Raw Data'!W$1,FALSE))/100</f>
        <v>-1.64214054391787E-3</v>
      </c>
      <c r="Q129" s="82">
        <f>(VLOOKUP($A128,'ADR Raw Data'!$B$6:$BE$49,'ADR Raw Data'!X$1,FALSE))/100</f>
        <v>4.5944793599990404E-3</v>
      </c>
      <c r="R129" s="82">
        <f>(VLOOKUP($A128,'ADR Raw Data'!$B$6:$BE$49,'ADR Raw Data'!Y$1,FALSE))/100</f>
        <v>1.3864151454117299E-2</v>
      </c>
      <c r="S129" s="83">
        <f>(VLOOKUP($A128,'ADR Raw Data'!$B$6:$BE$49,'ADR Raw Data'!AA$1,FALSE))/100</f>
        <v>5.1095229612526703E-5</v>
      </c>
      <c r="T129" s="83">
        <f>(VLOOKUP($A128,'ADR Raw Data'!$B$6:$BE$49,'ADR Raw Data'!AB$1,FALSE))/100</f>
        <v>-1.6432728727163701E-4</v>
      </c>
      <c r="U129" s="82">
        <f>(VLOOKUP($A128,'ADR Raw Data'!$B$6:$BE$49,'ADR Raw Data'!AC$1,FALSE))/100</f>
        <v>-3.0139392279055302E-4</v>
      </c>
      <c r="V129" s="84">
        <f>(VLOOKUP($A128,'ADR Raw Data'!$B$6:$BE$49,'ADR Raw Data'!AE$1,FALSE))/100</f>
        <v>5.6174167178253895E-3</v>
      </c>
      <c r="X129" s="81">
        <f>(VLOOKUP($A128,'RevPAR Raw Data'!$B$6:$BE$43,'RevPAR Raw Data'!T$1,FALSE))/100</f>
        <v>0.13029150783424298</v>
      </c>
      <c r="Y129" s="82">
        <f>(VLOOKUP($A128,'RevPAR Raw Data'!$B$6:$BE$43,'RevPAR Raw Data'!U$1,FALSE))/100</f>
        <v>8.7012284436796691E-2</v>
      </c>
      <c r="Z129" s="82">
        <f>(VLOOKUP($A128,'RevPAR Raw Data'!$B$6:$BE$43,'RevPAR Raw Data'!V$1,FALSE))/100</f>
        <v>0.170836129152382</v>
      </c>
      <c r="AA129" s="82">
        <f>(VLOOKUP($A128,'RevPAR Raw Data'!$B$6:$BE$43,'RevPAR Raw Data'!W$1,FALSE))/100</f>
        <v>3.9297267672116401E-2</v>
      </c>
      <c r="AB129" s="82">
        <f>(VLOOKUP($A128,'RevPAR Raw Data'!$B$6:$BE$43,'RevPAR Raw Data'!X$1,FALSE))/100</f>
        <v>0.110649571868215</v>
      </c>
      <c r="AC129" s="82">
        <f>(VLOOKUP($A128,'RevPAR Raw Data'!$B$6:$BE$43,'RevPAR Raw Data'!Y$1,FALSE))/100</f>
        <v>0.10549919442590699</v>
      </c>
      <c r="AD129" s="83">
        <f>(VLOOKUP($A128,'RevPAR Raw Data'!$B$6:$BE$43,'RevPAR Raw Data'!AA$1,FALSE))/100</f>
        <v>5.9671395359061699E-2</v>
      </c>
      <c r="AE129" s="83">
        <f>(VLOOKUP($A128,'RevPAR Raw Data'!$B$6:$BE$43,'RevPAR Raw Data'!AB$1,FALSE))/100</f>
        <v>1.4252068541410801E-2</v>
      </c>
      <c r="AF129" s="82">
        <f>(VLOOKUP($A128,'RevPAR Raw Data'!$B$6:$BE$43,'RevPAR Raw Data'!AC$1,FALSE))/100</f>
        <v>3.6171629029961003E-2</v>
      </c>
      <c r="AG129" s="84">
        <f>(VLOOKUP($A128,'RevPAR Raw Data'!$B$6:$BE$43,'RevPAR Raw Data'!AE$1,FALSE))/100</f>
        <v>7.6833218962299901E-2</v>
      </c>
      <c r="AH129" s="96"/>
    </row>
    <row r="130" spans="1:34" x14ac:dyDescent="0.25">
      <c r="A130" s="131"/>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4" x14ac:dyDescent="0.25">
      <c r="A131" s="108" t="s">
        <v>59</v>
      </c>
      <c r="B131" s="109">
        <f>(VLOOKUP($A131,'Occupancy Raw Data'!$B$8:$BE$45,'Occupancy Raw Data'!G$3,FALSE))/100</f>
        <v>0.40762463343108502</v>
      </c>
      <c r="C131" s="110">
        <f>(VLOOKUP($A131,'Occupancy Raw Data'!$B$8:$BE$45,'Occupancy Raw Data'!H$3,FALSE))/100</f>
        <v>0.61811665037471397</v>
      </c>
      <c r="D131" s="110">
        <f>(VLOOKUP($A131,'Occupancy Raw Data'!$B$8:$BE$45,'Occupancy Raw Data'!I$3,FALSE))/100</f>
        <v>0.67623497997329696</v>
      </c>
      <c r="E131" s="110">
        <f>(VLOOKUP($A131,'Occupancy Raw Data'!$B$8:$BE$45,'Occupancy Raw Data'!J$3,FALSE))/100</f>
        <v>0.58077436582109399</v>
      </c>
      <c r="F131" s="110">
        <f>(VLOOKUP($A131,'Occupancy Raw Data'!$B$8:$BE$45,'Occupancy Raw Data'!K$3,FALSE))/100</f>
        <v>0.71461949265687497</v>
      </c>
      <c r="G131" s="111">
        <f>(VLOOKUP($A131,'Occupancy Raw Data'!$B$8:$BE$45,'Occupancy Raw Data'!L$3,FALSE))/100</f>
        <v>0.59947402445141296</v>
      </c>
      <c r="H131" s="91">
        <f>(VLOOKUP($A131,'Occupancy Raw Data'!$B$8:$BE$45,'Occupancy Raw Data'!N$3,FALSE))/100</f>
        <v>0.86415220293724904</v>
      </c>
      <c r="I131" s="91">
        <f>(VLOOKUP($A131,'Occupancy Raw Data'!$B$8:$BE$45,'Occupancy Raw Data'!O$3,FALSE))/100</f>
        <v>0.90220293724966594</v>
      </c>
      <c r="J131" s="111">
        <f>(VLOOKUP($A131,'Occupancy Raw Data'!$B$8:$BE$45,'Occupancy Raw Data'!P$3,FALSE))/100</f>
        <v>0.88317757009345699</v>
      </c>
      <c r="K131" s="112">
        <f>(VLOOKUP($A131,'Occupancy Raw Data'!$B$8:$BE$45,'Occupancy Raw Data'!R$3,FALSE))/100</f>
        <v>0.68053218034913998</v>
      </c>
      <c r="M131" s="113">
        <f>VLOOKUP($A131,'ADR Raw Data'!$B$6:$BE$43,'ADR Raw Data'!G$1,FALSE)</f>
        <v>154.601494804156</v>
      </c>
      <c r="N131" s="114">
        <f>VLOOKUP($A131,'ADR Raw Data'!$B$6:$BE$43,'ADR Raw Data'!H$1,FALSE)</f>
        <v>167.068297311544</v>
      </c>
      <c r="O131" s="114">
        <f>VLOOKUP($A131,'ADR Raw Data'!$B$6:$BE$43,'ADR Raw Data'!I$1,FALSE)</f>
        <v>165.20941757156899</v>
      </c>
      <c r="P131" s="114">
        <f>VLOOKUP($A131,'ADR Raw Data'!$B$6:$BE$43,'ADR Raw Data'!J$1,FALSE)</f>
        <v>161.35587931034399</v>
      </c>
      <c r="Q131" s="114">
        <f>VLOOKUP($A131,'ADR Raw Data'!$B$6:$BE$43,'ADR Raw Data'!K$1,FALSE)</f>
        <v>170.49378794955601</v>
      </c>
      <c r="R131" s="115">
        <f>VLOOKUP($A131,'ADR Raw Data'!$B$6:$BE$43,'ADR Raw Data'!L$1,FALSE)</f>
        <v>164.66334944993201</v>
      </c>
      <c r="S131" s="114">
        <f>VLOOKUP($A131,'ADR Raw Data'!$B$6:$BE$43,'ADR Raw Data'!N$1,FALSE)</f>
        <v>185.09601776747701</v>
      </c>
      <c r="T131" s="114">
        <f>VLOOKUP($A131,'ADR Raw Data'!$B$6:$BE$43,'ADR Raw Data'!O$1,FALSE)</f>
        <v>192.20213836477899</v>
      </c>
      <c r="U131" s="115">
        <f>VLOOKUP($A131,'ADR Raw Data'!$B$6:$BE$43,'ADR Raw Data'!P$1,FALSE)</f>
        <v>188.725617913832</v>
      </c>
      <c r="V131" s="116">
        <f>VLOOKUP($A131,'ADR Raw Data'!$B$6:$BE$43,'ADR Raw Data'!R$1,FALSE)</f>
        <v>173.585465912199</v>
      </c>
      <c r="X131" s="113">
        <f>VLOOKUP($A131,'RevPAR Raw Data'!$B$6:$BE$43,'RevPAR Raw Data'!G$1,FALSE)</f>
        <v>63.019377647442099</v>
      </c>
      <c r="Y131" s="114">
        <f>VLOOKUP($A131,'RevPAR Raw Data'!$B$6:$BE$43,'RevPAR Raw Data'!H$1,FALSE)</f>
        <v>103.267696318018</v>
      </c>
      <c r="Z131" s="114">
        <f>VLOOKUP($A131,'RevPAR Raw Data'!$B$6:$BE$43,'RevPAR Raw Data'!I$1,FALSE)</f>
        <v>111.72038718291</v>
      </c>
      <c r="AA131" s="114">
        <f>VLOOKUP($A131,'RevPAR Raw Data'!$B$6:$BE$43,'RevPAR Raw Data'!J$1,FALSE)</f>
        <v>93.711358477970606</v>
      </c>
      <c r="AB131" s="114">
        <f>VLOOKUP($A131,'RevPAR Raw Data'!$B$6:$BE$43,'RevPAR Raw Data'!K$1,FALSE)</f>
        <v>121.83818424566</v>
      </c>
      <c r="AC131" s="115">
        <f>VLOOKUP($A131,'RevPAR Raw Data'!$B$6:$BE$43,'RevPAR Raw Data'!L$1,FALSE)</f>
        <v>98.711400774400602</v>
      </c>
      <c r="AD131" s="114">
        <f>VLOOKUP($A131,'RevPAR Raw Data'!$B$6:$BE$43,'RevPAR Raw Data'!N$1,FALSE)</f>
        <v>159.951131508678</v>
      </c>
      <c r="AE131" s="114">
        <f>VLOOKUP($A131,'RevPAR Raw Data'!$B$6:$BE$43,'RevPAR Raw Data'!O$1,FALSE)</f>
        <v>173.40533377837099</v>
      </c>
      <c r="AF131" s="115">
        <f>VLOOKUP($A131,'RevPAR Raw Data'!$B$6:$BE$43,'RevPAR Raw Data'!P$1,FALSE)</f>
        <v>166.67823264352401</v>
      </c>
      <c r="AG131" s="116">
        <f>VLOOKUP($A131,'RevPAR Raw Data'!$B$6:$BE$43,'RevPAR Raw Data'!R$1,FALSE)</f>
        <v>118.13049559415001</v>
      </c>
    </row>
    <row r="132" spans="1:34" x14ac:dyDescent="0.25">
      <c r="A132" s="93" t="s">
        <v>14</v>
      </c>
      <c r="B132" s="81">
        <f>(VLOOKUP($A131,'Occupancy Raw Data'!$B$8:$BE$51,'Occupancy Raw Data'!T$3,FALSE))/100</f>
        <v>0.23233441146269498</v>
      </c>
      <c r="C132" s="82">
        <f>(VLOOKUP($A131,'Occupancy Raw Data'!$B$8:$BE$51,'Occupancy Raw Data'!U$3,FALSE))/100</f>
        <v>0.14809515469475801</v>
      </c>
      <c r="D132" s="82">
        <f>(VLOOKUP($A131,'Occupancy Raw Data'!$B$8:$BE$51,'Occupancy Raw Data'!V$3,FALSE))/100</f>
        <v>0.42877291960507696</v>
      </c>
      <c r="E132" s="82">
        <f>(VLOOKUP($A131,'Occupancy Raw Data'!$B$8:$BE$51,'Occupancy Raw Data'!W$3,FALSE))/100</f>
        <v>0.14700065919578098</v>
      </c>
      <c r="F132" s="82">
        <f>(VLOOKUP($A131,'Occupancy Raw Data'!$B$8:$BE$51,'Occupancy Raw Data'!X$3,FALSE))/100</f>
        <v>0.25424721734036299</v>
      </c>
      <c r="G132" s="82">
        <f>(VLOOKUP($A131,'Occupancy Raw Data'!$B$8:$BE$51,'Occupancy Raw Data'!Y$3,FALSE))/100</f>
        <v>0.23932112700554398</v>
      </c>
      <c r="H132" s="83">
        <f>(VLOOKUP($A131,'Occupancy Raw Data'!$B$8:$BE$51,'Occupancy Raw Data'!AA$3,FALSE))/100</f>
        <v>5.1157125456759996E-2</v>
      </c>
      <c r="I132" s="83">
        <f>(VLOOKUP($A131,'Occupancy Raw Data'!$B$8:$BE$51,'Occupancy Raw Data'!AB$3,FALSE))/100</f>
        <v>7.8299776286353401E-3</v>
      </c>
      <c r="J132" s="82">
        <f>(VLOOKUP($A131,'Occupancy Raw Data'!$B$8:$BE$51,'Occupancy Raw Data'!AC$3,FALSE))/100</f>
        <v>2.8571428571428501E-2</v>
      </c>
      <c r="K132" s="84">
        <f>(VLOOKUP($A131,'Occupancy Raw Data'!$B$8:$BE$51,'Occupancy Raw Data'!AE$3,FALSE))/100</f>
        <v>0.151813484487303</v>
      </c>
      <c r="M132" s="81">
        <f>(VLOOKUP($A131,'ADR Raw Data'!$B$6:$BE$49,'ADR Raw Data'!T$1,FALSE))/100</f>
        <v>-4.8384833065867796E-3</v>
      </c>
      <c r="N132" s="82">
        <f>(VLOOKUP($A131,'ADR Raw Data'!$B$6:$BE$49,'ADR Raw Data'!U$1,FALSE))/100</f>
        <v>-4.5512495155428795E-2</v>
      </c>
      <c r="O132" s="82">
        <f>(VLOOKUP($A131,'ADR Raw Data'!$B$6:$BE$49,'ADR Raw Data'!V$1,FALSE))/100</f>
        <v>-2.2508940041237803E-2</v>
      </c>
      <c r="P132" s="82">
        <f>(VLOOKUP($A131,'ADR Raw Data'!$B$6:$BE$49,'ADR Raw Data'!W$1,FALSE))/100</f>
        <v>-2.4899679609465999E-2</v>
      </c>
      <c r="Q132" s="82">
        <f>(VLOOKUP($A131,'ADR Raw Data'!$B$6:$BE$49,'ADR Raw Data'!X$1,FALSE))/100</f>
        <v>7.3299581437421702E-3</v>
      </c>
      <c r="R132" s="82">
        <f>(VLOOKUP($A131,'ADR Raw Data'!$B$6:$BE$49,'ADR Raw Data'!Y$1,FALSE))/100</f>
        <v>-1.8701621650156902E-2</v>
      </c>
      <c r="S132" s="83">
        <f>(VLOOKUP($A131,'ADR Raw Data'!$B$6:$BE$49,'ADR Raw Data'!AA$1,FALSE))/100</f>
        <v>-4.5465634073762302E-4</v>
      </c>
      <c r="T132" s="83">
        <f>(VLOOKUP($A131,'ADR Raw Data'!$B$6:$BE$49,'ADR Raw Data'!AB$1,FALSE))/100</f>
        <v>-2.14305913574456E-2</v>
      </c>
      <c r="U132" s="82">
        <f>(VLOOKUP($A131,'ADR Raw Data'!$B$6:$BE$49,'ADR Raw Data'!AC$1,FALSE))/100</f>
        <v>-1.2087810466603299E-2</v>
      </c>
      <c r="V132" s="84">
        <f>(VLOOKUP($A131,'ADR Raw Data'!$B$6:$BE$49,'ADR Raw Data'!AE$1,FALSE))/100</f>
        <v>-2.1769655754362099E-2</v>
      </c>
      <c r="X132" s="81">
        <f>(VLOOKUP($A131,'RevPAR Raw Data'!$B$6:$BE$43,'RevPAR Raw Data'!T$1,FALSE))/100</f>
        <v>0.22637178198470001</v>
      </c>
      <c r="Y132" s="82">
        <f>(VLOOKUP($A131,'RevPAR Raw Data'!$B$6:$BE$43,'RevPAR Raw Data'!U$1,FALSE))/100</f>
        <v>9.5842479528742086E-2</v>
      </c>
      <c r="Z132" s="82">
        <f>(VLOOKUP($A131,'RevPAR Raw Data'!$B$6:$BE$43,'RevPAR Raw Data'!V$1,FALSE))/100</f>
        <v>0.39661275562514198</v>
      </c>
      <c r="AA132" s="82">
        <f>(VLOOKUP($A131,'RevPAR Raw Data'!$B$6:$BE$43,'RevPAR Raw Data'!W$1,FALSE))/100</f>
        <v>0.118440710269959</v>
      </c>
      <c r="AB132" s="82">
        <f>(VLOOKUP($A131,'RevPAR Raw Data'!$B$6:$BE$43,'RevPAR Raw Data'!X$1,FALSE))/100</f>
        <v>0.26344079694537298</v>
      </c>
      <c r="AC132" s="82">
        <f>(VLOOKUP($A131,'RevPAR Raw Data'!$B$6:$BE$43,'RevPAR Raw Data'!Y$1,FALSE))/100</f>
        <v>0.21614381218523998</v>
      </c>
      <c r="AD132" s="83">
        <f>(VLOOKUP($A131,'RevPAR Raw Data'!$B$6:$BE$43,'RevPAR Raw Data'!AA$1,FALSE))/100</f>
        <v>5.0679210204559497E-2</v>
      </c>
      <c r="AE132" s="83">
        <f>(VLOOKUP($A131,'RevPAR Raw Data'!$B$6:$BE$43,'RevPAR Raw Data'!AB$1,FALSE))/100</f>
        <v>-1.3768414779707501E-2</v>
      </c>
      <c r="AF132" s="82">
        <f>(VLOOKUP($A131,'RevPAR Raw Data'!$B$6:$BE$43,'RevPAR Raw Data'!AC$1,FALSE))/100</f>
        <v>1.61382520914937E-2</v>
      </c>
      <c r="AG132" s="84">
        <f>(VLOOKUP($A131,'RevPAR Raw Data'!$B$6:$BE$43,'RevPAR Raw Data'!AE$1,FALSE))/100</f>
        <v>0.12673890143678201</v>
      </c>
    </row>
    <row r="133" spans="1:34" x14ac:dyDescent="0.25">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4" x14ac:dyDescent="0.25">
      <c r="A134" s="108" t="s">
        <v>61</v>
      </c>
      <c r="B134" s="109">
        <f>(VLOOKUP($A134,'Occupancy Raw Data'!$B$8:$BE$45,'Occupancy Raw Data'!G$3,FALSE))/100</f>
        <v>0.47375057313159097</v>
      </c>
      <c r="C134" s="110">
        <f>(VLOOKUP($A134,'Occupancy Raw Data'!$B$8:$BE$45,'Occupancy Raw Data'!H$3,FALSE))/100</f>
        <v>0.63480055020632697</v>
      </c>
      <c r="D134" s="110">
        <f>(VLOOKUP($A134,'Occupancy Raw Data'!$B$8:$BE$45,'Occupancy Raw Data'!I$3,FALSE))/100</f>
        <v>0.68489225126088893</v>
      </c>
      <c r="E134" s="110">
        <f>(VLOOKUP($A134,'Occupancy Raw Data'!$B$8:$BE$45,'Occupancy Raw Data'!J$3,FALSE))/100</f>
        <v>0.65405777166437407</v>
      </c>
      <c r="F134" s="110">
        <f>(VLOOKUP($A134,'Occupancy Raw Data'!$B$8:$BE$45,'Occupancy Raw Data'!K$3,FALSE))/100</f>
        <v>0.71458046767537797</v>
      </c>
      <c r="G134" s="111">
        <f>(VLOOKUP($A134,'Occupancy Raw Data'!$B$8:$BE$45,'Occupancy Raw Data'!L$3,FALSE))/100</f>
        <v>0.63241632278771198</v>
      </c>
      <c r="H134" s="91">
        <f>(VLOOKUP($A134,'Occupancy Raw Data'!$B$8:$BE$45,'Occupancy Raw Data'!N$3,FALSE))/100</f>
        <v>0.87253553415864205</v>
      </c>
      <c r="I134" s="91">
        <f>(VLOOKUP($A134,'Occupancy Raw Data'!$B$8:$BE$45,'Occupancy Raw Data'!O$3,FALSE))/100</f>
        <v>0.87012838147638605</v>
      </c>
      <c r="J134" s="111">
        <f>(VLOOKUP($A134,'Occupancy Raw Data'!$B$8:$BE$45,'Occupancy Raw Data'!P$3,FALSE))/100</f>
        <v>0.87133195781751394</v>
      </c>
      <c r="K134" s="112">
        <f>(VLOOKUP($A134,'Occupancy Raw Data'!$B$8:$BE$45,'Occupancy Raw Data'!R$3,FALSE))/100</f>
        <v>0.70067793279622703</v>
      </c>
      <c r="M134" s="113">
        <f>VLOOKUP($A134,'ADR Raw Data'!$B$6:$BE$43,'ADR Raw Data'!G$1,FALSE)</f>
        <v>95.8622114686668</v>
      </c>
      <c r="N134" s="114">
        <f>VLOOKUP($A134,'ADR Raw Data'!$B$6:$BE$43,'ADR Raw Data'!H$1,FALSE)</f>
        <v>107.128022751895</v>
      </c>
      <c r="O134" s="114">
        <f>VLOOKUP($A134,'ADR Raw Data'!$B$6:$BE$43,'ADR Raw Data'!I$1,FALSE)</f>
        <v>112.252262761506</v>
      </c>
      <c r="P134" s="114">
        <f>VLOOKUP($A134,'ADR Raw Data'!$B$6:$BE$43,'ADR Raw Data'!J$1,FALSE)</f>
        <v>106.228785488958</v>
      </c>
      <c r="Q134" s="114">
        <f>VLOOKUP($A134,'ADR Raw Data'!$B$6:$BE$43,'ADR Raw Data'!K$1,FALSE)</f>
        <v>105.95053737568099</v>
      </c>
      <c r="R134" s="115">
        <f>VLOOKUP($A134,'ADR Raw Data'!$B$6:$BE$43,'ADR Raw Data'!L$1,FALSE)</f>
        <v>106.097943884579</v>
      </c>
      <c r="S134" s="114">
        <f>VLOOKUP($A134,'ADR Raw Data'!$B$6:$BE$43,'ADR Raw Data'!N$1,FALSE)</f>
        <v>127.674006831318</v>
      </c>
      <c r="T134" s="114">
        <f>VLOOKUP($A134,'ADR Raw Data'!$B$6:$BE$43,'ADR Raw Data'!O$1,FALSE)</f>
        <v>130.43645501251399</v>
      </c>
      <c r="U134" s="115">
        <f>VLOOKUP($A134,'ADR Raw Data'!$B$6:$BE$43,'ADR Raw Data'!P$1,FALSE)</f>
        <v>129.05332302834901</v>
      </c>
      <c r="V134" s="116">
        <f>VLOOKUP($A134,'ADR Raw Data'!$B$6:$BE$43,'ADR Raw Data'!R$1,FALSE)</f>
        <v>114.254026735843</v>
      </c>
      <c r="X134" s="113">
        <f>VLOOKUP($A134,'RevPAR Raw Data'!$B$6:$BE$43,'RevPAR Raw Data'!G$1,FALSE)</f>
        <v>45.414777624942602</v>
      </c>
      <c r="Y134" s="114">
        <f>VLOOKUP($A134,'RevPAR Raw Data'!$B$6:$BE$43,'RevPAR Raw Data'!H$1,FALSE)</f>
        <v>68.004927785419497</v>
      </c>
      <c r="Z134" s="114">
        <f>VLOOKUP($A134,'RevPAR Raw Data'!$B$6:$BE$43,'RevPAR Raw Data'!I$1,FALSE)</f>
        <v>76.880704951856899</v>
      </c>
      <c r="AA134" s="114">
        <f>VLOOKUP($A134,'RevPAR Raw Data'!$B$6:$BE$43,'RevPAR Raw Data'!J$1,FALSE)</f>
        <v>69.479762723521304</v>
      </c>
      <c r="AB134" s="114">
        <f>VLOOKUP($A134,'RevPAR Raw Data'!$B$6:$BE$43,'RevPAR Raw Data'!K$1,FALSE)</f>
        <v>75.710184548372297</v>
      </c>
      <c r="AC134" s="115">
        <f>VLOOKUP($A134,'RevPAR Raw Data'!$B$6:$BE$43,'RevPAR Raw Data'!L$1,FALSE)</f>
        <v>67.098071526822494</v>
      </c>
      <c r="AD134" s="114">
        <f>VLOOKUP($A134,'RevPAR Raw Data'!$B$6:$BE$43,'RevPAR Raw Data'!N$1,FALSE)</f>
        <v>111.400107748739</v>
      </c>
      <c r="AE134" s="114">
        <f>VLOOKUP($A134,'RevPAR Raw Data'!$B$6:$BE$43,'RevPAR Raw Data'!O$1,FALSE)</f>
        <v>113.49646148555701</v>
      </c>
      <c r="AF134" s="115">
        <f>VLOOKUP($A134,'RevPAR Raw Data'!$B$6:$BE$43,'RevPAR Raw Data'!P$1,FALSE)</f>
        <v>112.448284617148</v>
      </c>
      <c r="AG134" s="116">
        <f>VLOOKUP($A134,'RevPAR Raw Data'!$B$6:$BE$43,'RevPAR Raw Data'!R$1,FALSE)</f>
        <v>80.055275266915501</v>
      </c>
    </row>
    <row r="135" spans="1:34" x14ac:dyDescent="0.25">
      <c r="A135" s="93" t="s">
        <v>14</v>
      </c>
      <c r="B135" s="81">
        <f>(VLOOKUP($A134,'Occupancy Raw Data'!$B$8:$BE$51,'Occupancy Raw Data'!T$3,FALSE))/100</f>
        <v>8.3081508032783094E-2</v>
      </c>
      <c r="C135" s="82">
        <f>(VLOOKUP($A134,'Occupancy Raw Data'!$B$8:$BE$51,'Occupancy Raw Data'!U$3,FALSE))/100</f>
        <v>9.4692309906250008E-2</v>
      </c>
      <c r="D135" s="82">
        <f>(VLOOKUP($A134,'Occupancy Raw Data'!$B$8:$BE$51,'Occupancy Raw Data'!V$3,FALSE))/100</f>
        <v>0.10165084048225</v>
      </c>
      <c r="E135" s="82">
        <f>(VLOOKUP($A134,'Occupancy Raw Data'!$B$8:$BE$51,'Occupancy Raw Data'!W$3,FALSE))/100</f>
        <v>-1.76151405026614E-2</v>
      </c>
      <c r="F135" s="82">
        <f>(VLOOKUP($A134,'Occupancy Raw Data'!$B$8:$BE$51,'Occupancy Raw Data'!X$3,FALSE))/100</f>
        <v>7.3095401935747498E-2</v>
      </c>
      <c r="G135" s="82">
        <f>(VLOOKUP($A134,'Occupancy Raw Data'!$B$8:$BE$51,'Occupancy Raw Data'!Y$3,FALSE))/100</f>
        <v>6.4427667196076302E-2</v>
      </c>
      <c r="H135" s="83">
        <f>(VLOOKUP($A134,'Occupancy Raw Data'!$B$8:$BE$51,'Occupancy Raw Data'!AA$3,FALSE))/100</f>
        <v>4.6690558630428397E-2</v>
      </c>
      <c r="I135" s="83">
        <f>(VLOOKUP($A134,'Occupancy Raw Data'!$B$8:$BE$51,'Occupancy Raw Data'!AB$3,FALSE))/100</f>
        <v>-2.4860697687033102E-3</v>
      </c>
      <c r="J135" s="82">
        <f>(VLOOKUP($A134,'Occupancy Raw Data'!$B$8:$BE$51,'Occupancy Raw Data'!AC$3,FALSE))/100</f>
        <v>2.1544678432815999E-2</v>
      </c>
      <c r="K135" s="84">
        <f>(VLOOKUP($A134,'Occupancy Raw Data'!$B$8:$BE$51,'Occupancy Raw Data'!AE$3,FALSE))/100</f>
        <v>4.87849822279737E-2</v>
      </c>
      <c r="M135" s="81">
        <f>(VLOOKUP($A134,'ADR Raw Data'!$B$6:$BE$49,'ADR Raw Data'!T$1,FALSE))/100</f>
        <v>2.9952992896460098E-2</v>
      </c>
      <c r="N135" s="82">
        <f>(VLOOKUP($A134,'ADR Raw Data'!$B$6:$BE$49,'ADR Raw Data'!U$1,FALSE))/100</f>
        <v>5.0469698112365208E-2</v>
      </c>
      <c r="O135" s="82">
        <f>(VLOOKUP($A134,'ADR Raw Data'!$B$6:$BE$49,'ADR Raw Data'!V$1,FALSE))/100</f>
        <v>8.0937509914787001E-2</v>
      </c>
      <c r="P135" s="82">
        <f>(VLOOKUP($A134,'ADR Raw Data'!$B$6:$BE$49,'ADR Raw Data'!W$1,FALSE))/100</f>
        <v>1.7821132486818799E-3</v>
      </c>
      <c r="Q135" s="82">
        <f>(VLOOKUP($A134,'ADR Raw Data'!$B$6:$BE$49,'ADR Raw Data'!X$1,FALSE))/100</f>
        <v>-6.2375604127005903E-3</v>
      </c>
      <c r="R135" s="82">
        <f>(VLOOKUP($A134,'ADR Raw Data'!$B$6:$BE$49,'ADR Raw Data'!Y$1,FALSE))/100</f>
        <v>2.9990608573542098E-2</v>
      </c>
      <c r="S135" s="83">
        <f>(VLOOKUP($A134,'ADR Raw Data'!$B$6:$BE$49,'ADR Raw Data'!AA$1,FALSE))/100</f>
        <v>1.5403522837171998E-4</v>
      </c>
      <c r="T135" s="83">
        <f>(VLOOKUP($A134,'ADR Raw Data'!$B$6:$BE$49,'ADR Raw Data'!AB$1,FALSE))/100</f>
        <v>9.2497812739882699E-3</v>
      </c>
      <c r="U135" s="82">
        <f>(VLOOKUP($A134,'ADR Raw Data'!$B$6:$BE$49,'ADR Raw Data'!AC$1,FALSE))/100</f>
        <v>4.5744491765741203E-3</v>
      </c>
      <c r="V135" s="84">
        <f>(VLOOKUP($A134,'ADR Raw Data'!$B$6:$BE$49,'ADR Raw Data'!AE$1,FALSE))/100</f>
        <v>1.7447548157640502E-2</v>
      </c>
      <c r="X135" s="81">
        <f>(VLOOKUP($A134,'RevPAR Raw Data'!$B$6:$BE$43,'RevPAR Raw Data'!T$1,FALSE))/100</f>
        <v>0.11552304074917601</v>
      </c>
      <c r="Y135" s="82">
        <f>(VLOOKUP($A134,'RevPAR Raw Data'!$B$6:$BE$43,'RevPAR Raw Data'!U$1,FALSE))/100</f>
        <v>0.149941100313146</v>
      </c>
      <c r="Z135" s="82">
        <f>(VLOOKUP($A134,'RevPAR Raw Data'!$B$6:$BE$43,'RevPAR Raw Data'!V$1,FALSE))/100</f>
        <v>0.19081571630641497</v>
      </c>
      <c r="AA135" s="82">
        <f>(VLOOKUP($A134,'RevPAR Raw Data'!$B$6:$BE$43,'RevPAR Raw Data'!W$1,FALSE))/100</f>
        <v>-1.5864419429246698E-2</v>
      </c>
      <c r="AB135" s="82">
        <f>(VLOOKUP($A134,'RevPAR Raw Data'!$B$6:$BE$43,'RevPAR Raw Data'!X$1,FALSE))/100</f>
        <v>6.6401904537582102E-2</v>
      </c>
      <c r="AC135" s="82">
        <f>(VLOOKUP($A134,'RevPAR Raw Data'!$B$6:$BE$43,'RevPAR Raw Data'!Y$1,FALSE))/100</f>
        <v>9.6350500717802406E-2</v>
      </c>
      <c r="AD135" s="83">
        <f>(VLOOKUP($A134,'RevPAR Raw Data'!$B$6:$BE$43,'RevPAR Raw Data'!AA$1,FALSE))/100</f>
        <v>4.6851785849661501E-2</v>
      </c>
      <c r="AE135" s="83">
        <f>(VLOOKUP($A134,'RevPAR Raw Data'!$B$6:$BE$43,'RevPAR Raw Data'!AB$1,FALSE))/100</f>
        <v>6.74071590369257E-3</v>
      </c>
      <c r="AF135" s="82">
        <f>(VLOOKUP($A134,'RevPAR Raw Data'!$B$6:$BE$43,'RevPAR Raw Data'!AC$1,FALSE))/100</f>
        <v>2.6217682645906702E-2</v>
      </c>
      <c r="AG135" s="84">
        <f>(VLOOKUP($A134,'RevPAR Raw Data'!$B$6:$BE$43,'RevPAR Raw Data'!AE$1,FALSE))/100</f>
        <v>6.7083708712406501E-2</v>
      </c>
    </row>
    <row r="136" spans="1:34" x14ac:dyDescent="0.25">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4" x14ac:dyDescent="0.25">
      <c r="A137" s="108" t="s">
        <v>60</v>
      </c>
      <c r="B137" s="109">
        <f>(VLOOKUP($A137,'Occupancy Raw Data'!$B$8:$BE$54,'Occupancy Raw Data'!G$3,FALSE))/100</f>
        <v>0.650128629180448</v>
      </c>
      <c r="C137" s="110">
        <f>(VLOOKUP($A137,'Occupancy Raw Data'!$B$8:$BE$54,'Occupancy Raw Data'!H$3,FALSE))/100</f>
        <v>0.73024623300257208</v>
      </c>
      <c r="D137" s="110">
        <f>(VLOOKUP($A137,'Occupancy Raw Data'!$B$8:$BE$54,'Occupancy Raw Data'!I$3,FALSE))/100</f>
        <v>0.75303197353913998</v>
      </c>
      <c r="E137" s="110">
        <f>(VLOOKUP($A137,'Occupancy Raw Data'!$B$8:$BE$54,'Occupancy Raw Data'!J$3,FALSE))/100</f>
        <v>0.77471517824329195</v>
      </c>
      <c r="F137" s="110">
        <f>(VLOOKUP($A137,'Occupancy Raw Data'!$B$8:$BE$54,'Occupancy Raw Data'!K$3,FALSE))/100</f>
        <v>0.79786843072399805</v>
      </c>
      <c r="G137" s="111">
        <f>(VLOOKUP($A137,'Occupancy Raw Data'!$B$8:$BE$54,'Occupancy Raw Data'!L$3,FALSE))/100</f>
        <v>0.74119808893788997</v>
      </c>
      <c r="H137" s="91">
        <f>(VLOOKUP($A137,'Occupancy Raw Data'!$B$8:$BE$54,'Occupancy Raw Data'!N$3,FALSE))/100</f>
        <v>0.908122013965453</v>
      </c>
      <c r="I137" s="91">
        <f>(VLOOKUP($A137,'Occupancy Raw Data'!$B$8:$BE$54,'Occupancy Raw Data'!O$3,FALSE))/100</f>
        <v>0.88607129731716194</v>
      </c>
      <c r="J137" s="111">
        <f>(VLOOKUP($A137,'Occupancy Raw Data'!$B$8:$BE$54,'Occupancy Raw Data'!P$3,FALSE))/100</f>
        <v>0.89709665564130803</v>
      </c>
      <c r="K137" s="112">
        <f>(VLOOKUP($A137,'Occupancy Raw Data'!$B$8:$BE$54,'Occupancy Raw Data'!R$3,FALSE))/100</f>
        <v>0.78574053656743803</v>
      </c>
      <c r="M137" s="113">
        <f>VLOOKUP($A137,'ADR Raw Data'!$B$6:$BE$54,'ADR Raw Data'!G$1,FALSE)</f>
        <v>96.144590163934396</v>
      </c>
      <c r="N137" s="114">
        <f>VLOOKUP($A137,'ADR Raw Data'!$B$6:$BE$54,'ADR Raw Data'!H$1,FALSE)</f>
        <v>102.243376950176</v>
      </c>
      <c r="O137" s="114">
        <f>VLOOKUP($A137,'ADR Raw Data'!$B$6:$BE$54,'ADR Raw Data'!I$1,FALSE)</f>
        <v>103.918135675939</v>
      </c>
      <c r="P137" s="114">
        <f>VLOOKUP($A137,'ADR Raw Data'!$B$6:$BE$54,'ADR Raw Data'!J$1,FALSE)</f>
        <v>103.315948766603</v>
      </c>
      <c r="Q137" s="114">
        <f>VLOOKUP($A137,'ADR Raw Data'!$B$6:$BE$54,'ADR Raw Data'!K$1,FALSE)</f>
        <v>102.299543988945</v>
      </c>
      <c r="R137" s="115">
        <f>VLOOKUP($A137,'ADR Raw Data'!$B$6:$BE$54,'ADR Raw Data'!L$1,FALSE)</f>
        <v>101.75009520031701</v>
      </c>
      <c r="S137" s="114">
        <f>VLOOKUP($A137,'ADR Raw Data'!$B$6:$BE$54,'ADR Raw Data'!N$1,FALSE)</f>
        <v>111.800619182517</v>
      </c>
      <c r="T137" s="114">
        <f>VLOOKUP($A137,'ADR Raw Data'!$B$6:$BE$54,'ADR Raw Data'!O$1,FALSE)</f>
        <v>111.168452924097</v>
      </c>
      <c r="U137" s="115">
        <f>VLOOKUP($A137,'ADR Raw Data'!$B$6:$BE$54,'ADR Raw Data'!P$1,FALSE)</f>
        <v>111.488420729209</v>
      </c>
      <c r="V137" s="116">
        <f>VLOOKUP($A137,'ADR Raw Data'!$B$6:$BE$54,'ADR Raw Data'!R$1,FALSE)</f>
        <v>104.926796071094</v>
      </c>
      <c r="X137" s="113">
        <f>VLOOKUP($A137,'RevPAR Raw Data'!$B$6:$BE$54,'RevPAR Raw Data'!G$1,FALSE)</f>
        <v>62.506350606394697</v>
      </c>
      <c r="Y137" s="114">
        <f>VLOOKUP($A137,'RevPAR Raw Data'!$B$6:$BE$54,'RevPAR Raw Data'!H$1,FALSE)</f>
        <v>74.6628408673281</v>
      </c>
      <c r="Z137" s="114">
        <f>VLOOKUP($A137,'RevPAR Raw Data'!$B$6:$BE$54,'RevPAR Raw Data'!I$1,FALSE)</f>
        <v>78.253678794560798</v>
      </c>
      <c r="AA137" s="114">
        <f>VLOOKUP($A137,'RevPAR Raw Data'!$B$6:$BE$54,'RevPAR Raw Data'!J$1,FALSE)</f>
        <v>80.040433664093996</v>
      </c>
      <c r="AB137" s="114">
        <f>VLOOKUP($A137,'RevPAR Raw Data'!$B$6:$BE$54,'RevPAR Raw Data'!K$1,FALSE)</f>
        <v>81.621576626240298</v>
      </c>
      <c r="AC137" s="115">
        <f>VLOOKUP($A137,'RevPAR Raw Data'!$B$6:$BE$54,'RevPAR Raw Data'!L$1,FALSE)</f>
        <v>75.416976111723599</v>
      </c>
      <c r="AD137" s="114">
        <f>VLOOKUP($A137,'RevPAR Raw Data'!$B$6:$BE$54,'RevPAR Raw Data'!N$1,FALSE)</f>
        <v>101.528603454612</v>
      </c>
      <c r="AE137" s="114">
        <f>VLOOKUP($A137,'RevPAR Raw Data'!$B$6:$BE$54,'RevPAR Raw Data'!O$1,FALSE)</f>
        <v>98.503175303197295</v>
      </c>
      <c r="AF137" s="115">
        <f>VLOOKUP($A137,'RevPAR Raw Data'!$B$6:$BE$54,'RevPAR Raw Data'!P$1,FALSE)</f>
        <v>100.01588937890401</v>
      </c>
      <c r="AG137" s="116">
        <f>VLOOKUP($A137,'RevPAR Raw Data'!$B$6:$BE$54,'RevPAR Raw Data'!R$1,FALSE)</f>
        <v>82.445237045203896</v>
      </c>
    </row>
    <row r="138" spans="1:34" x14ac:dyDescent="0.25">
      <c r="A138" s="93" t="s">
        <v>14</v>
      </c>
      <c r="B138" s="81">
        <f>(VLOOKUP($A137,'Occupancy Raw Data'!$B$8:$BE$54,'Occupancy Raw Data'!T$3,FALSE))/100</f>
        <v>0.411691881278131</v>
      </c>
      <c r="C138" s="82">
        <f>(VLOOKUP($A137,'Occupancy Raw Data'!$B$8:$BE$54,'Occupancy Raw Data'!U$3,FALSE))/100</f>
        <v>0.16442172890543</v>
      </c>
      <c r="D138" s="82">
        <f>(VLOOKUP($A137,'Occupancy Raw Data'!$B$8:$BE$54,'Occupancy Raw Data'!V$3,FALSE))/100</f>
        <v>0.13134303056744401</v>
      </c>
      <c r="E138" s="82">
        <f>(VLOOKUP($A137,'Occupancy Raw Data'!$B$8:$BE$54,'Occupancy Raw Data'!W$3,FALSE))/100</f>
        <v>0.190162683943535</v>
      </c>
      <c r="F138" s="82">
        <f>(VLOOKUP($A137,'Occupancy Raw Data'!$B$8:$BE$54,'Occupancy Raw Data'!X$3,FALSE))/100</f>
        <v>0.24778307311116599</v>
      </c>
      <c r="G138" s="82">
        <f>(VLOOKUP($A137,'Occupancy Raw Data'!$B$8:$BE$54,'Occupancy Raw Data'!Y$3,FALSE))/100</f>
        <v>0.21762047583241301</v>
      </c>
      <c r="H138" s="83">
        <f>(VLOOKUP($A137,'Occupancy Raw Data'!$B$8:$BE$54,'Occupancy Raw Data'!AA$3,FALSE))/100</f>
        <v>0.181918222615854</v>
      </c>
      <c r="I138" s="83">
        <f>(VLOOKUP($A137,'Occupancy Raw Data'!$B$8:$BE$54,'Occupancy Raw Data'!AB$3,FALSE))/100</f>
        <v>7.964511384077691E-2</v>
      </c>
      <c r="J138" s="82">
        <f>(VLOOKUP($A137,'Occupancy Raw Data'!$B$8:$BE$54,'Occupancy Raw Data'!AC$3,FALSE))/100</f>
        <v>0.129096689401766</v>
      </c>
      <c r="K138" s="84">
        <f>(VLOOKUP($A137,'Occupancy Raw Data'!$B$8:$BE$54,'Occupancy Raw Data'!AE$3,FALSE))/100</f>
        <v>0.187256036373455</v>
      </c>
      <c r="M138" s="81">
        <f>(VLOOKUP($A137,'ADR Raw Data'!$B$6:$BE$54,'ADR Raw Data'!T$1,FALSE))/100</f>
        <v>-4.41647395190086E-3</v>
      </c>
      <c r="N138" s="82">
        <f>(VLOOKUP($A137,'ADR Raw Data'!$B$6:$BE$54,'ADR Raw Data'!U$1,FALSE))/100</f>
        <v>-5.3190775766867801E-2</v>
      </c>
      <c r="O138" s="82">
        <f>(VLOOKUP($A137,'ADR Raw Data'!$B$6:$BE$54,'ADR Raw Data'!V$1,FALSE))/100</f>
        <v>-3.4049439134120597E-2</v>
      </c>
      <c r="P138" s="82">
        <f>(VLOOKUP($A137,'ADR Raw Data'!$B$6:$BE$54,'ADR Raw Data'!W$1,FALSE))/100</f>
        <v>-3.5324698978307596E-2</v>
      </c>
      <c r="Q138" s="82">
        <f>(VLOOKUP($A137,'ADR Raw Data'!$B$6:$BE$54,'ADR Raw Data'!X$1,FALSE))/100</f>
        <v>-1.4163377340661301E-3</v>
      </c>
      <c r="R138" s="82">
        <f>(VLOOKUP($A137,'ADR Raw Data'!$B$6:$BE$54,'ADR Raw Data'!Y$1,FALSE))/100</f>
        <v>-2.92571369073443E-2</v>
      </c>
      <c r="S138" s="83">
        <f>(VLOOKUP($A137,'ADR Raw Data'!$B$6:$BE$54,'ADR Raw Data'!AA$1,FALSE))/100</f>
        <v>-6.4390371181749593E-3</v>
      </c>
      <c r="T138" s="83">
        <f>(VLOOKUP($A137,'ADR Raw Data'!$B$6:$BE$54,'ADR Raw Data'!AB$1,FALSE))/100</f>
        <v>-2.10888476645411E-2</v>
      </c>
      <c r="U138" s="82">
        <f>(VLOOKUP($A137,'ADR Raw Data'!$B$6:$BE$54,'ADR Raw Data'!AC$1,FALSE))/100</f>
        <v>-1.3912418481417601E-2</v>
      </c>
      <c r="V138" s="84">
        <f>(VLOOKUP($A137,'ADR Raw Data'!$B$6:$BE$54,'ADR Raw Data'!AE$1,FALSE))/100</f>
        <v>-2.52490106992069E-2</v>
      </c>
      <c r="X138" s="81">
        <f>(VLOOKUP($A137,'RevPAR Raw Data'!$B$6:$BE$54,'RevPAR Raw Data'!T$1,FALSE))/100</f>
        <v>0.40545718085635601</v>
      </c>
      <c r="Y138" s="82">
        <f>(VLOOKUP($A137,'RevPAR Raw Data'!$B$6:$BE$54,'RevPAR Raw Data'!U$1,FALSE))/100</f>
        <v>0.102485233825153</v>
      </c>
      <c r="Z138" s="82">
        <f>(VLOOKUP($A137,'RevPAR Raw Data'!$B$6:$BE$54,'RevPAR Raw Data'!V$1,FALSE))/100</f>
        <v>9.28214349083267E-2</v>
      </c>
      <c r="AA138" s="82">
        <f>(VLOOKUP($A137,'RevPAR Raw Data'!$B$6:$BE$54,'RevPAR Raw Data'!W$1,FALSE))/100</f>
        <v>0.148120545398015</v>
      </c>
      <c r="AB138" s="82">
        <f>(VLOOKUP($A137,'RevPAR Raw Data'!$B$6:$BE$54,'RevPAR Raw Data'!X$1,FALSE))/100</f>
        <v>0.24601579086078998</v>
      </c>
      <c r="AC138" s="82">
        <f>(VLOOKUP($A137,'RevPAR Raw Data'!$B$6:$BE$54,'RevPAR Raw Data'!Y$1,FALSE))/100</f>
        <v>0.18199638686979799</v>
      </c>
      <c r="AD138" s="83">
        <f>(VLOOKUP($A137,'RevPAR Raw Data'!$B$6:$BE$54,'RevPAR Raw Data'!AA$1,FALSE))/100</f>
        <v>0.17430780730978299</v>
      </c>
      <c r="AE138" s="83">
        <f>(VLOOKUP($A137,'RevPAR Raw Data'!$B$6:$BE$54,'RevPAR Raw Data'!AB$1,FALSE))/100</f>
        <v>5.6876642503222496E-2</v>
      </c>
      <c r="AF138" s="82">
        <f>(VLOOKUP($A137,'RevPAR Raw Data'!$B$6:$BE$54,'RevPAR Raw Data'!AC$1,FALSE))/100</f>
        <v>0.11338822375282501</v>
      </c>
      <c r="AG138" s="84">
        <f>(VLOOKUP($A137,'RevPAR Raw Data'!$B$6:$BE$54,'RevPAR Raw Data'!AE$1,FALSE))/100</f>
        <v>0.15727899600836401</v>
      </c>
    </row>
    <row r="139" spans="1:34" x14ac:dyDescent="0.25">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4" x14ac:dyDescent="0.25">
      <c r="A140" s="108" t="s">
        <v>62</v>
      </c>
      <c r="B140" s="109">
        <f>(VLOOKUP($A140,'Occupancy Raw Data'!$B$8:$BE$45,'Occupancy Raw Data'!G$3,FALSE))/100</f>
        <v>0.46835803876852899</v>
      </c>
      <c r="C140" s="110">
        <f>(VLOOKUP($A140,'Occupancy Raw Data'!$B$8:$BE$45,'Occupancy Raw Data'!H$3,FALSE))/100</f>
        <v>0.58295324971493701</v>
      </c>
      <c r="D140" s="110">
        <f>(VLOOKUP($A140,'Occupancy Raw Data'!$B$8:$BE$45,'Occupancy Raw Data'!I$3,FALSE))/100</f>
        <v>0.632839224629418</v>
      </c>
      <c r="E140" s="110">
        <f>(VLOOKUP($A140,'Occupancy Raw Data'!$B$8:$BE$45,'Occupancy Raw Data'!J$3,FALSE))/100</f>
        <v>0.61231470923603093</v>
      </c>
      <c r="F140" s="110">
        <f>(VLOOKUP($A140,'Occupancy Raw Data'!$B$8:$BE$45,'Occupancy Raw Data'!K$3,FALSE))/100</f>
        <v>0.66733181299885902</v>
      </c>
      <c r="G140" s="111">
        <f>(VLOOKUP($A140,'Occupancy Raw Data'!$B$8:$BE$45,'Occupancy Raw Data'!L$3,FALSE))/100</f>
        <v>0.59275940706955499</v>
      </c>
      <c r="H140" s="91">
        <f>(VLOOKUP($A140,'Occupancy Raw Data'!$B$8:$BE$45,'Occupancy Raw Data'!N$3,FALSE))/100</f>
        <v>0.86830102622576899</v>
      </c>
      <c r="I140" s="91">
        <f>(VLOOKUP($A140,'Occupancy Raw Data'!$B$8:$BE$45,'Occupancy Raw Data'!O$3,FALSE))/100</f>
        <v>0.87029646522234794</v>
      </c>
      <c r="J140" s="111">
        <f>(VLOOKUP($A140,'Occupancy Raw Data'!$B$8:$BE$45,'Occupancy Raw Data'!P$3,FALSE))/100</f>
        <v>0.86929874572405896</v>
      </c>
      <c r="K140" s="112">
        <f>(VLOOKUP($A140,'Occupancy Raw Data'!$B$8:$BE$45,'Occupancy Raw Data'!R$3,FALSE))/100</f>
        <v>0.67177064668512698</v>
      </c>
      <c r="M140" s="113">
        <f>VLOOKUP($A140,'ADR Raw Data'!$B$6:$BE$43,'ADR Raw Data'!G$1,FALSE)</f>
        <v>81.894219720024296</v>
      </c>
      <c r="N140" s="114">
        <f>VLOOKUP($A140,'ADR Raw Data'!$B$6:$BE$43,'ADR Raw Data'!H$1,FALSE)</f>
        <v>87.0563123716381</v>
      </c>
      <c r="O140" s="114">
        <f>VLOOKUP($A140,'ADR Raw Data'!$B$6:$BE$43,'ADR Raw Data'!I$1,FALSE)</f>
        <v>90.124325090089997</v>
      </c>
      <c r="P140" s="114">
        <f>VLOOKUP($A140,'ADR Raw Data'!$B$6:$BE$43,'ADR Raw Data'!J$1,FALSE)</f>
        <v>88.306244553072602</v>
      </c>
      <c r="Q140" s="114">
        <f>VLOOKUP($A140,'ADR Raw Data'!$B$6:$BE$43,'ADR Raw Data'!K$1,FALSE)</f>
        <v>89.701462964545001</v>
      </c>
      <c r="R140" s="115">
        <f>VLOOKUP($A140,'ADR Raw Data'!$B$6:$BE$43,'ADR Raw Data'!L$1,FALSE)</f>
        <v>87.749475964220395</v>
      </c>
      <c r="S140" s="114">
        <f>VLOOKUP($A140,'ADR Raw Data'!$B$6:$BE$43,'ADR Raw Data'!N$1,FALSE)</f>
        <v>129.27155065659801</v>
      </c>
      <c r="T140" s="114">
        <f>VLOOKUP($A140,'ADR Raw Data'!$B$6:$BE$43,'ADR Raw Data'!O$1,FALSE)</f>
        <v>130.13821221749001</v>
      </c>
      <c r="U140" s="115">
        <f>VLOOKUP($A140,'ADR Raw Data'!$B$6:$BE$43,'ADR Raw Data'!P$1,FALSE)</f>
        <v>129.70537878340701</v>
      </c>
      <c r="V140" s="116">
        <f>VLOOKUP($A140,'ADR Raw Data'!$B$6:$BE$43,'ADR Raw Data'!R$1,FALSE)</f>
        <v>103.26166384578001</v>
      </c>
      <c r="X140" s="113">
        <f>VLOOKUP($A140,'RevPAR Raw Data'!$B$6:$BE$43,'RevPAR Raw Data'!G$1,FALSE)</f>
        <v>38.355816134549599</v>
      </c>
      <c r="Y140" s="114">
        <f>VLOOKUP($A140,'RevPAR Raw Data'!$B$6:$BE$43,'RevPAR Raw Data'!H$1,FALSE)</f>
        <v>50.749760205245103</v>
      </c>
      <c r="Z140" s="114">
        <f>VLOOKUP($A140,'RevPAR Raw Data'!$B$6:$BE$43,'RevPAR Raw Data'!I$1,FALSE)</f>
        <v>57.034208010262198</v>
      </c>
      <c r="AA140" s="114">
        <f>VLOOKUP($A140,'RevPAR Raw Data'!$B$6:$BE$43,'RevPAR Raw Data'!J$1,FALSE)</f>
        <v>54.071212457240499</v>
      </c>
      <c r="AB140" s="114">
        <f>VLOOKUP($A140,'RevPAR Raw Data'!$B$6:$BE$43,'RevPAR Raw Data'!K$1,FALSE)</f>
        <v>59.860639908779902</v>
      </c>
      <c r="AC140" s="115">
        <f>VLOOKUP($A140,'RevPAR Raw Data'!$B$6:$BE$43,'RevPAR Raw Data'!L$1,FALSE)</f>
        <v>52.014327343215498</v>
      </c>
      <c r="AD140" s="114">
        <f>VLOOKUP($A140,'RevPAR Raw Data'!$B$6:$BE$43,'RevPAR Raw Data'!N$1,FALSE)</f>
        <v>112.24662009692101</v>
      </c>
      <c r="AE140" s="114">
        <f>VLOOKUP($A140,'RevPAR Raw Data'!$B$6:$BE$43,'RevPAR Raw Data'!O$1,FALSE)</f>
        <v>113.25882608323801</v>
      </c>
      <c r="AF140" s="115">
        <f>VLOOKUP($A140,'RevPAR Raw Data'!$B$6:$BE$43,'RevPAR Raw Data'!P$1,FALSE)</f>
        <v>112.752723090079</v>
      </c>
      <c r="AG140" s="116">
        <f>VLOOKUP($A140,'RevPAR Raw Data'!$B$6:$BE$43,'RevPAR Raw Data'!R$1,FALSE)</f>
        <v>69.368154699462394</v>
      </c>
    </row>
    <row r="141" spans="1:34" x14ac:dyDescent="0.25">
      <c r="A141" s="93" t="s">
        <v>14</v>
      </c>
      <c r="B141" s="81">
        <f>(VLOOKUP($A140,'Occupancy Raw Data'!$B$8:$BE$51,'Occupancy Raw Data'!T$3,FALSE))/100</f>
        <v>7.4378466463144402E-2</v>
      </c>
      <c r="C141" s="82">
        <f>(VLOOKUP($A140,'Occupancy Raw Data'!$B$8:$BE$51,'Occupancy Raw Data'!U$3,FALSE))/100</f>
        <v>4.8838018954333796E-2</v>
      </c>
      <c r="D141" s="82">
        <f>(VLOOKUP($A140,'Occupancy Raw Data'!$B$8:$BE$51,'Occupancy Raw Data'!V$3,FALSE))/100</f>
        <v>8.2577377934007601E-2</v>
      </c>
      <c r="E141" s="82">
        <f>(VLOOKUP($A140,'Occupancy Raw Data'!$B$8:$BE$51,'Occupancy Raw Data'!W$3,FALSE))/100</f>
        <v>1.3884610484179201E-2</v>
      </c>
      <c r="F141" s="82">
        <f>(VLOOKUP($A140,'Occupancy Raw Data'!$B$8:$BE$51,'Occupancy Raw Data'!X$3,FALSE))/100</f>
        <v>9.9797901103704997E-2</v>
      </c>
      <c r="G141" s="82">
        <f>(VLOOKUP($A140,'Occupancy Raw Data'!$B$8:$BE$51,'Occupancy Raw Data'!Y$3,FALSE))/100</f>
        <v>6.3430239900019503E-2</v>
      </c>
      <c r="H141" s="83">
        <f>(VLOOKUP($A140,'Occupancy Raw Data'!$B$8:$BE$51,'Occupancy Raw Data'!AA$3,FALSE))/100</f>
        <v>7.4136387497323999E-2</v>
      </c>
      <c r="I141" s="83">
        <f>(VLOOKUP($A140,'Occupancy Raw Data'!$B$8:$BE$51,'Occupancy Raw Data'!AB$3,FALSE))/100</f>
        <v>4.0327156521745795E-2</v>
      </c>
      <c r="J141" s="82">
        <f>(VLOOKUP($A140,'Occupancy Raw Data'!$B$8:$BE$51,'Occupancy Raw Data'!AC$3,FALSE))/100</f>
        <v>5.6942078927781206E-2</v>
      </c>
      <c r="K141" s="84">
        <f>(VLOOKUP($A140,'Occupancy Raw Data'!$B$8:$BE$51,'Occupancy Raw Data'!AE$3,FALSE))/100</f>
        <v>6.1022138008813495E-2</v>
      </c>
      <c r="M141" s="81">
        <f>(VLOOKUP($A140,'ADR Raw Data'!$B$6:$BE$49,'ADR Raw Data'!T$1,FALSE))/100</f>
        <v>-6.4743686834392897E-2</v>
      </c>
      <c r="N141" s="82">
        <f>(VLOOKUP($A140,'ADR Raw Data'!$B$6:$BE$49,'ADR Raw Data'!U$1,FALSE))/100</f>
        <v>-6.7468554140520803E-2</v>
      </c>
      <c r="O141" s="82">
        <f>(VLOOKUP($A140,'ADR Raw Data'!$B$6:$BE$49,'ADR Raw Data'!V$1,FALSE))/100</f>
        <v>-4.0362990381359098E-2</v>
      </c>
      <c r="P141" s="82">
        <f>(VLOOKUP($A140,'ADR Raw Data'!$B$6:$BE$49,'ADR Raw Data'!W$1,FALSE))/100</f>
        <v>-6.0298635042910796E-2</v>
      </c>
      <c r="Q141" s="82">
        <f>(VLOOKUP($A140,'ADR Raw Data'!$B$6:$BE$49,'ADR Raw Data'!X$1,FALSE))/100</f>
        <v>-4.7371318293397108E-2</v>
      </c>
      <c r="R141" s="82">
        <f>(VLOOKUP($A140,'ADR Raw Data'!$B$6:$BE$49,'ADR Raw Data'!Y$1,FALSE))/100</f>
        <v>-5.5198308087952501E-2</v>
      </c>
      <c r="S141" s="83">
        <f>(VLOOKUP($A140,'ADR Raw Data'!$B$6:$BE$49,'ADR Raw Data'!AA$1,FALSE))/100</f>
        <v>5.5184777673563399E-3</v>
      </c>
      <c r="T141" s="83">
        <f>(VLOOKUP($A140,'ADR Raw Data'!$B$6:$BE$49,'ADR Raw Data'!AB$1,FALSE))/100</f>
        <v>-5.7726830841302902E-3</v>
      </c>
      <c r="U141" s="82">
        <f>(VLOOKUP($A140,'ADR Raw Data'!$B$6:$BE$49,'ADR Raw Data'!AC$1,FALSE))/100</f>
        <v>-3.2796534146304403E-4</v>
      </c>
      <c r="V141" s="84">
        <f>(VLOOKUP($A140,'ADR Raw Data'!$B$6:$BE$49,'ADR Raw Data'!AE$1,FALSE))/100</f>
        <v>-3.0963637052002901E-2</v>
      </c>
      <c r="X141" s="81">
        <f>(VLOOKUP($A140,'RevPAR Raw Data'!$B$6:$BE$43,'RevPAR Raw Data'!T$1,FALSE))/100</f>
        <v>4.8192434888392303E-3</v>
      </c>
      <c r="Y141" s="82">
        <f>(VLOOKUP($A140,'RevPAR Raw Data'!$B$6:$BE$43,'RevPAR Raw Data'!U$1,FALSE))/100</f>
        <v>-2.1925565712123198E-2</v>
      </c>
      <c r="Z141" s="82">
        <f>(VLOOKUP($A140,'RevPAR Raw Data'!$B$6:$BE$43,'RevPAR Raw Data'!V$1,FALSE))/100</f>
        <v>3.8881317641380198E-2</v>
      </c>
      <c r="AA141" s="82">
        <f>(VLOOKUP($A140,'RevPAR Raw Data'!$B$6:$BE$43,'RevPAR Raw Data'!W$1,FALSE))/100</f>
        <v>-4.7251247619030101E-2</v>
      </c>
      <c r="AB141" s="82">
        <f>(VLOOKUP($A140,'RevPAR Raw Data'!$B$6:$BE$43,'RevPAR Raw Data'!X$1,FALSE))/100</f>
        <v>4.76990246721112E-2</v>
      </c>
      <c r="AC141" s="82">
        <f>(VLOOKUP($A140,'RevPAR Raw Data'!$B$6:$BE$43,'RevPAR Raw Data'!Y$1,FALSE))/100</f>
        <v>4.7306898879729197E-3</v>
      </c>
      <c r="AD141" s="83">
        <f>(VLOOKUP($A140,'RevPAR Raw Data'!$B$6:$BE$43,'RevPAR Raw Data'!AA$1,FALSE))/100</f>
        <v>8.006398527083651E-2</v>
      </c>
      <c r="AE141" s="83">
        <f>(VLOOKUP($A140,'RevPAR Raw Data'!$B$6:$BE$43,'RevPAR Raw Data'!AB$1,FALSE))/100</f>
        <v>3.4321677543331403E-2</v>
      </c>
      <c r="AF141" s="82">
        <f>(VLOOKUP($A140,'RevPAR Raw Data'!$B$6:$BE$43,'RevPAR Raw Data'!AC$1,FALSE))/100</f>
        <v>5.6595438557959003E-2</v>
      </c>
      <c r="AG141" s="84">
        <f>(VLOOKUP($A140,'RevPAR Raw Data'!$B$6:$BE$43,'RevPAR Raw Data'!AE$1,FALSE))/100</f>
        <v>2.8169033623368499E-2</v>
      </c>
    </row>
    <row r="142" spans="1:34" x14ac:dyDescent="0.25">
      <c r="A142" s="126"/>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c r="AH142" s="96"/>
    </row>
    <row r="143" spans="1:34" x14ac:dyDescent="0.25">
      <c r="A143" s="108" t="s">
        <v>58</v>
      </c>
      <c r="B143" s="109">
        <f>(VLOOKUP($A143,'Occupancy Raw Data'!$B$8:$BE$45,'Occupancy Raw Data'!G$3,FALSE))/100</f>
        <v>0.52821917808219099</v>
      </c>
      <c r="C143" s="110">
        <f>(VLOOKUP($A143,'Occupancy Raw Data'!$B$8:$BE$45,'Occupancy Raw Data'!H$3,FALSE))/100</f>
        <v>0.66173515981735098</v>
      </c>
      <c r="D143" s="110">
        <f>(VLOOKUP($A143,'Occupancy Raw Data'!$B$8:$BE$45,'Occupancy Raw Data'!I$3,FALSE))/100</f>
        <v>0.71452054794520503</v>
      </c>
      <c r="E143" s="110">
        <f>(VLOOKUP($A143,'Occupancy Raw Data'!$B$8:$BE$45,'Occupancy Raw Data'!J$3,FALSE))/100</f>
        <v>0.70465753424657507</v>
      </c>
      <c r="F143" s="110">
        <f>(VLOOKUP($A143,'Occupancy Raw Data'!$B$8:$BE$45,'Occupancy Raw Data'!K$3,FALSE))/100</f>
        <v>0.73936073059360696</v>
      </c>
      <c r="G143" s="111">
        <f>(VLOOKUP($A143,'Occupancy Raw Data'!$B$8:$BE$45,'Occupancy Raw Data'!L$3,FALSE))/100</f>
        <v>0.66969863013698605</v>
      </c>
      <c r="H143" s="91">
        <f>(VLOOKUP($A143,'Occupancy Raw Data'!$B$8:$BE$45,'Occupancy Raw Data'!N$3,FALSE))/100</f>
        <v>0.85059360730593592</v>
      </c>
      <c r="I143" s="91">
        <f>(VLOOKUP($A143,'Occupancy Raw Data'!$B$8:$BE$45,'Occupancy Raw Data'!O$3,FALSE))/100</f>
        <v>0.85698630136986298</v>
      </c>
      <c r="J143" s="111">
        <f>(VLOOKUP($A143,'Occupancy Raw Data'!$B$8:$BE$45,'Occupancy Raw Data'!P$3,FALSE))/100</f>
        <v>0.85378995433789895</v>
      </c>
      <c r="K143" s="112">
        <f>(VLOOKUP($A143,'Occupancy Raw Data'!$B$8:$BE$45,'Occupancy Raw Data'!R$3,FALSE))/100</f>
        <v>0.72229615133724712</v>
      </c>
      <c r="M143" s="113">
        <f>VLOOKUP($A143,'ADR Raw Data'!$B$6:$BE$43,'ADR Raw Data'!G$1,FALSE)</f>
        <v>89.871519363762104</v>
      </c>
      <c r="N143" s="114">
        <f>VLOOKUP($A143,'ADR Raw Data'!$B$6:$BE$43,'ADR Raw Data'!H$1,FALSE)</f>
        <v>98.137471598123099</v>
      </c>
      <c r="O143" s="114">
        <f>VLOOKUP($A143,'ADR Raw Data'!$B$6:$BE$43,'ADR Raw Data'!I$1,FALSE)</f>
        <v>101.068648006134</v>
      </c>
      <c r="P143" s="114">
        <f>VLOOKUP($A143,'ADR Raw Data'!$B$6:$BE$43,'ADR Raw Data'!J$1,FALSE)</f>
        <v>100.807481156039</v>
      </c>
      <c r="Q143" s="114">
        <f>VLOOKUP($A143,'ADR Raw Data'!$B$6:$BE$43,'ADR Raw Data'!K$1,FALSE)</f>
        <v>102.96264876482201</v>
      </c>
      <c r="R143" s="115">
        <f>VLOOKUP($A143,'ADR Raw Data'!$B$6:$BE$43,'ADR Raw Data'!L$1,FALSE)</f>
        <v>99.086298429062296</v>
      </c>
      <c r="S143" s="114">
        <f>VLOOKUP($A143,'ADR Raw Data'!$B$6:$BE$43,'ADR Raw Data'!N$1,FALSE)</f>
        <v>116.24869302125801</v>
      </c>
      <c r="T143" s="114">
        <f>VLOOKUP($A143,'ADR Raw Data'!$B$6:$BE$43,'ADR Raw Data'!O$1,FALSE)</f>
        <v>118.723234526854</v>
      </c>
      <c r="U143" s="115">
        <f>VLOOKUP($A143,'ADR Raw Data'!$B$6:$BE$43,'ADR Raw Data'!P$1,FALSE)</f>
        <v>117.49059576425201</v>
      </c>
      <c r="V143" s="116">
        <f>VLOOKUP($A143,'ADR Raw Data'!$B$6:$BE$43,'ADR Raw Data'!R$1,FALSE)</f>
        <v>105.301953937576</v>
      </c>
      <c r="X143" s="113">
        <f>VLOOKUP($A143,'RevPAR Raw Data'!$B$6:$BE$43,'RevPAR Raw Data'!G$1,FALSE)</f>
        <v>47.471860091324203</v>
      </c>
      <c r="Y143" s="114">
        <f>VLOOKUP($A143,'RevPAR Raw Data'!$B$6:$BE$43,'RevPAR Raw Data'!H$1,FALSE)</f>
        <v>64.9410154520547</v>
      </c>
      <c r="Z143" s="114">
        <f>VLOOKUP($A143,'RevPAR Raw Data'!$B$6:$BE$43,'RevPAR Raw Data'!I$1,FALSE)</f>
        <v>72.215625753424604</v>
      </c>
      <c r="AA143" s="114">
        <f>VLOOKUP($A143,'RevPAR Raw Data'!$B$6:$BE$43,'RevPAR Raw Data'!J$1,FALSE)</f>
        <v>71.034751105022806</v>
      </c>
      <c r="AB143" s="114">
        <f>VLOOKUP($A143,'RevPAR Raw Data'!$B$6:$BE$43,'RevPAR Raw Data'!K$1,FALSE)</f>
        <v>76.126539214611796</v>
      </c>
      <c r="AC143" s="115">
        <f>VLOOKUP($A143,'RevPAR Raw Data'!$B$6:$BE$43,'RevPAR Raw Data'!L$1,FALSE)</f>
        <v>66.357958323287605</v>
      </c>
      <c r="AD143" s="114">
        <f>VLOOKUP($A143,'RevPAR Raw Data'!$B$6:$BE$43,'RevPAR Raw Data'!N$1,FALSE)</f>
        <v>98.880395141552498</v>
      </c>
      <c r="AE143" s="114">
        <f>VLOOKUP($A143,'RevPAR Raw Data'!$B$6:$BE$43,'RevPAR Raw Data'!O$1,FALSE)</f>
        <v>101.744185643835</v>
      </c>
      <c r="AF143" s="115">
        <f>VLOOKUP($A143,'RevPAR Raw Data'!$B$6:$BE$43,'RevPAR Raw Data'!P$1,FALSE)</f>
        <v>100.312290392694</v>
      </c>
      <c r="AG143" s="116">
        <f>VLOOKUP($A143,'RevPAR Raw Data'!$B$6:$BE$43,'RevPAR Raw Data'!R$1,FALSE)</f>
        <v>76.059196057403696</v>
      </c>
    </row>
    <row r="144" spans="1:34" ht="16" thickBot="1" x14ac:dyDescent="0.3">
      <c r="A144" s="97" t="s">
        <v>14</v>
      </c>
      <c r="B144" s="87">
        <f>(VLOOKUP($A143,'Occupancy Raw Data'!$B$8:$BE$51,'Occupancy Raw Data'!T$3,FALSE))/100</f>
        <v>-9.1363090323951998E-3</v>
      </c>
      <c r="C144" s="88">
        <f>(VLOOKUP($A143,'Occupancy Raw Data'!$B$8:$BE$51,'Occupancy Raw Data'!U$3,FALSE))/100</f>
        <v>-3.56333698418493E-3</v>
      </c>
      <c r="D144" s="88">
        <f>(VLOOKUP($A143,'Occupancy Raw Data'!$B$8:$BE$51,'Occupancy Raw Data'!V$3,FALSE))/100</f>
        <v>4.1232915116113801E-2</v>
      </c>
      <c r="E144" s="88">
        <f>(VLOOKUP($A143,'Occupancy Raw Data'!$B$8:$BE$51,'Occupancy Raw Data'!W$3,FALSE))/100</f>
        <v>2.62846351957687E-2</v>
      </c>
      <c r="F144" s="88">
        <f>(VLOOKUP($A143,'Occupancy Raw Data'!$B$8:$BE$51,'Occupancy Raw Data'!X$3,FALSE))/100</f>
        <v>2.3760542787845101E-2</v>
      </c>
      <c r="G144" s="88">
        <f>(VLOOKUP($A143,'Occupancy Raw Data'!$B$8:$BE$51,'Occupancy Raw Data'!Y$3,FALSE))/100</f>
        <v>1.7090363890625401E-2</v>
      </c>
      <c r="H144" s="89">
        <f>(VLOOKUP($A143,'Occupancy Raw Data'!$B$8:$BE$51,'Occupancy Raw Data'!AA$3,FALSE))/100</f>
        <v>2.0162798979292899E-2</v>
      </c>
      <c r="I144" s="89">
        <f>(VLOOKUP($A143,'Occupancy Raw Data'!$B$8:$BE$51,'Occupancy Raw Data'!AB$3,FALSE))/100</f>
        <v>-7.5935519951818103E-4</v>
      </c>
      <c r="J144" s="88">
        <f>(VLOOKUP($A143,'Occupancy Raw Data'!$B$8:$BE$51,'Occupancy Raw Data'!AC$3,FALSE))/100</f>
        <v>9.55418167616056E-3</v>
      </c>
      <c r="K144" s="90">
        <f>(VLOOKUP($A143,'Occupancy Raw Data'!$B$8:$BE$51,'Occupancy Raw Data'!AE$3,FALSE))/100</f>
        <v>1.45326293208676E-2</v>
      </c>
      <c r="M144" s="87">
        <f>(VLOOKUP($A143,'ADR Raw Data'!$B$6:$BE$49,'ADR Raw Data'!T$1,FALSE))/100</f>
        <v>3.3435686760743905E-2</v>
      </c>
      <c r="N144" s="88">
        <f>(VLOOKUP($A143,'ADR Raw Data'!$B$6:$BE$49,'ADR Raw Data'!U$1,FALSE))/100</f>
        <v>3.7387579946816199E-2</v>
      </c>
      <c r="O144" s="88">
        <f>(VLOOKUP($A143,'ADR Raw Data'!$B$6:$BE$49,'ADR Raw Data'!V$1,FALSE))/100</f>
        <v>5.7159472153844301E-2</v>
      </c>
      <c r="P144" s="88">
        <f>(VLOOKUP($A143,'ADR Raw Data'!$B$6:$BE$49,'ADR Raw Data'!W$1,FALSE))/100</f>
        <v>4.1302562767710299E-2</v>
      </c>
      <c r="Q144" s="88">
        <f>(VLOOKUP($A143,'ADR Raw Data'!$B$6:$BE$49,'ADR Raw Data'!X$1,FALSE))/100</f>
        <v>1.9639945521484899E-2</v>
      </c>
      <c r="R144" s="88">
        <f>(VLOOKUP($A143,'ADR Raw Data'!$B$6:$BE$49,'ADR Raw Data'!Y$1,FALSE))/100</f>
        <v>3.8280936727607504E-2</v>
      </c>
      <c r="S144" s="89">
        <f>(VLOOKUP($A143,'ADR Raw Data'!$B$6:$BE$49,'ADR Raw Data'!AA$1,FALSE))/100</f>
        <v>1.9778343412852898E-2</v>
      </c>
      <c r="T144" s="89">
        <f>(VLOOKUP($A143,'ADR Raw Data'!$B$6:$BE$49,'ADR Raw Data'!AB$1,FALSE))/100</f>
        <v>4.0740733652995902E-2</v>
      </c>
      <c r="U144" s="88">
        <f>(VLOOKUP($A143,'ADR Raw Data'!$B$6:$BE$49,'ADR Raw Data'!AC$1,FALSE))/100</f>
        <v>3.0298708123550702E-2</v>
      </c>
      <c r="V144" s="90">
        <f>(VLOOKUP($A143,'ADR Raw Data'!$B$6:$BE$49,'ADR Raw Data'!AE$1,FALSE))/100</f>
        <v>3.4943358074390203E-2</v>
      </c>
      <c r="X144" s="87">
        <f>(VLOOKUP($A143,'RevPAR Raw Data'!$B$6:$BE$43,'RevPAR Raw Data'!T$1,FALSE))/100</f>
        <v>2.3993898961392198E-2</v>
      </c>
      <c r="Y144" s="88">
        <f>(VLOOKUP($A143,'RevPAR Raw Data'!$B$6:$BE$43,'RevPAR Raw Data'!U$1,FALSE))/100</f>
        <v>3.3691018416257601E-2</v>
      </c>
      <c r="Z144" s="88">
        <f>(VLOOKUP($A143,'RevPAR Raw Data'!$B$6:$BE$43,'RevPAR Raw Data'!V$1,FALSE))/100</f>
        <v>0.10074923893335899</v>
      </c>
      <c r="AA144" s="88">
        <f>(VLOOKUP($A143,'RevPAR Raw Data'!$B$6:$BE$43,'RevPAR Raw Data'!W$1,FALSE))/100</f>
        <v>6.8672820758478595E-2</v>
      </c>
      <c r="AB144" s="88">
        <f>(VLOOKUP($A143,'RevPAR Raw Data'!$B$6:$BE$43,'RevPAR Raw Data'!X$1,FALSE))/100</f>
        <v>4.3867144075244301E-2</v>
      </c>
      <c r="AC144" s="88">
        <f>(VLOOKUP($A143,'RevPAR Raw Data'!$B$6:$BE$43,'RevPAR Raw Data'!Y$1,FALSE))/100</f>
        <v>5.6025535756981798E-2</v>
      </c>
      <c r="AD144" s="89">
        <f>(VLOOKUP($A143,'RevPAR Raw Data'!$B$6:$BE$43,'RevPAR Raw Data'!AA$1,FALSE))/100</f>
        <v>4.03399291545226E-2</v>
      </c>
      <c r="AE144" s="89">
        <f>(VLOOKUP($A143,'RevPAR Raw Data'!$B$6:$BE$43,'RevPAR Raw Data'!AB$1,FALSE))/100</f>
        <v>3.9950441765546102E-2</v>
      </c>
      <c r="AF144" s="88">
        <f>(VLOOKUP($A143,'RevPAR Raw Data'!$B$6:$BE$43,'RevPAR Raw Data'!AC$1,FALSE))/100</f>
        <v>4.01423691616766E-2</v>
      </c>
      <c r="AG144" s="90">
        <f>(VLOOKUP($A143,'RevPAR Raw Data'!$B$6:$BE$43,'RevPAR Raw Data'!AE$1,FALSE))/100</f>
        <v>4.9983806265379398E-2</v>
      </c>
    </row>
    <row r="145" spans="1:33" ht="14.25" customHeight="1" x14ac:dyDescent="0.25">
      <c r="A145" s="195" t="s">
        <v>63</v>
      </c>
      <c r="B145" s="196"/>
      <c r="C145" s="196"/>
      <c r="D145" s="196"/>
      <c r="E145" s="196"/>
      <c r="F145" s="196"/>
      <c r="G145" s="196"/>
      <c r="H145" s="196"/>
      <c r="I145" s="196"/>
      <c r="J145" s="196"/>
      <c r="K145" s="196"/>
      <c r="AG145" s="136"/>
    </row>
    <row r="146" spans="1:33" x14ac:dyDescent="0.25">
      <c r="A146" s="195"/>
      <c r="B146" s="196"/>
      <c r="C146" s="196"/>
      <c r="D146" s="196"/>
      <c r="E146" s="196"/>
      <c r="F146" s="196"/>
      <c r="G146" s="196"/>
      <c r="H146" s="196"/>
      <c r="I146" s="196"/>
      <c r="J146" s="196"/>
      <c r="K146" s="196"/>
      <c r="AG146" s="136"/>
    </row>
    <row r="147" spans="1:33" ht="16" thickBot="1" x14ac:dyDescent="0.3">
      <c r="A147" s="197"/>
      <c r="B147" s="198"/>
      <c r="C147" s="198"/>
      <c r="D147" s="198"/>
      <c r="E147" s="198"/>
      <c r="F147" s="198"/>
      <c r="G147" s="198"/>
      <c r="H147" s="198"/>
      <c r="I147" s="198"/>
      <c r="J147" s="198"/>
      <c r="K147" s="198"/>
      <c r="L147" s="137"/>
      <c r="M147" s="137"/>
      <c r="N147" s="137"/>
      <c r="O147" s="137"/>
      <c r="P147" s="137"/>
      <c r="Q147" s="137"/>
      <c r="R147" s="138"/>
      <c r="S147" s="137"/>
      <c r="T147" s="137"/>
      <c r="U147" s="137"/>
      <c r="V147" s="137"/>
      <c r="W147" s="137"/>
      <c r="X147" s="137"/>
      <c r="Y147" s="137"/>
      <c r="Z147" s="137"/>
      <c r="AA147" s="137"/>
      <c r="AB147" s="137"/>
      <c r="AC147" s="137"/>
      <c r="AD147" s="137"/>
      <c r="AE147" s="137"/>
      <c r="AF147" s="137"/>
      <c r="AG147" s="139"/>
    </row>
  </sheetData>
  <sheetProtection algorithmName="SHA-512" hashValue="31Cluyk72dpVl3L9pvPiFRwGstDDuB1A/L8E6SQ1dUGBzIqubodbL5kBpo3gDnl900QeZDfLaXxxxWJFtQHu+w==" saltValue="+a9Uczg4NK9AaYiLzUd+7Q==" spinCount="100000" sheet="1" formatColumns="0" formatRows="0"/>
  <mergeCells count="14">
    <mergeCell ref="M1:V1"/>
    <mergeCell ref="R2:R3"/>
    <mergeCell ref="U2:U3"/>
    <mergeCell ref="V2:V3"/>
    <mergeCell ref="X1:AG1"/>
    <mergeCell ref="AC2:AC3"/>
    <mergeCell ref="AF2:AF3"/>
    <mergeCell ref="AG2:AG3"/>
    <mergeCell ref="A145:K147"/>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5" x14ac:dyDescent="0.2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5" x14ac:dyDescent="0.2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AL18" sqref="AL18"/>
    </sheetView>
  </sheetViews>
  <sheetFormatPr defaultColWidth="9.1796875" defaultRowHeight="15.5" x14ac:dyDescent="0.25"/>
  <cols>
    <col min="1" max="1" width="44.7265625" style="94" customWidth="1"/>
    <col min="2" max="6" width="8.81640625" style="94" customWidth="1"/>
    <col min="7" max="7" width="8.81640625" style="100" customWidth="1"/>
    <col min="8" max="9" width="8.81640625" style="94" customWidth="1"/>
    <col min="10" max="11" width="8.81640625" style="100" customWidth="1"/>
    <col min="12" max="12" width="2.7265625" style="94" customWidth="1"/>
    <col min="13" max="22" width="8.7265625" style="94" customWidth="1"/>
    <col min="23" max="23" width="2.7265625" style="94" customWidth="1"/>
    <col min="24" max="33" width="8.81640625" style="94" customWidth="1"/>
    <col min="34" max="16384" width="9.1796875" style="94"/>
  </cols>
  <sheetData>
    <row r="1" spans="1:33" x14ac:dyDescent="0.25">
      <c r="A1" s="199" t="str">
        <f>'Occupancy Raw Data'!B2</f>
        <v>May 25 - June 21, 2025
Rolling-28 Day Period</v>
      </c>
      <c r="B1" s="206" t="s">
        <v>0</v>
      </c>
      <c r="C1" s="207"/>
      <c r="D1" s="207"/>
      <c r="E1" s="207"/>
      <c r="F1" s="207"/>
      <c r="G1" s="207"/>
      <c r="H1" s="207"/>
      <c r="I1" s="207"/>
      <c r="J1" s="207"/>
      <c r="K1" s="208"/>
      <c r="L1" s="98"/>
      <c r="M1" s="206" t="s">
        <v>1</v>
      </c>
      <c r="N1" s="207"/>
      <c r="O1" s="207"/>
      <c r="P1" s="207"/>
      <c r="Q1" s="207"/>
      <c r="R1" s="207"/>
      <c r="S1" s="207"/>
      <c r="T1" s="207"/>
      <c r="U1" s="207"/>
      <c r="V1" s="208"/>
      <c r="W1" s="98"/>
      <c r="X1" s="206" t="s">
        <v>2</v>
      </c>
      <c r="Y1" s="207"/>
      <c r="Z1" s="207"/>
      <c r="AA1" s="207"/>
      <c r="AB1" s="207"/>
      <c r="AC1" s="207"/>
      <c r="AD1" s="207"/>
      <c r="AE1" s="207"/>
      <c r="AF1" s="207"/>
      <c r="AG1" s="208"/>
    </row>
    <row r="2" spans="1:33" x14ac:dyDescent="0.25">
      <c r="A2" s="200"/>
      <c r="B2" s="99"/>
      <c r="C2" s="100"/>
      <c r="D2" s="100"/>
      <c r="E2" s="100"/>
      <c r="F2" s="101"/>
      <c r="G2" s="202" t="s">
        <v>3</v>
      </c>
      <c r="H2" s="100"/>
      <c r="I2" s="100"/>
      <c r="J2" s="202" t="s">
        <v>4</v>
      </c>
      <c r="K2" s="204" t="s">
        <v>5</v>
      </c>
      <c r="L2" s="95"/>
      <c r="M2" s="102"/>
      <c r="N2" s="103"/>
      <c r="O2" s="103"/>
      <c r="P2" s="103"/>
      <c r="Q2" s="103"/>
      <c r="R2" s="209" t="s">
        <v>3</v>
      </c>
      <c r="S2" s="104"/>
      <c r="T2" s="104"/>
      <c r="U2" s="209" t="s">
        <v>4</v>
      </c>
      <c r="V2" s="210" t="s">
        <v>5</v>
      </c>
      <c r="W2" s="95"/>
      <c r="X2" s="102"/>
      <c r="Y2" s="103"/>
      <c r="Z2" s="103"/>
      <c r="AA2" s="103"/>
      <c r="AB2" s="103"/>
      <c r="AC2" s="209" t="s">
        <v>3</v>
      </c>
      <c r="AD2" s="104"/>
      <c r="AE2" s="104"/>
      <c r="AF2" s="209" t="s">
        <v>4</v>
      </c>
      <c r="AG2" s="210" t="s">
        <v>5</v>
      </c>
    </row>
    <row r="3" spans="1:33" x14ac:dyDescent="0.25">
      <c r="A3" s="201"/>
      <c r="B3" s="105" t="s">
        <v>6</v>
      </c>
      <c r="C3" s="106" t="s">
        <v>7</v>
      </c>
      <c r="D3" s="106" t="s">
        <v>8</v>
      </c>
      <c r="E3" s="106" t="s">
        <v>9</v>
      </c>
      <c r="F3" s="107" t="s">
        <v>10</v>
      </c>
      <c r="G3" s="203"/>
      <c r="H3" s="106" t="s">
        <v>11</v>
      </c>
      <c r="I3" s="106" t="s">
        <v>12</v>
      </c>
      <c r="J3" s="203"/>
      <c r="K3" s="205"/>
      <c r="L3" s="95"/>
      <c r="M3" s="105" t="s">
        <v>6</v>
      </c>
      <c r="N3" s="106" t="s">
        <v>7</v>
      </c>
      <c r="O3" s="106" t="s">
        <v>8</v>
      </c>
      <c r="P3" s="106" t="s">
        <v>9</v>
      </c>
      <c r="Q3" s="106" t="s">
        <v>10</v>
      </c>
      <c r="R3" s="203"/>
      <c r="S3" s="107" t="s">
        <v>11</v>
      </c>
      <c r="T3" s="107" t="s">
        <v>12</v>
      </c>
      <c r="U3" s="203"/>
      <c r="V3" s="205"/>
      <c r="W3" s="95"/>
      <c r="X3" s="105" t="s">
        <v>6</v>
      </c>
      <c r="Y3" s="106" t="s">
        <v>7</v>
      </c>
      <c r="Z3" s="106" t="s">
        <v>8</v>
      </c>
      <c r="AA3" s="106" t="s">
        <v>9</v>
      </c>
      <c r="AB3" s="106" t="s">
        <v>10</v>
      </c>
      <c r="AC3" s="203"/>
      <c r="AD3" s="107" t="s">
        <v>11</v>
      </c>
      <c r="AE3" s="107" t="s">
        <v>12</v>
      </c>
      <c r="AF3" s="203"/>
      <c r="AG3" s="205"/>
    </row>
    <row r="4" spans="1:33" x14ac:dyDescent="0.25">
      <c r="A4" s="126" t="s">
        <v>13</v>
      </c>
      <c r="B4" s="109">
        <f>(VLOOKUP($A4,'Occupancy Raw Data'!$B$8:$BE$45,'Occupancy Raw Data'!AG$3,FALSE))/100</f>
        <v>0.56554563578211703</v>
      </c>
      <c r="C4" s="110">
        <f>(VLOOKUP($A4,'Occupancy Raw Data'!$B$8:$BE$45,'Occupancy Raw Data'!AH$3,FALSE))/100</f>
        <v>0.59973889341783004</v>
      </c>
      <c r="D4" s="110">
        <f>(VLOOKUP($A4,'Occupancy Raw Data'!$B$8:$BE$45,'Occupancy Raw Data'!AI$3,FALSE))/100</f>
        <v>0.66513140631243506</v>
      </c>
      <c r="E4" s="110">
        <f>(VLOOKUP($A4,'Occupancy Raw Data'!$B$8:$BE$45,'Occupancy Raw Data'!AJ$3,FALSE))/100</f>
        <v>0.67724772523109</v>
      </c>
      <c r="F4" s="110">
        <f>(VLOOKUP($A4,'Occupancy Raw Data'!$B$8:$BE$45,'Occupancy Raw Data'!AK$3,FALSE))/100</f>
        <v>0.67633445343666398</v>
      </c>
      <c r="G4" s="111">
        <f>(VLOOKUP($A4,'Occupancy Raw Data'!$B$8:$BE$45,'Occupancy Raw Data'!AL$3,FALSE))/100</f>
        <v>0.63679965610209699</v>
      </c>
      <c r="H4" s="91">
        <f>(VLOOKUP($A4,'Occupancy Raw Data'!$B$8:$BE$45,'Occupancy Raw Data'!AN$3,FALSE))/100</f>
        <v>0.73637329639572802</v>
      </c>
      <c r="I4" s="91">
        <f>(VLOOKUP($A4,'Occupancy Raw Data'!$B$8:$BE$45,'Occupancy Raw Data'!AO$3,FALSE))/100</f>
        <v>0.75328723607317305</v>
      </c>
      <c r="J4" s="111">
        <f>(VLOOKUP($A4,'Occupancy Raw Data'!$B$8:$BE$45,'Occupancy Raw Data'!AP$3,FALSE))/100</f>
        <v>0.74483030443974596</v>
      </c>
      <c r="K4" s="112">
        <f>(VLOOKUP($A4,'Occupancy Raw Data'!$B$8:$BE$45,'Occupancy Raw Data'!AR$3,FALSE))/100</f>
        <v>0.66766592076728104</v>
      </c>
      <c r="M4" s="113">
        <f>VLOOKUP($A4,'ADR Raw Data'!$B$6:$BE$43,'ADR Raw Data'!AG$1,FALSE)</f>
        <v>149.815103257423</v>
      </c>
      <c r="N4" s="114">
        <f>VLOOKUP($A4,'ADR Raw Data'!$B$6:$BE$43,'ADR Raw Data'!AH$1,FALSE)</f>
        <v>152.76972650502501</v>
      </c>
      <c r="O4" s="114">
        <f>VLOOKUP($A4,'ADR Raw Data'!$B$6:$BE$43,'ADR Raw Data'!AI$1,FALSE)</f>
        <v>158.988901668002</v>
      </c>
      <c r="P4" s="114">
        <f>VLOOKUP($A4,'ADR Raw Data'!$B$6:$BE$43,'ADR Raw Data'!AJ$1,FALSE)</f>
        <v>157.91099235052801</v>
      </c>
      <c r="Q4" s="114">
        <f>VLOOKUP($A4,'ADR Raw Data'!$B$6:$BE$43,'ADR Raw Data'!AK$1,FALSE)</f>
        <v>154.68922560531701</v>
      </c>
      <c r="R4" s="115">
        <f>VLOOKUP($A4,'ADR Raw Data'!$B$6:$BE$43,'ADR Raw Data'!AL$1,FALSE)</f>
        <v>155.04539046886501</v>
      </c>
      <c r="S4" s="114">
        <f>VLOOKUP($A4,'ADR Raw Data'!$B$6:$BE$43,'ADR Raw Data'!AN$1,FALSE)</f>
        <v>170.74456769736301</v>
      </c>
      <c r="T4" s="114">
        <f>VLOOKUP($A4,'ADR Raw Data'!$B$6:$BE$43,'ADR Raw Data'!AO$1,FALSE)</f>
        <v>173.00380572643601</v>
      </c>
      <c r="U4" s="115">
        <f>VLOOKUP($A4,'ADR Raw Data'!$B$6:$BE$43,'ADR Raw Data'!AP$1,FALSE)</f>
        <v>171.887017761979</v>
      </c>
      <c r="V4" s="116">
        <f>VLOOKUP($A4,'ADR Raw Data'!$B$6:$BE$43,'ADR Raw Data'!AR$1,FALSE)</f>
        <v>160.41347411230399</v>
      </c>
      <c r="X4" s="113">
        <f>VLOOKUP($A4,'RevPAR Raw Data'!$B$6:$BE$43,'RevPAR Raw Data'!AG$1,FALSE)</f>
        <v>84.727277821483398</v>
      </c>
      <c r="Y4" s="114">
        <f>VLOOKUP($A4,'RevPAR Raw Data'!$B$6:$BE$43,'RevPAR Raw Data'!AH$1,FALSE)</f>
        <v>91.621946721868696</v>
      </c>
      <c r="Z4" s="114">
        <f>VLOOKUP($A4,'RevPAR Raw Data'!$B$6:$BE$43,'RevPAR Raw Data'!AI$1,FALSE)</f>
        <v>105.748511754508</v>
      </c>
      <c r="AA4" s="114">
        <f>VLOOKUP($A4,'RevPAR Raw Data'!$B$6:$BE$43,'RevPAR Raw Data'!AJ$1,FALSE)</f>
        <v>106.944860358379</v>
      </c>
      <c r="AB4" s="114">
        <f>VLOOKUP($A4,'RevPAR Raw Data'!$B$6:$BE$43,'RevPAR Raw Data'!AK$1,FALSE)</f>
        <v>104.62165285231301</v>
      </c>
      <c r="AC4" s="115">
        <f>VLOOKUP($A4,'RevPAR Raw Data'!$B$6:$BE$43,'RevPAR Raw Data'!AL$1,FALSE)</f>
        <v>98.732851330788804</v>
      </c>
      <c r="AD4" s="114">
        <f>VLOOKUP($A4,'RevPAR Raw Data'!$B$6:$BE$43,'RevPAR Raw Data'!AN$1,FALSE)</f>
        <v>125.731740156971</v>
      </c>
      <c r="AE4" s="114">
        <f>VLOOKUP($A4,'RevPAR Raw Data'!$B$6:$BE$43,'RevPAR Raw Data'!AO$1,FALSE)</f>
        <v>130.32155864580699</v>
      </c>
      <c r="AF4" s="115">
        <f>VLOOKUP($A4,'RevPAR Raw Data'!$B$6:$BE$43,'RevPAR Raw Data'!AP$1,FALSE)</f>
        <v>128.026659768895</v>
      </c>
      <c r="AG4" s="116">
        <f>VLOOKUP($A4,'RevPAR Raw Data'!$B$6:$BE$43,'RevPAR Raw Data'!AR$1,FALSE)</f>
        <v>107.10260989667</v>
      </c>
    </row>
    <row r="5" spans="1:33" x14ac:dyDescent="0.25">
      <c r="A5" s="93" t="s">
        <v>14</v>
      </c>
      <c r="B5" s="81">
        <f>(VLOOKUP($A4,'Occupancy Raw Data'!$B$8:$BE$45,'Occupancy Raw Data'!AT$3,FALSE))/100</f>
        <v>-1.8799212460689399E-2</v>
      </c>
      <c r="C5" s="82">
        <f>(VLOOKUP($A4,'Occupancy Raw Data'!$B$8:$BE$45,'Occupancy Raw Data'!AU$3,FALSE))/100</f>
        <v>-1.8996032894649101E-2</v>
      </c>
      <c r="D5" s="82">
        <f>(VLOOKUP($A4,'Occupancy Raw Data'!$B$8:$BE$45,'Occupancy Raw Data'!AV$3,FALSE))/100</f>
        <v>-1.4416114832960601E-2</v>
      </c>
      <c r="E5" s="82">
        <f>(VLOOKUP($A4,'Occupancy Raw Data'!$B$8:$BE$45,'Occupancy Raw Data'!AW$3,FALSE))/100</f>
        <v>-2.2843800402476102E-2</v>
      </c>
      <c r="F5" s="82">
        <f>(VLOOKUP($A4,'Occupancy Raw Data'!$B$8:$BE$45,'Occupancy Raw Data'!AX$3,FALSE))/100</f>
        <v>-1.3271609010204299E-2</v>
      </c>
      <c r="G5" s="82">
        <f>(VLOOKUP($A4,'Occupancy Raw Data'!$B$8:$BE$45,'Occupancy Raw Data'!AY$3,FALSE))/100</f>
        <v>-1.7619620462135398E-2</v>
      </c>
      <c r="H5" s="83">
        <f>(VLOOKUP($A4,'Occupancy Raw Data'!$B$8:$BE$45,'Occupancy Raw Data'!BA$3,FALSE))/100</f>
        <v>-4.6311052551019395E-3</v>
      </c>
      <c r="I5" s="83">
        <f>(VLOOKUP($A4,'Occupancy Raw Data'!$B$8:$BE$45,'Occupancy Raw Data'!BB$3,FALSE))/100</f>
        <v>-1.2636128096797901E-2</v>
      </c>
      <c r="J5" s="82">
        <f>(VLOOKUP($A4,'Occupancy Raw Data'!$B$8:$BE$45,'Occupancy Raw Data'!BC$3,FALSE))/100</f>
        <v>-8.6972538619802999E-3</v>
      </c>
      <c r="K5" s="84">
        <f>(VLOOKUP($A4,'Occupancy Raw Data'!$B$8:$BE$45,'Occupancy Raw Data'!BE$3,FALSE))/100</f>
        <v>-1.4797009636118802E-2</v>
      </c>
      <c r="M5" s="81">
        <f>(VLOOKUP($A4,'ADR Raw Data'!$B$6:$BE$49,'ADR Raw Data'!AT$1,FALSE))/100</f>
        <v>-4.2900249975548199E-3</v>
      </c>
      <c r="N5" s="82">
        <f>(VLOOKUP($A4,'ADR Raw Data'!$B$6:$BE$49,'ADR Raw Data'!AU$1,FALSE))/100</f>
        <v>9.49311263557274E-3</v>
      </c>
      <c r="O5" s="82">
        <f>(VLOOKUP($A4,'ADR Raw Data'!$B$6:$BE$49,'ADR Raw Data'!AV$1,FALSE))/100</f>
        <v>1.9427438334860402E-2</v>
      </c>
      <c r="P5" s="82">
        <f>(VLOOKUP($A4,'ADR Raw Data'!$B$6:$BE$49,'ADR Raw Data'!AW$1,FALSE))/100</f>
        <v>1.2097123254900598E-2</v>
      </c>
      <c r="Q5" s="82">
        <f>(VLOOKUP($A4,'ADR Raw Data'!$B$6:$BE$49,'ADR Raw Data'!AX$1,FALSE))/100</f>
        <v>4.2065447155738601E-3</v>
      </c>
      <c r="R5" s="82">
        <f>(VLOOKUP($A4,'ADR Raw Data'!$B$6:$BE$49,'ADR Raw Data'!AY$1,FALSE))/100</f>
        <v>8.6426197149388397E-3</v>
      </c>
      <c r="S5" s="83">
        <f>(VLOOKUP($A4,'ADR Raw Data'!$B$6:$BE$49,'ADR Raw Data'!BA$1,FALSE))/100</f>
        <v>8.7594112104386595E-3</v>
      </c>
      <c r="T5" s="83">
        <f>(VLOOKUP($A4,'ADR Raw Data'!$B$6:$BE$49,'ADR Raw Data'!BB$1,FALSE))/100</f>
        <v>-1.9390430321862002E-3</v>
      </c>
      <c r="U5" s="82">
        <f>(VLOOKUP($A4,'ADR Raw Data'!$B$6:$BE$49,'ADR Raw Data'!BC$1,FALSE))/100</f>
        <v>3.2359932845972801E-3</v>
      </c>
      <c r="V5" s="84">
        <f>(VLOOKUP($A4,'ADR Raw Data'!$B$6:$BE$49,'ADR Raw Data'!BE$1,FALSE))/100</f>
        <v>7.0047423084641704E-3</v>
      </c>
      <c r="X5" s="81">
        <f>(VLOOKUP($A4,'RevPAR Raw Data'!$B$6:$BE$49,'RevPAR Raw Data'!AT$1,FALSE))/100</f>
        <v>-2.3008588366853502E-2</v>
      </c>
      <c r="Y5" s="82">
        <f>(VLOOKUP($A4,'RevPAR Raw Data'!$B$6:$BE$49,'RevPAR Raw Data'!AU$1,FALSE))/100</f>
        <v>-9.6832517389743994E-3</v>
      </c>
      <c r="Z5" s="82">
        <f>(VLOOKUP($A4,'RevPAR Raw Data'!$B$6:$BE$49,'RevPAR Raw Data'!AV$1,FALSE))/100</f>
        <v>4.7312553199542005E-3</v>
      </c>
      <c r="AA5" s="82">
        <f>(VLOOKUP($A4,'RevPAR Raw Data'!$B$6:$BE$49,'RevPAR Raw Data'!AW$1,FALSE))/100</f>
        <v>-1.10230214166545E-2</v>
      </c>
      <c r="AB5" s="82">
        <f>(VLOOKUP($A4,'RevPAR Raw Data'!$B$6:$BE$49,'RevPAR Raw Data'!AX$1,FALSE))/100</f>
        <v>-9.1208919113795195E-3</v>
      </c>
      <c r="AC5" s="82">
        <f>(VLOOKUP($A4,'RevPAR Raw Data'!$B$6:$BE$49,'RevPAR Raw Data'!AY$1,FALSE))/100</f>
        <v>-9.1292804263724096E-3</v>
      </c>
      <c r="AD5" s="83">
        <f>(VLOOKUP($A4,'RevPAR Raw Data'!$B$6:$BE$49,'RevPAR Raw Data'!BA$1,FALSE))/100</f>
        <v>4.0877402000484495E-3</v>
      </c>
      <c r="AE5" s="83">
        <f>(VLOOKUP($A4,'RevPAR Raw Data'!$B$6:$BE$49,'RevPAR Raw Data'!BB$1,FALSE))/100</f>
        <v>-1.4550669132844201E-2</v>
      </c>
      <c r="AF5" s="82">
        <f>(VLOOKUP($A4,'RevPAR Raw Data'!$B$6:$BE$49,'RevPAR Raw Data'!BC$1,FALSE))/100</f>
        <v>-5.4894048324748198E-3</v>
      </c>
      <c r="AG5" s="84">
        <f>(VLOOKUP($A4,'RevPAR Raw Data'!$B$6:$BE$49,'RevPAR Raw Data'!BE$1,FALSE))/100</f>
        <v>-7.8959165670915502E-3</v>
      </c>
    </row>
    <row r="6" spans="1:33" x14ac:dyDescent="0.25">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3" x14ac:dyDescent="0.25">
      <c r="A7" s="126" t="s">
        <v>15</v>
      </c>
      <c r="B7" s="117">
        <f>(VLOOKUP($A7,'Occupancy Raw Data'!$B$8:$BE$45,'Occupancy Raw Data'!AG$3,FALSE))/100</f>
        <v>0.57580022036520395</v>
      </c>
      <c r="C7" s="118">
        <f>(VLOOKUP($A7,'Occupancy Raw Data'!$B$8:$BE$45,'Occupancy Raw Data'!AH$3,FALSE))/100</f>
        <v>0.61343688081241099</v>
      </c>
      <c r="D7" s="118">
        <f>(VLOOKUP($A7,'Occupancy Raw Data'!$B$8:$BE$45,'Occupancy Raw Data'!AI$3,FALSE))/100</f>
        <v>0.68472184640361999</v>
      </c>
      <c r="E7" s="118">
        <f>(VLOOKUP($A7,'Occupancy Raw Data'!$B$8:$BE$45,'Occupancy Raw Data'!AJ$3,FALSE))/100</f>
        <v>0.701190900816687</v>
      </c>
      <c r="F7" s="118">
        <f>(VLOOKUP($A7,'Occupancy Raw Data'!$B$8:$BE$45,'Occupancy Raw Data'!AK$3,FALSE))/100</f>
        <v>0.69286826734887996</v>
      </c>
      <c r="G7" s="119">
        <f>(VLOOKUP($A7,'Occupancy Raw Data'!$B$8:$BE$45,'Occupancy Raw Data'!AL$3,FALSE))/100</f>
        <v>0.653603611075952</v>
      </c>
      <c r="H7" s="91">
        <f>(VLOOKUP($A7,'Occupancy Raw Data'!$B$8:$BE$45,'Occupancy Raw Data'!AN$3,FALSE))/100</f>
        <v>0.768106071205093</v>
      </c>
      <c r="I7" s="91">
        <f>(VLOOKUP($A7,'Occupancy Raw Data'!$B$8:$BE$45,'Occupancy Raw Data'!AO$3,FALSE))/100</f>
        <v>0.76852425545522807</v>
      </c>
      <c r="J7" s="119">
        <f>(VLOOKUP($A7,'Occupancy Raw Data'!$B$8:$BE$45,'Occupancy Raw Data'!AP$3,FALSE))/100</f>
        <v>0.76831516333016092</v>
      </c>
      <c r="K7" s="120">
        <f>(VLOOKUP($A7,'Occupancy Raw Data'!$B$8:$BE$45,'Occupancy Raw Data'!AR$3,FALSE))/100</f>
        <v>0.68637831149760897</v>
      </c>
      <c r="M7" s="113">
        <f>VLOOKUP($A7,'ADR Raw Data'!$B$6:$BE$43,'ADR Raw Data'!AG$1,FALSE)</f>
        <v>128.722840604277</v>
      </c>
      <c r="N7" s="114">
        <f>VLOOKUP($A7,'ADR Raw Data'!$B$6:$BE$43,'ADR Raw Data'!AH$1,FALSE)</f>
        <v>135.43564646440899</v>
      </c>
      <c r="O7" s="114">
        <f>VLOOKUP($A7,'ADR Raw Data'!$B$6:$BE$43,'ADR Raw Data'!AI$1,FALSE)</f>
        <v>142.20917879761501</v>
      </c>
      <c r="P7" s="114">
        <f>VLOOKUP($A7,'ADR Raw Data'!$B$6:$BE$43,'ADR Raw Data'!AJ$1,FALSE)</f>
        <v>139.471559127077</v>
      </c>
      <c r="Q7" s="114">
        <f>VLOOKUP($A7,'ADR Raw Data'!$B$6:$BE$43,'ADR Raw Data'!AK$1,FALSE)</f>
        <v>132.802633737626</v>
      </c>
      <c r="R7" s="115">
        <f>VLOOKUP($A7,'ADR Raw Data'!$B$6:$BE$43,'ADR Raw Data'!AL$1,FALSE)</f>
        <v>135.979819741136</v>
      </c>
      <c r="S7" s="114">
        <f>VLOOKUP($A7,'ADR Raw Data'!$B$6:$BE$43,'ADR Raw Data'!AN$1,FALSE)</f>
        <v>149.207477851481</v>
      </c>
      <c r="T7" s="114">
        <f>VLOOKUP($A7,'ADR Raw Data'!$B$6:$BE$43,'ADR Raw Data'!AO$1,FALSE)</f>
        <v>150.37926494122399</v>
      </c>
      <c r="U7" s="115">
        <f>VLOOKUP($A7,'ADR Raw Data'!$B$6:$BE$43,'ADR Raw Data'!AP$1,FALSE)</f>
        <v>149.79353084358499</v>
      </c>
      <c r="V7" s="116">
        <f>VLOOKUP($A7,'ADR Raw Data'!$B$6:$BE$43,'ADR Raw Data'!AR$1,FALSE)</f>
        <v>140.39773921370701</v>
      </c>
      <c r="X7" s="113">
        <f>VLOOKUP($A7,'RevPAR Raw Data'!$B$6:$BE$43,'RevPAR Raw Data'!AG$1,FALSE)</f>
        <v>74.118639985977794</v>
      </c>
      <c r="Y7" s="114">
        <f>VLOOKUP($A7,'RevPAR Raw Data'!$B$6:$BE$43,'RevPAR Raw Data'!AH$1,FALSE)</f>
        <v>83.081220517939599</v>
      </c>
      <c r="Z7" s="114">
        <f>VLOOKUP($A7,'RevPAR Raw Data'!$B$6:$BE$43,'RevPAR Raw Data'!AI$1,FALSE)</f>
        <v>97.373731481845894</v>
      </c>
      <c r="AA7" s="114">
        <f>VLOOKUP($A7,'RevPAR Raw Data'!$B$6:$BE$43,'RevPAR Raw Data'!AJ$1,FALSE)</f>
        <v>97.796188182623197</v>
      </c>
      <c r="AB7" s="114">
        <f>VLOOKUP($A7,'RevPAR Raw Data'!$B$6:$BE$43,'RevPAR Raw Data'!AK$1,FALSE)</f>
        <v>92.014730737157294</v>
      </c>
      <c r="AC7" s="115">
        <f>VLOOKUP($A7,'RevPAR Raw Data'!$B$6:$BE$43,'RevPAR Raw Data'!AL$1,FALSE)</f>
        <v>88.876901216264002</v>
      </c>
      <c r="AD7" s="114">
        <f>VLOOKUP($A7,'RevPAR Raw Data'!$B$6:$BE$43,'RevPAR Raw Data'!AN$1,FALSE)</f>
        <v>114.607169606922</v>
      </c>
      <c r="AE7" s="114">
        <f>VLOOKUP($A7,'RevPAR Raw Data'!$B$6:$BE$43,'RevPAR Raw Data'!AO$1,FALSE)</f>
        <v>115.57011262485899</v>
      </c>
      <c r="AF7" s="115">
        <f>VLOOKUP($A7,'RevPAR Raw Data'!$B$6:$BE$43,'RevPAR Raw Data'!AP$1,FALSE)</f>
        <v>115.08864111589</v>
      </c>
      <c r="AG7" s="116">
        <f>VLOOKUP($A7,'RevPAR Raw Data'!$B$6:$BE$43,'RevPAR Raw Data'!AR$1,FALSE)</f>
        <v>96.365963179586402</v>
      </c>
    </row>
    <row r="8" spans="1:33" x14ac:dyDescent="0.25">
      <c r="A8" s="93" t="s">
        <v>14</v>
      </c>
      <c r="B8" s="81">
        <f>(VLOOKUP($A7,'Occupancy Raw Data'!$B$8:$BE$45,'Occupancy Raw Data'!AT$3,FALSE))/100</f>
        <v>1.2278379848206999E-3</v>
      </c>
      <c r="C8" s="82">
        <f>(VLOOKUP($A7,'Occupancy Raw Data'!$B$8:$BE$45,'Occupancy Raw Data'!AU$3,FALSE))/100</f>
        <v>-1.18481925739224E-2</v>
      </c>
      <c r="D8" s="82">
        <f>(VLOOKUP($A7,'Occupancy Raw Data'!$B$8:$BE$45,'Occupancy Raw Data'!AV$3,FALSE))/100</f>
        <v>-6.7927337845605194E-3</v>
      </c>
      <c r="E8" s="82">
        <f>(VLOOKUP($A7,'Occupancy Raw Data'!$B$8:$BE$45,'Occupancy Raw Data'!AW$3,FALSE))/100</f>
        <v>-1.6484791228791599E-2</v>
      </c>
      <c r="F8" s="82">
        <f>(VLOOKUP($A7,'Occupancy Raw Data'!$B$8:$BE$45,'Occupancy Raw Data'!AX$3,FALSE))/100</f>
        <v>-6.86813591394047E-5</v>
      </c>
      <c r="G8" s="82">
        <f>(VLOOKUP($A7,'Occupancy Raw Data'!$B$8:$BE$45,'Occupancy Raw Data'!AY$3,FALSE))/100</f>
        <v>-7.0275498335127893E-3</v>
      </c>
      <c r="H8" s="83">
        <f>(VLOOKUP($A7,'Occupancy Raw Data'!$B$8:$BE$45,'Occupancy Raw Data'!BA$3,FALSE))/100</f>
        <v>3.5064995655579502E-2</v>
      </c>
      <c r="I8" s="83">
        <f>(VLOOKUP($A7,'Occupancy Raw Data'!$B$8:$BE$45,'Occupancy Raw Data'!BB$3,FALSE))/100</f>
        <v>1.9113112816904299E-2</v>
      </c>
      <c r="J8" s="82">
        <f>(VLOOKUP($A7,'Occupancy Raw Data'!$B$8:$BE$45,'Occupancy Raw Data'!BC$3,FALSE))/100</f>
        <v>2.70230124619994E-2</v>
      </c>
      <c r="K8" s="84">
        <f>(VLOOKUP($A7,'Occupancy Raw Data'!$B$8:$BE$45,'Occupancy Raw Data'!BE$3,FALSE))/100</f>
        <v>3.6082367059115401E-3</v>
      </c>
      <c r="M8" s="81">
        <f>(VLOOKUP($A7,'ADR Raw Data'!$B$6:$BE$49,'ADR Raw Data'!AT$1,FALSE))/100</f>
        <v>-2.2026955370496402E-2</v>
      </c>
      <c r="N8" s="82">
        <f>(VLOOKUP($A7,'ADR Raw Data'!$B$6:$BE$49,'ADR Raw Data'!AU$1,FALSE))/100</f>
        <v>-1.19403269614626E-2</v>
      </c>
      <c r="O8" s="82">
        <f>(VLOOKUP($A7,'ADR Raw Data'!$B$6:$BE$49,'ADR Raw Data'!AV$1,FALSE))/100</f>
        <v>-6.6122557142034698E-3</v>
      </c>
      <c r="P8" s="82">
        <f>(VLOOKUP($A7,'ADR Raw Data'!$B$6:$BE$49,'ADR Raw Data'!AW$1,FALSE))/100</f>
        <v>-2.04517226327522E-2</v>
      </c>
      <c r="Q8" s="82">
        <f>(VLOOKUP($A7,'ADR Raw Data'!$B$6:$BE$49,'ADR Raw Data'!AX$1,FALSE))/100</f>
        <v>-2.1524526744268701E-2</v>
      </c>
      <c r="R8" s="82">
        <f>(VLOOKUP($A7,'ADR Raw Data'!$B$6:$BE$49,'ADR Raw Data'!AY$1,FALSE))/100</f>
        <v>-1.64982547817276E-2</v>
      </c>
      <c r="S8" s="83">
        <f>(VLOOKUP($A7,'ADR Raw Data'!$B$6:$BE$49,'ADR Raw Data'!BA$1,FALSE))/100</f>
        <v>-7.344450505083421E-4</v>
      </c>
      <c r="T8" s="83">
        <f>(VLOOKUP($A7,'ADR Raw Data'!$B$6:$BE$49,'ADR Raw Data'!BB$1,FALSE))/100</f>
        <v>-8.3809107739034206E-3</v>
      </c>
      <c r="U8" s="82">
        <f>(VLOOKUP($A7,'ADR Raw Data'!$B$6:$BE$49,'ADR Raw Data'!BC$1,FALSE))/100</f>
        <v>-4.6500813441592102E-3</v>
      </c>
      <c r="V8" s="84">
        <f>(VLOOKUP($A7,'ADR Raw Data'!$B$6:$BE$49,'ADR Raw Data'!BE$1,FALSE))/100</f>
        <v>-1.1871588861351401E-2</v>
      </c>
      <c r="X8" s="81">
        <f>(VLOOKUP($A7,'RevPAR Raw Data'!$B$6:$BE$49,'RevPAR Raw Data'!AT$1,FALSE))/100</f>
        <v>-2.0826162918169602E-2</v>
      </c>
      <c r="Y8" s="82">
        <f>(VLOOKUP($A7,'RevPAR Raw Data'!$B$6:$BE$49,'RevPAR Raw Data'!AU$1,FALSE))/100</f>
        <v>-2.3647048242150102E-2</v>
      </c>
      <c r="Z8" s="82">
        <f>(VLOOKUP($A7,'RevPAR Raw Data'!$B$6:$BE$49,'RevPAR Raw Data'!AV$1,FALSE))/100</f>
        <v>-1.33600742059819E-2</v>
      </c>
      <c r="AA8" s="82">
        <f>(VLOOKUP($A7,'RevPAR Raw Data'!$B$6:$BE$49,'RevPAR Raw Data'!AW$1,FALSE))/100</f>
        <v>-3.6599371483673801E-2</v>
      </c>
      <c r="AB8" s="82">
        <f>(VLOOKUP($A7,'RevPAR Raw Data'!$B$6:$BE$49,'RevPAR Raw Data'!AX$1,FALSE))/100</f>
        <v>-2.1591729769656499E-2</v>
      </c>
      <c r="AC8" s="82">
        <f>(VLOOKUP($A7,'RevPAR Raw Data'!$B$6:$BE$49,'RevPAR Raw Data'!AY$1,FALSE))/100</f>
        <v>-2.34098623075958E-2</v>
      </c>
      <c r="AD8" s="83">
        <f>(VLOOKUP($A7,'RevPAR Raw Data'!$B$6:$BE$49,'RevPAR Raw Data'!BA$1,FALSE))/100</f>
        <v>3.4304797292565803E-2</v>
      </c>
      <c r="AE8" s="83">
        <f>(VLOOKUP($A7,'RevPAR Raw Data'!$B$6:$BE$49,'RevPAR Raw Data'!BB$1,FALSE))/100</f>
        <v>1.0572016749870801E-2</v>
      </c>
      <c r="AF8" s="82">
        <f>(VLOOKUP($A7,'RevPAR Raw Data'!$B$6:$BE$49,'RevPAR Raw Data'!BC$1,FALSE))/100</f>
        <v>2.2247271911727703E-2</v>
      </c>
      <c r="AG8" s="84">
        <f>(VLOOKUP($A7,'RevPAR Raw Data'!$B$6:$BE$49,'RevPAR Raw Data'!BE$1,FALSE))/100</f>
        <v>-8.3061876581269206E-3</v>
      </c>
    </row>
    <row r="9" spans="1:33" x14ac:dyDescent="0.25">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3" x14ac:dyDescent="0.25">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3" x14ac:dyDescent="0.25">
      <c r="A11" s="108" t="s">
        <v>17</v>
      </c>
      <c r="B11" s="85">
        <f>(VLOOKUP($A11,'Occupancy Raw Data'!$B$8:$BE$51,'Occupancy Raw Data'!AG$3,FALSE))/100</f>
        <v>0.57633587786259499</v>
      </c>
      <c r="C11" s="91">
        <f>(VLOOKUP($A11,'Occupancy Raw Data'!$B$8:$BE$51,'Occupancy Raw Data'!AH$3,FALSE))/100</f>
        <v>0.63280707841776496</v>
      </c>
      <c r="D11" s="91">
        <f>(VLOOKUP($A11,'Occupancy Raw Data'!$B$8:$BE$51,'Occupancy Raw Data'!AI$3,FALSE))/100</f>
        <v>0.70628036086051293</v>
      </c>
      <c r="E11" s="91">
        <f>(VLOOKUP($A11,'Occupancy Raw Data'!$B$8:$BE$51,'Occupancy Raw Data'!AJ$3,FALSE))/100</f>
        <v>0.72302220680083196</v>
      </c>
      <c r="F11" s="91">
        <f>(VLOOKUP($A11,'Occupancy Raw Data'!$B$8:$BE$51,'Occupancy Raw Data'!AK$3,FALSE))/100</f>
        <v>0.6920541290770289</v>
      </c>
      <c r="G11" s="92">
        <f>(VLOOKUP($A11,'Occupancy Raw Data'!$B$8:$BE$51,'Occupancy Raw Data'!AL$3,FALSE))/100</f>
        <v>0.66609993060374706</v>
      </c>
      <c r="H11" s="91">
        <f>(VLOOKUP($A11,'Occupancy Raw Data'!$B$8:$BE$51,'Occupancy Raw Data'!AN$3,FALSE))/100</f>
        <v>0.781662040249826</v>
      </c>
      <c r="I11" s="91">
        <f>(VLOOKUP($A11,'Occupancy Raw Data'!$B$8:$BE$51,'Occupancy Raw Data'!AO$3,FALSE))/100</f>
        <v>0.78669326856349697</v>
      </c>
      <c r="J11" s="92">
        <f>(VLOOKUP($A11,'Occupancy Raw Data'!$B$8:$BE$51,'Occupancy Raw Data'!AP$3,FALSE))/100</f>
        <v>0.78417765440666198</v>
      </c>
      <c r="K11" s="86">
        <f>(VLOOKUP($A11,'Occupancy Raw Data'!$B$8:$BE$51,'Occupancy Raw Data'!AR$3,FALSE))/100</f>
        <v>0.69983642311886496</v>
      </c>
      <c r="M11" s="113">
        <f>VLOOKUP($A11,'ADR Raw Data'!$B$6:$BE$49,'ADR Raw Data'!AG$1,FALSE)</f>
        <v>341.48421269218801</v>
      </c>
      <c r="N11" s="114">
        <f>VLOOKUP($A11,'ADR Raw Data'!$B$6:$BE$49,'ADR Raw Data'!AH$1,FALSE)</f>
        <v>321.34077239237399</v>
      </c>
      <c r="O11" s="114">
        <f>VLOOKUP($A11,'ADR Raw Data'!$B$6:$BE$49,'ADR Raw Data'!AI$1,FALSE)</f>
        <v>323.32011545074897</v>
      </c>
      <c r="P11" s="114">
        <f>VLOOKUP($A11,'ADR Raw Data'!$B$6:$BE$49,'ADR Raw Data'!AJ$1,FALSE)</f>
        <v>321.01588002399501</v>
      </c>
      <c r="Q11" s="114">
        <f>VLOOKUP($A11,'ADR Raw Data'!$B$6:$BE$49,'ADR Raw Data'!AK$1,FALSE)</f>
        <v>324.08198044622702</v>
      </c>
      <c r="R11" s="115">
        <f>VLOOKUP($A11,'ADR Raw Data'!$B$6:$BE$49,'ADR Raw Data'!AL$1,FALSE)</f>
        <v>325.74537229070302</v>
      </c>
      <c r="S11" s="114">
        <f>VLOOKUP($A11,'ADR Raw Data'!$B$6:$BE$49,'ADR Raw Data'!AN$1,FALSE)</f>
        <v>393.80360781267302</v>
      </c>
      <c r="T11" s="114">
        <f>VLOOKUP($A11,'ADR Raw Data'!$B$6:$BE$49,'ADR Raw Data'!AO$1,FALSE)</f>
        <v>401.40294850589902</v>
      </c>
      <c r="U11" s="115">
        <f>VLOOKUP($A11,'ADR Raw Data'!$B$6:$BE$49,'ADR Raw Data'!AP$1,FALSE)</f>
        <v>397.61546736725597</v>
      </c>
      <c r="V11" s="116">
        <f>VLOOKUP($A11,'ADR Raw Data'!$B$6:$BE$49,'ADR Raw Data'!AR$1,FALSE)</f>
        <v>348.75439093617001</v>
      </c>
      <c r="X11" s="113">
        <f>VLOOKUP($A11,'RevPAR Raw Data'!$B$6:$BE$49,'RevPAR Raw Data'!AG$1,FALSE)</f>
        <v>196.809603498169</v>
      </c>
      <c r="Y11" s="114">
        <f>VLOOKUP($A11,'RevPAR Raw Data'!$B$6:$BE$49,'RevPAR Raw Data'!AH$1,FALSE)</f>
        <v>203.34671535412599</v>
      </c>
      <c r="Z11" s="114">
        <f>VLOOKUP($A11,'RevPAR Raw Data'!$B$6:$BE$49,'RevPAR Raw Data'!AI$1,FALSE)</f>
        <v>228.35464781401799</v>
      </c>
      <c r="AA11" s="114">
        <f>VLOOKUP($A11,'RevPAR Raw Data'!$B$6:$BE$49,'RevPAR Raw Data'!AJ$1,FALSE)</f>
        <v>232.10160999306001</v>
      </c>
      <c r="AB11" s="114">
        <f>VLOOKUP($A11,'RevPAR Raw Data'!$B$6:$BE$49,'RevPAR Raw Data'!AK$1,FALSE)</f>
        <v>224.28227272727199</v>
      </c>
      <c r="AC11" s="115">
        <f>VLOOKUP($A11,'RevPAR Raw Data'!$B$6:$BE$49,'RevPAR Raw Data'!AL$1,FALSE)</f>
        <v>216.97896987732901</v>
      </c>
      <c r="AD11" s="114">
        <f>VLOOKUP($A11,'RevPAR Raw Data'!$B$6:$BE$49,'RevPAR Raw Data'!AN$1,FALSE)</f>
        <v>307.82133154059602</v>
      </c>
      <c r="AE11" s="114">
        <f>VLOOKUP($A11,'RevPAR Raw Data'!$B$6:$BE$49,'RevPAR Raw Data'!AO$1,FALSE)</f>
        <v>315.78099757113102</v>
      </c>
      <c r="AF11" s="115">
        <f>VLOOKUP($A11,'RevPAR Raw Data'!$B$6:$BE$49,'RevPAR Raw Data'!AP$1,FALSE)</f>
        <v>311.80116455586301</v>
      </c>
      <c r="AG11" s="116">
        <f>VLOOKUP($A11,'RevPAR Raw Data'!$B$6:$BE$49,'RevPAR Raw Data'!AR$1,FALSE)</f>
        <v>244.07102549976699</v>
      </c>
    </row>
    <row r="12" spans="1:33" x14ac:dyDescent="0.25">
      <c r="A12" s="93" t="s">
        <v>14</v>
      </c>
      <c r="B12" s="81">
        <f>(VLOOKUP($A11,'Occupancy Raw Data'!$B$8:$BE$51,'Occupancy Raw Data'!AT$3,FALSE))/100</f>
        <v>-6.1554874044649401E-3</v>
      </c>
      <c r="C12" s="82">
        <f>(VLOOKUP($A11,'Occupancy Raw Data'!$B$8:$BE$51,'Occupancy Raw Data'!AU$3,FALSE))/100</f>
        <v>1.1110848552843999E-2</v>
      </c>
      <c r="D12" s="82">
        <f>(VLOOKUP($A11,'Occupancy Raw Data'!$B$8:$BE$51,'Occupancy Raw Data'!AV$3,FALSE))/100</f>
        <v>-2.0873646785703998E-2</v>
      </c>
      <c r="E12" s="82">
        <f>(VLOOKUP($A11,'Occupancy Raw Data'!$B$8:$BE$51,'Occupancy Raw Data'!AW$3,FALSE))/100</f>
        <v>-2.5680889856549701E-2</v>
      </c>
      <c r="F12" s="82">
        <f>(VLOOKUP($A11,'Occupancy Raw Data'!$B$8:$BE$51,'Occupancy Raw Data'!AX$3,FALSE))/100</f>
        <v>-1.58958600579003E-3</v>
      </c>
      <c r="G12" s="82">
        <f>(VLOOKUP($A11,'Occupancy Raw Data'!$B$8:$BE$51,'Occupancy Raw Data'!AY$3,FALSE))/100</f>
        <v>-9.4672019524158196E-3</v>
      </c>
      <c r="H12" s="83">
        <f>(VLOOKUP($A11,'Occupancy Raw Data'!$B$8:$BE$51,'Occupancy Raw Data'!BA$3,FALSE))/100</f>
        <v>8.1267611609505699E-2</v>
      </c>
      <c r="I12" s="83">
        <f>(VLOOKUP($A11,'Occupancy Raw Data'!$B$8:$BE$51,'Occupancy Raw Data'!BB$3,FALSE))/100</f>
        <v>6.0421430106580194E-2</v>
      </c>
      <c r="J12" s="82">
        <f>(VLOOKUP($A11,'Occupancy Raw Data'!$B$8:$BE$51,'Occupancy Raw Data'!BC$3,FALSE))/100</f>
        <v>7.0628864587285192E-2</v>
      </c>
      <c r="K12" s="84">
        <f>(VLOOKUP($A11,'Occupancy Raw Data'!$B$8:$BE$51,'Occupancy Raw Data'!BE$3,FALSE))/100</f>
        <v>1.4733682169454801E-2</v>
      </c>
      <c r="M12" s="81">
        <f>(VLOOKUP($A11,'ADR Raw Data'!$B$6:$BE$49,'ADR Raw Data'!AT$1,FALSE))/100</f>
        <v>6.3442582321064089E-2</v>
      </c>
      <c r="N12" s="82">
        <f>(VLOOKUP($A11,'ADR Raw Data'!$B$6:$BE$49,'ADR Raw Data'!AU$1,FALSE))/100</f>
        <v>6.1328988459525601E-3</v>
      </c>
      <c r="O12" s="82">
        <f>(VLOOKUP($A11,'ADR Raw Data'!$B$6:$BE$49,'ADR Raw Data'!AV$1,FALSE))/100</f>
        <v>2.3749610371291601E-3</v>
      </c>
      <c r="P12" s="82">
        <f>(VLOOKUP($A11,'ADR Raw Data'!$B$6:$BE$49,'ADR Raw Data'!AW$1,FALSE))/100</f>
        <v>1.34540827243088E-2</v>
      </c>
      <c r="Q12" s="82">
        <f>(VLOOKUP($A11,'ADR Raw Data'!$B$6:$BE$49,'ADR Raw Data'!AX$1,FALSE))/100</f>
        <v>8.0628813606664802E-3</v>
      </c>
      <c r="R12" s="82">
        <f>(VLOOKUP($A11,'ADR Raw Data'!$B$6:$BE$49,'ADR Raw Data'!AY$1,FALSE))/100</f>
        <v>1.72692558148934E-2</v>
      </c>
      <c r="S12" s="83">
        <f>(VLOOKUP($A11,'ADR Raw Data'!$B$6:$BE$49,'ADR Raw Data'!BA$1,FALSE))/100</f>
        <v>1.51763838552566E-3</v>
      </c>
      <c r="T12" s="83">
        <f>(VLOOKUP($A11,'ADR Raw Data'!$B$6:$BE$49,'ADR Raw Data'!BB$1,FALSE))/100</f>
        <v>7.0856460288879096E-3</v>
      </c>
      <c r="U12" s="82">
        <f>(VLOOKUP($A11,'ADR Raw Data'!$B$6:$BE$49,'ADR Raw Data'!BC$1,FALSE))/100</f>
        <v>4.2234406993722599E-3</v>
      </c>
      <c r="V12" s="84">
        <f>(VLOOKUP($A11,'ADR Raw Data'!$B$6:$BE$49,'ADR Raw Data'!BE$1,FALSE))/100</f>
        <v>1.5918078738770301E-2</v>
      </c>
      <c r="X12" s="81">
        <f>(VLOOKUP($A11,'RevPAR Raw Data'!$B$6:$BE$49,'RevPAR Raw Data'!AT$1,FALSE))/100</f>
        <v>5.6896574900215102E-2</v>
      </c>
      <c r="Y12" s="82">
        <f>(VLOOKUP($A11,'RevPAR Raw Data'!$B$6:$BE$49,'RevPAR Raw Data'!AU$1,FALSE))/100</f>
        <v>1.7311889109063901E-2</v>
      </c>
      <c r="Z12" s="82">
        <f>(VLOOKUP($A11,'RevPAR Raw Data'!$B$6:$BE$49,'RevPAR Raw Data'!AV$1,FALSE))/100</f>
        <v>-1.8548259846393599E-2</v>
      </c>
      <c r="AA12" s="82">
        <f>(VLOOKUP($A11,'RevPAR Raw Data'!$B$6:$BE$49,'RevPAR Raw Data'!AW$1,FALSE))/100</f>
        <v>-1.25723199488047E-2</v>
      </c>
      <c r="AB12" s="82">
        <f>(VLOOKUP($A11,'RevPAR Raw Data'!$B$6:$BE$49,'RevPAR Raw Data'!AX$1,FALSE))/100</f>
        <v>6.4604787114991898E-3</v>
      </c>
      <c r="AC12" s="82">
        <f>(VLOOKUP($A11,'RevPAR Raw Data'!$B$6:$BE$49,'RevPAR Raw Data'!AY$1,FALSE))/100</f>
        <v>7.63856233011011E-3</v>
      </c>
      <c r="AD12" s="83">
        <f>(VLOOKUP($A11,'RevPAR Raw Data'!$B$6:$BE$49,'RevPAR Raw Data'!BA$1,FALSE))/100</f>
        <v>8.2908584841910007E-2</v>
      </c>
      <c r="AE12" s="83">
        <f>(VLOOKUP($A11,'RevPAR Raw Data'!$B$6:$BE$49,'RevPAR Raw Data'!BB$1,FALSE))/100</f>
        <v>6.7935201001762507E-2</v>
      </c>
      <c r="AF12" s="82">
        <f>(VLOOKUP($A11,'RevPAR Raw Data'!$B$6:$BE$49,'RevPAR Raw Data'!BC$1,FALSE))/100</f>
        <v>7.5150602107905792E-2</v>
      </c>
      <c r="AG12" s="84">
        <f>(VLOOKUP($A11,'RevPAR Raw Data'!$B$6:$BE$49,'RevPAR Raw Data'!BE$1,FALSE))/100</f>
        <v>3.0886292821110599E-2</v>
      </c>
    </row>
    <row r="13" spans="1:33" x14ac:dyDescent="0.25">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3" x14ac:dyDescent="0.25">
      <c r="A14" s="108" t="s">
        <v>18</v>
      </c>
      <c r="B14" s="85">
        <f>(VLOOKUP($A14,'Occupancy Raw Data'!$B$8:$BE$51,'Occupancy Raw Data'!AG$3,FALSE))/100</f>
        <v>0.60392071915953605</v>
      </c>
      <c r="C14" s="91">
        <f>(VLOOKUP($A14,'Occupancy Raw Data'!$B$8:$BE$51,'Occupancy Raw Data'!AH$3,FALSE))/100</f>
        <v>0.65910321672262495</v>
      </c>
      <c r="D14" s="91">
        <f>(VLOOKUP($A14,'Occupancy Raw Data'!$B$8:$BE$51,'Occupancy Raw Data'!AI$3,FALSE))/100</f>
        <v>0.762518502473013</v>
      </c>
      <c r="E14" s="91">
        <f>(VLOOKUP($A14,'Occupancy Raw Data'!$B$8:$BE$51,'Occupancy Raw Data'!AJ$3,FALSE))/100</f>
        <v>0.75833062565435494</v>
      </c>
      <c r="F14" s="91">
        <f>(VLOOKUP($A14,'Occupancy Raw Data'!$B$8:$BE$51,'Occupancy Raw Data'!AK$3,FALSE))/100</f>
        <v>0.71289577241055602</v>
      </c>
      <c r="G14" s="92">
        <f>(VLOOKUP($A14,'Occupancy Raw Data'!$B$8:$BE$51,'Occupancy Raw Data'!AL$3,FALSE))/100</f>
        <v>0.6993537672840171</v>
      </c>
      <c r="H14" s="91">
        <f>(VLOOKUP($A14,'Occupancy Raw Data'!$B$8:$BE$51,'Occupancy Raw Data'!AN$3,FALSE))/100</f>
        <v>0.79484818946532299</v>
      </c>
      <c r="I14" s="91">
        <f>(VLOOKUP($A14,'Occupancy Raw Data'!$B$8:$BE$51,'Occupancy Raw Data'!AO$3,FALSE))/100</f>
        <v>0.79958662767608901</v>
      </c>
      <c r="J14" s="92">
        <f>(VLOOKUP($A14,'Occupancy Raw Data'!$B$8:$BE$51,'Occupancy Raw Data'!AP$3,FALSE))/100</f>
        <v>0.797217408570706</v>
      </c>
      <c r="K14" s="86">
        <f>(VLOOKUP($A14,'Occupancy Raw Data'!$B$8:$BE$51,'Occupancy Raw Data'!AR$3,FALSE))/100</f>
        <v>0.72731480765164203</v>
      </c>
      <c r="M14" s="113">
        <f>VLOOKUP($A14,'ADR Raw Data'!$B$6:$BE$49,'ADR Raw Data'!AG$1,FALSE)</f>
        <v>189.73224369320801</v>
      </c>
      <c r="N14" s="114">
        <f>VLOOKUP($A14,'ADR Raw Data'!$B$6:$BE$49,'ADR Raw Data'!AH$1,FALSE)</f>
        <v>211.255599101689</v>
      </c>
      <c r="O14" s="114">
        <f>VLOOKUP($A14,'ADR Raw Data'!$B$6:$BE$49,'ADR Raw Data'!AI$1,FALSE)</f>
        <v>221.82115323611501</v>
      </c>
      <c r="P14" s="114">
        <f>VLOOKUP($A14,'ADR Raw Data'!$B$6:$BE$49,'ADR Raw Data'!AJ$1,FALSE)</f>
        <v>215.60593168293201</v>
      </c>
      <c r="Q14" s="114">
        <f>VLOOKUP($A14,'ADR Raw Data'!$B$6:$BE$49,'ADR Raw Data'!AK$1,FALSE)</f>
        <v>199.31873610513199</v>
      </c>
      <c r="R14" s="115">
        <f>VLOOKUP($A14,'ADR Raw Data'!$B$6:$BE$49,'ADR Raw Data'!AL$1,FALSE)</f>
        <v>208.35214194637399</v>
      </c>
      <c r="S14" s="114">
        <f>VLOOKUP($A14,'ADR Raw Data'!$B$6:$BE$49,'ADR Raw Data'!AN$1,FALSE)</f>
        <v>207.15314150750501</v>
      </c>
      <c r="T14" s="114">
        <f>VLOOKUP($A14,'ADR Raw Data'!$B$6:$BE$49,'ADR Raw Data'!AO$1,FALSE)</f>
        <v>207.865912112968</v>
      </c>
      <c r="U14" s="115">
        <f>VLOOKUP($A14,'ADR Raw Data'!$B$6:$BE$49,'ADR Raw Data'!AP$1,FALSE)</f>
        <v>207.510585937721</v>
      </c>
      <c r="V14" s="116">
        <f>VLOOKUP($A14,'ADR Raw Data'!$B$6:$BE$49,'ADR Raw Data'!AR$1,FALSE)</f>
        <v>208.08858812058401</v>
      </c>
      <c r="X14" s="113">
        <f>VLOOKUP($A14,'RevPAR Raw Data'!$B$6:$BE$49,'RevPAR Raw Data'!AG$1,FALSE)</f>
        <v>114.583233058955</v>
      </c>
      <c r="Y14" s="114">
        <f>VLOOKUP($A14,'RevPAR Raw Data'!$B$6:$BE$49,'RevPAR Raw Data'!AH$1,FALSE)</f>
        <v>139.23924491858901</v>
      </c>
      <c r="Z14" s="114">
        <f>VLOOKUP($A14,'RevPAR Raw Data'!$B$6:$BE$49,'RevPAR Raw Data'!AI$1,FALSE)</f>
        <v>169.14273358243901</v>
      </c>
      <c r="AA14" s="114">
        <f>VLOOKUP($A14,'RevPAR Raw Data'!$B$6:$BE$49,'RevPAR Raw Data'!AJ$1,FALSE)</f>
        <v>163.500581067908</v>
      </c>
      <c r="AB14" s="114">
        <f>VLOOKUP($A14,'RevPAR Raw Data'!$B$6:$BE$49,'RevPAR Raw Data'!AK$1,FALSE)</f>
        <v>142.09348433156401</v>
      </c>
      <c r="AC14" s="115">
        <f>VLOOKUP($A14,'RevPAR Raw Data'!$B$6:$BE$49,'RevPAR Raw Data'!AL$1,FALSE)</f>
        <v>145.71185539189099</v>
      </c>
      <c r="AD14" s="114">
        <f>VLOOKUP($A14,'RevPAR Raw Data'!$B$6:$BE$49,'RevPAR Raw Data'!AN$1,FALSE)</f>
        <v>164.65529946929399</v>
      </c>
      <c r="AE14" s="114">
        <f>VLOOKUP($A14,'RevPAR Raw Data'!$B$6:$BE$49,'RevPAR Raw Data'!AO$1,FALSE)</f>
        <v>166.20680367522201</v>
      </c>
      <c r="AF14" s="115">
        <f>VLOOKUP($A14,'RevPAR Raw Data'!$B$6:$BE$49,'RevPAR Raw Data'!AP$1,FALSE)</f>
        <v>165.43105157225801</v>
      </c>
      <c r="AG14" s="116">
        <f>VLOOKUP($A14,'RevPAR Raw Data'!$B$6:$BE$49,'RevPAR Raw Data'!AR$1,FALSE)</f>
        <v>151.345911443424</v>
      </c>
    </row>
    <row r="15" spans="1:33" x14ac:dyDescent="0.25">
      <c r="A15" s="93" t="s">
        <v>14</v>
      </c>
      <c r="B15" s="81">
        <f>(VLOOKUP($A14,'Occupancy Raw Data'!$B$8:$BE$51,'Occupancy Raw Data'!AT$3,FALSE))/100</f>
        <v>1.4695901979848499E-3</v>
      </c>
      <c r="C15" s="82">
        <f>(VLOOKUP($A14,'Occupancy Raw Data'!$B$8:$BE$51,'Occupancy Raw Data'!AU$3,FALSE))/100</f>
        <v>-2.09173998939087E-2</v>
      </c>
      <c r="D15" s="82">
        <f>(VLOOKUP($A14,'Occupancy Raw Data'!$B$8:$BE$51,'Occupancy Raw Data'!AV$3,FALSE))/100</f>
        <v>-1.54203064551448E-3</v>
      </c>
      <c r="E15" s="82">
        <f>(VLOOKUP($A14,'Occupancy Raw Data'!$B$8:$BE$51,'Occupancy Raw Data'!AW$3,FALSE))/100</f>
        <v>-4.4011197861826404E-2</v>
      </c>
      <c r="F15" s="82">
        <f>(VLOOKUP($A14,'Occupancy Raw Data'!$B$8:$BE$51,'Occupancy Raw Data'!AX$3,FALSE))/100</f>
        <v>-2.14096925599946E-2</v>
      </c>
      <c r="G15" s="82">
        <f>(VLOOKUP($A14,'Occupancy Raw Data'!$B$8:$BE$51,'Occupancy Raw Data'!AY$3,FALSE))/100</f>
        <v>-1.82165683032946E-2</v>
      </c>
      <c r="H15" s="83">
        <f>(VLOOKUP($A14,'Occupancy Raw Data'!$B$8:$BE$51,'Occupancy Raw Data'!BA$3,FALSE))/100</f>
        <v>6.7480736091841895E-2</v>
      </c>
      <c r="I15" s="83">
        <f>(VLOOKUP($A14,'Occupancy Raw Data'!$B$8:$BE$51,'Occupancy Raw Data'!BB$3,FALSE))/100</f>
        <v>5.7927769666220402E-2</v>
      </c>
      <c r="J15" s="82">
        <f>(VLOOKUP($A14,'Occupancy Raw Data'!$B$8:$BE$51,'Occupancy Raw Data'!BC$3,FALSE))/100</f>
        <v>6.2668626130233593E-2</v>
      </c>
      <c r="K15" s="84">
        <f>(VLOOKUP($A14,'Occupancy Raw Data'!$B$8:$BE$51,'Occupancy Raw Data'!BE$3,FALSE))/100</f>
        <v>5.7580592397177503E-3</v>
      </c>
      <c r="M15" s="81">
        <f>(VLOOKUP($A14,'ADR Raw Data'!$B$6:$BE$49,'ADR Raw Data'!AT$1,FALSE))/100</f>
        <v>-1.98133498159077E-2</v>
      </c>
      <c r="N15" s="82">
        <f>(VLOOKUP($A14,'ADR Raw Data'!$B$6:$BE$49,'ADR Raw Data'!AU$1,FALSE))/100</f>
        <v>3.2237086010150602E-3</v>
      </c>
      <c r="O15" s="82">
        <f>(VLOOKUP($A14,'ADR Raw Data'!$B$6:$BE$49,'ADR Raw Data'!AV$1,FALSE))/100</f>
        <v>3.1642473990978097E-3</v>
      </c>
      <c r="P15" s="82">
        <f>(VLOOKUP($A14,'ADR Raw Data'!$B$6:$BE$49,'ADR Raw Data'!AW$1,FALSE))/100</f>
        <v>-6.3542607210394994E-3</v>
      </c>
      <c r="Q15" s="82">
        <f>(VLOOKUP($A14,'ADR Raw Data'!$B$6:$BE$49,'ADR Raw Data'!AX$1,FALSE))/100</f>
        <v>-1.0030407843496E-2</v>
      </c>
      <c r="R15" s="82">
        <f>(VLOOKUP($A14,'ADR Raw Data'!$B$6:$BE$49,'ADR Raw Data'!AY$1,FALSE))/100</f>
        <v>-5.45726680048689E-3</v>
      </c>
      <c r="S15" s="83">
        <f>(VLOOKUP($A14,'ADR Raw Data'!$B$6:$BE$49,'ADR Raw Data'!BA$1,FALSE))/100</f>
        <v>1.8591072630885098E-2</v>
      </c>
      <c r="T15" s="83">
        <f>(VLOOKUP($A14,'ADR Raw Data'!$B$6:$BE$49,'ADR Raw Data'!BB$1,FALSE))/100</f>
        <v>3.5241029985034001E-3</v>
      </c>
      <c r="U15" s="82">
        <f>(VLOOKUP($A14,'ADR Raw Data'!$B$6:$BE$49,'ADR Raw Data'!BC$1,FALSE))/100</f>
        <v>1.0924517319111499E-2</v>
      </c>
      <c r="V15" s="84">
        <f>(VLOOKUP($A14,'ADR Raw Data'!$B$6:$BE$49,'ADR Raw Data'!BE$1,FALSE))/100</f>
        <v>-7.38814726435381E-4</v>
      </c>
      <c r="X15" s="81">
        <f>(VLOOKUP($A14,'RevPAR Raw Data'!$B$6:$BE$49,'RevPAR Raw Data'!AT$1,FALSE))/100</f>
        <v>-1.8372877122601501E-2</v>
      </c>
      <c r="Y15" s="82">
        <f>(VLOOKUP($A14,'RevPAR Raw Data'!$B$6:$BE$49,'RevPAR Raw Data'!AU$1,FALSE))/100</f>
        <v>-1.7761122894842499E-2</v>
      </c>
      <c r="Z15" s="82">
        <f>(VLOOKUP($A14,'RevPAR Raw Data'!$B$6:$BE$49,'RevPAR Raw Data'!AV$1,FALSE))/100</f>
        <v>1.6173373871239199E-3</v>
      </c>
      <c r="AA15" s="82">
        <f>(VLOOKUP($A14,'RevPAR Raw Data'!$B$6:$BE$49,'RevPAR Raw Data'!AW$1,FALSE))/100</f>
        <v>-5.0085799957006599E-2</v>
      </c>
      <c r="AB15" s="82">
        <f>(VLOOKUP($A14,'RevPAR Raw Data'!$B$6:$BE$49,'RevPAR Raw Data'!AX$1,FALSE))/100</f>
        <v>-3.1225352455309999E-2</v>
      </c>
      <c r="AC15" s="82">
        <f>(VLOOKUP($A14,'RevPAR Raw Data'!$B$6:$BE$49,'RevPAR Raw Data'!AY$1,FALSE))/100</f>
        <v>-2.3574422430361199E-2</v>
      </c>
      <c r="AD15" s="83">
        <f>(VLOOKUP($A14,'RevPAR Raw Data'!$B$6:$BE$49,'RevPAR Raw Data'!BA$1,FALSE))/100</f>
        <v>8.7326347988596106E-2</v>
      </c>
      <c r="AE15" s="83">
        <f>(VLOOKUP($A14,'RevPAR Raw Data'!$B$6:$BE$49,'RevPAR Raw Data'!BB$1,FALSE))/100</f>
        <v>6.1656016091501092E-2</v>
      </c>
      <c r="AF15" s="82">
        <f>(VLOOKUP($A14,'RevPAR Raw Data'!$B$6:$BE$49,'RevPAR Raw Data'!BC$1,FALSE))/100</f>
        <v>7.4277767940869793E-2</v>
      </c>
      <c r="AG15" s="84">
        <f>(VLOOKUP($A14,'RevPAR Raw Data'!$B$6:$BE$49,'RevPAR Raw Data'!BE$1,FALSE))/100</f>
        <v>5.0149903743203703E-3</v>
      </c>
    </row>
    <row r="16" spans="1:33" x14ac:dyDescent="0.25">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5">
      <c r="A17" s="108" t="s">
        <v>19</v>
      </c>
      <c r="B17" s="85">
        <f>(VLOOKUP($A17,'Occupancy Raw Data'!$B$8:$BE$51,'Occupancy Raw Data'!AG$3,FALSE))/100</f>
        <v>0.619046912994484</v>
      </c>
      <c r="C17" s="91">
        <f>(VLOOKUP($A17,'Occupancy Raw Data'!$B$8:$BE$51,'Occupancy Raw Data'!AH$3,FALSE))/100</f>
        <v>0.66181572860447102</v>
      </c>
      <c r="D17" s="91">
        <f>(VLOOKUP($A17,'Occupancy Raw Data'!$B$8:$BE$51,'Occupancy Raw Data'!AI$3,FALSE))/100</f>
        <v>0.75706512069272192</v>
      </c>
      <c r="E17" s="91">
        <f>(VLOOKUP($A17,'Occupancy Raw Data'!$B$8:$BE$51,'Occupancy Raw Data'!AJ$3,FALSE))/100</f>
        <v>0.76767392206867902</v>
      </c>
      <c r="F17" s="91">
        <f>(VLOOKUP($A17,'Occupancy Raw Data'!$B$8:$BE$51,'Occupancy Raw Data'!AK$3,FALSE))/100</f>
        <v>0.75134185398256303</v>
      </c>
      <c r="G17" s="92">
        <f>(VLOOKUP($A17,'Occupancy Raw Data'!$B$8:$BE$51,'Occupancy Raw Data'!AL$3,FALSE))/100</f>
        <v>0.71138870766858409</v>
      </c>
      <c r="H17" s="91">
        <f>(VLOOKUP($A17,'Occupancy Raw Data'!$B$8:$BE$51,'Occupancy Raw Data'!AN$3,FALSE))/100</f>
        <v>0.82415781982088798</v>
      </c>
      <c r="I17" s="91">
        <f>(VLOOKUP($A17,'Occupancy Raw Data'!$B$8:$BE$51,'Occupancy Raw Data'!AO$3,FALSE))/100</f>
        <v>0.82555156870885393</v>
      </c>
      <c r="J17" s="92">
        <f>(VLOOKUP($A17,'Occupancy Raw Data'!$B$8:$BE$51,'Occupancy Raw Data'!AP$3,FALSE))/100</f>
        <v>0.82485469426487101</v>
      </c>
      <c r="K17" s="86">
        <f>(VLOOKUP($A17,'Occupancy Raw Data'!$B$8:$BE$51,'Occupancy Raw Data'!AR$3,FALSE))/100</f>
        <v>0.743807560981809</v>
      </c>
      <c r="M17" s="113">
        <f>VLOOKUP($A17,'ADR Raw Data'!$B$6:$BE$49,'ADR Raw Data'!AG$1,FALSE)</f>
        <v>148.84589973892801</v>
      </c>
      <c r="N17" s="114">
        <f>VLOOKUP($A17,'ADR Raw Data'!$B$6:$BE$49,'ADR Raw Data'!AH$1,FALSE)</f>
        <v>157.988093109744</v>
      </c>
      <c r="O17" s="114">
        <f>VLOOKUP($A17,'ADR Raw Data'!$B$6:$BE$49,'ADR Raw Data'!AI$1,FALSE)</f>
        <v>165.03767046289099</v>
      </c>
      <c r="P17" s="114">
        <f>VLOOKUP($A17,'ADR Raw Data'!$B$6:$BE$49,'ADR Raw Data'!AJ$1,FALSE)</f>
        <v>162.10827909222499</v>
      </c>
      <c r="Q17" s="114">
        <f>VLOOKUP($A17,'ADR Raw Data'!$B$6:$BE$49,'ADR Raw Data'!AK$1,FALSE)</f>
        <v>152.64265148450301</v>
      </c>
      <c r="R17" s="115">
        <f>VLOOKUP($A17,'ADR Raw Data'!$B$6:$BE$49,'ADR Raw Data'!AL$1,FALSE)</f>
        <v>157.65754185694101</v>
      </c>
      <c r="S17" s="114">
        <f>VLOOKUP($A17,'ADR Raw Data'!$B$6:$BE$49,'ADR Raw Data'!AN$1,FALSE)</f>
        <v>166.21605528519601</v>
      </c>
      <c r="T17" s="114">
        <f>VLOOKUP($A17,'ADR Raw Data'!$B$6:$BE$49,'ADR Raw Data'!AO$1,FALSE)</f>
        <v>167.70235656492099</v>
      </c>
      <c r="U17" s="115">
        <f>VLOOKUP($A17,'ADR Raw Data'!$B$6:$BE$49,'ADR Raw Data'!AP$1,FALSE)</f>
        <v>166.959833772233</v>
      </c>
      <c r="V17" s="116">
        <f>VLOOKUP($A17,'ADR Raw Data'!$B$6:$BE$49,'ADR Raw Data'!AR$1,FALSE)</f>
        <v>160.60493983468899</v>
      </c>
      <c r="X17" s="113">
        <f>VLOOKUP($A17,'RevPAR Raw Data'!$B$6:$BE$49,'RevPAR Raw Data'!AG$1,FALSE)</f>
        <v>92.142594745270102</v>
      </c>
      <c r="Y17" s="114">
        <f>VLOOKUP($A17,'RevPAR Raw Data'!$B$6:$BE$49,'RevPAR Raw Data'!AH$1,FALSE)</f>
        <v>104.559004952256</v>
      </c>
      <c r="Z17" s="114">
        <f>VLOOKUP($A17,'RevPAR Raw Data'!$B$6:$BE$49,'RevPAR Raw Data'!AI$1,FALSE)</f>
        <v>124.944263907834</v>
      </c>
      <c r="AA17" s="114">
        <f>VLOOKUP($A17,'RevPAR Raw Data'!$B$6:$BE$49,'RevPAR Raw Data'!AJ$1,FALSE)</f>
        <v>124.446298410533</v>
      </c>
      <c r="AB17" s="114">
        <f>VLOOKUP($A17,'RevPAR Raw Data'!$B$6:$BE$49,'RevPAR Raw Data'!AK$1,FALSE)</f>
        <v>114.686812763181</v>
      </c>
      <c r="AC17" s="115">
        <f>VLOOKUP($A17,'RevPAR Raw Data'!$B$6:$BE$49,'RevPAR Raw Data'!AL$1,FALSE)</f>
        <v>112.155794955815</v>
      </c>
      <c r="AD17" s="114">
        <f>VLOOKUP($A17,'RevPAR Raw Data'!$B$6:$BE$49,'RevPAR Raw Data'!AN$1,FALSE)</f>
        <v>136.98826174307499</v>
      </c>
      <c r="AE17" s="114">
        <f>VLOOKUP($A17,'RevPAR Raw Data'!$B$6:$BE$49,'RevPAR Raw Data'!AO$1,FALSE)</f>
        <v>138.446943538342</v>
      </c>
      <c r="AF17" s="115">
        <f>VLOOKUP($A17,'RevPAR Raw Data'!$B$6:$BE$49,'RevPAR Raw Data'!AP$1,FALSE)</f>
        <v>137.717602640709</v>
      </c>
      <c r="AG17" s="116">
        <f>VLOOKUP($A17,'RevPAR Raw Data'!$B$6:$BE$49,'RevPAR Raw Data'!AR$1,FALSE)</f>
        <v>119.45916858007</v>
      </c>
    </row>
    <row r="18" spans="1:33" x14ac:dyDescent="0.25">
      <c r="A18" s="93" t="s">
        <v>14</v>
      </c>
      <c r="B18" s="81">
        <f>(VLOOKUP($A17,'Occupancy Raw Data'!$B$8:$BE$51,'Occupancy Raw Data'!AT$3,FALSE))/100</f>
        <v>-1.9128054449893601E-3</v>
      </c>
      <c r="C18" s="82">
        <f>(VLOOKUP($A17,'Occupancy Raw Data'!$B$8:$BE$51,'Occupancy Raw Data'!AU$3,FALSE))/100</f>
        <v>-2.9164057036513501E-2</v>
      </c>
      <c r="D18" s="82">
        <f>(VLOOKUP($A17,'Occupancy Raw Data'!$B$8:$BE$51,'Occupancy Raw Data'!AV$3,FALSE))/100</f>
        <v>-3.8237057853365603E-3</v>
      </c>
      <c r="E18" s="82">
        <f>(VLOOKUP($A17,'Occupancy Raw Data'!$B$8:$BE$51,'Occupancy Raw Data'!AW$3,FALSE))/100</f>
        <v>-2.4516820829814597E-2</v>
      </c>
      <c r="F18" s="82">
        <f>(VLOOKUP($A17,'Occupancy Raw Data'!$B$8:$BE$51,'Occupancy Raw Data'!AX$3,FALSE))/100</f>
        <v>-1.1060051685088701E-2</v>
      </c>
      <c r="G18" s="82">
        <f>(VLOOKUP($A17,'Occupancy Raw Data'!$B$8:$BE$51,'Occupancy Raw Data'!AY$3,FALSE))/100</f>
        <v>-1.4318546010695401E-2</v>
      </c>
      <c r="H18" s="83">
        <f>(VLOOKUP($A17,'Occupancy Raw Data'!$B$8:$BE$51,'Occupancy Raw Data'!BA$3,FALSE))/100</f>
        <v>2.5354202577178003E-2</v>
      </c>
      <c r="I18" s="83">
        <f>(VLOOKUP($A17,'Occupancy Raw Data'!$B$8:$BE$51,'Occupancy Raw Data'!BB$3,FALSE))/100</f>
        <v>5.9512238010883097E-3</v>
      </c>
      <c r="J18" s="82">
        <f>(VLOOKUP($A17,'Occupancy Raw Data'!$B$8:$BE$51,'Occupancy Raw Data'!BC$3,FALSE))/100</f>
        <v>1.5551769697483899E-2</v>
      </c>
      <c r="K18" s="84">
        <f>(VLOOKUP($A17,'Occupancy Raw Data'!$B$8:$BE$51,'Occupancy Raw Data'!BE$3,FALSE))/100</f>
        <v>-5.0463887403199206E-3</v>
      </c>
      <c r="M18" s="81">
        <f>(VLOOKUP($A17,'ADR Raw Data'!$B$6:$BE$49,'ADR Raw Data'!AT$1,FALSE))/100</f>
        <v>-2.7911963374299603E-2</v>
      </c>
      <c r="N18" s="82">
        <f>(VLOOKUP($A17,'ADR Raw Data'!$B$6:$BE$49,'ADR Raw Data'!AU$1,FALSE))/100</f>
        <v>-1.40174847999881E-2</v>
      </c>
      <c r="O18" s="82">
        <f>(VLOOKUP($A17,'ADR Raw Data'!$B$6:$BE$49,'ADR Raw Data'!AV$1,FALSE))/100</f>
        <v>-1.05747156219469E-2</v>
      </c>
      <c r="P18" s="82">
        <f>(VLOOKUP($A17,'ADR Raw Data'!$B$6:$BE$49,'ADR Raw Data'!AW$1,FALSE))/100</f>
        <v>-2.77200027082567E-2</v>
      </c>
      <c r="Q18" s="82">
        <f>(VLOOKUP($A17,'ADR Raw Data'!$B$6:$BE$49,'ADR Raw Data'!AX$1,FALSE))/100</f>
        <v>-3.3392030953440302E-2</v>
      </c>
      <c r="R18" s="82">
        <f>(VLOOKUP($A17,'ADR Raw Data'!$B$6:$BE$49,'ADR Raw Data'!AY$1,FALSE))/100</f>
        <v>-2.27211050280221E-2</v>
      </c>
      <c r="S18" s="83">
        <f>(VLOOKUP($A17,'ADR Raw Data'!$B$6:$BE$49,'ADR Raw Data'!BA$1,FALSE))/100</f>
        <v>-9.1227620532031602E-3</v>
      </c>
      <c r="T18" s="83">
        <f>(VLOOKUP($A17,'ADR Raw Data'!$B$6:$BE$49,'ADR Raw Data'!BB$1,FALSE))/100</f>
        <v>-1.0969515646865101E-2</v>
      </c>
      <c r="U18" s="82">
        <f>(VLOOKUP($A17,'ADR Raw Data'!$B$6:$BE$49,'ADR Raw Data'!BC$1,FALSE))/100</f>
        <v>-1.0102836280998499E-2</v>
      </c>
      <c r="V18" s="84">
        <f>(VLOOKUP($A17,'ADR Raw Data'!$B$6:$BE$49,'ADR Raw Data'!BE$1,FALSE))/100</f>
        <v>-1.8317612428579499E-2</v>
      </c>
      <c r="X18" s="81">
        <f>(VLOOKUP($A17,'RevPAR Raw Data'!$B$6:$BE$49,'RevPAR Raw Data'!AT$1,FALSE))/100</f>
        <v>-2.9771378663766203E-2</v>
      </c>
      <c r="Y18" s="82">
        <f>(VLOOKUP($A17,'RevPAR Raw Data'!$B$6:$BE$49,'RevPAR Raw Data'!AU$1,FALSE))/100</f>
        <v>-4.2772735110286397E-2</v>
      </c>
      <c r="Z18" s="82">
        <f>(VLOOKUP($A17,'RevPAR Raw Data'!$B$6:$BE$49,'RevPAR Raw Data'!AV$1,FALSE))/100</f>
        <v>-1.43579868059815E-2</v>
      </c>
      <c r="AA18" s="82">
        <f>(VLOOKUP($A17,'RevPAR Raw Data'!$B$6:$BE$49,'RevPAR Raw Data'!AW$1,FALSE))/100</f>
        <v>-5.1557217198271096E-2</v>
      </c>
      <c r="AB18" s="82">
        <f>(VLOOKUP($A17,'RevPAR Raw Data'!$B$6:$BE$49,'RevPAR Raw Data'!AX$1,FALSE))/100</f>
        <v>-4.4082765050313902E-2</v>
      </c>
      <c r="AC18" s="82">
        <f>(VLOOKUP($A17,'RevPAR Raw Data'!$B$6:$BE$49,'RevPAR Raw Data'!AY$1,FALSE))/100</f>
        <v>-3.6714317850959903E-2</v>
      </c>
      <c r="AD18" s="83">
        <f>(VLOOKUP($A17,'RevPAR Raw Data'!$B$6:$BE$49,'RevPAR Raw Data'!BA$1,FALSE))/100</f>
        <v>1.60001401668146E-2</v>
      </c>
      <c r="AE18" s="83">
        <f>(VLOOKUP($A17,'RevPAR Raw Data'!$B$6:$BE$49,'RevPAR Raw Data'!BB$1,FALSE))/100</f>
        <v>-5.0835738883808898E-3</v>
      </c>
      <c r="AF18" s="82">
        <f>(VLOOKUP($A17,'RevPAR Raw Data'!$B$6:$BE$49,'RevPAR Raw Data'!BC$1,FALSE))/100</f>
        <v>5.2918164333519702E-3</v>
      </c>
      <c r="AG18" s="84">
        <f>(VLOOKUP($A17,'RevPAR Raw Data'!$B$6:$BE$49,'RevPAR Raw Data'!BE$1,FALSE))/100</f>
        <v>-2.32715633757903E-2</v>
      </c>
    </row>
    <row r="19" spans="1:33" x14ac:dyDescent="0.25">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5">
      <c r="A20" s="108" t="s">
        <v>20</v>
      </c>
      <c r="B20" s="85">
        <f>(VLOOKUP($A20,'Occupancy Raw Data'!$B$8:$BE$51,'Occupancy Raw Data'!AG$3,FALSE))/100</f>
        <v>0.56640305754530995</v>
      </c>
      <c r="C20" s="91">
        <f>(VLOOKUP($A20,'Occupancy Raw Data'!$B$8:$BE$51,'Occupancy Raw Data'!AH$3,FALSE))/100</f>
        <v>0.62007836161722896</v>
      </c>
      <c r="D20" s="91">
        <f>(VLOOKUP($A20,'Occupancy Raw Data'!$B$8:$BE$51,'Occupancy Raw Data'!AI$3,FALSE))/100</f>
        <v>0.70041103793086801</v>
      </c>
      <c r="E20" s="91">
        <f>(VLOOKUP($A20,'Occupancy Raw Data'!$B$8:$BE$51,'Occupancy Raw Data'!AJ$3,FALSE))/100</f>
        <v>0.72637733762799794</v>
      </c>
      <c r="F20" s="91">
        <f>(VLOOKUP($A20,'Occupancy Raw Data'!$B$8:$BE$51,'Occupancy Raw Data'!AK$3,FALSE))/100</f>
        <v>0.721515792509975</v>
      </c>
      <c r="G20" s="92">
        <f>(VLOOKUP($A20,'Occupancy Raw Data'!$B$8:$BE$51,'Occupancy Raw Data'!AL$3,FALSE))/100</f>
        <v>0.66695711744627606</v>
      </c>
      <c r="H20" s="91">
        <f>(VLOOKUP($A20,'Occupancy Raw Data'!$B$8:$BE$51,'Occupancy Raw Data'!AN$3,FALSE))/100</f>
        <v>0.79377794336810692</v>
      </c>
      <c r="I20" s="91">
        <f>(VLOOKUP($A20,'Occupancy Raw Data'!$B$8:$BE$51,'Occupancy Raw Data'!AO$3,FALSE))/100</f>
        <v>0.79129008220758612</v>
      </c>
      <c r="J20" s="92">
        <f>(VLOOKUP($A20,'Occupancy Raw Data'!$B$8:$BE$51,'Occupancy Raw Data'!AP$3,FALSE))/100</f>
        <v>0.79253401278784597</v>
      </c>
      <c r="K20" s="86">
        <f>(VLOOKUP($A20,'Occupancy Raw Data'!$B$8:$BE$51,'Occupancy Raw Data'!AR$3,FALSE))/100</f>
        <v>0.70283623040101006</v>
      </c>
      <c r="M20" s="113">
        <f>VLOOKUP($A20,'ADR Raw Data'!$B$6:$BE$49,'ADR Raw Data'!AG$1,FALSE)</f>
        <v>122.01290152142001</v>
      </c>
      <c r="N20" s="114">
        <f>VLOOKUP($A20,'ADR Raw Data'!$B$6:$BE$49,'ADR Raw Data'!AH$1,FALSE)</f>
        <v>123.119732909503</v>
      </c>
      <c r="O20" s="114">
        <f>VLOOKUP($A20,'ADR Raw Data'!$B$6:$BE$49,'ADR Raw Data'!AI$1,FALSE)</f>
        <v>127.44341438303201</v>
      </c>
      <c r="P20" s="114">
        <f>VLOOKUP($A20,'ADR Raw Data'!$B$6:$BE$49,'ADR Raw Data'!AJ$1,FALSE)</f>
        <v>126.911745935884</v>
      </c>
      <c r="Q20" s="114">
        <f>VLOOKUP($A20,'ADR Raw Data'!$B$6:$BE$49,'ADR Raw Data'!AK$1,FALSE)</f>
        <v>125.54631194509599</v>
      </c>
      <c r="R20" s="115">
        <f>VLOOKUP($A20,'ADR Raw Data'!$B$6:$BE$49,'ADR Raw Data'!AL$1,FALSE)</f>
        <v>125.19083726922899</v>
      </c>
      <c r="S20" s="114">
        <f>VLOOKUP($A20,'ADR Raw Data'!$B$6:$BE$49,'ADR Raw Data'!AN$1,FALSE)</f>
        <v>149.36538795224499</v>
      </c>
      <c r="T20" s="114">
        <f>VLOOKUP($A20,'ADR Raw Data'!$B$6:$BE$49,'ADR Raw Data'!AO$1,FALSE)</f>
        <v>149.58907311071701</v>
      </c>
      <c r="U20" s="115">
        <f>VLOOKUP($A20,'ADR Raw Data'!$B$6:$BE$49,'ADR Raw Data'!AP$1,FALSE)</f>
        <v>149.477054987716</v>
      </c>
      <c r="V20" s="116">
        <f>VLOOKUP($A20,'ADR Raw Data'!$B$6:$BE$49,'ADR Raw Data'!AR$1,FALSE)</f>
        <v>133.01531949925601</v>
      </c>
      <c r="X20" s="113">
        <f>VLOOKUP($A20,'RevPAR Raw Data'!$B$6:$BE$49,'RevPAR Raw Data'!AG$1,FALSE)</f>
        <v>69.108480481707602</v>
      </c>
      <c r="Y20" s="114">
        <f>VLOOKUP($A20,'RevPAR Raw Data'!$B$6:$BE$49,'RevPAR Raw Data'!AH$1,FALSE)</f>
        <v>76.343882265275695</v>
      </c>
      <c r="Z20" s="114">
        <f>VLOOKUP($A20,'RevPAR Raw Data'!$B$6:$BE$49,'RevPAR Raw Data'!AI$1,FALSE)</f>
        <v>89.262774145473699</v>
      </c>
      <c r="AA20" s="114">
        <f>VLOOKUP($A20,'RevPAR Raw Data'!$B$6:$BE$49,'RevPAR Raw Data'!AJ$1,FALSE)</f>
        <v>92.185816126628495</v>
      </c>
      <c r="AB20" s="114">
        <f>VLOOKUP($A20,'RevPAR Raw Data'!$B$6:$BE$49,'RevPAR Raw Data'!AK$1,FALSE)</f>
        <v>90.583646759771099</v>
      </c>
      <c r="AC20" s="115">
        <f>VLOOKUP($A20,'RevPAR Raw Data'!$B$6:$BE$49,'RevPAR Raw Data'!AL$1,FALSE)</f>
        <v>83.496919955771304</v>
      </c>
      <c r="AD20" s="114">
        <f>VLOOKUP($A20,'RevPAR Raw Data'!$B$6:$BE$49,'RevPAR Raw Data'!AN$1,FALSE)</f>
        <v>118.562950459112</v>
      </c>
      <c r="AE20" s="114">
        <f>VLOOKUP($A20,'RevPAR Raw Data'!$B$6:$BE$49,'RevPAR Raw Data'!AO$1,FALSE)</f>
        <v>118.368349959136</v>
      </c>
      <c r="AF20" s="115">
        <f>VLOOKUP($A20,'RevPAR Raw Data'!$B$6:$BE$49,'RevPAR Raw Data'!AP$1,FALSE)</f>
        <v>118.46565020912399</v>
      </c>
      <c r="AG20" s="116">
        <f>VLOOKUP($A20,'RevPAR Raw Data'!$B$6:$BE$49,'RevPAR Raw Data'!AR$1,FALSE)</f>
        <v>93.487985742443698</v>
      </c>
    </row>
    <row r="21" spans="1:33" x14ac:dyDescent="0.25">
      <c r="A21" s="93" t="s">
        <v>14</v>
      </c>
      <c r="B21" s="81">
        <f>(VLOOKUP($A20,'Occupancy Raw Data'!$B$8:$BE$51,'Occupancy Raw Data'!AT$3,FALSE))/100</f>
        <v>-3.7889258176771103E-3</v>
      </c>
      <c r="C21" s="82">
        <f>(VLOOKUP($A20,'Occupancy Raw Data'!$B$8:$BE$51,'Occupancy Raw Data'!AU$3,FALSE))/100</f>
        <v>-2.2932721584870301E-2</v>
      </c>
      <c r="D21" s="82">
        <f>(VLOOKUP($A20,'Occupancy Raw Data'!$B$8:$BE$51,'Occupancy Raw Data'!AV$3,FALSE))/100</f>
        <v>-2.67895962484717E-2</v>
      </c>
      <c r="E21" s="82">
        <f>(VLOOKUP($A20,'Occupancy Raw Data'!$B$8:$BE$51,'Occupancy Raw Data'!AW$3,FALSE))/100</f>
        <v>-2.4070781536872601E-2</v>
      </c>
      <c r="F21" s="82">
        <f>(VLOOKUP($A20,'Occupancy Raw Data'!$B$8:$BE$51,'Occupancy Raw Data'!AX$3,FALSE))/100</f>
        <v>-6.5036822884727997E-3</v>
      </c>
      <c r="G21" s="82">
        <f>(VLOOKUP($A20,'Occupancy Raw Data'!$B$8:$BE$51,'Occupancy Raw Data'!AY$3,FALSE))/100</f>
        <v>-1.7276780028814002E-2</v>
      </c>
      <c r="H21" s="83">
        <f>(VLOOKUP($A20,'Occupancy Raw Data'!$B$8:$BE$51,'Occupancy Raw Data'!BA$3,FALSE))/100</f>
        <v>1.8105265605678399E-2</v>
      </c>
      <c r="I21" s="83">
        <f>(VLOOKUP($A20,'Occupancy Raw Data'!$B$8:$BE$51,'Occupancy Raw Data'!BB$3,FALSE))/100</f>
        <v>8.3351787794869597E-3</v>
      </c>
      <c r="J21" s="82">
        <f>(VLOOKUP($A20,'Occupancy Raw Data'!$B$8:$BE$51,'Occupancy Raw Data'!BC$3,FALSE))/100</f>
        <v>1.32026941444342E-2</v>
      </c>
      <c r="K21" s="84">
        <f>(VLOOKUP($A20,'Occupancy Raw Data'!$B$8:$BE$51,'Occupancy Raw Data'!BE$3,FALSE))/100</f>
        <v>-7.6739244306249302E-3</v>
      </c>
      <c r="M21" s="81">
        <f>(VLOOKUP($A20,'ADR Raw Data'!$B$6:$BE$49,'ADR Raw Data'!AT$1,FALSE))/100</f>
        <v>-2.8486905177322601E-2</v>
      </c>
      <c r="N21" s="82">
        <f>(VLOOKUP($A20,'ADR Raw Data'!$B$6:$BE$49,'ADR Raw Data'!AU$1,FALSE))/100</f>
        <v>-1.5031695658427499E-2</v>
      </c>
      <c r="O21" s="82">
        <f>(VLOOKUP($A20,'ADR Raw Data'!$B$6:$BE$49,'ADR Raw Data'!AV$1,FALSE))/100</f>
        <v>-1.04376970294931E-2</v>
      </c>
      <c r="P21" s="82">
        <f>(VLOOKUP($A20,'ADR Raw Data'!$B$6:$BE$49,'ADR Raw Data'!AW$1,FALSE))/100</f>
        <v>-1.29623300034743E-2</v>
      </c>
      <c r="Q21" s="82">
        <f>(VLOOKUP($A20,'ADR Raw Data'!$B$6:$BE$49,'ADR Raw Data'!AX$1,FALSE))/100</f>
        <v>-1.67462418342221E-2</v>
      </c>
      <c r="R21" s="82">
        <f>(VLOOKUP($A20,'ADR Raw Data'!$B$6:$BE$49,'ADR Raw Data'!AY$1,FALSE))/100</f>
        <v>-1.6270254559226802E-2</v>
      </c>
      <c r="S21" s="83">
        <f>(VLOOKUP($A20,'ADR Raw Data'!$B$6:$BE$49,'ADR Raw Data'!BA$1,FALSE))/100</f>
        <v>-1.1536816581798901E-2</v>
      </c>
      <c r="T21" s="83">
        <f>(VLOOKUP($A20,'ADR Raw Data'!$B$6:$BE$49,'ADR Raw Data'!BB$1,FALSE))/100</f>
        <v>-1.78423743441736E-2</v>
      </c>
      <c r="U21" s="82">
        <f>(VLOOKUP($A20,'ADR Raw Data'!$B$6:$BE$49,'ADR Raw Data'!BC$1,FALSE))/100</f>
        <v>-1.4717788582159198E-2</v>
      </c>
      <c r="V21" s="84">
        <f>(VLOOKUP($A20,'ADR Raw Data'!$B$6:$BE$49,'ADR Raw Data'!BE$1,FALSE))/100</f>
        <v>-1.4545290380156199E-2</v>
      </c>
      <c r="X21" s="81">
        <f>(VLOOKUP($A20,'RevPAR Raw Data'!$B$6:$BE$49,'RevPAR Raw Data'!AT$1,FALSE))/100</f>
        <v>-3.2167896224507601E-2</v>
      </c>
      <c r="Y21" s="82">
        <f>(VLOOKUP($A20,'RevPAR Raw Data'!$B$6:$BE$49,'RevPAR Raw Data'!AU$1,FALSE))/100</f>
        <v>-3.76196995518146E-2</v>
      </c>
      <c r="Z21" s="82">
        <f>(VLOOKUP($A20,'RevPAR Raw Data'!$B$6:$BE$49,'RevPAR Raw Data'!AV$1,FALSE))/100</f>
        <v>-3.69476715887809E-2</v>
      </c>
      <c r="AA21" s="82">
        <f>(VLOOKUP($A20,'RevPAR Raw Data'!$B$6:$BE$49,'RevPAR Raw Data'!AW$1,FALSE))/100</f>
        <v>-3.6721098126624399E-2</v>
      </c>
      <c r="AB21" s="82">
        <f>(VLOOKUP($A20,'RevPAR Raw Data'!$B$6:$BE$49,'RevPAR Raw Data'!AX$1,FALSE))/100</f>
        <v>-2.3141011886279199E-2</v>
      </c>
      <c r="AC21" s="82">
        <f>(VLOOKUP($A20,'RevPAR Raw Data'!$B$6:$BE$49,'RevPAR Raw Data'!AY$1,FALSE))/100</f>
        <v>-3.3265936979008398E-2</v>
      </c>
      <c r="AD21" s="83">
        <f>(VLOOKUP($A20,'RevPAR Raw Data'!$B$6:$BE$49,'RevPAR Raw Data'!BA$1,FALSE))/100</f>
        <v>6.3595718954220504E-3</v>
      </c>
      <c r="AE21" s="83">
        <f>(VLOOKUP($A20,'RevPAR Raw Data'!$B$6:$BE$49,'RevPAR Raw Data'!BB$1,FALSE))/100</f>
        <v>-9.6559149446958804E-3</v>
      </c>
      <c r="AF21" s="82">
        <f>(VLOOKUP($A20,'RevPAR Raw Data'!$B$6:$BE$49,'RevPAR Raw Data'!BC$1,FALSE))/100</f>
        <v>-1.7094088988577399E-3</v>
      </c>
      <c r="AG21" s="84">
        <f>(VLOOKUP($A20,'RevPAR Raw Data'!$B$6:$BE$49,'RevPAR Raw Data'!BE$1,FALSE))/100</f>
        <v>-2.2107595351582302E-2</v>
      </c>
    </row>
    <row r="22" spans="1:33" x14ac:dyDescent="0.25">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5">
      <c r="A23" s="108" t="s">
        <v>21</v>
      </c>
      <c r="B23" s="85">
        <f>(VLOOKUP($A23,'Occupancy Raw Data'!$B$8:$BE$51,'Occupancy Raw Data'!AG$3,FALSE))/100</f>
        <v>0.56588792863116799</v>
      </c>
      <c r="C23" s="91">
        <f>(VLOOKUP($A23,'Occupancy Raw Data'!$B$8:$BE$51,'Occupancy Raw Data'!AH$3,FALSE))/100</f>
        <v>0.59521605798717503</v>
      </c>
      <c r="D23" s="91">
        <f>(VLOOKUP($A23,'Occupancy Raw Data'!$B$8:$BE$51,'Occupancy Raw Data'!AI$3,FALSE))/100</f>
        <v>0.65319208252021099</v>
      </c>
      <c r="E23" s="91">
        <f>(VLOOKUP($A23,'Occupancy Raw Data'!$B$8:$BE$51,'Occupancy Raw Data'!AJ$3,FALSE))/100</f>
        <v>0.674268190688597</v>
      </c>
      <c r="F23" s="91">
        <f>(VLOOKUP($A23,'Occupancy Raw Data'!$B$8:$BE$51,'Occupancy Raw Data'!AK$3,FALSE))/100</f>
        <v>0.67986261346655597</v>
      </c>
      <c r="G23" s="92">
        <f>(VLOOKUP($A23,'Occupancy Raw Data'!$B$8:$BE$51,'Occupancy Raw Data'!AL$3,FALSE))/100</f>
        <v>0.63368527167052502</v>
      </c>
      <c r="H23" s="91">
        <f>(VLOOKUP($A23,'Occupancy Raw Data'!$B$8:$BE$51,'Occupancy Raw Data'!AN$3,FALSE))/100</f>
        <v>0.74781988090193297</v>
      </c>
      <c r="I23" s="91">
        <f>(VLOOKUP($A23,'Occupancy Raw Data'!$B$8:$BE$51,'Occupancy Raw Data'!AO$3,FALSE))/100</f>
        <v>0.74783103240627102</v>
      </c>
      <c r="J23" s="92">
        <f>(VLOOKUP($A23,'Occupancy Raw Data'!$B$8:$BE$51,'Occupancy Raw Data'!AP$3,FALSE))/100</f>
        <v>0.74782545665410194</v>
      </c>
      <c r="K23" s="86">
        <f>(VLOOKUP($A23,'Occupancy Raw Data'!$B$8:$BE$51,'Occupancy Raw Data'!AR$3,FALSE))/100</f>
        <v>0.66629654528597004</v>
      </c>
      <c r="M23" s="113">
        <f>VLOOKUP($A23,'ADR Raw Data'!$B$6:$BE$49,'ADR Raw Data'!AG$1,FALSE)</f>
        <v>87.517568084183907</v>
      </c>
      <c r="N23" s="114">
        <f>VLOOKUP($A23,'ADR Raw Data'!$B$6:$BE$49,'ADR Raw Data'!AH$1,FALSE)</f>
        <v>88.154707546462802</v>
      </c>
      <c r="O23" s="114">
        <f>VLOOKUP($A23,'ADR Raw Data'!$B$6:$BE$49,'ADR Raw Data'!AI$1,FALSE)</f>
        <v>90.710018096457503</v>
      </c>
      <c r="P23" s="114">
        <f>VLOOKUP($A23,'ADR Raw Data'!$B$6:$BE$49,'ADR Raw Data'!AJ$1,FALSE)</f>
        <v>91.087496568262594</v>
      </c>
      <c r="Q23" s="114">
        <f>VLOOKUP($A23,'ADR Raw Data'!$B$6:$BE$49,'ADR Raw Data'!AK$1,FALSE)</f>
        <v>90.853703703703701</v>
      </c>
      <c r="R23" s="115">
        <f>VLOOKUP($A23,'ADR Raw Data'!$B$6:$BE$49,'ADR Raw Data'!AL$1,FALSE)</f>
        <v>89.770961925610905</v>
      </c>
      <c r="S23" s="114">
        <f>VLOOKUP($A23,'ADR Raw Data'!$B$6:$BE$49,'ADR Raw Data'!AN$1,FALSE)</f>
        <v>106.29386459886599</v>
      </c>
      <c r="T23" s="114">
        <f>VLOOKUP($A23,'ADR Raw Data'!$B$6:$BE$49,'ADR Raw Data'!AO$1,FALSE)</f>
        <v>106.84546219113901</v>
      </c>
      <c r="U23" s="115">
        <f>VLOOKUP($A23,'ADR Raw Data'!$B$6:$BE$49,'ADR Raw Data'!AP$1,FALSE)</f>
        <v>106.569665451346</v>
      </c>
      <c r="V23" s="116">
        <f>VLOOKUP($A23,'ADR Raw Data'!$B$6:$BE$49,'ADR Raw Data'!AR$1,FALSE)</f>
        <v>95.157846091682202</v>
      </c>
      <c r="X23" s="113">
        <f>VLOOKUP($A23,'RevPAR Raw Data'!$B$6:$BE$49,'RevPAR Raw Data'!AG$1,FALSE)</f>
        <v>49.525135321995997</v>
      </c>
      <c r="Y23" s="114">
        <f>VLOOKUP($A23,'RevPAR Raw Data'!$B$6:$BE$49,'RevPAR Raw Data'!AH$1,FALSE)</f>
        <v>52.471097518817899</v>
      </c>
      <c r="Z23" s="114">
        <f>VLOOKUP($A23,'RevPAR Raw Data'!$B$6:$BE$49,'RevPAR Raw Data'!AI$1,FALSE)</f>
        <v>59.251065625871199</v>
      </c>
      <c r="AA23" s="114">
        <f>VLOOKUP($A23,'RevPAR Raw Data'!$B$6:$BE$49,'RevPAR Raw Data'!AJ$1,FALSE)</f>
        <v>61.417401505436203</v>
      </c>
      <c r="AB23" s="114">
        <f>VLOOKUP($A23,'RevPAR Raw Data'!$B$6:$BE$49,'RevPAR Raw Data'!AK$1,FALSE)</f>
        <v>61.768036443116102</v>
      </c>
      <c r="AC23" s="115">
        <f>VLOOKUP($A23,'RevPAR Raw Data'!$B$6:$BE$49,'RevPAR Raw Data'!AL$1,FALSE)</f>
        <v>56.886536395955098</v>
      </c>
      <c r="AD23" s="114">
        <f>VLOOKUP($A23,'RevPAR Raw Data'!$B$6:$BE$49,'RevPAR Raw Data'!AN$1,FALSE)</f>
        <v>79.488665164930694</v>
      </c>
      <c r="AE23" s="114">
        <f>VLOOKUP($A23,'RevPAR Raw Data'!$B$6:$BE$49,'RevPAR Raw Data'!AO$1,FALSE)</f>
        <v>79.902352298324999</v>
      </c>
      <c r="AF23" s="115">
        <f>VLOOKUP($A23,'RevPAR Raw Data'!$B$6:$BE$49,'RevPAR Raw Data'!AP$1,FALSE)</f>
        <v>79.695508731627797</v>
      </c>
      <c r="AG23" s="116">
        <f>VLOOKUP($A23,'RevPAR Raw Data'!$B$6:$BE$49,'RevPAR Raw Data'!AR$1,FALSE)</f>
        <v>63.403344107741901</v>
      </c>
    </row>
    <row r="24" spans="1:33" x14ac:dyDescent="0.25">
      <c r="A24" s="93" t="s">
        <v>14</v>
      </c>
      <c r="B24" s="81">
        <f>(VLOOKUP($A23,'Occupancy Raw Data'!$B$8:$BE$51,'Occupancy Raw Data'!AT$3,FALSE))/100</f>
        <v>8.1530901740909396E-3</v>
      </c>
      <c r="C24" s="82">
        <f>(VLOOKUP($A23,'Occupancy Raw Data'!$B$8:$BE$51,'Occupancy Raw Data'!AU$3,FALSE))/100</f>
        <v>-7.9883208195408988E-3</v>
      </c>
      <c r="D24" s="82">
        <f>(VLOOKUP($A23,'Occupancy Raw Data'!$B$8:$BE$51,'Occupancy Raw Data'!AV$3,FALSE))/100</f>
        <v>-7.1339942457734895E-3</v>
      </c>
      <c r="E24" s="82">
        <f>(VLOOKUP($A23,'Occupancy Raw Data'!$B$8:$BE$51,'Occupancy Raw Data'!AW$3,FALSE))/100</f>
        <v>1.43216187179992E-3</v>
      </c>
      <c r="F24" s="82">
        <f>(VLOOKUP($A23,'Occupancy Raw Data'!$B$8:$BE$51,'Occupancy Raw Data'!AX$3,FALSE))/100</f>
        <v>1.86090453309973E-2</v>
      </c>
      <c r="G24" s="82">
        <f>(VLOOKUP($A23,'Occupancy Raw Data'!$B$8:$BE$51,'Occupancy Raw Data'!AY$3,FALSE))/100</f>
        <v>2.68917679615556E-3</v>
      </c>
      <c r="H24" s="83">
        <f>(VLOOKUP($A23,'Occupancy Raw Data'!$B$8:$BE$51,'Occupancy Raw Data'!BA$3,FALSE))/100</f>
        <v>4.0676737341858595E-2</v>
      </c>
      <c r="I24" s="83">
        <f>(VLOOKUP($A23,'Occupancy Raw Data'!$B$8:$BE$51,'Occupancy Raw Data'!BB$3,FALSE))/100</f>
        <v>2.2973770670134799E-2</v>
      </c>
      <c r="J24" s="82">
        <f>(VLOOKUP($A23,'Occupancy Raw Data'!$B$8:$BE$51,'Occupancy Raw Data'!BC$3,FALSE))/100</f>
        <v>3.1749558902333198E-2</v>
      </c>
      <c r="K24" s="84">
        <f>(VLOOKUP($A23,'Occupancy Raw Data'!$B$8:$BE$51,'Occupancy Raw Data'!BE$3,FALSE))/100</f>
        <v>1.1830774410403099E-2</v>
      </c>
      <c r="M24" s="81">
        <f>(VLOOKUP($A23,'ADR Raw Data'!$B$6:$BE$49,'ADR Raw Data'!AT$1,FALSE))/100</f>
        <v>-2.0089346529856701E-2</v>
      </c>
      <c r="N24" s="82">
        <f>(VLOOKUP($A23,'ADR Raw Data'!$B$6:$BE$49,'ADR Raw Data'!AU$1,FALSE))/100</f>
        <v>-7.7740659404075593E-3</v>
      </c>
      <c r="O24" s="82">
        <f>(VLOOKUP($A23,'ADR Raw Data'!$B$6:$BE$49,'ADR Raw Data'!AV$1,FALSE))/100</f>
        <v>-7.4513433834282909E-3</v>
      </c>
      <c r="P24" s="82">
        <f>(VLOOKUP($A23,'ADR Raw Data'!$B$6:$BE$49,'ADR Raw Data'!AW$1,FALSE))/100</f>
        <v>-4.3444185318194297E-3</v>
      </c>
      <c r="Q24" s="82">
        <f>(VLOOKUP($A23,'ADR Raw Data'!$B$6:$BE$49,'ADR Raw Data'!AX$1,FALSE))/100</f>
        <v>-6.0418318331292896E-3</v>
      </c>
      <c r="R24" s="82">
        <f>(VLOOKUP($A23,'ADR Raw Data'!$B$6:$BE$49,'ADR Raw Data'!AY$1,FALSE))/100</f>
        <v>-8.7283214018818705E-3</v>
      </c>
      <c r="S24" s="83">
        <f>(VLOOKUP($A23,'ADR Raw Data'!$B$6:$BE$49,'ADR Raw Data'!BA$1,FALSE))/100</f>
        <v>-1.5692970458603298E-2</v>
      </c>
      <c r="T24" s="83">
        <f>(VLOOKUP($A23,'ADR Raw Data'!$B$6:$BE$49,'ADR Raw Data'!BB$1,FALSE))/100</f>
        <v>-2.4523256346199101E-2</v>
      </c>
      <c r="U24" s="82">
        <f>(VLOOKUP($A23,'ADR Raw Data'!$B$6:$BE$49,'ADR Raw Data'!BC$1,FALSE))/100</f>
        <v>-2.0198851267431501E-2</v>
      </c>
      <c r="V24" s="84">
        <f>(VLOOKUP($A23,'ADR Raw Data'!$B$6:$BE$49,'ADR Raw Data'!BE$1,FALSE))/100</f>
        <v>-1.17192151021051E-2</v>
      </c>
      <c r="X24" s="81">
        <f>(VLOOKUP($A23,'RevPAR Raw Data'!$B$6:$BE$49,'RevPAR Raw Data'!AT$1,FALSE))/100</f>
        <v>-1.2100046609562201E-2</v>
      </c>
      <c r="Y24" s="82">
        <f>(VLOOKUP($A23,'RevPAR Raw Data'!$B$6:$BE$49,'RevPAR Raw Data'!AU$1,FALSE))/100</f>
        <v>-1.5700285027144201E-2</v>
      </c>
      <c r="Z24" s="82">
        <f>(VLOOKUP($A23,'RevPAR Raw Data'!$B$6:$BE$49,'RevPAR Raw Data'!AV$1,FALSE))/100</f>
        <v>-1.4532179788381101E-2</v>
      </c>
      <c r="AA24" s="82">
        <f>(VLOOKUP($A23,'RevPAR Raw Data'!$B$6:$BE$49,'RevPAR Raw Data'!AW$1,FALSE))/100</f>
        <v>-2.9184785705959199E-3</v>
      </c>
      <c r="AB24" s="82">
        <f>(VLOOKUP($A23,'RevPAR Raw Data'!$B$6:$BE$49,'RevPAR Raw Data'!AX$1,FALSE))/100</f>
        <v>1.24547807754031E-2</v>
      </c>
      <c r="AC24" s="82">
        <f>(VLOOKUP($A23,'RevPAR Raw Data'!$B$6:$BE$49,'RevPAR Raw Data'!AY$1,FALSE))/100</f>
        <v>-6.0626166051096298E-3</v>
      </c>
      <c r="AD24" s="83">
        <f>(VLOOKUP($A23,'RevPAR Raw Data'!$B$6:$BE$49,'RevPAR Raw Data'!BA$1,FALSE))/100</f>
        <v>2.4345428045797101E-2</v>
      </c>
      <c r="AE24" s="83">
        <f>(VLOOKUP($A23,'RevPAR Raw Data'!$B$6:$BE$49,'RevPAR Raw Data'!BB$1,FALSE))/100</f>
        <v>-2.11287734344682E-3</v>
      </c>
      <c r="AF24" s="82">
        <f>(VLOOKUP($A23,'RevPAR Raw Data'!$B$6:$BE$49,'RevPAR Raw Data'!BC$1,FALSE))/100</f>
        <v>1.0909403016826899E-2</v>
      </c>
      <c r="AG24" s="84">
        <f>(VLOOKUP($A23,'RevPAR Raw Data'!$B$6:$BE$49,'RevPAR Raw Data'!BE$1,FALSE))/100</f>
        <v>-2.7088081842028999E-5</v>
      </c>
    </row>
    <row r="25" spans="1:33" x14ac:dyDescent="0.25">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5">
      <c r="A26" s="108" t="s">
        <v>22</v>
      </c>
      <c r="B26" s="85">
        <f>(VLOOKUP($A26,'Occupancy Raw Data'!$B$8:$BE$51,'Occupancy Raw Data'!AG$3,FALSE))/100</f>
        <v>0.52839860869057897</v>
      </c>
      <c r="C26" s="91">
        <f>(VLOOKUP($A26,'Occupancy Raw Data'!$B$8:$BE$51,'Occupancy Raw Data'!AH$3,FALSE))/100</f>
        <v>0.53116226838854497</v>
      </c>
      <c r="D26" s="91">
        <f>(VLOOKUP($A26,'Occupancy Raw Data'!$B$8:$BE$51,'Occupancy Raw Data'!AI$3,FALSE))/100</f>
        <v>0.55047871836193007</v>
      </c>
      <c r="E26" s="91">
        <f>(VLOOKUP($A26,'Occupancy Raw Data'!$B$8:$BE$51,'Occupancy Raw Data'!AJ$3,FALSE))/100</f>
        <v>0.574841217176983</v>
      </c>
      <c r="F26" s="91">
        <f>(VLOOKUP($A26,'Occupancy Raw Data'!$B$8:$BE$51,'Occupancy Raw Data'!AK$3,FALSE))/100</f>
        <v>0.59298365867708902</v>
      </c>
      <c r="G26" s="92">
        <f>(VLOOKUP($A26,'Occupancy Raw Data'!$B$8:$BE$51,'Occupancy Raw Data'!AL$3,FALSE))/100</f>
        <v>0.55557289425902501</v>
      </c>
      <c r="H26" s="91">
        <f>(VLOOKUP($A26,'Occupancy Raw Data'!$B$8:$BE$51,'Occupancy Raw Data'!AN$3,FALSE))/100</f>
        <v>0.67234225628386202</v>
      </c>
      <c r="I26" s="91">
        <f>(VLOOKUP($A26,'Occupancy Raw Data'!$B$8:$BE$51,'Occupancy Raw Data'!AO$3,FALSE))/100</f>
        <v>0.67171514616770001</v>
      </c>
      <c r="J26" s="92">
        <f>(VLOOKUP($A26,'Occupancy Raw Data'!$B$8:$BE$51,'Occupancy Raw Data'!AP$3,FALSE))/100</f>
        <v>0.67202870122578107</v>
      </c>
      <c r="K26" s="86">
        <f>(VLOOKUP($A26,'Occupancy Raw Data'!$B$8:$BE$51,'Occupancy Raw Data'!AR$3,FALSE))/100</f>
        <v>0.58884598196381299</v>
      </c>
      <c r="M26" s="113">
        <f>VLOOKUP($A26,'ADR Raw Data'!$B$6:$BE$49,'ADR Raw Data'!AG$1,FALSE)</f>
        <v>67.176709785683698</v>
      </c>
      <c r="N26" s="114">
        <f>VLOOKUP($A26,'ADR Raw Data'!$B$6:$BE$49,'ADR Raw Data'!AH$1,FALSE)</f>
        <v>65.138730080173502</v>
      </c>
      <c r="O26" s="114">
        <f>VLOOKUP($A26,'ADR Raw Data'!$B$6:$BE$49,'ADR Raw Data'!AI$1,FALSE)</f>
        <v>65.455740753202306</v>
      </c>
      <c r="P26" s="114">
        <f>VLOOKUP($A26,'ADR Raw Data'!$B$6:$BE$49,'ADR Raw Data'!AJ$1,FALSE)</f>
        <v>65.766661533387406</v>
      </c>
      <c r="Q26" s="114">
        <f>VLOOKUP($A26,'ADR Raw Data'!$B$6:$BE$49,'ADR Raw Data'!AK$1,FALSE)</f>
        <v>66.866852042547904</v>
      </c>
      <c r="R26" s="115">
        <f>VLOOKUP($A26,'ADR Raw Data'!$B$6:$BE$49,'ADR Raw Data'!AL$1,FALSE)</f>
        <v>66.088050056700595</v>
      </c>
      <c r="S26" s="114">
        <f>VLOOKUP($A26,'ADR Raw Data'!$B$6:$BE$49,'ADR Raw Data'!AN$1,FALSE)</f>
        <v>80.435348032059593</v>
      </c>
      <c r="T26" s="114">
        <f>VLOOKUP($A26,'ADR Raw Data'!$B$6:$BE$49,'ADR Raw Data'!AO$1,FALSE)</f>
        <v>82.260346349750805</v>
      </c>
      <c r="U26" s="115">
        <f>VLOOKUP($A26,'ADR Raw Data'!$B$6:$BE$49,'ADR Raw Data'!AP$1,FALSE)</f>
        <v>81.347421437174404</v>
      </c>
      <c r="V26" s="116">
        <f>VLOOKUP($A26,'ADR Raw Data'!$B$6:$BE$49,'ADR Raw Data'!AR$1,FALSE)</f>
        <v>71.063755974688107</v>
      </c>
      <c r="X26" s="113">
        <f>VLOOKUP($A26,'RevPAR Raw Data'!$B$6:$BE$49,'RevPAR Raw Data'!AG$1,FALSE)</f>
        <v>35.496079987166098</v>
      </c>
      <c r="Y26" s="114">
        <f>VLOOKUP($A26,'RevPAR Raw Data'!$B$6:$BE$49,'RevPAR Raw Data'!AH$1,FALSE)</f>
        <v>34.599235629334103</v>
      </c>
      <c r="Z26" s="114">
        <f>VLOOKUP($A26,'RevPAR Raw Data'!$B$6:$BE$49,'RevPAR Raw Data'!AI$1,FALSE)</f>
        <v>36.031992279253501</v>
      </c>
      <c r="AA26" s="114">
        <f>VLOOKUP($A26,'RevPAR Raw Data'!$B$6:$BE$49,'RevPAR Raw Data'!AJ$1,FALSE)</f>
        <v>37.8053877655191</v>
      </c>
      <c r="AB26" s="114">
        <f>VLOOKUP($A26,'RevPAR Raw Data'!$B$6:$BE$49,'RevPAR Raw Data'!AK$1,FALSE)</f>
        <v>39.650950568409598</v>
      </c>
      <c r="AC26" s="115">
        <f>VLOOKUP($A26,'RevPAR Raw Data'!$B$6:$BE$49,'RevPAR Raw Data'!AL$1,FALSE)</f>
        <v>36.716729245936499</v>
      </c>
      <c r="AD26" s="114">
        <f>VLOOKUP($A26,'RevPAR Raw Data'!$B$6:$BE$49,'RevPAR Raw Data'!AN$1,FALSE)</f>
        <v>54.080083380852699</v>
      </c>
      <c r="AE26" s="114">
        <f>VLOOKUP($A26,'RevPAR Raw Data'!$B$6:$BE$49,'RevPAR Raw Data'!AO$1,FALSE)</f>
        <v>55.255520572128603</v>
      </c>
      <c r="AF26" s="115">
        <f>VLOOKUP($A26,'RevPAR Raw Data'!$B$6:$BE$49,'RevPAR Raw Data'!AP$1,FALSE)</f>
        <v>54.667801976490601</v>
      </c>
      <c r="AG26" s="116">
        <f>VLOOKUP($A26,'RevPAR Raw Data'!$B$6:$BE$49,'RevPAR Raw Data'!AR$1,FALSE)</f>
        <v>41.845607168952</v>
      </c>
    </row>
    <row r="27" spans="1:33" x14ac:dyDescent="0.25">
      <c r="A27" s="93" t="s">
        <v>14</v>
      </c>
      <c r="B27" s="81">
        <f>(VLOOKUP($A26,'Occupancy Raw Data'!$B$8:$BE$51,'Occupancy Raw Data'!AT$3,FALSE))/100</f>
        <v>5.4583683352397404E-3</v>
      </c>
      <c r="C27" s="82">
        <f>(VLOOKUP($A26,'Occupancy Raw Data'!$B$8:$BE$51,'Occupancy Raw Data'!AU$3,FALSE))/100</f>
        <v>2.7379847488344801E-2</v>
      </c>
      <c r="D27" s="82">
        <f>(VLOOKUP($A26,'Occupancy Raw Data'!$B$8:$BE$51,'Occupancy Raw Data'!AV$3,FALSE))/100</f>
        <v>1.16729049118529E-2</v>
      </c>
      <c r="E27" s="82">
        <f>(VLOOKUP($A26,'Occupancy Raw Data'!$B$8:$BE$51,'Occupancy Raw Data'!AW$3,FALSE))/100</f>
        <v>1.97124598677096E-2</v>
      </c>
      <c r="F27" s="82">
        <f>(VLOOKUP($A26,'Occupancy Raw Data'!$B$8:$BE$51,'Occupancy Raw Data'!AX$3,FALSE))/100</f>
        <v>2.7497804392458698E-2</v>
      </c>
      <c r="G27" s="82">
        <f>(VLOOKUP($A26,'Occupancy Raw Data'!$B$8:$BE$51,'Occupancy Raw Data'!AY$3,FALSE))/100</f>
        <v>1.8462831624939301E-2</v>
      </c>
      <c r="H27" s="83">
        <f>(VLOOKUP($A26,'Occupancy Raw Data'!$B$8:$BE$51,'Occupancy Raw Data'!BA$3,FALSE))/100</f>
        <v>2.9996159321048599E-2</v>
      </c>
      <c r="I27" s="83">
        <f>(VLOOKUP($A26,'Occupancy Raw Data'!$B$8:$BE$51,'Occupancy Raw Data'!BB$3,FALSE))/100</f>
        <v>5.4359227694944397E-3</v>
      </c>
      <c r="J27" s="82">
        <f>(VLOOKUP($A26,'Occupancy Raw Data'!$B$8:$BE$51,'Occupancy Raw Data'!BC$3,FALSE))/100</f>
        <v>1.7573207082728099E-2</v>
      </c>
      <c r="K27" s="84">
        <f>(VLOOKUP($A26,'Occupancy Raw Data'!$B$8:$BE$51,'Occupancy Raw Data'!BE$3,FALSE))/100</f>
        <v>1.81712236532637E-2</v>
      </c>
      <c r="M27" s="81">
        <f>(VLOOKUP($A26,'ADR Raw Data'!$B$6:$BE$49,'ADR Raw Data'!AT$1,FALSE))/100</f>
        <v>-4.0162247053942599E-2</v>
      </c>
      <c r="N27" s="82">
        <f>(VLOOKUP($A26,'ADR Raw Data'!$B$6:$BE$49,'ADR Raw Data'!AU$1,FALSE))/100</f>
        <v>-2.2558098073448399E-2</v>
      </c>
      <c r="O27" s="82">
        <f>(VLOOKUP($A26,'ADR Raw Data'!$B$6:$BE$49,'ADR Raw Data'!AV$1,FALSE))/100</f>
        <v>-2.5927580748481904E-2</v>
      </c>
      <c r="P27" s="82">
        <f>(VLOOKUP($A26,'ADR Raw Data'!$B$6:$BE$49,'ADR Raw Data'!AW$1,FALSE))/100</f>
        <v>-2.78675225043408E-2</v>
      </c>
      <c r="Q27" s="82">
        <f>(VLOOKUP($A26,'ADR Raw Data'!$B$6:$BE$49,'ADR Raw Data'!AX$1,FALSE))/100</f>
        <v>-1.6861268709774099E-2</v>
      </c>
      <c r="R27" s="82">
        <f>(VLOOKUP($A26,'ADR Raw Data'!$B$6:$BE$49,'ADR Raw Data'!AY$1,FALSE))/100</f>
        <v>-2.6635649633317101E-2</v>
      </c>
      <c r="S27" s="83">
        <f>(VLOOKUP($A26,'ADR Raw Data'!$B$6:$BE$49,'ADR Raw Data'!BA$1,FALSE))/100</f>
        <v>-2.6270262977110003E-2</v>
      </c>
      <c r="T27" s="83">
        <f>(VLOOKUP($A26,'ADR Raw Data'!$B$6:$BE$49,'ADR Raw Data'!BB$1,FALSE))/100</f>
        <v>-4.4722312234158103E-2</v>
      </c>
      <c r="U27" s="82">
        <f>(VLOOKUP($A26,'ADR Raw Data'!$B$6:$BE$49,'ADR Raw Data'!BC$1,FALSE))/100</f>
        <v>-3.5926104225948496E-2</v>
      </c>
      <c r="V27" s="84">
        <f>(VLOOKUP($A26,'ADR Raw Data'!$B$6:$BE$49,'ADR Raw Data'!BE$1,FALSE))/100</f>
        <v>-3.01677639453246E-2</v>
      </c>
      <c r="X27" s="81">
        <f>(VLOOKUP($A26,'RevPAR Raw Data'!$B$6:$BE$49,'RevPAR Raw Data'!AT$1,FALSE))/100</f>
        <v>-3.4923099056294198E-2</v>
      </c>
      <c r="Y27" s="82">
        <f>(VLOOKUP($A26,'RevPAR Raw Data'!$B$6:$BE$49,'RevPAR Raw Data'!AU$1,FALSE))/100</f>
        <v>4.2041121300182196E-3</v>
      </c>
      <c r="Z27" s="82">
        <f>(VLOOKUP($A26,'RevPAR Raw Data'!$B$6:$BE$49,'RevPAR Raw Data'!AV$1,FALSE))/100</f>
        <v>-1.4557326021300401E-2</v>
      </c>
      <c r="AA27" s="82">
        <f>(VLOOKUP($A26,'RevPAR Raw Data'!$B$6:$BE$49,'RevPAR Raw Data'!AW$1,FALSE))/100</f>
        <v>-8.7044000556104791E-3</v>
      </c>
      <c r="AB27" s="82">
        <f>(VLOOKUP($A26,'RevPAR Raw Data'!$B$6:$BE$49,'RevPAR Raw Data'!AX$1,FALSE))/100</f>
        <v>1.0172887813894501E-2</v>
      </c>
      <c r="AC27" s="82">
        <f>(VLOOKUP($A26,'RevPAR Raw Data'!$B$6:$BE$49,'RevPAR Raw Data'!AY$1,FALSE))/100</f>
        <v>-8.6645875227786291E-3</v>
      </c>
      <c r="AD27" s="83">
        <f>(VLOOKUP($A26,'RevPAR Raw Data'!$B$6:$BE$49,'RevPAR Raw Data'!BA$1,FALSE))/100</f>
        <v>2.93788935027139E-3</v>
      </c>
      <c r="AE27" s="83">
        <f>(VLOOKUP($A26,'RevPAR Raw Data'!$B$6:$BE$49,'RevPAR Raw Data'!BB$1,FALSE))/100</f>
        <v>-3.9529496500041804E-2</v>
      </c>
      <c r="AF27" s="82">
        <f>(VLOOKUP($A26,'RevPAR Raw Data'!$B$6:$BE$49,'RevPAR Raw Data'!BC$1,FALSE))/100</f>
        <v>-1.89842340124587E-2</v>
      </c>
      <c r="AG27" s="84">
        <f>(VLOOKUP($A26,'RevPAR Raw Data'!$B$6:$BE$49,'RevPAR Raw Data'!BE$1,FALSE))/100</f>
        <v>-1.25447254778302E-2</v>
      </c>
    </row>
    <row r="28" spans="1:33" x14ac:dyDescent="0.25">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5">
      <c r="A29" s="108" t="s">
        <v>24</v>
      </c>
      <c r="B29" s="109">
        <f>(VLOOKUP($A29,'Occupancy Raw Data'!$B$8:$BE$45,'Occupancy Raw Data'!AG$3,FALSE))/100</f>
        <v>0.52817522207906598</v>
      </c>
      <c r="C29" s="110">
        <f>(VLOOKUP($A29,'Occupancy Raw Data'!$B$8:$BE$45,'Occupancy Raw Data'!AH$3,FALSE))/100</f>
        <v>0.56416747662424693</v>
      </c>
      <c r="D29" s="110">
        <f>(VLOOKUP($A29,'Occupancy Raw Data'!$B$8:$BE$45,'Occupancy Raw Data'!AI$3,FALSE))/100</f>
        <v>0.64702425352049009</v>
      </c>
      <c r="E29" s="110">
        <f>(VLOOKUP($A29,'Occupancy Raw Data'!$B$8:$BE$45,'Occupancy Raw Data'!AJ$3,FALSE))/100</f>
        <v>0.66212336972491503</v>
      </c>
      <c r="F29" s="110">
        <f>(VLOOKUP($A29,'Occupancy Raw Data'!$B$8:$BE$45,'Occupancy Raw Data'!AK$3,FALSE))/100</f>
        <v>0.66243981826812204</v>
      </c>
      <c r="G29" s="111">
        <f>(VLOOKUP($A29,'Occupancy Raw Data'!$B$8:$BE$45,'Occupancy Raw Data'!AL$3,FALSE))/100</f>
        <v>0.61278602804336801</v>
      </c>
      <c r="H29" s="91">
        <f>(VLOOKUP($A29,'Occupancy Raw Data'!$B$8:$BE$45,'Occupancy Raw Data'!AN$3,FALSE))/100</f>
        <v>0.74889808096562005</v>
      </c>
      <c r="I29" s="91">
        <f>(VLOOKUP($A29,'Occupancy Raw Data'!$B$8:$BE$45,'Occupancy Raw Data'!AO$3,FALSE))/100</f>
        <v>0.744286973621753</v>
      </c>
      <c r="J29" s="111">
        <f>(VLOOKUP($A29,'Occupancy Raw Data'!$B$8:$BE$45,'Occupancy Raw Data'!AP$3,FALSE))/100</f>
        <v>0.74659252729368608</v>
      </c>
      <c r="K29" s="112">
        <f>(VLOOKUP($A29,'Occupancy Raw Data'!$B$8:$BE$45,'Occupancy Raw Data'!AR$3,FALSE))/100</f>
        <v>0.65101645640060202</v>
      </c>
      <c r="M29" s="113">
        <f>VLOOKUP($A29,'ADR Raw Data'!$B$6:$BE$43,'ADR Raw Data'!AG$1,FALSE)</f>
        <v>116.074397940114</v>
      </c>
      <c r="N29" s="114">
        <f>VLOOKUP($A29,'ADR Raw Data'!$B$6:$BE$43,'ADR Raw Data'!AH$1,FALSE)</f>
        <v>113.008168086754</v>
      </c>
      <c r="O29" s="114">
        <f>VLOOKUP($A29,'ADR Raw Data'!$B$6:$BE$43,'ADR Raw Data'!AI$1,FALSE)</f>
        <v>117.361126986899</v>
      </c>
      <c r="P29" s="114">
        <f>VLOOKUP($A29,'ADR Raw Data'!$B$6:$BE$43,'ADR Raw Data'!AJ$1,FALSE)</f>
        <v>117.650935035674</v>
      </c>
      <c r="Q29" s="114">
        <f>VLOOKUP($A29,'ADR Raw Data'!$B$6:$BE$43,'ADR Raw Data'!AK$1,FALSE)</f>
        <v>118.717086247881</v>
      </c>
      <c r="R29" s="115">
        <f>VLOOKUP($A29,'ADR Raw Data'!$B$6:$BE$43,'ADR Raw Data'!AL$1,FALSE)</f>
        <v>116.69359017739799</v>
      </c>
      <c r="S29" s="114">
        <f>VLOOKUP($A29,'ADR Raw Data'!$B$6:$BE$43,'ADR Raw Data'!AN$1,FALSE)</f>
        <v>145.04079449877199</v>
      </c>
      <c r="T29" s="114">
        <f>VLOOKUP($A29,'ADR Raw Data'!$B$6:$BE$43,'ADR Raw Data'!AO$1,FALSE)</f>
        <v>146.12202299967601</v>
      </c>
      <c r="U29" s="115">
        <f>VLOOKUP($A29,'ADR Raw Data'!$B$6:$BE$43,'ADR Raw Data'!AP$1,FALSE)</f>
        <v>145.57973927742401</v>
      </c>
      <c r="V29" s="116">
        <f>VLOOKUP($A29,'ADR Raw Data'!$B$6:$BE$43,'ADR Raw Data'!AR$1,FALSE)</f>
        <v>126.158430164309</v>
      </c>
      <c r="X29" s="113">
        <f>VLOOKUP($A29,'RevPAR Raw Data'!$B$6:$BE$43,'RevPAR Raw Data'!AG$1,FALSE)</f>
        <v>61.307620909714203</v>
      </c>
      <c r="Y29" s="114">
        <f>VLOOKUP($A29,'RevPAR Raw Data'!$B$6:$BE$43,'RevPAR Raw Data'!AH$1,FALSE)</f>
        <v>63.755533027433003</v>
      </c>
      <c r="Z29" s="114">
        <f>VLOOKUP($A29,'RevPAR Raw Data'!$B$6:$BE$43,'RevPAR Raw Data'!AI$1,FALSE)</f>
        <v>75.935495581022096</v>
      </c>
      <c r="AA29" s="114">
        <f>VLOOKUP($A29,'RevPAR Raw Data'!$B$6:$BE$43,'RevPAR Raw Data'!AJ$1,FALSE)</f>
        <v>77.899433557107599</v>
      </c>
      <c r="AB29" s="114">
        <f>VLOOKUP($A29,'RevPAR Raw Data'!$B$6:$BE$43,'RevPAR Raw Data'!AK$1,FALSE)</f>
        <v>78.642925039367697</v>
      </c>
      <c r="AC29" s="115">
        <f>VLOOKUP($A29,'RevPAR Raw Data'!$B$6:$BE$43,'RevPAR Raw Data'!AL$1,FALSE)</f>
        <v>71.508201622928894</v>
      </c>
      <c r="AD29" s="114">
        <f>VLOOKUP($A29,'RevPAR Raw Data'!$B$6:$BE$43,'RevPAR Raw Data'!AN$1,FALSE)</f>
        <v>108.62077266185899</v>
      </c>
      <c r="AE29" s="114">
        <f>VLOOKUP($A29,'RevPAR Raw Data'!$B$6:$BE$43,'RevPAR Raw Data'!AO$1,FALSE)</f>
        <v>108.756718277917</v>
      </c>
      <c r="AF29" s="115">
        <f>VLOOKUP($A29,'RevPAR Raw Data'!$B$6:$BE$43,'RevPAR Raw Data'!AP$1,FALSE)</f>
        <v>108.688745469888</v>
      </c>
      <c r="AG29" s="116">
        <f>VLOOKUP($A29,'RevPAR Raw Data'!$B$6:$BE$43,'RevPAR Raw Data'!AR$1,FALSE)</f>
        <v>82.131214150631607</v>
      </c>
    </row>
    <row r="30" spans="1:33" x14ac:dyDescent="0.25">
      <c r="A30" s="93" t="s">
        <v>14</v>
      </c>
      <c r="B30" s="81">
        <f>(VLOOKUP($A29,'Occupancy Raw Data'!$B$8:$BE$51,'Occupancy Raw Data'!AT$3,FALSE))/100</f>
        <v>8.3873667541459404E-3</v>
      </c>
      <c r="C30" s="82">
        <f>(VLOOKUP($A29,'Occupancy Raw Data'!$B$8:$BE$51,'Occupancy Raw Data'!AU$3,FALSE))/100</f>
        <v>-1.5143104110762999E-2</v>
      </c>
      <c r="D30" s="82">
        <f>(VLOOKUP($A29,'Occupancy Raw Data'!$B$8:$BE$51,'Occupancy Raw Data'!AV$3,FALSE))/100</f>
        <v>2.84383920344223E-3</v>
      </c>
      <c r="E30" s="82">
        <f>(VLOOKUP($A29,'Occupancy Raw Data'!$B$8:$BE$51,'Occupancy Raw Data'!AW$3,FALSE))/100</f>
        <v>-9.0192181076957697E-3</v>
      </c>
      <c r="F30" s="82">
        <f>(VLOOKUP($A29,'Occupancy Raw Data'!$B$8:$BE$51,'Occupancy Raw Data'!AX$3,FALSE))/100</f>
        <v>-4.5642737406539104E-3</v>
      </c>
      <c r="G30" s="82">
        <f>(VLOOKUP($A29,'Occupancy Raw Data'!$B$8:$BE$51,'Occupancy Raw Data'!AY$3,FALSE))/100</f>
        <v>-3.7426337018802202E-3</v>
      </c>
      <c r="H30" s="83">
        <f>(VLOOKUP($A29,'Occupancy Raw Data'!$B$8:$BE$51,'Occupancy Raw Data'!BA$3,FALSE))/100</f>
        <v>3.6392325291976502E-2</v>
      </c>
      <c r="I30" s="83">
        <f>(VLOOKUP($A29,'Occupancy Raw Data'!$B$8:$BE$51,'Occupancy Raw Data'!BB$3,FALSE))/100</f>
        <v>1.7195888162720399E-2</v>
      </c>
      <c r="J30" s="82">
        <f>(VLOOKUP($A29,'Occupancy Raw Data'!$B$8:$BE$51,'Occupancy Raw Data'!BC$3,FALSE))/100</f>
        <v>2.6727545442014802E-2</v>
      </c>
      <c r="K30" s="84">
        <f>(VLOOKUP($A29,'Occupancy Raw Data'!$B$8:$BE$51,'Occupancy Raw Data'!BE$3,FALSE))/100</f>
        <v>6.0042019905799304E-3</v>
      </c>
      <c r="M30" s="81">
        <f>(VLOOKUP($A29,'ADR Raw Data'!$B$6:$BE$49,'ADR Raw Data'!AT$1,FALSE))/100</f>
        <v>3.5343645353097504E-3</v>
      </c>
      <c r="N30" s="82">
        <f>(VLOOKUP($A29,'ADR Raw Data'!$B$6:$BE$49,'ADR Raw Data'!AU$1,FALSE))/100</f>
        <v>-1.9242302727706599E-2</v>
      </c>
      <c r="O30" s="82">
        <f>(VLOOKUP($A29,'ADR Raw Data'!$B$6:$BE$49,'ADR Raw Data'!AV$1,FALSE))/100</f>
        <v>-9.6774570459701604E-3</v>
      </c>
      <c r="P30" s="82">
        <f>(VLOOKUP($A29,'ADR Raw Data'!$B$6:$BE$49,'ADR Raw Data'!AW$1,FALSE))/100</f>
        <v>-1.6336716348947299E-2</v>
      </c>
      <c r="Q30" s="82">
        <f>(VLOOKUP($A29,'ADR Raw Data'!$B$6:$BE$49,'ADR Raw Data'!AX$1,FALSE))/100</f>
        <v>-1.8662143737752199E-2</v>
      </c>
      <c r="R30" s="82">
        <f>(VLOOKUP($A29,'ADR Raw Data'!$B$6:$BE$49,'ADR Raw Data'!AY$1,FALSE))/100</f>
        <v>-1.2615384147886599E-2</v>
      </c>
      <c r="S30" s="83">
        <f>(VLOOKUP($A29,'ADR Raw Data'!$B$6:$BE$49,'ADR Raw Data'!BA$1,FALSE))/100</f>
        <v>1.7609126248119101E-2</v>
      </c>
      <c r="T30" s="83">
        <f>(VLOOKUP($A29,'ADR Raw Data'!$B$6:$BE$49,'ADR Raw Data'!BB$1,FALSE))/100</f>
        <v>2.0778955108276199E-2</v>
      </c>
      <c r="U30" s="82">
        <f>(VLOOKUP($A29,'ADR Raw Data'!$B$6:$BE$49,'ADR Raw Data'!BC$1,FALSE))/100</f>
        <v>1.9169786289527199E-2</v>
      </c>
      <c r="V30" s="84">
        <f>(VLOOKUP($A29,'ADR Raw Data'!$B$6:$BE$49,'ADR Raw Data'!BE$1,FALSE))/100</f>
        <v>4.1359038174887202E-4</v>
      </c>
      <c r="X30" s="81">
        <f>(VLOOKUP($A29,'RevPAR Raw Data'!$B$6:$BE$49,'RevPAR Raw Data'!AT$1,FALSE))/100</f>
        <v>1.19513753010561E-2</v>
      </c>
      <c r="Y30" s="82">
        <f>(VLOOKUP($A29,'RevPAR Raw Data'!$B$6:$BE$49,'RevPAR Raw Data'!AU$1,FALSE))/100</f>
        <v>-3.4094018644933201E-2</v>
      </c>
      <c r="Z30" s="82">
        <f>(VLOOKUP($A29,'RevPAR Raw Data'!$B$6:$BE$49,'RevPAR Raw Data'!AV$1,FALSE))/100</f>
        <v>-6.8611389742648798E-3</v>
      </c>
      <c r="AA30" s="82">
        <f>(VLOOKUP($A29,'RevPAR Raw Data'!$B$6:$BE$49,'RevPAR Raw Data'!AW$1,FALSE))/100</f>
        <v>-2.5208590048728399E-2</v>
      </c>
      <c r="AB30" s="82">
        <f>(VLOOKUP($A29,'RevPAR Raw Data'!$B$6:$BE$49,'RevPAR Raw Data'!AX$1,FALSE))/100</f>
        <v>-2.3141238345799602E-2</v>
      </c>
      <c r="AC30" s="82">
        <f>(VLOOKUP($A29,'RevPAR Raw Data'!$B$6:$BE$49,'RevPAR Raw Data'!AY$1,FALSE))/100</f>
        <v>-1.6310803087892799E-2</v>
      </c>
      <c r="AD30" s="83">
        <f>(VLOOKUP($A29,'RevPAR Raw Data'!$B$6:$BE$49,'RevPAR Raw Data'!BA$1,FALSE))/100</f>
        <v>5.4642288590624706E-2</v>
      </c>
      <c r="AE30" s="83">
        <f>(VLOOKUP($A29,'RevPAR Raw Data'!$B$6:$BE$49,'RevPAR Raw Data'!BB$1,FALSE))/100</f>
        <v>3.8332155859176799E-2</v>
      </c>
      <c r="AF30" s="82">
        <f>(VLOOKUP($A29,'RevPAR Raw Data'!$B$6:$BE$49,'RevPAR Raw Data'!BC$1,FALSE))/100</f>
        <v>4.64096930657091E-2</v>
      </c>
      <c r="AG30" s="84">
        <f>(VLOOKUP($A29,'RevPAR Raw Data'!$B$6:$BE$49,'RevPAR Raw Data'!BE$1,FALSE))/100</f>
        <v>6.4202756525221904E-3</v>
      </c>
    </row>
    <row r="31" spans="1:33" x14ac:dyDescent="0.25">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5">
      <c r="A32" s="108" t="s">
        <v>25</v>
      </c>
      <c r="B32" s="109">
        <f>(VLOOKUP($A32,'Occupancy Raw Data'!$B$8:$BE$45,'Occupancy Raw Data'!AG$3,FALSE))/100</f>
        <v>0.52404222048475302</v>
      </c>
      <c r="C32" s="110">
        <f>(VLOOKUP($A32,'Occupancy Raw Data'!$B$8:$BE$45,'Occupancy Raw Data'!AH$3,FALSE))/100</f>
        <v>0.57544956997654406</v>
      </c>
      <c r="D32" s="110">
        <f>(VLOOKUP($A32,'Occupancy Raw Data'!$B$8:$BE$45,'Occupancy Raw Data'!AI$3,FALSE))/100</f>
        <v>0.63408913213448004</v>
      </c>
      <c r="E32" s="110">
        <f>(VLOOKUP($A32,'Occupancy Raw Data'!$B$8:$BE$45,'Occupancy Raw Data'!AJ$3,FALSE))/100</f>
        <v>0.65578577013291606</v>
      </c>
      <c r="F32" s="110">
        <f>(VLOOKUP($A32,'Occupancy Raw Data'!$B$8:$BE$45,'Occupancy Raw Data'!AK$3,FALSE))/100</f>
        <v>0.66810007818608197</v>
      </c>
      <c r="G32" s="111">
        <f>(VLOOKUP($A32,'Occupancy Raw Data'!$B$8:$BE$45,'Occupancy Raw Data'!AL$3,FALSE))/100</f>
        <v>0.61149335418295503</v>
      </c>
      <c r="H32" s="91">
        <f>(VLOOKUP($A32,'Occupancy Raw Data'!$B$8:$BE$45,'Occupancy Raw Data'!AN$3,FALSE))/100</f>
        <v>0.74511336982017196</v>
      </c>
      <c r="I32" s="91">
        <f>(VLOOKUP($A32,'Occupancy Raw Data'!$B$8:$BE$45,'Occupancy Raw Data'!AO$3,FALSE))/100</f>
        <v>0.762705238467552</v>
      </c>
      <c r="J32" s="111">
        <f>(VLOOKUP($A32,'Occupancy Raw Data'!$B$8:$BE$45,'Occupancy Raw Data'!AP$3,FALSE))/100</f>
        <v>0.75390930414386204</v>
      </c>
      <c r="K32" s="112">
        <f>(VLOOKUP($A32,'Occupancy Raw Data'!$B$8:$BE$45,'Occupancy Raw Data'!AR$3,FALSE))/100</f>
        <v>0.65218362560035703</v>
      </c>
      <c r="M32" s="113">
        <f>VLOOKUP($A32,'ADR Raw Data'!$B$6:$BE$43,'ADR Raw Data'!AG$1,FALSE)</f>
        <v>122.171264453562</v>
      </c>
      <c r="N32" s="114">
        <f>VLOOKUP($A32,'ADR Raw Data'!$B$6:$BE$43,'ADR Raw Data'!AH$1,FALSE)</f>
        <v>117.32559442934701</v>
      </c>
      <c r="O32" s="114">
        <f>VLOOKUP($A32,'ADR Raw Data'!$B$6:$BE$43,'ADR Raw Data'!AI$1,FALSE)</f>
        <v>117.23230579531401</v>
      </c>
      <c r="P32" s="114">
        <f>VLOOKUP($A32,'ADR Raw Data'!$B$6:$BE$43,'ADR Raw Data'!AJ$1,FALSE)</f>
        <v>116.701952309985</v>
      </c>
      <c r="Q32" s="114">
        <f>VLOOKUP($A32,'ADR Raw Data'!$B$6:$BE$43,'ADR Raw Data'!AK$1,FALSE)</f>
        <v>119.74822703335199</v>
      </c>
      <c r="R32" s="115">
        <f>VLOOKUP($A32,'ADR Raw Data'!$B$6:$BE$43,'ADR Raw Data'!AL$1,FALSE)</f>
        <v>118.532399948855</v>
      </c>
      <c r="S32" s="114">
        <f>VLOOKUP($A32,'ADR Raw Data'!$B$6:$BE$43,'ADR Raw Data'!AN$1,FALSE)</f>
        <v>153.757966946484</v>
      </c>
      <c r="T32" s="114">
        <f>VLOOKUP($A32,'ADR Raw Data'!$B$6:$BE$43,'ADR Raw Data'!AO$1,FALSE)</f>
        <v>158.71068939005599</v>
      </c>
      <c r="U32" s="115">
        <f>VLOOKUP($A32,'ADR Raw Data'!$B$6:$BE$43,'ADR Raw Data'!AP$1,FALSE)</f>
        <v>156.263220119263</v>
      </c>
      <c r="V32" s="116">
        <f>VLOOKUP($A32,'ADR Raw Data'!$B$6:$BE$43,'ADR Raw Data'!AR$1,FALSE)</f>
        <v>130.99410344237</v>
      </c>
      <c r="X32" s="113">
        <f>VLOOKUP($A32,'RevPAR Raw Data'!$B$6:$BE$43,'RevPAR Raw Data'!AG$1,FALSE)</f>
        <v>64.022900703674694</v>
      </c>
      <c r="Y32" s="114">
        <f>VLOOKUP($A32,'RevPAR Raw Data'!$B$6:$BE$43,'RevPAR Raw Data'!AH$1,FALSE)</f>
        <v>67.514962861610599</v>
      </c>
      <c r="Z32" s="114">
        <f>VLOOKUP($A32,'RevPAR Raw Data'!$B$6:$BE$43,'RevPAR Raw Data'!AI$1,FALSE)</f>
        <v>74.335731039874901</v>
      </c>
      <c r="AA32" s="114">
        <f>VLOOKUP($A32,'RevPAR Raw Data'!$B$6:$BE$43,'RevPAR Raw Data'!AJ$1,FALSE)</f>
        <v>76.531479671618399</v>
      </c>
      <c r="AB32" s="114">
        <f>VLOOKUP($A32,'RevPAR Raw Data'!$B$6:$BE$43,'RevPAR Raw Data'!AK$1,FALSE)</f>
        <v>80.003799843627803</v>
      </c>
      <c r="AC32" s="115">
        <f>VLOOKUP($A32,'RevPAR Raw Data'!$B$6:$BE$43,'RevPAR Raw Data'!AL$1,FALSE)</f>
        <v>72.481774824081299</v>
      </c>
      <c r="AD32" s="114">
        <f>VLOOKUP($A32,'RevPAR Raw Data'!$B$6:$BE$43,'RevPAR Raw Data'!AN$1,FALSE)</f>
        <v>114.567116888193</v>
      </c>
      <c r="AE32" s="114">
        <f>VLOOKUP($A32,'RevPAR Raw Data'!$B$6:$BE$43,'RevPAR Raw Data'!AO$1,FALSE)</f>
        <v>121.04947419859199</v>
      </c>
      <c r="AF32" s="115">
        <f>VLOOKUP($A32,'RevPAR Raw Data'!$B$6:$BE$43,'RevPAR Raw Data'!AP$1,FALSE)</f>
        <v>117.808295543393</v>
      </c>
      <c r="AG32" s="116">
        <f>VLOOKUP($A32,'RevPAR Raw Data'!$B$6:$BE$43,'RevPAR Raw Data'!AR$1,FALSE)</f>
        <v>85.432209315313301</v>
      </c>
    </row>
    <row r="33" spans="1:33" x14ac:dyDescent="0.25">
      <c r="A33" s="93" t="s">
        <v>14</v>
      </c>
      <c r="B33" s="81">
        <f>(VLOOKUP($A32,'Occupancy Raw Data'!$B$8:$BE$51,'Occupancy Raw Data'!AT$3,FALSE))/100</f>
        <v>5.63435776201733E-2</v>
      </c>
      <c r="C33" s="82">
        <f>(VLOOKUP($A32,'Occupancy Raw Data'!$B$8:$BE$51,'Occupancy Raw Data'!AU$3,FALSE))/100</f>
        <v>-3.1578947368420998E-2</v>
      </c>
      <c r="D33" s="82">
        <f>(VLOOKUP($A32,'Occupancy Raw Data'!$B$8:$BE$51,'Occupancy Raw Data'!AV$3,FALSE))/100</f>
        <v>-5.91647331786542E-2</v>
      </c>
      <c r="E33" s="82">
        <f>(VLOOKUP($A32,'Occupancy Raw Data'!$B$8:$BE$51,'Occupancy Raw Data'!AW$3,FALSE))/100</f>
        <v>-4.4431785816006798E-2</v>
      </c>
      <c r="F33" s="82">
        <f>(VLOOKUP($A32,'Occupancy Raw Data'!$B$8:$BE$51,'Occupancy Raw Data'!AX$3,FALSE))/100</f>
        <v>9.4506792675723497E-3</v>
      </c>
      <c r="G33" s="82">
        <f>(VLOOKUP($A32,'Occupancy Raw Data'!$B$8:$BE$51,'Occupancy Raw Data'!AY$3,FALSE))/100</f>
        <v>-1.7647428248445601E-2</v>
      </c>
      <c r="H33" s="83">
        <f>(VLOOKUP($A32,'Occupancy Raw Data'!$B$8:$BE$51,'Occupancy Raw Data'!BA$3,FALSE))/100</f>
        <v>4.6965119472672304E-2</v>
      </c>
      <c r="I33" s="83">
        <f>(VLOOKUP($A32,'Occupancy Raw Data'!$B$8:$BE$51,'Occupancy Raw Data'!BB$3,FALSE))/100</f>
        <v>1.35064935064935E-2</v>
      </c>
      <c r="J33" s="82">
        <f>(VLOOKUP($A32,'Occupancy Raw Data'!$B$8:$BE$51,'Occupancy Raw Data'!BC$3,FALSE))/100</f>
        <v>2.9769056200774201E-2</v>
      </c>
      <c r="K33" s="84">
        <f>(VLOOKUP($A32,'Occupancy Raw Data'!$B$8:$BE$51,'Occupancy Raw Data'!BE$3,FALSE))/100</f>
        <v>-2.4771504228239499E-3</v>
      </c>
      <c r="M33" s="81">
        <f>(VLOOKUP($A32,'ADR Raw Data'!$B$6:$BE$49,'ADR Raw Data'!AT$1,FALSE))/100</f>
        <v>-2.0184159024584199E-2</v>
      </c>
      <c r="N33" s="82">
        <f>(VLOOKUP($A32,'ADR Raw Data'!$B$6:$BE$49,'ADR Raw Data'!AU$1,FALSE))/100</f>
        <v>-5.1557373669505406E-2</v>
      </c>
      <c r="O33" s="82">
        <f>(VLOOKUP($A32,'ADR Raw Data'!$B$6:$BE$49,'ADR Raw Data'!AV$1,FALSE))/100</f>
        <v>-4.1093989424949198E-2</v>
      </c>
      <c r="P33" s="82">
        <f>(VLOOKUP($A32,'ADR Raw Data'!$B$6:$BE$49,'ADR Raw Data'!AW$1,FALSE))/100</f>
        <v>-6.8774683868461001E-2</v>
      </c>
      <c r="Q33" s="82">
        <f>(VLOOKUP($A32,'ADR Raw Data'!$B$6:$BE$49,'ADR Raw Data'!AX$1,FALSE))/100</f>
        <v>-7.3270148676451208E-2</v>
      </c>
      <c r="R33" s="82">
        <f>(VLOOKUP($A32,'ADR Raw Data'!$B$6:$BE$49,'ADR Raw Data'!AY$1,FALSE))/100</f>
        <v>-5.2315864879275295E-2</v>
      </c>
      <c r="S33" s="83">
        <f>(VLOOKUP($A32,'ADR Raw Data'!$B$6:$BE$49,'ADR Raw Data'!BA$1,FALSE))/100</f>
        <v>-4.3974538391897498E-3</v>
      </c>
      <c r="T33" s="83">
        <f>(VLOOKUP($A32,'ADR Raw Data'!$B$6:$BE$49,'ADR Raw Data'!BB$1,FALSE))/100</f>
        <v>1.2218031174366399E-2</v>
      </c>
      <c r="U33" s="82">
        <f>(VLOOKUP($A32,'ADR Raw Data'!$B$6:$BE$49,'ADR Raw Data'!BC$1,FALSE))/100</f>
        <v>3.9466859219473996E-3</v>
      </c>
      <c r="V33" s="84">
        <f>(VLOOKUP($A32,'ADR Raw Data'!$B$6:$BE$49,'ADR Raw Data'!BE$1,FALSE))/100</f>
        <v>-2.8646562891299899E-2</v>
      </c>
      <c r="X33" s="81">
        <f>(VLOOKUP($A32,'RevPAR Raw Data'!$B$6:$BE$49,'RevPAR Raw Data'!AT$1,FALSE))/100</f>
        <v>3.5022170864889499E-2</v>
      </c>
      <c r="Y33" s="82">
        <f>(VLOOKUP($A32,'RevPAR Raw Data'!$B$6:$BE$49,'RevPAR Raw Data'!AU$1,FALSE))/100</f>
        <v>-8.1508193448363103E-2</v>
      </c>
      <c r="Z33" s="82">
        <f>(VLOOKUP($A32,'RevPAR Raw Data'!$B$6:$BE$49,'RevPAR Raw Data'!AV$1,FALSE))/100</f>
        <v>-9.7827407684029893E-2</v>
      </c>
      <c r="AA33" s="82">
        <f>(VLOOKUP($A32,'RevPAR Raw Data'!$B$6:$BE$49,'RevPAR Raw Data'!AW$1,FALSE))/100</f>
        <v>-0.11015068766125999</v>
      </c>
      <c r="AB33" s="82">
        <f>(VLOOKUP($A32,'RevPAR Raw Data'!$B$6:$BE$49,'RevPAR Raw Data'!AX$1,FALSE))/100</f>
        <v>-6.4511922083907297E-2</v>
      </c>
      <c r="AC33" s="82">
        <f>(VLOOKUP($A32,'RevPAR Raw Data'!$B$6:$BE$49,'RevPAR Raw Data'!AY$1,FALSE))/100</f>
        <v>-6.9040052656008599E-2</v>
      </c>
      <c r="AD33" s="83">
        <f>(VLOOKUP($A32,'RevPAR Raw Data'!$B$6:$BE$49,'RevPAR Raw Data'!BA$1,FALSE))/100</f>
        <v>4.2361138688549398E-2</v>
      </c>
      <c r="AE33" s="83">
        <f>(VLOOKUP($A32,'RevPAR Raw Data'!$B$6:$BE$49,'RevPAR Raw Data'!BB$1,FALSE))/100</f>
        <v>2.5889547439578598E-2</v>
      </c>
      <c r="AF33" s="82">
        <f>(VLOOKUP($A32,'RevPAR Raw Data'!$B$6:$BE$49,'RevPAR Raw Data'!BC$1,FALSE))/100</f>
        <v>3.3833231237738903E-2</v>
      </c>
      <c r="AG33" s="84">
        <f>(VLOOKUP($A32,'RevPAR Raw Data'!$B$6:$BE$49,'RevPAR Raw Data'!BE$1,FALSE))/100</f>
        <v>-3.1052751468745199E-2</v>
      </c>
    </row>
    <row r="34" spans="1:33" x14ac:dyDescent="0.25">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5">
      <c r="A35" s="108" t="s">
        <v>26</v>
      </c>
      <c r="B35" s="109">
        <f>(VLOOKUP($A35,'Occupancy Raw Data'!$B$8:$BE$45,'Occupancy Raw Data'!AG$3,FALSE))/100</f>
        <v>0.52681010928961702</v>
      </c>
      <c r="C35" s="110">
        <f>(VLOOKUP($A35,'Occupancy Raw Data'!$B$8:$BE$45,'Occupancy Raw Data'!AH$3,FALSE))/100</f>
        <v>0.57684426229508101</v>
      </c>
      <c r="D35" s="110">
        <f>(VLOOKUP($A35,'Occupancy Raw Data'!$B$8:$BE$45,'Occupancy Raw Data'!AI$3,FALSE))/100</f>
        <v>0.64907786885245899</v>
      </c>
      <c r="E35" s="110">
        <f>(VLOOKUP($A35,'Occupancy Raw Data'!$B$8:$BE$45,'Occupancy Raw Data'!AJ$3,FALSE))/100</f>
        <v>0.66393442622950805</v>
      </c>
      <c r="F35" s="110">
        <f>(VLOOKUP($A35,'Occupancy Raw Data'!$B$8:$BE$45,'Occupancy Raw Data'!AK$3,FALSE))/100</f>
        <v>0.66837431693989002</v>
      </c>
      <c r="G35" s="111">
        <f>(VLOOKUP($A35,'Occupancy Raw Data'!$B$8:$BE$45,'Occupancy Raw Data'!AL$3,FALSE))/100</f>
        <v>0.61700819672131102</v>
      </c>
      <c r="H35" s="91">
        <f>(VLOOKUP($A35,'Occupancy Raw Data'!$B$8:$BE$45,'Occupancy Raw Data'!AN$3,FALSE))/100</f>
        <v>0.73650956284153002</v>
      </c>
      <c r="I35" s="91">
        <f>(VLOOKUP($A35,'Occupancy Raw Data'!$B$8:$BE$45,'Occupancy Raw Data'!AO$3,FALSE))/100</f>
        <v>0.72506830601092798</v>
      </c>
      <c r="J35" s="111">
        <f>(VLOOKUP($A35,'Occupancy Raw Data'!$B$8:$BE$45,'Occupancy Raw Data'!AP$3,FALSE))/100</f>
        <v>0.73078893442622894</v>
      </c>
      <c r="K35" s="112">
        <f>(VLOOKUP($A35,'Occupancy Raw Data'!$B$8:$BE$45,'Occupancy Raw Data'!AR$3,FALSE))/100</f>
        <v>0.64951697892271598</v>
      </c>
      <c r="M35" s="113">
        <f>VLOOKUP($A35,'ADR Raw Data'!$B$6:$BE$43,'ADR Raw Data'!AG$1,FALSE)</f>
        <v>130.12425931928601</v>
      </c>
      <c r="N35" s="114">
        <f>VLOOKUP($A35,'ADR Raw Data'!$B$6:$BE$43,'ADR Raw Data'!AH$1,FALSE)</f>
        <v>121.423934280639</v>
      </c>
      <c r="O35" s="114">
        <f>VLOOKUP($A35,'ADR Raw Data'!$B$6:$BE$43,'ADR Raw Data'!AI$1,FALSE)</f>
        <v>122.65544593528</v>
      </c>
      <c r="P35" s="114">
        <f>VLOOKUP($A35,'ADR Raw Data'!$B$6:$BE$43,'ADR Raw Data'!AJ$1,FALSE)</f>
        <v>122.263101851851</v>
      </c>
      <c r="Q35" s="114">
        <f>VLOOKUP($A35,'ADR Raw Data'!$B$6:$BE$43,'ADR Raw Data'!AK$1,FALSE)</f>
        <v>124.728045477772</v>
      </c>
      <c r="R35" s="115">
        <f>VLOOKUP($A35,'ADR Raw Data'!$B$6:$BE$43,'ADR Raw Data'!AL$1,FALSE)</f>
        <v>124.065163843684</v>
      </c>
      <c r="S35" s="114">
        <f>VLOOKUP($A35,'ADR Raw Data'!$B$6:$BE$43,'ADR Raw Data'!AN$1,FALSE)</f>
        <v>151.46034546719201</v>
      </c>
      <c r="T35" s="114">
        <f>VLOOKUP($A35,'ADR Raw Data'!$B$6:$BE$43,'ADR Raw Data'!AO$1,FALSE)</f>
        <v>155.36545454545401</v>
      </c>
      <c r="U35" s="115">
        <f>VLOOKUP($A35,'ADR Raw Data'!$B$6:$BE$43,'ADR Raw Data'!AP$1,FALSE)</f>
        <v>153.397615375627</v>
      </c>
      <c r="V35" s="116">
        <f>VLOOKUP($A35,'ADR Raw Data'!$B$6:$BE$43,'ADR Raw Data'!AR$1,FALSE)</f>
        <v>133.49451417840299</v>
      </c>
      <c r="X35" s="113">
        <f>VLOOKUP($A35,'RevPAR Raw Data'!$B$6:$BE$43,'RevPAR Raw Data'!AG$1,FALSE)</f>
        <v>68.550775273224005</v>
      </c>
      <c r="Y35" s="114">
        <f>VLOOKUP($A35,'RevPAR Raw Data'!$B$6:$BE$43,'RevPAR Raw Data'!AH$1,FALSE)</f>
        <v>70.042699795081901</v>
      </c>
      <c r="Z35" s="114">
        <f>VLOOKUP($A35,'RevPAR Raw Data'!$B$6:$BE$43,'RevPAR Raw Data'!AI$1,FALSE)</f>
        <v>79.612935450819606</v>
      </c>
      <c r="AA35" s="114">
        <f>VLOOKUP($A35,'RevPAR Raw Data'!$B$6:$BE$43,'RevPAR Raw Data'!AJ$1,FALSE)</f>
        <v>81.174682377049095</v>
      </c>
      <c r="AB35" s="114">
        <f>VLOOKUP($A35,'RevPAR Raw Data'!$B$6:$BE$43,'RevPAR Raw Data'!AK$1,FALSE)</f>
        <v>83.365022199453506</v>
      </c>
      <c r="AC35" s="115">
        <f>VLOOKUP($A35,'RevPAR Raw Data'!$B$6:$BE$43,'RevPAR Raw Data'!AL$1,FALSE)</f>
        <v>76.549223019125606</v>
      </c>
      <c r="AD35" s="114">
        <f>VLOOKUP($A35,'RevPAR Raw Data'!$B$6:$BE$43,'RevPAR Raw Data'!AN$1,FALSE)</f>
        <v>111.55199282786801</v>
      </c>
      <c r="AE35" s="114">
        <f>VLOOKUP($A35,'RevPAR Raw Data'!$B$6:$BE$43,'RevPAR Raw Data'!AO$1,FALSE)</f>
        <v>112.65056693989</v>
      </c>
      <c r="AF35" s="115">
        <f>VLOOKUP($A35,'RevPAR Raw Data'!$B$6:$BE$43,'RevPAR Raw Data'!AP$1,FALSE)</f>
        <v>112.101279883879</v>
      </c>
      <c r="AG35" s="116">
        <f>VLOOKUP($A35,'RevPAR Raw Data'!$B$6:$BE$43,'RevPAR Raw Data'!AR$1,FALSE)</f>
        <v>86.706953551912505</v>
      </c>
    </row>
    <row r="36" spans="1:33" x14ac:dyDescent="0.25">
      <c r="A36" s="93" t="s">
        <v>14</v>
      </c>
      <c r="B36" s="81">
        <f>(VLOOKUP($A35,'Occupancy Raw Data'!$B$8:$BE$51,'Occupancy Raw Data'!AT$3,FALSE))/100</f>
        <v>4.5683675252139899E-2</v>
      </c>
      <c r="C36" s="82">
        <f>(VLOOKUP($A35,'Occupancy Raw Data'!$B$8:$BE$51,'Occupancy Raw Data'!AU$3,FALSE))/100</f>
        <v>4.6225032470951603E-2</v>
      </c>
      <c r="D36" s="82">
        <f>(VLOOKUP($A35,'Occupancy Raw Data'!$B$8:$BE$51,'Occupancy Raw Data'!AV$3,FALSE))/100</f>
        <v>6.2208855762138901E-2</v>
      </c>
      <c r="E36" s="82">
        <f>(VLOOKUP($A35,'Occupancy Raw Data'!$B$8:$BE$51,'Occupancy Raw Data'!AW$3,FALSE))/100</f>
        <v>4.60981166927329E-2</v>
      </c>
      <c r="F36" s="82">
        <f>(VLOOKUP($A35,'Occupancy Raw Data'!$B$8:$BE$51,'Occupancy Raw Data'!AX$3,FALSE))/100</f>
        <v>9.2882329050361798E-2</v>
      </c>
      <c r="G36" s="82">
        <f>(VLOOKUP($A35,'Occupancy Raw Data'!$B$8:$BE$51,'Occupancy Raw Data'!AY$3,FALSE))/100</f>
        <v>5.9254574461621398E-2</v>
      </c>
      <c r="H36" s="83">
        <f>(VLOOKUP($A35,'Occupancy Raw Data'!$B$8:$BE$51,'Occupancy Raw Data'!BA$3,FALSE))/100</f>
        <v>5.5539085832108197E-2</v>
      </c>
      <c r="I36" s="83">
        <f>(VLOOKUP($A35,'Occupancy Raw Data'!$B$8:$BE$51,'Occupancy Raw Data'!BB$3,FALSE))/100</f>
        <v>8.7906866239011606E-3</v>
      </c>
      <c r="J36" s="82">
        <f>(VLOOKUP($A35,'Occupancy Raw Data'!$B$8:$BE$51,'Occupancy Raw Data'!BC$3,FALSE))/100</f>
        <v>3.1913202997018303E-2</v>
      </c>
      <c r="K36" s="84">
        <f>(VLOOKUP($A35,'Occupancy Raw Data'!$B$8:$BE$51,'Occupancy Raw Data'!BE$3,FALSE))/100</f>
        <v>5.0577357568835302E-2</v>
      </c>
      <c r="M36" s="81">
        <f>(VLOOKUP($A35,'ADR Raw Data'!$B$6:$BE$49,'ADR Raw Data'!AT$1,FALSE))/100</f>
        <v>-1.76982541559167E-2</v>
      </c>
      <c r="N36" s="82">
        <f>(VLOOKUP($A35,'ADR Raw Data'!$B$6:$BE$49,'ADR Raw Data'!AU$1,FALSE))/100</f>
        <v>-3.52753661520495E-2</v>
      </c>
      <c r="O36" s="82">
        <f>(VLOOKUP($A35,'ADR Raw Data'!$B$6:$BE$49,'ADR Raw Data'!AV$1,FALSE))/100</f>
        <v>-3.6209787421188099E-2</v>
      </c>
      <c r="P36" s="82">
        <f>(VLOOKUP($A35,'ADR Raw Data'!$B$6:$BE$49,'ADR Raw Data'!AW$1,FALSE))/100</f>
        <v>-5.3040280180224102E-2</v>
      </c>
      <c r="Q36" s="82">
        <f>(VLOOKUP($A35,'ADR Raw Data'!$B$6:$BE$49,'ADR Raw Data'!AX$1,FALSE))/100</f>
        <v>-3.3131884108854301E-2</v>
      </c>
      <c r="R36" s="82">
        <f>(VLOOKUP($A35,'ADR Raw Data'!$B$6:$BE$49,'ADR Raw Data'!AY$1,FALSE))/100</f>
        <v>-3.5763075124921502E-2</v>
      </c>
      <c r="S36" s="83">
        <f>(VLOOKUP($A35,'ADR Raw Data'!$B$6:$BE$49,'ADR Raw Data'!BA$1,FALSE))/100</f>
        <v>-1.7760839437220698E-2</v>
      </c>
      <c r="T36" s="83">
        <f>(VLOOKUP($A35,'ADR Raw Data'!$B$6:$BE$49,'ADR Raw Data'!BB$1,FALSE))/100</f>
        <v>-5.3684714315539797E-2</v>
      </c>
      <c r="U36" s="82">
        <f>(VLOOKUP($A35,'ADR Raw Data'!$B$6:$BE$49,'ADR Raw Data'!BC$1,FALSE))/100</f>
        <v>-3.6642372977423898E-2</v>
      </c>
      <c r="V36" s="84">
        <f>(VLOOKUP($A35,'ADR Raw Data'!$B$6:$BE$49,'ADR Raw Data'!BE$1,FALSE))/100</f>
        <v>-3.7017396777876896E-2</v>
      </c>
      <c r="X36" s="81">
        <f>(VLOOKUP($A35,'RevPAR Raw Data'!$B$6:$BE$49,'RevPAR Raw Data'!AT$1,FALSE))/100</f>
        <v>2.7176899800834403E-2</v>
      </c>
      <c r="Y36" s="82">
        <f>(VLOOKUP($A35,'RevPAR Raw Data'!$B$6:$BE$49,'RevPAR Raw Data'!AU$1,FALSE))/100</f>
        <v>9.3190613730989406E-3</v>
      </c>
      <c r="Z36" s="82">
        <f>(VLOOKUP($A35,'RevPAR Raw Data'!$B$6:$BE$49,'RevPAR Raw Data'!AV$1,FALSE))/100</f>
        <v>2.3746498898088299E-2</v>
      </c>
      <c r="AA36" s="82">
        <f>(VLOOKUP($A35,'RevPAR Raw Data'!$B$6:$BE$49,'RevPAR Raw Data'!AW$1,FALSE))/100</f>
        <v>-9.3872205126544189E-3</v>
      </c>
      <c r="AB36" s="82">
        <f>(VLOOKUP($A35,'RevPAR Raw Data'!$B$6:$BE$49,'RevPAR Raw Data'!AX$1,FALSE))/100</f>
        <v>5.6673078379650396E-2</v>
      </c>
      <c r="AC36" s="82">
        <f>(VLOOKUP($A35,'RevPAR Raw Data'!$B$6:$BE$49,'RevPAR Raw Data'!AY$1,FALSE))/100</f>
        <v>2.1372373538733599E-2</v>
      </c>
      <c r="AD36" s="83">
        <f>(VLOOKUP($A35,'RevPAR Raw Data'!$B$6:$BE$49,'RevPAR Raw Data'!BA$1,FALSE))/100</f>
        <v>3.67918256089333E-2</v>
      </c>
      <c r="AE36" s="83">
        <f>(VLOOKUP($A35,'RevPAR Raw Data'!$B$6:$BE$49,'RevPAR Raw Data'!BB$1,FALSE))/100</f>
        <v>-4.53659531916802E-2</v>
      </c>
      <c r="AF36" s="82">
        <f>(VLOOKUP($A35,'RevPAR Raw Data'!$B$6:$BE$49,'RevPAR Raw Data'!BC$1,FALSE))/100</f>
        <v>-5.8985454675265902E-3</v>
      </c>
      <c r="AG36" s="84">
        <f>(VLOOKUP($A35,'RevPAR Raw Data'!$B$6:$BE$49,'RevPAR Raw Data'!BE$1,FALSE))/100</f>
        <v>1.16877186778563E-2</v>
      </c>
    </row>
    <row r="37" spans="1:33" x14ac:dyDescent="0.25">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5">
      <c r="A38" s="108" t="s">
        <v>27</v>
      </c>
      <c r="B38" s="109">
        <f>(VLOOKUP($A38,'Occupancy Raw Data'!$B$8:$BE$45,'Occupancy Raw Data'!AG$3,FALSE))/100</f>
        <v>0.63002679254911897</v>
      </c>
      <c r="C38" s="110">
        <f>(VLOOKUP($A38,'Occupancy Raw Data'!$B$8:$BE$45,'Occupancy Raw Data'!AH$3,FALSE))/100</f>
        <v>0.62435570298545495</v>
      </c>
      <c r="D38" s="110">
        <f>(VLOOKUP($A38,'Occupancy Raw Data'!$B$8:$BE$45,'Occupancy Raw Data'!AI$3,FALSE))/100</f>
        <v>0.66654758867057895</v>
      </c>
      <c r="E38" s="110">
        <f>(VLOOKUP($A38,'Occupancy Raw Data'!$B$8:$BE$45,'Occupancy Raw Data'!AJ$3,FALSE))/100</f>
        <v>0.69243429446287297</v>
      </c>
      <c r="F38" s="110">
        <f>(VLOOKUP($A38,'Occupancy Raw Data'!$B$8:$BE$45,'Occupancy Raw Data'!AK$3,FALSE))/100</f>
        <v>0.71234371013013498</v>
      </c>
      <c r="G38" s="111">
        <f>(VLOOKUP($A38,'Occupancy Raw Data'!$B$8:$BE$45,'Occupancy Raw Data'!AL$3,FALSE))/100</f>
        <v>0.66514161775963199</v>
      </c>
      <c r="H38" s="91">
        <f>(VLOOKUP($A38,'Occupancy Raw Data'!$B$8:$BE$45,'Occupancy Raw Data'!AN$3,FALSE))/100</f>
        <v>0.82512120438887393</v>
      </c>
      <c r="I38" s="91">
        <f>(VLOOKUP($A38,'Occupancy Raw Data'!$B$8:$BE$45,'Occupancy Raw Data'!AO$3,FALSE))/100</f>
        <v>0.84295100791018096</v>
      </c>
      <c r="J38" s="111">
        <f>(VLOOKUP($A38,'Occupancy Raw Data'!$B$8:$BE$45,'Occupancy Raw Data'!AP$3,FALSE))/100</f>
        <v>0.83403610614952695</v>
      </c>
      <c r="K38" s="112">
        <f>(VLOOKUP($A38,'Occupancy Raw Data'!$B$8:$BE$45,'Occupancy Raw Data'!AR$3,FALSE))/100</f>
        <v>0.71339718587103107</v>
      </c>
      <c r="M38" s="113">
        <f>VLOOKUP($A38,'ADR Raw Data'!$B$6:$BE$43,'ADR Raw Data'!AG$1,FALSE)</f>
        <v>137.115482923766</v>
      </c>
      <c r="N38" s="114">
        <f>VLOOKUP($A38,'ADR Raw Data'!$B$6:$BE$43,'ADR Raw Data'!AH$1,FALSE)</f>
        <v>129.215890021864</v>
      </c>
      <c r="O38" s="114">
        <f>VLOOKUP($A38,'ADR Raw Data'!$B$6:$BE$43,'ADR Raw Data'!AI$1,FALSE)</f>
        <v>133.69800828803301</v>
      </c>
      <c r="P38" s="114">
        <f>VLOOKUP($A38,'ADR Raw Data'!$B$6:$BE$43,'ADR Raw Data'!AJ$1,FALSE)</f>
        <v>132.80132036187399</v>
      </c>
      <c r="Q38" s="114">
        <f>VLOOKUP($A38,'ADR Raw Data'!$B$6:$BE$43,'ADR Raw Data'!AK$1,FALSE)</f>
        <v>135.54648105528</v>
      </c>
      <c r="R38" s="115">
        <f>VLOOKUP($A38,'ADR Raw Data'!$B$6:$BE$43,'ADR Raw Data'!AL$1,FALSE)</f>
        <v>133.71319752252799</v>
      </c>
      <c r="S38" s="114">
        <f>VLOOKUP($A38,'ADR Raw Data'!$B$6:$BE$43,'ADR Raw Data'!AN$1,FALSE)</f>
        <v>175.768476180167</v>
      </c>
      <c r="T38" s="114">
        <f>VLOOKUP($A38,'ADR Raw Data'!$B$6:$BE$43,'ADR Raw Data'!AO$1,FALSE)</f>
        <v>179.72799456640999</v>
      </c>
      <c r="U38" s="115">
        <f>VLOOKUP($A38,'ADR Raw Data'!$B$6:$BE$43,'ADR Raw Data'!AP$1,FALSE)</f>
        <v>177.76939675777299</v>
      </c>
      <c r="V38" s="116">
        <f>VLOOKUP($A38,'ADR Raw Data'!$B$6:$BE$43,'ADR Raw Data'!AR$1,FALSE)</f>
        <v>148.42928779740001</v>
      </c>
      <c r="X38" s="113">
        <f>VLOOKUP($A38,'RevPAR Raw Data'!$B$6:$BE$43,'RevPAR Raw Data'!AG$1,FALSE)</f>
        <v>86.3864279152845</v>
      </c>
      <c r="Y38" s="114">
        <f>VLOOKUP($A38,'RevPAR Raw Data'!$B$6:$BE$43,'RevPAR Raw Data'!AH$1,FALSE)</f>
        <v>80.676677851492698</v>
      </c>
      <c r="Z38" s="114">
        <f>VLOOKUP($A38,'RevPAR Raw Data'!$B$6:$BE$43,'RevPAR Raw Data'!AI$1,FALSE)</f>
        <v>89.116085034447494</v>
      </c>
      <c r="AA38" s="114">
        <f>VLOOKUP($A38,'RevPAR Raw Data'!$B$6:$BE$43,'RevPAR Raw Data'!AJ$1,FALSE)</f>
        <v>91.956188568512303</v>
      </c>
      <c r="AB38" s="114">
        <f>VLOOKUP($A38,'RevPAR Raw Data'!$B$6:$BE$43,'RevPAR Raw Data'!AK$1,FALSE)</f>
        <v>96.555683210002499</v>
      </c>
      <c r="AC38" s="115">
        <f>VLOOKUP($A38,'RevPAR Raw Data'!$B$6:$BE$43,'RevPAR Raw Data'!AL$1,FALSE)</f>
        <v>88.938212515947896</v>
      </c>
      <c r="AD38" s="114">
        <f>VLOOKUP($A38,'RevPAR Raw Data'!$B$6:$BE$43,'RevPAR Raw Data'!AN$1,FALSE)</f>
        <v>145.03029675937699</v>
      </c>
      <c r="AE38" s="114">
        <f>VLOOKUP($A38,'RevPAR Raw Data'!$B$6:$BE$43,'RevPAR Raw Data'!AO$1,FALSE)</f>
        <v>151.50189416942999</v>
      </c>
      <c r="AF38" s="115">
        <f>VLOOKUP($A38,'RevPAR Raw Data'!$B$6:$BE$43,'RevPAR Raw Data'!AP$1,FALSE)</f>
        <v>148.266095464404</v>
      </c>
      <c r="AG38" s="116">
        <f>VLOOKUP($A38,'RevPAR Raw Data'!$B$6:$BE$43,'RevPAR Raw Data'!AR$1,FALSE)</f>
        <v>105.889036215506</v>
      </c>
    </row>
    <row r="39" spans="1:33" x14ac:dyDescent="0.25">
      <c r="A39" s="93" t="s">
        <v>14</v>
      </c>
      <c r="B39" s="81">
        <f>(VLOOKUP($A38,'Occupancy Raw Data'!$B$8:$BE$51,'Occupancy Raw Data'!AT$3,FALSE))/100</f>
        <v>-4.0128961422456394E-2</v>
      </c>
      <c r="C39" s="82">
        <f>(VLOOKUP($A38,'Occupancy Raw Data'!$B$8:$BE$51,'Occupancy Raw Data'!AU$3,FALSE))/100</f>
        <v>-2.14123723735292E-2</v>
      </c>
      <c r="D39" s="82">
        <f>(VLOOKUP($A38,'Occupancy Raw Data'!$B$8:$BE$51,'Occupancy Raw Data'!AV$3,FALSE))/100</f>
        <v>-2.46224016885883E-2</v>
      </c>
      <c r="E39" s="82">
        <f>(VLOOKUP($A38,'Occupancy Raw Data'!$B$8:$BE$51,'Occupancy Raw Data'!AW$3,FALSE))/100</f>
        <v>-2.23735137811122E-2</v>
      </c>
      <c r="F39" s="82">
        <f>(VLOOKUP($A38,'Occupancy Raw Data'!$B$8:$BE$51,'Occupancy Raw Data'!AX$3,FALSE))/100</f>
        <v>-1.76435273776589E-2</v>
      </c>
      <c r="G39" s="82">
        <f>(VLOOKUP($A38,'Occupancy Raw Data'!$B$8:$BE$51,'Occupancy Raw Data'!AY$3,FALSE))/100</f>
        <v>-2.5055225038169402E-2</v>
      </c>
      <c r="H39" s="83">
        <f>(VLOOKUP($A38,'Occupancy Raw Data'!$B$8:$BE$51,'Occupancy Raw Data'!BA$3,FALSE))/100</f>
        <v>-5.5235441661219695E-3</v>
      </c>
      <c r="I39" s="83">
        <f>(VLOOKUP($A38,'Occupancy Raw Data'!$B$8:$BE$51,'Occupancy Raw Data'!BB$3,FALSE))/100</f>
        <v>-8.0836652440957699E-3</v>
      </c>
      <c r="J39" s="82">
        <f>(VLOOKUP($A38,'Occupancy Raw Data'!$B$8:$BE$51,'Occupancy Raw Data'!BC$3,FALSE))/100</f>
        <v>-6.8189366713268095E-3</v>
      </c>
      <c r="K39" s="84">
        <f>(VLOOKUP($A38,'Occupancy Raw Data'!$B$8:$BE$51,'Occupancy Raw Data'!BE$3,FALSE))/100</f>
        <v>-1.90387058214888E-2</v>
      </c>
      <c r="M39" s="81">
        <f>(VLOOKUP($A38,'ADR Raw Data'!$B$6:$BE$49,'ADR Raw Data'!AT$1,FALSE))/100</f>
        <v>-3.9412088923295896E-2</v>
      </c>
      <c r="N39" s="82">
        <f>(VLOOKUP($A38,'ADR Raw Data'!$B$6:$BE$49,'ADR Raw Data'!AU$1,FALSE))/100</f>
        <v>-2.7515584345552301E-2</v>
      </c>
      <c r="O39" s="82">
        <f>(VLOOKUP($A38,'ADR Raw Data'!$B$6:$BE$49,'ADR Raw Data'!AV$1,FALSE))/100</f>
        <v>-1.1594881579661501E-3</v>
      </c>
      <c r="P39" s="82">
        <f>(VLOOKUP($A38,'ADR Raw Data'!$B$6:$BE$49,'ADR Raw Data'!AW$1,FALSE))/100</f>
        <v>-1.4504228660502501E-2</v>
      </c>
      <c r="Q39" s="82">
        <f>(VLOOKUP($A38,'ADR Raw Data'!$B$6:$BE$49,'ADR Raw Data'!AX$1,FALSE))/100</f>
        <v>-1.42690788309773E-2</v>
      </c>
      <c r="R39" s="82">
        <f>(VLOOKUP($A38,'ADR Raw Data'!$B$6:$BE$49,'ADR Raw Data'!AY$1,FALSE))/100</f>
        <v>-1.92978137472955E-2</v>
      </c>
      <c r="S39" s="83">
        <f>(VLOOKUP($A38,'ADR Raw Data'!$B$6:$BE$49,'ADR Raw Data'!BA$1,FALSE))/100</f>
        <v>-2.03968387081651E-2</v>
      </c>
      <c r="T39" s="83">
        <f>(VLOOKUP($A38,'ADR Raw Data'!$B$6:$BE$49,'ADR Raw Data'!BB$1,FALSE))/100</f>
        <v>-3.5610771580302597E-2</v>
      </c>
      <c r="U39" s="82">
        <f>(VLOOKUP($A38,'ADR Raw Data'!$B$6:$BE$49,'ADR Raw Data'!BC$1,FALSE))/100</f>
        <v>-2.82530572245673E-2</v>
      </c>
      <c r="V39" s="84">
        <f>(VLOOKUP($A38,'ADR Raw Data'!$B$6:$BE$49,'ADR Raw Data'!BE$1,FALSE))/100</f>
        <v>-2.1666910603961701E-2</v>
      </c>
      <c r="X39" s="81">
        <f>(VLOOKUP($A38,'RevPAR Raw Data'!$B$6:$BE$49,'RevPAR Raw Data'!AT$1,FALSE))/100</f>
        <v>-7.7959484149771094E-2</v>
      </c>
      <c r="Y39" s="82">
        <f>(VLOOKUP($A38,'RevPAR Raw Data'!$B$6:$BE$49,'RevPAR Raw Data'!AU$1,FALSE))/100</f>
        <v>-4.8338782780999304E-2</v>
      </c>
      <c r="Z39" s="82">
        <f>(VLOOKUP($A38,'RevPAR Raw Data'!$B$6:$BE$49,'RevPAR Raw Data'!AV$1,FALSE))/100</f>
        <v>-2.57533404633759E-2</v>
      </c>
      <c r="AA39" s="82">
        <f>(VLOOKUP($A38,'RevPAR Raw Data'!$B$6:$BE$49,'RevPAR Raw Data'!AW$1,FALSE))/100</f>
        <v>-3.6553231881794601E-2</v>
      </c>
      <c r="AB39" s="82">
        <f>(VLOOKUP($A38,'RevPAR Raw Data'!$B$6:$BE$49,'RevPAR Raw Data'!AX$1,FALSE))/100</f>
        <v>-3.1660849325628002E-2</v>
      </c>
      <c r="AC39" s="82">
        <f>(VLOOKUP($A38,'RevPAR Raw Data'!$B$6:$BE$49,'RevPAR Raw Data'!AY$1,FALSE))/100</f>
        <v>-4.3869527719281799E-2</v>
      </c>
      <c r="AD39" s="83">
        <f>(VLOOKUP($A38,'RevPAR Raw Data'!$B$6:$BE$49,'RevPAR Raw Data'!BA$1,FALSE))/100</f>
        <v>-2.5807720034833302E-2</v>
      </c>
      <c r="AE39" s="83">
        <f>(VLOOKUP($A38,'RevPAR Raw Data'!$B$6:$BE$49,'RevPAR Raw Data'!BB$1,FALSE))/100</f>
        <v>-4.3406571267859198E-2</v>
      </c>
      <c r="AF39" s="82">
        <f>(VLOOKUP($A38,'RevPAR Raw Data'!$B$6:$BE$49,'RevPAR Raw Data'!BC$1,FALSE))/100</f>
        <v>-3.4879338087908399E-2</v>
      </c>
      <c r="AG39" s="84">
        <f>(VLOOKUP($A38,'RevPAR Raw Data'!$B$6:$BE$49,'RevPAR Raw Data'!BE$1,FALSE))/100</f>
        <v>-4.0293106488401301E-2</v>
      </c>
    </row>
    <row r="40" spans="1:33" x14ac:dyDescent="0.25">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5">
      <c r="A41" s="108" t="s">
        <v>28</v>
      </c>
      <c r="B41" s="109">
        <f>(VLOOKUP($A41,'Occupancy Raw Data'!$B$8:$BE$45,'Occupancy Raw Data'!AG$3,FALSE))/100</f>
        <v>0.63570904507487302</v>
      </c>
      <c r="C41" s="110">
        <f>(VLOOKUP($A41,'Occupancy Raw Data'!$B$8:$BE$45,'Occupancy Raw Data'!AH$3,FALSE))/100</f>
        <v>0.6934729851757091</v>
      </c>
      <c r="D41" s="110">
        <f>(VLOOKUP($A41,'Occupancy Raw Data'!$B$8:$BE$45,'Occupancy Raw Data'!AI$3,FALSE))/100</f>
        <v>0.78326529460455996</v>
      </c>
      <c r="E41" s="110">
        <f>(VLOOKUP($A41,'Occupancy Raw Data'!$B$8:$BE$45,'Occupancy Raw Data'!AJ$3,FALSE))/100</f>
        <v>0.77907009556776208</v>
      </c>
      <c r="F41" s="110">
        <f>(VLOOKUP($A41,'Occupancy Raw Data'!$B$8:$BE$45,'Occupancy Raw Data'!AK$3,FALSE))/100</f>
        <v>0.73422097223267302</v>
      </c>
      <c r="G41" s="111">
        <f>(VLOOKUP($A41,'Occupancy Raw Data'!$B$8:$BE$45,'Occupancy Raw Data'!AL$3,FALSE))/100</f>
        <v>0.72514767853111495</v>
      </c>
      <c r="H41" s="91">
        <f>(VLOOKUP($A41,'Occupancy Raw Data'!$B$8:$BE$45,'Occupancy Raw Data'!AN$3,FALSE))/100</f>
        <v>0.77260328090902208</v>
      </c>
      <c r="I41" s="91">
        <f>(VLOOKUP($A41,'Occupancy Raw Data'!$B$8:$BE$45,'Occupancy Raw Data'!AO$3,FALSE))/100</f>
        <v>0.77943694032658495</v>
      </c>
      <c r="J41" s="111">
        <f>(VLOOKUP($A41,'Occupancy Raw Data'!$B$8:$BE$45,'Occupancy Raw Data'!AP$3,FALSE))/100</f>
        <v>0.77602011061780407</v>
      </c>
      <c r="K41" s="112">
        <f>(VLOOKUP($A41,'Occupancy Raw Data'!$B$8:$BE$45,'Occupancy Raw Data'!AR$3,FALSE))/100</f>
        <v>0.73968265912731201</v>
      </c>
      <c r="M41" s="113">
        <f>VLOOKUP($A41,'ADR Raw Data'!$B$6:$BE$43,'ADR Raw Data'!AG$1,FALSE)</f>
        <v>139.86476647406499</v>
      </c>
      <c r="N41" s="114">
        <f>VLOOKUP($A41,'ADR Raw Data'!$B$6:$BE$43,'ADR Raw Data'!AH$1,FALSE)</f>
        <v>165.801840297323</v>
      </c>
      <c r="O41" s="114">
        <f>VLOOKUP($A41,'ADR Raw Data'!$B$6:$BE$43,'ADR Raw Data'!AI$1,FALSE)</f>
        <v>177.561365609669</v>
      </c>
      <c r="P41" s="114">
        <f>VLOOKUP($A41,'ADR Raw Data'!$B$6:$BE$43,'ADR Raw Data'!AJ$1,FALSE)</f>
        <v>171.85618573006701</v>
      </c>
      <c r="Q41" s="114">
        <f>VLOOKUP($A41,'ADR Raw Data'!$B$6:$BE$43,'ADR Raw Data'!AK$1,FALSE)</f>
        <v>151.21998609981199</v>
      </c>
      <c r="R41" s="115">
        <f>VLOOKUP($A41,'ADR Raw Data'!$B$6:$BE$43,'ADR Raw Data'!AL$1,FALSE)</f>
        <v>162.14268273320499</v>
      </c>
      <c r="S41" s="114">
        <f>VLOOKUP($A41,'ADR Raw Data'!$B$6:$BE$43,'ADR Raw Data'!AN$1,FALSE)</f>
        <v>141.46282710593201</v>
      </c>
      <c r="T41" s="114">
        <f>VLOOKUP($A41,'ADR Raw Data'!$B$6:$BE$43,'ADR Raw Data'!AO$1,FALSE)</f>
        <v>140.79155563064501</v>
      </c>
      <c r="U41" s="115">
        <f>VLOOKUP($A41,'ADR Raw Data'!$B$6:$BE$43,'ADR Raw Data'!AP$1,FALSE)</f>
        <v>141.12571355844301</v>
      </c>
      <c r="V41" s="116">
        <f>VLOOKUP($A41,'ADR Raw Data'!$B$6:$BE$43,'ADR Raw Data'!AR$1,FALSE)</f>
        <v>155.84284183228499</v>
      </c>
      <c r="X41" s="113">
        <f>VLOOKUP($A41,'RevPAR Raw Data'!$B$6:$BE$43,'RevPAR Raw Data'!AG$1,FALSE)</f>
        <v>88.913297134848307</v>
      </c>
      <c r="Y41" s="114">
        <f>VLOOKUP($A41,'RevPAR Raw Data'!$B$6:$BE$43,'RevPAR Raw Data'!AH$1,FALSE)</f>
        <v>114.97909713861</v>
      </c>
      <c r="Z41" s="114">
        <f>VLOOKUP($A41,'RevPAR Raw Data'!$B$6:$BE$43,'RevPAR Raw Data'!AI$1,FALSE)</f>
        <v>139.077655344645</v>
      </c>
      <c r="AA41" s="114">
        <f>VLOOKUP($A41,'RevPAR Raw Data'!$B$6:$BE$43,'RevPAR Raw Data'!AJ$1,FALSE)</f>
        <v>133.888015040635</v>
      </c>
      <c r="AB41" s="114">
        <f>VLOOKUP($A41,'RevPAR Raw Data'!$B$6:$BE$43,'RevPAR Raw Data'!AK$1,FALSE)</f>
        <v>111.028885215215</v>
      </c>
      <c r="AC41" s="115">
        <f>VLOOKUP($A41,'RevPAR Raw Data'!$B$6:$BE$43,'RevPAR Raw Data'!AL$1,FALSE)</f>
        <v>117.577389974791</v>
      </c>
      <c r="AD41" s="114">
        <f>VLOOKUP($A41,'RevPAR Raw Data'!$B$6:$BE$43,'RevPAR Raw Data'!AN$1,FALSE)</f>
        <v>109.294644348709</v>
      </c>
      <c r="AE41" s="114">
        <f>VLOOKUP($A41,'RevPAR Raw Data'!$B$6:$BE$43,'RevPAR Raw Data'!AO$1,FALSE)</f>
        <v>109.73813934457</v>
      </c>
      <c r="AF41" s="115">
        <f>VLOOKUP($A41,'RevPAR Raw Data'!$B$6:$BE$43,'RevPAR Raw Data'!AP$1,FALSE)</f>
        <v>109.51639184664</v>
      </c>
      <c r="AG41" s="116">
        <f>VLOOKUP($A41,'RevPAR Raw Data'!$B$6:$BE$43,'RevPAR Raw Data'!AR$1,FALSE)</f>
        <v>115.27424765246199</v>
      </c>
    </row>
    <row r="42" spans="1:33" x14ac:dyDescent="0.25">
      <c r="A42" s="93" t="s">
        <v>14</v>
      </c>
      <c r="B42" s="81">
        <f>(VLOOKUP($A41,'Occupancy Raw Data'!$B$8:$BE$51,'Occupancy Raw Data'!AT$3,FALSE))/100</f>
        <v>3.1793599096889801E-2</v>
      </c>
      <c r="C42" s="82">
        <f>(VLOOKUP($A41,'Occupancy Raw Data'!$B$8:$BE$51,'Occupancy Raw Data'!AU$3,FALSE))/100</f>
        <v>-3.9981952109817299E-3</v>
      </c>
      <c r="D42" s="82">
        <f>(VLOOKUP($A41,'Occupancy Raw Data'!$B$8:$BE$51,'Occupancy Raw Data'!AV$3,FALSE))/100</f>
        <v>-4.1794431627162001E-4</v>
      </c>
      <c r="E42" s="82">
        <f>(VLOOKUP($A41,'Occupancy Raw Data'!$B$8:$BE$51,'Occupancy Raw Data'!AW$3,FALSE))/100</f>
        <v>-2.8366904117502E-2</v>
      </c>
      <c r="F42" s="82">
        <f>(VLOOKUP($A41,'Occupancy Raw Data'!$B$8:$BE$51,'Occupancy Raw Data'!AX$3,FALSE))/100</f>
        <v>4.4698548484553499E-3</v>
      </c>
      <c r="G42" s="82">
        <f>(VLOOKUP($A41,'Occupancy Raw Data'!$B$8:$BE$51,'Occupancy Raw Data'!AY$3,FALSE))/100</f>
        <v>-8.2682725714567696E-4</v>
      </c>
      <c r="H42" s="83">
        <f>(VLOOKUP($A41,'Occupancy Raw Data'!$B$8:$BE$51,'Occupancy Raw Data'!BA$3,FALSE))/100</f>
        <v>6.3579014297224901E-2</v>
      </c>
      <c r="I42" s="83">
        <f>(VLOOKUP($A41,'Occupancy Raw Data'!$B$8:$BE$51,'Occupancy Raw Data'!BB$3,FALSE))/100</f>
        <v>4.2222775820801604E-2</v>
      </c>
      <c r="J42" s="82">
        <f>(VLOOKUP($A41,'Occupancy Raw Data'!$B$8:$BE$51,'Occupancy Raw Data'!BC$3,FALSE))/100</f>
        <v>5.2738252089746702E-2</v>
      </c>
      <c r="K42" s="84">
        <f>(VLOOKUP($A41,'Occupancy Raw Data'!$B$8:$BE$51,'Occupancy Raw Data'!BE$3,FALSE))/100</f>
        <v>1.4646825136349E-2</v>
      </c>
      <c r="M42" s="81">
        <f>(VLOOKUP($A41,'ADR Raw Data'!$B$6:$BE$49,'ADR Raw Data'!AT$1,FALSE))/100</f>
        <v>-3.0304134012780901E-2</v>
      </c>
      <c r="N42" s="82">
        <f>(VLOOKUP($A41,'ADR Raw Data'!$B$6:$BE$49,'ADR Raw Data'!AU$1,FALSE))/100</f>
        <v>-3.3525903607597302E-3</v>
      </c>
      <c r="O42" s="82">
        <f>(VLOOKUP($A41,'ADR Raw Data'!$B$6:$BE$49,'ADR Raw Data'!AV$1,FALSE))/100</f>
        <v>-6.8955967459804098E-3</v>
      </c>
      <c r="P42" s="82">
        <f>(VLOOKUP($A41,'ADR Raw Data'!$B$6:$BE$49,'ADR Raw Data'!AW$1,FALSE))/100</f>
        <v>-2.0307280140428402E-2</v>
      </c>
      <c r="Q42" s="82">
        <f>(VLOOKUP($A41,'ADR Raw Data'!$B$6:$BE$49,'ADR Raw Data'!AX$1,FALSE))/100</f>
        <v>-3.21836535394718E-2</v>
      </c>
      <c r="R42" s="82">
        <f>(VLOOKUP($A41,'ADR Raw Data'!$B$6:$BE$49,'ADR Raw Data'!AY$1,FALSE))/100</f>
        <v>-1.88234388110659E-2</v>
      </c>
      <c r="S42" s="83">
        <f>(VLOOKUP($A41,'ADR Raw Data'!$B$6:$BE$49,'ADR Raw Data'!BA$1,FALSE))/100</f>
        <v>3.32519586849812E-4</v>
      </c>
      <c r="T42" s="83">
        <f>(VLOOKUP($A41,'ADR Raw Data'!$B$6:$BE$49,'ADR Raw Data'!BB$1,FALSE))/100</f>
        <v>-4.2445707207410697E-3</v>
      </c>
      <c r="U42" s="82">
        <f>(VLOOKUP($A41,'ADR Raw Data'!$B$6:$BE$49,'ADR Raw Data'!BC$1,FALSE))/100</f>
        <v>-1.9650037600045301E-3</v>
      </c>
      <c r="V42" s="84">
        <f>(VLOOKUP($A41,'ADR Raw Data'!$B$6:$BE$49,'ADR Raw Data'!BE$1,FALSE))/100</f>
        <v>-1.5899290448516602E-2</v>
      </c>
      <c r="X42" s="81">
        <f>(VLOOKUP($A41,'RevPAR Raw Data'!$B$6:$BE$49,'RevPAR Raw Data'!AT$1,FALSE))/100</f>
        <v>5.2598759632812198E-4</v>
      </c>
      <c r="Y42" s="82">
        <f>(VLOOKUP($A41,'RevPAR Raw Data'!$B$6:$BE$49,'RevPAR Raw Data'!AU$1,FALSE))/100</f>
        <v>-7.3373812610166801E-3</v>
      </c>
      <c r="Z42" s="82">
        <f>(VLOOKUP($A41,'RevPAR Raw Data'!$B$6:$BE$49,'RevPAR Raw Data'!AV$1,FALSE))/100</f>
        <v>-7.3106590867847501E-3</v>
      </c>
      <c r="AA42" s="82">
        <f>(VLOOKUP($A41,'RevPAR Raw Data'!$B$6:$BE$49,'RevPAR Raw Data'!AW$1,FALSE))/100</f>
        <v>-4.8098129589299703E-2</v>
      </c>
      <c r="AB42" s="82">
        <f>(VLOOKUP($A41,'RevPAR Raw Data'!$B$6:$BE$49,'RevPAR Raw Data'!AX$1,FALSE))/100</f>
        <v>-2.7857654950830903E-2</v>
      </c>
      <c r="AC42" s="82">
        <f>(VLOOKUP($A41,'RevPAR Raw Data'!$B$6:$BE$49,'RevPAR Raw Data'!AY$1,FALSE))/100</f>
        <v>-1.9634702335929399E-2</v>
      </c>
      <c r="AD42" s="83">
        <f>(VLOOKUP($A41,'RevPAR Raw Data'!$B$6:$BE$49,'RevPAR Raw Data'!BA$1,FALSE))/100</f>
        <v>6.3932675151641097E-2</v>
      </c>
      <c r="AE42" s="83">
        <f>(VLOOKUP($A41,'RevPAR Raw Data'!$B$6:$BE$49,'RevPAR Raw Data'!BB$1,FALSE))/100</f>
        <v>3.7798987542063102E-2</v>
      </c>
      <c r="AF42" s="82">
        <f>(VLOOKUP($A41,'RevPAR Raw Data'!$B$6:$BE$49,'RevPAR Raw Data'!BC$1,FALSE))/100</f>
        <v>5.0669617466089799E-2</v>
      </c>
      <c r="AG42" s="84">
        <f>(VLOOKUP($A41,'RevPAR Raw Data'!$B$6:$BE$49,'RevPAR Raw Data'!BE$1,FALSE))/100</f>
        <v>-1.4853394391590499E-3</v>
      </c>
    </row>
    <row r="43" spans="1:33" x14ac:dyDescent="0.25">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5">
      <c r="A44" s="108" t="s">
        <v>29</v>
      </c>
      <c r="B44" s="109">
        <f>(VLOOKUP($A44,'Occupancy Raw Data'!$B$8:$BE$45,'Occupancy Raw Data'!AG$3,FALSE))/100</f>
        <v>0.48521937136583504</v>
      </c>
      <c r="C44" s="110">
        <f>(VLOOKUP($A44,'Occupancy Raw Data'!$B$8:$BE$45,'Occupancy Raw Data'!AH$3,FALSE))/100</f>
        <v>0.52207945350302898</v>
      </c>
      <c r="D44" s="110">
        <f>(VLOOKUP($A44,'Occupancy Raw Data'!$B$8:$BE$45,'Occupancy Raw Data'!AI$3,FALSE))/100</f>
        <v>0.58665067295571904</v>
      </c>
      <c r="E44" s="110">
        <f>(VLOOKUP($A44,'Occupancy Raw Data'!$B$8:$BE$45,'Occupancy Raw Data'!AJ$3,FALSE))/100</f>
        <v>0.63068759403082097</v>
      </c>
      <c r="F44" s="110">
        <f>(VLOOKUP($A44,'Occupancy Raw Data'!$B$8:$BE$45,'Occupancy Raw Data'!AK$3,FALSE))/100</f>
        <v>0.66106209083885603</v>
      </c>
      <c r="G44" s="111">
        <f>(VLOOKUP($A44,'Occupancy Raw Data'!$B$8:$BE$45,'Occupancy Raw Data'!AL$3,FALSE))/100</f>
        <v>0.57713983653885204</v>
      </c>
      <c r="H44" s="91">
        <f>(VLOOKUP($A44,'Occupancy Raw Data'!$B$8:$BE$45,'Occupancy Raw Data'!AN$3,FALSE))/100</f>
        <v>0.75580449721465404</v>
      </c>
      <c r="I44" s="91">
        <f>(VLOOKUP($A44,'Occupancy Raw Data'!$B$8:$BE$45,'Occupancy Raw Data'!AO$3,FALSE))/100</f>
        <v>0.732037571666734</v>
      </c>
      <c r="J44" s="111">
        <f>(VLOOKUP($A44,'Occupancy Raw Data'!$B$8:$BE$45,'Occupancy Raw Data'!AP$3,FALSE))/100</f>
        <v>0.74392103444069402</v>
      </c>
      <c r="K44" s="112">
        <f>(VLOOKUP($A44,'Occupancy Raw Data'!$B$8:$BE$45,'Occupancy Raw Data'!AR$3,FALSE))/100</f>
        <v>0.62479160736795003</v>
      </c>
      <c r="M44" s="113">
        <f>VLOOKUP($A44,'ADR Raw Data'!$B$6:$BE$43,'ADR Raw Data'!AG$1,FALSE)</f>
        <v>96.694306125869403</v>
      </c>
      <c r="N44" s="114">
        <f>VLOOKUP($A44,'ADR Raw Data'!$B$6:$BE$43,'ADR Raw Data'!AH$1,FALSE)</f>
        <v>97.042889910043201</v>
      </c>
      <c r="O44" s="114">
        <f>VLOOKUP($A44,'ADR Raw Data'!$B$6:$BE$43,'ADR Raw Data'!AI$1,FALSE)</f>
        <v>100.801382429388</v>
      </c>
      <c r="P44" s="114">
        <f>VLOOKUP($A44,'ADR Raw Data'!$B$6:$BE$43,'ADR Raw Data'!AJ$1,FALSE)</f>
        <v>101.90412559233999</v>
      </c>
      <c r="Q44" s="114">
        <f>VLOOKUP($A44,'ADR Raw Data'!$B$6:$BE$43,'ADR Raw Data'!AK$1,FALSE)</f>
        <v>104.10170167614901</v>
      </c>
      <c r="R44" s="115">
        <f>VLOOKUP($A44,'ADR Raw Data'!$B$6:$BE$43,'ADR Raw Data'!AL$1,FALSE)</f>
        <v>100.427863825949</v>
      </c>
      <c r="S44" s="114">
        <f>VLOOKUP($A44,'ADR Raw Data'!$B$6:$BE$43,'ADR Raw Data'!AN$1,FALSE)</f>
        <v>121.539894014794</v>
      </c>
      <c r="T44" s="114">
        <f>VLOOKUP($A44,'ADR Raw Data'!$B$6:$BE$43,'ADR Raw Data'!AO$1,FALSE)</f>
        <v>120.446910237182</v>
      </c>
      <c r="U44" s="115">
        <f>VLOOKUP($A44,'ADR Raw Data'!$B$6:$BE$43,'ADR Raw Data'!AP$1,FALSE)</f>
        <v>121.002131837498</v>
      </c>
      <c r="V44" s="116">
        <f>VLOOKUP($A44,'ADR Raw Data'!$B$6:$BE$43,'ADR Raw Data'!AR$1,FALSE)</f>
        <v>107.427057322294</v>
      </c>
      <c r="X44" s="113">
        <f>VLOOKUP($A44,'RevPAR Raw Data'!$B$6:$BE$43,'RevPAR Raw Data'!AG$1,FALSE)</f>
        <v>46.917950433050002</v>
      </c>
      <c r="Y44" s="114">
        <f>VLOOKUP($A44,'RevPAR Raw Data'!$B$6:$BE$43,'RevPAR Raw Data'!AH$1,FALSE)</f>
        <v>50.664098930590001</v>
      </c>
      <c r="Z44" s="114">
        <f>VLOOKUP($A44,'RevPAR Raw Data'!$B$6:$BE$43,'RevPAR Raw Data'!AI$1,FALSE)</f>
        <v>59.135198837067399</v>
      </c>
      <c r="AA44" s="114">
        <f>VLOOKUP($A44,'RevPAR Raw Data'!$B$6:$BE$43,'RevPAR Raw Data'!AJ$1,FALSE)</f>
        <v>64.269667791648004</v>
      </c>
      <c r="AB44" s="114">
        <f>VLOOKUP($A44,'RevPAR Raw Data'!$B$6:$BE$43,'RevPAR Raw Data'!AK$1,FALSE)</f>
        <v>68.817688569918204</v>
      </c>
      <c r="AC44" s="115">
        <f>VLOOKUP($A44,'RevPAR Raw Data'!$B$6:$BE$43,'RevPAR Raw Data'!AL$1,FALSE)</f>
        <v>57.960920912454696</v>
      </c>
      <c r="AD44" s="114">
        <f>VLOOKUP($A44,'RevPAR Raw Data'!$B$6:$BE$43,'RevPAR Raw Data'!AN$1,FALSE)</f>
        <v>91.860398487374397</v>
      </c>
      <c r="AE44" s="114">
        <f>VLOOKUP($A44,'RevPAR Raw Data'!$B$6:$BE$43,'RevPAR Raw Data'!AO$1,FALSE)</f>
        <v>88.1716636847883</v>
      </c>
      <c r="AF44" s="115">
        <f>VLOOKUP($A44,'RevPAR Raw Data'!$B$6:$BE$43,'RevPAR Raw Data'!AP$1,FALSE)</f>
        <v>90.016031086081398</v>
      </c>
      <c r="AG44" s="116">
        <f>VLOOKUP($A44,'RevPAR Raw Data'!$B$6:$BE$43,'RevPAR Raw Data'!AR$1,FALSE)</f>
        <v>67.119523819205199</v>
      </c>
    </row>
    <row r="45" spans="1:33" x14ac:dyDescent="0.25">
      <c r="A45" s="93" t="s">
        <v>14</v>
      </c>
      <c r="B45" s="81">
        <f>(VLOOKUP($A44,'Occupancy Raw Data'!$B$8:$BE$51,'Occupancy Raw Data'!AT$3,FALSE))/100</f>
        <v>1.33273313007863E-2</v>
      </c>
      <c r="C45" s="82">
        <f>(VLOOKUP($A44,'Occupancy Raw Data'!$B$8:$BE$51,'Occupancy Raw Data'!AU$3,FALSE))/100</f>
        <v>1.6181666404156001E-2</v>
      </c>
      <c r="D45" s="82">
        <f>(VLOOKUP($A44,'Occupancy Raw Data'!$B$8:$BE$51,'Occupancy Raw Data'!AV$3,FALSE))/100</f>
        <v>2.1486643166219999E-2</v>
      </c>
      <c r="E45" s="82">
        <f>(VLOOKUP($A44,'Occupancy Raw Data'!$B$8:$BE$51,'Occupancy Raw Data'!AW$3,FALSE))/100</f>
        <v>2.7364503452481998E-2</v>
      </c>
      <c r="F45" s="82">
        <f>(VLOOKUP($A44,'Occupancy Raw Data'!$B$8:$BE$51,'Occupancy Raw Data'!AX$3,FALSE))/100</f>
        <v>4.2477492294063494E-2</v>
      </c>
      <c r="G45" s="82">
        <f>(VLOOKUP($A44,'Occupancy Raw Data'!$B$8:$BE$51,'Occupancy Raw Data'!AY$3,FALSE))/100</f>
        <v>2.5159498212967701E-2</v>
      </c>
      <c r="H45" s="83">
        <f>(VLOOKUP($A44,'Occupancy Raw Data'!$B$8:$BE$51,'Occupancy Raw Data'!BA$3,FALSE))/100</f>
        <v>6.0606445392382399E-2</v>
      </c>
      <c r="I45" s="83">
        <f>(VLOOKUP($A44,'Occupancy Raw Data'!$B$8:$BE$51,'Occupancy Raw Data'!BB$3,FALSE))/100</f>
        <v>3.6833128876646103E-2</v>
      </c>
      <c r="J45" s="82">
        <f>(VLOOKUP($A44,'Occupancy Raw Data'!$B$8:$BE$51,'Occupancy Raw Data'!BC$3,FALSE))/100</f>
        <v>4.8770479898349296E-2</v>
      </c>
      <c r="K45" s="84">
        <f>(VLOOKUP($A44,'Occupancy Raw Data'!$B$8:$BE$51,'Occupancy Raw Data'!BE$3,FALSE))/100</f>
        <v>3.3124486476054697E-2</v>
      </c>
      <c r="M45" s="81">
        <f>(VLOOKUP($A44,'ADR Raw Data'!$B$6:$BE$49,'ADR Raw Data'!AT$1,FALSE))/100</f>
        <v>-1.83276386504783E-2</v>
      </c>
      <c r="N45" s="82">
        <f>(VLOOKUP($A44,'ADR Raw Data'!$B$6:$BE$49,'ADR Raw Data'!AU$1,FALSE))/100</f>
        <v>-2.2984887094581897E-2</v>
      </c>
      <c r="O45" s="82">
        <f>(VLOOKUP($A44,'ADR Raw Data'!$B$6:$BE$49,'ADR Raw Data'!AV$1,FALSE))/100</f>
        <v>-2.22241355986861E-2</v>
      </c>
      <c r="P45" s="82">
        <f>(VLOOKUP($A44,'ADR Raw Data'!$B$6:$BE$49,'ADR Raw Data'!AW$1,FALSE))/100</f>
        <v>-2.8801272707762501E-2</v>
      </c>
      <c r="Q45" s="82">
        <f>(VLOOKUP($A44,'ADR Raw Data'!$B$6:$BE$49,'ADR Raw Data'!AX$1,FALSE))/100</f>
        <v>-1.6718462861104798E-2</v>
      </c>
      <c r="R45" s="82">
        <f>(VLOOKUP($A44,'ADR Raw Data'!$B$6:$BE$49,'ADR Raw Data'!AY$1,FALSE))/100</f>
        <v>-2.1640962102933103E-2</v>
      </c>
      <c r="S45" s="83">
        <f>(VLOOKUP($A44,'ADR Raw Data'!$B$6:$BE$49,'ADR Raw Data'!BA$1,FALSE))/100</f>
        <v>4.8083730884744104E-3</v>
      </c>
      <c r="T45" s="83">
        <f>(VLOOKUP($A44,'ADR Raw Data'!$B$6:$BE$49,'ADR Raw Data'!BB$1,FALSE))/100</f>
        <v>-6.8718149530599707E-3</v>
      </c>
      <c r="U45" s="82">
        <f>(VLOOKUP($A44,'ADR Raw Data'!$B$6:$BE$49,'ADR Raw Data'!BC$1,FALSE))/100</f>
        <v>-9.6002730308409191E-4</v>
      </c>
      <c r="V45" s="84">
        <f>(VLOOKUP($A44,'ADR Raw Data'!$B$6:$BE$49,'ADR Raw Data'!BE$1,FALSE))/100</f>
        <v>-1.2927502486444699E-2</v>
      </c>
      <c r="X45" s="81">
        <f>(VLOOKUP($A44,'RevPAR Raw Data'!$B$6:$BE$49,'RevPAR Raw Data'!AT$1,FALSE))/100</f>
        <v>-5.2445658619480594E-3</v>
      </c>
      <c r="Y45" s="82">
        <f>(VLOOKUP($A44,'RevPAR Raw Data'!$B$6:$BE$49,'RevPAR Raw Data'!AU$1,FALSE))/100</f>
        <v>-7.17515446572766E-3</v>
      </c>
      <c r="Z45" s="82">
        <f>(VLOOKUP($A44,'RevPAR Raw Data'!$B$6:$BE$49,'RevPAR Raw Data'!AV$1,FALSE))/100</f>
        <v>-1.2150145037527699E-3</v>
      </c>
      <c r="AA45" s="82">
        <f>(VLOOKUP($A44,'RevPAR Raw Data'!$B$6:$BE$49,'RevPAR Raw Data'!AW$1,FALSE))/100</f>
        <v>-2.2249017817279099E-3</v>
      </c>
      <c r="AB45" s="82">
        <f>(VLOOKUP($A44,'RevPAR Raw Data'!$B$6:$BE$49,'RevPAR Raw Data'!AX$1,FALSE))/100</f>
        <v>2.5048871055607502E-2</v>
      </c>
      <c r="AC45" s="82">
        <f>(VLOOKUP($A44,'RevPAR Raw Data'!$B$6:$BE$49,'RevPAR Raw Data'!AY$1,FALSE))/100</f>
        <v>2.9740603626789205E-3</v>
      </c>
      <c r="AD45" s="83">
        <f>(VLOOKUP($A44,'RevPAR Raw Data'!$B$6:$BE$49,'RevPAR Raw Data'!BA$1,FALSE))/100</f>
        <v>6.5706236881869703E-2</v>
      </c>
      <c r="AE45" s="83">
        <f>(VLOOKUP($A44,'RevPAR Raw Data'!$B$6:$BE$49,'RevPAR Raw Data'!BB$1,FALSE))/100</f>
        <v>2.9708203477803598E-2</v>
      </c>
      <c r="AF45" s="82">
        <f>(VLOOKUP($A44,'RevPAR Raw Data'!$B$6:$BE$49,'RevPAR Raw Data'!BC$1,FALSE))/100</f>
        <v>4.77636316029783E-2</v>
      </c>
      <c r="AG45" s="84">
        <f>(VLOOKUP($A44,'RevPAR Raw Data'!$B$6:$BE$49,'RevPAR Raw Data'!BE$1,FALSE))/100</f>
        <v>1.9768767108328499E-2</v>
      </c>
    </row>
    <row r="46" spans="1:33" x14ac:dyDescent="0.25">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5">
      <c r="A47" s="108" t="s">
        <v>30</v>
      </c>
      <c r="B47" s="109">
        <f>(VLOOKUP($A47,'Occupancy Raw Data'!$B$8:$BE$45,'Occupancy Raw Data'!AG$3,FALSE))/100</f>
        <v>0.46002664890073197</v>
      </c>
      <c r="C47" s="110">
        <f>(VLOOKUP($A47,'Occupancy Raw Data'!$B$8:$BE$45,'Occupancy Raw Data'!AH$3,FALSE))/100</f>
        <v>0.556406839884521</v>
      </c>
      <c r="D47" s="110">
        <f>(VLOOKUP($A47,'Occupancy Raw Data'!$B$8:$BE$45,'Occupancy Raw Data'!AI$3,FALSE))/100</f>
        <v>0.628636464579169</v>
      </c>
      <c r="E47" s="110">
        <f>(VLOOKUP($A47,'Occupancy Raw Data'!$B$8:$BE$45,'Occupancy Raw Data'!AJ$3,FALSE))/100</f>
        <v>0.63862980235398603</v>
      </c>
      <c r="F47" s="110">
        <f>(VLOOKUP($A47,'Occupancy Raw Data'!$B$8:$BE$45,'Occupancy Raw Data'!AK$3,FALSE))/100</f>
        <v>0.60620697312902505</v>
      </c>
      <c r="G47" s="111">
        <f>(VLOOKUP($A47,'Occupancy Raw Data'!$B$8:$BE$45,'Occupancy Raw Data'!AL$3,FALSE))/100</f>
        <v>0.57798134576948701</v>
      </c>
      <c r="H47" s="91">
        <f>(VLOOKUP($A47,'Occupancy Raw Data'!$B$8:$BE$45,'Occupancy Raw Data'!AN$3,FALSE))/100</f>
        <v>0.63479902287363899</v>
      </c>
      <c r="I47" s="91">
        <f>(VLOOKUP($A47,'Occupancy Raw Data'!$B$8:$BE$45,'Occupancy Raw Data'!AO$3,FALSE))/100</f>
        <v>0.64018432156340199</v>
      </c>
      <c r="J47" s="111">
        <f>(VLOOKUP($A47,'Occupancy Raw Data'!$B$8:$BE$45,'Occupancy Raw Data'!AP$3,FALSE))/100</f>
        <v>0.63749167221851999</v>
      </c>
      <c r="K47" s="112">
        <f>(VLOOKUP($A47,'Occupancy Raw Data'!$B$8:$BE$45,'Occupancy Raw Data'!AR$3,FALSE))/100</f>
        <v>0.59498429618349602</v>
      </c>
      <c r="M47" s="113">
        <f>VLOOKUP($A47,'ADR Raw Data'!$B$6:$BE$43,'ADR Raw Data'!AG$1,FALSE)</f>
        <v>98.754999999999995</v>
      </c>
      <c r="N47" s="114">
        <f>VLOOKUP($A47,'ADR Raw Data'!$B$6:$BE$43,'ADR Raw Data'!AH$1,FALSE)</f>
        <v>107.278835561764</v>
      </c>
      <c r="O47" s="114">
        <f>VLOOKUP($A47,'ADR Raw Data'!$B$6:$BE$43,'ADR Raw Data'!AI$1,FALSE)</f>
        <v>111.658063234125</v>
      </c>
      <c r="P47" s="114">
        <f>VLOOKUP($A47,'ADR Raw Data'!$B$6:$BE$43,'ADR Raw Data'!AJ$1,FALSE)</f>
        <v>109.676132313309</v>
      </c>
      <c r="Q47" s="114">
        <f>VLOOKUP($A47,'ADR Raw Data'!$B$6:$BE$43,'ADR Raw Data'!AK$1,FALSE)</f>
        <v>105.99764355710199</v>
      </c>
      <c r="R47" s="115">
        <f>VLOOKUP($A47,'ADR Raw Data'!$B$6:$BE$43,'ADR Raw Data'!AL$1,FALSE)</f>
        <v>107.135601982594</v>
      </c>
      <c r="S47" s="114">
        <f>VLOOKUP($A47,'ADR Raw Data'!$B$6:$BE$43,'ADR Raw Data'!AN$1,FALSE)</f>
        <v>117.55957670106601</v>
      </c>
      <c r="T47" s="114">
        <f>VLOOKUP($A47,'ADR Raw Data'!$B$6:$BE$43,'ADR Raw Data'!AO$1,FALSE)</f>
        <v>118.400833405602</v>
      </c>
      <c r="U47" s="115">
        <f>VLOOKUP($A47,'ADR Raw Data'!$B$6:$BE$43,'ADR Raw Data'!AP$1,FALSE)</f>
        <v>117.981981711299</v>
      </c>
      <c r="V47" s="116">
        <f>VLOOKUP($A47,'ADR Raw Data'!$B$6:$BE$43,'ADR Raw Data'!AR$1,FALSE)</f>
        <v>110.455966568023</v>
      </c>
      <c r="X47" s="113">
        <f>VLOOKUP($A47,'RevPAR Raw Data'!$B$6:$BE$43,'RevPAR Raw Data'!AG$1,FALSE)</f>
        <v>45.429931712191802</v>
      </c>
      <c r="Y47" s="114">
        <f>VLOOKUP($A47,'RevPAR Raw Data'!$B$6:$BE$43,'RevPAR Raw Data'!AH$1,FALSE)</f>
        <v>59.690677881412299</v>
      </c>
      <c r="Z47" s="114">
        <f>VLOOKUP($A47,'RevPAR Raw Data'!$B$6:$BE$43,'RevPAR Raw Data'!AI$1,FALSE)</f>
        <v>70.192330113257796</v>
      </c>
      <c r="AA47" s="114">
        <f>VLOOKUP($A47,'RevPAR Raw Data'!$B$6:$BE$43,'RevPAR Raw Data'!AJ$1,FALSE)</f>
        <v>70.042446702198504</v>
      </c>
      <c r="AB47" s="114">
        <f>VLOOKUP($A47,'RevPAR Raw Data'!$B$6:$BE$43,'RevPAR Raw Data'!AK$1,FALSE)</f>
        <v>64.256510659560206</v>
      </c>
      <c r="AC47" s="115">
        <f>VLOOKUP($A47,'RevPAR Raw Data'!$B$6:$BE$43,'RevPAR Raw Data'!AL$1,FALSE)</f>
        <v>61.922379413724101</v>
      </c>
      <c r="AD47" s="114">
        <f>VLOOKUP($A47,'RevPAR Raw Data'!$B$6:$BE$43,'RevPAR Raw Data'!AN$1,FALSE)</f>
        <v>74.626704419275995</v>
      </c>
      <c r="AE47" s="114">
        <f>VLOOKUP($A47,'RevPAR Raw Data'!$B$6:$BE$43,'RevPAR Raw Data'!AO$1,FALSE)</f>
        <v>75.798357206306903</v>
      </c>
      <c r="AF47" s="115">
        <f>VLOOKUP($A47,'RevPAR Raw Data'!$B$6:$BE$43,'RevPAR Raw Data'!AP$1,FALSE)</f>
        <v>75.2125308127914</v>
      </c>
      <c r="AG47" s="116">
        <f>VLOOKUP($A47,'RevPAR Raw Data'!$B$6:$BE$43,'RevPAR Raw Data'!AR$1,FALSE)</f>
        <v>65.719565527743399</v>
      </c>
    </row>
    <row r="48" spans="1:33" x14ac:dyDescent="0.25">
      <c r="A48" s="93" t="s">
        <v>14</v>
      </c>
      <c r="B48" s="81">
        <f>(VLOOKUP($A47,'Occupancy Raw Data'!$B$8:$BE$51,'Occupancy Raw Data'!AT$3,FALSE))/100</f>
        <v>-6.3574082901696999E-2</v>
      </c>
      <c r="C48" s="82">
        <f>(VLOOKUP($A47,'Occupancy Raw Data'!$B$8:$BE$51,'Occupancy Raw Data'!AU$3,FALSE))/100</f>
        <v>-6.4569128132591899E-2</v>
      </c>
      <c r="D48" s="82">
        <f>(VLOOKUP($A47,'Occupancy Raw Data'!$B$8:$BE$51,'Occupancy Raw Data'!AV$3,FALSE))/100</f>
        <v>-5.9142966079437607E-2</v>
      </c>
      <c r="E48" s="82">
        <f>(VLOOKUP($A47,'Occupancy Raw Data'!$B$8:$BE$51,'Occupancy Raw Data'!AW$3,FALSE))/100</f>
        <v>-6.6963282074289199E-2</v>
      </c>
      <c r="F48" s="82">
        <f>(VLOOKUP($A47,'Occupancy Raw Data'!$B$8:$BE$51,'Occupancy Raw Data'!AX$3,FALSE))/100</f>
        <v>-7.9455483783757594E-2</v>
      </c>
      <c r="G48" s="82">
        <f>(VLOOKUP($A47,'Occupancy Raw Data'!$B$8:$BE$51,'Occupancy Raw Data'!AY$3,FALSE))/100</f>
        <v>-6.6934962085364591E-2</v>
      </c>
      <c r="H48" s="83">
        <f>(VLOOKUP($A47,'Occupancy Raw Data'!$B$8:$BE$51,'Occupancy Raw Data'!BA$3,FALSE))/100</f>
        <v>-6.2189950085956694E-2</v>
      </c>
      <c r="I48" s="83">
        <f>(VLOOKUP($A47,'Occupancy Raw Data'!$B$8:$BE$51,'Occupancy Raw Data'!BB$3,FALSE))/100</f>
        <v>-6.6692192564654196E-2</v>
      </c>
      <c r="J48" s="82">
        <f>(VLOOKUP($A47,'Occupancy Raw Data'!$B$8:$BE$51,'Occupancy Raw Data'!BC$3,FALSE))/100</f>
        <v>-6.4455996100183197E-2</v>
      </c>
      <c r="K48" s="84">
        <f>(VLOOKUP($A47,'Occupancy Raw Data'!$B$8:$BE$51,'Occupancy Raw Data'!BE$3,FALSE))/100</f>
        <v>-6.6177481233663099E-2</v>
      </c>
      <c r="M48" s="81">
        <f>(VLOOKUP($A47,'ADR Raw Data'!$B$6:$BE$49,'ADR Raw Data'!AT$1,FALSE))/100</f>
        <v>9.5533435319664003E-3</v>
      </c>
      <c r="N48" s="82">
        <f>(VLOOKUP($A47,'ADR Raw Data'!$B$6:$BE$49,'ADR Raw Data'!AU$1,FALSE))/100</f>
        <v>1.1791340016742799E-2</v>
      </c>
      <c r="O48" s="82">
        <f>(VLOOKUP($A47,'ADR Raw Data'!$B$6:$BE$49,'ADR Raw Data'!AV$1,FALSE))/100</f>
        <v>1.1741246681163699E-2</v>
      </c>
      <c r="P48" s="82">
        <f>(VLOOKUP($A47,'ADR Raw Data'!$B$6:$BE$49,'ADR Raw Data'!AW$1,FALSE))/100</f>
        <v>-1.81376544842227E-2</v>
      </c>
      <c r="Q48" s="82">
        <f>(VLOOKUP($A47,'ADR Raw Data'!$B$6:$BE$49,'ADR Raw Data'!AX$1,FALSE))/100</f>
        <v>-3.1507129987094901E-2</v>
      </c>
      <c r="R48" s="82">
        <f>(VLOOKUP($A47,'ADR Raw Data'!$B$6:$BE$49,'ADR Raw Data'!AY$1,FALSE))/100</f>
        <v>-4.7044495478879801E-3</v>
      </c>
      <c r="S48" s="83">
        <f>(VLOOKUP($A47,'ADR Raw Data'!$B$6:$BE$49,'ADR Raw Data'!BA$1,FALSE))/100</f>
        <v>2.9096217990957799E-2</v>
      </c>
      <c r="T48" s="83">
        <f>(VLOOKUP($A47,'ADR Raw Data'!$B$6:$BE$49,'ADR Raw Data'!BB$1,FALSE))/100</f>
        <v>3.3363157415466499E-2</v>
      </c>
      <c r="U48" s="82">
        <f>(VLOOKUP($A47,'ADR Raw Data'!$B$6:$BE$49,'ADR Raw Data'!BC$1,FALSE))/100</f>
        <v>3.1238178587509002E-2</v>
      </c>
      <c r="V48" s="84">
        <f>(VLOOKUP($A47,'ADR Raw Data'!$B$6:$BE$49,'ADR Raw Data'!BE$1,FALSE))/100</f>
        <v>6.80435345613805E-3</v>
      </c>
      <c r="X48" s="81">
        <f>(VLOOKUP($A47,'RevPAR Raw Data'!$B$6:$BE$49,'RevPAR Raw Data'!AT$1,FALSE))/100</f>
        <v>-5.4628084423420195E-2</v>
      </c>
      <c r="Y48" s="82">
        <f>(VLOOKUP($A47,'RevPAR Raw Data'!$B$6:$BE$49,'RevPAR Raw Data'!AU$1,FALSE))/100</f>
        <v>-5.3539144660245001E-2</v>
      </c>
      <c r="Z48" s="82">
        <f>(VLOOKUP($A47,'RevPAR Raw Data'!$B$6:$BE$49,'RevPAR Raw Data'!AV$1,FALSE))/100</f>
        <v>-4.8096131552468203E-2</v>
      </c>
      <c r="AA48" s="82">
        <f>(VLOOKUP($A47,'RevPAR Raw Data'!$B$6:$BE$49,'RevPAR Raw Data'!AW$1,FALSE))/100</f>
        <v>-8.3886379685118986E-2</v>
      </c>
      <c r="AB48" s="82">
        <f>(VLOOKUP($A47,'RevPAR Raw Data'!$B$6:$BE$49,'RevPAR Raw Data'!AX$1,FALSE))/100</f>
        <v>-0.10845919951509</v>
      </c>
      <c r="AC48" s="82">
        <f>(VLOOKUP($A47,'RevPAR Raw Data'!$B$6:$BE$49,'RevPAR Raw Data'!AY$1,FALSE))/100</f>
        <v>-7.1324519481132193E-2</v>
      </c>
      <c r="AD48" s="83">
        <f>(VLOOKUP($A47,'RevPAR Raw Data'!$B$6:$BE$49,'RevPAR Raw Data'!BA$1,FALSE))/100</f>
        <v>-3.4903224439546701E-2</v>
      </c>
      <c r="AE48" s="83">
        <f>(VLOOKUP($A47,'RevPAR Raw Data'!$B$6:$BE$49,'RevPAR Raw Data'!BB$1,FALSE))/100</f>
        <v>-3.5554097268104795E-2</v>
      </c>
      <c r="AF48" s="82">
        <f>(VLOOKUP($A47,'RevPAR Raw Data'!$B$6:$BE$49,'RevPAR Raw Data'!BC$1,FALSE))/100</f>
        <v>-3.5231305429887498E-2</v>
      </c>
      <c r="AG48" s="84">
        <f>(VLOOKUP($A47,'RevPAR Raw Data'!$B$6:$BE$49,'RevPAR Raw Data'!BE$1,FALSE))/100</f>
        <v>-5.9823422750675898E-2</v>
      </c>
    </row>
    <row r="49" spans="1:33" x14ac:dyDescent="0.25">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5">
      <c r="A50" s="108" t="s">
        <v>31</v>
      </c>
      <c r="B50" s="109">
        <f>(VLOOKUP($A50,'Occupancy Raw Data'!$B$8:$BE$45,'Occupancy Raw Data'!AG$3,FALSE))/100</f>
        <v>0.464608370155638</v>
      </c>
      <c r="C50" s="110">
        <f>(VLOOKUP($A50,'Occupancy Raw Data'!$B$8:$BE$45,'Occupancy Raw Data'!AH$3,FALSE))/100</f>
        <v>0.50502378204947707</v>
      </c>
      <c r="D50" s="110">
        <f>(VLOOKUP($A50,'Occupancy Raw Data'!$B$8:$BE$45,'Occupancy Raw Data'!AI$3,FALSE))/100</f>
        <v>0.56713855506459099</v>
      </c>
      <c r="E50" s="110">
        <f>(VLOOKUP($A50,'Occupancy Raw Data'!$B$8:$BE$45,'Occupancy Raw Data'!AJ$3,FALSE))/100</f>
        <v>0.60392333455292502</v>
      </c>
      <c r="F50" s="110">
        <f>(VLOOKUP($A50,'Occupancy Raw Data'!$B$8:$BE$45,'Occupancy Raw Data'!AK$3,FALSE))/100</f>
        <v>0.59757951027300793</v>
      </c>
      <c r="G50" s="111">
        <f>(VLOOKUP($A50,'Occupancy Raw Data'!$B$8:$BE$45,'Occupancy Raw Data'!AL$3,FALSE))/100</f>
        <v>0.54765442939646691</v>
      </c>
      <c r="H50" s="91">
        <f>(VLOOKUP($A50,'Occupancy Raw Data'!$B$8:$BE$45,'Occupancy Raw Data'!AN$3,FALSE))/100</f>
        <v>0.71252462707570996</v>
      </c>
      <c r="I50" s="91">
        <f>(VLOOKUP($A50,'Occupancy Raw Data'!$B$8:$BE$45,'Occupancy Raw Data'!AO$3,FALSE))/100</f>
        <v>0.67562623135378497</v>
      </c>
      <c r="J50" s="111">
        <f>(VLOOKUP($A50,'Occupancy Raw Data'!$B$8:$BE$45,'Occupancy Raw Data'!AP$3,FALSE))/100</f>
        <v>0.69407542921474796</v>
      </c>
      <c r="K50" s="112">
        <f>(VLOOKUP($A50,'Occupancy Raw Data'!$B$8:$BE$45,'Occupancy Raw Data'!AR$3,FALSE))/100</f>
        <v>0.58948832795902095</v>
      </c>
      <c r="M50" s="113">
        <f>VLOOKUP($A50,'ADR Raw Data'!$B$6:$BE$43,'ADR Raw Data'!AG$1,FALSE)</f>
        <v>109.624977586624</v>
      </c>
      <c r="N50" s="114">
        <f>VLOOKUP($A50,'ADR Raw Data'!$B$6:$BE$43,'ADR Raw Data'!AH$1,FALSE)</f>
        <v>106.90209540793499</v>
      </c>
      <c r="O50" s="114">
        <f>VLOOKUP($A50,'ADR Raw Data'!$B$6:$BE$43,'ADR Raw Data'!AI$1,FALSE)</f>
        <v>108.235186839362</v>
      </c>
      <c r="P50" s="114">
        <f>VLOOKUP($A50,'ADR Raw Data'!$B$6:$BE$43,'ADR Raw Data'!AJ$1,FALSE)</f>
        <v>107.683832603224</v>
      </c>
      <c r="Q50" s="114">
        <f>VLOOKUP($A50,'ADR Raw Data'!$B$6:$BE$43,'ADR Raw Data'!AK$1,FALSE)</f>
        <v>111.665279295403</v>
      </c>
      <c r="R50" s="115">
        <f>VLOOKUP($A50,'ADR Raw Data'!$B$6:$BE$43,'ADR Raw Data'!AL$1,FALSE)</f>
        <v>108.852070241435</v>
      </c>
      <c r="S50" s="114">
        <f>VLOOKUP($A50,'ADR Raw Data'!$B$6:$BE$43,'ADR Raw Data'!AN$1,FALSE)</f>
        <v>137.003632485384</v>
      </c>
      <c r="T50" s="114">
        <f>VLOOKUP($A50,'ADR Raw Data'!$B$6:$BE$43,'ADR Raw Data'!AO$1,FALSE)</f>
        <v>136.172123307644</v>
      </c>
      <c r="U50" s="115">
        <f>VLOOKUP($A50,'ADR Raw Data'!$B$6:$BE$43,'ADR Raw Data'!AP$1,FALSE)</f>
        <v>136.59892905658799</v>
      </c>
      <c r="V50" s="116">
        <f>VLOOKUP($A50,'ADR Raw Data'!$B$6:$BE$43,'ADR Raw Data'!AR$1,FALSE)</f>
        <v>118.186123085107</v>
      </c>
      <c r="X50" s="113">
        <f>VLOOKUP($A50,'RevPAR Raw Data'!$B$6:$BE$43,'RevPAR Raw Data'!AG$1,FALSE)</f>
        <v>50.932682164870101</v>
      </c>
      <c r="Y50" s="114">
        <f>VLOOKUP($A50,'RevPAR Raw Data'!$B$6:$BE$43,'RevPAR Raw Data'!AH$1,FALSE)</f>
        <v>53.988100531929803</v>
      </c>
      <c r="Z50" s="114">
        <f>VLOOKUP($A50,'RevPAR Raw Data'!$B$6:$BE$43,'RevPAR Raw Data'!AI$1,FALSE)</f>
        <v>61.384347471222299</v>
      </c>
      <c r="AA50" s="114">
        <f>VLOOKUP($A50,'RevPAR Raw Data'!$B$6:$BE$43,'RevPAR Raw Data'!AJ$1,FALSE)</f>
        <v>65.032779263178597</v>
      </c>
      <c r="AB50" s="114">
        <f>VLOOKUP($A50,'RevPAR Raw Data'!$B$6:$BE$43,'RevPAR Raw Data'!AK$1,FALSE)</f>
        <v>66.728882915845702</v>
      </c>
      <c r="AC50" s="115">
        <f>VLOOKUP($A50,'RevPAR Raw Data'!$B$6:$BE$43,'RevPAR Raw Data'!AL$1,FALSE)</f>
        <v>59.613318416697602</v>
      </c>
      <c r="AD50" s="114">
        <f>VLOOKUP($A50,'RevPAR Raw Data'!$B$6:$BE$43,'RevPAR Raw Data'!AN$1,FALSE)</f>
        <v>97.618462144666395</v>
      </c>
      <c r="AE50" s="114">
        <f>VLOOKUP($A50,'RevPAR Raw Data'!$B$6:$BE$43,'RevPAR Raw Data'!AO$1,FALSE)</f>
        <v>92.0014584857866</v>
      </c>
      <c r="AF50" s="115">
        <f>VLOOKUP($A50,'RevPAR Raw Data'!$B$6:$BE$43,'RevPAR Raw Data'!AP$1,FALSE)</f>
        <v>94.809960315226505</v>
      </c>
      <c r="AG50" s="116">
        <f>VLOOKUP($A50,'RevPAR Raw Data'!$B$6:$BE$43,'RevPAR Raw Data'!AR$1,FALSE)</f>
        <v>69.669340085399199</v>
      </c>
    </row>
    <row r="51" spans="1:33" x14ac:dyDescent="0.25">
      <c r="A51" s="93" t="s">
        <v>14</v>
      </c>
      <c r="B51" s="81">
        <f>(VLOOKUP($A50,'Occupancy Raw Data'!$B$8:$BE$51,'Occupancy Raw Data'!AT$3,FALSE))/100</f>
        <v>1.7800890822842802E-4</v>
      </c>
      <c r="C51" s="82">
        <f>(VLOOKUP($A50,'Occupancy Raw Data'!$B$8:$BE$51,'Occupancy Raw Data'!AU$3,FALSE))/100</f>
        <v>-1.0572550161431099E-2</v>
      </c>
      <c r="D51" s="82">
        <f>(VLOOKUP($A50,'Occupancy Raw Data'!$B$8:$BE$51,'Occupancy Raw Data'!AV$3,FALSE))/100</f>
        <v>-6.3264025495729402E-3</v>
      </c>
      <c r="E51" s="82">
        <f>(VLOOKUP($A50,'Occupancy Raw Data'!$B$8:$BE$51,'Occupancy Raw Data'!AW$3,FALSE))/100</f>
        <v>1.23706964557323E-2</v>
      </c>
      <c r="F51" s="82">
        <f>(VLOOKUP($A50,'Occupancy Raw Data'!$B$8:$BE$51,'Occupancy Raw Data'!AX$3,FALSE))/100</f>
        <v>-4.2042547286669204E-3</v>
      </c>
      <c r="G51" s="82">
        <f>(VLOOKUP($A50,'Occupancy Raw Data'!$B$8:$BE$51,'Occupancy Raw Data'!AY$3,FALSE))/100</f>
        <v>-1.4838677497603201E-3</v>
      </c>
      <c r="H51" s="83">
        <f>(VLOOKUP($A50,'Occupancy Raw Data'!$B$8:$BE$51,'Occupancy Raw Data'!BA$3,FALSE))/100</f>
        <v>2.5685041041281199E-2</v>
      </c>
      <c r="I51" s="83">
        <f>(VLOOKUP($A50,'Occupancy Raw Data'!$B$8:$BE$51,'Occupancy Raw Data'!BB$3,FALSE))/100</f>
        <v>-3.2888508517634803E-3</v>
      </c>
      <c r="J51" s="82">
        <f>(VLOOKUP($A50,'Occupancy Raw Data'!$B$8:$BE$51,'Occupancy Raw Data'!BC$3,FALSE))/100</f>
        <v>1.1375692328768901E-2</v>
      </c>
      <c r="K51" s="84">
        <f>(VLOOKUP($A50,'Occupancy Raw Data'!$B$8:$BE$51,'Occupancy Raw Data'!BE$3,FALSE))/100</f>
        <v>2.8043549039903199E-3</v>
      </c>
      <c r="M51" s="81">
        <f>(VLOOKUP($A50,'ADR Raw Data'!$B$6:$BE$49,'ADR Raw Data'!AT$1,FALSE))/100</f>
        <v>4.0256261174416698E-2</v>
      </c>
      <c r="N51" s="82">
        <f>(VLOOKUP($A50,'ADR Raw Data'!$B$6:$BE$49,'ADR Raw Data'!AU$1,FALSE))/100</f>
        <v>1.8851621595038198E-2</v>
      </c>
      <c r="O51" s="82">
        <f>(VLOOKUP($A50,'ADR Raw Data'!$B$6:$BE$49,'ADR Raw Data'!AV$1,FALSE))/100</f>
        <v>1.4140576908737199E-2</v>
      </c>
      <c r="P51" s="82">
        <f>(VLOOKUP($A50,'ADR Raw Data'!$B$6:$BE$49,'ADR Raw Data'!AW$1,FALSE))/100</f>
        <v>1.0615811367503501E-2</v>
      </c>
      <c r="Q51" s="82">
        <f>(VLOOKUP($A50,'ADR Raw Data'!$B$6:$BE$49,'ADR Raw Data'!AX$1,FALSE))/100</f>
        <v>1.9848354579932299E-2</v>
      </c>
      <c r="R51" s="82">
        <f>(VLOOKUP($A50,'ADR Raw Data'!$B$6:$BE$49,'ADR Raw Data'!AY$1,FALSE))/100</f>
        <v>1.9876238196991702E-2</v>
      </c>
      <c r="S51" s="83">
        <f>(VLOOKUP($A50,'ADR Raw Data'!$B$6:$BE$49,'ADR Raw Data'!BA$1,FALSE))/100</f>
        <v>1.6575072110017498E-2</v>
      </c>
      <c r="T51" s="83">
        <f>(VLOOKUP($A50,'ADR Raw Data'!$B$6:$BE$49,'ADR Raw Data'!BB$1,FALSE))/100</f>
        <v>1.8824709165001202E-2</v>
      </c>
      <c r="U51" s="82">
        <f>(VLOOKUP($A50,'ADR Raw Data'!$B$6:$BE$49,'ADR Raw Data'!BC$1,FALSE))/100</f>
        <v>1.7725798166802999E-2</v>
      </c>
      <c r="V51" s="84">
        <f>(VLOOKUP($A50,'ADR Raw Data'!$B$6:$BE$49,'ADR Raw Data'!BE$1,FALSE))/100</f>
        <v>1.9726817379554E-2</v>
      </c>
      <c r="X51" s="81">
        <f>(VLOOKUP($A50,'RevPAR Raw Data'!$B$6:$BE$49,'RevPAR Raw Data'!AT$1,FALSE))/100</f>
        <v>4.0441436055746197E-2</v>
      </c>
      <c r="Y51" s="82">
        <f>(VLOOKUP($A50,'RevPAR Raw Data'!$B$6:$BE$49,'RevPAR Raw Data'!AU$1,FALSE))/100</f>
        <v>8.0797617186692903E-3</v>
      </c>
      <c r="Z51" s="82">
        <f>(VLOOKUP($A50,'RevPAR Raw Data'!$B$6:$BE$49,'RevPAR Raw Data'!AV$1,FALSE))/100</f>
        <v>7.72471537735643E-3</v>
      </c>
      <c r="AA51" s="82">
        <f>(VLOOKUP($A50,'RevPAR Raw Data'!$B$6:$BE$49,'RevPAR Raw Data'!AW$1,FALSE))/100</f>
        <v>2.3117832803294502E-2</v>
      </c>
      <c r="AB51" s="82">
        <f>(VLOOKUP($A50,'RevPAR Raw Data'!$B$6:$BE$49,'RevPAR Raw Data'!AX$1,FALSE))/100</f>
        <v>1.5560652312666401E-2</v>
      </c>
      <c r="AC51" s="82">
        <f>(VLOOKUP($A50,'RevPAR Raw Data'!$B$6:$BE$49,'RevPAR Raw Data'!AY$1,FALSE))/100</f>
        <v>1.8362876738384298E-2</v>
      </c>
      <c r="AD51" s="83">
        <f>(VLOOKUP($A50,'RevPAR Raw Data'!$B$6:$BE$49,'RevPAR Raw Data'!BA$1,FALSE))/100</f>
        <v>4.26858445587067E-2</v>
      </c>
      <c r="AE51" s="83">
        <f>(VLOOKUP($A50,'RevPAR Raw Data'!$B$6:$BE$49,'RevPAR Raw Data'!BB$1,FALSE))/100</f>
        <v>1.54739466524662E-2</v>
      </c>
      <c r="AF51" s="82">
        <f>(VLOOKUP($A50,'RevPAR Raw Data'!$B$6:$BE$49,'RevPAR Raw Data'!BC$1,FALSE))/100</f>
        <v>2.93031337217994E-2</v>
      </c>
      <c r="AG51" s="84">
        <f>(VLOOKUP($A50,'RevPAR Raw Data'!$B$6:$BE$49,'RevPAR Raw Data'!BE$1,FALSE))/100</f>
        <v>2.2586493280602801E-2</v>
      </c>
    </row>
    <row r="52" spans="1:33" x14ac:dyDescent="0.25">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5">
      <c r="A53" s="108" t="s">
        <v>32</v>
      </c>
      <c r="B53" s="109">
        <f>(VLOOKUP($A53,'Occupancy Raw Data'!$B$8:$BE$45,'Occupancy Raw Data'!AG$3,FALSE))/100</f>
        <v>0.41715116279069697</v>
      </c>
      <c r="C53" s="110">
        <f>(VLOOKUP($A53,'Occupancy Raw Data'!$B$8:$BE$45,'Occupancy Raw Data'!AH$3,FALSE))/100</f>
        <v>0.502099483204134</v>
      </c>
      <c r="D53" s="110">
        <f>(VLOOKUP($A53,'Occupancy Raw Data'!$B$8:$BE$45,'Occupancy Raw Data'!AI$3,FALSE))/100</f>
        <v>0.56330749354005105</v>
      </c>
      <c r="E53" s="110">
        <f>(VLOOKUP($A53,'Occupancy Raw Data'!$B$8:$BE$45,'Occupancy Raw Data'!AJ$3,FALSE))/100</f>
        <v>0.56233850129198903</v>
      </c>
      <c r="F53" s="110">
        <f>(VLOOKUP($A53,'Occupancy Raw Data'!$B$8:$BE$45,'Occupancy Raw Data'!AK$3,FALSE))/100</f>
        <v>0.547803617571059</v>
      </c>
      <c r="G53" s="111">
        <f>(VLOOKUP($A53,'Occupancy Raw Data'!$B$8:$BE$45,'Occupancy Raw Data'!AL$3,FALSE))/100</f>
        <v>0.51854005167958594</v>
      </c>
      <c r="H53" s="91">
        <f>(VLOOKUP($A53,'Occupancy Raw Data'!$B$8:$BE$45,'Occupancy Raw Data'!AN$3,FALSE))/100</f>
        <v>0.57218992248062006</v>
      </c>
      <c r="I53" s="91">
        <f>(VLOOKUP($A53,'Occupancy Raw Data'!$B$8:$BE$45,'Occupancy Raw Data'!AO$3,FALSE))/100</f>
        <v>0.55604005167958592</v>
      </c>
      <c r="J53" s="111">
        <f>(VLOOKUP($A53,'Occupancy Raw Data'!$B$8:$BE$45,'Occupancy Raw Data'!AP$3,FALSE))/100</f>
        <v>0.56411498708010299</v>
      </c>
      <c r="K53" s="112">
        <f>(VLOOKUP($A53,'Occupancy Raw Data'!$B$8:$BE$45,'Occupancy Raw Data'!AR$3,FALSE))/100</f>
        <v>0.53156146179401897</v>
      </c>
      <c r="M53" s="113">
        <f>VLOOKUP($A53,'ADR Raw Data'!$B$6:$BE$43,'ADR Raw Data'!AG$1,FALSE)</f>
        <v>86.160789779326294</v>
      </c>
      <c r="N53" s="114">
        <f>VLOOKUP($A53,'ADR Raw Data'!$B$6:$BE$43,'ADR Raw Data'!AH$1,FALSE)</f>
        <v>89.009681569636498</v>
      </c>
      <c r="O53" s="114">
        <f>VLOOKUP($A53,'ADR Raw Data'!$B$6:$BE$43,'ADR Raw Data'!AI$1,FALSE)</f>
        <v>91.300418577981603</v>
      </c>
      <c r="P53" s="114">
        <f>VLOOKUP($A53,'ADR Raw Data'!$B$6:$BE$43,'ADR Raw Data'!AJ$1,FALSE)</f>
        <v>90.560792647903497</v>
      </c>
      <c r="Q53" s="114">
        <f>VLOOKUP($A53,'ADR Raw Data'!$B$6:$BE$43,'ADR Raw Data'!AK$1,FALSE)</f>
        <v>89.726624410377298</v>
      </c>
      <c r="R53" s="115">
        <f>VLOOKUP($A53,'ADR Raw Data'!$B$6:$BE$43,'ADR Raw Data'!AL$1,FALSE)</f>
        <v>89.536917279182703</v>
      </c>
      <c r="S53" s="114">
        <f>VLOOKUP($A53,'ADR Raw Data'!$B$6:$BE$43,'ADR Raw Data'!AN$1,FALSE)</f>
        <v>97.676370307648796</v>
      </c>
      <c r="T53" s="114">
        <f>VLOOKUP($A53,'ADR Raw Data'!$B$6:$BE$43,'ADR Raw Data'!AO$1,FALSE)</f>
        <v>96.198812082486199</v>
      </c>
      <c r="U53" s="115">
        <f>VLOOKUP($A53,'ADR Raw Data'!$B$6:$BE$43,'ADR Raw Data'!AP$1,FALSE)</f>
        <v>96.948166332665295</v>
      </c>
      <c r="V53" s="116">
        <f>VLOOKUP($A53,'ADR Raw Data'!$B$6:$BE$43,'ADR Raw Data'!AR$1,FALSE)</f>
        <v>91.784095486111099</v>
      </c>
      <c r="X53" s="113">
        <f>VLOOKUP($A53,'RevPAR Raw Data'!$B$6:$BE$43,'RevPAR Raw Data'!AG$1,FALSE)</f>
        <v>35.942073643410801</v>
      </c>
      <c r="Y53" s="114">
        <f>VLOOKUP($A53,'RevPAR Raw Data'!$B$6:$BE$43,'RevPAR Raw Data'!AH$1,FALSE)</f>
        <v>44.691715116278999</v>
      </c>
      <c r="Z53" s="114">
        <f>VLOOKUP($A53,'RevPAR Raw Data'!$B$6:$BE$43,'RevPAR Raw Data'!AI$1,FALSE)</f>
        <v>51.430209948320403</v>
      </c>
      <c r="AA53" s="114">
        <f>VLOOKUP($A53,'RevPAR Raw Data'!$B$6:$BE$43,'RevPAR Raw Data'!AJ$1,FALSE)</f>
        <v>50.925820413436597</v>
      </c>
      <c r="AB53" s="114">
        <f>VLOOKUP($A53,'RevPAR Raw Data'!$B$6:$BE$43,'RevPAR Raw Data'!AK$1,FALSE)</f>
        <v>49.152569444444403</v>
      </c>
      <c r="AC53" s="115">
        <f>VLOOKUP($A53,'RevPAR Raw Data'!$B$6:$BE$43,'RevPAR Raw Data'!AL$1,FALSE)</f>
        <v>46.428477713178196</v>
      </c>
      <c r="AD53" s="114">
        <f>VLOOKUP($A53,'RevPAR Raw Data'!$B$6:$BE$43,'RevPAR Raw Data'!AN$1,FALSE)</f>
        <v>55.889434754521901</v>
      </c>
      <c r="AE53" s="114">
        <f>VLOOKUP($A53,'RevPAR Raw Data'!$B$6:$BE$43,'RevPAR Raw Data'!AO$1,FALSE)</f>
        <v>53.490392441860401</v>
      </c>
      <c r="AF53" s="115">
        <f>VLOOKUP($A53,'RevPAR Raw Data'!$B$6:$BE$43,'RevPAR Raw Data'!AP$1,FALSE)</f>
        <v>54.689913598191197</v>
      </c>
      <c r="AG53" s="116">
        <f>VLOOKUP($A53,'RevPAR Raw Data'!$B$6:$BE$43,'RevPAR Raw Data'!AR$1,FALSE)</f>
        <v>48.788887966039098</v>
      </c>
    </row>
    <row r="54" spans="1:33" x14ac:dyDescent="0.25">
      <c r="A54" s="93" t="s">
        <v>14</v>
      </c>
      <c r="B54" s="81">
        <f>(VLOOKUP($A53,'Occupancy Raw Data'!$B$8:$BE$51,'Occupancy Raw Data'!AT$3,FALSE))/100</f>
        <v>4.9147034930950399E-2</v>
      </c>
      <c r="C54" s="82">
        <f>(VLOOKUP($A53,'Occupancy Raw Data'!$B$8:$BE$51,'Occupancy Raw Data'!AU$3,FALSE))/100</f>
        <v>3.9451688398528903E-2</v>
      </c>
      <c r="D54" s="82">
        <f>(VLOOKUP($A53,'Occupancy Raw Data'!$B$8:$BE$51,'Occupancy Raw Data'!AV$3,FALSE))/100</f>
        <v>3.28694107195735E-2</v>
      </c>
      <c r="E54" s="82">
        <f>(VLOOKUP($A53,'Occupancy Raw Data'!$B$8:$BE$51,'Occupancy Raw Data'!AW$3,FALSE))/100</f>
        <v>-1.02330869812393E-2</v>
      </c>
      <c r="F54" s="82">
        <f>(VLOOKUP($A53,'Occupancy Raw Data'!$B$8:$BE$51,'Occupancy Raw Data'!AX$3,FALSE))/100</f>
        <v>8.0237741456166394E-3</v>
      </c>
      <c r="G54" s="82">
        <f>(VLOOKUP($A53,'Occupancy Raw Data'!$B$8:$BE$51,'Occupancy Raw Data'!AY$3,FALSE))/100</f>
        <v>2.1701775599821799E-2</v>
      </c>
      <c r="H54" s="83">
        <f>(VLOOKUP($A53,'Occupancy Raw Data'!$B$8:$BE$51,'Occupancy Raw Data'!BA$3,FALSE))/100</f>
        <v>-4.2949756888168496E-2</v>
      </c>
      <c r="I54" s="83">
        <f>(VLOOKUP($A53,'Occupancy Raw Data'!$B$8:$BE$51,'Occupancy Raw Data'!BB$3,FALSE))/100</f>
        <v>-1.6285714285714199E-2</v>
      </c>
      <c r="J54" s="82">
        <f>(VLOOKUP($A53,'Occupancy Raw Data'!$B$8:$BE$51,'Occupancy Raw Data'!BC$3,FALSE))/100</f>
        <v>-2.99916689808386E-2</v>
      </c>
      <c r="K54" s="84">
        <f>(VLOOKUP($A53,'Occupancy Raw Data'!$B$8:$BE$51,'Occupancy Raw Data'!BE$3,FALSE))/100</f>
        <v>5.4549421776129104E-3</v>
      </c>
      <c r="M54" s="81">
        <f>(VLOOKUP($A53,'ADR Raw Data'!$B$6:$BE$49,'ADR Raw Data'!AT$1,FALSE))/100</f>
        <v>4.4459187131971299E-2</v>
      </c>
      <c r="N54" s="82">
        <f>(VLOOKUP($A53,'ADR Raw Data'!$B$6:$BE$49,'ADR Raw Data'!AU$1,FALSE))/100</f>
        <v>3.3380818735093298E-2</v>
      </c>
      <c r="O54" s="82">
        <f>(VLOOKUP($A53,'ADR Raw Data'!$B$6:$BE$49,'ADR Raw Data'!AV$1,FALSE))/100</f>
        <v>4.8099877786871095E-3</v>
      </c>
      <c r="P54" s="82">
        <f>(VLOOKUP($A53,'ADR Raw Data'!$B$6:$BE$49,'ADR Raw Data'!AW$1,FALSE))/100</f>
        <v>1.22096906198071E-2</v>
      </c>
      <c r="Q54" s="82">
        <f>(VLOOKUP($A53,'ADR Raw Data'!$B$6:$BE$49,'ADR Raw Data'!AX$1,FALSE))/100</f>
        <v>5.0966910212259693E-3</v>
      </c>
      <c r="R54" s="82">
        <f>(VLOOKUP($A53,'ADR Raw Data'!$B$6:$BE$49,'ADR Raw Data'!AY$1,FALSE))/100</f>
        <v>1.7481959687583398E-2</v>
      </c>
      <c r="S54" s="83">
        <f>(VLOOKUP($A53,'ADR Raw Data'!$B$6:$BE$49,'ADR Raw Data'!BA$1,FALSE))/100</f>
        <v>1.6106255872581802E-2</v>
      </c>
      <c r="T54" s="83">
        <f>(VLOOKUP($A53,'ADR Raw Data'!$B$6:$BE$49,'ADR Raw Data'!BB$1,FALSE))/100</f>
        <v>6.1202338049747094E-3</v>
      </c>
      <c r="U54" s="82">
        <f>(VLOOKUP($A53,'ADR Raw Data'!$B$6:$BE$49,'ADR Raw Data'!BC$1,FALSE))/100</f>
        <v>1.11608515724246E-2</v>
      </c>
      <c r="V54" s="84">
        <f>(VLOOKUP($A53,'ADR Raw Data'!$B$6:$BE$49,'ADR Raw Data'!BE$1,FALSE))/100</f>
        <v>1.44690157172332E-2</v>
      </c>
      <c r="X54" s="81">
        <f>(VLOOKUP($A53,'RevPAR Raw Data'!$B$6:$BE$49,'RevPAR Raw Data'!AT$1,FALSE))/100</f>
        <v>9.5791259285898392E-2</v>
      </c>
      <c r="Y54" s="82">
        <f>(VLOOKUP($A53,'RevPAR Raw Data'!$B$6:$BE$49,'RevPAR Raw Data'!AU$1,FALSE))/100</f>
        <v>7.4149436792846898E-2</v>
      </c>
      <c r="Z54" s="82">
        <f>(VLOOKUP($A53,'RevPAR Raw Data'!$B$6:$BE$49,'RevPAR Raw Data'!AV$1,FALSE))/100</f>
        <v>3.7837499962114399E-2</v>
      </c>
      <c r="AA54" s="82">
        <f>(VLOOKUP($A53,'RevPAR Raw Data'!$B$6:$BE$49,'RevPAR Raw Data'!AW$1,FALSE))/100</f>
        <v>1.8516608124413199E-3</v>
      </c>
      <c r="AB54" s="82">
        <f>(VLOOKUP($A53,'RevPAR Raw Data'!$B$6:$BE$49,'RevPAR Raw Data'!AX$1,FALSE))/100</f>
        <v>1.31613598644869E-2</v>
      </c>
      <c r="AC54" s="82">
        <f>(VLOOKUP($A53,'RevPAR Raw Data'!$B$6:$BE$49,'RevPAR Raw Data'!AY$1,FALSE))/100</f>
        <v>3.9563124853590301E-2</v>
      </c>
      <c r="AD54" s="83">
        <f>(VLOOKUP($A53,'RevPAR Raw Data'!$B$6:$BE$49,'RevPAR Raw Data'!BA$1,FALSE))/100</f>
        <v>-2.7535260789692702E-2</v>
      </c>
      <c r="AE54" s="83">
        <f>(VLOOKUP($A53,'RevPAR Raw Data'!$B$6:$BE$49,'RevPAR Raw Data'!BB$1,FALSE))/100</f>
        <v>-1.0265152859849101E-2</v>
      </c>
      <c r="AF54" s="82">
        <f>(VLOOKUP($A53,'RevPAR Raw Data'!$B$6:$BE$49,'RevPAR Raw Data'!BC$1,FALSE))/100</f>
        <v>-1.9165549974318401E-2</v>
      </c>
      <c r="AG54" s="84">
        <f>(VLOOKUP($A53,'RevPAR Raw Data'!$B$6:$BE$49,'RevPAR Raw Data'!BE$1,FALSE))/100</f>
        <v>2.0002885538950597E-2</v>
      </c>
    </row>
    <row r="55" spans="1:33" x14ac:dyDescent="0.25">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5">
      <c r="A56" s="108" t="s">
        <v>33</v>
      </c>
      <c r="B56" s="109">
        <f>(VLOOKUP($A56,'Occupancy Raw Data'!$B$8:$BE$45,'Occupancy Raw Data'!AG$3,FALSE))/100</f>
        <v>0.47012987012986995</v>
      </c>
      <c r="C56" s="110">
        <f>(VLOOKUP($A56,'Occupancy Raw Data'!$B$8:$BE$45,'Occupancy Raw Data'!AH$3,FALSE))/100</f>
        <v>0.54839371155160599</v>
      </c>
      <c r="D56" s="110">
        <f>(VLOOKUP($A56,'Occupancy Raw Data'!$B$8:$BE$45,'Occupancy Raw Data'!AI$3,FALSE))/100</f>
        <v>0.61425153793574805</v>
      </c>
      <c r="E56" s="110">
        <f>(VLOOKUP($A56,'Occupancy Raw Data'!$B$8:$BE$45,'Occupancy Raw Data'!AJ$3,FALSE))/100</f>
        <v>0.672898154477101</v>
      </c>
      <c r="F56" s="110">
        <f>(VLOOKUP($A56,'Occupancy Raw Data'!$B$8:$BE$45,'Occupancy Raw Data'!AK$3,FALSE))/100</f>
        <v>0.68151059466848907</v>
      </c>
      <c r="G56" s="110">
        <f>(VLOOKUP($A56,'Occupancy Raw Data'!$B$8:$BE$45,'Occupancy Raw Data'!AL$3,FALSE))/100</f>
        <v>0.59743677375256299</v>
      </c>
      <c r="H56" s="91">
        <f>(VLOOKUP($A56,'Occupancy Raw Data'!$B$8:$BE$45,'Occupancy Raw Data'!AN$3,FALSE))/100</f>
        <v>0.73195488721804491</v>
      </c>
      <c r="I56" s="91">
        <f>(VLOOKUP($A56,'Occupancy Raw Data'!$B$8:$BE$45,'Occupancy Raw Data'!AO$3,FALSE))/100</f>
        <v>0.70030758714969199</v>
      </c>
      <c r="J56" s="110">
        <f>(VLOOKUP($A56,'Occupancy Raw Data'!$B$8:$BE$45,'Occupancy Raw Data'!AP$3,FALSE))/100</f>
        <v>0.71613123718386806</v>
      </c>
      <c r="K56" s="133">
        <f>(VLOOKUP($A56,'Occupancy Raw Data'!$B$8:$BE$45,'Occupancy Raw Data'!AR$3,FALSE))/100</f>
        <v>0.63134947759007898</v>
      </c>
      <c r="M56" s="113">
        <f>VLOOKUP($A56,'ADR Raw Data'!$B$6:$BE$43,'ADR Raw Data'!AG$1,FALSE)</f>
        <v>127.14386013375901</v>
      </c>
      <c r="N56" s="114">
        <f>VLOOKUP($A56,'ADR Raw Data'!$B$6:$BE$43,'ADR Raw Data'!AH$1,FALSE)</f>
        <v>123.43852424280099</v>
      </c>
      <c r="O56" s="114">
        <f>VLOOKUP($A56,'ADR Raw Data'!$B$6:$BE$43,'ADR Raw Data'!AI$1,FALSE)</f>
        <v>123.419732376342</v>
      </c>
      <c r="P56" s="114">
        <f>VLOOKUP($A56,'ADR Raw Data'!$B$6:$BE$43,'ADR Raw Data'!AJ$1,FALSE)</f>
        <v>126.83794656915001</v>
      </c>
      <c r="Q56" s="114">
        <f>VLOOKUP($A56,'ADR Raw Data'!$B$6:$BE$43,'ADR Raw Data'!AK$1,FALSE)</f>
        <v>129.208922320846</v>
      </c>
      <c r="R56" s="115">
        <f>VLOOKUP($A56,'ADR Raw Data'!$B$6:$BE$43,'ADR Raw Data'!AL$1,FALSE)</f>
        <v>126.100060637263</v>
      </c>
      <c r="S56" s="114">
        <f>VLOOKUP($A56,'ADR Raw Data'!$B$6:$BE$43,'ADR Raw Data'!AN$1,FALSE)</f>
        <v>152.60177802680101</v>
      </c>
      <c r="T56" s="114">
        <f>VLOOKUP($A56,'ADR Raw Data'!$B$6:$BE$43,'ADR Raw Data'!AO$1,FALSE)</f>
        <v>151.25124493680099</v>
      </c>
      <c r="U56" s="115">
        <f>VLOOKUP($A56,'ADR Raw Data'!$B$6:$BE$43,'ADR Raw Data'!AP$1,FALSE)</f>
        <v>151.94143218478499</v>
      </c>
      <c r="V56" s="116">
        <f>VLOOKUP($A56,'ADR Raw Data'!$B$6:$BE$43,'ADR Raw Data'!AR$1,FALSE)</f>
        <v>134.474780880499</v>
      </c>
      <c r="X56" s="113">
        <f>VLOOKUP($A56,'RevPAR Raw Data'!$B$6:$BE$43,'RevPAR Raw Data'!AG$1,FALSE)</f>
        <v>59.774126452494798</v>
      </c>
      <c r="Y56" s="114">
        <f>VLOOKUP($A56,'RevPAR Raw Data'!$B$6:$BE$43,'RevPAR Raw Data'!AH$1,FALSE)</f>
        <v>67.692910457962995</v>
      </c>
      <c r="Z56" s="114">
        <f>VLOOKUP($A56,'RevPAR Raw Data'!$B$6:$BE$43,'RevPAR Raw Data'!AI$1,FALSE)</f>
        <v>75.810760423786704</v>
      </c>
      <c r="AA56" s="114">
        <f>VLOOKUP($A56,'RevPAR Raw Data'!$B$6:$BE$43,'RevPAR Raw Data'!AJ$1,FALSE)</f>
        <v>85.349020164046394</v>
      </c>
      <c r="AB56" s="114">
        <f>VLOOKUP($A56,'RevPAR Raw Data'!$B$6:$BE$43,'RevPAR Raw Data'!AK$1,FALSE)</f>
        <v>88.057249487354696</v>
      </c>
      <c r="AC56" s="115">
        <f>VLOOKUP($A56,'RevPAR Raw Data'!$B$6:$BE$43,'RevPAR Raw Data'!AL$1,FALSE)</f>
        <v>75.336813397129106</v>
      </c>
      <c r="AD56" s="114">
        <f>VLOOKUP($A56,'RevPAR Raw Data'!$B$6:$BE$43,'RevPAR Raw Data'!AN$1,FALSE)</f>
        <v>111.69761722488001</v>
      </c>
      <c r="AE56" s="114">
        <f>VLOOKUP($A56,'RevPAR Raw Data'!$B$6:$BE$43,'RevPAR Raw Data'!AO$1,FALSE)</f>
        <v>105.922394395078</v>
      </c>
      <c r="AF56" s="115">
        <f>VLOOKUP($A56,'RevPAR Raw Data'!$B$6:$BE$43,'RevPAR Raw Data'!AP$1,FALSE)</f>
        <v>108.810005809979</v>
      </c>
      <c r="AG56" s="116">
        <f>VLOOKUP($A56,'RevPAR Raw Data'!$B$6:$BE$43,'RevPAR Raw Data'!AR$1,FALSE)</f>
        <v>84.900582657943502</v>
      </c>
    </row>
    <row r="57" spans="1:33" ht="16" thickBot="1" x14ac:dyDescent="0.3">
      <c r="A57" s="97" t="s">
        <v>14</v>
      </c>
      <c r="B57" s="81">
        <f>(VLOOKUP($A56,'Occupancy Raw Data'!$B$8:$BE$51,'Occupancy Raw Data'!AT$3,FALSE))/100</f>
        <v>-3.22723908216136E-3</v>
      </c>
      <c r="C57" s="82">
        <f>(VLOOKUP($A56,'Occupancy Raw Data'!$B$8:$BE$51,'Occupancy Raw Data'!AU$3,FALSE))/100</f>
        <v>-2.5969524791702701E-2</v>
      </c>
      <c r="D57" s="82">
        <f>(VLOOKUP($A56,'Occupancy Raw Data'!$B$8:$BE$51,'Occupancy Raw Data'!AV$3,FALSE))/100</f>
        <v>-1.90331705713883E-2</v>
      </c>
      <c r="E57" s="82">
        <f>(VLOOKUP($A56,'Occupancy Raw Data'!$B$8:$BE$51,'Occupancy Raw Data'!AW$3,FALSE))/100</f>
        <v>1.9436967093780299E-2</v>
      </c>
      <c r="F57" s="82">
        <f>(VLOOKUP($A56,'Occupancy Raw Data'!$B$8:$BE$51,'Occupancy Raw Data'!AX$3,FALSE))/100</f>
        <v>5.8345864661654104E-2</v>
      </c>
      <c r="G57" s="82">
        <f>(VLOOKUP($A56,'Occupancy Raw Data'!$B$8:$BE$51,'Occupancy Raw Data'!AY$3,FALSE))/100</f>
        <v>7.5348217467424809E-3</v>
      </c>
      <c r="H57" s="83">
        <f>(VLOOKUP($A56,'Occupancy Raw Data'!$B$8:$BE$51,'Occupancy Raw Data'!BA$3,FALSE))/100</f>
        <v>0.11682287271473299</v>
      </c>
      <c r="I57" s="83">
        <f>(VLOOKUP($A56,'Occupancy Raw Data'!$B$8:$BE$51,'Occupancy Raw Data'!BB$3,FALSE))/100</f>
        <v>9.4956906458285403E-2</v>
      </c>
      <c r="J57" s="82">
        <f>(VLOOKUP($A56,'Occupancy Raw Data'!$B$8:$BE$51,'Occupancy Raw Data'!BC$3,FALSE))/100</f>
        <v>0.106023409155082</v>
      </c>
      <c r="K57" s="84">
        <f>(VLOOKUP($A56,'Occupancy Raw Data'!$B$8:$BE$51,'Occupancy Raw Data'!BE$3,FALSE))/100</f>
        <v>3.74749713372746E-2</v>
      </c>
      <c r="M57" s="81">
        <f>(VLOOKUP($A56,'ADR Raw Data'!$B$6:$BE$49,'ADR Raw Data'!AT$1,FALSE))/100</f>
        <v>3.8430186455899504E-2</v>
      </c>
      <c r="N57" s="82">
        <f>(VLOOKUP($A56,'ADR Raw Data'!$B$6:$BE$49,'ADR Raw Data'!AU$1,FALSE))/100</f>
        <v>1.7173657799215401E-2</v>
      </c>
      <c r="O57" s="82">
        <f>(VLOOKUP($A56,'ADR Raw Data'!$B$6:$BE$49,'ADR Raw Data'!AV$1,FALSE))/100</f>
        <v>8.2784266086448795E-3</v>
      </c>
      <c r="P57" s="82">
        <f>(VLOOKUP($A56,'ADR Raw Data'!$B$6:$BE$49,'ADR Raw Data'!AW$1,FALSE))/100</f>
        <v>8.6436063434656291E-3</v>
      </c>
      <c r="Q57" s="82">
        <f>(VLOOKUP($A56,'ADR Raw Data'!$B$6:$BE$49,'ADR Raw Data'!AX$1,FALSE))/100</f>
        <v>2.4326631910107997E-2</v>
      </c>
      <c r="R57" s="82">
        <f>(VLOOKUP($A56,'ADR Raw Data'!$B$6:$BE$49,'ADR Raw Data'!AY$1,FALSE))/100</f>
        <v>1.8847611265947001E-2</v>
      </c>
      <c r="S57" s="83">
        <f>(VLOOKUP($A56,'ADR Raw Data'!$B$6:$BE$49,'ADR Raw Data'!BA$1,FALSE))/100</f>
        <v>0.108735099366551</v>
      </c>
      <c r="T57" s="83">
        <f>(VLOOKUP($A56,'ADR Raw Data'!$B$6:$BE$49,'ADR Raw Data'!BB$1,FALSE))/100</f>
        <v>8.5817701224545198E-2</v>
      </c>
      <c r="U57" s="82">
        <f>(VLOOKUP($A56,'ADR Raw Data'!$B$6:$BE$49,'ADR Raw Data'!BC$1,FALSE))/100</f>
        <v>9.7395813827351602E-2</v>
      </c>
      <c r="V57" s="84">
        <f>(VLOOKUP($A56,'ADR Raw Data'!$B$6:$BE$49,'ADR Raw Data'!BE$1,FALSE))/100</f>
        <v>4.8677376086174499E-2</v>
      </c>
      <c r="X57" s="81">
        <f>(VLOOKUP($A56,'RevPAR Raw Data'!$B$6:$BE$49,'RevPAR Raw Data'!AT$1,FALSE))/100</f>
        <v>3.5078923974072904E-2</v>
      </c>
      <c r="Y57" s="82">
        <f>(VLOOKUP($A56,'RevPAR Raw Data'!$B$6:$BE$49,'RevPAR Raw Data'!AU$1,FALSE))/100</f>
        <v>-9.2418587244682097E-3</v>
      </c>
      <c r="Z57" s="82">
        <f>(VLOOKUP($A56,'RevPAR Raw Data'!$B$6:$BE$49,'RevPAR Raw Data'!AV$1,FALSE))/100</f>
        <v>-1.09123086684485E-2</v>
      </c>
      <c r="AA57" s="82">
        <f>(VLOOKUP($A56,'RevPAR Raw Data'!$B$6:$BE$49,'RevPAR Raw Data'!AW$1,FALSE))/100</f>
        <v>2.8248578929315503E-2</v>
      </c>
      <c r="AB57" s="82">
        <f>(VLOOKUP($A56,'RevPAR Raw Data'!$B$6:$BE$49,'RevPAR Raw Data'!AX$1,FALSE))/100</f>
        <v>8.4091854944863098E-2</v>
      </c>
      <c r="AC57" s="82">
        <f>(VLOOKUP($A56,'RevPAR Raw Data'!$B$6:$BE$49,'RevPAR Raw Data'!AY$1,FALSE))/100</f>
        <v>2.6524446403930303E-2</v>
      </c>
      <c r="AD57" s="83">
        <f>(VLOOKUP($A56,'RevPAR Raw Data'!$B$6:$BE$49,'RevPAR Raw Data'!BA$1,FALSE))/100</f>
        <v>0.23826071875420698</v>
      </c>
      <c r="AE57" s="83">
        <f>(VLOOKUP($A56,'RevPAR Raw Data'!$B$6:$BE$49,'RevPAR Raw Data'!BB$1,FALSE))/100</f>
        <v>0.18892359111047402</v>
      </c>
      <c r="AF57" s="82">
        <f>(VLOOKUP($A56,'RevPAR Raw Data'!$B$6:$BE$49,'RevPAR Raw Data'!BC$1,FALSE))/100</f>
        <v>0.21374545920184299</v>
      </c>
      <c r="AG57" s="84">
        <f>(VLOOKUP($A56,'RevPAR Raw Data'!$B$6:$BE$49,'RevPAR Raw Data'!BE$1,FALSE))/100</f>
        <v>8.7976530697052302E-2</v>
      </c>
    </row>
    <row r="58" spans="1:33" x14ac:dyDescent="0.25">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5">
      <c r="A59" s="126" t="s">
        <v>34</v>
      </c>
      <c r="B59" s="109">
        <f>(VLOOKUP($A59,'Occupancy Raw Data'!$B$8:$BE$45,'Occupancy Raw Data'!AG$3,FALSE))/100</f>
        <v>0.64034072476348303</v>
      </c>
      <c r="C59" s="110">
        <f>(VLOOKUP($A59,'Occupancy Raw Data'!$B$8:$BE$45,'Occupancy Raw Data'!AH$3,FALSE))/100</f>
        <v>0.68398567307607905</v>
      </c>
      <c r="D59" s="110">
        <f>(VLOOKUP($A59,'Occupancy Raw Data'!$B$8:$BE$45,'Occupancy Raw Data'!AI$3,FALSE))/100</f>
        <v>0.76896300777722204</v>
      </c>
      <c r="E59" s="110">
        <f>(VLOOKUP($A59,'Occupancy Raw Data'!$B$8:$BE$45,'Occupancy Raw Data'!AJ$3,FALSE))/100</f>
        <v>0.76060928882692802</v>
      </c>
      <c r="F59" s="110">
        <f>(VLOOKUP($A59,'Occupancy Raw Data'!$B$8:$BE$45,'Occupancy Raw Data'!AK$3,FALSE))/100</f>
        <v>0.70133536751102499</v>
      </c>
      <c r="G59" s="111">
        <f>(VLOOKUP($A59,'Occupancy Raw Data'!$B$8:$BE$45,'Occupancy Raw Data'!AL$3,FALSE))/100</f>
        <v>0.71104681239094703</v>
      </c>
      <c r="H59" s="91">
        <f>(VLOOKUP($A59,'Occupancy Raw Data'!$B$8:$BE$45,'Occupancy Raw Data'!AN$3,FALSE))/100</f>
        <v>0.754666771882754</v>
      </c>
      <c r="I59" s="91">
        <f>(VLOOKUP($A59,'Occupancy Raw Data'!$B$8:$BE$45,'Occupancy Raw Data'!AO$3,FALSE))/100</f>
        <v>0.77981780080841001</v>
      </c>
      <c r="J59" s="111">
        <f>(VLOOKUP($A59,'Occupancy Raw Data'!$B$8:$BE$45,'Occupancy Raw Data'!AP$3,FALSE))/100</f>
        <v>0.767242286345582</v>
      </c>
      <c r="K59" s="112">
        <f>(VLOOKUP($A59,'Occupancy Raw Data'!$B$8:$BE$45,'Occupancy Raw Data'!AR$3,FALSE))/100</f>
        <v>0.72710266209227203</v>
      </c>
      <c r="M59" s="113">
        <f>VLOOKUP($A59,'ADR Raw Data'!$B$6:$BE$43,'ADR Raw Data'!AG$1,FALSE)</f>
        <v>171.43546404633599</v>
      </c>
      <c r="N59" s="114">
        <f>VLOOKUP($A59,'ADR Raw Data'!$B$6:$BE$43,'ADR Raw Data'!AH$1,FALSE)</f>
        <v>202.38376035534199</v>
      </c>
      <c r="O59" s="114">
        <f>VLOOKUP($A59,'ADR Raw Data'!$B$6:$BE$43,'ADR Raw Data'!AI$1,FALSE)</f>
        <v>216.33572134297199</v>
      </c>
      <c r="P59" s="114">
        <f>VLOOKUP($A59,'ADR Raw Data'!$B$6:$BE$43,'ADR Raw Data'!AJ$1,FALSE)</f>
        <v>205.87792678814799</v>
      </c>
      <c r="Q59" s="114">
        <f>VLOOKUP($A59,'ADR Raw Data'!$B$6:$BE$43,'ADR Raw Data'!AK$1,FALSE)</f>
        <v>179.37472173950999</v>
      </c>
      <c r="R59" s="115">
        <f>VLOOKUP($A59,'ADR Raw Data'!$B$6:$BE$43,'ADR Raw Data'!AL$1,FALSE)</f>
        <v>196.03586052140901</v>
      </c>
      <c r="S59" s="114">
        <f>VLOOKUP($A59,'ADR Raw Data'!$B$6:$BE$43,'ADR Raw Data'!AN$1,FALSE)</f>
        <v>171.80530161321201</v>
      </c>
      <c r="T59" s="114">
        <f>VLOOKUP($A59,'ADR Raw Data'!$B$6:$BE$43,'ADR Raw Data'!AO$1,FALSE)</f>
        <v>175.06075166687199</v>
      </c>
      <c r="U59" s="115">
        <f>VLOOKUP($A59,'ADR Raw Data'!$B$6:$BE$43,'ADR Raw Data'!AP$1,FALSE)</f>
        <v>173.45970593024899</v>
      </c>
      <c r="V59" s="116">
        <f>VLOOKUP($A59,'ADR Raw Data'!$B$6:$BE$43,'ADR Raw Data'!AR$1,FALSE)</f>
        <v>189.22944087081899</v>
      </c>
      <c r="X59" s="113">
        <f>VLOOKUP($A59,'RevPAR Raw Data'!$B$6:$BE$43,'RevPAR Raw Data'!AG$1,FALSE)</f>
        <v>109.777109297594</v>
      </c>
      <c r="Y59" s="114">
        <f>VLOOKUP($A59,'RevPAR Raw Data'!$B$6:$BE$43,'RevPAR Raw Data'!AH$1,FALSE)</f>
        <v>138.42759254631599</v>
      </c>
      <c r="Z59" s="114">
        <f>VLOOKUP($A59,'RevPAR Raw Data'!$B$6:$BE$43,'RevPAR Raw Data'!AI$1,FALSE)</f>
        <v>166.354166973546</v>
      </c>
      <c r="AA59" s="114">
        <f>VLOOKUP($A59,'RevPAR Raw Data'!$B$6:$BE$43,'RevPAR Raw Data'!AJ$1,FALSE)</f>
        <v>156.592663479496</v>
      </c>
      <c r="AB59" s="114">
        <f>VLOOKUP($A59,'RevPAR Raw Data'!$B$6:$BE$43,'RevPAR Raw Data'!AK$1,FALSE)</f>
        <v>125.801836393367</v>
      </c>
      <c r="AC59" s="115">
        <f>VLOOKUP($A59,'RevPAR Raw Data'!$B$6:$BE$43,'RevPAR Raw Data'!AL$1,FALSE)</f>
        <v>139.39067373806401</v>
      </c>
      <c r="AD59" s="114">
        <f>VLOOKUP($A59,'RevPAR Raw Data'!$B$6:$BE$43,'RevPAR Raw Data'!AN$1,FALSE)</f>
        <v>129.65575236078499</v>
      </c>
      <c r="AE59" s="114">
        <f>VLOOKUP($A59,'RevPAR Raw Data'!$B$6:$BE$43,'RevPAR Raw Data'!AO$1,FALSE)</f>
        <v>136.51549037272699</v>
      </c>
      <c r="AF59" s="115">
        <f>VLOOKUP($A59,'RevPAR Raw Data'!$B$6:$BE$43,'RevPAR Raw Data'!AP$1,FALSE)</f>
        <v>133.08562136675599</v>
      </c>
      <c r="AG59" s="116">
        <f>VLOOKUP($A59,'RevPAR Raw Data'!$B$6:$BE$43,'RevPAR Raw Data'!AR$1,FALSE)</f>
        <v>137.58923020340501</v>
      </c>
    </row>
    <row r="60" spans="1:33" x14ac:dyDescent="0.25">
      <c r="A60" s="93" t="s">
        <v>14</v>
      </c>
      <c r="B60" s="81">
        <f>(VLOOKUP($A59,'Occupancy Raw Data'!$B$8:$BE$51,'Occupancy Raw Data'!AT$3,FALSE))/100</f>
        <v>8.0453480259104898E-3</v>
      </c>
      <c r="C60" s="82">
        <f>(VLOOKUP($A59,'Occupancy Raw Data'!$B$8:$BE$51,'Occupancy Raw Data'!AU$3,FALSE))/100</f>
        <v>-3.0177418245460101E-2</v>
      </c>
      <c r="D60" s="82">
        <f>(VLOOKUP($A59,'Occupancy Raw Data'!$B$8:$BE$51,'Occupancy Raw Data'!AV$3,FALSE))/100</f>
        <v>-1.6388906688775299E-2</v>
      </c>
      <c r="E60" s="82">
        <f>(VLOOKUP($A59,'Occupancy Raw Data'!$B$8:$BE$51,'Occupancy Raw Data'!AW$3,FALSE))/100</f>
        <v>-4.4244877425748799E-2</v>
      </c>
      <c r="F60" s="82">
        <f>(VLOOKUP($A59,'Occupancy Raw Data'!$B$8:$BE$51,'Occupancy Raw Data'!AX$3,FALSE))/100</f>
        <v>-4.1399648646816195E-2</v>
      </c>
      <c r="G60" s="82">
        <f>(VLOOKUP($A59,'Occupancy Raw Data'!$B$8:$BE$51,'Occupancy Raw Data'!AY$3,FALSE))/100</f>
        <v>-2.5888281337960901E-2</v>
      </c>
      <c r="H60" s="83">
        <f>(VLOOKUP($A59,'Occupancy Raw Data'!$B$8:$BE$51,'Occupancy Raw Data'!BA$3,FALSE))/100</f>
        <v>3.9594301856405403E-2</v>
      </c>
      <c r="I60" s="83">
        <f>(VLOOKUP($A59,'Occupancy Raw Data'!$B$8:$BE$51,'Occupancy Raw Data'!BB$3,FALSE))/100</f>
        <v>3.6862096679636497E-2</v>
      </c>
      <c r="J60" s="82">
        <f>(VLOOKUP($A59,'Occupancy Raw Data'!$B$8:$BE$51,'Occupancy Raw Data'!BC$3,FALSE))/100</f>
        <v>3.8196834398208403E-2</v>
      </c>
      <c r="K60" s="84">
        <f>(VLOOKUP($A59,'Occupancy Raw Data'!$B$8:$BE$51,'Occupancy Raw Data'!BE$3,FALSE))/100</f>
        <v>-7.41728463445308E-3</v>
      </c>
      <c r="M60" s="81">
        <f>(VLOOKUP($A59,'ADR Raw Data'!$B$6:$BE$49,'ADR Raw Data'!AT$1,FALSE))/100</f>
        <v>-2.4126450502048299E-2</v>
      </c>
      <c r="N60" s="82">
        <f>(VLOOKUP($A59,'ADR Raw Data'!$B$6:$BE$49,'ADR Raw Data'!AU$1,FALSE))/100</f>
        <v>-5.6283092712839404E-3</v>
      </c>
      <c r="O60" s="82">
        <f>(VLOOKUP($A59,'ADR Raw Data'!$B$6:$BE$49,'ADR Raw Data'!AV$1,FALSE))/100</f>
        <v>-1.37986209131716E-2</v>
      </c>
      <c r="P60" s="82">
        <f>(VLOOKUP($A59,'ADR Raw Data'!$B$6:$BE$49,'ADR Raw Data'!AW$1,FALSE))/100</f>
        <v>-4.1822118282331601E-2</v>
      </c>
      <c r="Q60" s="82">
        <f>(VLOOKUP($A59,'ADR Raw Data'!$B$6:$BE$49,'ADR Raw Data'!AX$1,FALSE))/100</f>
        <v>-6.1116307617376305E-2</v>
      </c>
      <c r="R60" s="82">
        <f>(VLOOKUP($A59,'ADR Raw Data'!$B$6:$BE$49,'ADR Raw Data'!AY$1,FALSE))/100</f>
        <v>-2.9730727456237598E-2</v>
      </c>
      <c r="S60" s="83">
        <f>(VLOOKUP($A59,'ADR Raw Data'!$B$6:$BE$49,'ADR Raw Data'!BA$1,FALSE))/100</f>
        <v>7.3527893668712593E-3</v>
      </c>
      <c r="T60" s="83">
        <f>(VLOOKUP($A59,'ADR Raw Data'!$B$6:$BE$49,'ADR Raw Data'!BB$1,FALSE))/100</f>
        <v>2.5715979548939602E-2</v>
      </c>
      <c r="U60" s="82">
        <f>(VLOOKUP($A59,'ADR Raw Data'!$B$6:$BE$49,'ADR Raw Data'!BC$1,FALSE))/100</f>
        <v>1.6687504553268201E-2</v>
      </c>
      <c r="V60" s="84">
        <f>(VLOOKUP($A59,'ADR Raw Data'!$B$6:$BE$49,'ADR Raw Data'!BE$1,FALSE))/100</f>
        <v>-1.9438817333925801E-2</v>
      </c>
      <c r="X60" s="81">
        <f>(VLOOKUP($A59,'RevPAR Raw Data'!$B$6:$BE$49,'RevPAR Raw Data'!AT$1,FALSE))/100</f>
        <v>-1.6275208167056601E-2</v>
      </c>
      <c r="Y60" s="82">
        <f>(VLOOKUP($A59,'RevPAR Raw Data'!$B$6:$BE$49,'RevPAR Raw Data'!AU$1,FALSE))/100</f>
        <v>-3.5635879673849701E-2</v>
      </c>
      <c r="Z60" s="82">
        <f>(VLOOKUP($A59,'RevPAR Raw Data'!$B$6:$BE$49,'RevPAR Raw Data'!AV$1,FALSE))/100</f>
        <v>-2.9961383291367199E-2</v>
      </c>
      <c r="AA60" s="82">
        <f>(VLOOKUP($A59,'RevPAR Raw Data'!$B$6:$BE$49,'RevPAR Raw Data'!AW$1,FALSE))/100</f>
        <v>-8.421658121099361E-2</v>
      </c>
      <c r="AB60" s="82">
        <f>(VLOOKUP($A59,'RevPAR Raw Data'!$B$6:$BE$49,'RevPAR Raw Data'!AX$1,FALSE))/100</f>
        <v>-9.9985762602242498E-2</v>
      </c>
      <c r="AC60" s="82">
        <f>(VLOOKUP($A59,'RevPAR Raw Data'!$B$6:$BE$49,'RevPAR Raw Data'!AY$1,FALSE))/100</f>
        <v>-5.4849331357429296E-2</v>
      </c>
      <c r="AD60" s="83">
        <f>(VLOOKUP($A59,'RevPAR Raw Data'!$B$6:$BE$49,'RevPAR Raw Data'!BA$1,FALSE))/100</f>
        <v>4.7238219784955106E-2</v>
      </c>
      <c r="AE60" s="83">
        <f>(VLOOKUP($A59,'RevPAR Raw Data'!$B$6:$BE$49,'RevPAR Raw Data'!BB$1,FALSE))/100</f>
        <v>6.3526021152920706E-2</v>
      </c>
      <c r="AF60" s="82">
        <f>(VLOOKUP($A59,'RevPAR Raw Data'!$B$6:$BE$49,'RevPAR Raw Data'!BC$1,FALSE))/100</f>
        <v>5.5521748799417098E-2</v>
      </c>
      <c r="AG60" s="84">
        <f>(VLOOKUP($A59,'RevPAR Raw Data'!$B$6:$BE$49,'RevPAR Raw Data'!BE$1,FALSE))/100</f>
        <v>-2.6711918727256E-2</v>
      </c>
    </row>
    <row r="61" spans="1:33" x14ac:dyDescent="0.25">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5">
      <c r="A62" s="108" t="s">
        <v>35</v>
      </c>
      <c r="B62" s="109">
        <f>(VLOOKUP($A62,'Occupancy Raw Data'!$B$8:$BE$45,'Occupancy Raw Data'!AG$3,FALSE))/100</f>
        <v>0.67081483830056998</v>
      </c>
      <c r="C62" s="110">
        <f>(VLOOKUP($A62,'Occupancy Raw Data'!$B$8:$BE$45,'Occupancy Raw Data'!AH$3,FALSE))/100</f>
        <v>0.72733037412809098</v>
      </c>
      <c r="D62" s="110">
        <f>(VLOOKUP($A62,'Occupancy Raw Data'!$B$8:$BE$45,'Occupancy Raw Data'!AI$3,FALSE))/100</f>
        <v>0.81372859860494595</v>
      </c>
      <c r="E62" s="110">
        <f>(VLOOKUP($A62,'Occupancy Raw Data'!$B$8:$BE$45,'Occupancy Raw Data'!AJ$3,FALSE))/100</f>
        <v>0.811007186641302</v>
      </c>
      <c r="F62" s="110">
        <f>(VLOOKUP($A62,'Occupancy Raw Data'!$B$8:$BE$45,'Occupancy Raw Data'!AK$3,FALSE))/100</f>
        <v>0.76273515113083901</v>
      </c>
      <c r="G62" s="111">
        <f>(VLOOKUP($A62,'Occupancy Raw Data'!$B$8:$BE$45,'Occupancy Raw Data'!AL$3,FALSE))/100</f>
        <v>0.7571232297611491</v>
      </c>
      <c r="H62" s="91">
        <f>(VLOOKUP($A62,'Occupancy Raw Data'!$B$8:$BE$45,'Occupancy Raw Data'!AN$3,FALSE))/100</f>
        <v>0.81238110336081104</v>
      </c>
      <c r="I62" s="91">
        <f>(VLOOKUP($A62,'Occupancy Raw Data'!$B$8:$BE$45,'Occupancy Raw Data'!AO$3,FALSE))/100</f>
        <v>0.78418938913548897</v>
      </c>
      <c r="J62" s="111">
        <f>(VLOOKUP($A62,'Occupancy Raw Data'!$B$8:$BE$45,'Occupancy Raw Data'!AP$3,FALSE))/100</f>
        <v>0.79828524624815</v>
      </c>
      <c r="K62" s="112">
        <f>(VLOOKUP($A62,'Occupancy Raw Data'!$B$8:$BE$45,'Occupancy Raw Data'!AR$3,FALSE))/100</f>
        <v>0.76888380590029204</v>
      </c>
      <c r="M62" s="113">
        <f>VLOOKUP($A62,'ADR Raw Data'!$B$6:$BE$43,'ADR Raw Data'!AG$1,FALSE)</f>
        <v>177.67422230099601</v>
      </c>
      <c r="N62" s="114">
        <f>VLOOKUP($A62,'ADR Raw Data'!$B$6:$BE$43,'ADR Raw Data'!AH$1,FALSE)</f>
        <v>229.35945219412901</v>
      </c>
      <c r="O62" s="114">
        <f>VLOOKUP($A62,'ADR Raw Data'!$B$6:$BE$43,'ADR Raw Data'!AI$1,FALSE)</f>
        <v>242.61815539970101</v>
      </c>
      <c r="P62" s="114">
        <f>VLOOKUP($A62,'ADR Raw Data'!$B$6:$BE$43,'ADR Raw Data'!AJ$1,FALSE)</f>
        <v>235.036949014497</v>
      </c>
      <c r="Q62" s="114">
        <f>VLOOKUP($A62,'ADR Raw Data'!$B$6:$BE$43,'ADR Raw Data'!AK$1,FALSE)</f>
        <v>199.91312803103699</v>
      </c>
      <c r="R62" s="115">
        <f>VLOOKUP($A62,'ADR Raw Data'!$B$6:$BE$43,'ADR Raw Data'!AL$1,FALSE)</f>
        <v>218.33416930722001</v>
      </c>
      <c r="S62" s="114">
        <f>VLOOKUP($A62,'ADR Raw Data'!$B$6:$BE$43,'ADR Raw Data'!AN$1,FALSE)</f>
        <v>158.04651315575501</v>
      </c>
      <c r="T62" s="114">
        <f>VLOOKUP($A62,'ADR Raw Data'!$B$6:$BE$43,'ADR Raw Data'!AO$1,FALSE)</f>
        <v>153.99880458221</v>
      </c>
      <c r="U62" s="115">
        <f>VLOOKUP($A62,'ADR Raw Data'!$B$6:$BE$43,'ADR Raw Data'!AP$1,FALSE)</f>
        <v>156.05839541926599</v>
      </c>
      <c r="V62" s="116">
        <f>VLOOKUP($A62,'ADR Raw Data'!$B$6:$BE$43,'ADR Raw Data'!AR$1,FALSE)</f>
        <v>199.86069939373101</v>
      </c>
      <c r="X62" s="113">
        <f>VLOOKUP($A62,'RevPAR Raw Data'!$B$6:$BE$43,'RevPAR Raw Data'!AG$1,FALSE)</f>
        <v>119.186504703022</v>
      </c>
      <c r="Y62" s="114">
        <f>VLOOKUP($A62,'RevPAR Raw Data'!$B$6:$BE$43,'RevPAR Raw Data'!AH$1,FALSE)</f>
        <v>166.82009617417</v>
      </c>
      <c r="Z62" s="114">
        <f>VLOOKUP($A62,'RevPAR Raw Data'!$B$6:$BE$43,'RevPAR Raw Data'!AI$1,FALSE)</f>
        <v>197.425331589515</v>
      </c>
      <c r="AA62" s="114">
        <f>VLOOKUP($A62,'RevPAR Raw Data'!$B$6:$BE$43,'RevPAR Raw Data'!AJ$1,FALSE)</f>
        <v>190.616654777002</v>
      </c>
      <c r="AB62" s="114">
        <f>VLOOKUP($A62,'RevPAR Raw Data'!$B$6:$BE$43,'RevPAR Raw Data'!AK$1,FALSE)</f>
        <v>152.48076992179199</v>
      </c>
      <c r="AC62" s="115">
        <f>VLOOKUP($A62,'RevPAR Raw Data'!$B$6:$BE$43,'RevPAR Raw Data'!AL$1,FALSE)</f>
        <v>165.30587143310001</v>
      </c>
      <c r="AD62" s="114">
        <f>VLOOKUP($A62,'RevPAR Raw Data'!$B$6:$BE$43,'RevPAR Raw Data'!AN$1,FALSE)</f>
        <v>128.39400073980099</v>
      </c>
      <c r="AE62" s="114">
        <f>VLOOKUP($A62,'RevPAR Raw Data'!$B$6:$BE$43,'RevPAR Raw Data'!AO$1,FALSE)</f>
        <v>120.764228492919</v>
      </c>
      <c r="AF62" s="115">
        <f>VLOOKUP($A62,'RevPAR Raw Data'!$B$6:$BE$43,'RevPAR Raw Data'!AP$1,FALSE)</f>
        <v>124.57911461636</v>
      </c>
      <c r="AG62" s="116">
        <f>VLOOKUP($A62,'RevPAR Raw Data'!$B$6:$BE$43,'RevPAR Raw Data'!AR$1,FALSE)</f>
        <v>153.66965519974599</v>
      </c>
    </row>
    <row r="63" spans="1:33" x14ac:dyDescent="0.25">
      <c r="A63" s="93" t="s">
        <v>14</v>
      </c>
      <c r="B63" s="81">
        <f>(VLOOKUP($A62,'Occupancy Raw Data'!$B$8:$BE$51,'Occupancy Raw Data'!AT$3,FALSE))/100</f>
        <v>6.3165813400806292E-2</v>
      </c>
      <c r="C63" s="82">
        <f>(VLOOKUP($A62,'Occupancy Raw Data'!$B$8:$BE$51,'Occupancy Raw Data'!AU$3,FALSE))/100</f>
        <v>-1.0795982272893101E-2</v>
      </c>
      <c r="D63" s="82">
        <f>(VLOOKUP($A62,'Occupancy Raw Data'!$B$8:$BE$51,'Occupancy Raw Data'!AV$3,FALSE))/100</f>
        <v>-1.02265586541231E-2</v>
      </c>
      <c r="E63" s="82">
        <f>(VLOOKUP($A62,'Occupancy Raw Data'!$B$8:$BE$51,'Occupancy Raw Data'!AW$3,FALSE))/100</f>
        <v>-6.0755391591464397E-2</v>
      </c>
      <c r="F63" s="82">
        <f>(VLOOKUP($A62,'Occupancy Raw Data'!$B$8:$BE$51,'Occupancy Raw Data'!AX$3,FALSE))/100</f>
        <v>-2.9300812390618401E-2</v>
      </c>
      <c r="G63" s="82">
        <f>(VLOOKUP($A62,'Occupancy Raw Data'!$B$8:$BE$51,'Occupancy Raw Data'!AY$3,FALSE))/100</f>
        <v>-1.35434338787129E-2</v>
      </c>
      <c r="H63" s="83">
        <f>(VLOOKUP($A62,'Occupancy Raw Data'!$B$8:$BE$51,'Occupancy Raw Data'!BA$3,FALSE))/100</f>
        <v>0.109236325299082</v>
      </c>
      <c r="I63" s="83">
        <f>(VLOOKUP($A62,'Occupancy Raw Data'!$B$8:$BE$51,'Occupancy Raw Data'!BB$3,FALSE))/100</f>
        <v>8.7134043524144805E-2</v>
      </c>
      <c r="J63" s="82">
        <f>(VLOOKUP($A62,'Occupancy Raw Data'!$B$8:$BE$51,'Occupancy Raw Data'!BC$3,FALSE))/100</f>
        <v>9.8269128050910912E-2</v>
      </c>
      <c r="K63" s="84">
        <f>(VLOOKUP($A62,'Occupancy Raw Data'!$B$8:$BE$51,'Occupancy Raw Data'!BE$3,FALSE))/100</f>
        <v>1.71755670256982E-2</v>
      </c>
      <c r="M63" s="81">
        <f>(VLOOKUP($A62,'ADR Raw Data'!$B$6:$BE$49,'ADR Raw Data'!AT$1,FALSE))/100</f>
        <v>-7.8446691553980596E-2</v>
      </c>
      <c r="N63" s="82">
        <f>(VLOOKUP($A62,'ADR Raw Data'!$B$6:$BE$49,'ADR Raw Data'!AU$1,FALSE))/100</f>
        <v>2.6936106682274204E-3</v>
      </c>
      <c r="O63" s="82">
        <f>(VLOOKUP($A62,'ADR Raw Data'!$B$6:$BE$49,'ADR Raw Data'!AV$1,FALSE))/100</f>
        <v>-9.4656287785136687E-3</v>
      </c>
      <c r="P63" s="82">
        <f>(VLOOKUP($A62,'ADR Raw Data'!$B$6:$BE$49,'ADR Raw Data'!AW$1,FALSE))/100</f>
        <v>-3.0667976619211598E-2</v>
      </c>
      <c r="Q63" s="82">
        <f>(VLOOKUP($A62,'ADR Raw Data'!$B$6:$BE$49,'ADR Raw Data'!AX$1,FALSE))/100</f>
        <v>-6.2318661912096805E-2</v>
      </c>
      <c r="R63" s="82">
        <f>(VLOOKUP($A62,'ADR Raw Data'!$B$6:$BE$49,'ADR Raw Data'!AY$1,FALSE))/100</f>
        <v>-3.4812877178559701E-2</v>
      </c>
      <c r="S63" s="83">
        <f>(VLOOKUP($A62,'ADR Raw Data'!$B$6:$BE$49,'ADR Raw Data'!BA$1,FALSE))/100</f>
        <v>-3.4605548360194298E-2</v>
      </c>
      <c r="T63" s="83">
        <f>(VLOOKUP($A62,'ADR Raw Data'!$B$6:$BE$49,'ADR Raw Data'!BB$1,FALSE))/100</f>
        <v>-4.3934911629127799E-2</v>
      </c>
      <c r="U63" s="82">
        <f>(VLOOKUP($A62,'ADR Raw Data'!$B$6:$BE$49,'ADR Raw Data'!BC$1,FALSE))/100</f>
        <v>-3.9071551988274299E-2</v>
      </c>
      <c r="V63" s="84">
        <f>(VLOOKUP($A62,'ADR Raw Data'!$B$6:$BE$49,'ADR Raw Data'!BE$1,FALSE))/100</f>
        <v>-4.2259950378026601E-2</v>
      </c>
      <c r="X63" s="81">
        <f>(VLOOKUP($A62,'RevPAR Raw Data'!$B$6:$BE$49,'RevPAR Raw Data'!AT$1,FALSE))/100</f>
        <v>-2.0236027233783597E-2</v>
      </c>
      <c r="Y63" s="82">
        <f>(VLOOKUP($A62,'RevPAR Raw Data'!$B$6:$BE$49,'RevPAR Raw Data'!AU$1,FALSE))/100</f>
        <v>-8.1314517776899398E-3</v>
      </c>
      <c r="Z63" s="82">
        <f>(VLOOKUP($A62,'RevPAR Raw Data'!$B$6:$BE$49,'RevPAR Raw Data'!AV$1,FALSE))/100</f>
        <v>-1.95953866247352E-2</v>
      </c>
      <c r="AA63" s="82">
        <f>(VLOOKUP($A62,'RevPAR Raw Data'!$B$6:$BE$49,'RevPAR Raw Data'!AW$1,FALSE))/100</f>
        <v>-8.9560123281858001E-2</v>
      </c>
      <c r="AB63" s="82">
        <f>(VLOOKUP($A62,'RevPAR Raw Data'!$B$6:$BE$49,'RevPAR Raw Data'!AX$1,FALSE))/100</f>
        <v>-8.9793486881594498E-2</v>
      </c>
      <c r="AC63" s="82">
        <f>(VLOOKUP($A62,'RevPAR Raw Data'!$B$6:$BE$49,'RevPAR Raw Data'!AY$1,FALSE))/100</f>
        <v>-4.7884825157077107E-2</v>
      </c>
      <c r="AD63" s="83">
        <f>(VLOOKUP($A62,'RevPAR Raw Data'!$B$6:$BE$49,'RevPAR Raw Data'!BA$1,FALSE))/100</f>
        <v>7.0850594001061001E-2</v>
      </c>
      <c r="AE63" s="83">
        <f>(VLOOKUP($A62,'RevPAR Raw Data'!$B$6:$BE$49,'RevPAR Raw Data'!BB$1,FALSE))/100</f>
        <v>3.9370905392895096E-2</v>
      </c>
      <c r="AF63" s="82">
        <f>(VLOOKUP($A62,'RevPAR Raw Data'!$B$6:$BE$49,'RevPAR Raw Data'!BC$1,FALSE))/100</f>
        <v>5.5358048717152997E-2</v>
      </c>
      <c r="AG63" s="84">
        <f>(VLOOKUP($A62,'RevPAR Raw Data'!$B$6:$BE$49,'RevPAR Raw Data'!BE$1,FALSE))/100</f>
        <v>-2.5810221962548899E-2</v>
      </c>
    </row>
    <row r="64" spans="1:33" x14ac:dyDescent="0.25">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5">
      <c r="A65" s="108" t="s">
        <v>36</v>
      </c>
      <c r="B65" s="109">
        <f>(VLOOKUP($A65,'Occupancy Raw Data'!$B$8:$BE$45,'Occupancy Raw Data'!AG$3,FALSE))/100</f>
        <v>0.63688953488372002</v>
      </c>
      <c r="C65" s="110">
        <f>(VLOOKUP($A65,'Occupancy Raw Data'!$B$8:$BE$45,'Occupancy Raw Data'!AH$3,FALSE))/100</f>
        <v>0.67851744186046503</v>
      </c>
      <c r="D65" s="110">
        <f>(VLOOKUP($A65,'Occupancy Raw Data'!$B$8:$BE$45,'Occupancy Raw Data'!AI$3,FALSE))/100</f>
        <v>0.76061046511627894</v>
      </c>
      <c r="E65" s="110">
        <f>(VLOOKUP($A65,'Occupancy Raw Data'!$B$8:$BE$45,'Occupancy Raw Data'!AJ$3,FALSE))/100</f>
        <v>0.73930232558139497</v>
      </c>
      <c r="F65" s="110">
        <f>(VLOOKUP($A65,'Occupancy Raw Data'!$B$8:$BE$45,'Occupancy Raw Data'!AK$3,FALSE))/100</f>
        <v>0.702558139534883</v>
      </c>
      <c r="G65" s="111">
        <f>(VLOOKUP($A65,'Occupancy Raw Data'!$B$8:$BE$45,'Occupancy Raw Data'!AL$3,FALSE))/100</f>
        <v>0.70357558139534804</v>
      </c>
      <c r="H65" s="91">
        <f>(VLOOKUP($A65,'Occupancy Raw Data'!$B$8:$BE$45,'Occupancy Raw Data'!AN$3,FALSE))/100</f>
        <v>0.73218023255813902</v>
      </c>
      <c r="I65" s="91">
        <f>(VLOOKUP($A65,'Occupancy Raw Data'!$B$8:$BE$45,'Occupancy Raw Data'!AO$3,FALSE))/100</f>
        <v>0.76063953488371994</v>
      </c>
      <c r="J65" s="111">
        <f>(VLOOKUP($A65,'Occupancy Raw Data'!$B$8:$BE$45,'Occupancy Raw Data'!AP$3,FALSE))/100</f>
        <v>0.74640988372093009</v>
      </c>
      <c r="K65" s="112">
        <f>(VLOOKUP($A65,'Occupancy Raw Data'!$B$8:$BE$45,'Occupancy Raw Data'!AR$3,FALSE))/100</f>
        <v>0.71581395348837207</v>
      </c>
      <c r="M65" s="113">
        <f>VLOOKUP($A65,'ADR Raw Data'!$B$6:$BE$43,'ADR Raw Data'!AG$1,FALSE)</f>
        <v>150.14294125701699</v>
      </c>
      <c r="N65" s="114">
        <f>VLOOKUP($A65,'ADR Raw Data'!$B$6:$BE$43,'ADR Raw Data'!AH$1,FALSE)</f>
        <v>172.25968724561901</v>
      </c>
      <c r="O65" s="114">
        <f>VLOOKUP($A65,'ADR Raw Data'!$B$6:$BE$43,'ADR Raw Data'!AI$1,FALSE)</f>
        <v>178.94904261417901</v>
      </c>
      <c r="P65" s="114">
        <f>VLOOKUP($A65,'ADR Raw Data'!$B$6:$BE$43,'ADR Raw Data'!AJ$1,FALSE)</f>
        <v>167.37460876061601</v>
      </c>
      <c r="Q65" s="114">
        <f>VLOOKUP($A65,'ADR Raw Data'!$B$6:$BE$43,'ADR Raw Data'!AK$1,FALSE)</f>
        <v>153.70999213836399</v>
      </c>
      <c r="R65" s="115">
        <f>VLOOKUP($A65,'ADR Raw Data'!$B$6:$BE$43,'ADR Raw Data'!AL$1,FALSE)</f>
        <v>164.970713547907</v>
      </c>
      <c r="S65" s="114">
        <f>VLOOKUP($A65,'ADR Raw Data'!$B$6:$BE$43,'ADR Raw Data'!AN$1,FALSE)</f>
        <v>145.90836225036699</v>
      </c>
      <c r="T65" s="114">
        <f>VLOOKUP($A65,'ADR Raw Data'!$B$6:$BE$43,'ADR Raw Data'!AO$1,FALSE)</f>
        <v>144.93388137277299</v>
      </c>
      <c r="U65" s="115">
        <f>VLOOKUP($A65,'ADR Raw Data'!$B$6:$BE$43,'ADR Raw Data'!AP$1,FALSE)</f>
        <v>145.411832999045</v>
      </c>
      <c r="V65" s="116">
        <f>VLOOKUP($A65,'ADR Raw Data'!$B$6:$BE$43,'ADR Raw Data'!AR$1,FALSE)</f>
        <v>159.14360414926199</v>
      </c>
      <c r="X65" s="113">
        <f>VLOOKUP($A65,'RevPAR Raw Data'!$B$6:$BE$43,'RevPAR Raw Data'!AG$1,FALSE)</f>
        <v>95.624468023255801</v>
      </c>
      <c r="Y65" s="114">
        <f>VLOOKUP($A65,'RevPAR Raw Data'!$B$6:$BE$43,'RevPAR Raw Data'!AH$1,FALSE)</f>
        <v>116.881202325581</v>
      </c>
      <c r="Z65" s="114">
        <f>VLOOKUP($A65,'RevPAR Raw Data'!$B$6:$BE$43,'RevPAR Raw Data'!AI$1,FALSE)</f>
        <v>136.11051453488301</v>
      </c>
      <c r="AA65" s="114">
        <f>VLOOKUP($A65,'RevPAR Raw Data'!$B$6:$BE$43,'RevPAR Raw Data'!AJ$1,FALSE)</f>
        <v>123.7404375</v>
      </c>
      <c r="AB65" s="114">
        <f>VLOOKUP($A65,'RevPAR Raw Data'!$B$6:$BE$43,'RevPAR Raw Data'!AK$1,FALSE)</f>
        <v>107.99020610465099</v>
      </c>
      <c r="AC65" s="115">
        <f>VLOOKUP($A65,'RevPAR Raw Data'!$B$6:$BE$43,'RevPAR Raw Data'!AL$1,FALSE)</f>
        <v>116.069365697674</v>
      </c>
      <c r="AD65" s="114">
        <f>VLOOKUP($A65,'RevPAR Raw Data'!$B$6:$BE$43,'RevPAR Raw Data'!AN$1,FALSE)</f>
        <v>106.831218604651</v>
      </c>
      <c r="AE65" s="114">
        <f>VLOOKUP($A65,'RevPAR Raw Data'!$B$6:$BE$43,'RevPAR Raw Data'!AO$1,FALSE)</f>
        <v>110.242440116279</v>
      </c>
      <c r="AF65" s="115">
        <f>VLOOKUP($A65,'RevPAR Raw Data'!$B$6:$BE$43,'RevPAR Raw Data'!AP$1,FALSE)</f>
        <v>108.53682936046501</v>
      </c>
      <c r="AG65" s="116">
        <f>VLOOKUP($A65,'RevPAR Raw Data'!$B$6:$BE$43,'RevPAR Raw Data'!AR$1,FALSE)</f>
        <v>113.917212458471</v>
      </c>
    </row>
    <row r="66" spans="1:33" x14ac:dyDescent="0.25">
      <c r="A66" s="93" t="s">
        <v>14</v>
      </c>
      <c r="B66" s="81">
        <f>(VLOOKUP($A65,'Occupancy Raw Data'!$B$8:$BE$51,'Occupancy Raw Data'!AT$3,FALSE))/100</f>
        <v>-5.3946886776284095E-4</v>
      </c>
      <c r="C66" s="82">
        <f>(VLOOKUP($A65,'Occupancy Raw Data'!$B$8:$BE$51,'Occupancy Raw Data'!AU$3,FALSE))/100</f>
        <v>-2.3075350623206103E-2</v>
      </c>
      <c r="D66" s="82">
        <f>(VLOOKUP($A65,'Occupancy Raw Data'!$B$8:$BE$51,'Occupancy Raw Data'!AV$3,FALSE))/100</f>
        <v>-2.5463370214345998E-3</v>
      </c>
      <c r="E66" s="82">
        <f>(VLOOKUP($A65,'Occupancy Raw Data'!$B$8:$BE$51,'Occupancy Raw Data'!AW$3,FALSE))/100</f>
        <v>-3.6095962534741302E-2</v>
      </c>
      <c r="F66" s="82">
        <f>(VLOOKUP($A65,'Occupancy Raw Data'!$B$8:$BE$51,'Occupancy Raw Data'!AX$3,FALSE))/100</f>
        <v>-2.9027572864581204E-3</v>
      </c>
      <c r="G66" s="82">
        <f>(VLOOKUP($A65,'Occupancy Raw Data'!$B$8:$BE$51,'Occupancy Raw Data'!AY$3,FALSE))/100</f>
        <v>-1.3472756043656799E-2</v>
      </c>
      <c r="H66" s="83">
        <f>(VLOOKUP($A65,'Occupancy Raw Data'!$B$8:$BE$51,'Occupancy Raw Data'!BA$3,FALSE))/100</f>
        <v>9.0603622882058005E-2</v>
      </c>
      <c r="I66" s="83">
        <f>(VLOOKUP($A65,'Occupancy Raw Data'!$B$8:$BE$51,'Occupancy Raw Data'!BB$3,FALSE))/100</f>
        <v>8.3873780945236301E-2</v>
      </c>
      <c r="J66" s="82">
        <f>(VLOOKUP($A65,'Occupancy Raw Data'!$B$8:$BE$51,'Occupancy Raw Data'!BC$3,FALSE))/100</f>
        <v>8.7116752878251699E-2</v>
      </c>
      <c r="K66" s="84">
        <f>(VLOOKUP($A65,'Occupancy Raw Data'!$B$8:$BE$51,'Occupancy Raw Data'!BE$3,FALSE))/100</f>
        <v>1.45089115251013E-2</v>
      </c>
      <c r="M66" s="81">
        <f>(VLOOKUP($A65,'ADR Raw Data'!$B$6:$BE$49,'ADR Raw Data'!AT$1,FALSE))/100</f>
        <v>-5.40025336575813E-2</v>
      </c>
      <c r="N66" s="82">
        <f>(VLOOKUP($A65,'ADR Raw Data'!$B$6:$BE$49,'ADR Raw Data'!AU$1,FALSE))/100</f>
        <v>-7.2059005823350508E-2</v>
      </c>
      <c r="O66" s="82">
        <f>(VLOOKUP($A65,'ADR Raw Data'!$B$6:$BE$49,'ADR Raw Data'!AV$1,FALSE))/100</f>
        <v>-6.6710122545677694E-2</v>
      </c>
      <c r="P66" s="82">
        <f>(VLOOKUP($A65,'ADR Raw Data'!$B$6:$BE$49,'ADR Raw Data'!AW$1,FALSE))/100</f>
        <v>-7.6380665283791199E-2</v>
      </c>
      <c r="Q66" s="82">
        <f>(VLOOKUP($A65,'ADR Raw Data'!$B$6:$BE$49,'ADR Raw Data'!AX$1,FALSE))/100</f>
        <v>-6.3326238017941405E-2</v>
      </c>
      <c r="R66" s="82">
        <f>(VLOOKUP($A65,'ADR Raw Data'!$B$6:$BE$49,'ADR Raw Data'!AY$1,FALSE))/100</f>
        <v>-6.7565502065163208E-2</v>
      </c>
      <c r="S66" s="83">
        <f>(VLOOKUP($A65,'ADR Raw Data'!$B$6:$BE$49,'ADR Raw Data'!BA$1,FALSE))/100</f>
        <v>-3.23501554276482E-2</v>
      </c>
      <c r="T66" s="83">
        <f>(VLOOKUP($A65,'ADR Raw Data'!$B$6:$BE$49,'ADR Raw Data'!BB$1,FALSE))/100</f>
        <v>-3.8858249251642697E-2</v>
      </c>
      <c r="U66" s="82">
        <f>(VLOOKUP($A65,'ADR Raw Data'!$B$6:$BE$49,'ADR Raw Data'!BC$1,FALSE))/100</f>
        <v>-3.5666430097781601E-2</v>
      </c>
      <c r="V66" s="84">
        <f>(VLOOKUP($A65,'ADR Raw Data'!$B$6:$BE$49,'ADR Raw Data'!BE$1,FALSE))/100</f>
        <v>-6.1920424299627602E-2</v>
      </c>
      <c r="X66" s="81">
        <f>(VLOOKUP($A65,'RevPAR Raw Data'!$B$6:$BE$49,'RevPAR Raw Data'!AT$1,FALSE))/100</f>
        <v>-5.4512869839655601E-2</v>
      </c>
      <c r="Y66" s="82">
        <f>(VLOOKUP($A65,'RevPAR Raw Data'!$B$6:$BE$49,'RevPAR Raw Data'!AU$1,FALSE))/100</f>
        <v>-9.3471569621623202E-2</v>
      </c>
      <c r="Z66" s="82">
        <f>(VLOOKUP($A65,'RevPAR Raw Data'!$B$6:$BE$49,'RevPAR Raw Data'!AV$1,FALSE))/100</f>
        <v>-6.908659311236981E-2</v>
      </c>
      <c r="AA66" s="82">
        <f>(VLOOKUP($A65,'RevPAR Raw Data'!$B$6:$BE$49,'RevPAR Raw Data'!AW$1,FALSE))/100</f>
        <v>-0.10971959418607</v>
      </c>
      <c r="AB66" s="82">
        <f>(VLOOKUP($A65,'RevPAR Raw Data'!$B$6:$BE$49,'RevPAR Raw Data'!AX$1,FALSE))/100</f>
        <v>-6.6045174605568996E-2</v>
      </c>
      <c r="AC66" s="82">
        <f>(VLOOKUP($A65,'RevPAR Raw Data'!$B$6:$BE$49,'RevPAR Raw Data'!AY$1,FALSE))/100</f>
        <v>-8.0127964582528896E-2</v>
      </c>
      <c r="AD66" s="83">
        <f>(VLOOKUP($A65,'RevPAR Raw Data'!$B$6:$BE$49,'RevPAR Raw Data'!BA$1,FALSE))/100</f>
        <v>5.5322426171867098E-2</v>
      </c>
      <c r="AE66" s="83">
        <f>(VLOOKUP($A65,'RevPAR Raw Data'!$B$6:$BE$49,'RevPAR Raw Data'!BB$1,FALSE))/100</f>
        <v>4.1756343407945901E-2</v>
      </c>
      <c r="AF66" s="82">
        <f>(VLOOKUP($A65,'RevPAR Raw Data'!$B$6:$BE$49,'RevPAR Raw Data'!BC$1,FALSE))/100</f>
        <v>4.8343179203592303E-2</v>
      </c>
      <c r="AG66" s="84">
        <f>(VLOOKUP($A65,'RevPAR Raw Data'!$B$6:$BE$49,'RevPAR Raw Data'!BE$1,FALSE))/100</f>
        <v>-4.8309910732286306E-2</v>
      </c>
    </row>
    <row r="67" spans="1:33" x14ac:dyDescent="0.25">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5">
      <c r="A68" s="108" t="s">
        <v>37</v>
      </c>
      <c r="B68" s="109">
        <f>(VLOOKUP($A68,'Occupancy Raw Data'!$B$8:$BE$45,'Occupancy Raw Data'!AG$3,FALSE))/100</f>
        <v>0.64891404805914898</v>
      </c>
      <c r="C68" s="110">
        <f>(VLOOKUP($A68,'Occupancy Raw Data'!$B$8:$BE$45,'Occupancy Raw Data'!AH$3,FALSE))/100</f>
        <v>0.72519061922365902</v>
      </c>
      <c r="D68" s="110">
        <f>(VLOOKUP($A68,'Occupancy Raw Data'!$B$8:$BE$45,'Occupancy Raw Data'!AI$3,FALSE))/100</f>
        <v>0.83410351201478705</v>
      </c>
      <c r="E68" s="110">
        <f>(VLOOKUP($A68,'Occupancy Raw Data'!$B$8:$BE$45,'Occupancy Raw Data'!AJ$3,FALSE))/100</f>
        <v>0.81016058225508303</v>
      </c>
      <c r="F68" s="110">
        <f>(VLOOKUP($A68,'Occupancy Raw Data'!$B$8:$BE$45,'Occupancy Raw Data'!AK$3,FALSE))/100</f>
        <v>0.7295806377079479</v>
      </c>
      <c r="G68" s="111">
        <f>(VLOOKUP($A68,'Occupancy Raw Data'!$B$8:$BE$45,'Occupancy Raw Data'!AL$3,FALSE))/100</f>
        <v>0.749589879852125</v>
      </c>
      <c r="H68" s="91">
        <f>(VLOOKUP($A68,'Occupancy Raw Data'!$B$8:$BE$45,'Occupancy Raw Data'!AN$3,FALSE))/100</f>
        <v>0.749595656192236</v>
      </c>
      <c r="I68" s="91">
        <f>(VLOOKUP($A68,'Occupancy Raw Data'!$B$8:$BE$45,'Occupancy Raw Data'!AO$3,FALSE))/100</f>
        <v>0.791503003696857</v>
      </c>
      <c r="J68" s="111">
        <f>(VLOOKUP($A68,'Occupancy Raw Data'!$B$8:$BE$45,'Occupancy Raw Data'!AP$3,FALSE))/100</f>
        <v>0.77054932994454706</v>
      </c>
      <c r="K68" s="112">
        <f>(VLOOKUP($A68,'Occupancy Raw Data'!$B$8:$BE$45,'Occupancy Raw Data'!AR$3,FALSE))/100</f>
        <v>0.75557829416424593</v>
      </c>
      <c r="M68" s="113">
        <f>VLOOKUP($A68,'ADR Raw Data'!$B$6:$BE$43,'ADR Raw Data'!AG$1,FALSE)</f>
        <v>145.15754584297599</v>
      </c>
      <c r="N68" s="114">
        <f>VLOOKUP($A68,'ADR Raw Data'!$B$6:$BE$43,'ADR Raw Data'!AH$1,FALSE)</f>
        <v>178.973872714962</v>
      </c>
      <c r="O68" s="114">
        <f>VLOOKUP($A68,'ADR Raw Data'!$B$6:$BE$43,'ADR Raw Data'!AI$1,FALSE)</f>
        <v>199.536055401662</v>
      </c>
      <c r="P68" s="114">
        <f>VLOOKUP($A68,'ADR Raw Data'!$B$6:$BE$43,'ADR Raw Data'!AJ$1,FALSE)</f>
        <v>194.183521443085</v>
      </c>
      <c r="Q68" s="114">
        <f>VLOOKUP($A68,'ADR Raw Data'!$B$6:$BE$43,'ADR Raw Data'!AK$1,FALSE)</f>
        <v>160.430956810894</v>
      </c>
      <c r="R68" s="115">
        <f>VLOOKUP($A68,'ADR Raw Data'!$B$6:$BE$43,'ADR Raw Data'!AL$1,FALSE)</f>
        <v>177.373212015196</v>
      </c>
      <c r="S68" s="114">
        <f>VLOOKUP($A68,'ADR Raw Data'!$B$6:$BE$43,'ADR Raw Data'!AN$1,FALSE)</f>
        <v>144.10858249210099</v>
      </c>
      <c r="T68" s="114">
        <f>VLOOKUP($A68,'ADR Raw Data'!$B$6:$BE$43,'ADR Raw Data'!AO$1,FALSE)</f>
        <v>144.01185367633599</v>
      </c>
      <c r="U68" s="115">
        <f>VLOOKUP($A68,'ADR Raw Data'!$B$6:$BE$43,'ADR Raw Data'!AP$1,FALSE)</f>
        <v>144.058902902977</v>
      </c>
      <c r="V68" s="116">
        <f>VLOOKUP($A68,'ADR Raw Data'!$B$6:$BE$43,'ADR Raw Data'!AR$1,FALSE)</f>
        <v>167.666240826088</v>
      </c>
      <c r="X68" s="113">
        <f>VLOOKUP($A68,'RevPAR Raw Data'!$B$6:$BE$43,'RevPAR Raw Data'!AG$1,FALSE)</f>
        <v>94.194770679297505</v>
      </c>
      <c r="Y68" s="114">
        <f>VLOOKUP($A68,'RevPAR Raw Data'!$B$6:$BE$43,'RevPAR Raw Data'!AH$1,FALSE)</f>
        <v>129.79017357902001</v>
      </c>
      <c r="Z68" s="114">
        <f>VLOOKUP($A68,'RevPAR Raw Data'!$B$6:$BE$43,'RevPAR Raw Data'!AI$1,FALSE)</f>
        <v>166.433724584103</v>
      </c>
      <c r="AA68" s="114">
        <f>VLOOKUP($A68,'RevPAR Raw Data'!$B$6:$BE$43,'RevPAR Raw Data'!AJ$1,FALSE)</f>
        <v>157.31983479667201</v>
      </c>
      <c r="AB68" s="114">
        <f>VLOOKUP($A68,'RevPAR Raw Data'!$B$6:$BE$43,'RevPAR Raw Data'!AK$1,FALSE)</f>
        <v>117.047319778188</v>
      </c>
      <c r="AC68" s="115">
        <f>VLOOKUP($A68,'RevPAR Raw Data'!$B$6:$BE$43,'RevPAR Raw Data'!AL$1,FALSE)</f>
        <v>132.957164683456</v>
      </c>
      <c r="AD68" s="114">
        <f>VLOOKUP($A68,'RevPAR Raw Data'!$B$6:$BE$43,'RevPAR Raw Data'!AN$1,FALSE)</f>
        <v>108.023167456099</v>
      </c>
      <c r="AE68" s="114">
        <f>VLOOKUP($A68,'RevPAR Raw Data'!$B$6:$BE$43,'RevPAR Raw Data'!AO$1,FALSE)</f>
        <v>113.985814752772</v>
      </c>
      <c r="AF68" s="115">
        <f>VLOOKUP($A68,'RevPAR Raw Data'!$B$6:$BE$43,'RevPAR Raw Data'!AP$1,FALSE)</f>
        <v>111.004491104436</v>
      </c>
      <c r="AG68" s="116">
        <f>VLOOKUP($A68,'RevPAR Raw Data'!$B$6:$BE$43,'RevPAR Raw Data'!AR$1,FALSE)</f>
        <v>126.684972232307</v>
      </c>
    </row>
    <row r="69" spans="1:33" x14ac:dyDescent="0.25">
      <c r="A69" s="93" t="s">
        <v>14</v>
      </c>
      <c r="B69" s="81">
        <f>(VLOOKUP($A68,'Occupancy Raw Data'!$B$8:$BE$51,'Occupancy Raw Data'!AT$3,FALSE))/100</f>
        <v>6.0099911137376803E-2</v>
      </c>
      <c r="C69" s="82">
        <f>(VLOOKUP($A68,'Occupancy Raw Data'!$B$8:$BE$51,'Occupancy Raw Data'!AU$3,FALSE))/100</f>
        <v>2.49716065032837E-2</v>
      </c>
      <c r="D69" s="82">
        <f>(VLOOKUP($A68,'Occupancy Raw Data'!$B$8:$BE$51,'Occupancy Raw Data'!AV$3,FALSE))/100</f>
        <v>2.26445643838298E-2</v>
      </c>
      <c r="E69" s="82">
        <f>(VLOOKUP($A68,'Occupancy Raw Data'!$B$8:$BE$51,'Occupancy Raw Data'!AW$3,FALSE))/100</f>
        <v>-3.2797921430173703E-2</v>
      </c>
      <c r="F69" s="82">
        <f>(VLOOKUP($A68,'Occupancy Raw Data'!$B$8:$BE$51,'Occupancy Raw Data'!AX$3,FALSE))/100</f>
        <v>1.9769653784429301E-2</v>
      </c>
      <c r="G69" s="82">
        <f>(VLOOKUP($A68,'Occupancy Raw Data'!$B$8:$BE$51,'Occupancy Raw Data'!AY$3,FALSE))/100</f>
        <v>1.61583389378544E-2</v>
      </c>
      <c r="H69" s="83">
        <f>(VLOOKUP($A68,'Occupancy Raw Data'!$B$8:$BE$51,'Occupancy Raw Data'!BA$3,FALSE))/100</f>
        <v>8.3082792370561098E-2</v>
      </c>
      <c r="I69" s="83">
        <f>(VLOOKUP($A68,'Occupancy Raw Data'!$B$8:$BE$51,'Occupancy Raw Data'!BB$3,FALSE))/100</f>
        <v>7.8593876708846599E-2</v>
      </c>
      <c r="J69" s="82">
        <f>(VLOOKUP($A68,'Occupancy Raw Data'!$B$8:$BE$51,'Occupancy Raw Data'!BC$3,FALSE))/100</f>
        <v>8.077309540450911E-2</v>
      </c>
      <c r="K69" s="84">
        <f>(VLOOKUP($A68,'Occupancy Raw Data'!$B$8:$BE$51,'Occupancy Raw Data'!BE$3,FALSE))/100</f>
        <v>3.4173624835228698E-2</v>
      </c>
      <c r="M69" s="81">
        <f>(VLOOKUP($A68,'ADR Raw Data'!$B$6:$BE$49,'ADR Raw Data'!AT$1,FALSE))/100</f>
        <v>6.6263581437486594E-3</v>
      </c>
      <c r="N69" s="82">
        <f>(VLOOKUP($A68,'ADR Raw Data'!$B$6:$BE$49,'ADR Raw Data'!AU$1,FALSE))/100</f>
        <v>2.3838919482807502E-2</v>
      </c>
      <c r="O69" s="82">
        <f>(VLOOKUP($A68,'ADR Raw Data'!$B$6:$BE$49,'ADR Raw Data'!AV$1,FALSE))/100</f>
        <v>1.7082559031406701E-2</v>
      </c>
      <c r="P69" s="82">
        <f>(VLOOKUP($A68,'ADR Raw Data'!$B$6:$BE$49,'ADR Raw Data'!AW$1,FALSE))/100</f>
        <v>1.6437294285368002E-2</v>
      </c>
      <c r="Q69" s="82">
        <f>(VLOOKUP($A68,'ADR Raw Data'!$B$6:$BE$49,'ADR Raw Data'!AX$1,FALSE))/100</f>
        <v>-4.3201685267524699E-3</v>
      </c>
      <c r="R69" s="82">
        <f>(VLOOKUP($A68,'ADR Raw Data'!$B$6:$BE$49,'ADR Raw Data'!AY$1,FALSE))/100</f>
        <v>1.0737660085674202E-2</v>
      </c>
      <c r="S69" s="83">
        <f>(VLOOKUP($A68,'ADR Raw Data'!$B$6:$BE$49,'ADR Raw Data'!BA$1,FALSE))/100</f>
        <v>1.8005865248734501E-2</v>
      </c>
      <c r="T69" s="83">
        <f>(VLOOKUP($A68,'ADR Raw Data'!$B$6:$BE$49,'ADR Raw Data'!BB$1,FALSE))/100</f>
        <v>2.8253913763329499E-2</v>
      </c>
      <c r="U69" s="82">
        <f>(VLOOKUP($A68,'ADR Raw Data'!$B$6:$BE$49,'ADR Raw Data'!BC$1,FALSE))/100</f>
        <v>2.3253131614303698E-2</v>
      </c>
      <c r="V69" s="84">
        <f>(VLOOKUP($A68,'ADR Raw Data'!$B$6:$BE$49,'ADR Raw Data'!BE$1,FALSE))/100</f>
        <v>1.1175695555002701E-2</v>
      </c>
      <c r="X69" s="81">
        <f>(VLOOKUP($A68,'RevPAR Raw Data'!$B$6:$BE$49,'RevPAR Raw Data'!AT$1,FALSE))/100</f>
        <v>6.7124512816729209E-2</v>
      </c>
      <c r="Y69" s="82">
        <f>(VLOOKUP($A68,'RevPAR Raw Data'!$B$6:$BE$49,'RevPAR Raw Data'!AU$1,FALSE))/100</f>
        <v>4.9405822102879401E-2</v>
      </c>
      <c r="Z69" s="82">
        <f>(VLOOKUP($A68,'RevPAR Raw Data'!$B$6:$BE$49,'RevPAR Raw Data'!AV$1,FALSE))/100</f>
        <v>4.0113950523063796E-2</v>
      </c>
      <c r="AA69" s="82">
        <f>(VLOOKUP($A68,'RevPAR Raw Data'!$B$6:$BE$49,'RevPAR Raw Data'!AW$1,FALSE))/100</f>
        <v>-1.6899736231301799E-2</v>
      </c>
      <c r="AB69" s="82">
        <f>(VLOOKUP($A68,'RevPAR Raw Data'!$B$6:$BE$49,'RevPAR Raw Data'!AX$1,FALSE))/100</f>
        <v>1.5364077021612601E-2</v>
      </c>
      <c r="AC69" s="82">
        <f>(VLOOKUP($A68,'RevPAR Raw Data'!$B$6:$BE$49,'RevPAR Raw Data'!AY$1,FALSE))/100</f>
        <v>2.70695017745924E-2</v>
      </c>
      <c r="AD69" s="83">
        <f>(VLOOKUP($A68,'RevPAR Raw Data'!$B$6:$BE$49,'RevPAR Raw Data'!BA$1,FALSE))/100</f>
        <v>0.102584635183208</v>
      </c>
      <c r="AE69" s="83">
        <f>(VLOOKUP($A68,'RevPAR Raw Data'!$B$6:$BE$49,'RevPAR Raw Data'!BB$1,FALSE))/100</f>
        <v>0.10906837508703299</v>
      </c>
      <c r="AF69" s="82">
        <f>(VLOOKUP($A68,'RevPAR Raw Data'!$B$6:$BE$49,'RevPAR Raw Data'!BC$1,FALSE))/100</f>
        <v>0.10590445443714801</v>
      </c>
      <c r="AG69" s="84">
        <f>(VLOOKUP($A68,'RevPAR Raw Data'!$B$6:$BE$49,'RevPAR Raw Data'!BE$1,FALSE))/100</f>
        <v>4.5731234417400797E-2</v>
      </c>
    </row>
    <row r="70" spans="1:33" x14ac:dyDescent="0.25">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5">
      <c r="A71" s="108" t="s">
        <v>38</v>
      </c>
      <c r="B71" s="109">
        <f>(VLOOKUP($A71,'Occupancy Raw Data'!$B$8:$BE$45,'Occupancy Raw Data'!AG$3,FALSE))/100</f>
        <v>0.58134206219312601</v>
      </c>
      <c r="C71" s="110">
        <f>(VLOOKUP($A71,'Occupancy Raw Data'!$B$8:$BE$45,'Occupancy Raw Data'!AH$3,FALSE))/100</f>
        <v>0.64656301145662798</v>
      </c>
      <c r="D71" s="110">
        <f>(VLOOKUP($A71,'Occupancy Raw Data'!$B$8:$BE$45,'Occupancy Raw Data'!AI$3,FALSE))/100</f>
        <v>0.74529459901800299</v>
      </c>
      <c r="E71" s="110">
        <f>(VLOOKUP($A71,'Occupancy Raw Data'!$B$8:$BE$45,'Occupancy Raw Data'!AJ$3,FALSE))/100</f>
        <v>0.74558101472995009</v>
      </c>
      <c r="F71" s="110">
        <f>(VLOOKUP($A71,'Occupancy Raw Data'!$B$8:$BE$45,'Occupancy Raw Data'!AK$3,FALSE))/100</f>
        <v>0.70556464811783892</v>
      </c>
      <c r="G71" s="111">
        <f>(VLOOKUP($A71,'Occupancy Raw Data'!$B$8:$BE$45,'Occupancy Raw Data'!AL$3,FALSE))/100</f>
        <v>0.68486906710310902</v>
      </c>
      <c r="H71" s="91">
        <f>(VLOOKUP($A71,'Occupancy Raw Data'!$B$8:$BE$45,'Occupancy Raw Data'!AN$3,FALSE))/100</f>
        <v>0.756996726677577</v>
      </c>
      <c r="I71" s="91">
        <f>(VLOOKUP($A71,'Occupancy Raw Data'!$B$8:$BE$45,'Occupancy Raw Data'!AO$3,FALSE))/100</f>
        <v>0.77868248772504001</v>
      </c>
      <c r="J71" s="111">
        <f>(VLOOKUP($A71,'Occupancy Raw Data'!$B$8:$BE$45,'Occupancy Raw Data'!AP$3,FALSE))/100</f>
        <v>0.76783960720130906</v>
      </c>
      <c r="K71" s="112">
        <f>(VLOOKUP($A71,'Occupancy Raw Data'!$B$8:$BE$45,'Occupancy Raw Data'!AR$3,FALSE))/100</f>
        <v>0.70857493570259511</v>
      </c>
      <c r="M71" s="113">
        <f>VLOOKUP($A71,'ADR Raw Data'!$B$6:$BE$43,'ADR Raw Data'!AG$1,FALSE)</f>
        <v>148.562502111486</v>
      </c>
      <c r="N71" s="114">
        <f>VLOOKUP($A71,'ADR Raw Data'!$B$6:$BE$43,'ADR Raw Data'!AH$1,FALSE)</f>
        <v>152.245401215036</v>
      </c>
      <c r="O71" s="114">
        <f>VLOOKUP($A71,'ADR Raw Data'!$B$6:$BE$43,'ADR Raw Data'!AI$1,FALSE)</f>
        <v>158.577645347241</v>
      </c>
      <c r="P71" s="114">
        <f>VLOOKUP($A71,'ADR Raw Data'!$B$6:$BE$43,'ADR Raw Data'!AJ$1,FALSE)</f>
        <v>158.24795302381699</v>
      </c>
      <c r="Q71" s="114">
        <f>VLOOKUP($A71,'ADR Raw Data'!$B$6:$BE$43,'ADR Raw Data'!AK$1,FALSE)</f>
        <v>152.758308977035</v>
      </c>
      <c r="R71" s="115">
        <f>VLOOKUP($A71,'ADR Raw Data'!$B$6:$BE$43,'ADR Raw Data'!AL$1,FALSE)</f>
        <v>154.41096593421</v>
      </c>
      <c r="S71" s="114">
        <f>VLOOKUP($A71,'ADR Raw Data'!$B$6:$BE$43,'ADR Raw Data'!AN$1,FALSE)</f>
        <v>175.61995946165001</v>
      </c>
      <c r="T71" s="114">
        <f>VLOOKUP($A71,'ADR Raw Data'!$B$6:$BE$43,'ADR Raw Data'!AO$1,FALSE)</f>
        <v>178.60714676054801</v>
      </c>
      <c r="U71" s="115">
        <f>VLOOKUP($A71,'ADR Raw Data'!$B$6:$BE$43,'ADR Raw Data'!AP$1,FALSE)</f>
        <v>177.13464456996601</v>
      </c>
      <c r="V71" s="116">
        <f>VLOOKUP($A71,'ADR Raw Data'!$B$6:$BE$43,'ADR Raw Data'!AR$1,FALSE)</f>
        <v>161.44647162667101</v>
      </c>
      <c r="X71" s="113">
        <f>VLOOKUP($A71,'RevPAR Raw Data'!$B$6:$BE$43,'RevPAR Raw Data'!AG$1,FALSE)</f>
        <v>86.365631342062102</v>
      </c>
      <c r="Y71" s="114">
        <f>VLOOKUP($A71,'RevPAR Raw Data'!$B$6:$BE$43,'RevPAR Raw Data'!AH$1,FALSE)</f>
        <v>98.4362450900163</v>
      </c>
      <c r="Z71" s="114">
        <f>VLOOKUP($A71,'RevPAR Raw Data'!$B$6:$BE$43,'RevPAR Raw Data'!AI$1,FALSE)</f>
        <v>118.18706260229099</v>
      </c>
      <c r="AA71" s="114">
        <f>VLOOKUP($A71,'RevPAR Raw Data'!$B$6:$BE$43,'RevPAR Raw Data'!AJ$1,FALSE)</f>
        <v>117.986669394435</v>
      </c>
      <c r="AB71" s="114">
        <f>VLOOKUP($A71,'RevPAR Raw Data'!$B$6:$BE$43,'RevPAR Raw Data'!AK$1,FALSE)</f>
        <v>107.780862520458</v>
      </c>
      <c r="AC71" s="115">
        <f>VLOOKUP($A71,'RevPAR Raw Data'!$B$6:$BE$43,'RevPAR Raw Data'!AL$1,FALSE)</f>
        <v>105.751294189852</v>
      </c>
      <c r="AD71" s="114">
        <f>VLOOKUP($A71,'RevPAR Raw Data'!$B$6:$BE$43,'RevPAR Raw Data'!AN$1,FALSE)</f>
        <v>132.943734451718</v>
      </c>
      <c r="AE71" s="114">
        <f>VLOOKUP($A71,'RevPAR Raw Data'!$B$6:$BE$43,'RevPAR Raw Data'!AO$1,FALSE)</f>
        <v>139.078257364975</v>
      </c>
      <c r="AF71" s="115">
        <f>VLOOKUP($A71,'RevPAR Raw Data'!$B$6:$BE$43,'RevPAR Raw Data'!AP$1,FALSE)</f>
        <v>136.01099590834599</v>
      </c>
      <c r="AG71" s="116">
        <f>VLOOKUP($A71,'RevPAR Raw Data'!$B$6:$BE$43,'RevPAR Raw Data'!AR$1,FALSE)</f>
        <v>114.396923252279</v>
      </c>
    </row>
    <row r="72" spans="1:33" x14ac:dyDescent="0.25">
      <c r="A72" s="93" t="s">
        <v>14</v>
      </c>
      <c r="B72" s="81">
        <f>(VLOOKUP($A71,'Occupancy Raw Data'!$B$8:$BE$51,'Occupancy Raw Data'!AT$3,FALSE))/100</f>
        <v>2.3723890334047801E-2</v>
      </c>
      <c r="C72" s="82">
        <f>(VLOOKUP($A71,'Occupancy Raw Data'!$B$8:$BE$51,'Occupancy Raw Data'!AU$3,FALSE))/100</f>
        <v>1.0339801196472299E-2</v>
      </c>
      <c r="D72" s="82">
        <f>(VLOOKUP($A71,'Occupancy Raw Data'!$B$8:$BE$51,'Occupancy Raw Data'!AV$3,FALSE))/100</f>
        <v>8.9432329455947906E-3</v>
      </c>
      <c r="E72" s="82">
        <f>(VLOOKUP($A71,'Occupancy Raw Data'!$B$8:$BE$51,'Occupancy Raw Data'!AW$3,FALSE))/100</f>
        <v>-8.0523802723547894E-3</v>
      </c>
      <c r="F72" s="82">
        <f>(VLOOKUP($A71,'Occupancy Raw Data'!$B$8:$BE$51,'Occupancy Raw Data'!AX$3,FALSE))/100</f>
        <v>1.84419158921105E-2</v>
      </c>
      <c r="G72" s="82">
        <f>(VLOOKUP($A71,'Occupancy Raw Data'!$B$8:$BE$51,'Occupancy Raw Data'!AY$3,FALSE))/100</f>
        <v>9.8554689608818507E-3</v>
      </c>
      <c r="H72" s="83">
        <f>(VLOOKUP($A71,'Occupancy Raw Data'!$B$8:$BE$51,'Occupancy Raw Data'!BA$3,FALSE))/100</f>
        <v>4.1013974441541104E-2</v>
      </c>
      <c r="I72" s="83">
        <f>(VLOOKUP($A71,'Occupancy Raw Data'!$B$8:$BE$51,'Occupancy Raw Data'!BB$3,FALSE))/100</f>
        <v>2.3970398421802201E-2</v>
      </c>
      <c r="J72" s="82">
        <f>(VLOOKUP($A71,'Occupancy Raw Data'!$B$8:$BE$51,'Occupancy Raw Data'!BC$3,FALSE))/100</f>
        <v>3.2301534554649403E-2</v>
      </c>
      <c r="K72" s="84">
        <f>(VLOOKUP($A71,'Occupancy Raw Data'!$B$8:$BE$51,'Occupancy Raw Data'!BE$3,FALSE))/100</f>
        <v>1.6699991448580101E-2</v>
      </c>
      <c r="M72" s="81">
        <f>(VLOOKUP($A71,'ADR Raw Data'!$B$6:$BE$49,'ADR Raw Data'!AT$1,FALSE))/100</f>
        <v>-2.8589376298465998E-2</v>
      </c>
      <c r="N72" s="82">
        <f>(VLOOKUP($A71,'ADR Raw Data'!$B$6:$BE$49,'ADR Raw Data'!AU$1,FALSE))/100</f>
        <v>-5.8320212372745602E-4</v>
      </c>
      <c r="O72" s="82">
        <f>(VLOOKUP($A71,'ADR Raw Data'!$B$6:$BE$49,'ADR Raw Data'!AV$1,FALSE))/100</f>
        <v>-5.5048547120125201E-3</v>
      </c>
      <c r="P72" s="82">
        <f>(VLOOKUP($A71,'ADR Raw Data'!$B$6:$BE$49,'ADR Raw Data'!AW$1,FALSE))/100</f>
        <v>-6.0839334444596606E-3</v>
      </c>
      <c r="Q72" s="82">
        <f>(VLOOKUP($A71,'ADR Raw Data'!$B$6:$BE$49,'ADR Raw Data'!AX$1,FALSE))/100</f>
        <v>-1.9062935981753699E-2</v>
      </c>
      <c r="R72" s="82">
        <f>(VLOOKUP($A71,'ADR Raw Data'!$B$6:$BE$49,'ADR Raw Data'!AY$1,FALSE))/100</f>
        <v>-1.1483927320689299E-2</v>
      </c>
      <c r="S72" s="83">
        <f>(VLOOKUP($A71,'ADR Raw Data'!$B$6:$BE$49,'ADR Raw Data'!BA$1,FALSE))/100</f>
        <v>-5.73025501156205E-3</v>
      </c>
      <c r="T72" s="83">
        <f>(VLOOKUP($A71,'ADR Raw Data'!$B$6:$BE$49,'ADR Raw Data'!BB$1,FALSE))/100</f>
        <v>-8.3045537923564297E-3</v>
      </c>
      <c r="U72" s="82">
        <f>(VLOOKUP($A71,'ADR Raw Data'!$B$6:$BE$49,'ADR Raw Data'!BC$1,FALSE))/100</f>
        <v>-7.1277909981144203E-3</v>
      </c>
      <c r="V72" s="84">
        <f>(VLOOKUP($A71,'ADR Raw Data'!$B$6:$BE$49,'ADR Raw Data'!BE$1,FALSE))/100</f>
        <v>-9.3773944132324004E-3</v>
      </c>
      <c r="X72" s="81">
        <f>(VLOOKUP($A71,'RevPAR Raw Data'!$B$6:$BE$49,'RevPAR Raw Data'!AT$1,FALSE))/100</f>
        <v>-5.54373719244177E-3</v>
      </c>
      <c r="Y72" s="82">
        <f>(VLOOKUP($A71,'RevPAR Raw Data'!$B$6:$BE$49,'RevPAR Raw Data'!AU$1,FALSE))/100</f>
        <v>9.7505688787281799E-3</v>
      </c>
      <c r="Z72" s="82">
        <f>(VLOOKUP($A71,'RevPAR Raw Data'!$B$6:$BE$49,'RevPAR Raw Data'!AV$1,FALSE))/100</f>
        <v>3.3891470355610696E-3</v>
      </c>
      <c r="AA72" s="82">
        <f>(VLOOKUP($A71,'RevPAR Raw Data'!$B$6:$BE$49,'RevPAR Raw Data'!AW$1,FALSE))/100</f>
        <v>-1.40873235711679E-2</v>
      </c>
      <c r="AB72" s="82">
        <f>(VLOOKUP($A71,'RevPAR Raw Data'!$B$6:$BE$49,'RevPAR Raw Data'!AX$1,FALSE))/100</f>
        <v>-9.7257715167529707E-4</v>
      </c>
      <c r="AC72" s="82">
        <f>(VLOOKUP($A71,'RevPAR Raw Data'!$B$6:$BE$49,'RevPAR Raw Data'!AY$1,FALSE))/100</f>
        <v>-1.7416378490655502E-3</v>
      </c>
      <c r="AD72" s="83">
        <f>(VLOOKUP($A71,'RevPAR Raw Data'!$B$6:$BE$49,'RevPAR Raw Data'!BA$1,FALSE))/100</f>
        <v>3.5048698897391303E-2</v>
      </c>
      <c r="AE72" s="83">
        <f>(VLOOKUP($A71,'RevPAR Raw Data'!$B$6:$BE$49,'RevPAR Raw Data'!BB$1,FALSE))/100</f>
        <v>1.5466781166327701E-2</v>
      </c>
      <c r="AF72" s="82">
        <f>(VLOOKUP($A71,'RevPAR Raw Data'!$B$6:$BE$49,'RevPAR Raw Data'!BC$1,FALSE))/100</f>
        <v>2.4943504969311098E-2</v>
      </c>
      <c r="AG72" s="84">
        <f>(VLOOKUP($A71,'RevPAR Raw Data'!$B$6:$BE$49,'RevPAR Raw Data'!BE$1,FALSE))/100</f>
        <v>7.1659946288367606E-3</v>
      </c>
    </row>
    <row r="73" spans="1:33" x14ac:dyDescent="0.25">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5">
      <c r="A74" s="108" t="s">
        <v>39</v>
      </c>
      <c r="B74" s="109">
        <f>(VLOOKUP($A74,'Occupancy Raw Data'!$B$8:$BE$45,'Occupancy Raw Data'!AG$3,FALSE))/100</f>
        <v>0.58095632946379194</v>
      </c>
      <c r="C74" s="110">
        <f>(VLOOKUP($A74,'Occupancy Raw Data'!$B$8:$BE$45,'Occupancy Raw Data'!AH$3,FALSE))/100</f>
        <v>0.61188501934770501</v>
      </c>
      <c r="D74" s="110">
        <f>(VLOOKUP($A74,'Occupancy Raw Data'!$B$8:$BE$45,'Occupancy Raw Data'!AI$3,FALSE))/100</f>
        <v>0.67153123272526205</v>
      </c>
      <c r="E74" s="110">
        <f>(VLOOKUP($A74,'Occupancy Raw Data'!$B$8:$BE$45,'Occupancy Raw Data'!AJ$3,FALSE))/100</f>
        <v>0.68792150359314508</v>
      </c>
      <c r="F74" s="110">
        <f>(VLOOKUP($A74,'Occupancy Raw Data'!$B$8:$BE$45,'Occupancy Raw Data'!AK$3,FALSE))/100</f>
        <v>0.69195688225538898</v>
      </c>
      <c r="G74" s="111">
        <f>(VLOOKUP($A74,'Occupancy Raw Data'!$B$8:$BE$45,'Occupancy Raw Data'!AL$3,FALSE))/100</f>
        <v>0.64885019347705908</v>
      </c>
      <c r="H74" s="91">
        <f>(VLOOKUP($A74,'Occupancy Raw Data'!$B$8:$BE$45,'Occupancy Raw Data'!AN$3,FALSE))/100</f>
        <v>0.75746268656716398</v>
      </c>
      <c r="I74" s="91">
        <f>(VLOOKUP($A74,'Occupancy Raw Data'!$B$8:$BE$45,'Occupancy Raw Data'!AO$3,FALSE))/100</f>
        <v>0.76343283582089494</v>
      </c>
      <c r="J74" s="111">
        <f>(VLOOKUP($A74,'Occupancy Raw Data'!$B$8:$BE$45,'Occupancy Raw Data'!AP$3,FALSE))/100</f>
        <v>0.76044776119402901</v>
      </c>
      <c r="K74" s="112">
        <f>(VLOOKUP($A74,'Occupancy Raw Data'!$B$8:$BE$45,'Occupancy Raw Data'!AR$3,FALSE))/100</f>
        <v>0.68073521282476501</v>
      </c>
      <c r="M74" s="113">
        <f>VLOOKUP($A74,'ADR Raw Data'!$B$6:$BE$43,'ADR Raw Data'!AG$1,FALSE)</f>
        <v>100.068976164422</v>
      </c>
      <c r="N74" s="114">
        <f>VLOOKUP($A74,'ADR Raw Data'!$B$6:$BE$43,'ADR Raw Data'!AH$1,FALSE)</f>
        <v>104.073150239407</v>
      </c>
      <c r="O74" s="114">
        <f>VLOOKUP($A74,'ADR Raw Data'!$B$6:$BE$43,'ADR Raw Data'!AI$1,FALSE)</f>
        <v>107.036561162331</v>
      </c>
      <c r="P74" s="114">
        <f>VLOOKUP($A74,'ADR Raw Data'!$B$6:$BE$43,'ADR Raw Data'!AJ$1,FALSE)</f>
        <v>106.397036040017</v>
      </c>
      <c r="Q74" s="114">
        <f>VLOOKUP($A74,'ADR Raw Data'!$B$6:$BE$43,'ADR Raw Data'!AK$1,FALSE)</f>
        <v>104.79720711004499</v>
      </c>
      <c r="R74" s="115">
        <f>VLOOKUP($A74,'ADR Raw Data'!$B$6:$BE$43,'ADR Raw Data'!AL$1,FALSE)</f>
        <v>104.616708639682</v>
      </c>
      <c r="S74" s="114">
        <f>VLOOKUP($A74,'ADR Raw Data'!$B$6:$BE$43,'ADR Raw Data'!AN$1,FALSE)</f>
        <v>118.995330049261</v>
      </c>
      <c r="T74" s="114">
        <f>VLOOKUP($A74,'ADR Raw Data'!$B$6:$BE$43,'ADR Raw Data'!AO$1,FALSE)</f>
        <v>120.665403497338</v>
      </c>
      <c r="U74" s="115">
        <f>VLOOKUP($A74,'ADR Raw Data'!$B$6:$BE$43,'ADR Raw Data'!AP$1,FALSE)</f>
        <v>119.83364464071499</v>
      </c>
      <c r="V74" s="116">
        <f>VLOOKUP($A74,'ADR Raw Data'!$B$6:$BE$43,'ADR Raw Data'!AR$1,FALSE)</f>
        <v>109.47350997372401</v>
      </c>
      <c r="X74" s="113">
        <f>VLOOKUP($A74,'RevPAR Raw Data'!$B$6:$BE$43,'RevPAR Raw Data'!AG$1,FALSE)</f>
        <v>58.135705085682602</v>
      </c>
      <c r="Y74" s="114">
        <f>VLOOKUP($A74,'RevPAR Raw Data'!$B$6:$BE$43,'RevPAR Raw Data'!AH$1,FALSE)</f>
        <v>63.680801547816401</v>
      </c>
      <c r="Z74" s="114">
        <f>VLOOKUP($A74,'RevPAR Raw Data'!$B$6:$BE$43,'RevPAR Raw Data'!AI$1,FALSE)</f>
        <v>71.878393864013205</v>
      </c>
      <c r="AA74" s="114">
        <f>VLOOKUP($A74,'RevPAR Raw Data'!$B$6:$BE$43,'RevPAR Raw Data'!AJ$1,FALSE)</f>
        <v>73.192809010502998</v>
      </c>
      <c r="AB74" s="114">
        <f>VLOOKUP($A74,'RevPAR Raw Data'!$B$6:$BE$43,'RevPAR Raw Data'!AK$1,FALSE)</f>
        <v>72.515148700939704</v>
      </c>
      <c r="AC74" s="115">
        <f>VLOOKUP($A74,'RevPAR Raw Data'!$B$6:$BE$43,'RevPAR Raw Data'!AL$1,FALSE)</f>
        <v>67.880571641790993</v>
      </c>
      <c r="AD74" s="114">
        <f>VLOOKUP($A74,'RevPAR Raw Data'!$B$6:$BE$43,'RevPAR Raw Data'!AN$1,FALSE)</f>
        <v>90.134522388059693</v>
      </c>
      <c r="AE74" s="114">
        <f>VLOOKUP($A74,'RevPAR Raw Data'!$B$6:$BE$43,'RevPAR Raw Data'!AO$1,FALSE)</f>
        <v>92.119931177446105</v>
      </c>
      <c r="AF74" s="115">
        <f>VLOOKUP($A74,'RevPAR Raw Data'!$B$6:$BE$43,'RevPAR Raw Data'!AP$1,FALSE)</f>
        <v>91.127226782752899</v>
      </c>
      <c r="AG74" s="116">
        <f>VLOOKUP($A74,'RevPAR Raw Data'!$B$6:$BE$43,'RevPAR Raw Data'!AR$1,FALSE)</f>
        <v>74.522473110637193</v>
      </c>
    </row>
    <row r="75" spans="1:33" x14ac:dyDescent="0.25">
      <c r="A75" s="93" t="s">
        <v>14</v>
      </c>
      <c r="B75" s="81">
        <f>(VLOOKUP($A74,'Occupancy Raw Data'!$B$8:$BE$51,'Occupancy Raw Data'!AT$3,FALSE))/100</f>
        <v>2.5190261542016402E-2</v>
      </c>
      <c r="C75" s="82">
        <f>(VLOOKUP($A74,'Occupancy Raw Data'!$B$8:$BE$51,'Occupancy Raw Data'!AU$3,FALSE))/100</f>
        <v>1.4101883781244299E-2</v>
      </c>
      <c r="D75" s="82">
        <f>(VLOOKUP($A74,'Occupancy Raw Data'!$B$8:$BE$51,'Occupancy Raw Data'!AV$3,FALSE))/100</f>
        <v>-9.7715052420084304E-3</v>
      </c>
      <c r="E75" s="82">
        <f>(VLOOKUP($A74,'Occupancy Raw Data'!$B$8:$BE$51,'Occupancy Raw Data'!AW$3,FALSE))/100</f>
        <v>-6.7703083544619E-3</v>
      </c>
      <c r="F75" s="82">
        <f>(VLOOKUP($A74,'Occupancy Raw Data'!$B$8:$BE$51,'Occupancy Raw Data'!AX$3,FALSE))/100</f>
        <v>7.4999624559393598E-3</v>
      </c>
      <c r="G75" s="82">
        <f>(VLOOKUP($A74,'Occupancy Raw Data'!$B$8:$BE$51,'Occupancy Raw Data'!AY$3,FALSE))/100</f>
        <v>5.1489150747791798E-3</v>
      </c>
      <c r="H75" s="83">
        <f>(VLOOKUP($A74,'Occupancy Raw Data'!$B$8:$BE$51,'Occupancy Raw Data'!BA$3,FALSE))/100</f>
        <v>2.3643290451883001E-2</v>
      </c>
      <c r="I75" s="83">
        <f>(VLOOKUP($A74,'Occupancy Raw Data'!$B$8:$BE$51,'Occupancy Raw Data'!BB$3,FALSE))/100</f>
        <v>1.2971390382840501E-3</v>
      </c>
      <c r="J75" s="82">
        <f>(VLOOKUP($A74,'Occupancy Raw Data'!$B$8:$BE$51,'Occupancy Raw Data'!BC$3,FALSE))/100</f>
        <v>1.2288052647357901E-2</v>
      </c>
      <c r="K75" s="84">
        <f>(VLOOKUP($A74,'Occupancy Raw Data'!$B$8:$BE$51,'Occupancy Raw Data'!BE$3,FALSE))/100</f>
        <v>7.3846588745476406E-3</v>
      </c>
      <c r="M75" s="81">
        <f>(VLOOKUP($A74,'ADR Raw Data'!$B$6:$BE$49,'ADR Raw Data'!AT$1,FALSE))/100</f>
        <v>2.0511025583773299E-2</v>
      </c>
      <c r="N75" s="82">
        <f>(VLOOKUP($A74,'ADR Raw Data'!$B$6:$BE$49,'ADR Raw Data'!AU$1,FALSE))/100</f>
        <v>2.6703973523050699E-2</v>
      </c>
      <c r="O75" s="82">
        <f>(VLOOKUP($A74,'ADR Raw Data'!$B$6:$BE$49,'ADR Raw Data'!AV$1,FALSE))/100</f>
        <v>2.5529084148658999E-2</v>
      </c>
      <c r="P75" s="82">
        <f>(VLOOKUP($A74,'ADR Raw Data'!$B$6:$BE$49,'ADR Raw Data'!AW$1,FALSE))/100</f>
        <v>1.9651182093637001E-2</v>
      </c>
      <c r="Q75" s="82">
        <f>(VLOOKUP($A74,'ADR Raw Data'!$B$6:$BE$49,'ADR Raw Data'!AX$1,FALSE))/100</f>
        <v>1.05112175862446E-2</v>
      </c>
      <c r="R75" s="82">
        <f>(VLOOKUP($A74,'ADR Raw Data'!$B$6:$BE$49,'ADR Raw Data'!AY$1,FALSE))/100</f>
        <v>2.0107901607758299E-2</v>
      </c>
      <c r="S75" s="83">
        <f>(VLOOKUP($A74,'ADR Raw Data'!$B$6:$BE$49,'ADR Raw Data'!BA$1,FALSE))/100</f>
        <v>3.3995658725437299E-2</v>
      </c>
      <c r="T75" s="83">
        <f>(VLOOKUP($A74,'ADR Raw Data'!$B$6:$BE$49,'ADR Raw Data'!BB$1,FALSE))/100</f>
        <v>2.9435379503968601E-2</v>
      </c>
      <c r="U75" s="82">
        <f>(VLOOKUP($A74,'ADR Raw Data'!$B$6:$BE$49,'ADR Raw Data'!BC$1,FALSE))/100</f>
        <v>3.1571783928133701E-2</v>
      </c>
      <c r="V75" s="84">
        <f>(VLOOKUP($A74,'ADR Raw Data'!$B$6:$BE$49,'ADR Raw Data'!BE$1,FALSE))/100</f>
        <v>2.4256315708330402E-2</v>
      </c>
      <c r="X75" s="81">
        <f>(VLOOKUP($A74,'RevPAR Raw Data'!$B$6:$BE$49,'RevPAR Raw Data'!AT$1,FALSE))/100</f>
        <v>4.6217965224739997E-2</v>
      </c>
      <c r="Y75" s="82">
        <f>(VLOOKUP($A74,'RevPAR Raw Data'!$B$6:$BE$49,'RevPAR Raw Data'!AU$1,FALSE))/100</f>
        <v>4.1182433635414496E-2</v>
      </c>
      <c r="Z75" s="82">
        <f>(VLOOKUP($A74,'RevPAR Raw Data'!$B$6:$BE$49,'RevPAR Raw Data'!AV$1,FALSE))/100</f>
        <v>1.5508121327068301E-2</v>
      </c>
      <c r="AA75" s="82">
        <f>(VLOOKUP($A74,'RevPAR Raw Data'!$B$6:$BE$49,'RevPAR Raw Data'!AW$1,FALSE))/100</f>
        <v>1.2747829176871499E-2</v>
      </c>
      <c r="AB75" s="82">
        <f>(VLOOKUP($A74,'RevPAR Raw Data'!$B$6:$BE$49,'RevPAR Raw Data'!AX$1,FALSE))/100</f>
        <v>1.8090013779447002E-2</v>
      </c>
      <c r="AC75" s="82">
        <f>(VLOOKUP($A74,'RevPAR Raw Data'!$B$6:$BE$49,'RevPAR Raw Data'!AY$1,FALSE))/100</f>
        <v>2.53603505602479E-2</v>
      </c>
      <c r="AD75" s="83">
        <f>(VLOOKUP($A74,'RevPAR Raw Data'!$B$6:$BE$49,'RevPAR Raw Data'!BA$1,FALSE))/100</f>
        <v>5.8442718410668996E-2</v>
      </c>
      <c r="AE75" s="83">
        <f>(VLOOKUP($A74,'RevPAR Raw Data'!$B$6:$BE$49,'RevPAR Raw Data'!BB$1,FALSE))/100</f>
        <v>3.0770700322114E-2</v>
      </c>
      <c r="AF75" s="82">
        <f>(VLOOKUP($A74,'RevPAR Raw Data'!$B$6:$BE$49,'RevPAR Raw Data'!BC$1,FALSE))/100</f>
        <v>4.4247792318571504E-2</v>
      </c>
      <c r="AG75" s="84">
        <f>(VLOOKUP($A74,'RevPAR Raw Data'!$B$6:$BE$49,'RevPAR Raw Data'!BE$1,FALSE))/100</f>
        <v>3.18200991999373E-2</v>
      </c>
    </row>
    <row r="76" spans="1:33" x14ac:dyDescent="0.25">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5">
      <c r="A77" s="108" t="s">
        <v>40</v>
      </c>
      <c r="B77" s="109">
        <f>(VLOOKUP($A77,'Occupancy Raw Data'!$B$8:$BE$45,'Occupancy Raw Data'!AG$3,FALSE))/100</f>
        <v>0.68048746646933589</v>
      </c>
      <c r="C77" s="110">
        <f>(VLOOKUP($A77,'Occupancy Raw Data'!$B$8:$BE$45,'Occupancy Raw Data'!AH$3,FALSE))/100</f>
        <v>0.75837110350568804</v>
      </c>
      <c r="D77" s="110">
        <f>(VLOOKUP($A77,'Occupancy Raw Data'!$B$8:$BE$45,'Occupancy Raw Data'!AI$3,FALSE))/100</f>
        <v>0.86444362223660998</v>
      </c>
      <c r="E77" s="110">
        <f>(VLOOKUP($A77,'Occupancy Raw Data'!$B$8:$BE$45,'Occupancy Raw Data'!AJ$3,FALSE))/100</f>
        <v>0.8685135510128571</v>
      </c>
      <c r="F77" s="110">
        <f>(VLOOKUP($A77,'Occupancy Raw Data'!$B$8:$BE$45,'Occupancy Raw Data'!AK$3,FALSE))/100</f>
        <v>0.80260845435204797</v>
      </c>
      <c r="G77" s="111">
        <f>(VLOOKUP($A77,'Occupancy Raw Data'!$B$8:$BE$45,'Occupancy Raw Data'!AL$3,FALSE))/100</f>
        <v>0.79488483951530797</v>
      </c>
      <c r="H77" s="91">
        <f>(VLOOKUP($A77,'Occupancy Raw Data'!$B$8:$BE$45,'Occupancy Raw Data'!AN$3,FALSE))/100</f>
        <v>0.82083063546387902</v>
      </c>
      <c r="I77" s="91">
        <f>(VLOOKUP($A77,'Occupancy Raw Data'!$B$8:$BE$45,'Occupancy Raw Data'!AO$3,FALSE))/100</f>
        <v>0.80598464526870695</v>
      </c>
      <c r="J77" s="111">
        <f>(VLOOKUP($A77,'Occupancy Raw Data'!$B$8:$BE$45,'Occupancy Raw Data'!AP$3,FALSE))/100</f>
        <v>0.81340764036629298</v>
      </c>
      <c r="K77" s="112">
        <f>(VLOOKUP($A77,'Occupancy Raw Data'!$B$8:$BE$45,'Occupancy Raw Data'!AR$3,FALSE))/100</f>
        <v>0.80017706832987501</v>
      </c>
      <c r="M77" s="113">
        <f>VLOOKUP($A77,'ADR Raw Data'!$B$6:$BE$43,'ADR Raw Data'!AG$1,FALSE)</f>
        <v>121.907703129778</v>
      </c>
      <c r="N77" s="114">
        <f>VLOOKUP($A77,'ADR Raw Data'!$B$6:$BE$43,'ADR Raw Data'!AH$1,FALSE)</f>
        <v>148.423500228693</v>
      </c>
      <c r="O77" s="114">
        <f>VLOOKUP($A77,'ADR Raw Data'!$B$6:$BE$43,'ADR Raw Data'!AI$1,FALSE)</f>
        <v>163.65219356909699</v>
      </c>
      <c r="P77" s="114">
        <f>VLOOKUP($A77,'ADR Raw Data'!$B$6:$BE$43,'ADR Raw Data'!AJ$1,FALSE)</f>
        <v>159.005953192395</v>
      </c>
      <c r="Q77" s="114">
        <f>VLOOKUP($A77,'ADR Raw Data'!$B$6:$BE$43,'ADR Raw Data'!AK$1,FALSE)</f>
        <v>137.25119568975401</v>
      </c>
      <c r="R77" s="115">
        <f>VLOOKUP($A77,'ADR Raw Data'!$B$6:$BE$43,'ADR Raw Data'!AL$1,FALSE)</f>
        <v>147.25218513993099</v>
      </c>
      <c r="S77" s="114">
        <f>VLOOKUP($A77,'ADR Raw Data'!$B$6:$BE$43,'ADR Raw Data'!AN$1,FALSE)</f>
        <v>123.660790229885</v>
      </c>
      <c r="T77" s="114">
        <f>VLOOKUP($A77,'ADR Raw Data'!$B$6:$BE$43,'ADR Raw Data'!AO$1,FALSE)</f>
        <v>121.334788259597</v>
      </c>
      <c r="U77" s="115">
        <f>VLOOKUP($A77,'ADR Raw Data'!$B$6:$BE$43,'ADR Raw Data'!AP$1,FALSE)</f>
        <v>122.508402558635</v>
      </c>
      <c r="V77" s="116">
        <f>VLOOKUP($A77,'ADR Raw Data'!$B$6:$BE$43,'ADR Raw Data'!AR$1,FALSE)</f>
        <v>140.06563941870999</v>
      </c>
      <c r="X77" s="113">
        <f>VLOOKUP($A77,'RevPAR Raw Data'!$B$6:$BE$43,'RevPAR Raw Data'!AG$1,FALSE)</f>
        <v>82.956664045879094</v>
      </c>
      <c r="Y77" s="114">
        <f>VLOOKUP($A77,'RevPAR Raw Data'!$B$6:$BE$43,'RevPAR Raw Data'!AH$1,FALSE)</f>
        <v>112.56009365461099</v>
      </c>
      <c r="Z77" s="114">
        <f>VLOOKUP($A77,'RevPAR Raw Data'!$B$6:$BE$43,'RevPAR Raw Data'!AI$1,FALSE)</f>
        <v>141.46809499583699</v>
      </c>
      <c r="AA77" s="114">
        <f>VLOOKUP($A77,'RevPAR Raw Data'!$B$6:$BE$43,'RevPAR Raw Data'!AJ$1,FALSE)</f>
        <v>138.09882503931101</v>
      </c>
      <c r="AB77" s="114">
        <f>VLOOKUP($A77,'RevPAR Raw Data'!$B$6:$BE$43,'RevPAR Raw Data'!AK$1,FALSE)</f>
        <v>110.158970030524</v>
      </c>
      <c r="AC77" s="115">
        <f>VLOOKUP($A77,'RevPAR Raw Data'!$B$6:$BE$43,'RevPAR Raw Data'!AL$1,FALSE)</f>
        <v>117.048529553232</v>
      </c>
      <c r="AD77" s="114">
        <f>VLOOKUP($A77,'RevPAR Raw Data'!$B$6:$BE$43,'RevPAR Raw Data'!AN$1,FALSE)</f>
        <v>101.504565026362</v>
      </c>
      <c r="AE77" s="114">
        <f>VLOOKUP($A77,'RevPAR Raw Data'!$B$6:$BE$43,'RevPAR Raw Data'!AO$1,FALSE)</f>
        <v>97.793976274165203</v>
      </c>
      <c r="AF77" s="115">
        <f>VLOOKUP($A77,'RevPAR Raw Data'!$B$6:$BE$43,'RevPAR Raw Data'!AP$1,FALSE)</f>
        <v>99.649270650263603</v>
      </c>
      <c r="AG77" s="116">
        <f>VLOOKUP($A77,'RevPAR Raw Data'!$B$6:$BE$43,'RevPAR Raw Data'!AR$1,FALSE)</f>
        <v>112.07731272381299</v>
      </c>
    </row>
    <row r="78" spans="1:33" x14ac:dyDescent="0.25">
      <c r="A78" s="93" t="s">
        <v>14</v>
      </c>
      <c r="B78" s="81">
        <f>(VLOOKUP($A77,'Occupancy Raw Data'!$B$8:$BE$51,'Occupancy Raw Data'!AT$3,FALSE))/100</f>
        <v>2.6096745434614398E-2</v>
      </c>
      <c r="C78" s="82">
        <f>(VLOOKUP($A77,'Occupancy Raw Data'!$B$8:$BE$51,'Occupancy Raw Data'!AU$3,FALSE))/100</f>
        <v>-1.51825359501145E-2</v>
      </c>
      <c r="D78" s="82">
        <f>(VLOOKUP($A77,'Occupancy Raw Data'!$B$8:$BE$51,'Occupancy Raw Data'!AV$3,FALSE))/100</f>
        <v>1.5347472929279702E-3</v>
      </c>
      <c r="E78" s="82">
        <f>(VLOOKUP($A77,'Occupancy Raw Data'!$B$8:$BE$51,'Occupancy Raw Data'!AW$3,FALSE))/100</f>
        <v>-6.7939627078655498E-3</v>
      </c>
      <c r="F78" s="82">
        <f>(VLOOKUP($A77,'Occupancy Raw Data'!$B$8:$BE$51,'Occupancy Raw Data'!AX$3,FALSE))/100</f>
        <v>2.4625149196730201E-2</v>
      </c>
      <c r="G78" s="82">
        <f>(VLOOKUP($A77,'Occupancy Raw Data'!$B$8:$BE$51,'Occupancy Raw Data'!AY$3,FALSE))/100</f>
        <v>5.1309213461097E-3</v>
      </c>
      <c r="H78" s="83">
        <f>(VLOOKUP($A77,'Occupancy Raw Data'!$B$8:$BE$51,'Occupancy Raw Data'!BA$3,FALSE))/100</f>
        <v>4.0172684103884596E-2</v>
      </c>
      <c r="I78" s="83">
        <f>(VLOOKUP($A77,'Occupancy Raw Data'!$B$8:$BE$51,'Occupancy Raw Data'!BB$3,FALSE))/100</f>
        <v>-2.9699447990239802E-3</v>
      </c>
      <c r="J78" s="82">
        <f>(VLOOKUP($A77,'Occupancy Raw Data'!$B$8:$BE$51,'Occupancy Raw Data'!BC$3,FALSE))/100</f>
        <v>1.8341350839198002E-2</v>
      </c>
      <c r="K78" s="84">
        <f>(VLOOKUP($A77,'Occupancy Raw Data'!$B$8:$BE$51,'Occupancy Raw Data'!BE$3,FALSE))/100</f>
        <v>8.9322872992942202E-3</v>
      </c>
      <c r="M78" s="81">
        <f>(VLOOKUP($A77,'ADR Raw Data'!$B$6:$BE$49,'ADR Raw Data'!AT$1,FALSE))/100</f>
        <v>1.24862818480037E-2</v>
      </c>
      <c r="N78" s="82">
        <f>(VLOOKUP($A77,'ADR Raw Data'!$B$6:$BE$49,'ADR Raw Data'!AU$1,FALSE))/100</f>
        <v>4.9311308595789E-2</v>
      </c>
      <c r="O78" s="82">
        <f>(VLOOKUP($A77,'ADR Raw Data'!$B$6:$BE$49,'ADR Raw Data'!AV$1,FALSE))/100</f>
        <v>4.0003419963396493E-2</v>
      </c>
      <c r="P78" s="82">
        <f>(VLOOKUP($A77,'ADR Raw Data'!$B$6:$BE$49,'ADR Raw Data'!AW$1,FALSE))/100</f>
        <v>3.14286740508515E-2</v>
      </c>
      <c r="Q78" s="82">
        <f>(VLOOKUP($A77,'ADR Raw Data'!$B$6:$BE$49,'ADR Raw Data'!AX$1,FALSE))/100</f>
        <v>2.2692857000625798E-2</v>
      </c>
      <c r="R78" s="82">
        <f>(VLOOKUP($A77,'ADR Raw Data'!$B$6:$BE$49,'ADR Raw Data'!AY$1,FALSE))/100</f>
        <v>3.14077817832841E-2</v>
      </c>
      <c r="S78" s="83">
        <f>(VLOOKUP($A77,'ADR Raw Data'!$B$6:$BE$49,'ADR Raw Data'!BA$1,FALSE))/100</f>
        <v>3.7244254421804596E-2</v>
      </c>
      <c r="T78" s="83">
        <f>(VLOOKUP($A77,'ADR Raw Data'!$B$6:$BE$49,'ADR Raw Data'!BB$1,FALSE))/100</f>
        <v>1.78376305855821E-2</v>
      </c>
      <c r="U78" s="82">
        <f>(VLOOKUP($A77,'ADR Raw Data'!$B$6:$BE$49,'ADR Raw Data'!BC$1,FALSE))/100</f>
        <v>2.7631092321501498E-2</v>
      </c>
      <c r="V78" s="84">
        <f>(VLOOKUP($A77,'ADR Raw Data'!$B$6:$BE$49,'ADR Raw Data'!BE$1,FALSE))/100</f>
        <v>2.99668105210633E-2</v>
      </c>
      <c r="X78" s="81">
        <f>(VLOOKUP($A77,'RevPAR Raw Data'!$B$6:$BE$49,'RevPAR Raw Data'!AT$1,FALSE))/100</f>
        <v>3.8908878601430399E-2</v>
      </c>
      <c r="Y78" s="82">
        <f>(VLOOKUP($A77,'RevPAR Raw Data'!$B$6:$BE$49,'RevPAR Raw Data'!AU$1,FALSE))/100</f>
        <v>3.3380101930171699E-2</v>
      </c>
      <c r="Z78" s="82">
        <f>(VLOOKUP($A77,'RevPAR Raw Data'!$B$6:$BE$49,'RevPAR Raw Data'!AV$1,FALSE))/100</f>
        <v>4.1599562396821194E-2</v>
      </c>
      <c r="AA78" s="82">
        <f>(VLOOKUP($A77,'RevPAR Raw Data'!$B$6:$BE$49,'RevPAR Raw Data'!AW$1,FALSE))/100</f>
        <v>2.4421186103526803E-2</v>
      </c>
      <c r="AB78" s="82">
        <f>(VLOOKUP($A77,'RevPAR Raw Data'!$B$6:$BE$49,'RevPAR Raw Data'!AX$1,FALSE))/100</f>
        <v>4.7876821186696505E-2</v>
      </c>
      <c r="AC78" s="82">
        <f>(VLOOKUP($A77,'RevPAR Raw Data'!$B$6:$BE$49,'RevPAR Raw Data'!AY$1,FALSE))/100</f>
        <v>3.6699853987379599E-2</v>
      </c>
      <c r="AD78" s="83">
        <f>(VLOOKUP($A77,'RevPAR Raw Data'!$B$6:$BE$49,'RevPAR Raw Data'!BA$1,FALSE))/100</f>
        <v>7.8913140193261094E-2</v>
      </c>
      <c r="AE78" s="83">
        <f>(VLOOKUP($A77,'RevPAR Raw Data'!$B$6:$BE$49,'RevPAR Raw Data'!BB$1,FALSE))/100</f>
        <v>1.4814709008373601E-2</v>
      </c>
      <c r="AF78" s="82">
        <f>(VLOOKUP($A77,'RevPAR Raw Data'!$B$6:$BE$49,'RevPAR Raw Data'!BC$1,FALSE))/100</f>
        <v>4.6479234719038497E-2</v>
      </c>
      <c r="AG78" s="84">
        <f>(VLOOKUP($A77,'RevPAR Raw Data'!$B$6:$BE$49,'RevPAR Raw Data'!BE$1,FALSE))/100</f>
        <v>3.91667699813752E-2</v>
      </c>
    </row>
    <row r="79" spans="1:33" x14ac:dyDescent="0.25">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5">
      <c r="A80" s="135" t="s">
        <v>41</v>
      </c>
      <c r="B80" s="109">
        <f>(VLOOKUP($A80,'Occupancy Raw Data'!$B$8:$BE$45,'Occupancy Raw Data'!AG$3,FALSE))/100</f>
        <v>0.63138606769167704</v>
      </c>
      <c r="C80" s="110">
        <f>(VLOOKUP($A80,'Occupancy Raw Data'!$B$8:$BE$45,'Occupancy Raw Data'!AH$3,FALSE))/100</f>
        <v>0.62591138171864202</v>
      </c>
      <c r="D80" s="110">
        <f>(VLOOKUP($A80,'Occupancy Raw Data'!$B$8:$BE$45,'Occupancy Raw Data'!AI$3,FALSE))/100</f>
        <v>0.66810355854588199</v>
      </c>
      <c r="E80" s="110">
        <f>(VLOOKUP($A80,'Occupancy Raw Data'!$B$8:$BE$45,'Occupancy Raw Data'!AJ$3,FALSE))/100</f>
        <v>0.69395482104939998</v>
      </c>
      <c r="F80" s="110">
        <f>(VLOOKUP($A80,'Occupancy Raw Data'!$B$8:$BE$45,'Occupancy Raw Data'!AK$3,FALSE))/100</f>
        <v>0.71424185832331299</v>
      </c>
      <c r="G80" s="111">
        <f>(VLOOKUP($A80,'Occupancy Raw Data'!$B$8:$BE$45,'Occupancy Raw Data'!AL$3,FALSE))/100</f>
        <v>0.66671953746578294</v>
      </c>
      <c r="H80" s="91">
        <f>(VLOOKUP($A80,'Occupancy Raw Data'!$B$8:$BE$45,'Occupancy Raw Data'!AN$3,FALSE))/100</f>
        <v>0.82726598275729701</v>
      </c>
      <c r="I80" s="91">
        <f>(VLOOKUP($A80,'Occupancy Raw Data'!$B$8:$BE$45,'Occupancy Raw Data'!AO$3,FALSE))/100</f>
        <v>0.84529535163345104</v>
      </c>
      <c r="J80" s="111">
        <f>(VLOOKUP($A80,'Occupancy Raw Data'!$B$8:$BE$45,'Occupancy Raw Data'!AP$3,FALSE))/100</f>
        <v>0.83628066719537397</v>
      </c>
      <c r="K80" s="112">
        <f>(VLOOKUP($A80,'Occupancy Raw Data'!$B$8:$BE$45,'Occupancy Raw Data'!AR$3,FALSE))/100</f>
        <v>0.71516557453138008</v>
      </c>
      <c r="M80" s="113">
        <f>VLOOKUP($A80,'ADR Raw Data'!$B$6:$BE$43,'ADR Raw Data'!AG$1,FALSE)</f>
        <v>137.31154185938101</v>
      </c>
      <c r="N80" s="114">
        <f>VLOOKUP($A80,'ADR Raw Data'!$B$6:$BE$43,'ADR Raw Data'!AH$1,FALSE)</f>
        <v>129.45702597659999</v>
      </c>
      <c r="O80" s="114">
        <f>VLOOKUP($A80,'ADR Raw Data'!$B$6:$BE$43,'ADR Raw Data'!AI$1,FALSE)</f>
        <v>133.97950975570001</v>
      </c>
      <c r="P80" s="114">
        <f>VLOOKUP($A80,'ADR Raw Data'!$B$6:$BE$43,'ADR Raw Data'!AJ$1,FALSE)</f>
        <v>133.05803756820001</v>
      </c>
      <c r="Q80" s="114">
        <f>VLOOKUP($A80,'ADR Raw Data'!$B$6:$BE$43,'ADR Raw Data'!AK$1,FALSE)</f>
        <v>135.78188822576001</v>
      </c>
      <c r="R80" s="115">
        <f>VLOOKUP($A80,'ADR Raw Data'!$B$6:$BE$43,'ADR Raw Data'!AL$1,FALSE)</f>
        <v>133.95581123232</v>
      </c>
      <c r="S80" s="114">
        <f>VLOOKUP($A80,'ADR Raw Data'!$B$6:$BE$43,'ADR Raw Data'!AN$1,FALSE)</f>
        <v>176.06355804264399</v>
      </c>
      <c r="T80" s="114">
        <f>VLOOKUP($A80,'ADR Raw Data'!$B$6:$BE$43,'ADR Raw Data'!AO$1,FALSE)</f>
        <v>180.02745540263399</v>
      </c>
      <c r="U80" s="115">
        <f>VLOOKUP($A80,'ADR Raw Data'!$B$6:$BE$43,'ADR Raw Data'!AP$1,FALSE)</f>
        <v>178.066871131292</v>
      </c>
      <c r="V80" s="116">
        <f>VLOOKUP($A80,'ADR Raw Data'!$B$6:$BE$43,'ADR Raw Data'!AR$1,FALSE)</f>
        <v>148.693348111576</v>
      </c>
      <c r="X80" s="113">
        <f>VLOOKUP($A80,'RevPAR Raw Data'!$B$6:$BE$43,'RevPAR Raw Data'!AG$1,FALSE)</f>
        <v>86.696594463276099</v>
      </c>
      <c r="Y80" s="114">
        <f>VLOOKUP($A80,'RevPAR Raw Data'!$B$6:$BE$43,'RevPAR Raw Data'!AH$1,FALSE)</f>
        <v>81.028626002200099</v>
      </c>
      <c r="Z80" s="114">
        <f>VLOOKUP($A80,'RevPAR Raw Data'!$B$6:$BE$43,'RevPAR Raw Data'!AI$1,FALSE)</f>
        <v>89.512187240016303</v>
      </c>
      <c r="AA80" s="114">
        <f>VLOOKUP($A80,'RevPAR Raw Data'!$B$6:$BE$43,'RevPAR Raw Data'!AJ$1,FALSE)</f>
        <v>92.336266649824694</v>
      </c>
      <c r="AB80" s="114">
        <f>VLOOKUP($A80,'RevPAR Raw Data'!$B$6:$BE$43,'RevPAR Raw Data'!AK$1,FALSE)</f>
        <v>96.9811081730154</v>
      </c>
      <c r="AC80" s="115">
        <f>VLOOKUP($A80,'RevPAR Raw Data'!$B$6:$BE$43,'RevPAR Raw Data'!AL$1,FALSE)</f>
        <v>89.310956505666496</v>
      </c>
      <c r="AD80" s="114">
        <f>VLOOKUP($A80,'RevPAR Raw Data'!$B$6:$BE$43,'RevPAR Raw Data'!AN$1,FALSE)</f>
        <v>145.65139237189399</v>
      </c>
      <c r="AE80" s="114">
        <f>VLOOKUP($A80,'RevPAR Raw Data'!$B$6:$BE$43,'RevPAR Raw Data'!AO$1,FALSE)</f>
        <v>152.17637121824501</v>
      </c>
      <c r="AF80" s="115">
        <f>VLOOKUP($A80,'RevPAR Raw Data'!$B$6:$BE$43,'RevPAR Raw Data'!AP$1,FALSE)</f>
        <v>148.91388179507001</v>
      </c>
      <c r="AG80" s="116">
        <f>VLOOKUP($A80,'RevPAR Raw Data'!$B$6:$BE$43,'RevPAR Raw Data'!AR$1,FALSE)</f>
        <v>106.34036373121</v>
      </c>
    </row>
    <row r="81" spans="1:33" x14ac:dyDescent="0.25">
      <c r="A81" s="93" t="s">
        <v>14</v>
      </c>
      <c r="B81" s="81">
        <f>(VLOOKUP($A80,'Occupancy Raw Data'!$B$8:$BE$51,'Occupancy Raw Data'!AT$3,FALSE))/100</f>
        <v>-3.9694311795308697E-2</v>
      </c>
      <c r="C81" s="82">
        <f>(VLOOKUP($A80,'Occupancy Raw Data'!$B$8:$BE$51,'Occupancy Raw Data'!AU$3,FALSE))/100</f>
        <v>-2.1060367733199001E-2</v>
      </c>
      <c r="D81" s="82">
        <f>(VLOOKUP($A80,'Occupancy Raw Data'!$B$8:$BE$51,'Occupancy Raw Data'!AV$3,FALSE))/100</f>
        <v>-2.4427106657088301E-2</v>
      </c>
      <c r="E81" s="82">
        <f>(VLOOKUP($A80,'Occupancy Raw Data'!$B$8:$BE$51,'Occupancy Raw Data'!AW$3,FALSE))/100</f>
        <v>-2.2487807426290002E-2</v>
      </c>
      <c r="F81" s="82">
        <f>(VLOOKUP($A80,'Occupancy Raw Data'!$B$8:$BE$51,'Occupancy Raw Data'!AX$3,FALSE))/100</f>
        <v>-1.7305374515517401E-2</v>
      </c>
      <c r="G81" s="82">
        <f>(VLOOKUP($A80,'Occupancy Raw Data'!$B$8:$BE$51,'Occupancy Raw Data'!AY$3,FALSE))/100</f>
        <v>-2.4816868184795098E-2</v>
      </c>
      <c r="H81" s="83">
        <f>(VLOOKUP($A80,'Occupancy Raw Data'!$B$8:$BE$51,'Occupancy Raw Data'!BA$3,FALSE))/100</f>
        <v>-5.2112185106132601E-3</v>
      </c>
      <c r="I81" s="83">
        <f>(VLOOKUP($A80,'Occupancy Raw Data'!$B$8:$BE$51,'Occupancy Raw Data'!BB$3,FALSE))/100</f>
        <v>-7.3001720672699801E-3</v>
      </c>
      <c r="J81" s="82">
        <f>(VLOOKUP($A80,'Occupancy Raw Data'!$B$8:$BE$51,'Occupancy Raw Data'!BC$3,FALSE))/100</f>
        <v>-6.26805188184946E-3</v>
      </c>
      <c r="K81" s="84">
        <f>(VLOOKUP($A80,'Occupancy Raw Data'!$B$8:$BE$51,'Occupancy Raw Data'!BE$3,FALSE))/100</f>
        <v>-1.8697206767409401E-2</v>
      </c>
      <c r="M81" s="81">
        <f>(VLOOKUP($A80,'ADR Raw Data'!$B$6:$BE$49,'ADR Raw Data'!AT$1,FALSE))/100</f>
        <v>-3.9867851144296099E-2</v>
      </c>
      <c r="N81" s="82">
        <f>(VLOOKUP($A80,'ADR Raw Data'!$B$6:$BE$49,'ADR Raw Data'!AU$1,FALSE))/100</f>
        <v>-2.7893173239193301E-2</v>
      </c>
      <c r="O81" s="82">
        <f>(VLOOKUP($A80,'ADR Raw Data'!$B$6:$BE$49,'ADR Raw Data'!AV$1,FALSE))/100</f>
        <v>-1.0670497734556201E-3</v>
      </c>
      <c r="P81" s="82">
        <f>(VLOOKUP($A80,'ADR Raw Data'!$B$6:$BE$49,'ADR Raw Data'!AW$1,FALSE))/100</f>
        <v>-1.4814162106421501E-2</v>
      </c>
      <c r="Q81" s="82">
        <f>(VLOOKUP($A80,'ADR Raw Data'!$B$6:$BE$49,'ADR Raw Data'!AX$1,FALSE))/100</f>
        <v>-1.4246833670005099E-2</v>
      </c>
      <c r="R81" s="82">
        <f>(VLOOKUP($A80,'ADR Raw Data'!$B$6:$BE$49,'ADR Raw Data'!AY$1,FALSE))/100</f>
        <v>-1.94947635268518E-2</v>
      </c>
      <c r="S81" s="83">
        <f>(VLOOKUP($A80,'ADR Raw Data'!$B$6:$BE$49,'ADR Raw Data'!BA$1,FALSE))/100</f>
        <v>-2.0902369692599999E-2</v>
      </c>
      <c r="T81" s="83">
        <f>(VLOOKUP($A80,'ADR Raw Data'!$B$6:$BE$49,'ADR Raw Data'!BB$1,FALSE))/100</f>
        <v>-3.6527477134007003E-2</v>
      </c>
      <c r="U81" s="82">
        <f>(VLOOKUP($A80,'ADR Raw Data'!$B$6:$BE$49,'ADR Raw Data'!BC$1,FALSE))/100</f>
        <v>-2.8968446503041E-2</v>
      </c>
      <c r="V81" s="84">
        <f>(VLOOKUP($A80,'ADR Raw Data'!$B$6:$BE$49,'ADR Raw Data'!BE$1,FALSE))/100</f>
        <v>-2.2052107722787699E-2</v>
      </c>
      <c r="X81" s="81">
        <f>(VLOOKUP($A80,'RevPAR Raw Data'!$B$6:$BE$49,'RevPAR Raw Data'!AT$1,FALSE))/100</f>
        <v>-7.7979636025674204E-2</v>
      </c>
      <c r="Y81" s="82">
        <f>(VLOOKUP($A80,'RevPAR Raw Data'!$B$6:$BE$49,'RevPAR Raw Data'!AU$1,FALSE))/100</f>
        <v>-4.8366100486729104E-2</v>
      </c>
      <c r="Z81" s="82">
        <f>(VLOOKUP($A80,'RevPAR Raw Data'!$B$6:$BE$49,'RevPAR Raw Data'!AV$1,FALSE))/100</f>
        <v>-2.5468091491919299E-2</v>
      </c>
      <c r="AA81" s="82">
        <f>(VLOOKUP($A80,'RevPAR Raw Data'!$B$6:$BE$49,'RevPAR Raw Data'!AW$1,FALSE))/100</f>
        <v>-3.6968831508080502E-2</v>
      </c>
      <c r="AB81" s="82">
        <f>(VLOOKUP($A80,'RevPAR Raw Data'!$B$6:$BE$49,'RevPAR Raw Data'!AX$1,FALSE))/100</f>
        <v>-3.1305661393202899E-2</v>
      </c>
      <c r="AC81" s="82">
        <f>(VLOOKUP($A80,'RevPAR Raw Data'!$B$6:$BE$49,'RevPAR Raw Data'!AY$1,FALSE))/100</f>
        <v>-4.3827832734907306E-2</v>
      </c>
      <c r="AD81" s="83">
        <f>(VLOOKUP($A80,'RevPAR Raw Data'!$B$6:$BE$49,'RevPAR Raw Data'!BA$1,FALSE))/100</f>
        <v>-2.60046613873555E-2</v>
      </c>
      <c r="AE81" s="83">
        <f>(VLOOKUP($A80,'RevPAR Raw Data'!$B$6:$BE$49,'RevPAR Raw Data'!BB$1,FALSE))/100</f>
        <v>-4.35609923330154E-2</v>
      </c>
      <c r="AF81" s="82">
        <f>(VLOOKUP($A80,'RevPAR Raw Data'!$B$6:$BE$49,'RevPAR Raw Data'!BC$1,FALSE))/100</f>
        <v>-3.5054922659272895E-2</v>
      </c>
      <c r="AG81" s="84">
        <f>(VLOOKUP($A80,'RevPAR Raw Data'!$B$6:$BE$49,'RevPAR Raw Data'!BE$1,FALSE))/100</f>
        <v>-4.0337001672447005E-2</v>
      </c>
    </row>
    <row r="82" spans="1:33" x14ac:dyDescent="0.25">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5">
      <c r="A83" s="108" t="s">
        <v>42</v>
      </c>
      <c r="B83" s="109">
        <f>(VLOOKUP($A83,'Occupancy Raw Data'!$B$8:$BE$45,'Occupancy Raw Data'!AG$3,FALSE))/100</f>
        <v>0.67318318821165402</v>
      </c>
      <c r="C83" s="110">
        <f>(VLOOKUP($A83,'Occupancy Raw Data'!$B$8:$BE$45,'Occupancy Raw Data'!AH$3,FALSE))/100</f>
        <v>0.72429671801741402</v>
      </c>
      <c r="D83" s="110">
        <f>(VLOOKUP($A83,'Occupancy Raw Data'!$B$8:$BE$45,'Occupancy Raw Data'!AI$3,FALSE))/100</f>
        <v>0.77494976557267192</v>
      </c>
      <c r="E83" s="110">
        <f>(VLOOKUP($A83,'Occupancy Raw Data'!$B$8:$BE$45,'Occupancy Raw Data'!AJ$3,FALSE))/100</f>
        <v>0.7813127930341589</v>
      </c>
      <c r="F83" s="110">
        <f>(VLOOKUP($A83,'Occupancy Raw Data'!$B$8:$BE$45,'Occupancy Raw Data'!AK$3,FALSE))/100</f>
        <v>0.77913596784996597</v>
      </c>
      <c r="G83" s="111">
        <f>(VLOOKUP($A83,'Occupancy Raw Data'!$B$8:$BE$45,'Occupancy Raw Data'!AL$3,FALSE))/100</f>
        <v>0.7465756865371731</v>
      </c>
      <c r="H83" s="91">
        <f>(VLOOKUP($A83,'Occupancy Raw Data'!$B$8:$BE$45,'Occupancy Raw Data'!AN$3,FALSE))/100</f>
        <v>0.856162089752176</v>
      </c>
      <c r="I83" s="91">
        <f>(VLOOKUP($A83,'Occupancy Raw Data'!$B$8:$BE$45,'Occupancy Raw Data'!AO$3,FALSE))/100</f>
        <v>0.85641326188881395</v>
      </c>
      <c r="J83" s="111">
        <f>(VLOOKUP($A83,'Occupancy Raw Data'!$B$8:$BE$45,'Occupancy Raw Data'!AP$3,FALSE))/100</f>
        <v>0.85628767582049503</v>
      </c>
      <c r="K83" s="112">
        <f>(VLOOKUP($A83,'Occupancy Raw Data'!$B$8:$BE$45,'Occupancy Raw Data'!AR$3,FALSE))/100</f>
        <v>0.77792196918955103</v>
      </c>
      <c r="M83" s="113">
        <f>VLOOKUP($A83,'ADR Raw Data'!$B$6:$BE$43,'ADR Raw Data'!AG$1,FALSE)</f>
        <v>100.342789192214</v>
      </c>
      <c r="N83" s="114">
        <f>VLOOKUP($A83,'ADR Raw Data'!$B$6:$BE$43,'ADR Raw Data'!AH$1,FALSE)</f>
        <v>103.414248387469</v>
      </c>
      <c r="O83" s="114">
        <f>VLOOKUP($A83,'ADR Raw Data'!$B$6:$BE$43,'ADR Raw Data'!AI$1,FALSE)</f>
        <v>105.631916513612</v>
      </c>
      <c r="P83" s="114">
        <f>VLOOKUP($A83,'ADR Raw Data'!$B$6:$BE$43,'ADR Raw Data'!AJ$1,FALSE)</f>
        <v>105.876216534504</v>
      </c>
      <c r="Q83" s="114">
        <f>VLOOKUP($A83,'ADR Raw Data'!$B$6:$BE$43,'ADR Raw Data'!AK$1,FALSE)</f>
        <v>104.53035733935</v>
      </c>
      <c r="R83" s="115">
        <f>VLOOKUP($A83,'ADR Raw Data'!$B$6:$BE$43,'ADR Raw Data'!AL$1,FALSE)</f>
        <v>104.06899634746701</v>
      </c>
      <c r="S83" s="114">
        <f>VLOOKUP($A83,'ADR Raw Data'!$B$6:$BE$43,'ADR Raw Data'!AN$1,FALSE)</f>
        <v>129.75044593682699</v>
      </c>
      <c r="T83" s="114">
        <f>VLOOKUP($A83,'ADR Raw Data'!$B$6:$BE$43,'ADR Raw Data'!AO$1,FALSE)</f>
        <v>131.83286854042399</v>
      </c>
      <c r="U83" s="115">
        <f>VLOOKUP($A83,'ADR Raw Data'!$B$6:$BE$43,'ADR Raw Data'!AP$1,FALSE)</f>
        <v>130.791809946223</v>
      </c>
      <c r="V83" s="116">
        <f>VLOOKUP($A83,'ADR Raw Data'!$B$6:$BE$43,'ADR Raw Data'!AR$1,FALSE)</f>
        <v>112.47322374674199</v>
      </c>
      <c r="X83" s="113">
        <f>VLOOKUP($A83,'RevPAR Raw Data'!$B$6:$BE$43,'RevPAR Raw Data'!AG$1,FALSE)</f>
        <v>67.5490787424648</v>
      </c>
      <c r="Y83" s="114">
        <f>VLOOKUP($A83,'RevPAR Raw Data'!$B$6:$BE$43,'RevPAR Raw Data'!AH$1,FALSE)</f>
        <v>74.902600703281905</v>
      </c>
      <c r="Z83" s="114">
        <f>VLOOKUP($A83,'RevPAR Raw Data'!$B$6:$BE$43,'RevPAR Raw Data'!AI$1,FALSE)</f>
        <v>81.859428939216301</v>
      </c>
      <c r="AA83" s="114">
        <f>VLOOKUP($A83,'RevPAR Raw Data'!$B$6:$BE$43,'RevPAR Raw Data'!AJ$1,FALSE)</f>
        <v>82.722442456463398</v>
      </c>
      <c r="AB83" s="114">
        <f>VLOOKUP($A83,'RevPAR Raw Data'!$B$6:$BE$43,'RevPAR Raw Data'!AK$1,FALSE)</f>
        <v>81.443361135298005</v>
      </c>
      <c r="AC83" s="115">
        <f>VLOOKUP($A83,'RevPAR Raw Data'!$B$6:$BE$43,'RevPAR Raw Data'!AL$1,FALSE)</f>
        <v>77.695382395344893</v>
      </c>
      <c r="AD83" s="114">
        <f>VLOOKUP($A83,'RevPAR Raw Data'!$B$6:$BE$43,'RevPAR Raw Data'!AN$1,FALSE)</f>
        <v>111.087412939551</v>
      </c>
      <c r="AE83" s="114">
        <f>VLOOKUP($A83,'RevPAR Raw Data'!$B$6:$BE$43,'RevPAR Raw Data'!AO$1,FALSE)</f>
        <v>112.903416970864</v>
      </c>
      <c r="AF83" s="115">
        <f>VLOOKUP($A83,'RevPAR Raw Data'!$B$6:$BE$43,'RevPAR Raw Data'!AP$1,FALSE)</f>
        <v>111.995414955207</v>
      </c>
      <c r="AG83" s="116">
        <f>VLOOKUP($A83,'RevPAR Raw Data'!$B$6:$BE$43,'RevPAR Raw Data'!AR$1,FALSE)</f>
        <v>87.495391698162805</v>
      </c>
    </row>
    <row r="84" spans="1:33" x14ac:dyDescent="0.25">
      <c r="A84" s="93" t="s">
        <v>14</v>
      </c>
      <c r="B84" s="81">
        <f>(VLOOKUP($A83,'Occupancy Raw Data'!$B$8:$BE$51,'Occupancy Raw Data'!AT$3,FALSE))/100</f>
        <v>1.38064718551687E-2</v>
      </c>
      <c r="C84" s="82">
        <f>(VLOOKUP($A83,'Occupancy Raw Data'!$B$8:$BE$51,'Occupancy Raw Data'!AU$3,FALSE))/100</f>
        <v>3.6109573252463896E-2</v>
      </c>
      <c r="D84" s="82">
        <f>(VLOOKUP($A83,'Occupancy Raw Data'!$B$8:$BE$51,'Occupancy Raw Data'!AV$3,FALSE))/100</f>
        <v>1.0558476605951701E-2</v>
      </c>
      <c r="E84" s="82">
        <f>(VLOOKUP($A83,'Occupancy Raw Data'!$B$8:$BE$51,'Occupancy Raw Data'!AW$3,FALSE))/100</f>
        <v>-1.9586157408672598E-3</v>
      </c>
      <c r="F84" s="82">
        <f>(VLOOKUP($A83,'Occupancy Raw Data'!$B$8:$BE$51,'Occupancy Raw Data'!AX$3,FALSE))/100</f>
        <v>1.7523968929424E-3</v>
      </c>
      <c r="G84" s="82">
        <f>(VLOOKUP($A83,'Occupancy Raw Data'!$B$8:$BE$51,'Occupancy Raw Data'!AY$3,FALSE))/100</f>
        <v>1.1471684539890401E-2</v>
      </c>
      <c r="H84" s="83">
        <f>(VLOOKUP($A83,'Occupancy Raw Data'!$B$8:$BE$51,'Occupancy Raw Data'!BA$3,FALSE))/100</f>
        <v>1.0008125355562801E-2</v>
      </c>
      <c r="I84" s="83">
        <f>(VLOOKUP($A83,'Occupancy Raw Data'!$B$8:$BE$51,'Occupancy Raw Data'!BB$3,FALSE))/100</f>
        <v>6.9847574327077397E-3</v>
      </c>
      <c r="J84" s="82">
        <f>(VLOOKUP($A83,'Occupancy Raw Data'!$B$8:$BE$51,'Occupancy Raw Data'!BC$3,FALSE))/100</f>
        <v>8.4939537499546108E-3</v>
      </c>
      <c r="K84" s="84">
        <f>(VLOOKUP($A83,'Occupancy Raw Data'!$B$8:$BE$51,'Occupancy Raw Data'!BE$3,FALSE))/100</f>
        <v>1.05333053305999E-2</v>
      </c>
      <c r="M84" s="81">
        <f>(VLOOKUP($A83,'ADR Raw Data'!$B$6:$BE$49,'ADR Raw Data'!AT$1,FALSE))/100</f>
        <v>-2.3247070396579899E-2</v>
      </c>
      <c r="N84" s="82">
        <f>(VLOOKUP($A83,'ADR Raw Data'!$B$6:$BE$49,'ADR Raw Data'!AU$1,FALSE))/100</f>
        <v>-8.09803986277015E-3</v>
      </c>
      <c r="O84" s="82">
        <f>(VLOOKUP($A83,'ADR Raw Data'!$B$6:$BE$49,'ADR Raw Data'!AV$1,FALSE))/100</f>
        <v>-1.9991385220933799E-2</v>
      </c>
      <c r="P84" s="82">
        <f>(VLOOKUP($A83,'ADR Raw Data'!$B$6:$BE$49,'ADR Raw Data'!AW$1,FALSE))/100</f>
        <v>-2.3212136590016402E-2</v>
      </c>
      <c r="Q84" s="82">
        <f>(VLOOKUP($A83,'ADR Raw Data'!$B$6:$BE$49,'ADR Raw Data'!AX$1,FALSE))/100</f>
        <v>-3.1333269207606297E-2</v>
      </c>
      <c r="R84" s="82">
        <f>(VLOOKUP($A83,'ADR Raw Data'!$B$6:$BE$49,'ADR Raw Data'!AY$1,FALSE))/100</f>
        <v>-2.1572564423255201E-2</v>
      </c>
      <c r="S84" s="83">
        <f>(VLOOKUP($A83,'ADR Raw Data'!$B$6:$BE$49,'ADR Raw Data'!BA$1,FALSE))/100</f>
        <v>-4.2137369857303403E-2</v>
      </c>
      <c r="T84" s="83">
        <f>(VLOOKUP($A83,'ADR Raw Data'!$B$6:$BE$49,'ADR Raw Data'!BB$1,FALSE))/100</f>
        <v>-3.51876451456389E-2</v>
      </c>
      <c r="U84" s="82">
        <f>(VLOOKUP($A83,'ADR Raw Data'!$B$6:$BE$49,'ADR Raw Data'!BC$1,FALSE))/100</f>
        <v>-3.8653158029739398E-2</v>
      </c>
      <c r="V84" s="84">
        <f>(VLOOKUP($A83,'ADR Raw Data'!$B$6:$BE$49,'ADR Raw Data'!BE$1,FALSE))/100</f>
        <v>-2.8047801074182099E-2</v>
      </c>
      <c r="X84" s="81">
        <f>(VLOOKUP($A83,'RevPAR Raw Data'!$B$6:$BE$49,'RevPAR Raw Data'!AT$1,FALSE))/100</f>
        <v>-9.7615585645567608E-3</v>
      </c>
      <c r="Y84" s="82">
        <f>(VLOOKUP($A83,'RevPAR Raw Data'!$B$6:$BE$49,'RevPAR Raw Data'!AU$1,FALSE))/100</f>
        <v>2.77191166260677E-2</v>
      </c>
      <c r="Z84" s="82">
        <f>(VLOOKUP($A83,'RevPAR Raw Data'!$B$6:$BE$49,'RevPAR Raw Data'!AV$1,FALSE))/100</f>
        <v>-9.6439871881579004E-3</v>
      </c>
      <c r="AA84" s="82">
        <f>(VLOOKUP($A83,'RevPAR Raw Data'!$B$6:$BE$49,'RevPAR Raw Data'!AW$1,FALSE))/100</f>
        <v>-2.5125288674779301E-2</v>
      </c>
      <c r="AB84" s="82">
        <f>(VLOOKUP($A83,'RevPAR Raw Data'!$B$6:$BE$49,'RevPAR Raw Data'!AX$1,FALSE))/100</f>
        <v>-2.9635780638269101E-2</v>
      </c>
      <c r="AC84" s="82">
        <f>(VLOOKUP($A83,'RevPAR Raw Data'!$B$6:$BE$49,'RevPAR Raw Data'!AY$1,FALSE))/100</f>
        <v>-1.03483535371448E-2</v>
      </c>
      <c r="AD84" s="83">
        <f>(VLOOKUP($A83,'RevPAR Raw Data'!$B$6:$BE$49,'RevPAR Raw Data'!BA$1,FALSE))/100</f>
        <v>-3.2550960581426099E-2</v>
      </c>
      <c r="AE84" s="83">
        <f>(VLOOKUP($A83,'RevPAR Raw Data'!$B$6:$BE$49,'RevPAR Raw Data'!BB$1,FALSE))/100</f>
        <v>-2.8448664878901599E-2</v>
      </c>
      <c r="AF84" s="82">
        <f>(VLOOKUP($A83,'RevPAR Raw Data'!$B$6:$BE$49,'RevPAR Raw Data'!BC$1,FALSE))/100</f>
        <v>-3.0487522416379101E-2</v>
      </c>
      <c r="AG84" s="84">
        <f>(VLOOKUP($A83,'RevPAR Raw Data'!$B$6:$BE$49,'RevPAR Raw Data'!BE$1,FALSE))/100</f>
        <v>-1.7809931796148398E-2</v>
      </c>
    </row>
    <row r="85" spans="1:33" x14ac:dyDescent="0.25">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5">
      <c r="A86" s="108" t="s">
        <v>43</v>
      </c>
      <c r="B86" s="109">
        <f>(VLOOKUP($A86,'Occupancy Raw Data'!$B$8:$BE$45,'Occupancy Raw Data'!AG$3,FALSE))/100</f>
        <v>0.62706788362806598</v>
      </c>
      <c r="C86" s="110">
        <f>(VLOOKUP($A86,'Occupancy Raw Data'!$B$8:$BE$45,'Occupancy Raw Data'!AH$3,FALSE))/100</f>
        <v>0.65772960638904709</v>
      </c>
      <c r="D86" s="110">
        <f>(VLOOKUP($A86,'Occupancy Raw Data'!$B$8:$BE$45,'Occupancy Raw Data'!AI$3,FALSE))/100</f>
        <v>0.68921135196805394</v>
      </c>
      <c r="E86" s="110">
        <f>(VLOOKUP($A86,'Occupancy Raw Data'!$B$8:$BE$45,'Occupancy Raw Data'!AJ$3,FALSE))/100</f>
        <v>0.70842840844266908</v>
      </c>
      <c r="F86" s="110">
        <f>(VLOOKUP($A86,'Occupancy Raw Data'!$B$8:$BE$45,'Occupancy Raw Data'!AK$3,FALSE))/100</f>
        <v>0.72069309754706201</v>
      </c>
      <c r="G86" s="111">
        <f>(VLOOKUP($A86,'Occupancy Raw Data'!$B$8:$BE$45,'Occupancy Raw Data'!AL$3,FALSE))/100</f>
        <v>0.68062606959497995</v>
      </c>
      <c r="H86" s="91">
        <f>(VLOOKUP($A86,'Occupancy Raw Data'!$B$8:$BE$45,'Occupancy Raw Data'!AN$3,FALSE))/100</f>
        <v>0.83317883628066103</v>
      </c>
      <c r="I86" s="91">
        <f>(VLOOKUP($A86,'Occupancy Raw Data'!$B$8:$BE$45,'Occupancy Raw Data'!AO$3,FALSE))/100</f>
        <v>0.84654877353108904</v>
      </c>
      <c r="J86" s="111">
        <f>(VLOOKUP($A86,'Occupancy Raw Data'!$B$8:$BE$45,'Occupancy Raw Data'!AP$3,FALSE))/100</f>
        <v>0.83986380490587509</v>
      </c>
      <c r="K86" s="112">
        <f>(VLOOKUP($A86,'Occupancy Raw Data'!$B$8:$BE$45,'Occupancy Raw Data'!AR$3,FALSE))/100</f>
        <v>0.72612256539809295</v>
      </c>
      <c r="M86" s="113">
        <f>VLOOKUP($A86,'ADR Raw Data'!$B$6:$BE$43,'ADR Raw Data'!AG$1,FALSE)</f>
        <v>87.118304372299207</v>
      </c>
      <c r="N86" s="114">
        <f>VLOOKUP($A86,'ADR Raw Data'!$B$6:$BE$43,'ADR Raw Data'!AH$1,FALSE)</f>
        <v>93.871181548135198</v>
      </c>
      <c r="O86" s="114">
        <f>VLOOKUP($A86,'ADR Raw Data'!$B$6:$BE$43,'ADR Raw Data'!AI$1,FALSE)</f>
        <v>96.491665056127403</v>
      </c>
      <c r="P86" s="114">
        <f>VLOOKUP($A86,'ADR Raw Data'!$B$6:$BE$43,'ADR Raw Data'!AJ$1,FALSE)</f>
        <v>96.362952556617998</v>
      </c>
      <c r="Q86" s="114">
        <f>VLOOKUP($A86,'ADR Raw Data'!$B$6:$BE$43,'ADR Raw Data'!AK$1,FALSE)</f>
        <v>93.279077263282801</v>
      </c>
      <c r="R86" s="115">
        <f>VLOOKUP($A86,'ADR Raw Data'!$B$6:$BE$43,'ADR Raw Data'!AL$1,FALSE)</f>
        <v>93.5509089145215</v>
      </c>
      <c r="S86" s="114">
        <f>VLOOKUP($A86,'ADR Raw Data'!$B$6:$BE$43,'ADR Raw Data'!AN$1,FALSE)</f>
        <v>116.68233366853499</v>
      </c>
      <c r="T86" s="114">
        <f>VLOOKUP($A86,'ADR Raw Data'!$B$6:$BE$43,'ADR Raw Data'!AO$1,FALSE)</f>
        <v>116.305461055424</v>
      </c>
      <c r="U86" s="115">
        <f>VLOOKUP($A86,'ADR Raw Data'!$B$6:$BE$43,'ADR Raw Data'!AP$1,FALSE)</f>
        <v>116.492397486893</v>
      </c>
      <c r="V86" s="116">
        <f>VLOOKUP($A86,'ADR Raw Data'!$B$6:$BE$43,'ADR Raw Data'!AR$1,FALSE)</f>
        <v>101.13236251508</v>
      </c>
      <c r="X86" s="113">
        <f>VLOOKUP($A86,'RevPAR Raw Data'!$B$6:$BE$43,'RevPAR Raw Data'!AG$1,FALSE)</f>
        <v>54.629090748003399</v>
      </c>
      <c r="Y86" s="114">
        <f>VLOOKUP($A86,'RevPAR Raw Data'!$B$6:$BE$43,'RevPAR Raw Data'!AH$1,FALSE)</f>
        <v>61.741855290929799</v>
      </c>
      <c r="Z86" s="114">
        <f>VLOOKUP($A86,'RevPAR Raw Data'!$B$6:$BE$43,'RevPAR Raw Data'!AI$1,FALSE)</f>
        <v>66.5031509269823</v>
      </c>
      <c r="AA86" s="114">
        <f>VLOOKUP($A86,'RevPAR Raw Data'!$B$6:$BE$43,'RevPAR Raw Data'!AJ$1,FALSE)</f>
        <v>68.266253112521298</v>
      </c>
      <c r="AB86" s="114">
        <f>VLOOKUP($A86,'RevPAR Raw Data'!$B$6:$BE$43,'RevPAR Raw Data'!AK$1,FALSE)</f>
        <v>67.225587129207</v>
      </c>
      <c r="AC86" s="115">
        <f>VLOOKUP($A86,'RevPAR Raw Data'!$B$6:$BE$43,'RevPAR Raw Data'!AL$1,FALSE)</f>
        <v>63.673187441528803</v>
      </c>
      <c r="AD86" s="114">
        <f>VLOOKUP($A86,'RevPAR Raw Data'!$B$6:$BE$43,'RevPAR Raw Data'!AN$1,FALSE)</f>
        <v>97.217250980461998</v>
      </c>
      <c r="AE86" s="114">
        <f>VLOOKUP($A86,'RevPAR Raw Data'!$B$6:$BE$43,'RevPAR Raw Data'!AO$1,FALSE)</f>
        <v>98.458245411437503</v>
      </c>
      <c r="AF86" s="115">
        <f>VLOOKUP($A86,'RevPAR Raw Data'!$B$6:$BE$43,'RevPAR Raw Data'!AP$1,FALSE)</f>
        <v>97.8377481959498</v>
      </c>
      <c r="AG86" s="116">
        <f>VLOOKUP($A86,'RevPAR Raw Data'!$B$6:$BE$43,'RevPAR Raw Data'!AR$1,FALSE)</f>
        <v>73.434490514220499</v>
      </c>
    </row>
    <row r="87" spans="1:33" x14ac:dyDescent="0.25">
      <c r="A87" s="93" t="s">
        <v>14</v>
      </c>
      <c r="B87" s="81">
        <f>(VLOOKUP($A86,'Occupancy Raw Data'!$B$8:$BE$51,'Occupancy Raw Data'!AT$3,FALSE))/100</f>
        <v>2.6810949586935303E-2</v>
      </c>
      <c r="C87" s="82">
        <f>(VLOOKUP($A86,'Occupancy Raw Data'!$B$8:$BE$51,'Occupancy Raw Data'!AU$3,FALSE))/100</f>
        <v>2.4116869507527602E-2</v>
      </c>
      <c r="D87" s="82">
        <f>(VLOOKUP($A86,'Occupancy Raw Data'!$B$8:$BE$51,'Occupancy Raw Data'!AV$3,FALSE))/100</f>
        <v>4.7504737187418202E-3</v>
      </c>
      <c r="E87" s="82">
        <f>(VLOOKUP($A86,'Occupancy Raw Data'!$B$8:$BE$51,'Occupancy Raw Data'!AW$3,FALSE))/100</f>
        <v>-2.1850594407689397E-2</v>
      </c>
      <c r="F87" s="82">
        <f>(VLOOKUP($A86,'Occupancy Raw Data'!$B$8:$BE$51,'Occupancy Raw Data'!AX$3,FALSE))/100</f>
        <v>-1.7201927839849002E-2</v>
      </c>
      <c r="G87" s="82">
        <f>(VLOOKUP($A86,'Occupancy Raw Data'!$B$8:$BE$51,'Occupancy Raw Data'!AY$3,FALSE))/100</f>
        <v>1.96707261019885E-3</v>
      </c>
      <c r="H87" s="83">
        <f>(VLOOKUP($A86,'Occupancy Raw Data'!$B$8:$BE$51,'Occupancy Raw Data'!BA$3,FALSE))/100</f>
        <v>8.4815729946008194E-4</v>
      </c>
      <c r="I87" s="83">
        <f>(VLOOKUP($A86,'Occupancy Raw Data'!$B$8:$BE$51,'Occupancy Raw Data'!BB$3,FALSE))/100</f>
        <v>3.8797601022657099E-2</v>
      </c>
      <c r="J87" s="82">
        <f>(VLOOKUP($A86,'Occupancy Raw Data'!$B$8:$BE$51,'Occupancy Raw Data'!BC$3,FALSE))/100</f>
        <v>1.9620838414775601E-2</v>
      </c>
      <c r="K87" s="84">
        <f>(VLOOKUP($A86,'Occupancy Raw Data'!$B$8:$BE$51,'Occupancy Raw Data'!BE$3,FALSE))/100</f>
        <v>7.7330782104568499E-3</v>
      </c>
      <c r="M87" s="81">
        <f>(VLOOKUP($A86,'ADR Raw Data'!$B$6:$BE$49,'ADR Raw Data'!AT$1,FALSE))/100</f>
        <v>-7.3444989735482191E-2</v>
      </c>
      <c r="N87" s="82">
        <f>(VLOOKUP($A86,'ADR Raw Data'!$B$6:$BE$49,'ADR Raw Data'!AU$1,FALSE))/100</f>
        <v>-4.7075148902536695E-2</v>
      </c>
      <c r="O87" s="82">
        <f>(VLOOKUP($A86,'ADR Raw Data'!$B$6:$BE$49,'ADR Raw Data'!AV$1,FALSE))/100</f>
        <v>-3.7285213509276903E-2</v>
      </c>
      <c r="P87" s="82">
        <f>(VLOOKUP($A86,'ADR Raw Data'!$B$6:$BE$49,'ADR Raw Data'!AW$1,FALSE))/100</f>
        <v>-6.6546442987236901E-2</v>
      </c>
      <c r="Q87" s="82">
        <f>(VLOOKUP($A86,'ADR Raw Data'!$B$6:$BE$49,'ADR Raw Data'!AX$1,FALSE))/100</f>
        <v>-8.9275394798646393E-2</v>
      </c>
      <c r="R87" s="82">
        <f>(VLOOKUP($A86,'ADR Raw Data'!$B$6:$BE$49,'ADR Raw Data'!AY$1,FALSE))/100</f>
        <v>-6.3574059793239407E-2</v>
      </c>
      <c r="S87" s="83">
        <f>(VLOOKUP($A86,'ADR Raw Data'!$B$6:$BE$49,'ADR Raw Data'!BA$1,FALSE))/100</f>
        <v>-0.10104582392257999</v>
      </c>
      <c r="T87" s="83">
        <f>(VLOOKUP($A86,'ADR Raw Data'!$B$6:$BE$49,'ADR Raw Data'!BB$1,FALSE))/100</f>
        <v>-8.3286142546283304E-2</v>
      </c>
      <c r="U87" s="82">
        <f>(VLOOKUP($A86,'ADR Raw Data'!$B$6:$BE$49,'ADR Raw Data'!BC$1,FALSE))/100</f>
        <v>-9.2389048295522511E-2</v>
      </c>
      <c r="V87" s="84">
        <f>(VLOOKUP($A86,'ADR Raw Data'!$B$6:$BE$49,'ADR Raw Data'!BE$1,FALSE))/100</f>
        <v>-7.3827128766030703E-2</v>
      </c>
      <c r="X87" s="81">
        <f>(VLOOKUP($A86,'RevPAR Raw Data'!$B$6:$BE$49,'RevPAR Raw Data'!AT$1,FALSE))/100</f>
        <v>-4.8603170065757803E-2</v>
      </c>
      <c r="Y87" s="82">
        <f>(VLOOKUP($A86,'RevPAR Raw Data'!$B$6:$BE$49,'RevPAR Raw Data'!AU$1,FALSE))/100</f>
        <v>-2.4093584618139E-2</v>
      </c>
      <c r="Z87" s="82">
        <f>(VLOOKUP($A86,'RevPAR Raw Data'!$B$6:$BE$49,'RevPAR Raw Data'!AV$1,FALSE))/100</f>
        <v>-3.2711862217408599E-2</v>
      </c>
      <c r="AA87" s="82">
        <f>(VLOOKUP($A86,'RevPAR Raw Data'!$B$6:$BE$49,'RevPAR Raw Data'!AW$1,FALSE))/100</f>
        <v>-8.6942958059937805E-2</v>
      </c>
      <c r="AB87" s="82">
        <f>(VLOOKUP($A86,'RevPAR Raw Data'!$B$6:$BE$49,'RevPAR Raw Data'!AX$1,FALSE))/100</f>
        <v>-0.104941613739295</v>
      </c>
      <c r="AC87" s="82">
        <f>(VLOOKUP($A86,'RevPAR Raw Data'!$B$6:$BE$49,'RevPAR Raw Data'!AY$1,FALSE))/100</f>
        <v>-6.1732041974779002E-2</v>
      </c>
      <c r="AD87" s="83">
        <f>(VLOOKUP($A86,'RevPAR Raw Data'!$B$6:$BE$49,'RevPAR Raw Data'!BA$1,FALSE))/100</f>
        <v>-0.10028336937625999</v>
      </c>
      <c r="AE87" s="83">
        <f>(VLOOKUP($A86,'RevPAR Raw Data'!$B$6:$BE$49,'RevPAR Raw Data'!BB$1,FALSE))/100</f>
        <v>-4.7719844052853004E-2</v>
      </c>
      <c r="AF87" s="82">
        <f>(VLOOKUP($A86,'RevPAR Raw Data'!$B$6:$BE$49,'RevPAR Raw Data'!BC$1,FALSE))/100</f>
        <v>-7.4580960468648205E-2</v>
      </c>
      <c r="AG87" s="84">
        <f>(VLOOKUP($A86,'RevPAR Raw Data'!$B$6:$BE$49,'RevPAR Raw Data'!BE$1,FALSE))/100</f>
        <v>-6.6664961516375007E-2</v>
      </c>
    </row>
    <row r="88" spans="1:33" x14ac:dyDescent="0.25">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5">
      <c r="A89" s="108" t="s">
        <v>44</v>
      </c>
      <c r="B89" s="109">
        <f>(VLOOKUP($A89,'Occupancy Raw Data'!$B$8:$BE$45,'Occupancy Raw Data'!AG$3,FALSE))/100</f>
        <v>0.67392067392067301</v>
      </c>
      <c r="C89" s="110">
        <f>(VLOOKUP($A89,'Occupancy Raw Data'!$B$8:$BE$45,'Occupancy Raw Data'!AH$3,FALSE))/100</f>
        <v>0.67637767637767598</v>
      </c>
      <c r="D89" s="110">
        <f>(VLOOKUP($A89,'Occupancy Raw Data'!$B$8:$BE$45,'Occupancy Raw Data'!AI$3,FALSE))/100</f>
        <v>0.72472797472797401</v>
      </c>
      <c r="E89" s="110">
        <f>(VLOOKUP($A89,'Occupancy Raw Data'!$B$8:$BE$45,'Occupancy Raw Data'!AJ$3,FALSE))/100</f>
        <v>0.72143734643734603</v>
      </c>
      <c r="F89" s="110">
        <f>(VLOOKUP($A89,'Occupancy Raw Data'!$B$8:$BE$45,'Occupancy Raw Data'!AK$3,FALSE))/100</f>
        <v>0.73789048789048706</v>
      </c>
      <c r="G89" s="111">
        <f>(VLOOKUP($A89,'Occupancy Raw Data'!$B$8:$BE$45,'Occupancy Raw Data'!AL$3,FALSE))/100</f>
        <v>0.706870831870831</v>
      </c>
      <c r="H89" s="91">
        <f>(VLOOKUP($A89,'Occupancy Raw Data'!$B$8:$BE$45,'Occupancy Raw Data'!AN$3,FALSE))/100</f>
        <v>0.84481396981396895</v>
      </c>
      <c r="I89" s="91">
        <f>(VLOOKUP($A89,'Occupancy Raw Data'!$B$8:$BE$45,'Occupancy Raw Data'!AO$3,FALSE))/100</f>
        <v>0.85758160758160695</v>
      </c>
      <c r="J89" s="111">
        <f>(VLOOKUP($A89,'Occupancy Raw Data'!$B$8:$BE$45,'Occupancy Raw Data'!AP$3,FALSE))/100</f>
        <v>0.85119778869778795</v>
      </c>
      <c r="K89" s="112">
        <f>(VLOOKUP($A89,'Occupancy Raw Data'!$B$8:$BE$45,'Occupancy Raw Data'!AR$3,FALSE))/100</f>
        <v>0.74810710524996193</v>
      </c>
      <c r="M89" s="113">
        <f>VLOOKUP($A89,'ADR Raw Data'!$B$6:$BE$43,'ADR Raw Data'!AG$1,FALSE)</f>
        <v>118.13234201171799</v>
      </c>
      <c r="N89" s="114">
        <f>VLOOKUP($A89,'ADR Raw Data'!$B$6:$BE$43,'ADR Raw Data'!AH$1,FALSE)</f>
        <v>119.474272950181</v>
      </c>
      <c r="O89" s="114">
        <f>VLOOKUP($A89,'ADR Raw Data'!$B$6:$BE$43,'ADR Raw Data'!AI$1,FALSE)</f>
        <v>125.687931208378</v>
      </c>
      <c r="P89" s="114">
        <f>VLOOKUP($A89,'ADR Raw Data'!$B$6:$BE$43,'ADR Raw Data'!AJ$1,FALSE)</f>
        <v>124.057892604755</v>
      </c>
      <c r="Q89" s="114">
        <f>VLOOKUP($A89,'ADR Raw Data'!$B$6:$BE$43,'ADR Raw Data'!AK$1,FALSE)</f>
        <v>121.753557943869</v>
      </c>
      <c r="R89" s="115">
        <f>VLOOKUP($A89,'ADR Raw Data'!$B$6:$BE$43,'ADR Raw Data'!AL$1,FALSE)</f>
        <v>121.903999483582</v>
      </c>
      <c r="S89" s="114">
        <f>VLOOKUP($A89,'ADR Raw Data'!$B$6:$BE$43,'ADR Raw Data'!AN$1,FALSE)</f>
        <v>149.40647227733001</v>
      </c>
      <c r="T89" s="114">
        <f>VLOOKUP($A89,'ADR Raw Data'!$B$6:$BE$43,'ADR Raw Data'!AO$1,FALSE)</f>
        <v>153.482772613322</v>
      </c>
      <c r="U89" s="115">
        <f>VLOOKUP($A89,'ADR Raw Data'!$B$6:$BE$43,'ADR Raw Data'!AP$1,FALSE)</f>
        <v>151.45990817762399</v>
      </c>
      <c r="V89" s="116">
        <f>VLOOKUP($A89,'ADR Raw Data'!$B$6:$BE$43,'ADR Raw Data'!AR$1,FALSE)</f>
        <v>131.51222037936901</v>
      </c>
      <c r="X89" s="113">
        <f>VLOOKUP($A89,'RevPAR Raw Data'!$B$6:$BE$43,'RevPAR Raw Data'!AG$1,FALSE)</f>
        <v>79.611827540364999</v>
      </c>
      <c r="Y89" s="114">
        <f>VLOOKUP($A89,'RevPAR Raw Data'!$B$6:$BE$43,'RevPAR Raw Data'!AH$1,FALSE)</f>
        <v>80.809731124956102</v>
      </c>
      <c r="Z89" s="114">
        <f>VLOOKUP($A89,'RevPAR Raw Data'!$B$6:$BE$43,'RevPAR Raw Data'!AI$1,FALSE)</f>
        <v>91.089559832397299</v>
      </c>
      <c r="AA89" s="114">
        <f>VLOOKUP($A89,'RevPAR Raw Data'!$B$6:$BE$43,'RevPAR Raw Data'!AJ$1,FALSE)</f>
        <v>89.499996845384302</v>
      </c>
      <c r="AB89" s="114">
        <f>VLOOKUP($A89,'RevPAR Raw Data'!$B$6:$BE$43,'RevPAR Raw Data'!AK$1,FALSE)</f>
        <v>89.840792273604706</v>
      </c>
      <c r="AC89" s="115">
        <f>VLOOKUP($A89,'RevPAR Raw Data'!$B$6:$BE$43,'RevPAR Raw Data'!AL$1,FALSE)</f>
        <v>86.170381523341504</v>
      </c>
      <c r="AD89" s="114">
        <f>VLOOKUP($A89,'RevPAR Raw Data'!$B$6:$BE$43,'RevPAR Raw Data'!AN$1,FALSE)</f>
        <v>126.220674960512</v>
      </c>
      <c r="AE89" s="114">
        <f>VLOOKUP($A89,'RevPAR Raw Data'!$B$6:$BE$43,'RevPAR Raw Data'!AO$1,FALSE)</f>
        <v>131.62400287381499</v>
      </c>
      <c r="AF89" s="115">
        <f>VLOOKUP($A89,'RevPAR Raw Data'!$B$6:$BE$43,'RevPAR Raw Data'!AP$1,FALSE)</f>
        <v>128.92233891716299</v>
      </c>
      <c r="AG89" s="116">
        <f>VLOOKUP($A89,'RevPAR Raw Data'!$B$6:$BE$43,'RevPAR Raw Data'!AR$1,FALSE)</f>
        <v>98.385226493005007</v>
      </c>
    </row>
    <row r="90" spans="1:33" x14ac:dyDescent="0.25">
      <c r="A90" s="93" t="s">
        <v>14</v>
      </c>
      <c r="B90" s="81">
        <f>(VLOOKUP($A89,'Occupancy Raw Data'!$B$8:$BE$51,'Occupancy Raw Data'!AT$3,FALSE))/100</f>
        <v>6.0236022564079506E-2</v>
      </c>
      <c r="C90" s="82">
        <f>(VLOOKUP($A89,'Occupancy Raw Data'!$B$8:$BE$51,'Occupancy Raw Data'!AU$3,FALSE))/100</f>
        <v>6.8533068255425406E-2</v>
      </c>
      <c r="D90" s="82">
        <f>(VLOOKUP($A89,'Occupancy Raw Data'!$B$8:$BE$51,'Occupancy Raw Data'!AV$3,FALSE))/100</f>
        <v>4.7821668454370699E-2</v>
      </c>
      <c r="E90" s="82">
        <f>(VLOOKUP($A89,'Occupancy Raw Data'!$B$8:$BE$51,'Occupancy Raw Data'!AW$3,FALSE))/100</f>
        <v>-5.3359580255630604E-3</v>
      </c>
      <c r="F90" s="82">
        <f>(VLOOKUP($A89,'Occupancy Raw Data'!$B$8:$BE$51,'Occupancy Raw Data'!AX$3,FALSE))/100</f>
        <v>-2.7677985637726697E-3</v>
      </c>
      <c r="G90" s="82">
        <f>(VLOOKUP($A89,'Occupancy Raw Data'!$B$8:$BE$51,'Occupancy Raw Data'!AY$3,FALSE))/100</f>
        <v>3.1769392251659895E-2</v>
      </c>
      <c r="H90" s="83">
        <f>(VLOOKUP($A89,'Occupancy Raw Data'!$B$8:$BE$51,'Occupancy Raw Data'!BA$3,FALSE))/100</f>
        <v>3.3039593454357301E-2</v>
      </c>
      <c r="I90" s="83">
        <f>(VLOOKUP($A89,'Occupancy Raw Data'!$B$8:$BE$51,'Occupancy Raw Data'!BB$3,FALSE))/100</f>
        <v>3.2290955603839003E-2</v>
      </c>
      <c r="J90" s="82">
        <f>(VLOOKUP($A89,'Occupancy Raw Data'!$B$8:$BE$51,'Occupancy Raw Data'!BC$3,FALSE))/100</f>
        <v>3.2662331534962799E-2</v>
      </c>
      <c r="K90" s="84">
        <f>(VLOOKUP($A89,'Occupancy Raw Data'!$B$8:$BE$51,'Occupancy Raw Data'!BE$3,FALSE))/100</f>
        <v>3.2059505121174899E-2</v>
      </c>
      <c r="M90" s="81">
        <f>(VLOOKUP($A89,'ADR Raw Data'!$B$6:$BE$49,'ADR Raw Data'!AT$1,FALSE))/100</f>
        <v>-1.00015153522423E-2</v>
      </c>
      <c r="N90" s="82">
        <f>(VLOOKUP($A89,'ADR Raw Data'!$B$6:$BE$49,'ADR Raw Data'!AU$1,FALSE))/100</f>
        <v>-1.6073566089071002E-2</v>
      </c>
      <c r="O90" s="82">
        <f>(VLOOKUP($A89,'ADR Raw Data'!$B$6:$BE$49,'ADR Raw Data'!AV$1,FALSE))/100</f>
        <v>-2.5992696456166298E-2</v>
      </c>
      <c r="P90" s="82">
        <f>(VLOOKUP($A89,'ADR Raw Data'!$B$6:$BE$49,'ADR Raw Data'!AW$1,FALSE))/100</f>
        <v>-3.29804745379614E-2</v>
      </c>
      <c r="Q90" s="82">
        <f>(VLOOKUP($A89,'ADR Raw Data'!$B$6:$BE$49,'ADR Raw Data'!AX$1,FALSE))/100</f>
        <v>-4.2735116212822305E-2</v>
      </c>
      <c r="R90" s="82">
        <f>(VLOOKUP($A89,'ADR Raw Data'!$B$6:$BE$49,'ADR Raw Data'!AY$1,FALSE))/100</f>
        <v>-2.6885814113217301E-2</v>
      </c>
      <c r="S90" s="83">
        <f>(VLOOKUP($A89,'ADR Raw Data'!$B$6:$BE$49,'ADR Raw Data'!BA$1,FALSE))/100</f>
        <v>-2.1383081256535902E-2</v>
      </c>
      <c r="T90" s="83">
        <f>(VLOOKUP($A89,'ADR Raw Data'!$B$6:$BE$49,'ADR Raw Data'!BB$1,FALSE))/100</f>
        <v>-8.0540293808580299E-3</v>
      </c>
      <c r="U90" s="82">
        <f>(VLOOKUP($A89,'ADR Raw Data'!$B$6:$BE$49,'ADR Raw Data'!BC$1,FALSE))/100</f>
        <v>-1.46263520863474E-2</v>
      </c>
      <c r="V90" s="84">
        <f>(VLOOKUP($A89,'ADR Raw Data'!$B$6:$BE$49,'ADR Raw Data'!BE$1,FALSE))/100</f>
        <v>-2.2292600293119903E-2</v>
      </c>
      <c r="X90" s="81">
        <f>(VLOOKUP($A89,'RevPAR Raw Data'!$B$6:$BE$49,'RevPAR Raw Data'!AT$1,FALSE))/100</f>
        <v>4.9632055707404497E-2</v>
      </c>
      <c r="Y90" s="82">
        <f>(VLOOKUP($A89,'RevPAR Raw Data'!$B$6:$BE$49,'RevPAR Raw Data'!AU$1,FALSE))/100</f>
        <v>5.1357931364463996E-2</v>
      </c>
      <c r="Z90" s="82">
        <f>(VLOOKUP($A89,'RevPAR Raw Data'!$B$6:$BE$49,'RevPAR Raw Data'!AV$1,FALSE))/100</f>
        <v>2.0585957886042498E-2</v>
      </c>
      <c r="AA90" s="82">
        <f>(VLOOKUP($A89,'RevPAR Raw Data'!$B$6:$BE$49,'RevPAR Raw Data'!AW$1,FALSE))/100</f>
        <v>-3.81404501357267E-2</v>
      </c>
      <c r="AB90" s="82">
        <f>(VLOOKUP($A89,'RevPAR Raw Data'!$B$6:$BE$49,'RevPAR Raw Data'!AX$1,FALSE))/100</f>
        <v>-4.5384632583318506E-2</v>
      </c>
      <c r="AC90" s="82">
        <f>(VLOOKUP($A89,'RevPAR Raw Data'!$B$6:$BE$49,'RevPAR Raw Data'!AY$1,FALSE))/100</f>
        <v>4.0294321638745202E-3</v>
      </c>
      <c r="AD90" s="83">
        <f>(VLOOKUP($A89,'RevPAR Raw Data'!$B$6:$BE$49,'RevPAR Raw Data'!BA$1,FALSE))/100</f>
        <v>1.09500238863039E-2</v>
      </c>
      <c r="AE90" s="83">
        <f>(VLOOKUP($A89,'RevPAR Raw Data'!$B$6:$BE$49,'RevPAR Raw Data'!BB$1,FALSE))/100</f>
        <v>2.39768539178116E-2</v>
      </c>
      <c r="AF90" s="82">
        <f>(VLOOKUP($A89,'RevPAR Raw Data'!$B$6:$BE$49,'RevPAR Raw Data'!BC$1,FALSE))/100</f>
        <v>1.7558248687624001E-2</v>
      </c>
      <c r="AG90" s="84">
        <f>(VLOOKUP($A89,'RevPAR Raw Data'!$B$6:$BE$49,'RevPAR Raw Data'!BE$1,FALSE))/100</f>
        <v>9.0522150947933699E-3</v>
      </c>
    </row>
    <row r="91" spans="1:33" x14ac:dyDescent="0.25">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5">
      <c r="A92" s="108" t="s">
        <v>45</v>
      </c>
      <c r="B92" s="109">
        <f>(VLOOKUP($A92,'Occupancy Raw Data'!$B$8:$BE$45,'Occupancy Raw Data'!AG$3,FALSE))/100</f>
        <v>0.66648312750727601</v>
      </c>
      <c r="C92" s="110">
        <f>(VLOOKUP($A92,'Occupancy Raw Data'!$B$8:$BE$45,'Occupancy Raw Data'!AH$3,FALSE))/100</f>
        <v>0.62615039723118004</v>
      </c>
      <c r="D92" s="110">
        <f>(VLOOKUP($A92,'Occupancy Raw Data'!$B$8:$BE$45,'Occupancy Raw Data'!AI$3,FALSE))/100</f>
        <v>0.67944230315425103</v>
      </c>
      <c r="E92" s="110">
        <f>(VLOOKUP($A92,'Occupancy Raw Data'!$B$8:$BE$45,'Occupancy Raw Data'!AJ$3,FALSE))/100</f>
        <v>0.71033587666168396</v>
      </c>
      <c r="F92" s="110">
        <f>(VLOOKUP($A92,'Occupancy Raw Data'!$B$8:$BE$45,'Occupancy Raw Data'!AK$3,FALSE))/100</f>
        <v>0.74081648706048897</v>
      </c>
      <c r="G92" s="111">
        <f>(VLOOKUP($A92,'Occupancy Raw Data'!$B$8:$BE$45,'Occupancy Raw Data'!AL$3,FALSE))/100</f>
        <v>0.68464563832297598</v>
      </c>
      <c r="H92" s="91">
        <f>(VLOOKUP($A92,'Occupancy Raw Data'!$B$8:$BE$45,'Occupancy Raw Data'!AN$3,FALSE))/100</f>
        <v>0.85314245260756705</v>
      </c>
      <c r="I92" s="91">
        <f>(VLOOKUP($A92,'Occupancy Raw Data'!$B$8:$BE$45,'Occupancy Raw Data'!AO$3,FALSE))/100</f>
        <v>0.88214819476126705</v>
      </c>
      <c r="J92" s="111">
        <f>(VLOOKUP($A92,'Occupancy Raw Data'!$B$8:$BE$45,'Occupancy Raw Data'!AP$3,FALSE))/100</f>
        <v>0.86764532368441705</v>
      </c>
      <c r="K92" s="112">
        <f>(VLOOKUP($A92,'Occupancy Raw Data'!$B$8:$BE$45,'Occupancy Raw Data'!AR$3,FALSE))/100</f>
        <v>0.73693126271195897</v>
      </c>
      <c r="M92" s="113">
        <f>VLOOKUP($A92,'ADR Raw Data'!$B$6:$BE$43,'ADR Raw Data'!AG$1,FALSE)</f>
        <v>190.99825564439899</v>
      </c>
      <c r="N92" s="114">
        <f>VLOOKUP($A92,'ADR Raw Data'!$B$6:$BE$43,'ADR Raw Data'!AH$1,FALSE)</f>
        <v>169.49377822932601</v>
      </c>
      <c r="O92" s="114">
        <f>VLOOKUP($A92,'ADR Raw Data'!$B$6:$BE$43,'ADR Raw Data'!AI$1,FALSE)</f>
        <v>175.34489087725299</v>
      </c>
      <c r="P92" s="114">
        <f>VLOOKUP($A92,'ADR Raw Data'!$B$6:$BE$43,'ADR Raw Data'!AJ$1,FALSE)</f>
        <v>174.08856590166599</v>
      </c>
      <c r="Q92" s="114">
        <f>VLOOKUP($A92,'ADR Raw Data'!$B$6:$BE$43,'ADR Raw Data'!AK$1,FALSE)</f>
        <v>181.03993824060299</v>
      </c>
      <c r="R92" s="115">
        <f>VLOOKUP($A92,'ADR Raw Data'!$B$6:$BE$43,'ADR Raw Data'!AL$1,FALSE)</f>
        <v>178.294036745022</v>
      </c>
      <c r="S92" s="114">
        <f>VLOOKUP($A92,'ADR Raw Data'!$B$6:$BE$43,'ADR Raw Data'!AN$1,FALSE)</f>
        <v>244.15406684952899</v>
      </c>
      <c r="T92" s="114">
        <f>VLOOKUP($A92,'ADR Raw Data'!$B$6:$BE$43,'ADR Raw Data'!AO$1,FALSE)</f>
        <v>248.41090289128101</v>
      </c>
      <c r="U92" s="115">
        <f>VLOOKUP($A92,'ADR Raw Data'!$B$6:$BE$43,'ADR Raw Data'!AP$1,FALSE)</f>
        <v>246.31806181793399</v>
      </c>
      <c r="V92" s="116">
        <f>VLOOKUP($A92,'ADR Raw Data'!$B$6:$BE$43,'ADR Raw Data'!AR$1,FALSE)</f>
        <v>201.176856056129</v>
      </c>
      <c r="X92" s="113">
        <f>VLOOKUP($A92,'RevPAR Raw Data'!$B$6:$BE$43,'RevPAR Raw Data'!AG$1,FALSE)</f>
        <v>127.297114770313</v>
      </c>
      <c r="Y92" s="114">
        <f>VLOOKUP($A92,'RevPAR Raw Data'!$B$6:$BE$43,'RevPAR Raw Data'!AH$1,FALSE)</f>
        <v>106.128596566506</v>
      </c>
      <c r="Z92" s="114">
        <f>VLOOKUP($A92,'RevPAR Raw Data'!$B$6:$BE$43,'RevPAR Raw Data'!AI$1,FALSE)</f>
        <v>119.136736503972</v>
      </c>
      <c r="AA92" s="114">
        <f>VLOOKUP($A92,'RevPAR Raw Data'!$B$6:$BE$43,'RevPAR Raw Data'!AJ$1,FALSE)</f>
        <v>123.66135407653501</v>
      </c>
      <c r="AB92" s="114">
        <f>VLOOKUP($A92,'RevPAR Raw Data'!$B$6:$BE$43,'RevPAR Raw Data'!AK$1,FALSE)</f>
        <v>134.117371065051</v>
      </c>
      <c r="AC92" s="115">
        <f>VLOOKUP($A92,'RevPAR Raw Data'!$B$6:$BE$43,'RevPAR Raw Data'!AL$1,FALSE)</f>
        <v>122.068234596476</v>
      </c>
      <c r="AD92" s="114">
        <f>VLOOKUP($A92,'RevPAR Raw Data'!$B$6:$BE$43,'RevPAR Raw Data'!AN$1,FALSE)</f>
        <v>208.29819940611901</v>
      </c>
      <c r="AE92" s="114">
        <f>VLOOKUP($A92,'RevPAR Raw Data'!$B$6:$BE$43,'RevPAR Raw Data'!AO$1,FALSE)</f>
        <v>219.13522954455999</v>
      </c>
      <c r="AF92" s="115">
        <f>VLOOKUP($A92,'RevPAR Raw Data'!$B$6:$BE$43,'RevPAR Raw Data'!AP$1,FALSE)</f>
        <v>213.71671447534001</v>
      </c>
      <c r="AG92" s="116">
        <f>VLOOKUP($A92,'RevPAR Raw Data'!$B$6:$BE$43,'RevPAR Raw Data'!AR$1,FALSE)</f>
        <v>148.25351456186499</v>
      </c>
    </row>
    <row r="93" spans="1:33" x14ac:dyDescent="0.25">
      <c r="A93" s="93" t="s">
        <v>14</v>
      </c>
      <c r="B93" s="81">
        <f>(VLOOKUP($A92,'Occupancy Raw Data'!$B$8:$BE$51,'Occupancy Raw Data'!AT$3,FALSE))/100</f>
        <v>-9.13054952684976E-2</v>
      </c>
      <c r="C93" s="82">
        <f>(VLOOKUP($A92,'Occupancy Raw Data'!$B$8:$BE$51,'Occupancy Raw Data'!AU$3,FALSE))/100</f>
        <v>-5.8832135565067202E-2</v>
      </c>
      <c r="D93" s="82">
        <f>(VLOOKUP($A92,'Occupancy Raw Data'!$B$8:$BE$51,'Occupancy Raw Data'!AV$3,FALSE))/100</f>
        <v>-4.8470331549136499E-2</v>
      </c>
      <c r="E93" s="82">
        <f>(VLOOKUP($A92,'Occupancy Raw Data'!$B$8:$BE$51,'Occupancy Raw Data'!AW$3,FALSE))/100</f>
        <v>-3.1930963611010596E-2</v>
      </c>
      <c r="F93" s="82">
        <f>(VLOOKUP($A92,'Occupancy Raw Data'!$B$8:$BE$51,'Occupancy Raw Data'!AX$3,FALSE))/100</f>
        <v>-2.3731698266266997E-2</v>
      </c>
      <c r="G93" s="82">
        <f>(VLOOKUP($A92,'Occupancy Raw Data'!$B$8:$BE$51,'Occupancy Raw Data'!AY$3,FALSE))/100</f>
        <v>-5.05235966171039E-2</v>
      </c>
      <c r="H93" s="83">
        <f>(VLOOKUP($A92,'Occupancy Raw Data'!$B$8:$BE$51,'Occupancy Raw Data'!BA$3,FALSE))/100</f>
        <v>-7.7743442289244704E-3</v>
      </c>
      <c r="I93" s="83">
        <f>(VLOOKUP($A92,'Occupancy Raw Data'!$B$8:$BE$51,'Occupancy Raw Data'!BB$3,FALSE))/100</f>
        <v>-2.7754789354417501E-2</v>
      </c>
      <c r="J93" s="82">
        <f>(VLOOKUP($A92,'Occupancy Raw Data'!$B$8:$BE$51,'Occupancy Raw Data'!BC$3,FALSE))/100</f>
        <v>-1.80331193695424E-2</v>
      </c>
      <c r="K93" s="84">
        <f>(VLOOKUP($A92,'Occupancy Raw Data'!$B$8:$BE$51,'Occupancy Raw Data'!BE$3,FALSE))/100</f>
        <v>-3.9836701258467701E-2</v>
      </c>
      <c r="M93" s="81">
        <f>(VLOOKUP($A92,'ADR Raw Data'!$B$6:$BE$49,'ADR Raw Data'!AT$1,FALSE))/100</f>
        <v>-1.9944554088163001E-2</v>
      </c>
      <c r="N93" s="82">
        <f>(VLOOKUP($A92,'ADR Raw Data'!$B$6:$BE$49,'ADR Raw Data'!AU$1,FALSE))/100</f>
        <v>-2.3286815954435099E-2</v>
      </c>
      <c r="O93" s="82">
        <f>(VLOOKUP($A92,'ADR Raw Data'!$B$6:$BE$49,'ADR Raw Data'!AV$1,FALSE))/100</f>
        <v>2.4956994372086601E-2</v>
      </c>
      <c r="P93" s="82">
        <f>(VLOOKUP($A92,'ADR Raw Data'!$B$6:$BE$49,'ADR Raw Data'!AW$1,FALSE))/100</f>
        <v>1.0300166762051E-2</v>
      </c>
      <c r="Q93" s="82">
        <f>(VLOOKUP($A92,'ADR Raw Data'!$B$6:$BE$49,'ADR Raw Data'!AX$1,FALSE))/100</f>
        <v>6.5307731211833898E-3</v>
      </c>
      <c r="R93" s="82">
        <f>(VLOOKUP($A92,'ADR Raw Data'!$B$6:$BE$49,'ADR Raw Data'!AY$1,FALSE))/100</f>
        <v>-1.0134977876592199E-3</v>
      </c>
      <c r="S93" s="83">
        <f>(VLOOKUP($A92,'ADR Raw Data'!$B$6:$BE$49,'ADR Raw Data'!BA$1,FALSE))/100</f>
        <v>-1.08803539887532E-2</v>
      </c>
      <c r="T93" s="83">
        <f>(VLOOKUP($A92,'ADR Raw Data'!$B$6:$BE$49,'ADR Raw Data'!BB$1,FALSE))/100</f>
        <v>-4.2682314524908602E-2</v>
      </c>
      <c r="U93" s="82">
        <f>(VLOOKUP($A92,'ADR Raw Data'!$B$6:$BE$49,'ADR Raw Data'!BC$1,FALSE))/100</f>
        <v>-2.7690799915860903E-2</v>
      </c>
      <c r="V93" s="84">
        <f>(VLOOKUP($A92,'ADR Raw Data'!$B$6:$BE$49,'ADR Raw Data'!BE$1,FALSE))/100</f>
        <v>-9.4570155272361792E-3</v>
      </c>
      <c r="X93" s="81">
        <f>(VLOOKUP($A92,'RevPAR Raw Data'!$B$6:$BE$49,'RevPAR Raw Data'!AT$1,FALSE))/100</f>
        <v>-0.109429001967731</v>
      </c>
      <c r="Y93" s="82">
        <f>(VLOOKUP($A92,'RevPAR Raw Data'!$B$6:$BE$49,'RevPAR Raw Data'!AU$1,FALSE))/100</f>
        <v>-8.0748938406392204E-2</v>
      </c>
      <c r="Z93" s="82">
        <f>(VLOOKUP($A92,'RevPAR Raw Data'!$B$6:$BE$49,'RevPAR Raw Data'!AV$1,FALSE))/100</f>
        <v>-2.4723010968734901E-2</v>
      </c>
      <c r="AA93" s="82">
        <f>(VLOOKUP($A92,'RevPAR Raw Data'!$B$6:$BE$49,'RevPAR Raw Data'!AW$1,FALSE))/100</f>
        <v>-2.1959691099025899E-2</v>
      </c>
      <c r="AB93" s="82">
        <f>(VLOOKUP($A92,'RevPAR Raw Data'!$B$6:$BE$49,'RevPAR Raw Data'!AX$1,FALSE))/100</f>
        <v>-1.7355911482240999E-2</v>
      </c>
      <c r="AC93" s="82">
        <f>(VLOOKUP($A92,'RevPAR Raw Data'!$B$6:$BE$49,'RevPAR Raw Data'!AY$1,FALSE))/100</f>
        <v>-5.1485888851367095E-2</v>
      </c>
      <c r="AD93" s="83">
        <f>(VLOOKUP($A92,'RevPAR Raw Data'!$B$6:$BE$49,'RevPAR Raw Data'!BA$1,FALSE))/100</f>
        <v>-1.8570110600436601E-2</v>
      </c>
      <c r="AE93" s="83">
        <f>(VLOOKUP($A92,'RevPAR Raw Data'!$B$6:$BE$49,'RevPAR Raw Data'!BB$1,FALSE))/100</f>
        <v>-6.9252465230528304E-2</v>
      </c>
      <c r="AF93" s="82">
        <f>(VLOOKUP($A92,'RevPAR Raw Data'!$B$6:$BE$49,'RevPAR Raw Data'!BC$1,FALSE))/100</f>
        <v>-4.5224567785082499E-2</v>
      </c>
      <c r="AG93" s="84">
        <f>(VLOOKUP($A92,'RevPAR Raw Data'!$B$6:$BE$49,'RevPAR Raw Data'!BE$1,FALSE))/100</f>
        <v>-4.89169804833487E-2</v>
      </c>
    </row>
    <row r="94" spans="1:33" x14ac:dyDescent="0.25">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5">
      <c r="A95" s="108" t="s">
        <v>46</v>
      </c>
      <c r="B95" s="109">
        <f>(VLOOKUP($A95,'Occupancy Raw Data'!$B$8:$BE$45,'Occupancy Raw Data'!AG$3,FALSE))/100</f>
        <v>0.51338705484793301</v>
      </c>
      <c r="C95" s="110">
        <f>(VLOOKUP($A95,'Occupancy Raw Data'!$B$8:$BE$45,'Occupancy Raw Data'!AH$3,FALSE))/100</f>
        <v>0.48277878866649304</v>
      </c>
      <c r="D95" s="110">
        <f>(VLOOKUP($A95,'Occupancy Raw Data'!$B$8:$BE$45,'Occupancy Raw Data'!AI$3,FALSE))/100</f>
        <v>0.50526384195476903</v>
      </c>
      <c r="E95" s="110">
        <f>(VLOOKUP($A95,'Occupancy Raw Data'!$B$8:$BE$45,'Occupancy Raw Data'!AJ$3,FALSE))/100</f>
        <v>0.565538081622043</v>
      </c>
      <c r="F95" s="110">
        <f>(VLOOKUP($A95,'Occupancy Raw Data'!$B$8:$BE$45,'Occupancy Raw Data'!AK$3,FALSE))/100</f>
        <v>0.59656875487392702</v>
      </c>
      <c r="G95" s="111">
        <f>(VLOOKUP($A95,'Occupancy Raw Data'!$B$8:$BE$45,'Occupancy Raw Data'!AL$3,FALSE))/100</f>
        <v>0.53270730439303304</v>
      </c>
      <c r="H95" s="91">
        <f>(VLOOKUP($A95,'Occupancy Raw Data'!$B$8:$BE$45,'Occupancy Raw Data'!AN$3,FALSE))/100</f>
        <v>0.74369638679490502</v>
      </c>
      <c r="I95" s="91">
        <f>(VLOOKUP($A95,'Occupancy Raw Data'!$B$8:$BE$45,'Occupancy Raw Data'!AO$3,FALSE))/100</f>
        <v>0.76553158305172797</v>
      </c>
      <c r="J95" s="111">
        <f>(VLOOKUP($A95,'Occupancy Raw Data'!$B$8:$BE$45,'Occupancy Raw Data'!AP$3,FALSE))/100</f>
        <v>0.75461398492331599</v>
      </c>
      <c r="K95" s="112">
        <f>(VLOOKUP($A95,'Occupancy Raw Data'!$B$8:$BE$45,'Occupancy Raw Data'!AR$3,FALSE))/100</f>
        <v>0.59610921311597098</v>
      </c>
      <c r="M95" s="113">
        <f>VLOOKUP($A95,'ADR Raw Data'!$B$6:$BE$43,'ADR Raw Data'!AG$1,FALSE)</f>
        <v>134.29480632911299</v>
      </c>
      <c r="N95" s="114">
        <f>VLOOKUP($A95,'ADR Raw Data'!$B$6:$BE$43,'ADR Raw Data'!AH$1,FALSE)</f>
        <v>128.525789473684</v>
      </c>
      <c r="O95" s="114">
        <f>VLOOKUP($A95,'ADR Raw Data'!$B$6:$BE$43,'ADR Raw Data'!AI$1,FALSE)</f>
        <v>131.22665980707299</v>
      </c>
      <c r="P95" s="114">
        <f>VLOOKUP($A95,'ADR Raw Data'!$B$6:$BE$43,'ADR Raw Data'!AJ$1,FALSE)</f>
        <v>127.446861821315</v>
      </c>
      <c r="Q95" s="114">
        <f>VLOOKUP($A95,'ADR Raw Data'!$B$6:$BE$43,'ADR Raw Data'!AK$1,FALSE)</f>
        <v>134.24444335511899</v>
      </c>
      <c r="R95" s="115">
        <f>VLOOKUP($A95,'ADR Raw Data'!$B$6:$BE$43,'ADR Raw Data'!AL$1,FALSE)</f>
        <v>131.20185048735499</v>
      </c>
      <c r="S95" s="114">
        <f>VLOOKUP($A95,'ADR Raw Data'!$B$6:$BE$43,'ADR Raw Data'!AN$1,FALSE)</f>
        <v>171.43751616567599</v>
      </c>
      <c r="T95" s="114">
        <f>VLOOKUP($A95,'ADR Raw Data'!$B$6:$BE$43,'ADR Raw Data'!AO$1,FALSE)</f>
        <v>177.91409337860699</v>
      </c>
      <c r="U95" s="115">
        <f>VLOOKUP($A95,'ADR Raw Data'!$B$6:$BE$43,'ADR Raw Data'!AP$1,FALSE)</f>
        <v>174.72265565794001</v>
      </c>
      <c r="V95" s="116">
        <f>VLOOKUP($A95,'ADR Raw Data'!$B$6:$BE$43,'ADR Raw Data'!AR$1,FALSE)</f>
        <v>146.942690058479</v>
      </c>
      <c r="X95" s="113">
        <f>VLOOKUP($A95,'RevPAR Raw Data'!$B$6:$BE$43,'RevPAR Raw Data'!AG$1,FALSE)</f>
        <v>68.945215102677395</v>
      </c>
      <c r="Y95" s="114">
        <f>VLOOKUP($A95,'RevPAR Raw Data'!$B$6:$BE$43,'RevPAR Raw Data'!AH$1,FALSE)</f>
        <v>62.049524954509998</v>
      </c>
      <c r="Z95" s="114">
        <f>VLOOKUP($A95,'RevPAR Raw Data'!$B$6:$BE$43,'RevPAR Raw Data'!AI$1,FALSE)</f>
        <v>66.304086301013697</v>
      </c>
      <c r="AA95" s="114">
        <f>VLOOKUP($A95,'RevPAR Raw Data'!$B$6:$BE$43,'RevPAR Raw Data'!AJ$1,FALSE)</f>
        <v>72.076053743176502</v>
      </c>
      <c r="AB95" s="114">
        <f>VLOOKUP($A95,'RevPAR Raw Data'!$B$6:$BE$43,'RevPAR Raw Data'!AK$1,FALSE)</f>
        <v>80.086040421107299</v>
      </c>
      <c r="AC95" s="115">
        <f>VLOOKUP($A95,'RevPAR Raw Data'!$B$6:$BE$43,'RevPAR Raw Data'!AL$1,FALSE)</f>
        <v>69.892184104497005</v>
      </c>
      <c r="AD95" s="114">
        <f>VLOOKUP($A95,'RevPAR Raw Data'!$B$6:$BE$43,'RevPAR Raw Data'!AN$1,FALSE)</f>
        <v>127.497461333506</v>
      </c>
      <c r="AE95" s="114">
        <f>VLOOKUP($A95,'RevPAR Raw Data'!$B$6:$BE$43,'RevPAR Raw Data'!AO$1,FALSE)</f>
        <v>136.19885755133799</v>
      </c>
      <c r="AF95" s="115">
        <f>VLOOKUP($A95,'RevPAR Raw Data'!$B$6:$BE$43,'RevPAR Raw Data'!AP$1,FALSE)</f>
        <v>131.848159442422</v>
      </c>
      <c r="AG95" s="116">
        <f>VLOOKUP($A95,'RevPAR Raw Data'!$B$6:$BE$43,'RevPAR Raw Data'!AR$1,FALSE)</f>
        <v>87.593891343904303</v>
      </c>
    </row>
    <row r="96" spans="1:33" x14ac:dyDescent="0.25">
      <c r="A96" s="93" t="s">
        <v>14</v>
      </c>
      <c r="B96" s="81">
        <f>(VLOOKUP($A95,'Occupancy Raw Data'!$B$8:$BE$51,'Occupancy Raw Data'!AT$3,FALSE))/100</f>
        <v>-0.123317590737994</v>
      </c>
      <c r="C96" s="82">
        <f>(VLOOKUP($A95,'Occupancy Raw Data'!$B$8:$BE$51,'Occupancy Raw Data'!AU$3,FALSE))/100</f>
        <v>-0.126843831351835</v>
      </c>
      <c r="D96" s="82">
        <f>(VLOOKUP($A95,'Occupancy Raw Data'!$B$8:$BE$51,'Occupancy Raw Data'!AV$3,FALSE))/100</f>
        <v>-0.10988280335863401</v>
      </c>
      <c r="E96" s="82">
        <f>(VLOOKUP($A95,'Occupancy Raw Data'!$B$8:$BE$51,'Occupancy Raw Data'!AW$3,FALSE))/100</f>
        <v>-4.1439613179720496E-2</v>
      </c>
      <c r="F96" s="82">
        <f>(VLOOKUP($A95,'Occupancy Raw Data'!$B$8:$BE$51,'Occupancy Raw Data'!AX$3,FALSE))/100</f>
        <v>-3.6205268082721898E-2</v>
      </c>
      <c r="G96" s="82">
        <f>(VLOOKUP($A95,'Occupancy Raw Data'!$B$8:$BE$51,'Occupancy Raw Data'!AY$3,FALSE))/100</f>
        <v>-8.6302268468047408E-2</v>
      </c>
      <c r="H96" s="83">
        <f>(VLOOKUP($A95,'Occupancy Raw Data'!$B$8:$BE$51,'Occupancy Raw Data'!BA$3,FALSE))/100</f>
        <v>-4.8785770708897898E-2</v>
      </c>
      <c r="I96" s="83">
        <f>(VLOOKUP($A95,'Occupancy Raw Data'!$B$8:$BE$51,'Occupancy Raw Data'!BB$3,FALSE))/100</f>
        <v>-5.3346611983133299E-2</v>
      </c>
      <c r="J96" s="82">
        <f>(VLOOKUP($A95,'Occupancy Raw Data'!$B$8:$BE$51,'Occupancy Raw Data'!BC$3,FALSE))/100</f>
        <v>-5.11046628294217E-2</v>
      </c>
      <c r="K96" s="84">
        <f>(VLOOKUP($A95,'Occupancy Raw Data'!$B$8:$BE$51,'Occupancy Raw Data'!BE$3,FALSE))/100</f>
        <v>-7.3877328604649101E-2</v>
      </c>
      <c r="M96" s="81">
        <f>(VLOOKUP($A95,'ADR Raw Data'!$B$6:$BE$49,'ADR Raw Data'!AT$1,FALSE))/100</f>
        <v>-1.27571230198493E-2</v>
      </c>
      <c r="N96" s="82">
        <f>(VLOOKUP($A95,'ADR Raw Data'!$B$6:$BE$49,'ADR Raw Data'!AU$1,FALSE))/100</f>
        <v>8.81124290465197E-3</v>
      </c>
      <c r="O96" s="82">
        <f>(VLOOKUP($A95,'ADR Raw Data'!$B$6:$BE$49,'ADR Raw Data'!AV$1,FALSE))/100</f>
        <v>3.8862111146400001E-2</v>
      </c>
      <c r="P96" s="82">
        <f>(VLOOKUP($A95,'ADR Raw Data'!$B$6:$BE$49,'ADR Raw Data'!AW$1,FALSE))/100</f>
        <v>1.9771220280336401E-3</v>
      </c>
      <c r="Q96" s="82">
        <f>(VLOOKUP($A95,'ADR Raw Data'!$B$6:$BE$49,'ADR Raw Data'!AX$1,FALSE))/100</f>
        <v>4.5361137507859597E-2</v>
      </c>
      <c r="R96" s="82">
        <f>(VLOOKUP($A95,'ADR Raw Data'!$B$6:$BE$49,'ADR Raw Data'!AY$1,FALSE))/100</f>
        <v>1.6292419231975001E-2</v>
      </c>
      <c r="S96" s="83">
        <f>(VLOOKUP($A95,'ADR Raw Data'!$B$6:$BE$49,'ADR Raw Data'!BA$1,FALSE))/100</f>
        <v>4.4344790884923803E-2</v>
      </c>
      <c r="T96" s="83">
        <f>(VLOOKUP($A95,'ADR Raw Data'!$B$6:$BE$49,'ADR Raw Data'!BB$1,FALSE))/100</f>
        <v>3.5178436179782405E-2</v>
      </c>
      <c r="U96" s="82">
        <f>(VLOOKUP($A95,'ADR Raw Data'!$B$6:$BE$49,'ADR Raw Data'!BC$1,FALSE))/100</f>
        <v>3.9532914891021703E-2</v>
      </c>
      <c r="V96" s="84">
        <f>(VLOOKUP($A95,'ADR Raw Data'!$B$6:$BE$49,'ADR Raw Data'!BE$1,FALSE))/100</f>
        <v>2.85890740822758E-2</v>
      </c>
      <c r="X96" s="81">
        <f>(VLOOKUP($A95,'RevPAR Raw Data'!$B$6:$BE$49,'RevPAR Raw Data'!AT$1,FALSE))/100</f>
        <v>-0.13450153608228799</v>
      </c>
      <c r="Y96" s="82">
        <f>(VLOOKUP($A95,'RevPAR Raw Data'!$B$6:$BE$49,'RevPAR Raw Data'!AU$1,FALSE))/100</f>
        <v>-0.119150240256181</v>
      </c>
      <c r="Z96" s="82">
        <f>(VLOOKUP($A95,'RevPAR Raw Data'!$B$6:$BE$49,'RevPAR Raw Data'!AV$1,FALSE))/100</f>
        <v>-7.52909699294355E-2</v>
      </c>
      <c r="AA96" s="82">
        <f>(VLOOKUP($A95,'RevPAR Raw Data'!$B$6:$BE$49,'RevPAR Raw Data'!AW$1,FALSE))/100</f>
        <v>-3.9544422323737699E-2</v>
      </c>
      <c r="AB96" s="82">
        <f>(VLOOKUP($A95,'RevPAR Raw Data'!$B$6:$BE$49,'RevPAR Raw Data'!AX$1,FALSE))/100</f>
        <v>7.5135572811284301E-3</v>
      </c>
      <c r="AC96" s="82">
        <f>(VLOOKUP($A95,'RevPAR Raw Data'!$B$6:$BE$49,'RevPAR Raw Data'!AY$1,FALSE))/100</f>
        <v>-7.1415921974624291E-2</v>
      </c>
      <c r="AD96" s="83">
        <f>(VLOOKUP($A95,'RevPAR Raw Data'!$B$6:$BE$49,'RevPAR Raw Data'!BA$1,FALSE))/100</f>
        <v>-6.6043746242200893E-3</v>
      </c>
      <c r="AE96" s="83">
        <f>(VLOOKUP($A95,'RevPAR Raw Data'!$B$6:$BE$49,'RevPAR Raw Data'!BB$1,FALSE))/100</f>
        <v>-2.0044826188407101E-2</v>
      </c>
      <c r="AF96" s="82">
        <f>(VLOOKUP($A95,'RevPAR Raw Data'!$B$6:$BE$49,'RevPAR Raw Data'!BC$1,FALSE))/100</f>
        <v>-1.35920642245699E-2</v>
      </c>
      <c r="AG96" s="84">
        <f>(VLOOKUP($A95,'RevPAR Raw Data'!$B$6:$BE$49,'RevPAR Raw Data'!BE$1,FALSE))/100</f>
        <v>-4.7400338942852199E-2</v>
      </c>
    </row>
    <row r="97" spans="1:33" x14ac:dyDescent="0.25">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5">
      <c r="A98" s="126" t="s">
        <v>47</v>
      </c>
      <c r="B98" s="109">
        <f>(VLOOKUP($A98,'Occupancy Raw Data'!$B$8:$BE$45,'Occupancy Raw Data'!AG$3,FALSE))/100</f>
        <v>0.47195019312981701</v>
      </c>
      <c r="C98" s="110">
        <f>(VLOOKUP($A98,'Occupancy Raw Data'!$B$8:$BE$45,'Occupancy Raw Data'!AH$3,FALSE))/100</f>
        <v>0.52687374939385601</v>
      </c>
      <c r="D98" s="110">
        <f>(VLOOKUP($A98,'Occupancy Raw Data'!$B$8:$BE$45,'Occupancy Raw Data'!AI$3,FALSE))/100</f>
        <v>0.59375853477730101</v>
      </c>
      <c r="E98" s="110">
        <f>(VLOOKUP($A98,'Occupancy Raw Data'!$B$8:$BE$45,'Occupancy Raw Data'!AJ$3,FALSE))/100</f>
        <v>0.62836583748111796</v>
      </c>
      <c r="F98" s="110">
        <f>(VLOOKUP($A98,'Occupancy Raw Data'!$B$8:$BE$45,'Occupancy Raw Data'!AK$3,FALSE))/100</f>
        <v>0.63754932780415996</v>
      </c>
      <c r="G98" s="111">
        <f>(VLOOKUP($A98,'Occupancy Raw Data'!$B$8:$BE$45,'Occupancy Raw Data'!AL$3,FALSE))/100</f>
        <v>0.57169945511134002</v>
      </c>
      <c r="H98" s="91">
        <f>(VLOOKUP($A98,'Occupancy Raw Data'!$B$8:$BE$45,'Occupancy Raw Data'!AN$3,FALSE))/100</f>
        <v>0.7234744610171</v>
      </c>
      <c r="I98" s="91">
        <f>(VLOOKUP($A98,'Occupancy Raw Data'!$B$8:$BE$45,'Occupancy Raw Data'!AO$3,FALSE))/100</f>
        <v>0.69889416538470106</v>
      </c>
      <c r="J98" s="111">
        <f>(VLOOKUP($A98,'Occupancy Raw Data'!$B$8:$BE$45,'Occupancy Raw Data'!AP$3,FALSE))/100</f>
        <v>0.71118431320089992</v>
      </c>
      <c r="K98" s="112">
        <f>(VLOOKUP($A98,'Occupancy Raw Data'!$B$8:$BE$45,'Occupancy Raw Data'!AR$3,FALSE))/100</f>
        <v>0.61155214477724096</v>
      </c>
      <c r="M98" s="113">
        <f>VLOOKUP($A98,'ADR Raw Data'!$B$6:$BE$43,'ADR Raw Data'!AG$1,FALSE)</f>
        <v>114.417452346647</v>
      </c>
      <c r="N98" s="114">
        <f>VLOOKUP($A98,'ADR Raw Data'!$B$6:$BE$43,'ADR Raw Data'!AH$1,FALSE)</f>
        <v>111.614026531821</v>
      </c>
      <c r="O98" s="114">
        <f>VLOOKUP($A98,'ADR Raw Data'!$B$6:$BE$43,'ADR Raw Data'!AI$1,FALSE)</f>
        <v>113.091932074196</v>
      </c>
      <c r="P98" s="114">
        <f>VLOOKUP($A98,'ADR Raw Data'!$B$6:$BE$43,'ADR Raw Data'!AJ$1,FALSE)</f>
        <v>114.153915218606</v>
      </c>
      <c r="Q98" s="114">
        <f>VLOOKUP($A98,'ADR Raw Data'!$B$6:$BE$43,'ADR Raw Data'!AK$1,FALSE)</f>
        <v>117.805430304937</v>
      </c>
      <c r="R98" s="115">
        <f>VLOOKUP($A98,'ADR Raw Data'!$B$6:$BE$43,'ADR Raw Data'!AL$1,FALSE)</f>
        <v>114.323102967528</v>
      </c>
      <c r="S98" s="114">
        <f>VLOOKUP($A98,'ADR Raw Data'!$B$6:$BE$43,'ADR Raw Data'!AN$1,FALSE)</f>
        <v>145.994540215716</v>
      </c>
      <c r="T98" s="114">
        <f>VLOOKUP($A98,'ADR Raw Data'!$B$6:$BE$43,'ADR Raw Data'!AO$1,FALSE)</f>
        <v>146.39931023207501</v>
      </c>
      <c r="U98" s="115">
        <f>VLOOKUP($A98,'ADR Raw Data'!$B$6:$BE$43,'ADR Raw Data'!AP$1,FALSE)</f>
        <v>146.19342775970799</v>
      </c>
      <c r="V98" s="116">
        <f>VLOOKUP($A98,'ADR Raw Data'!$B$6:$BE$43,'ADR Raw Data'!AR$1,FALSE)</f>
        <v>124.912366019522</v>
      </c>
      <c r="X98" s="113">
        <f>VLOOKUP($A98,'RevPAR Raw Data'!$B$6:$BE$43,'RevPAR Raw Data'!AG$1,FALSE)</f>
        <v>53.999338732421798</v>
      </c>
      <c r="Y98" s="114">
        <f>VLOOKUP($A98,'RevPAR Raw Data'!$B$6:$BE$43,'RevPAR Raw Data'!AH$1,FALSE)</f>
        <v>58.806500643766</v>
      </c>
      <c r="Z98" s="114">
        <f>VLOOKUP($A98,'RevPAR Raw Data'!$B$6:$BE$43,'RevPAR Raw Data'!AI$1,FALSE)</f>
        <v>67.149299883508903</v>
      </c>
      <c r="AA98" s="114">
        <f>VLOOKUP($A98,'RevPAR Raw Data'!$B$6:$BE$43,'RevPAR Raw Data'!AJ$1,FALSE)</f>
        <v>71.730420538087998</v>
      </c>
      <c r="AB98" s="114">
        <f>VLOOKUP($A98,'RevPAR Raw Data'!$B$6:$BE$43,'RevPAR Raw Data'!AK$1,FALSE)</f>
        <v>75.106772902592894</v>
      </c>
      <c r="AC98" s="115">
        <f>VLOOKUP($A98,'RevPAR Raw Data'!$B$6:$BE$43,'RevPAR Raw Data'!AL$1,FALSE)</f>
        <v>65.358455673173793</v>
      </c>
      <c r="AD98" s="114">
        <f>VLOOKUP($A98,'RevPAR Raw Data'!$B$6:$BE$43,'RevPAR Raw Data'!AN$1,FALSE)</f>
        <v>105.623321294004</v>
      </c>
      <c r="AE98" s="114">
        <f>VLOOKUP($A98,'RevPAR Raw Data'!$B$6:$BE$43,'RevPAR Raw Data'!AO$1,FALSE)</f>
        <v>102.31762373754199</v>
      </c>
      <c r="AF98" s="115">
        <f>VLOOKUP($A98,'RevPAR Raw Data'!$B$6:$BE$43,'RevPAR Raw Data'!AP$1,FALSE)</f>
        <v>103.970472515773</v>
      </c>
      <c r="AG98" s="116">
        <f>VLOOKUP($A98,'RevPAR Raw Data'!$B$6:$BE$43,'RevPAR Raw Data'!AR$1,FALSE)</f>
        <v>76.390425348438697</v>
      </c>
    </row>
    <row r="99" spans="1:33" x14ac:dyDescent="0.25">
      <c r="A99" s="93" t="s">
        <v>14</v>
      </c>
      <c r="B99" s="81">
        <f>(VLOOKUP($A98,'Occupancy Raw Data'!$B$8:$BE$51,'Occupancy Raw Data'!AT$3,FALSE))/100</f>
        <v>-6.1708704754795899E-3</v>
      </c>
      <c r="C99" s="82">
        <f>(VLOOKUP($A98,'Occupancy Raw Data'!$B$8:$BE$51,'Occupancy Raw Data'!AU$3,FALSE))/100</f>
        <v>-2.4069096157970302E-2</v>
      </c>
      <c r="D99" s="82">
        <f>(VLOOKUP($A98,'Occupancy Raw Data'!$B$8:$BE$51,'Occupancy Raw Data'!AV$3,FALSE))/100</f>
        <v>-1.2353398642290901E-2</v>
      </c>
      <c r="E99" s="82">
        <f>(VLOOKUP($A98,'Occupancy Raw Data'!$B$8:$BE$51,'Occupancy Raw Data'!AW$3,FALSE))/100</f>
        <v>-7.1026610973783603E-3</v>
      </c>
      <c r="F99" s="82">
        <f>(VLOOKUP($A98,'Occupancy Raw Data'!$B$8:$BE$51,'Occupancy Raw Data'!AX$3,FALSE))/100</f>
        <v>1.1328606945653099E-2</v>
      </c>
      <c r="G99" s="82">
        <f>(VLOOKUP($A98,'Occupancy Raw Data'!$B$8:$BE$51,'Occupancy Raw Data'!AY$3,FALSE))/100</f>
        <v>-7.1854951474154402E-3</v>
      </c>
      <c r="H99" s="83">
        <f>(VLOOKUP($A98,'Occupancy Raw Data'!$B$8:$BE$51,'Occupancy Raw Data'!BA$3,FALSE))/100</f>
        <v>5.0666278582588105E-2</v>
      </c>
      <c r="I99" s="83">
        <f>(VLOOKUP($A98,'Occupancy Raw Data'!$B$8:$BE$51,'Occupancy Raw Data'!BB$3,FALSE))/100</f>
        <v>2.90039558063479E-2</v>
      </c>
      <c r="J99" s="82">
        <f>(VLOOKUP($A98,'Occupancy Raw Data'!$B$8:$BE$51,'Occupancy Raw Data'!BC$3,FALSE))/100</f>
        <v>3.99095068582059E-2</v>
      </c>
      <c r="K99" s="84">
        <f>(VLOOKUP($A98,'Occupancy Raw Data'!$B$8:$BE$51,'Occupancy Raw Data'!BE$3,FALSE))/100</f>
        <v>7.98284559773604E-3</v>
      </c>
      <c r="M99" s="81">
        <f>(VLOOKUP($A98,'ADR Raw Data'!$B$6:$BE$49,'ADR Raw Data'!AT$1,FALSE))/100</f>
        <v>1.8036042340759201E-2</v>
      </c>
      <c r="N99" s="82">
        <f>(VLOOKUP($A98,'ADR Raw Data'!$B$6:$BE$49,'ADR Raw Data'!AU$1,FALSE))/100</f>
        <v>-3.09058601857853E-3</v>
      </c>
      <c r="O99" s="82">
        <f>(VLOOKUP($A98,'ADR Raw Data'!$B$6:$BE$49,'ADR Raw Data'!AV$1,FALSE))/100</f>
        <v>-9.5023815030705911E-3</v>
      </c>
      <c r="P99" s="82">
        <f>(VLOOKUP($A98,'ADR Raw Data'!$B$6:$BE$49,'ADR Raw Data'!AW$1,FALSE))/100</f>
        <v>-1.8069062376425499E-2</v>
      </c>
      <c r="Q99" s="82">
        <f>(VLOOKUP($A98,'ADR Raw Data'!$B$6:$BE$49,'ADR Raw Data'!AX$1,FALSE))/100</f>
        <v>-6.08025563669629E-3</v>
      </c>
      <c r="R99" s="82">
        <f>(VLOOKUP($A98,'ADR Raw Data'!$B$6:$BE$49,'ADR Raw Data'!AY$1,FALSE))/100</f>
        <v>-4.8080851173711693E-3</v>
      </c>
      <c r="S99" s="83">
        <f>(VLOOKUP($A98,'ADR Raw Data'!$B$6:$BE$49,'ADR Raw Data'!BA$1,FALSE))/100</f>
        <v>4.3471835895112193E-2</v>
      </c>
      <c r="T99" s="83">
        <f>(VLOOKUP($A98,'ADR Raw Data'!$B$6:$BE$49,'ADR Raw Data'!BB$1,FALSE))/100</f>
        <v>3.9452706017407004E-2</v>
      </c>
      <c r="U99" s="82">
        <f>(VLOOKUP($A98,'ADR Raw Data'!$B$6:$BE$49,'ADR Raw Data'!BC$1,FALSE))/100</f>
        <v>4.14543842045225E-2</v>
      </c>
      <c r="V99" s="84">
        <f>(VLOOKUP($A98,'ADR Raw Data'!$B$6:$BE$49,'ADR Raw Data'!BE$1,FALSE))/100</f>
        <v>1.48261834159371E-2</v>
      </c>
      <c r="X99" s="81">
        <f>(VLOOKUP($A98,'RevPAR Raw Data'!$B$6:$BE$49,'RevPAR Raw Data'!AT$1,FALSE))/100</f>
        <v>1.17538737841045E-2</v>
      </c>
      <c r="Y99" s="82">
        <f>(VLOOKUP($A98,'RevPAR Raw Data'!$B$6:$BE$49,'RevPAR Raw Data'!AU$1,FALSE))/100</f>
        <v>-2.7085294564483199E-2</v>
      </c>
      <c r="Z99" s="82">
        <f>(VLOOKUP($A98,'RevPAR Raw Data'!$B$6:$BE$49,'RevPAR Raw Data'!AV$1,FALSE))/100</f>
        <v>-2.1738393438602902E-2</v>
      </c>
      <c r="AA99" s="82">
        <f>(VLOOKUP($A98,'RevPAR Raw Data'!$B$6:$BE$49,'RevPAR Raw Data'!AW$1,FALSE))/100</f>
        <v>-2.5043385047396699E-2</v>
      </c>
      <c r="AB99" s="82">
        <f>(VLOOKUP($A98,'RevPAR Raw Data'!$B$6:$BE$49,'RevPAR Raw Data'!AX$1,FALSE))/100</f>
        <v>5.1794704827196406E-3</v>
      </c>
      <c r="AC99" s="82">
        <f>(VLOOKUP($A98,'RevPAR Raw Data'!$B$6:$BE$49,'RevPAR Raw Data'!AY$1,FALSE))/100</f>
        <v>-1.19590317925073E-2</v>
      </c>
      <c r="AD99" s="83">
        <f>(VLOOKUP($A98,'RevPAR Raw Data'!$B$6:$BE$49,'RevPAR Raw Data'!BA$1,FALSE))/100</f>
        <v>9.6340670625658598E-2</v>
      </c>
      <c r="AE99" s="83">
        <f>(VLOOKUP($A98,'RevPAR Raw Data'!$B$6:$BE$49,'RevPAR Raw Data'!BB$1,FALSE))/100</f>
        <v>6.9600946365524607E-2</v>
      </c>
      <c r="AF99" s="82">
        <f>(VLOOKUP($A98,'RevPAR Raw Data'!$B$6:$BE$49,'RevPAR Raw Data'!BC$1,FALSE))/100</f>
        <v>8.3018315093441597E-2</v>
      </c>
      <c r="AG99" s="84">
        <f>(VLOOKUP($A98,'RevPAR Raw Data'!$B$6:$BE$49,'RevPAR Raw Data'!BE$1,FALSE))/100</f>
        <v>2.2927384146686301E-2</v>
      </c>
    </row>
    <row r="100" spans="1:33" x14ac:dyDescent="0.25">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5">
      <c r="A101" s="108" t="s">
        <v>49</v>
      </c>
      <c r="B101" s="109">
        <f>(VLOOKUP($A101,'Occupancy Raw Data'!$B$8:$BE$45,'Occupancy Raw Data'!AG$3,FALSE))/100</f>
        <v>0.45750203583061799</v>
      </c>
      <c r="C101" s="110">
        <f>(VLOOKUP($A101,'Occupancy Raw Data'!$B$8:$BE$45,'Occupancy Raw Data'!AH$3,FALSE))/100</f>
        <v>0.50618383550488499</v>
      </c>
      <c r="D101" s="110">
        <f>(VLOOKUP($A101,'Occupancy Raw Data'!$B$8:$BE$45,'Occupancy Raw Data'!AI$3,FALSE))/100</f>
        <v>0.55825020358306099</v>
      </c>
      <c r="E101" s="110">
        <f>(VLOOKUP($A101,'Occupancy Raw Data'!$B$8:$BE$45,'Occupancy Raw Data'!AJ$3,FALSE))/100</f>
        <v>0.58278196254071601</v>
      </c>
      <c r="F101" s="110">
        <f>(VLOOKUP($A101,'Occupancy Raw Data'!$B$8:$BE$45,'Occupancy Raw Data'!AK$3,FALSE))/100</f>
        <v>0.58038986156351702</v>
      </c>
      <c r="G101" s="111">
        <f>(VLOOKUP($A101,'Occupancy Raw Data'!$B$8:$BE$45,'Occupancy Raw Data'!AL$3,FALSE))/100</f>
        <v>0.53702157980456</v>
      </c>
      <c r="H101" s="91">
        <f>(VLOOKUP($A101,'Occupancy Raw Data'!$B$8:$BE$45,'Occupancy Raw Data'!AN$3,FALSE))/100</f>
        <v>0.66513131107491796</v>
      </c>
      <c r="I101" s="91">
        <f>(VLOOKUP($A101,'Occupancy Raw Data'!$B$8:$BE$45,'Occupancy Raw Data'!AO$3,FALSE))/100</f>
        <v>0.64752137622149808</v>
      </c>
      <c r="J101" s="111">
        <f>(VLOOKUP($A101,'Occupancy Raw Data'!$B$8:$BE$45,'Occupancy Raw Data'!AP$3,FALSE))/100</f>
        <v>0.65632634364820808</v>
      </c>
      <c r="K101" s="112">
        <f>(VLOOKUP($A101,'Occupancy Raw Data'!$B$8:$BE$45,'Occupancy Raw Data'!AR$3,FALSE))/100</f>
        <v>0.57110865518845899</v>
      </c>
      <c r="M101" s="113">
        <f>VLOOKUP($A101,'ADR Raw Data'!$B$6:$BE$43,'ADR Raw Data'!AG$1,FALSE)</f>
        <v>129.25645678050901</v>
      </c>
      <c r="N101" s="114">
        <f>VLOOKUP($A101,'ADR Raw Data'!$B$6:$BE$43,'ADR Raw Data'!AH$1,FALSE)</f>
        <v>119.43661706299299</v>
      </c>
      <c r="O101" s="114">
        <f>VLOOKUP($A101,'ADR Raw Data'!$B$6:$BE$43,'ADR Raw Data'!AI$1,FALSE)</f>
        <v>117.16288052149299</v>
      </c>
      <c r="P101" s="114">
        <f>VLOOKUP($A101,'ADR Raw Data'!$B$6:$BE$43,'ADR Raw Data'!AJ$1,FALSE)</f>
        <v>118.724976201912</v>
      </c>
      <c r="Q101" s="114">
        <f>VLOOKUP($A101,'ADR Raw Data'!$B$6:$BE$43,'ADR Raw Data'!AK$1,FALSE)</f>
        <v>123.09782654448099</v>
      </c>
      <c r="R101" s="115">
        <f>VLOOKUP($A101,'ADR Raw Data'!$B$6:$BE$43,'ADR Raw Data'!AL$1,FALSE)</f>
        <v>121.273966013988</v>
      </c>
      <c r="S101" s="114">
        <f>VLOOKUP($A101,'ADR Raw Data'!$B$6:$BE$43,'ADR Raw Data'!AN$1,FALSE)</f>
        <v>152.50268546504901</v>
      </c>
      <c r="T101" s="114">
        <f>VLOOKUP($A101,'ADR Raw Data'!$B$6:$BE$43,'ADR Raw Data'!AO$1,FALSE)</f>
        <v>154.53887050501001</v>
      </c>
      <c r="U101" s="115">
        <f>VLOOKUP($A101,'ADR Raw Data'!$B$6:$BE$43,'ADR Raw Data'!AP$1,FALSE)</f>
        <v>153.50711973168899</v>
      </c>
      <c r="V101" s="116">
        <f>VLOOKUP($A101,'ADR Raw Data'!$B$6:$BE$43,'ADR Raw Data'!AR$1,FALSE)</f>
        <v>131.85762527371699</v>
      </c>
      <c r="X101" s="113">
        <f>VLOOKUP($A101,'RevPAR Raw Data'!$B$6:$BE$43,'RevPAR Raw Data'!AG$1,FALSE)</f>
        <v>59.135092121335497</v>
      </c>
      <c r="Y101" s="114">
        <f>VLOOKUP($A101,'RevPAR Raw Data'!$B$6:$BE$43,'RevPAR Raw Data'!AH$1,FALSE)</f>
        <v>60.456884924674199</v>
      </c>
      <c r="Z101" s="114">
        <f>VLOOKUP($A101,'RevPAR Raw Data'!$B$6:$BE$43,'RevPAR Raw Data'!AI$1,FALSE)</f>
        <v>65.406201903501596</v>
      </c>
      <c r="AA101" s="114">
        <f>VLOOKUP($A101,'RevPAR Raw Data'!$B$6:$BE$43,'RevPAR Raw Data'!AJ$1,FALSE)</f>
        <v>69.190774633550404</v>
      </c>
      <c r="AB101" s="114">
        <f>VLOOKUP($A101,'RevPAR Raw Data'!$B$6:$BE$43,'RevPAR Raw Data'!AK$1,FALSE)</f>
        <v>71.4447305069218</v>
      </c>
      <c r="AC101" s="115">
        <f>VLOOKUP($A101,'RevPAR Raw Data'!$B$6:$BE$43,'RevPAR Raw Data'!AL$1,FALSE)</f>
        <v>65.126736817996701</v>
      </c>
      <c r="AD101" s="114">
        <f>VLOOKUP($A101,'RevPAR Raw Data'!$B$6:$BE$43,'RevPAR Raw Data'!AN$1,FALSE)</f>
        <v>101.43431112581401</v>
      </c>
      <c r="AE101" s="114">
        <f>VLOOKUP($A101,'RevPAR Raw Data'!$B$6:$BE$43,'RevPAR Raw Data'!AO$1,FALSE)</f>
        <v>100.06722210912</v>
      </c>
      <c r="AF101" s="115">
        <f>VLOOKUP($A101,'RevPAR Raw Data'!$B$6:$BE$43,'RevPAR Raw Data'!AP$1,FALSE)</f>
        <v>100.75076661746699</v>
      </c>
      <c r="AG101" s="116">
        <f>VLOOKUP($A101,'RevPAR Raw Data'!$B$6:$BE$43,'RevPAR Raw Data'!AR$1,FALSE)</f>
        <v>75.3050310464169</v>
      </c>
    </row>
    <row r="102" spans="1:33" x14ac:dyDescent="0.25">
      <c r="A102" s="93" t="s">
        <v>14</v>
      </c>
      <c r="B102" s="81">
        <f>(VLOOKUP($A101,'Occupancy Raw Data'!$B$8:$BE$51,'Occupancy Raw Data'!AT$3,FALSE))/100</f>
        <v>4.2232854426837399E-2</v>
      </c>
      <c r="C102" s="82">
        <f>(VLOOKUP($A101,'Occupancy Raw Data'!$B$8:$BE$51,'Occupancy Raw Data'!AU$3,FALSE))/100</f>
        <v>1.79558365878747E-2</v>
      </c>
      <c r="D102" s="82">
        <f>(VLOOKUP($A101,'Occupancy Raw Data'!$B$8:$BE$51,'Occupancy Raw Data'!AV$3,FALSE))/100</f>
        <v>6.1605717133280599E-3</v>
      </c>
      <c r="E102" s="82">
        <f>(VLOOKUP($A101,'Occupancy Raw Data'!$B$8:$BE$51,'Occupancy Raw Data'!AW$3,FALSE))/100</f>
        <v>5.5800318489367291E-3</v>
      </c>
      <c r="F102" s="82">
        <f>(VLOOKUP($A101,'Occupancy Raw Data'!$B$8:$BE$51,'Occupancy Raw Data'!AX$3,FALSE))/100</f>
        <v>1.4548936761222001E-2</v>
      </c>
      <c r="G102" s="82">
        <f>(VLOOKUP($A101,'Occupancy Raw Data'!$B$8:$BE$51,'Occupancy Raw Data'!AY$3,FALSE))/100</f>
        <v>1.60603948331208E-2</v>
      </c>
      <c r="H102" s="83">
        <f>(VLOOKUP($A101,'Occupancy Raw Data'!$B$8:$BE$51,'Occupancy Raw Data'!BA$3,FALSE))/100</f>
        <v>4.3580954981539299E-2</v>
      </c>
      <c r="I102" s="83">
        <f>(VLOOKUP($A101,'Occupancy Raw Data'!$B$8:$BE$51,'Occupancy Raw Data'!BB$3,FALSE))/100</f>
        <v>6.5360059265291304E-3</v>
      </c>
      <c r="J102" s="82">
        <f>(VLOOKUP($A101,'Occupancy Raw Data'!$B$8:$BE$51,'Occupancy Raw Data'!BC$3,FALSE))/100</f>
        <v>2.4971826928146902E-2</v>
      </c>
      <c r="K102" s="84">
        <f>(VLOOKUP($A101,'Occupancy Raw Data'!$B$8:$BE$51,'Occupancy Raw Data'!BE$3,FALSE))/100</f>
        <v>1.8965594120722698E-2</v>
      </c>
      <c r="M102" s="81">
        <f>(VLOOKUP($A101,'ADR Raw Data'!$B$6:$BE$49,'ADR Raw Data'!AT$1,FALSE))/100</f>
        <v>8.7658622690182403E-2</v>
      </c>
      <c r="N102" s="82">
        <f>(VLOOKUP($A101,'ADR Raw Data'!$B$6:$BE$49,'ADR Raw Data'!AU$1,FALSE))/100</f>
        <v>4.3357332460635396E-2</v>
      </c>
      <c r="O102" s="82">
        <f>(VLOOKUP($A101,'ADR Raw Data'!$B$6:$BE$49,'ADR Raw Data'!AV$1,FALSE))/100</f>
        <v>1.7397866811560501E-2</v>
      </c>
      <c r="P102" s="82">
        <f>(VLOOKUP($A101,'ADR Raw Data'!$B$6:$BE$49,'ADR Raw Data'!AW$1,FALSE))/100</f>
        <v>4.5010400416986901E-3</v>
      </c>
      <c r="Q102" s="82">
        <f>(VLOOKUP($A101,'ADR Raw Data'!$B$6:$BE$49,'ADR Raw Data'!AX$1,FALSE))/100</f>
        <v>2.5768766690502799E-2</v>
      </c>
      <c r="R102" s="82">
        <f>(VLOOKUP($A101,'ADR Raw Data'!$B$6:$BE$49,'ADR Raw Data'!AY$1,FALSE))/100</f>
        <v>3.3386610612324598E-2</v>
      </c>
      <c r="S102" s="83">
        <f>(VLOOKUP($A101,'ADR Raw Data'!$B$6:$BE$49,'ADR Raw Data'!BA$1,FALSE))/100</f>
        <v>9.8819053407933205E-2</v>
      </c>
      <c r="T102" s="83">
        <f>(VLOOKUP($A101,'ADR Raw Data'!$B$6:$BE$49,'ADR Raw Data'!BB$1,FALSE))/100</f>
        <v>9.1489567548566603E-2</v>
      </c>
      <c r="U102" s="82">
        <f>(VLOOKUP($A101,'ADR Raw Data'!$B$6:$BE$49,'ADR Raw Data'!BC$1,FALSE))/100</f>
        <v>9.49684790475918E-2</v>
      </c>
      <c r="V102" s="84">
        <f>(VLOOKUP($A101,'ADR Raw Data'!$B$6:$BE$49,'ADR Raw Data'!BE$1,FALSE))/100</f>
        <v>5.6458731462897004E-2</v>
      </c>
      <c r="X102" s="81">
        <f>(VLOOKUP($A101,'RevPAR Raw Data'!$B$6:$BE$49,'RevPAR Raw Data'!AT$1,FALSE))/100</f>
        <v>0.13359355096835102</v>
      </c>
      <c r="Y102" s="82">
        <f>(VLOOKUP($A101,'RevPAR Raw Data'!$B$6:$BE$49,'RevPAR Raw Data'!AU$1,FALSE))/100</f>
        <v>6.2091686225059499E-2</v>
      </c>
      <c r="Z102" s="82">
        <f>(VLOOKUP($A101,'RevPAR Raw Data'!$B$6:$BE$49,'RevPAR Raw Data'!AV$1,FALSE))/100</f>
        <v>2.36656193310401E-2</v>
      </c>
      <c r="AA102" s="82">
        <f>(VLOOKUP($A101,'RevPAR Raw Data'!$B$6:$BE$49,'RevPAR Raw Data'!AW$1,FALSE))/100</f>
        <v>1.01061878374214E-2</v>
      </c>
      <c r="AB102" s="82">
        <f>(VLOOKUP($A101,'RevPAR Raw Data'!$B$6:$BE$49,'RevPAR Raw Data'!AX$1,FALSE))/100</f>
        <v>4.0692611608719599E-2</v>
      </c>
      <c r="AC102" s="82">
        <f>(VLOOKUP($A101,'RevPAR Raw Data'!$B$6:$BE$49,'RevPAR Raw Data'!AY$1,FALSE))/100</f>
        <v>4.99832075940191E-2</v>
      </c>
      <c r="AD102" s="83">
        <f>(VLOOKUP($A101,'RevPAR Raw Data'!$B$6:$BE$49,'RevPAR Raw Data'!BA$1,FALSE))/100</f>
        <v>0.14670663710736201</v>
      </c>
      <c r="AE102" s="83">
        <f>(VLOOKUP($A101,'RevPAR Raw Data'!$B$6:$BE$49,'RevPAR Raw Data'!BB$1,FALSE))/100</f>
        <v>9.8623549830808802E-2</v>
      </c>
      <c r="AF102" s="82">
        <f>(VLOOKUP($A101,'RevPAR Raw Data'!$B$6:$BE$49,'RevPAR Raw Data'!BC$1,FALSE))/100</f>
        <v>0.12231184239814401</v>
      </c>
      <c r="AG102" s="84">
        <f>(VLOOKUP($A101,'RevPAR Raw Data'!$B$6:$BE$49,'RevPAR Raw Data'!BE$1,FALSE))/100</f>
        <v>7.649509896911591E-2</v>
      </c>
    </row>
    <row r="103" spans="1:33" x14ac:dyDescent="0.25">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5">
      <c r="A104" s="108" t="s">
        <v>53</v>
      </c>
      <c r="B104" s="109">
        <f>(VLOOKUP($A104,'Occupancy Raw Data'!$B$8:$BE$54,'Occupancy Raw Data'!AG$3,FALSE))/100</f>
        <v>0.48937466676822294</v>
      </c>
      <c r="C104" s="110">
        <f>(VLOOKUP($A104,'Occupancy Raw Data'!$B$8:$BE$54,'Occupancy Raw Data'!AH$3,FALSE))/100</f>
        <v>0.51584279076852702</v>
      </c>
      <c r="D104" s="110">
        <f>(VLOOKUP($A104,'Occupancy Raw Data'!$B$8:$BE$54,'Occupancy Raw Data'!AI$3,FALSE))/100</f>
        <v>0.57734785589153703</v>
      </c>
      <c r="E104" s="110">
        <f>(VLOOKUP($A104,'Occupancy Raw Data'!$B$8:$BE$54,'Occupancy Raw Data'!AJ$3,FALSE))/100</f>
        <v>0.61192779343438097</v>
      </c>
      <c r="F104" s="110">
        <f>(VLOOKUP($A104,'Occupancy Raw Data'!$B$8:$BE$54,'Occupancy Raw Data'!AK$3,FALSE))/100</f>
        <v>0.62799908599284004</v>
      </c>
      <c r="G104" s="111">
        <f>(VLOOKUP($A104,'Occupancy Raw Data'!$B$8:$BE$54,'Occupancy Raw Data'!AL$3,FALSE))/100</f>
        <v>0.56449843857110205</v>
      </c>
      <c r="H104" s="91">
        <f>(VLOOKUP($A104,'Occupancy Raw Data'!$B$8:$BE$54,'Occupancy Raw Data'!AN$3,FALSE))/100</f>
        <v>0.72789245182420503</v>
      </c>
      <c r="I104" s="91">
        <f>(VLOOKUP($A104,'Occupancy Raw Data'!$B$8:$BE$54,'Occupancy Raw Data'!AO$3,FALSE))/100</f>
        <v>0.72065656180973403</v>
      </c>
      <c r="J104" s="111">
        <f>(VLOOKUP($A104,'Occupancy Raw Data'!$B$8:$BE$54,'Occupancy Raw Data'!AP$3,FALSE))/100</f>
        <v>0.72427450681696992</v>
      </c>
      <c r="K104" s="112">
        <f>(VLOOKUP($A104,'Occupancy Raw Data'!$B$8:$BE$54,'Occupancy Raw Data'!AR$3,FALSE))/100</f>
        <v>0.61014874378420703</v>
      </c>
      <c r="M104" s="113">
        <f>VLOOKUP($A104,'ADR Raw Data'!$B$6:$BE$54,'ADR Raw Data'!AG$1,FALSE)</f>
        <v>98.110989105058295</v>
      </c>
      <c r="N104" s="114">
        <f>VLOOKUP($A104,'ADR Raw Data'!$B$6:$BE$54,'ADR Raw Data'!AH$1,FALSE)</f>
        <v>98.463690660760406</v>
      </c>
      <c r="O104" s="114">
        <f>VLOOKUP($A104,'ADR Raw Data'!$B$6:$BE$54,'ADR Raw Data'!AI$1,FALSE)</f>
        <v>102.564311345646</v>
      </c>
      <c r="P104" s="114">
        <f>VLOOKUP($A104,'ADR Raw Data'!$B$6:$BE$54,'ADR Raw Data'!AJ$1,FALSE)</f>
        <v>104.394484067712</v>
      </c>
      <c r="Q104" s="114">
        <f>VLOOKUP($A104,'ADR Raw Data'!$B$6:$BE$54,'ADR Raw Data'!AK$1,FALSE)</f>
        <v>104.847617950272</v>
      </c>
      <c r="R104" s="115">
        <f>VLOOKUP($A104,'ADR Raw Data'!$B$6:$BE$54,'ADR Raw Data'!AL$1,FALSE)</f>
        <v>101.947561831257</v>
      </c>
      <c r="S104" s="114">
        <f>VLOOKUP($A104,'ADR Raw Data'!$B$6:$BE$54,'ADR Raw Data'!AN$1,FALSE)</f>
        <v>119.56783550463</v>
      </c>
      <c r="T104" s="114">
        <f>VLOOKUP($A104,'ADR Raw Data'!$B$6:$BE$54,'ADR Raw Data'!AO$1,FALSE)</f>
        <v>119.488488083284</v>
      </c>
      <c r="U104" s="115">
        <f>VLOOKUP($A104,'ADR Raw Data'!$B$6:$BE$54,'ADR Raw Data'!AP$1,FALSE)</f>
        <v>119.52835997475999</v>
      </c>
      <c r="V104" s="116">
        <f>VLOOKUP($A104,'ADR Raw Data'!$B$6:$BE$54,'ADR Raw Data'!AR$1,FALSE)</f>
        <v>107.91019402758801</v>
      </c>
      <c r="X104" s="113">
        <f>VLOOKUP($A104,'RevPAR Raw Data'!$B$6:$BE$54,'RevPAR Raw Data'!AG$1,FALSE)</f>
        <v>48.013032599588598</v>
      </c>
      <c r="Y104" s="114">
        <f>VLOOKUP($A104,'RevPAR Raw Data'!$B$6:$BE$54,'RevPAR Raw Data'!AH$1,FALSE)</f>
        <v>50.791784979815603</v>
      </c>
      <c r="Z104" s="114">
        <f>VLOOKUP($A104,'RevPAR Raw Data'!$B$6:$BE$54,'RevPAR Raw Data'!AI$1,FALSE)</f>
        <v>59.215285246401002</v>
      </c>
      <c r="AA104" s="114">
        <f>VLOOKUP($A104,'RevPAR Raw Data'!$B$6:$BE$54,'RevPAR Raw Data'!AJ$1,FALSE)</f>
        <v>63.881886282275801</v>
      </c>
      <c r="AB104" s="114">
        <f>VLOOKUP($A104,'RevPAR Raw Data'!$B$6:$BE$54,'RevPAR Raw Data'!AK$1,FALSE)</f>
        <v>65.844208241297807</v>
      </c>
      <c r="AC104" s="115">
        <f>VLOOKUP($A104,'RevPAR Raw Data'!$B$6:$BE$54,'RevPAR Raw Data'!AL$1,FALSE)</f>
        <v>57.549239469875801</v>
      </c>
      <c r="AD104" s="114">
        <f>VLOOKUP($A104,'RevPAR Raw Data'!$B$6:$BE$54,'RevPAR Raw Data'!AN$1,FALSE)</f>
        <v>87.0325249447787</v>
      </c>
      <c r="AE104" s="114">
        <f>VLOOKUP($A104,'RevPAR Raw Data'!$B$6:$BE$54,'RevPAR Raw Data'!AO$1,FALSE)</f>
        <v>86.110162997943405</v>
      </c>
      <c r="AF104" s="115">
        <f>VLOOKUP($A104,'RevPAR Raw Data'!$B$6:$BE$54,'RevPAR Raw Data'!AP$1,FALSE)</f>
        <v>86.571343971361102</v>
      </c>
      <c r="AG104" s="116">
        <f>VLOOKUP($A104,'RevPAR Raw Data'!$B$6:$BE$54,'RevPAR Raw Data'!AR$1,FALSE)</f>
        <v>65.841269327443001</v>
      </c>
    </row>
    <row r="105" spans="1:33" x14ac:dyDescent="0.25">
      <c r="A105" s="93" t="s">
        <v>14</v>
      </c>
      <c r="B105" s="81">
        <f>(VLOOKUP($A104,'Occupancy Raw Data'!$B$8:$BE$54,'Occupancy Raw Data'!AT$3,FALSE))/100</f>
        <v>-1.3425874197180601E-3</v>
      </c>
      <c r="C105" s="82">
        <f>(VLOOKUP($A104,'Occupancy Raw Data'!$B$8:$BE$54,'Occupancy Raw Data'!AU$3,FALSE))/100</f>
        <v>-2.0942913715442102E-2</v>
      </c>
      <c r="D105" s="82">
        <f>(VLOOKUP($A104,'Occupancy Raw Data'!$B$8:$BE$54,'Occupancy Raw Data'!AV$3,FALSE))/100</f>
        <v>-1.9603719948142001E-2</v>
      </c>
      <c r="E105" s="82">
        <f>(VLOOKUP($A104,'Occupancy Raw Data'!$B$8:$BE$54,'Occupancy Raw Data'!AW$3,FALSE))/100</f>
        <v>-2.22503423243413E-2</v>
      </c>
      <c r="F105" s="82">
        <f>(VLOOKUP($A104,'Occupancy Raw Data'!$B$8:$BE$54,'Occupancy Raw Data'!AX$3,FALSE))/100</f>
        <v>-2.2615534904364399E-2</v>
      </c>
      <c r="G105" s="82">
        <f>(VLOOKUP($A104,'Occupancy Raw Data'!$B$8:$BE$54,'Occupancy Raw Data'!AY$3,FALSE))/100</f>
        <v>-1.7985390233355502E-2</v>
      </c>
      <c r="H105" s="83">
        <f>(VLOOKUP($A104,'Occupancy Raw Data'!$B$8:$BE$54,'Occupancy Raw Data'!BA$3,FALSE))/100</f>
        <v>3.8971378312407295E-2</v>
      </c>
      <c r="I105" s="83">
        <f>(VLOOKUP($A104,'Occupancy Raw Data'!$B$8:$BE$54,'Occupancy Raw Data'!BB$3,FALSE))/100</f>
        <v>8.8385616494403394E-4</v>
      </c>
      <c r="J105" s="82">
        <f>(VLOOKUP($A104,'Occupancy Raw Data'!$B$8:$BE$54,'Occupancy Raw Data'!BC$3,FALSE))/100</f>
        <v>1.96671426339106E-2</v>
      </c>
      <c r="K105" s="84">
        <f>(VLOOKUP($A104,'Occupancy Raw Data'!$B$8:$BE$54,'Occupancy Raw Data'!BE$3,FALSE))/100</f>
        <v>-5.53088427423534E-3</v>
      </c>
      <c r="M105" s="81">
        <f>(VLOOKUP($A104,'ADR Raw Data'!$B$6:$BE$52,'ADR Raw Data'!AT$1,FALSE))/100</f>
        <v>-4.0483230763146701E-2</v>
      </c>
      <c r="N105" s="82">
        <f>(VLOOKUP($A104,'ADR Raw Data'!$B$6:$BE$52,'ADR Raw Data'!AU$1,FALSE))/100</f>
        <v>-5.0440108389416399E-2</v>
      </c>
      <c r="O105" s="82">
        <f>(VLOOKUP($A104,'ADR Raw Data'!$B$6:$BE$52,'ADR Raw Data'!AV$1,FALSE))/100</f>
        <v>-5.60392511947021E-2</v>
      </c>
      <c r="P105" s="82">
        <f>(VLOOKUP($A104,'ADR Raw Data'!$B$6:$BE$52,'ADR Raw Data'!AW$1,FALSE))/100</f>
        <v>-5.3407039277238999E-2</v>
      </c>
      <c r="Q105" s="82">
        <f>(VLOOKUP($A104,'ADR Raw Data'!$B$6:$BE$52,'ADR Raw Data'!AX$1,FALSE))/100</f>
        <v>-4.7382619158143499E-2</v>
      </c>
      <c r="R105" s="82">
        <f>(VLOOKUP($A104,'ADR Raw Data'!$B$6:$BE$52,'ADR Raw Data'!AY$1,FALSE))/100</f>
        <v>-5.0084453497001399E-2</v>
      </c>
      <c r="S105" s="83">
        <f>(VLOOKUP($A104,'ADR Raw Data'!$B$6:$BE$52,'ADR Raw Data'!BA$1,FALSE))/100</f>
        <v>-2.7293755494978499E-2</v>
      </c>
      <c r="T105" s="83">
        <f>(VLOOKUP($A104,'ADR Raw Data'!$B$6:$BE$52,'ADR Raw Data'!BB$1,FALSE))/100</f>
        <v>-4.6748719619503498E-2</v>
      </c>
      <c r="U105" s="82">
        <f>(VLOOKUP($A104,'ADR Raw Data'!$B$6:$BE$52,'ADR Raw Data'!BC$1,FALSE))/100</f>
        <v>-3.7243322720338902E-2</v>
      </c>
      <c r="V105" s="84">
        <f>(VLOOKUP($A104,'ADR Raw Data'!$B$6:$BE$52,'ADR Raw Data'!BE$1,FALSE))/100</f>
        <v>-4.4107921802010799E-2</v>
      </c>
      <c r="X105" s="81">
        <f>(VLOOKUP($A104,'RevPAR Raw Data'!$B$6:$BE$52,'RevPAR Raw Data'!AT$1,FALSE))/100</f>
        <v>-4.17714659065326E-2</v>
      </c>
      <c r="Y105" s="82">
        <f>(VLOOKUP($A104,'RevPAR Raw Data'!$B$6:$BE$52,'RevPAR Raw Data'!AU$1,FALSE))/100</f>
        <v>-7.0326659267061498E-2</v>
      </c>
      <c r="Z105" s="82">
        <f>(VLOOKUP($A104,'RevPAR Raw Data'!$B$6:$BE$52,'RevPAR Raw Data'!AV$1,FALSE))/100</f>
        <v>-7.4544393356319599E-2</v>
      </c>
      <c r="AA105" s="82">
        <f>(VLOOKUP($A104,'RevPAR Raw Data'!$B$6:$BE$52,'RevPAR Raw Data'!AW$1,FALSE))/100</f>
        <v>-7.4469056695132207E-2</v>
      </c>
      <c r="AB105" s="82">
        <f>(VLOOKUP($A104,'RevPAR Raw Data'!$B$6:$BE$52,'RevPAR Raw Data'!AX$1,FALSE))/100</f>
        <v>-6.8926570785076802E-2</v>
      </c>
      <c r="AC105" s="82">
        <f>(VLOOKUP($A104,'RevPAR Raw Data'!$B$6:$BE$52,'RevPAR Raw Data'!AY$1,FALSE))/100</f>
        <v>-6.7169055289589108E-2</v>
      </c>
      <c r="AD105" s="83">
        <f>(VLOOKUP($A104,'RevPAR Raw Data'!$B$6:$BE$52,'RevPAR Raw Data'!BA$1,FALSE))/100</f>
        <v>1.0613947546467599E-2</v>
      </c>
      <c r="AE105" s="83">
        <f>(VLOOKUP($A104,'RevPAR Raw Data'!$B$6:$BE$52,'RevPAR Raw Data'!BB$1,FALSE))/100</f>
        <v>-4.5906182598598404E-2</v>
      </c>
      <c r="AF105" s="82">
        <f>(VLOOKUP($A104,'RevPAR Raw Data'!$B$6:$BE$52,'RevPAR Raw Data'!BC$1,FALSE))/100</f>
        <v>-1.83086498265299E-2</v>
      </c>
      <c r="AG105" s="84">
        <f>(VLOOKUP($A104,'RevPAR Raw Data'!$B$6:$BE$52,'RevPAR Raw Data'!BE$1,FALSE))/100</f>
        <v>-4.93948502651822E-2</v>
      </c>
    </row>
    <row r="106" spans="1:33" x14ac:dyDescent="0.25">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5">
      <c r="A107" s="108" t="s">
        <v>52</v>
      </c>
      <c r="B107" s="109">
        <f>(VLOOKUP($A107,'Occupancy Raw Data'!$B$8:$BE$45,'Occupancy Raw Data'!AG$3,FALSE))/100</f>
        <v>0.48046057222609906</v>
      </c>
      <c r="C107" s="110">
        <f>(VLOOKUP($A107,'Occupancy Raw Data'!$B$8:$BE$45,'Occupancy Raw Data'!AH$3,FALSE))/100</f>
        <v>0.52922191207257496</v>
      </c>
      <c r="D107" s="110">
        <f>(VLOOKUP($A107,'Occupancy Raw Data'!$B$8:$BE$45,'Occupancy Raw Data'!AI$3,FALSE))/100</f>
        <v>0.59730460572225996</v>
      </c>
      <c r="E107" s="110">
        <f>(VLOOKUP($A107,'Occupancy Raw Data'!$B$8:$BE$45,'Occupancy Raw Data'!AJ$3,FALSE))/100</f>
        <v>0.65217201674808001</v>
      </c>
      <c r="F107" s="110">
        <f>(VLOOKUP($A107,'Occupancy Raw Data'!$B$8:$BE$45,'Occupancy Raw Data'!AK$3,FALSE))/100</f>
        <v>0.69892707606420001</v>
      </c>
      <c r="G107" s="111">
        <f>(VLOOKUP($A107,'Occupancy Raw Data'!$B$8:$BE$45,'Occupancy Raw Data'!AL$3,FALSE))/100</f>
        <v>0.591617236566643</v>
      </c>
      <c r="H107" s="91">
        <f>(VLOOKUP($A107,'Occupancy Raw Data'!$B$8:$BE$45,'Occupancy Raw Data'!AN$3,FALSE))/100</f>
        <v>0.78777041172365603</v>
      </c>
      <c r="I107" s="91">
        <f>(VLOOKUP($A107,'Occupancy Raw Data'!$B$8:$BE$45,'Occupancy Raw Data'!AO$3,FALSE))/100</f>
        <v>0.74507152826238598</v>
      </c>
      <c r="J107" s="111">
        <f>(VLOOKUP($A107,'Occupancy Raw Data'!$B$8:$BE$45,'Occupancy Raw Data'!AP$3,FALSE))/100</f>
        <v>0.76642096999302101</v>
      </c>
      <c r="K107" s="112">
        <f>(VLOOKUP($A107,'Occupancy Raw Data'!$B$8:$BE$45,'Occupancy Raw Data'!AR$3,FALSE))/100</f>
        <v>0.64156116040275091</v>
      </c>
      <c r="M107" s="113">
        <f>VLOOKUP($A107,'ADR Raw Data'!$B$6:$BE$43,'ADR Raw Data'!AG$1,FALSE)</f>
        <v>95.041766521423298</v>
      </c>
      <c r="N107" s="114">
        <f>VLOOKUP($A107,'ADR Raw Data'!$B$6:$BE$43,'ADR Raw Data'!AH$1,FALSE)</f>
        <v>95.456871600461497</v>
      </c>
      <c r="O107" s="114">
        <f>VLOOKUP($A107,'ADR Raw Data'!$B$6:$BE$43,'ADR Raw Data'!AI$1,FALSE)</f>
        <v>98.849867104782703</v>
      </c>
      <c r="P107" s="114">
        <f>VLOOKUP($A107,'ADR Raw Data'!$B$6:$BE$43,'ADR Raw Data'!AJ$1,FALSE)</f>
        <v>99.228068614993603</v>
      </c>
      <c r="Q107" s="114">
        <f>VLOOKUP($A107,'ADR Raw Data'!$B$6:$BE$43,'ADR Raw Data'!AK$1,FALSE)</f>
        <v>103.334141029641</v>
      </c>
      <c r="R107" s="115">
        <f>VLOOKUP($A107,'ADR Raw Data'!$B$6:$BE$43,'ADR Raw Data'!AL$1,FALSE)</f>
        <v>98.767226899429303</v>
      </c>
      <c r="S107" s="114">
        <f>VLOOKUP($A107,'ADR Raw Data'!$B$6:$BE$43,'ADR Raw Data'!AN$1,FALSE)</f>
        <v>123.626703576569</v>
      </c>
      <c r="T107" s="114">
        <f>VLOOKUP($A107,'ADR Raw Data'!$B$6:$BE$43,'ADR Raw Data'!AO$1,FALSE)</f>
        <v>121.50856348416499</v>
      </c>
      <c r="U107" s="115">
        <f>VLOOKUP($A107,'ADR Raw Data'!$B$6:$BE$43,'ADR Raw Data'!AP$1,FALSE)</f>
        <v>122.597135012092</v>
      </c>
      <c r="V107" s="116">
        <f>VLOOKUP($A107,'ADR Raw Data'!$B$6:$BE$43,'ADR Raw Data'!AR$1,FALSE)</f>
        <v>106.900842397638</v>
      </c>
      <c r="X107" s="113">
        <f>VLOOKUP($A107,'RevPAR Raw Data'!$B$6:$BE$43,'RevPAR Raw Data'!AG$1,FALSE)</f>
        <v>45.663821528262297</v>
      </c>
      <c r="Y107" s="114">
        <f>VLOOKUP($A107,'RevPAR Raw Data'!$B$6:$BE$43,'RevPAR Raw Data'!AH$1,FALSE)</f>
        <v>50.517868108862501</v>
      </c>
      <c r="Z107" s="114">
        <f>VLOOKUP($A107,'RevPAR Raw Data'!$B$6:$BE$43,'RevPAR Raw Data'!AI$1,FALSE)</f>
        <v>59.043480896720098</v>
      </c>
      <c r="AA107" s="114">
        <f>VLOOKUP($A107,'RevPAR Raw Data'!$B$6:$BE$43,'RevPAR Raw Data'!AJ$1,FALSE)</f>
        <v>64.713769626657296</v>
      </c>
      <c r="AB107" s="114">
        <f>VLOOKUP($A107,'RevPAR Raw Data'!$B$6:$BE$43,'RevPAR Raw Data'!AK$1,FALSE)</f>
        <v>72.223029047452798</v>
      </c>
      <c r="AC107" s="115">
        <f>VLOOKUP($A107,'RevPAR Raw Data'!$B$6:$BE$43,'RevPAR Raw Data'!AL$1,FALSE)</f>
        <v>58.432393841591001</v>
      </c>
      <c r="AD107" s="114">
        <f>VLOOKUP($A107,'RevPAR Raw Data'!$B$6:$BE$43,'RevPAR Raw Data'!AN$1,FALSE)</f>
        <v>97.389459176552606</v>
      </c>
      <c r="AE107" s="114">
        <f>VLOOKUP($A107,'RevPAR Raw Data'!$B$6:$BE$43,'RevPAR Raw Data'!AO$1,FALSE)</f>
        <v>90.532571092114395</v>
      </c>
      <c r="AF107" s="115">
        <f>VLOOKUP($A107,'RevPAR Raw Data'!$B$6:$BE$43,'RevPAR Raw Data'!AP$1,FALSE)</f>
        <v>93.961015134333493</v>
      </c>
      <c r="AG107" s="116">
        <f>VLOOKUP($A107,'RevPAR Raw Data'!$B$6:$BE$43,'RevPAR Raw Data'!AR$1,FALSE)</f>
        <v>68.583428496660304</v>
      </c>
    </row>
    <row r="108" spans="1:33" x14ac:dyDescent="0.25">
      <c r="A108" s="93" t="s">
        <v>14</v>
      </c>
      <c r="B108" s="81">
        <f>(VLOOKUP($A107,'Occupancy Raw Data'!$B$8:$BE$51,'Occupancy Raw Data'!AT$3,FALSE))/100</f>
        <v>3.1361471730469201E-2</v>
      </c>
      <c r="C108" s="82">
        <f>(VLOOKUP($A107,'Occupancy Raw Data'!$B$8:$BE$51,'Occupancy Raw Data'!AU$3,FALSE))/100</f>
        <v>6.1552393120815799E-2</v>
      </c>
      <c r="D108" s="82">
        <f>(VLOOKUP($A107,'Occupancy Raw Data'!$B$8:$BE$51,'Occupancy Raw Data'!AV$3,FALSE))/100</f>
        <v>7.1643253573959495E-2</v>
      </c>
      <c r="E108" s="82">
        <f>(VLOOKUP($A107,'Occupancy Raw Data'!$B$8:$BE$51,'Occupancy Raw Data'!AW$3,FALSE))/100</f>
        <v>8.6969684318753002E-2</v>
      </c>
      <c r="F108" s="82">
        <f>(VLOOKUP($A107,'Occupancy Raw Data'!$B$8:$BE$51,'Occupancy Raw Data'!AX$3,FALSE))/100</f>
        <v>0.119423068576164</v>
      </c>
      <c r="G108" s="82">
        <f>(VLOOKUP($A107,'Occupancy Raw Data'!$B$8:$BE$51,'Occupancy Raw Data'!AY$3,FALSE))/100</f>
        <v>7.7232624779959499E-2</v>
      </c>
      <c r="H108" s="83">
        <f>(VLOOKUP($A107,'Occupancy Raw Data'!$B$8:$BE$51,'Occupancy Raw Data'!BA$3,FALSE))/100</f>
        <v>8.4210058843626395E-2</v>
      </c>
      <c r="I108" s="83">
        <f>(VLOOKUP($A107,'Occupancy Raw Data'!$B$8:$BE$51,'Occupancy Raw Data'!BB$3,FALSE))/100</f>
        <v>8.0253552256089197E-2</v>
      </c>
      <c r="J108" s="82">
        <f>(VLOOKUP($A107,'Occupancy Raw Data'!$B$8:$BE$51,'Occupancy Raw Data'!BC$3,FALSE))/100</f>
        <v>8.2227347946292315E-2</v>
      </c>
      <c r="K108" s="84">
        <f>(VLOOKUP($A107,'Occupancy Raw Data'!$B$8:$BE$51,'Occupancy Raw Data'!BE$3,FALSE))/100</f>
        <v>7.9064382147092008E-2</v>
      </c>
      <c r="M108" s="81">
        <f>(VLOOKUP($A107,'ADR Raw Data'!$B$6:$BE$49,'ADR Raw Data'!AT$1,FALSE))/100</f>
        <v>1.19178991001491E-2</v>
      </c>
      <c r="N108" s="82">
        <f>(VLOOKUP($A107,'ADR Raw Data'!$B$6:$BE$49,'ADR Raw Data'!AU$1,FALSE))/100</f>
        <v>1.5894178865000701E-2</v>
      </c>
      <c r="O108" s="82">
        <f>(VLOOKUP($A107,'ADR Raw Data'!$B$6:$BE$49,'ADR Raw Data'!AV$1,FALSE))/100</f>
        <v>2.6819194901954502E-2</v>
      </c>
      <c r="P108" s="82">
        <f>(VLOOKUP($A107,'ADR Raw Data'!$B$6:$BE$49,'ADR Raw Data'!AW$1,FALSE))/100</f>
        <v>8.0708389113847596E-3</v>
      </c>
      <c r="Q108" s="82">
        <f>(VLOOKUP($A107,'ADR Raw Data'!$B$6:$BE$49,'ADR Raw Data'!AX$1,FALSE))/100</f>
        <v>2.45116266442564E-2</v>
      </c>
      <c r="R108" s="82">
        <f>(VLOOKUP($A107,'ADR Raw Data'!$B$6:$BE$49,'ADR Raw Data'!AY$1,FALSE))/100</f>
        <v>1.8547750925736798E-2</v>
      </c>
      <c r="S108" s="83">
        <f>(VLOOKUP($A107,'ADR Raw Data'!$B$6:$BE$49,'ADR Raw Data'!BA$1,FALSE))/100</f>
        <v>4.0997958104738004E-2</v>
      </c>
      <c r="T108" s="83">
        <f>(VLOOKUP($A107,'ADR Raw Data'!$B$6:$BE$49,'ADR Raw Data'!BB$1,FALSE))/100</f>
        <v>4.4537104391796402E-2</v>
      </c>
      <c r="U108" s="82">
        <f>(VLOOKUP($A107,'ADR Raw Data'!$B$6:$BE$49,'ADR Raw Data'!BC$1,FALSE))/100</f>
        <v>4.2698260456355094E-2</v>
      </c>
      <c r="V108" s="84">
        <f>(VLOOKUP($A107,'ADR Raw Data'!$B$6:$BE$49,'ADR Raw Data'!BE$1,FALSE))/100</f>
        <v>2.8181046541962802E-2</v>
      </c>
      <c r="X108" s="81">
        <f>(VLOOKUP($A107,'RevPAR Raw Data'!$B$6:$BE$49,'RevPAR Raw Data'!AT$1,FALSE))/100</f>
        <v>4.3653133686334299E-2</v>
      </c>
      <c r="Y108" s="82">
        <f>(VLOOKUP($A107,'RevPAR Raw Data'!$B$6:$BE$49,'RevPAR Raw Data'!AU$1,FALSE))/100</f>
        <v>7.8424896731647598E-2</v>
      </c>
      <c r="Z108" s="82">
        <f>(VLOOKUP($A107,'RevPAR Raw Data'!$B$6:$BE$49,'RevPAR Raw Data'!AV$1,FALSE))/100</f>
        <v>0.10038386285692401</v>
      </c>
      <c r="AA108" s="82">
        <f>(VLOOKUP($A107,'RevPAR Raw Data'!$B$6:$BE$49,'RevPAR Raw Data'!AW$1,FALSE))/100</f>
        <v>9.5742441542448389E-2</v>
      </c>
      <c r="AB108" s="82">
        <f>(VLOOKUP($A107,'RevPAR Raw Data'!$B$6:$BE$49,'RevPAR Raw Data'!AX$1,FALSE))/100</f>
        <v>0.14686194889007098</v>
      </c>
      <c r="AC108" s="82">
        <f>(VLOOKUP($A107,'RevPAR Raw Data'!$B$6:$BE$49,'RevPAR Raw Data'!AY$1,FALSE))/100</f>
        <v>9.7212867193455899E-2</v>
      </c>
      <c r="AD108" s="83">
        <f>(VLOOKUP($A107,'RevPAR Raw Data'!$B$6:$BE$49,'RevPAR Raw Data'!BA$1,FALSE))/100</f>
        <v>0.128660457412832</v>
      </c>
      <c r="AE108" s="83">
        <f>(VLOOKUP($A107,'RevPAR Raw Data'!$B$6:$BE$49,'RevPAR Raw Data'!BB$1,FALSE))/100</f>
        <v>0.12836491748252699</v>
      </c>
      <c r="AF108" s="82">
        <f>(VLOOKUP($A107,'RevPAR Raw Data'!$B$6:$BE$49,'RevPAR Raw Data'!BC$1,FALSE))/100</f>
        <v>0.12843657312189299</v>
      </c>
      <c r="AG108" s="84">
        <f>(VLOOKUP($A107,'RevPAR Raw Data'!$B$6:$BE$49,'RevPAR Raw Data'!BE$1,FALSE))/100</f>
        <v>0.109473545722153</v>
      </c>
    </row>
    <row r="109" spans="1:33" x14ac:dyDescent="0.25">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5">
      <c r="A110" s="108" t="s">
        <v>55</v>
      </c>
      <c r="B110" s="109">
        <f>(VLOOKUP($A110,'Occupancy Raw Data'!$B$8:$BE$45,'Occupancy Raw Data'!AG$3,FALSE))/100</f>
        <v>0.52913662054180399</v>
      </c>
      <c r="C110" s="110">
        <f>(VLOOKUP($A110,'Occupancy Raw Data'!$B$8:$BE$45,'Occupancy Raw Data'!AH$3,FALSE))/100</f>
        <v>0.53391151822256799</v>
      </c>
      <c r="D110" s="110">
        <f>(VLOOKUP($A110,'Occupancy Raw Data'!$B$8:$BE$45,'Occupancy Raw Data'!AI$3,FALSE))/100</f>
        <v>0.59413369713506103</v>
      </c>
      <c r="E110" s="110">
        <f>(VLOOKUP($A110,'Occupancy Raw Data'!$B$8:$BE$45,'Occupancy Raw Data'!AJ$3,FALSE))/100</f>
        <v>0.62687585266029999</v>
      </c>
      <c r="F110" s="110">
        <f>(VLOOKUP($A110,'Occupancy Raw Data'!$B$8:$BE$45,'Occupancy Raw Data'!AK$3,FALSE))/100</f>
        <v>0.68324887936074807</v>
      </c>
      <c r="G110" s="111">
        <f>(VLOOKUP($A110,'Occupancy Raw Data'!$B$8:$BE$45,'Occupancy Raw Data'!AL$3,FALSE))/100</f>
        <v>0.59346131358409604</v>
      </c>
      <c r="H110" s="91">
        <f>(VLOOKUP($A110,'Occupancy Raw Data'!$B$8:$BE$45,'Occupancy Raw Data'!AN$3,FALSE))/100</f>
        <v>0.82854219450399502</v>
      </c>
      <c r="I110" s="91">
        <f>(VLOOKUP($A110,'Occupancy Raw Data'!$B$8:$BE$45,'Occupancy Raw Data'!AO$3,FALSE))/100</f>
        <v>0.83170921847592993</v>
      </c>
      <c r="J110" s="111">
        <f>(VLOOKUP($A110,'Occupancy Raw Data'!$B$8:$BE$45,'Occupancy Raw Data'!AP$3,FALSE))/100</f>
        <v>0.83012570648996198</v>
      </c>
      <c r="K110" s="112">
        <f>(VLOOKUP($A110,'Occupancy Raw Data'!$B$8:$BE$45,'Occupancy Raw Data'!AR$3,FALSE))/100</f>
        <v>0.66107971155720091</v>
      </c>
      <c r="M110" s="113">
        <f>VLOOKUP($A110,'ADR Raw Data'!$B$6:$BE$43,'ADR Raw Data'!AG$1,FALSE)</f>
        <v>163.403643646408</v>
      </c>
      <c r="N110" s="114">
        <f>VLOOKUP($A110,'ADR Raw Data'!$B$6:$BE$43,'ADR Raw Data'!AH$1,FALSE)</f>
        <v>146.256660887023</v>
      </c>
      <c r="O110" s="114">
        <f>VLOOKUP($A110,'ADR Raw Data'!$B$6:$BE$43,'ADR Raw Data'!AI$1,FALSE)</f>
        <v>143.30215843857599</v>
      </c>
      <c r="P110" s="114">
        <f>VLOOKUP($A110,'ADR Raw Data'!$B$6:$BE$43,'ADR Raw Data'!AJ$1,FALSE)</f>
        <v>147.831643090315</v>
      </c>
      <c r="Q110" s="114">
        <f>VLOOKUP($A110,'ADR Raw Data'!$B$6:$BE$43,'ADR Raw Data'!AK$1,FALSE)</f>
        <v>161.76501034015499</v>
      </c>
      <c r="R110" s="115">
        <f>VLOOKUP($A110,'ADR Raw Data'!$B$6:$BE$43,'ADR Raw Data'!AL$1,FALSE)</f>
        <v>152.62644685637301</v>
      </c>
      <c r="S110" s="114">
        <f>VLOOKUP($A110,'ADR Raw Data'!$B$6:$BE$43,'ADR Raw Data'!AN$1,FALSE)</f>
        <v>237.492449279623</v>
      </c>
      <c r="T110" s="114">
        <f>VLOOKUP($A110,'ADR Raw Data'!$B$6:$BE$43,'ADR Raw Data'!AO$1,FALSE)</f>
        <v>243.07290158172199</v>
      </c>
      <c r="U110" s="115">
        <f>VLOOKUP($A110,'ADR Raw Data'!$B$6:$BE$43,'ADR Raw Data'!AP$1,FALSE)</f>
        <v>240.28799794570699</v>
      </c>
      <c r="V110" s="116">
        <f>VLOOKUP($A110,'ADR Raw Data'!$B$6:$BE$43,'ADR Raw Data'!AR$1,FALSE)</f>
        <v>184.077206557446</v>
      </c>
      <c r="X110" s="113">
        <f>VLOOKUP($A110,'RevPAR Raw Data'!$B$6:$BE$43,'RevPAR Raw Data'!AG$1,FALSE)</f>
        <v>86.462851783278097</v>
      </c>
      <c r="Y110" s="114">
        <f>VLOOKUP($A110,'RevPAR Raw Data'!$B$6:$BE$43,'RevPAR Raw Data'!AH$1,FALSE)</f>
        <v>78.088115864353895</v>
      </c>
      <c r="Z110" s="114">
        <f>VLOOKUP($A110,'RevPAR Raw Data'!$B$6:$BE$43,'RevPAR Raw Data'!AI$1,FALSE)</f>
        <v>85.140641200545701</v>
      </c>
      <c r="AA110" s="114">
        <f>VLOOKUP($A110,'RevPAR Raw Data'!$B$6:$BE$43,'RevPAR Raw Data'!AJ$1,FALSE)</f>
        <v>92.672087312414703</v>
      </c>
      <c r="AB110" s="114">
        <f>VLOOKUP($A110,'RevPAR Raw Data'!$B$6:$BE$43,'RevPAR Raw Data'!AK$1,FALSE)</f>
        <v>110.525762034691</v>
      </c>
      <c r="AC110" s="115">
        <f>VLOOKUP($A110,'RevPAR Raw Data'!$B$6:$BE$43,'RevPAR Raw Data'!AL$1,FALSE)</f>
        <v>90.577891639056702</v>
      </c>
      <c r="AD110" s="114">
        <f>VLOOKUP($A110,'RevPAR Raw Data'!$B$6:$BE$43,'RevPAR Raw Data'!AN$1,FALSE)</f>
        <v>196.772515104268</v>
      </c>
      <c r="AE110" s="114">
        <f>VLOOKUP($A110,'RevPAR Raw Data'!$B$6:$BE$43,'RevPAR Raw Data'!AO$1,FALSE)</f>
        <v>202.16597300721099</v>
      </c>
      <c r="AF110" s="115">
        <f>VLOOKUP($A110,'RevPAR Raw Data'!$B$6:$BE$43,'RevPAR Raw Data'!AP$1,FALSE)</f>
        <v>199.46924405573901</v>
      </c>
      <c r="AG110" s="116">
        <f>VLOOKUP($A110,'RevPAR Raw Data'!$B$6:$BE$43,'RevPAR Raw Data'!AR$1,FALSE)</f>
        <v>121.689706615251</v>
      </c>
    </row>
    <row r="111" spans="1:33" x14ac:dyDescent="0.25">
      <c r="A111" s="93" t="s">
        <v>14</v>
      </c>
      <c r="B111" s="81">
        <f>(VLOOKUP($A110,'Occupancy Raw Data'!$B$8:$BE$51,'Occupancy Raw Data'!AT$3,FALSE))/100</f>
        <v>-6.5728364088083607E-2</v>
      </c>
      <c r="C111" s="82">
        <f>(VLOOKUP($A110,'Occupancy Raw Data'!$B$8:$BE$51,'Occupancy Raw Data'!AU$3,FALSE))/100</f>
        <v>-9.579500946177881E-2</v>
      </c>
      <c r="D111" s="82">
        <f>(VLOOKUP($A110,'Occupancy Raw Data'!$B$8:$BE$51,'Occupancy Raw Data'!AV$3,FALSE))/100</f>
        <v>-5.6080548776972799E-2</v>
      </c>
      <c r="E111" s="82">
        <f>(VLOOKUP($A110,'Occupancy Raw Data'!$B$8:$BE$51,'Occupancy Raw Data'!AW$3,FALSE))/100</f>
        <v>-8.6952753522148193E-2</v>
      </c>
      <c r="F111" s="82">
        <f>(VLOOKUP($A110,'Occupancy Raw Data'!$B$8:$BE$51,'Occupancy Raw Data'!AX$3,FALSE))/100</f>
        <v>-2.9897656722925003E-2</v>
      </c>
      <c r="G111" s="82">
        <f>(VLOOKUP($A110,'Occupancy Raw Data'!$B$8:$BE$51,'Occupancy Raw Data'!AY$3,FALSE))/100</f>
        <v>-6.6048572942737305E-2</v>
      </c>
      <c r="H111" s="83">
        <f>(VLOOKUP($A110,'Occupancy Raw Data'!$B$8:$BE$51,'Occupancy Raw Data'!BA$3,FALSE))/100</f>
        <v>7.3542692452173708E-2</v>
      </c>
      <c r="I111" s="83">
        <f>(VLOOKUP($A110,'Occupancy Raw Data'!$B$8:$BE$51,'Occupancy Raw Data'!BB$3,FALSE))/100</f>
        <v>7.2717410827498802E-2</v>
      </c>
      <c r="J111" s="82">
        <f>(VLOOKUP($A110,'Occupancy Raw Data'!$B$8:$BE$51,'Occupancy Raw Data'!BC$3,FALSE))/100</f>
        <v>7.3129105835747804E-2</v>
      </c>
      <c r="K111" s="84">
        <f>(VLOOKUP($A110,'Occupancy Raw Data'!$B$8:$BE$51,'Occupancy Raw Data'!BE$3,FALSE))/100</f>
        <v>-2.04703717364478E-2</v>
      </c>
      <c r="M111" s="81">
        <f>(VLOOKUP($A110,'ADR Raw Data'!$B$6:$BE$49,'ADR Raw Data'!AT$1,FALSE))/100</f>
        <v>2.64030148402651E-2</v>
      </c>
      <c r="N111" s="82">
        <f>(VLOOKUP($A110,'ADR Raw Data'!$B$6:$BE$49,'ADR Raw Data'!AU$1,FALSE))/100</f>
        <v>-2.4331029784954002E-2</v>
      </c>
      <c r="O111" s="82">
        <f>(VLOOKUP($A110,'ADR Raw Data'!$B$6:$BE$49,'ADR Raw Data'!AV$1,FALSE))/100</f>
        <v>-4.76791882181423E-2</v>
      </c>
      <c r="P111" s="82">
        <f>(VLOOKUP($A110,'ADR Raw Data'!$B$6:$BE$49,'ADR Raw Data'!AW$1,FALSE))/100</f>
        <v>-5.0339217294970602E-2</v>
      </c>
      <c r="Q111" s="82">
        <f>(VLOOKUP($A110,'ADR Raw Data'!$B$6:$BE$49,'ADR Raw Data'!AX$1,FALSE))/100</f>
        <v>-3.4113995243018599E-2</v>
      </c>
      <c r="R111" s="82">
        <f>(VLOOKUP($A110,'ADR Raw Data'!$B$6:$BE$49,'ADR Raw Data'!AY$1,FALSE))/100</f>
        <v>-2.67166218463731E-2</v>
      </c>
      <c r="S111" s="83">
        <f>(VLOOKUP($A110,'ADR Raw Data'!$B$6:$BE$49,'ADR Raw Data'!BA$1,FALSE))/100</f>
        <v>2.18134404221603E-2</v>
      </c>
      <c r="T111" s="83">
        <f>(VLOOKUP($A110,'ADR Raw Data'!$B$6:$BE$49,'ADR Raw Data'!BB$1,FALSE))/100</f>
        <v>3.09502149018933E-2</v>
      </c>
      <c r="U111" s="82">
        <f>(VLOOKUP($A110,'ADR Raw Data'!$B$6:$BE$49,'ADR Raw Data'!BC$1,FALSE))/100</f>
        <v>2.6420432330461797E-2</v>
      </c>
      <c r="V111" s="84">
        <f>(VLOOKUP($A110,'ADR Raw Data'!$B$6:$BE$49,'ADR Raw Data'!BE$1,FALSE))/100</f>
        <v>1.0712913865353399E-2</v>
      </c>
      <c r="X111" s="81">
        <f>(VLOOKUP($A110,'RevPAR Raw Data'!$B$6:$BE$49,'RevPAR Raw Data'!AT$1,FALSE))/100</f>
        <v>-4.1060776220262406E-2</v>
      </c>
      <c r="Y111" s="82">
        <f>(VLOOKUP($A110,'RevPAR Raw Data'!$B$6:$BE$49,'RevPAR Raw Data'!AU$1,FALSE))/100</f>
        <v>-0.117795248018268</v>
      </c>
      <c r="Z111" s="82">
        <f>(VLOOKUP($A110,'RevPAR Raw Data'!$B$6:$BE$49,'RevPAR Raw Data'!AV$1,FALSE))/100</f>
        <v>-0.10108586195460101</v>
      </c>
      <c r="AA111" s="82">
        <f>(VLOOKUP($A110,'RevPAR Raw Data'!$B$6:$BE$49,'RevPAR Raw Data'!AW$1,FALSE))/100</f>
        <v>-0.13291483726317099</v>
      </c>
      <c r="AB111" s="82">
        <f>(VLOOKUP($A110,'RevPAR Raw Data'!$B$6:$BE$49,'RevPAR Raw Data'!AX$1,FALSE))/100</f>
        <v>-6.2991723446720396E-2</v>
      </c>
      <c r="AC111" s="82">
        <f>(VLOOKUP($A110,'RevPAR Raw Data'!$B$6:$BE$49,'RevPAR Raw Data'!AY$1,FALSE))/100</f>
        <v>-9.1000600042306701E-2</v>
      </c>
      <c r="AD111" s="83">
        <f>(VLOOKUP($A110,'RevPAR Raw Data'!$B$6:$BE$49,'RevPAR Raw Data'!BA$1,FALSE))/100</f>
        <v>9.6960352014624898E-2</v>
      </c>
      <c r="AE111" s="83">
        <f>(VLOOKUP($A110,'RevPAR Raw Data'!$B$6:$BE$49,'RevPAR Raw Data'!BB$1,FALSE))/100</f>
        <v>0.105918245221612</v>
      </c>
      <c r="AF111" s="82">
        <f>(VLOOKUP($A110,'RevPAR Raw Data'!$B$6:$BE$49,'RevPAR Raw Data'!BC$1,FALSE))/100</f>
        <v>0.10148164075832999</v>
      </c>
      <c r="AG111" s="84">
        <f>(VLOOKUP($A110,'RevPAR Raw Data'!$B$6:$BE$49,'RevPAR Raw Data'!BE$1,FALSE))/100</f>
        <v>-9.9767552002987502E-3</v>
      </c>
    </row>
    <row r="112" spans="1:33" x14ac:dyDescent="0.25">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3" x14ac:dyDescent="0.25">
      <c r="A113" s="108" t="s">
        <v>54</v>
      </c>
      <c r="B113" s="109">
        <f>(VLOOKUP($A113,'Occupancy Raw Data'!$B$8:$BE$45,'Occupancy Raw Data'!AG$3,FALSE))/100</f>
        <v>0.47748667850799204</v>
      </c>
      <c r="C113" s="110">
        <f>(VLOOKUP($A113,'Occupancy Raw Data'!$B$8:$BE$45,'Occupancy Raw Data'!AH$3,FALSE))/100</f>
        <v>0.57033747779751298</v>
      </c>
      <c r="D113" s="110">
        <f>(VLOOKUP($A113,'Occupancy Raw Data'!$B$8:$BE$45,'Occupancy Raw Data'!AI$3,FALSE))/100</f>
        <v>0.65044404973357006</v>
      </c>
      <c r="E113" s="110">
        <f>(VLOOKUP($A113,'Occupancy Raw Data'!$B$8:$BE$45,'Occupancy Raw Data'!AJ$3,FALSE))/100</f>
        <v>0.71416518650088801</v>
      </c>
      <c r="F113" s="110">
        <f>(VLOOKUP($A113,'Occupancy Raw Data'!$B$8:$BE$45,'Occupancy Raw Data'!AK$3,FALSE))/100</f>
        <v>0.71762877442273509</v>
      </c>
      <c r="G113" s="111">
        <f>(VLOOKUP($A113,'Occupancy Raw Data'!$B$8:$BE$45,'Occupancy Raw Data'!AL$3,FALSE))/100</f>
        <v>0.62601243339253898</v>
      </c>
      <c r="H113" s="91">
        <f>(VLOOKUP($A113,'Occupancy Raw Data'!$B$8:$BE$45,'Occupancy Raw Data'!AN$3,FALSE))/100</f>
        <v>0.74404973357015902</v>
      </c>
      <c r="I113" s="91">
        <f>(VLOOKUP($A113,'Occupancy Raw Data'!$B$8:$BE$45,'Occupancy Raw Data'!AO$3,FALSE))/100</f>
        <v>0.70506216696269908</v>
      </c>
      <c r="J113" s="111">
        <f>(VLOOKUP($A113,'Occupancy Raw Data'!$B$8:$BE$45,'Occupancy Raw Data'!AP$3,FALSE))/100</f>
        <v>0.72455595026642894</v>
      </c>
      <c r="K113" s="112">
        <f>(VLOOKUP($A113,'Occupancy Raw Data'!$B$8:$BE$45,'Occupancy Raw Data'!AR$3,FALSE))/100</f>
        <v>0.65416772392793698</v>
      </c>
      <c r="M113" s="113">
        <f>VLOOKUP($A113,'ADR Raw Data'!$B$6:$BE$43,'ADR Raw Data'!AG$1,FALSE)</f>
        <v>97.060743978424597</v>
      </c>
      <c r="N113" s="114">
        <f>VLOOKUP($A113,'ADR Raw Data'!$B$6:$BE$43,'ADR Raw Data'!AH$1,FALSE)</f>
        <v>104.78448069137301</v>
      </c>
      <c r="O113" s="114">
        <f>VLOOKUP($A113,'ADR Raw Data'!$B$6:$BE$43,'ADR Raw Data'!AI$1,FALSE)</f>
        <v>109.450766657564</v>
      </c>
      <c r="P113" s="114">
        <f>VLOOKUP($A113,'ADR Raw Data'!$B$6:$BE$43,'ADR Raw Data'!AJ$1,FALSE)</f>
        <v>112.717619847043</v>
      </c>
      <c r="Q113" s="114">
        <f>VLOOKUP($A113,'ADR Raw Data'!$B$6:$BE$43,'ADR Raw Data'!AK$1,FALSE)</f>
        <v>111.390303817833</v>
      </c>
      <c r="R113" s="115">
        <f>VLOOKUP($A113,'ADR Raw Data'!$B$6:$BE$43,'ADR Raw Data'!AL$1,FALSE)</f>
        <v>107.900481777298</v>
      </c>
      <c r="S113" s="114">
        <f>VLOOKUP($A113,'ADR Raw Data'!$B$6:$BE$43,'ADR Raw Data'!AN$1,FALSE)</f>
        <v>123.17576151826199</v>
      </c>
      <c r="T113" s="114">
        <f>VLOOKUP($A113,'ADR Raw Data'!$B$6:$BE$43,'ADR Raw Data'!AO$1,FALSE)</f>
        <v>119.135357727673</v>
      </c>
      <c r="U113" s="115">
        <f>VLOOKUP($A113,'ADR Raw Data'!$B$6:$BE$43,'ADR Raw Data'!AP$1,FALSE)</f>
        <v>121.209912054912</v>
      </c>
      <c r="V113" s="116">
        <f>VLOOKUP($A113,'ADR Raw Data'!$B$6:$BE$43,'ADR Raw Data'!AR$1,FALSE)</f>
        <v>112.11234477274699</v>
      </c>
      <c r="X113" s="113">
        <f>VLOOKUP($A113,'RevPAR Raw Data'!$B$6:$BE$43,'RevPAR Raw Data'!AG$1,FALSE)</f>
        <v>46.345212255772601</v>
      </c>
      <c r="Y113" s="114">
        <f>VLOOKUP($A113,'RevPAR Raw Data'!$B$6:$BE$43,'RevPAR Raw Data'!AH$1,FALSE)</f>
        <v>59.762516429840097</v>
      </c>
      <c r="Z113" s="114">
        <f>VLOOKUP($A113,'RevPAR Raw Data'!$B$6:$BE$43,'RevPAR Raw Data'!AI$1,FALSE)</f>
        <v>71.191599911189996</v>
      </c>
      <c r="AA113" s="114">
        <f>VLOOKUP($A113,'RevPAR Raw Data'!$B$6:$BE$43,'RevPAR Raw Data'!AJ$1,FALSE)</f>
        <v>80.498999999999995</v>
      </c>
      <c r="AB113" s="114">
        <f>VLOOKUP($A113,'RevPAR Raw Data'!$B$6:$BE$43,'RevPAR Raw Data'!AK$1,FALSE)</f>
        <v>79.936887211367605</v>
      </c>
      <c r="AC113" s="115">
        <f>VLOOKUP($A113,'RevPAR Raw Data'!$B$6:$BE$43,'RevPAR Raw Data'!AL$1,FALSE)</f>
        <v>67.547043161634093</v>
      </c>
      <c r="AD113" s="114">
        <f>VLOOKUP($A113,'RevPAR Raw Data'!$B$6:$BE$43,'RevPAR Raw Data'!AN$1,FALSE)</f>
        <v>91.648892539964393</v>
      </c>
      <c r="AE113" s="114">
        <f>VLOOKUP($A113,'RevPAR Raw Data'!$B$6:$BE$43,'RevPAR Raw Data'!AO$1,FALSE)</f>
        <v>83.9978334813499</v>
      </c>
      <c r="AF113" s="115">
        <f>VLOOKUP($A113,'RevPAR Raw Data'!$B$6:$BE$43,'RevPAR Raw Data'!AP$1,FALSE)</f>
        <v>87.823363010657104</v>
      </c>
      <c r="AG113" s="116">
        <f>VLOOKUP($A113,'RevPAR Raw Data'!$B$6:$BE$43,'RevPAR Raw Data'!AR$1,FALSE)</f>
        <v>73.340277404212102</v>
      </c>
    </row>
    <row r="114" spans="1:33" x14ac:dyDescent="0.25">
      <c r="A114" s="93" t="s">
        <v>14</v>
      </c>
      <c r="B114" s="81">
        <f>(VLOOKUP($A113,'Occupancy Raw Data'!$B$8:$BE$51,'Occupancy Raw Data'!AT$3,FALSE))/100</f>
        <v>-1.48014123927019E-2</v>
      </c>
      <c r="C114" s="82">
        <f>(VLOOKUP($A113,'Occupancy Raw Data'!$B$8:$BE$51,'Occupancy Raw Data'!AU$3,FALSE))/100</f>
        <v>-3.4867729165889004E-2</v>
      </c>
      <c r="D114" s="82">
        <f>(VLOOKUP($A113,'Occupancy Raw Data'!$B$8:$BE$51,'Occupancy Raw Data'!AV$3,FALSE))/100</f>
        <v>-1.8981858750663001E-2</v>
      </c>
      <c r="E114" s="82">
        <f>(VLOOKUP($A113,'Occupancy Raw Data'!$B$8:$BE$51,'Occupancy Raw Data'!AW$3,FALSE))/100</f>
        <v>3.2205492914249595E-2</v>
      </c>
      <c r="F114" s="82">
        <f>(VLOOKUP($A113,'Occupancy Raw Data'!$B$8:$BE$51,'Occupancy Raw Data'!AX$3,FALSE))/100</f>
        <v>6.5690893217328405E-2</v>
      </c>
      <c r="G114" s="82">
        <f>(VLOOKUP($A113,'Occupancy Raw Data'!$B$8:$BE$51,'Occupancy Raw Data'!AY$3,FALSE))/100</f>
        <v>8.4262179377386712E-3</v>
      </c>
      <c r="H114" s="83">
        <f>(VLOOKUP($A113,'Occupancy Raw Data'!$B$8:$BE$51,'Occupancy Raw Data'!BA$3,FALSE))/100</f>
        <v>9.41702157852152E-2</v>
      </c>
      <c r="I114" s="83">
        <f>(VLOOKUP($A113,'Occupancy Raw Data'!$B$8:$BE$51,'Occupancy Raw Data'!BB$3,FALSE))/100</f>
        <v>7.2924948252811997E-2</v>
      </c>
      <c r="J114" s="82">
        <f>(VLOOKUP($A113,'Occupancy Raw Data'!$B$8:$BE$51,'Occupancy Raw Data'!BC$3,FALSE))/100</f>
        <v>8.37292863966594E-2</v>
      </c>
      <c r="K114" s="84">
        <f>(VLOOKUP($A113,'Occupancy Raw Data'!$B$8:$BE$51,'Occupancy Raw Data'!BE$3,FALSE))/100</f>
        <v>3.1099116691743499E-2</v>
      </c>
      <c r="M114" s="81">
        <f>(VLOOKUP($A113,'ADR Raw Data'!$B$6:$BE$49,'ADR Raw Data'!AT$1,FALSE))/100</f>
        <v>-2.57470683657928E-2</v>
      </c>
      <c r="N114" s="82">
        <f>(VLOOKUP($A113,'ADR Raw Data'!$B$6:$BE$49,'ADR Raw Data'!AU$1,FALSE))/100</f>
        <v>-1.9474063319813498E-2</v>
      </c>
      <c r="O114" s="82">
        <f>(VLOOKUP($A113,'ADR Raw Data'!$B$6:$BE$49,'ADR Raw Data'!AV$1,FALSE))/100</f>
        <v>-5.3353006896273703E-3</v>
      </c>
      <c r="P114" s="82">
        <f>(VLOOKUP($A113,'ADR Raw Data'!$B$6:$BE$49,'ADR Raw Data'!AW$1,FALSE))/100</f>
        <v>1.9463639228156599E-2</v>
      </c>
      <c r="Q114" s="82">
        <f>(VLOOKUP($A113,'ADR Raw Data'!$B$6:$BE$49,'ADR Raw Data'!AX$1,FALSE))/100</f>
        <v>1.9914880930681299E-2</v>
      </c>
      <c r="R114" s="82">
        <f>(VLOOKUP($A113,'ADR Raw Data'!$B$6:$BE$49,'ADR Raw Data'!AY$1,FALSE))/100</f>
        <v>1.4217380934318199E-3</v>
      </c>
      <c r="S114" s="83">
        <f>(VLOOKUP($A113,'ADR Raw Data'!$B$6:$BE$49,'ADR Raw Data'!BA$1,FALSE))/100</f>
        <v>7.90566850870668E-2</v>
      </c>
      <c r="T114" s="83">
        <f>(VLOOKUP($A113,'ADR Raw Data'!$B$6:$BE$49,'ADR Raw Data'!BB$1,FALSE))/100</f>
        <v>5.55106735315418E-2</v>
      </c>
      <c r="U114" s="82">
        <f>(VLOOKUP($A113,'ADR Raw Data'!$B$6:$BE$49,'ADR Raw Data'!BC$1,FALSE))/100</f>
        <v>6.7725871784247799E-2</v>
      </c>
      <c r="V114" s="84">
        <f>(VLOOKUP($A113,'ADR Raw Data'!$B$6:$BE$49,'ADR Raw Data'!BE$1,FALSE))/100</f>
        <v>2.3989250794481901E-2</v>
      </c>
      <c r="X114" s="81">
        <f>(VLOOKUP($A113,'RevPAR Raw Data'!$B$6:$BE$49,'RevPAR Raw Data'!AT$1,FALSE))/100</f>
        <v>-4.0167387781709502E-2</v>
      </c>
      <c r="Y114" s="82">
        <f>(VLOOKUP($A113,'RevPAR Raw Data'!$B$6:$BE$49,'RevPAR Raw Data'!AU$1,FALSE))/100</f>
        <v>-5.3662776120107995E-2</v>
      </c>
      <c r="Z114" s="82">
        <f>(VLOOKUP($A113,'RevPAR Raw Data'!$B$6:$BE$49,'RevPAR Raw Data'!AV$1,FALSE))/100</f>
        <v>-2.42158855162075E-2</v>
      </c>
      <c r="AA114" s="82">
        <f>(VLOOKUP($A113,'RevPAR Raw Data'!$B$6:$BE$49,'RevPAR Raw Data'!AW$1,FALSE))/100</f>
        <v>5.2295968237654096E-2</v>
      </c>
      <c r="AB114" s="82">
        <f>(VLOOKUP($A113,'RevPAR Raw Data'!$B$6:$BE$49,'RevPAR Raw Data'!AX$1,FALSE))/100</f>
        <v>8.6914000464662897E-2</v>
      </c>
      <c r="AC114" s="82">
        <f>(VLOOKUP($A113,'RevPAR Raw Data'!$B$6:$BE$49,'RevPAR Raw Data'!AY$1,FALSE))/100</f>
        <v>9.8599359061961392E-3</v>
      </c>
      <c r="AD114" s="83">
        <f>(VLOOKUP($A113,'RevPAR Raw Data'!$B$6:$BE$49,'RevPAR Raw Data'!BA$1,FALSE))/100</f>
        <v>0.18067168596619398</v>
      </c>
      <c r="AE114" s="83">
        <f>(VLOOKUP($A113,'RevPAR Raw Data'!$B$6:$BE$49,'RevPAR Raw Data'!BB$1,FALSE))/100</f>
        <v>0.13248373477912001</v>
      </c>
      <c r="AF114" s="82">
        <f>(VLOOKUP($A113,'RevPAR Raw Data'!$B$6:$BE$49,'RevPAR Raw Data'!BC$1,FALSE))/100</f>
        <v>0.157125797095994</v>
      </c>
      <c r="AG114" s="84">
        <f>(VLOOKUP($A113,'RevPAR Raw Data'!$B$6:$BE$49,'RevPAR Raw Data'!BE$1,FALSE))/100</f>
        <v>5.5834411996030599E-2</v>
      </c>
    </row>
    <row r="115" spans="1:33" x14ac:dyDescent="0.25">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3" x14ac:dyDescent="0.25">
      <c r="A116" s="108" t="s">
        <v>50</v>
      </c>
      <c r="B116" s="109">
        <f>(VLOOKUP($A116,'Occupancy Raw Data'!$B$8:$BE$45,'Occupancy Raw Data'!AG$3,FALSE))/100</f>
        <v>0.44248790810157096</v>
      </c>
      <c r="C116" s="110">
        <f>(VLOOKUP($A116,'Occupancy Raw Data'!$B$8:$BE$45,'Occupancy Raw Data'!AH$3,FALSE))/100</f>
        <v>0.52100967351874206</v>
      </c>
      <c r="D116" s="110">
        <f>(VLOOKUP($A116,'Occupancy Raw Data'!$B$8:$BE$45,'Occupancy Raw Data'!AI$3,FALSE))/100</f>
        <v>0.60799576783554998</v>
      </c>
      <c r="E116" s="110">
        <f>(VLOOKUP($A116,'Occupancy Raw Data'!$B$8:$BE$45,'Occupancy Raw Data'!AJ$3,FALSE))/100</f>
        <v>0.62688935912938293</v>
      </c>
      <c r="F116" s="110">
        <f>(VLOOKUP($A116,'Occupancy Raw Data'!$B$8:$BE$45,'Occupancy Raw Data'!AK$3,FALSE))/100</f>
        <v>0.62583131801692804</v>
      </c>
      <c r="G116" s="111">
        <f>(VLOOKUP($A116,'Occupancy Raw Data'!$B$8:$BE$45,'Occupancy Raw Data'!AL$3,FALSE))/100</f>
        <v>0.56484280532043496</v>
      </c>
      <c r="H116" s="91">
        <f>(VLOOKUP($A116,'Occupancy Raw Data'!$B$8:$BE$45,'Occupancy Raw Data'!AN$3,FALSE))/100</f>
        <v>0.69792926239419506</v>
      </c>
      <c r="I116" s="91">
        <f>(VLOOKUP($A116,'Occupancy Raw Data'!$B$8:$BE$45,'Occupancy Raw Data'!AO$3,FALSE))/100</f>
        <v>0.63648730350664995</v>
      </c>
      <c r="J116" s="111">
        <f>(VLOOKUP($A116,'Occupancy Raw Data'!$B$8:$BE$45,'Occupancy Raw Data'!AP$3,FALSE))/100</f>
        <v>0.667208282950423</v>
      </c>
      <c r="K116" s="112">
        <f>(VLOOKUP($A116,'Occupancy Raw Data'!$B$8:$BE$45,'Occupancy Raw Data'!AR$3,FALSE))/100</f>
        <v>0.59409008464328794</v>
      </c>
      <c r="M116" s="113">
        <f>VLOOKUP($A116,'ADR Raw Data'!$B$6:$BE$43,'ADR Raw Data'!AG$1,FALSE)</f>
        <v>100.960838599487</v>
      </c>
      <c r="N116" s="114">
        <f>VLOOKUP($A116,'ADR Raw Data'!$B$6:$BE$43,'ADR Raw Data'!AH$1,FALSE)</f>
        <v>105.495159559036</v>
      </c>
      <c r="O116" s="114">
        <f>VLOOKUP($A116,'ADR Raw Data'!$B$6:$BE$43,'ADR Raw Data'!AI$1,FALSE)</f>
        <v>109.108380360472</v>
      </c>
      <c r="P116" s="114">
        <f>VLOOKUP($A116,'ADR Raw Data'!$B$6:$BE$43,'ADR Raw Data'!AJ$1,FALSE)</f>
        <v>108.383418927064</v>
      </c>
      <c r="Q116" s="114">
        <f>VLOOKUP($A116,'ADR Raw Data'!$B$6:$BE$43,'ADR Raw Data'!AK$1,FALSE)</f>
        <v>112.421772732761</v>
      </c>
      <c r="R116" s="115">
        <f>VLOOKUP($A116,'ADR Raw Data'!$B$6:$BE$43,'ADR Raw Data'!AL$1,FALSE)</f>
        <v>107.738598340915</v>
      </c>
      <c r="S116" s="114">
        <f>VLOOKUP($A116,'ADR Raw Data'!$B$6:$BE$43,'ADR Raw Data'!AN$1,FALSE)</f>
        <v>139.43778992961501</v>
      </c>
      <c r="T116" s="114">
        <f>VLOOKUP($A116,'ADR Raw Data'!$B$6:$BE$43,'ADR Raw Data'!AO$1,FALSE)</f>
        <v>134.59931370220801</v>
      </c>
      <c r="U116" s="115">
        <f>VLOOKUP($A116,'ADR Raw Data'!$B$6:$BE$43,'ADR Raw Data'!AP$1,FALSE)</f>
        <v>137.12994336523701</v>
      </c>
      <c r="V116" s="116">
        <f>VLOOKUP($A116,'ADR Raw Data'!$B$6:$BE$43,'ADR Raw Data'!AR$1,FALSE)</f>
        <v>117.169659076453</v>
      </c>
      <c r="X116" s="113">
        <f>VLOOKUP($A116,'RevPAR Raw Data'!$B$6:$BE$43,'RevPAR Raw Data'!AG$1,FALSE)</f>
        <v>44.6739502720677</v>
      </c>
      <c r="Y116" s="114">
        <f>VLOOKUP($A116,'RevPAR Raw Data'!$B$6:$BE$43,'RevPAR Raw Data'!AH$1,FALSE)</f>
        <v>54.963998639661398</v>
      </c>
      <c r="Z116" s="114">
        <f>VLOOKUP($A116,'RevPAR Raw Data'!$B$6:$BE$43,'RevPAR Raw Data'!AI$1,FALSE)</f>
        <v>66.337433494558596</v>
      </c>
      <c r="AA116" s="114">
        <f>VLOOKUP($A116,'RevPAR Raw Data'!$B$6:$BE$43,'RevPAR Raw Data'!AJ$1,FALSE)</f>
        <v>67.944412031438901</v>
      </c>
      <c r="AB116" s="114">
        <f>VLOOKUP($A116,'RevPAR Raw Data'!$B$6:$BE$43,'RevPAR Raw Data'!AK$1,FALSE)</f>
        <v>70.357066203143802</v>
      </c>
      <c r="AC116" s="115">
        <f>VLOOKUP($A116,'RevPAR Raw Data'!$B$6:$BE$43,'RevPAR Raw Data'!AL$1,FALSE)</f>
        <v>60.855372128174103</v>
      </c>
      <c r="AD116" s="114">
        <f>VLOOKUP($A116,'RevPAR Raw Data'!$B$6:$BE$43,'RevPAR Raw Data'!AN$1,FALSE)</f>
        <v>97.317713875453407</v>
      </c>
      <c r="AE116" s="114">
        <f>VLOOKUP($A116,'RevPAR Raw Data'!$B$6:$BE$43,'RevPAR Raw Data'!AO$1,FALSE)</f>
        <v>85.670754232164398</v>
      </c>
      <c r="AF116" s="115">
        <f>VLOOKUP($A116,'RevPAR Raw Data'!$B$6:$BE$43,'RevPAR Raw Data'!AP$1,FALSE)</f>
        <v>91.494234053808896</v>
      </c>
      <c r="AG116" s="116">
        <f>VLOOKUP($A116,'RevPAR Raw Data'!$B$6:$BE$43,'RevPAR Raw Data'!AR$1,FALSE)</f>
        <v>69.6093326783555</v>
      </c>
    </row>
    <row r="117" spans="1:33" x14ac:dyDescent="0.25">
      <c r="A117" s="93" t="s">
        <v>14</v>
      </c>
      <c r="B117" s="81">
        <f>(VLOOKUP($A116,'Occupancy Raw Data'!$B$8:$BE$51,'Occupancy Raw Data'!AT$3,FALSE))/100</f>
        <v>5.9124472481644694E-2</v>
      </c>
      <c r="C117" s="82">
        <f>(VLOOKUP($A116,'Occupancy Raw Data'!$B$8:$BE$51,'Occupancy Raw Data'!AU$3,FALSE))/100</f>
        <v>-4.9670320100624804E-2</v>
      </c>
      <c r="D117" s="82">
        <f>(VLOOKUP($A116,'Occupancy Raw Data'!$B$8:$BE$51,'Occupancy Raw Data'!AV$3,FALSE))/100</f>
        <v>-2.5941952013824602E-2</v>
      </c>
      <c r="E117" s="82">
        <f>(VLOOKUP($A116,'Occupancy Raw Data'!$B$8:$BE$51,'Occupancy Raw Data'!AW$3,FALSE))/100</f>
        <v>-3.0272515353519599E-2</v>
      </c>
      <c r="F117" s="82">
        <f>(VLOOKUP($A116,'Occupancy Raw Data'!$B$8:$BE$51,'Occupancy Raw Data'!AX$3,FALSE))/100</f>
        <v>1.1789418420576001E-3</v>
      </c>
      <c r="G117" s="82">
        <f>(VLOOKUP($A116,'Occupancy Raw Data'!$B$8:$BE$51,'Occupancy Raw Data'!AY$3,FALSE))/100</f>
        <v>-1.31231963391344E-2</v>
      </c>
      <c r="H117" s="83">
        <f>(VLOOKUP($A116,'Occupancy Raw Data'!$B$8:$BE$51,'Occupancy Raw Data'!BA$3,FALSE))/100</f>
        <v>6.4575196876268809E-2</v>
      </c>
      <c r="I117" s="83">
        <f>(VLOOKUP($A116,'Occupancy Raw Data'!$B$8:$BE$51,'Occupancy Raw Data'!BB$3,FALSE))/100</f>
        <v>5.3801587718837002E-2</v>
      </c>
      <c r="J117" s="82">
        <f>(VLOOKUP($A116,'Occupancy Raw Data'!$B$8:$BE$51,'Occupancy Raw Data'!BC$3,FALSE))/100</f>
        <v>5.9543020863185497E-2</v>
      </c>
      <c r="K117" s="84">
        <f>(VLOOKUP($A116,'Occupancy Raw Data'!$B$8:$BE$51,'Occupancy Raw Data'!BE$3,FALSE))/100</f>
        <v>9.0213615277134687E-3</v>
      </c>
      <c r="M117" s="81">
        <f>(VLOOKUP($A116,'ADR Raw Data'!$B$6:$BE$49,'ADR Raw Data'!AT$1,FALSE))/100</f>
        <v>-2.91787137056395E-2</v>
      </c>
      <c r="N117" s="82">
        <f>(VLOOKUP($A116,'ADR Raw Data'!$B$6:$BE$49,'ADR Raw Data'!AU$1,FALSE))/100</f>
        <v>-6.9457950964784895E-4</v>
      </c>
      <c r="O117" s="82">
        <f>(VLOOKUP($A116,'ADR Raw Data'!$B$6:$BE$49,'ADR Raw Data'!AV$1,FALSE))/100</f>
        <v>-6.5537036764414906E-3</v>
      </c>
      <c r="P117" s="82">
        <f>(VLOOKUP($A116,'ADR Raw Data'!$B$6:$BE$49,'ADR Raw Data'!AW$1,FALSE))/100</f>
        <v>-2.01685822357217E-2</v>
      </c>
      <c r="Q117" s="82">
        <f>(VLOOKUP($A116,'ADR Raw Data'!$B$6:$BE$49,'ADR Raw Data'!AX$1,FALSE))/100</f>
        <v>3.8664462705401098E-3</v>
      </c>
      <c r="R117" s="82">
        <f>(VLOOKUP($A116,'ADR Raw Data'!$B$6:$BE$49,'ADR Raw Data'!AY$1,FALSE))/100</f>
        <v>-9.8476385671424204E-3</v>
      </c>
      <c r="S117" s="83">
        <f>(VLOOKUP($A116,'ADR Raw Data'!$B$6:$BE$49,'ADR Raw Data'!BA$1,FALSE))/100</f>
        <v>3.6563230939152799E-2</v>
      </c>
      <c r="T117" s="83">
        <f>(VLOOKUP($A116,'ADR Raw Data'!$B$6:$BE$49,'ADR Raw Data'!BB$1,FALSE))/100</f>
        <v>2.5643378423433099E-2</v>
      </c>
      <c r="U117" s="82">
        <f>(VLOOKUP($A116,'ADR Raw Data'!$B$6:$BE$49,'ADR Raw Data'!BC$1,FALSE))/100</f>
        <v>3.1525977206841999E-2</v>
      </c>
      <c r="V117" s="84">
        <f>(VLOOKUP($A116,'ADR Raw Data'!$B$6:$BE$49,'ADR Raw Data'!BE$1,FALSE))/100</f>
        <v>8.3477837480558405E-3</v>
      </c>
      <c r="X117" s="81">
        <f>(VLOOKUP($A116,'RevPAR Raw Data'!$B$6:$BE$49,'RevPAR Raw Data'!AT$1,FALSE))/100</f>
        <v>2.8220582720466299E-2</v>
      </c>
      <c r="Y117" s="82">
        <f>(VLOOKUP($A116,'RevPAR Raw Data'!$B$6:$BE$49,'RevPAR Raw Data'!AU$1,FALSE))/100</f>
        <v>-5.0330399623693102E-2</v>
      </c>
      <c r="Z117" s="82">
        <f>(VLOOKUP($A116,'RevPAR Raw Data'!$B$6:$BE$49,'RevPAR Raw Data'!AV$1,FALSE))/100</f>
        <v>-3.2325639823978999E-2</v>
      </c>
      <c r="AA117" s="82">
        <f>(VLOOKUP($A116,'RevPAR Raw Data'!$B$6:$BE$49,'RevPAR Raw Data'!AW$1,FALSE))/100</f>
        <v>-4.9830543873851801E-2</v>
      </c>
      <c r="AB117" s="82">
        <f>(VLOOKUP($A116,'RevPAR Raw Data'!$B$6:$BE$49,'RevPAR Raw Data'!AX$1,FALSE))/100</f>
        <v>5.0499464278861298E-3</v>
      </c>
      <c r="AC117" s="82">
        <f>(VLOOKUP($A116,'RevPAR Raw Data'!$B$6:$BE$49,'RevPAR Raw Data'!AY$1,FALSE))/100</f>
        <v>-2.2841602411883398E-2</v>
      </c>
      <c r="AD117" s="83">
        <f>(VLOOKUP($A116,'RevPAR Raw Data'!$B$6:$BE$49,'RevPAR Raw Data'!BA$1,FALSE))/100</f>
        <v>0.10349950565174999</v>
      </c>
      <c r="AE117" s="83">
        <f>(VLOOKUP($A116,'RevPAR Raw Data'!$B$6:$BE$49,'RevPAR Raw Data'!BB$1,FALSE))/100</f>
        <v>8.0824620615925796E-2</v>
      </c>
      <c r="AF117" s="82">
        <f>(VLOOKUP($A116,'RevPAR Raw Data'!$B$6:$BE$49,'RevPAR Raw Data'!BC$1,FALSE))/100</f>
        <v>9.2946149988586899E-2</v>
      </c>
      <c r="AG117" s="84">
        <f>(VLOOKUP($A116,'RevPAR Raw Data'!$B$6:$BE$49,'RevPAR Raw Data'!BE$1,FALSE))/100</f>
        <v>1.7444453650915702E-2</v>
      </c>
    </row>
    <row r="118" spans="1:33" x14ac:dyDescent="0.25">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3" x14ac:dyDescent="0.25">
      <c r="A119" s="108" t="s">
        <v>51</v>
      </c>
      <c r="B119" s="109">
        <f>(VLOOKUP($A119,'Occupancy Raw Data'!$B$8:$BE$45,'Occupancy Raw Data'!AG$3,FALSE))/100</f>
        <v>0.41304667221705205</v>
      </c>
      <c r="C119" s="110">
        <f>(VLOOKUP($A119,'Occupancy Raw Data'!$B$8:$BE$45,'Occupancy Raw Data'!AH$3,FALSE))/100</f>
        <v>0.47671286546843605</v>
      </c>
      <c r="D119" s="110">
        <f>(VLOOKUP($A119,'Occupancy Raw Data'!$B$8:$BE$45,'Occupancy Raw Data'!AI$3,FALSE))/100</f>
        <v>0.55095744159851101</v>
      </c>
      <c r="E119" s="110">
        <f>(VLOOKUP($A119,'Occupancy Raw Data'!$B$8:$BE$45,'Occupancy Raw Data'!AJ$3,FALSE))/100</f>
        <v>0.58298643420343699</v>
      </c>
      <c r="F119" s="110">
        <f>(VLOOKUP($A119,'Occupancy Raw Data'!$B$8:$BE$45,'Occupancy Raw Data'!AK$3,FALSE))/100</f>
        <v>0.56107356254285401</v>
      </c>
      <c r="G119" s="111">
        <f>(VLOOKUP($A119,'Occupancy Raw Data'!$B$8:$BE$45,'Occupancy Raw Data'!AL$3,FALSE))/100</f>
        <v>0.51695496307324607</v>
      </c>
      <c r="H119" s="91">
        <f>(VLOOKUP($A119,'Occupancy Raw Data'!$B$8:$BE$45,'Occupancy Raw Data'!AN$3,FALSE))/100</f>
        <v>0.69257517876383501</v>
      </c>
      <c r="I119" s="91">
        <f>(VLOOKUP($A119,'Occupancy Raw Data'!$B$8:$BE$45,'Occupancy Raw Data'!AO$3,FALSE))/100</f>
        <v>0.64159075325692994</v>
      </c>
      <c r="J119" s="111">
        <f>(VLOOKUP($A119,'Occupancy Raw Data'!$B$8:$BE$45,'Occupancy Raw Data'!AP$3,FALSE))/100</f>
        <v>0.66708296601038197</v>
      </c>
      <c r="K119" s="112">
        <f>(VLOOKUP($A119,'Occupancy Raw Data'!$B$8:$BE$45,'Occupancy Raw Data'!AR$3,FALSE))/100</f>
        <v>0.55984747778632804</v>
      </c>
      <c r="M119" s="113">
        <f>VLOOKUP($A119,'ADR Raw Data'!$B$6:$BE$43,'ADR Raw Data'!AG$1,FALSE)</f>
        <v>94.317914394119001</v>
      </c>
      <c r="N119" s="114">
        <f>VLOOKUP($A119,'ADR Raw Data'!$B$6:$BE$43,'ADR Raw Data'!AH$1,FALSE)</f>
        <v>95.687041298541104</v>
      </c>
      <c r="O119" s="114">
        <f>VLOOKUP($A119,'ADR Raw Data'!$B$6:$BE$43,'ADR Raw Data'!AI$1,FALSE)</f>
        <v>98.952684444444401</v>
      </c>
      <c r="P119" s="114">
        <f>VLOOKUP($A119,'ADR Raw Data'!$B$6:$BE$43,'ADR Raw Data'!AJ$1,FALSE)</f>
        <v>98.786018985214994</v>
      </c>
      <c r="Q119" s="114">
        <f>VLOOKUP($A119,'ADR Raw Data'!$B$6:$BE$43,'ADR Raw Data'!AK$1,FALSE)</f>
        <v>101.15469622905</v>
      </c>
      <c r="R119" s="115">
        <f>VLOOKUP($A119,'ADR Raw Data'!$B$6:$BE$43,'ADR Raw Data'!AL$1,FALSE)</f>
        <v>98.050127325779599</v>
      </c>
      <c r="S119" s="114">
        <f>VLOOKUP($A119,'ADR Raw Data'!$B$6:$BE$43,'ADR Raw Data'!AN$1,FALSE)</f>
        <v>122.668544657379</v>
      </c>
      <c r="T119" s="114">
        <f>VLOOKUP($A119,'ADR Raw Data'!$B$6:$BE$43,'ADR Raw Data'!AO$1,FALSE)</f>
        <v>119.36714961832</v>
      </c>
      <c r="U119" s="115">
        <f>VLOOKUP($A119,'ADR Raw Data'!$B$6:$BE$43,'ADR Raw Data'!AP$1,FALSE)</f>
        <v>121.080927645827</v>
      </c>
      <c r="V119" s="116">
        <f>VLOOKUP($A119,'ADR Raw Data'!$B$6:$BE$43,'ADR Raw Data'!AR$1,FALSE)</f>
        <v>105.890540621602</v>
      </c>
      <c r="X119" s="113">
        <f>VLOOKUP($A119,'RevPAR Raw Data'!$B$6:$BE$43,'RevPAR Raw Data'!AG$1,FALSE)</f>
        <v>38.957700670943701</v>
      </c>
      <c r="Y119" s="114">
        <f>VLOOKUP($A119,'RevPAR Raw Data'!$B$6:$BE$43,'RevPAR Raw Data'!AH$1,FALSE)</f>
        <v>45.615243645624098</v>
      </c>
      <c r="Z119" s="114">
        <f>VLOOKUP($A119,'RevPAR Raw Data'!$B$6:$BE$43,'RevPAR Raw Data'!AI$1,FALSE)</f>
        <v>54.518717860815897</v>
      </c>
      <c r="AA119" s="114">
        <f>VLOOKUP($A119,'RevPAR Raw Data'!$B$6:$BE$43,'RevPAR Raw Data'!AJ$1,FALSE)</f>
        <v>57.590908957343601</v>
      </c>
      <c r="AB119" s="114">
        <f>VLOOKUP($A119,'RevPAR Raw Data'!$B$6:$BE$43,'RevPAR Raw Data'!AK$1,FALSE)</f>
        <v>56.755225781173401</v>
      </c>
      <c r="AC119" s="115">
        <f>VLOOKUP($A119,'RevPAR Raw Data'!$B$6:$BE$43,'RevPAR Raw Data'!AL$1,FALSE)</f>
        <v>50.687499951025501</v>
      </c>
      <c r="AD119" s="114">
        <f>VLOOKUP($A119,'RevPAR Raw Data'!$B$6:$BE$43,'RevPAR Raw Data'!AN$1,FALSE)</f>
        <v>84.957189244784004</v>
      </c>
      <c r="AE119" s="114">
        <f>VLOOKUP($A119,'RevPAR Raw Data'!$B$6:$BE$43,'RevPAR Raw Data'!AO$1,FALSE)</f>
        <v>76.584859437751007</v>
      </c>
      <c r="AF119" s="115">
        <f>VLOOKUP($A119,'RevPAR Raw Data'!$B$6:$BE$43,'RevPAR Raw Data'!AP$1,FALSE)</f>
        <v>80.771024341267506</v>
      </c>
      <c r="AG119" s="116">
        <f>VLOOKUP($A119,'RevPAR Raw Data'!$B$6:$BE$43,'RevPAR Raw Data'!AR$1,FALSE)</f>
        <v>59.282552088434798</v>
      </c>
    </row>
    <row r="120" spans="1:33" x14ac:dyDescent="0.25">
      <c r="A120" s="93" t="s">
        <v>14</v>
      </c>
      <c r="B120" s="81">
        <f>(VLOOKUP($A119,'Occupancy Raw Data'!$B$8:$BE$51,'Occupancy Raw Data'!AT$3,FALSE))/100</f>
        <v>-6.1966048001067107E-2</v>
      </c>
      <c r="C120" s="82">
        <f>(VLOOKUP($A119,'Occupancy Raw Data'!$B$8:$BE$51,'Occupancy Raw Data'!AU$3,FALSE))/100</f>
        <v>-4.4318601108795798E-2</v>
      </c>
      <c r="D120" s="82">
        <f>(VLOOKUP($A119,'Occupancy Raw Data'!$B$8:$BE$51,'Occupancy Raw Data'!AV$3,FALSE))/100</f>
        <v>-1.4232901788609699E-2</v>
      </c>
      <c r="E120" s="82">
        <f>(VLOOKUP($A119,'Occupancy Raw Data'!$B$8:$BE$51,'Occupancy Raw Data'!AW$3,FALSE))/100</f>
        <v>-2.0214446734844399E-3</v>
      </c>
      <c r="F120" s="82">
        <f>(VLOOKUP($A119,'Occupancy Raw Data'!$B$8:$BE$51,'Occupancy Raw Data'!AX$3,FALSE))/100</f>
        <v>-1.41189159830933E-2</v>
      </c>
      <c r="G120" s="82">
        <f>(VLOOKUP($A119,'Occupancy Raw Data'!$B$8:$BE$51,'Occupancy Raw Data'!AY$3,FALSE))/100</f>
        <v>-2.5106475648644301E-2</v>
      </c>
      <c r="H120" s="83">
        <f>(VLOOKUP($A119,'Occupancy Raw Data'!$B$8:$BE$51,'Occupancy Raw Data'!BA$3,FALSE))/100</f>
        <v>3.3350654101499996E-2</v>
      </c>
      <c r="I120" s="83">
        <f>(VLOOKUP($A119,'Occupancy Raw Data'!$B$8:$BE$51,'Occupancy Raw Data'!BB$3,FALSE))/100</f>
        <v>-6.2805022096996304E-4</v>
      </c>
      <c r="J120" s="82">
        <f>(VLOOKUP($A119,'Occupancy Raw Data'!$B$8:$BE$51,'Occupancy Raw Data'!BC$3,FALSE))/100</f>
        <v>1.6726782643639998E-2</v>
      </c>
      <c r="K120" s="84">
        <f>(VLOOKUP($A119,'Occupancy Raw Data'!$B$8:$BE$51,'Occupancy Raw Data'!BE$3,FALSE))/100</f>
        <v>-1.1258839669630401E-2</v>
      </c>
      <c r="M120" s="81">
        <f>(VLOOKUP($A119,'ADR Raw Data'!$B$6:$BE$49,'ADR Raw Data'!AT$1,FALSE))/100</f>
        <v>-1.7609070713442401E-3</v>
      </c>
      <c r="N120" s="82">
        <f>(VLOOKUP($A119,'ADR Raw Data'!$B$6:$BE$49,'ADR Raw Data'!AU$1,FALSE))/100</f>
        <v>1.00484644432653E-3</v>
      </c>
      <c r="O120" s="82">
        <f>(VLOOKUP($A119,'ADR Raw Data'!$B$6:$BE$49,'ADR Raw Data'!AV$1,FALSE))/100</f>
        <v>1.3392135075874102E-2</v>
      </c>
      <c r="P120" s="82">
        <f>(VLOOKUP($A119,'ADR Raw Data'!$B$6:$BE$49,'ADR Raw Data'!AW$1,FALSE))/100</f>
        <v>-2.8759841548209198E-3</v>
      </c>
      <c r="Q120" s="82">
        <f>(VLOOKUP($A119,'ADR Raw Data'!$B$6:$BE$49,'ADR Raw Data'!AX$1,FALSE))/100</f>
        <v>1.25205138662109E-2</v>
      </c>
      <c r="R120" s="82">
        <f>(VLOOKUP($A119,'ADR Raw Data'!$B$6:$BE$49,'ADR Raw Data'!AY$1,FALSE))/100</f>
        <v>5.3054481088416509E-3</v>
      </c>
      <c r="S120" s="83">
        <f>(VLOOKUP($A119,'ADR Raw Data'!$B$6:$BE$49,'ADR Raw Data'!BA$1,FALSE))/100</f>
        <v>1.9894233303822399E-2</v>
      </c>
      <c r="T120" s="83">
        <f>(VLOOKUP($A119,'ADR Raw Data'!$B$6:$BE$49,'ADR Raw Data'!BB$1,FALSE))/100</f>
        <v>5.4363681755112405E-3</v>
      </c>
      <c r="U120" s="82">
        <f>(VLOOKUP($A119,'ADR Raw Data'!$B$6:$BE$49,'ADR Raw Data'!BC$1,FALSE))/100</f>
        <v>1.3098470491677901E-2</v>
      </c>
      <c r="V120" s="84">
        <f>(VLOOKUP($A119,'ADR Raw Data'!$B$6:$BE$49,'ADR Raw Data'!BE$1,FALSE))/100</f>
        <v>1.0304471604823401E-2</v>
      </c>
      <c r="X120" s="81">
        <f>(VLOOKUP($A119,'RevPAR Raw Data'!$B$6:$BE$49,'RevPAR Raw Data'!AT$1,FALSE))/100</f>
        <v>-6.3617838620302999E-2</v>
      </c>
      <c r="Y120" s="82">
        <f>(VLOOKUP($A119,'RevPAR Raw Data'!$B$6:$BE$49,'RevPAR Raw Data'!AU$1,FALSE))/100</f>
        <v>-4.3358288053211E-2</v>
      </c>
      <c r="Z120" s="82">
        <f>(VLOOKUP($A119,'RevPAR Raw Data'!$B$6:$BE$49,'RevPAR Raw Data'!AV$1,FALSE))/100</f>
        <v>-1.0313756560102801E-3</v>
      </c>
      <c r="AA120" s="82">
        <f>(VLOOKUP($A119,'RevPAR Raw Data'!$B$6:$BE$49,'RevPAR Raw Data'!AW$1,FALSE))/100</f>
        <v>-4.8916151854545694E-3</v>
      </c>
      <c r="AB120" s="82">
        <f>(VLOOKUP($A119,'RevPAR Raw Data'!$B$6:$BE$49,'RevPAR Raw Data'!AX$1,FALSE))/100</f>
        <v>-1.7751782002246299E-3</v>
      </c>
      <c r="AC120" s="82">
        <f>(VLOOKUP($A119,'RevPAR Raw Data'!$B$6:$BE$49,'RevPAR Raw Data'!AY$1,FALSE))/100</f>
        <v>-1.9934228643552501E-2</v>
      </c>
      <c r="AD120" s="83">
        <f>(VLOOKUP($A119,'RevPAR Raw Data'!$B$6:$BE$49,'RevPAR Raw Data'!BA$1,FALSE))/100</f>
        <v>5.3908373098852803E-2</v>
      </c>
      <c r="AE120" s="83">
        <f>(VLOOKUP($A119,'RevPAR Raw Data'!$B$6:$BE$49,'RevPAR Raw Data'!BB$1,FALSE))/100</f>
        <v>4.8049036423073697E-3</v>
      </c>
      <c r="AF120" s="82">
        <f>(VLOOKUP($A119,'RevPAR Raw Data'!$B$6:$BE$49,'RevPAR Raw Data'!BC$1,FALSE))/100</f>
        <v>3.0044348404196401E-2</v>
      </c>
      <c r="AG120" s="84">
        <f>(VLOOKUP($A119,'RevPAR Raw Data'!$B$6:$BE$49,'RevPAR Raw Data'!BE$1,FALSE))/100</f>
        <v>-1.07038445848592E-3</v>
      </c>
    </row>
    <row r="121" spans="1:33" x14ac:dyDescent="0.25">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3" x14ac:dyDescent="0.25">
      <c r="A122" s="108" t="s">
        <v>48</v>
      </c>
      <c r="B122" s="109">
        <f>(VLOOKUP($A122,'Occupancy Raw Data'!$B$8:$BE$54,'Occupancy Raw Data'!AG$3,FALSE))/100</f>
        <v>0.48665355436920399</v>
      </c>
      <c r="C122" s="110">
        <f>(VLOOKUP($A122,'Occupancy Raw Data'!$B$8:$BE$54,'Occupancy Raw Data'!AH$3,FALSE))/100</f>
        <v>0.599044675470637</v>
      </c>
      <c r="D122" s="110">
        <f>(VLOOKUP($A122,'Occupancy Raw Data'!$B$8:$BE$54,'Occupancy Raw Data'!AI$3,FALSE))/100</f>
        <v>0.67427648215790892</v>
      </c>
      <c r="E122" s="110">
        <f>(VLOOKUP($A122,'Occupancy Raw Data'!$B$8:$BE$54,'Occupancy Raw Data'!AJ$3,FALSE))/100</f>
        <v>0.67905310480471992</v>
      </c>
      <c r="F122" s="110">
        <f>(VLOOKUP($A122,'Occupancy Raw Data'!$B$8:$BE$54,'Occupancy Raw Data'!AK$3,FALSE))/100</f>
        <v>0.64210452374262406</v>
      </c>
      <c r="G122" s="111">
        <f>(VLOOKUP($A122,'Occupancy Raw Data'!$B$8:$BE$54,'Occupancy Raw Data'!AL$3,FALSE))/100</f>
        <v>0.61622646810901893</v>
      </c>
      <c r="H122" s="91">
        <f>(VLOOKUP($A122,'Occupancy Raw Data'!$B$8:$BE$54,'Occupancy Raw Data'!AN$3,FALSE))/100</f>
        <v>0.65685585838718696</v>
      </c>
      <c r="I122" s="91">
        <f>(VLOOKUP($A122,'Occupancy Raw Data'!$B$8:$BE$54,'Occupancy Raw Data'!AO$3,FALSE))/100</f>
        <v>0.66514470356841793</v>
      </c>
      <c r="J122" s="111">
        <f>(VLOOKUP($A122,'Occupancy Raw Data'!$B$8:$BE$54,'Occupancy Raw Data'!AP$3,FALSE))/100</f>
        <v>0.66100028097780195</v>
      </c>
      <c r="K122" s="112">
        <f>(VLOOKUP($A122,'Occupancy Raw Data'!$B$8:$BE$54,'Occupancy Raw Data'!AR$3,FALSE))/100</f>
        <v>0.62901898607152806</v>
      </c>
      <c r="M122" s="113">
        <f>VLOOKUP($A122,'ADR Raw Data'!$B$6:$BE$54,'ADR Raw Data'!AG$1,FALSE)</f>
        <v>122.95665704387901</v>
      </c>
      <c r="N122" s="114">
        <f>VLOOKUP($A122,'ADR Raw Data'!$B$6:$BE$54,'ADR Raw Data'!AH$1,FALSE)</f>
        <v>126.141994606003</v>
      </c>
      <c r="O122" s="114">
        <f>VLOOKUP($A122,'ADR Raw Data'!$B$6:$BE$54,'ADR Raw Data'!AI$1,FALSE)</f>
        <v>127.823249296801</v>
      </c>
      <c r="P122" s="114">
        <f>VLOOKUP($A122,'ADR Raw Data'!$B$6:$BE$54,'ADR Raw Data'!AJ$1,FALSE)</f>
        <v>124.077040446881</v>
      </c>
      <c r="Q122" s="114">
        <f>VLOOKUP($A122,'ADR Raw Data'!$B$6:$BE$54,'ADR Raw Data'!AK$1,FALSE)</f>
        <v>122.99475330926499</v>
      </c>
      <c r="R122" s="115">
        <f>VLOOKUP($A122,'ADR Raw Data'!$B$6:$BE$54,'ADR Raw Data'!AL$1,FALSE)</f>
        <v>124.89583042655499</v>
      </c>
      <c r="S122" s="114">
        <f>VLOOKUP($A122,'ADR Raw Data'!$B$6:$BE$54,'ADR Raw Data'!AN$1,FALSE)</f>
        <v>141.271204149288</v>
      </c>
      <c r="T122" s="114">
        <f>VLOOKUP($A122,'ADR Raw Data'!$B$6:$BE$54,'ADR Raw Data'!AO$1,FALSE)</f>
        <v>142.545757735769</v>
      </c>
      <c r="U122" s="115">
        <f>VLOOKUP($A122,'ADR Raw Data'!$B$6:$BE$54,'ADR Raw Data'!AP$1,FALSE)</f>
        <v>141.91247662061599</v>
      </c>
      <c r="V122" s="116">
        <f>VLOOKUP($A122,'ADR Raw Data'!$B$6:$BE$54,'ADR Raw Data'!AR$1,FALSE)</f>
        <v>130.00492350398</v>
      </c>
      <c r="X122" s="113">
        <f>VLOOKUP($A122,'RevPAR Raw Data'!$B$6:$BE$54,'RevPAR Raw Data'!AG$1,FALSE)</f>
        <v>59.837294183759397</v>
      </c>
      <c r="Y122" s="114">
        <f>VLOOKUP($A122,'RevPAR Raw Data'!$B$6:$BE$54,'RevPAR Raw Data'!AH$1,FALSE)</f>
        <v>75.564690221972398</v>
      </c>
      <c r="Z122" s="114">
        <f>VLOOKUP($A122,'RevPAR Raw Data'!$B$6:$BE$54,'RevPAR Raw Data'!AI$1,FALSE)</f>
        <v>86.188210873840902</v>
      </c>
      <c r="AA122" s="114">
        <f>VLOOKUP($A122,'RevPAR Raw Data'!$B$6:$BE$54,'RevPAR Raw Data'!AJ$1,FALSE)</f>
        <v>84.254899550435496</v>
      </c>
      <c r="AB122" s="114">
        <f>VLOOKUP($A122,'RevPAR Raw Data'!$B$6:$BE$54,'RevPAR Raw Data'!AK$1,FALSE)</f>
        <v>78.975487496487702</v>
      </c>
      <c r="AC122" s="115">
        <f>VLOOKUP($A122,'RevPAR Raw Data'!$B$6:$BE$54,'RevPAR Raw Data'!AL$1,FALSE)</f>
        <v>76.964116465299199</v>
      </c>
      <c r="AD122" s="114">
        <f>VLOOKUP($A122,'RevPAR Raw Data'!$B$6:$BE$54,'RevPAR Raw Data'!AN$1,FALSE)</f>
        <v>92.794818066872693</v>
      </c>
      <c r="AE122" s="114">
        <f>VLOOKUP($A122,'RevPAR Raw Data'!$B$6:$BE$54,'RevPAR Raw Data'!AO$1,FALSE)</f>
        <v>94.8135557740938</v>
      </c>
      <c r="AF122" s="115">
        <f>VLOOKUP($A122,'RevPAR Raw Data'!$B$6:$BE$54,'RevPAR Raw Data'!AP$1,FALSE)</f>
        <v>93.804186920483204</v>
      </c>
      <c r="AG122" s="116">
        <f>VLOOKUP($A122,'RevPAR Raw Data'!$B$6:$BE$54,'RevPAR Raw Data'!AR$1,FALSE)</f>
        <v>81.775565166780297</v>
      </c>
    </row>
    <row r="123" spans="1:33" x14ac:dyDescent="0.25">
      <c r="A123" s="93" t="s">
        <v>14</v>
      </c>
      <c r="B123" s="81">
        <f>(VLOOKUP($A122,'Occupancy Raw Data'!$B$8:$BE$54,'Occupancy Raw Data'!AT$3,FALSE))/100</f>
        <v>-7.5532175774411098E-2</v>
      </c>
      <c r="C123" s="82">
        <f>(VLOOKUP($A122,'Occupancy Raw Data'!$B$8:$BE$54,'Occupancy Raw Data'!AU$3,FALSE))/100</f>
        <v>-8.8815745460870399E-2</v>
      </c>
      <c r="D123" s="82">
        <f>(VLOOKUP($A122,'Occupancy Raw Data'!$B$8:$BE$54,'Occupancy Raw Data'!AV$3,FALSE))/100</f>
        <v>-8.3116465931815195E-2</v>
      </c>
      <c r="E123" s="82">
        <f>(VLOOKUP($A122,'Occupancy Raw Data'!$B$8:$BE$54,'Occupancy Raw Data'!AW$3,FALSE))/100</f>
        <v>-8.9111886064493703E-2</v>
      </c>
      <c r="F123" s="82">
        <f>(VLOOKUP($A122,'Occupancy Raw Data'!$B$8:$BE$54,'Occupancy Raw Data'!AX$3,FALSE))/100</f>
        <v>-9.7303754603047798E-2</v>
      </c>
      <c r="G123" s="82">
        <f>(VLOOKUP($A122,'Occupancy Raw Data'!$B$8:$BE$54,'Occupancy Raw Data'!AY$3,FALSE))/100</f>
        <v>-8.7356801204537315E-2</v>
      </c>
      <c r="H123" s="83">
        <f>(VLOOKUP($A122,'Occupancy Raw Data'!$B$8:$BE$54,'Occupancy Raw Data'!BA$3,FALSE))/100</f>
        <v>-6.8981264400112291E-2</v>
      </c>
      <c r="I123" s="83">
        <f>(VLOOKUP($A122,'Occupancy Raw Data'!$B$8:$BE$54,'Occupancy Raw Data'!BB$3,FALSE))/100</f>
        <v>-7.1689652240611301E-2</v>
      </c>
      <c r="J123" s="82">
        <f>(VLOOKUP($A122,'Occupancy Raw Data'!$B$8:$BE$54,'Occupancy Raw Data'!BC$3,FALSE))/100</f>
        <v>-7.0345921503699907E-2</v>
      </c>
      <c r="K123" s="84">
        <f>(VLOOKUP($A122,'Occupancy Raw Data'!$B$8:$BE$54,'Occupancy Raw Data'!BE$3,FALSE))/100</f>
        <v>-8.2315196630498008E-2</v>
      </c>
      <c r="M123" s="81">
        <f>(VLOOKUP($A122,'ADR Raw Data'!$B$6:$BE$52,'ADR Raw Data'!AT$1,FALSE))/100</f>
        <v>4.8498277617663899E-2</v>
      </c>
      <c r="N123" s="82">
        <f>(VLOOKUP($A122,'ADR Raw Data'!$B$6:$BE$52,'ADR Raw Data'!AU$1,FALSE))/100</f>
        <v>1.6924236878539899E-2</v>
      </c>
      <c r="O123" s="82">
        <f>(VLOOKUP($A122,'ADR Raw Data'!$B$6:$BE$52,'ADR Raw Data'!AV$1,FALSE))/100</f>
        <v>6.8377577496526003E-3</v>
      </c>
      <c r="P123" s="82">
        <f>(VLOOKUP($A122,'ADR Raw Data'!$B$6:$BE$52,'ADR Raw Data'!AW$1,FALSE))/100</f>
        <v>-2.00745986950982E-2</v>
      </c>
      <c r="Q123" s="82">
        <f>(VLOOKUP($A122,'ADR Raw Data'!$B$6:$BE$52,'ADR Raw Data'!AX$1,FALSE))/100</f>
        <v>-3.7289575197914399E-2</v>
      </c>
      <c r="R123" s="82">
        <f>(VLOOKUP($A122,'ADR Raw Data'!$B$6:$BE$52,'ADR Raw Data'!AY$1,FALSE))/100</f>
        <v>-6.1578529076721802E-4</v>
      </c>
      <c r="S123" s="83">
        <f>(VLOOKUP($A122,'ADR Raw Data'!$B$6:$BE$52,'ADR Raw Data'!BA$1,FALSE))/100</f>
        <v>2.8456965970509399E-2</v>
      </c>
      <c r="T123" s="83">
        <f>(VLOOKUP($A122,'ADR Raw Data'!$B$6:$BE$52,'ADR Raw Data'!BB$1,FALSE))/100</f>
        <v>3.4735750221459201E-2</v>
      </c>
      <c r="U123" s="82">
        <f>(VLOOKUP($A122,'ADR Raw Data'!$B$6:$BE$52,'ADR Raw Data'!BC$1,FALSE))/100</f>
        <v>3.1618410929762399E-2</v>
      </c>
      <c r="V123" s="84">
        <f>(VLOOKUP($A122,'ADR Raw Data'!$B$6:$BE$52,'ADR Raw Data'!BE$1,FALSE))/100</f>
        <v>1.0106289539642099E-2</v>
      </c>
      <c r="X123" s="81">
        <f>(VLOOKUP($A122,'RevPAR Raw Data'!$B$6:$BE$52,'RevPAR Raw Data'!AT$1,FALSE))/100</f>
        <v>-3.0697078586520699E-2</v>
      </c>
      <c r="Y123" s="82">
        <f>(VLOOKUP($A122,'RevPAR Raw Data'!$B$6:$BE$52,'RevPAR Raw Data'!AU$1,FALSE))/100</f>
        <v>-7.3394647297054402E-2</v>
      </c>
      <c r="Z123" s="82">
        <f>(VLOOKUP($A122,'RevPAR Raw Data'!$B$6:$BE$52,'RevPAR Raw Data'!AV$1,FALSE))/100</f>
        <v>-7.6847038441211601E-2</v>
      </c>
      <c r="AA123" s="82">
        <f>(VLOOKUP($A122,'RevPAR Raw Data'!$B$6:$BE$52,'RevPAR Raw Data'!AW$1,FALSE))/100</f>
        <v>-0.107397599407883</v>
      </c>
      <c r="AB123" s="82">
        <f>(VLOOKUP($A122,'RevPAR Raw Data'!$B$6:$BE$52,'RevPAR Raw Data'!AX$1,FALSE))/100</f>
        <v>-0.13096491412665201</v>
      </c>
      <c r="AC123" s="82">
        <f>(VLOOKUP($A122,'RevPAR Raw Data'!$B$6:$BE$52,'RevPAR Raw Data'!AY$1,FALSE))/100</f>
        <v>-8.7918793462074304E-2</v>
      </c>
      <c r="AD123" s="83">
        <f>(VLOOKUP($A122,'RevPAR Raw Data'!$B$6:$BE$52,'RevPAR Raw Data'!BA$1,FALSE))/100</f>
        <v>-4.2487295923239597E-2</v>
      </c>
      <c r="AE123" s="83">
        <f>(VLOOKUP($A122,'RevPAR Raw Data'!$B$6:$BE$52,'RevPAR Raw Data'!BB$1,FALSE))/100</f>
        <v>-3.94440958728451E-2</v>
      </c>
      <c r="AF123" s="82">
        <f>(VLOOKUP($A122,'RevPAR Raw Data'!$B$6:$BE$52,'RevPAR Raw Data'!BC$1,FALSE))/100</f>
        <v>-4.0951736827274203E-2</v>
      </c>
      <c r="AG123" s="84">
        <f>(VLOOKUP($A122,'RevPAR Raw Data'!$B$6:$BE$52,'RevPAR Raw Data'!BE$1,FALSE))/100</f>
        <v>-7.30408083015162E-2</v>
      </c>
    </row>
    <row r="124" spans="1:33" x14ac:dyDescent="0.25">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3" x14ac:dyDescent="0.25">
      <c r="A125" s="108" t="s">
        <v>56</v>
      </c>
      <c r="B125" s="109">
        <f>(VLOOKUP($A125,'Occupancy Raw Data'!$B$8:$BE$45,'Occupancy Raw Data'!AG$3,FALSE))/100</f>
        <v>0.52945233825355198</v>
      </c>
      <c r="C125" s="110">
        <f>(VLOOKUP($A125,'Occupancy Raw Data'!$B$8:$BE$45,'Occupancy Raw Data'!AH$3,FALSE))/100</f>
        <v>0.57314802041660895</v>
      </c>
      <c r="D125" s="110">
        <f>(VLOOKUP($A125,'Occupancy Raw Data'!$B$8:$BE$45,'Occupancy Raw Data'!AI$3,FALSE))/100</f>
        <v>0.64350255207614793</v>
      </c>
      <c r="E125" s="110">
        <f>(VLOOKUP($A125,'Occupancy Raw Data'!$B$8:$BE$45,'Occupancy Raw Data'!AJ$3,FALSE))/100</f>
        <v>0.67036832666574597</v>
      </c>
      <c r="F125" s="110">
        <f>(VLOOKUP($A125,'Occupancy Raw Data'!$B$8:$BE$45,'Occupancy Raw Data'!AK$3,FALSE))/100</f>
        <v>0.71127052007173408</v>
      </c>
      <c r="G125" s="111">
        <f>(VLOOKUP($A125,'Occupancy Raw Data'!$B$8:$BE$45,'Occupancy Raw Data'!AL$3,FALSE))/100</f>
        <v>0.62554835149675803</v>
      </c>
      <c r="H125" s="91">
        <f>(VLOOKUP($A125,'Occupancy Raw Data'!$B$8:$BE$45,'Occupancy Raw Data'!AN$3,FALSE))/100</f>
        <v>0.75989791695406195</v>
      </c>
      <c r="I125" s="91">
        <f>(VLOOKUP($A125,'Occupancy Raw Data'!$B$8:$BE$45,'Occupancy Raw Data'!AO$3,FALSE))/100</f>
        <v>0.776038074217133</v>
      </c>
      <c r="J125" s="111">
        <f>(VLOOKUP($A125,'Occupancy Raw Data'!$B$8:$BE$45,'Occupancy Raw Data'!AP$3,FALSE))/100</f>
        <v>0.76796799558559803</v>
      </c>
      <c r="K125" s="112">
        <f>(VLOOKUP($A125,'Occupancy Raw Data'!$B$8:$BE$45,'Occupancy Raw Data'!AR$3,FALSE))/100</f>
        <v>0.666239678379283</v>
      </c>
      <c r="M125" s="113">
        <f>VLOOKUP($A125,'ADR Raw Data'!$B$6:$BE$43,'ADR Raw Data'!AG$1,FALSE)</f>
        <v>106.311694893173</v>
      </c>
      <c r="N125" s="114">
        <f>VLOOKUP($A125,'ADR Raw Data'!$B$6:$BE$43,'ADR Raw Data'!AH$1,FALSE)</f>
        <v>108.030948913893</v>
      </c>
      <c r="O125" s="114">
        <f>VLOOKUP($A125,'ADR Raw Data'!$B$6:$BE$43,'ADR Raw Data'!AI$1,FALSE)</f>
        <v>112.017609732568</v>
      </c>
      <c r="P125" s="114">
        <f>VLOOKUP($A125,'ADR Raw Data'!$B$6:$BE$43,'ADR Raw Data'!AJ$1,FALSE)</f>
        <v>112.863247247659</v>
      </c>
      <c r="Q125" s="114">
        <f>VLOOKUP($A125,'ADR Raw Data'!$B$6:$BE$43,'ADR Raw Data'!AK$1,FALSE)</f>
        <v>115.283394103956</v>
      </c>
      <c r="R125" s="115">
        <f>VLOOKUP($A125,'ADR Raw Data'!$B$6:$BE$43,'ADR Raw Data'!AL$1,FALSE)</f>
        <v>111.245099678031</v>
      </c>
      <c r="S125" s="114">
        <f>VLOOKUP($A125,'ADR Raw Data'!$B$6:$BE$43,'ADR Raw Data'!AN$1,FALSE)</f>
        <v>132.81135063991999</v>
      </c>
      <c r="T125" s="114">
        <f>VLOOKUP($A125,'ADR Raw Data'!$B$6:$BE$43,'ADR Raw Data'!AO$1,FALSE)</f>
        <v>133.204871122566</v>
      </c>
      <c r="U125" s="115">
        <f>VLOOKUP($A125,'ADR Raw Data'!$B$6:$BE$43,'ADR Raw Data'!AP$1,FALSE)</f>
        <v>133.01017850727499</v>
      </c>
      <c r="V125" s="116">
        <f>VLOOKUP($A125,'ADR Raw Data'!$B$6:$BE$43,'ADR Raw Data'!AR$1,FALSE)</f>
        <v>118.41321242642</v>
      </c>
      <c r="X125" s="113">
        <f>VLOOKUP($A125,'RevPAR Raw Data'!$B$6:$BE$43,'RevPAR Raw Data'!AG$1,FALSE)</f>
        <v>56.286975444888903</v>
      </c>
      <c r="Y125" s="114">
        <f>VLOOKUP($A125,'RevPAR Raw Data'!$B$6:$BE$43,'RevPAR Raw Data'!AH$1,FALSE)</f>
        <v>61.917724513726</v>
      </c>
      <c r="Z125" s="114">
        <f>VLOOKUP($A125,'RevPAR Raw Data'!$B$6:$BE$43,'RevPAR Raw Data'!AI$1,FALSE)</f>
        <v>72.083617740377903</v>
      </c>
      <c r="AA125" s="114">
        <f>VLOOKUP($A125,'RevPAR Raw Data'!$B$6:$BE$43,'RevPAR Raw Data'!AJ$1,FALSE)</f>
        <v>75.659946199475698</v>
      </c>
      <c r="AB125" s="114">
        <f>VLOOKUP($A125,'RevPAR Raw Data'!$B$6:$BE$43,'RevPAR Raw Data'!AK$1,FALSE)</f>
        <v>81.997679679955795</v>
      </c>
      <c r="AC125" s="115">
        <f>VLOOKUP($A125,'RevPAR Raw Data'!$B$6:$BE$43,'RevPAR Raw Data'!AL$1,FALSE)</f>
        <v>69.589188715684898</v>
      </c>
      <c r="AD125" s="114">
        <f>VLOOKUP($A125,'RevPAR Raw Data'!$B$6:$BE$43,'RevPAR Raw Data'!AN$1,FALSE)</f>
        <v>100.92306869913</v>
      </c>
      <c r="AE125" s="114">
        <f>VLOOKUP($A125,'RevPAR Raw Data'!$B$6:$BE$43,'RevPAR Raw Data'!AO$1,FALSE)</f>
        <v>103.37205166229801</v>
      </c>
      <c r="AF125" s="115">
        <f>VLOOKUP($A125,'RevPAR Raw Data'!$B$6:$BE$43,'RevPAR Raw Data'!AP$1,FALSE)</f>
        <v>102.147560180714</v>
      </c>
      <c r="AG125" s="116">
        <f>VLOOKUP($A125,'RevPAR Raw Data'!$B$6:$BE$43,'RevPAR Raw Data'!AR$1,FALSE)</f>
        <v>78.891580562836197</v>
      </c>
    </row>
    <row r="126" spans="1:33" x14ac:dyDescent="0.25">
      <c r="A126" s="93" t="s">
        <v>14</v>
      </c>
      <c r="B126" s="81">
        <f>(VLOOKUP($A125,'Occupancy Raw Data'!$B$8:$BE$51,'Occupancy Raw Data'!AT$3,FALSE))/100</f>
        <v>5.8196694775541805E-2</v>
      </c>
      <c r="C126" s="82">
        <f>(VLOOKUP($A125,'Occupancy Raw Data'!$B$8:$BE$51,'Occupancy Raw Data'!AU$3,FALSE))/100</f>
        <v>6.5914446953752506E-3</v>
      </c>
      <c r="D126" s="82">
        <f>(VLOOKUP($A125,'Occupancy Raw Data'!$B$8:$BE$51,'Occupancy Raw Data'!AV$3,FALSE))/100</f>
        <v>-2.6618664060892002E-3</v>
      </c>
      <c r="E126" s="82">
        <f>(VLOOKUP($A125,'Occupancy Raw Data'!$B$8:$BE$51,'Occupancy Raw Data'!AW$3,FALSE))/100</f>
        <v>4.2087672948361498E-3</v>
      </c>
      <c r="F126" s="82">
        <f>(VLOOKUP($A125,'Occupancy Raw Data'!$B$8:$BE$51,'Occupancy Raw Data'!AX$3,FALSE))/100</f>
        <v>5.3071747838157202E-3</v>
      </c>
      <c r="G126" s="82">
        <f>(VLOOKUP($A125,'Occupancy Raw Data'!$B$8:$BE$51,'Occupancy Raw Data'!AY$3,FALSE))/100</f>
        <v>1.2206368553707301E-2</v>
      </c>
      <c r="H126" s="83">
        <f>(VLOOKUP($A125,'Occupancy Raw Data'!$B$8:$BE$51,'Occupancy Raw Data'!BA$3,FALSE))/100</f>
        <v>-1.5681581235815999E-2</v>
      </c>
      <c r="I126" s="83">
        <f>(VLOOKUP($A125,'Occupancy Raw Data'!$B$8:$BE$51,'Occupancy Raw Data'!BB$3,FALSE))/100</f>
        <v>-9.7923477003672293E-3</v>
      </c>
      <c r="J126" s="82">
        <f>(VLOOKUP($A125,'Occupancy Raw Data'!$B$8:$BE$51,'Occupancy Raw Data'!BC$3,FALSE))/100</f>
        <v>-1.2714803333655201E-2</v>
      </c>
      <c r="K126" s="84">
        <f>(VLOOKUP($A125,'Occupancy Raw Data'!$B$8:$BE$51,'Occupancy Raw Data'!BE$3,FALSE))/100</f>
        <v>3.8610289690594103E-3</v>
      </c>
      <c r="M126" s="81">
        <f>(VLOOKUP($A125,'ADR Raw Data'!$B$6:$BE$49,'ADR Raw Data'!AT$1,FALSE))/100</f>
        <v>4.3054739080986205E-2</v>
      </c>
      <c r="N126" s="82">
        <f>(VLOOKUP($A125,'ADR Raw Data'!$B$6:$BE$49,'ADR Raw Data'!AU$1,FALSE))/100</f>
        <v>4.02333761944993E-2</v>
      </c>
      <c r="O126" s="82">
        <f>(VLOOKUP($A125,'ADR Raw Data'!$B$6:$BE$49,'ADR Raw Data'!AV$1,FALSE))/100</f>
        <v>3.8543552793262499E-2</v>
      </c>
      <c r="P126" s="82">
        <f>(VLOOKUP($A125,'ADR Raw Data'!$B$6:$BE$49,'ADR Raw Data'!AW$1,FALSE))/100</f>
        <v>4.8647486815565397E-2</v>
      </c>
      <c r="Q126" s="82">
        <f>(VLOOKUP($A125,'ADR Raw Data'!$B$6:$BE$49,'ADR Raw Data'!AX$1,FALSE))/100</f>
        <v>4.6137371080614296E-2</v>
      </c>
      <c r="R126" s="82">
        <f>(VLOOKUP($A125,'ADR Raw Data'!$B$6:$BE$49,'ADR Raw Data'!AY$1,FALSE))/100</f>
        <v>4.3127735619829501E-2</v>
      </c>
      <c r="S126" s="83">
        <f>(VLOOKUP($A125,'ADR Raw Data'!$B$6:$BE$49,'ADR Raw Data'!BA$1,FALSE))/100</f>
        <v>6.4765813383866602E-3</v>
      </c>
      <c r="T126" s="83">
        <f>(VLOOKUP($A125,'ADR Raw Data'!$B$6:$BE$49,'ADR Raw Data'!BB$1,FALSE))/100</f>
        <v>9.8298726395987905E-3</v>
      </c>
      <c r="U126" s="82">
        <f>(VLOOKUP($A125,'ADR Raw Data'!$B$6:$BE$49,'ADR Raw Data'!BC$1,FALSE))/100</f>
        <v>8.169985109903119E-3</v>
      </c>
      <c r="V126" s="84">
        <f>(VLOOKUP($A125,'ADR Raw Data'!$B$6:$BE$49,'ADR Raw Data'!BE$1,FALSE))/100</f>
        <v>2.8665612083570598E-2</v>
      </c>
      <c r="X126" s="81">
        <f>(VLOOKUP($A125,'RevPAR Raw Data'!$B$6:$BE$49,'RevPAR Raw Data'!AT$1,FALSE))/100</f>
        <v>0.103757077365464</v>
      </c>
      <c r="Y126" s="82">
        <f>(VLOOKUP($A125,'RevPAR Raw Data'!$B$6:$BE$49,'RevPAR Raw Data'!AU$1,FALSE))/100</f>
        <v>4.7090016963968806E-2</v>
      </c>
      <c r="Z126" s="82">
        <f>(VLOOKUP($A125,'RevPAR Raw Data'!$B$6:$BE$49,'RevPAR Raw Data'!AV$1,FALSE))/100</f>
        <v>3.5779088598821597E-2</v>
      </c>
      <c r="AA126" s="82">
        <f>(VLOOKUP($A125,'RevPAR Raw Data'!$B$6:$BE$49,'RevPAR Raw Data'!AW$1,FALSE))/100</f>
        <v>5.3061000061886798E-2</v>
      </c>
      <c r="AB126" s="82">
        <f>(VLOOKUP($A125,'RevPAR Raw Data'!$B$6:$BE$49,'RevPAR Raw Data'!AX$1,FALSE))/100</f>
        <v>5.1689404956820596E-2</v>
      </c>
      <c r="AC126" s="82">
        <f>(VLOOKUP($A125,'RevPAR Raw Data'!$B$6:$BE$49,'RevPAR Raw Data'!AY$1,FALSE))/100</f>
        <v>5.5860537209399298E-2</v>
      </c>
      <c r="AD126" s="83">
        <f>(VLOOKUP($A125,'RevPAR Raw Data'!$B$6:$BE$49,'RevPAR Raw Data'!BA$1,FALSE))/100</f>
        <v>-9.3065629338176508E-3</v>
      </c>
      <c r="AE126" s="83">
        <f>(VLOOKUP($A125,'RevPAR Raw Data'!$B$6:$BE$49,'RevPAR Raw Data'!BB$1,FALSE))/100</f>
        <v>-5.8732591505709396E-5</v>
      </c>
      <c r="AF126" s="82">
        <f>(VLOOKUP($A125,'RevPAR Raw Data'!$B$6:$BE$49,'RevPAR Raw Data'!BC$1,FALSE))/100</f>
        <v>-4.6486979776634704E-3</v>
      </c>
      <c r="AG126" s="84">
        <f>(VLOOKUP($A125,'RevPAR Raw Data'!$B$6:$BE$49,'RevPAR Raw Data'!BE$1,FALSE))/100</f>
        <v>3.2637319811300497E-2</v>
      </c>
    </row>
    <row r="127" spans="1:33" x14ac:dyDescent="0.25">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3" x14ac:dyDescent="0.25">
      <c r="A128" s="126" t="s">
        <v>57</v>
      </c>
      <c r="B128" s="109">
        <f>(VLOOKUP($A128,'Occupancy Raw Data'!$B$8:$BE$45,'Occupancy Raw Data'!AG$3,FALSE))/100</f>
        <v>0.54453036078515704</v>
      </c>
      <c r="C128" s="110">
        <f>(VLOOKUP($A128,'Occupancy Raw Data'!$B$8:$BE$45,'Occupancy Raw Data'!AH$3,FALSE))/100</f>
        <v>0.57896608974129793</v>
      </c>
      <c r="D128" s="110">
        <f>(VLOOKUP($A128,'Occupancy Raw Data'!$B$8:$BE$45,'Occupancy Raw Data'!AI$3,FALSE))/100</f>
        <v>0.66729417804922309</v>
      </c>
      <c r="E128" s="110">
        <f>(VLOOKUP($A128,'Occupancy Raw Data'!$B$8:$BE$45,'Occupancy Raw Data'!AJ$3,FALSE))/100</f>
        <v>0.67663197527034602</v>
      </c>
      <c r="F128" s="110">
        <f>(VLOOKUP($A128,'Occupancy Raw Data'!$B$8:$BE$45,'Occupancy Raw Data'!AK$3,FALSE))/100</f>
        <v>0.66679145586206101</v>
      </c>
      <c r="G128" s="111">
        <f>(VLOOKUP($A128,'Occupancy Raw Data'!$B$8:$BE$45,'Occupancy Raw Data'!AL$3,FALSE))/100</f>
        <v>0.62684281194161695</v>
      </c>
      <c r="H128" s="91">
        <f>(VLOOKUP($A128,'Occupancy Raw Data'!$B$8:$BE$45,'Occupancy Raw Data'!AN$3,FALSE))/100</f>
        <v>0.74294851910879101</v>
      </c>
      <c r="I128" s="91">
        <f>(VLOOKUP($A128,'Occupancy Raw Data'!$B$8:$BE$45,'Occupancy Raw Data'!AO$3,FALSE))/100</f>
        <v>0.74552630734509195</v>
      </c>
      <c r="J128" s="111">
        <f>(VLOOKUP($A128,'Occupancy Raw Data'!$B$8:$BE$45,'Occupancy Raw Data'!AP$3,FALSE))/100</f>
        <v>0.74423741322694104</v>
      </c>
      <c r="K128" s="112">
        <f>(VLOOKUP($A128,'Occupancy Raw Data'!$B$8:$BE$45,'Occupancy Raw Data'!AR$3,FALSE))/100</f>
        <v>0.66038412659456691</v>
      </c>
      <c r="M128" s="113">
        <f>VLOOKUP($A128,'ADR Raw Data'!$B$6:$BE$43,'ADR Raw Data'!AG$1,FALSE)</f>
        <v>106.990596696754</v>
      </c>
      <c r="N128" s="114">
        <f>VLOOKUP($A128,'ADR Raw Data'!$B$6:$BE$43,'ADR Raw Data'!AH$1,FALSE)</f>
        <v>106.762021819848</v>
      </c>
      <c r="O128" s="114">
        <f>VLOOKUP($A128,'ADR Raw Data'!$B$6:$BE$43,'ADR Raw Data'!AI$1,FALSE)</f>
        <v>113.185042430994</v>
      </c>
      <c r="P128" s="114">
        <f>VLOOKUP($A128,'ADR Raw Data'!$B$6:$BE$43,'ADR Raw Data'!AJ$1,FALSE)</f>
        <v>112.40364870927399</v>
      </c>
      <c r="Q128" s="114">
        <f>VLOOKUP($A128,'ADR Raw Data'!$B$6:$BE$43,'ADR Raw Data'!AK$1,FALSE)</f>
        <v>109.43934869985</v>
      </c>
      <c r="R128" s="115">
        <f>VLOOKUP($A128,'ADR Raw Data'!$B$6:$BE$43,'ADR Raw Data'!AL$1,FALSE)</f>
        <v>109.956772995999</v>
      </c>
      <c r="S128" s="114">
        <f>VLOOKUP($A128,'ADR Raw Data'!$B$6:$BE$43,'ADR Raw Data'!AN$1,FALSE)</f>
        <v>122.697031470363</v>
      </c>
      <c r="T128" s="114">
        <f>VLOOKUP($A128,'ADR Raw Data'!$B$6:$BE$43,'ADR Raw Data'!AO$1,FALSE)</f>
        <v>123.310097941176</v>
      </c>
      <c r="U128" s="115">
        <f>VLOOKUP($A128,'ADR Raw Data'!$B$6:$BE$43,'ADR Raw Data'!AP$1,FALSE)</f>
        <v>123.00409556981499</v>
      </c>
      <c r="V128" s="116">
        <f>VLOOKUP($A128,'ADR Raw Data'!$B$6:$BE$43,'ADR Raw Data'!AR$1,FALSE)</f>
        <v>114.157923383144</v>
      </c>
      <c r="X128" s="113">
        <f>VLOOKUP($A128,'RevPAR Raw Data'!$B$6:$BE$43,'RevPAR Raw Data'!AG$1,FALSE)</f>
        <v>58.259628219902702</v>
      </c>
      <c r="Y128" s="114">
        <f>VLOOKUP($A128,'RevPAR Raw Data'!$B$6:$BE$43,'RevPAR Raw Data'!AH$1,FALSE)</f>
        <v>61.811590305912603</v>
      </c>
      <c r="Z128" s="114">
        <f>VLOOKUP($A128,'RevPAR Raw Data'!$B$6:$BE$43,'RevPAR Raw Data'!AI$1,FALSE)</f>
        <v>75.527719856456699</v>
      </c>
      <c r="AA128" s="114">
        <f>VLOOKUP($A128,'RevPAR Raw Data'!$B$6:$BE$43,'RevPAR Raw Data'!AJ$1,FALSE)</f>
        <v>76.055902853750595</v>
      </c>
      <c r="AB128" s="114">
        <f>VLOOKUP($A128,'RevPAR Raw Data'!$B$6:$BE$43,'RevPAR Raw Data'!AK$1,FALSE)</f>
        <v>72.973222648169298</v>
      </c>
      <c r="AC128" s="115">
        <f>VLOOKUP($A128,'RevPAR Raw Data'!$B$6:$BE$43,'RevPAR Raw Data'!AL$1,FALSE)</f>
        <v>68.925612776838406</v>
      </c>
      <c r="AD128" s="114">
        <f>VLOOKUP($A128,'RevPAR Raw Data'!$B$6:$BE$43,'RevPAR Raw Data'!AN$1,FALSE)</f>
        <v>91.157577829951506</v>
      </c>
      <c r="AE128" s="114">
        <f>VLOOKUP($A128,'RevPAR Raw Data'!$B$6:$BE$43,'RevPAR Raw Data'!AO$1,FALSE)</f>
        <v>91.930921976446896</v>
      </c>
      <c r="AF128" s="115">
        <f>VLOOKUP($A128,'RevPAR Raw Data'!$B$6:$BE$43,'RevPAR Raw Data'!AP$1,FALSE)</f>
        <v>91.544249903199201</v>
      </c>
      <c r="AG128" s="116">
        <f>VLOOKUP($A128,'RevPAR Raw Data'!$B$6:$BE$43,'RevPAR Raw Data'!AR$1,FALSE)</f>
        <v>75.388080527227203</v>
      </c>
    </row>
    <row r="129" spans="1:33" x14ac:dyDescent="0.25">
      <c r="A129" s="93" t="s">
        <v>14</v>
      </c>
      <c r="B129" s="81">
        <f>(VLOOKUP($A128,'Occupancy Raw Data'!$B$8:$BE$51,'Occupancy Raw Data'!AT$3,FALSE))/100</f>
        <v>1.6343128596809101E-2</v>
      </c>
      <c r="C129" s="82">
        <f>(VLOOKUP($A128,'Occupancy Raw Data'!$B$8:$BE$51,'Occupancy Raw Data'!AU$3,FALSE))/100</f>
        <v>6.5968983024136197E-3</v>
      </c>
      <c r="D129" s="82">
        <f>(VLOOKUP($A128,'Occupancy Raw Data'!$B$8:$BE$51,'Occupancy Raw Data'!AV$3,FALSE))/100</f>
        <v>2.1314974631519101E-2</v>
      </c>
      <c r="E129" s="82">
        <f>(VLOOKUP($A128,'Occupancy Raw Data'!$B$8:$BE$51,'Occupancy Raw Data'!AW$3,FALSE))/100</f>
        <v>9.3415676795819205E-3</v>
      </c>
      <c r="F129" s="82">
        <f>(VLOOKUP($A128,'Occupancy Raw Data'!$B$8:$BE$51,'Occupancy Raw Data'!AX$3,FALSE))/100</f>
        <v>1.5432190925618199E-3</v>
      </c>
      <c r="G129" s="82">
        <f>(VLOOKUP($A128,'Occupancy Raw Data'!$B$8:$BE$51,'Occupancy Raw Data'!AY$3,FALSE))/100</f>
        <v>1.08909492651973E-2</v>
      </c>
      <c r="H129" s="83">
        <f>(VLOOKUP($A128,'Occupancy Raw Data'!$B$8:$BE$51,'Occupancy Raw Data'!BA$3,FALSE))/100</f>
        <v>2.4232527215554297E-2</v>
      </c>
      <c r="I129" s="83">
        <f>(VLOOKUP($A128,'Occupancy Raw Data'!$B$8:$BE$51,'Occupancy Raw Data'!BB$3,FALSE))/100</f>
        <v>2.8999333048494802E-3</v>
      </c>
      <c r="J129" s="82">
        <f>(VLOOKUP($A128,'Occupancy Raw Data'!$B$8:$BE$51,'Occupancy Raw Data'!BC$3,FALSE))/100</f>
        <v>1.34288319867921E-2</v>
      </c>
      <c r="K129" s="84">
        <f>(VLOOKUP($A128,'Occupancy Raw Data'!$B$8:$BE$51,'Occupancy Raw Data'!BE$3,FALSE))/100</f>
        <v>1.1687287452952499E-2</v>
      </c>
      <c r="M129" s="81">
        <f>(VLOOKUP($A128,'ADR Raw Data'!$B$6:$BE$49,'ADR Raw Data'!AT$1,FALSE))/100</f>
        <v>-9.3175542564793105E-3</v>
      </c>
      <c r="N129" s="82">
        <f>(VLOOKUP($A128,'ADR Raw Data'!$B$6:$BE$49,'ADR Raw Data'!AU$1,FALSE))/100</f>
        <v>-2.6317548118505601E-2</v>
      </c>
      <c r="O129" s="82">
        <f>(VLOOKUP($A128,'ADR Raw Data'!$B$6:$BE$49,'ADR Raw Data'!AV$1,FALSE))/100</f>
        <v>-6.1938481163654104E-3</v>
      </c>
      <c r="P129" s="82">
        <f>(VLOOKUP($A128,'ADR Raw Data'!$B$6:$BE$49,'ADR Raw Data'!AW$1,FALSE))/100</f>
        <v>-1.15429974505558E-2</v>
      </c>
      <c r="Q129" s="82">
        <f>(VLOOKUP($A128,'ADR Raw Data'!$B$6:$BE$49,'ADR Raw Data'!AX$1,FALSE))/100</f>
        <v>-2.6672338886796002E-2</v>
      </c>
      <c r="R129" s="82">
        <f>(VLOOKUP($A128,'ADR Raw Data'!$B$6:$BE$49,'ADR Raw Data'!AY$1,FALSE))/100</f>
        <v>-1.59186364154341E-2</v>
      </c>
      <c r="S129" s="83">
        <f>(VLOOKUP($A128,'ADR Raw Data'!$B$6:$BE$49,'ADR Raw Data'!BA$1,FALSE))/100</f>
        <v>-1.0778058062177499E-2</v>
      </c>
      <c r="T129" s="83">
        <f>(VLOOKUP($A128,'ADR Raw Data'!$B$6:$BE$49,'ADR Raw Data'!BB$1,FALSE))/100</f>
        <v>-1.28031163385472E-2</v>
      </c>
      <c r="U129" s="82">
        <f>(VLOOKUP($A128,'ADR Raw Data'!$B$6:$BE$49,'ADR Raw Data'!BC$1,FALSE))/100</f>
        <v>-1.1834339376402301E-2</v>
      </c>
      <c r="V129" s="84">
        <f>(VLOOKUP($A128,'ADR Raw Data'!$B$6:$BE$49,'ADR Raw Data'!BE$1,FALSE))/100</f>
        <v>-1.44588515447299E-2</v>
      </c>
      <c r="X129" s="81">
        <f>(VLOOKUP($A128,'RevPAR Raw Data'!$B$6:$BE$49,'RevPAR Raw Data'!AT$1,FALSE))/100</f>
        <v>6.87329635290845E-3</v>
      </c>
      <c r="Y129" s="82">
        <f>(VLOOKUP($A128,'RevPAR Raw Data'!$B$6:$BE$49,'RevPAR Raw Data'!AU$1,FALSE))/100</f>
        <v>-1.9894264004598601E-2</v>
      </c>
      <c r="Z129" s="82">
        <f>(VLOOKUP($A128,'RevPAR Raw Data'!$B$6:$BE$49,'RevPAR Raw Data'!AV$1,FALSE))/100</f>
        <v>1.49891047996819E-2</v>
      </c>
      <c r="AA129" s="82">
        <f>(VLOOKUP($A128,'RevPAR Raw Data'!$B$6:$BE$49,'RevPAR Raw Data'!AW$1,FALSE))/100</f>
        <v>-2.3092594628835298E-3</v>
      </c>
      <c r="AB129" s="82">
        <f>(VLOOKUP($A128,'RevPAR Raw Data'!$B$6:$BE$49,'RevPAR Raw Data'!AX$1,FALSE))/100</f>
        <v>-2.5170281056847599E-2</v>
      </c>
      <c r="AC129" s="82">
        <f>(VLOOKUP($A128,'RevPAR Raw Data'!$B$6:$BE$49,'RevPAR Raw Data'!AY$1,FALSE))/100</f>
        <v>-5.20105621180845E-3</v>
      </c>
      <c r="AD129" s="83">
        <f>(VLOOKUP($A128,'RevPAR Raw Data'!$B$6:$BE$49,'RevPAR Raw Data'!BA$1,FALSE))/100</f>
        <v>1.3193289568054201E-2</v>
      </c>
      <c r="AE129" s="83">
        <f>(VLOOKUP($A128,'RevPAR Raw Data'!$B$6:$BE$49,'RevPAR Raw Data'!BB$1,FALSE))/100</f>
        <v>-9.9403112171737792E-3</v>
      </c>
      <c r="AF129" s="82">
        <f>(VLOOKUP($A128,'RevPAR Raw Data'!$B$6:$BE$49,'RevPAR Raw Data'!BC$1,FALSE))/100</f>
        <v>1.4355712552294E-3</v>
      </c>
      <c r="AG129" s="84">
        <f>(VLOOKUP($A128,'RevPAR Raw Data'!$B$6:$BE$49,'RevPAR Raw Data'!BE$1,FALSE))/100</f>
        <v>-2.9405488460201999E-3</v>
      </c>
    </row>
    <row r="130" spans="1:33" x14ac:dyDescent="0.25">
      <c r="A130" s="126"/>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3" x14ac:dyDescent="0.25">
      <c r="A131" s="108" t="s">
        <v>59</v>
      </c>
      <c r="B131" s="109">
        <f>(VLOOKUP($A131,'Occupancy Raw Data'!$B$8:$BE$45,'Occupancy Raw Data'!AG$3,FALSE))/100</f>
        <v>0.48433272711611502</v>
      </c>
      <c r="C131" s="110">
        <f>(VLOOKUP($A131,'Occupancy Raw Data'!$B$8:$BE$45,'Occupancy Raw Data'!AH$3,FALSE))/100</f>
        <v>0.54571741359501302</v>
      </c>
      <c r="D131" s="110">
        <f>(VLOOKUP($A131,'Occupancy Raw Data'!$B$8:$BE$45,'Occupancy Raw Data'!AI$3,FALSE))/100</f>
        <v>0.68883511348464599</v>
      </c>
      <c r="E131" s="110">
        <f>(VLOOKUP($A131,'Occupancy Raw Data'!$B$8:$BE$45,'Occupancy Raw Data'!AJ$3,FALSE))/100</f>
        <v>0.68991989319092095</v>
      </c>
      <c r="F131" s="110">
        <f>(VLOOKUP($A131,'Occupancy Raw Data'!$B$8:$BE$45,'Occupancy Raw Data'!AK$3,FALSE))/100</f>
        <v>0.64903204272363102</v>
      </c>
      <c r="G131" s="111">
        <f>(VLOOKUP($A131,'Occupancy Raw Data'!$B$8:$BE$45,'Occupancy Raw Data'!AL$3,FALSE))/100</f>
        <v>0.61156743802206504</v>
      </c>
      <c r="H131" s="91">
        <f>(VLOOKUP($A131,'Occupancy Raw Data'!$B$8:$BE$45,'Occupancy Raw Data'!AN$3,FALSE))/100</f>
        <v>0.73873497997329696</v>
      </c>
      <c r="I131" s="91">
        <f>(VLOOKUP($A131,'Occupancy Raw Data'!$B$8:$BE$45,'Occupancy Raw Data'!AO$3,FALSE))/100</f>
        <v>0.74557743658210895</v>
      </c>
      <c r="J131" s="111">
        <f>(VLOOKUP($A131,'Occupancy Raw Data'!$B$8:$BE$45,'Occupancy Raw Data'!AP$3,FALSE))/100</f>
        <v>0.7421562082777029</v>
      </c>
      <c r="K131" s="112">
        <f>(VLOOKUP($A131,'Occupancy Raw Data'!$B$8:$BE$45,'Occupancy Raw Data'!AR$3,FALSE))/100</f>
        <v>0.64887851523796203</v>
      </c>
      <c r="M131" s="113">
        <f>VLOOKUP($A131,'ADR Raw Data'!$B$6:$BE$43,'ADR Raw Data'!AG$1,FALSE)</f>
        <v>164.388172477827</v>
      </c>
      <c r="N131" s="114">
        <f>VLOOKUP($A131,'ADR Raw Data'!$B$6:$BE$43,'ADR Raw Data'!AH$1,FALSE)</f>
        <v>163.82831646378901</v>
      </c>
      <c r="O131" s="114">
        <f>VLOOKUP($A131,'ADR Raw Data'!$B$6:$BE$43,'ADR Raw Data'!AI$1,FALSE)</f>
        <v>175.90284191399101</v>
      </c>
      <c r="P131" s="114">
        <f>VLOOKUP($A131,'ADR Raw Data'!$B$6:$BE$43,'ADR Raw Data'!AJ$1,FALSE)</f>
        <v>178.283944121915</v>
      </c>
      <c r="Q131" s="114">
        <f>VLOOKUP($A131,'ADR Raw Data'!$B$6:$BE$43,'ADR Raw Data'!AK$1,FALSE)</f>
        <v>172.029470300848</v>
      </c>
      <c r="R131" s="115">
        <f>VLOOKUP($A131,'ADR Raw Data'!$B$6:$BE$43,'ADR Raw Data'!AL$1,FALSE)</f>
        <v>171.63924586629</v>
      </c>
      <c r="S131" s="114">
        <f>VLOOKUP($A131,'ADR Raw Data'!$B$6:$BE$43,'ADR Raw Data'!AN$1,FALSE)</f>
        <v>185.64027561278601</v>
      </c>
      <c r="T131" s="114">
        <f>VLOOKUP($A131,'ADR Raw Data'!$B$6:$BE$43,'ADR Raw Data'!AO$1,FALSE)</f>
        <v>185.967175153889</v>
      </c>
      <c r="U131" s="115">
        <f>VLOOKUP($A131,'ADR Raw Data'!$B$6:$BE$43,'ADR Raw Data'!AP$1,FALSE)</f>
        <v>185.80447886215401</v>
      </c>
      <c r="V131" s="116">
        <f>VLOOKUP($A131,'ADR Raw Data'!$B$6:$BE$43,'ADR Raw Data'!AR$1,FALSE)</f>
        <v>176.268250421381</v>
      </c>
      <c r="X131" s="113">
        <f>VLOOKUP($A131,'RevPAR Raw Data'!$B$6:$BE$43,'RevPAR Raw Data'!AG$1,FALSE)</f>
        <v>79.618571881820401</v>
      </c>
      <c r="Y131" s="114">
        <f>VLOOKUP($A131,'RevPAR Raw Data'!$B$6:$BE$43,'RevPAR Raw Data'!AH$1,FALSE)</f>
        <v>89.403965134244302</v>
      </c>
      <c r="Z131" s="114">
        <f>VLOOKUP($A131,'RevPAR Raw Data'!$B$6:$BE$43,'RevPAR Raw Data'!AI$1,FALSE)</f>
        <v>121.168054072096</v>
      </c>
      <c r="AA131" s="114">
        <f>VLOOKUP($A131,'RevPAR Raw Data'!$B$6:$BE$43,'RevPAR Raw Data'!AJ$1,FALSE)</f>
        <v>123.001639686248</v>
      </c>
      <c r="AB131" s="114">
        <f>VLOOKUP($A131,'RevPAR Raw Data'!$B$6:$BE$43,'RevPAR Raw Data'!AK$1,FALSE)</f>
        <v>111.65263851802401</v>
      </c>
      <c r="AC131" s="115">
        <f>VLOOKUP($A131,'RevPAR Raw Data'!$B$6:$BE$43,'RevPAR Raw Data'!AL$1,FALSE)</f>
        <v>104.968973858486</v>
      </c>
      <c r="AD131" s="114">
        <f>VLOOKUP($A131,'RevPAR Raw Data'!$B$6:$BE$43,'RevPAR Raw Data'!AN$1,FALSE)</f>
        <v>137.13896528704899</v>
      </c>
      <c r="AE131" s="114">
        <f>VLOOKUP($A131,'RevPAR Raw Data'!$B$6:$BE$43,'RevPAR Raw Data'!AO$1,FALSE)</f>
        <v>138.652929739652</v>
      </c>
      <c r="AF131" s="115">
        <f>VLOOKUP($A131,'RevPAR Raw Data'!$B$6:$BE$43,'RevPAR Raw Data'!AP$1,FALSE)</f>
        <v>137.89594751335099</v>
      </c>
      <c r="AG131" s="116">
        <f>VLOOKUP($A131,'RevPAR Raw Data'!$B$6:$BE$43,'RevPAR Raw Data'!AR$1,FALSE)</f>
        <v>114.37668061701901</v>
      </c>
    </row>
    <row r="132" spans="1:33" x14ac:dyDescent="0.25">
      <c r="A132" s="93" t="s">
        <v>14</v>
      </c>
      <c r="B132" s="81">
        <f>(VLOOKUP($A131,'Occupancy Raw Data'!$B$8:$BE$51,'Occupancy Raw Data'!AT$3,FALSE))/100</f>
        <v>7.8561211598421193E-3</v>
      </c>
      <c r="C132" s="82">
        <f>(VLOOKUP($A131,'Occupancy Raw Data'!$B$8:$BE$51,'Occupancy Raw Data'!AU$3,FALSE))/100</f>
        <v>-3.6269159368899802E-2</v>
      </c>
      <c r="D132" s="82">
        <f>(VLOOKUP($A131,'Occupancy Raw Data'!$B$8:$BE$51,'Occupancy Raw Data'!AV$3,FALSE))/100</f>
        <v>5.2933673469387703E-2</v>
      </c>
      <c r="E132" s="82">
        <f>(VLOOKUP($A131,'Occupancy Raw Data'!$B$8:$BE$51,'Occupancy Raw Data'!AW$3,FALSE))/100</f>
        <v>3.9346323067253199E-2</v>
      </c>
      <c r="F132" s="82">
        <f>(VLOOKUP($A131,'Occupancy Raw Data'!$B$8:$BE$51,'Occupancy Raw Data'!AX$3,FALSE))/100</f>
        <v>-3.3068125310790598E-2</v>
      </c>
      <c r="G132" s="82">
        <f>(VLOOKUP($A131,'Occupancy Raw Data'!$B$8:$BE$51,'Occupancy Raw Data'!AY$3,FALSE))/100</f>
        <v>7.1768053617572705E-3</v>
      </c>
      <c r="H132" s="83">
        <f>(VLOOKUP($A131,'Occupancy Raw Data'!$B$8:$BE$51,'Occupancy Raw Data'!BA$3,FALSE))/100</f>
        <v>5.6191839656406499E-2</v>
      </c>
      <c r="I132" s="83">
        <f>(VLOOKUP($A131,'Occupancy Raw Data'!$B$8:$BE$51,'Occupancy Raw Data'!BB$3,FALSE))/100</f>
        <v>2.64215967834577E-2</v>
      </c>
      <c r="J132" s="82">
        <f>(VLOOKUP($A131,'Occupancy Raw Data'!$B$8:$BE$51,'Occupancy Raw Data'!BC$3,FALSE))/100</f>
        <v>4.1025340902440401E-2</v>
      </c>
      <c r="K132" s="84">
        <f>(VLOOKUP($A131,'Occupancy Raw Data'!$B$8:$BE$51,'Occupancy Raw Data'!BE$3,FALSE))/100</f>
        <v>1.7993321357037899E-2</v>
      </c>
      <c r="M132" s="81">
        <f>(VLOOKUP($A131,'ADR Raw Data'!$B$6:$BE$49,'ADR Raw Data'!AT$1,FALSE))/100</f>
        <v>-6.1779715571026097E-3</v>
      </c>
      <c r="N132" s="82">
        <f>(VLOOKUP($A131,'ADR Raw Data'!$B$6:$BE$49,'ADR Raw Data'!AU$1,FALSE))/100</f>
        <v>-6.7247390445410296E-2</v>
      </c>
      <c r="O132" s="82">
        <f>(VLOOKUP($A131,'ADR Raw Data'!$B$6:$BE$49,'ADR Raw Data'!AV$1,FALSE))/100</f>
        <v>-5.1422545975834497E-2</v>
      </c>
      <c r="P132" s="82">
        <f>(VLOOKUP($A131,'ADR Raw Data'!$B$6:$BE$49,'ADR Raw Data'!AW$1,FALSE))/100</f>
        <v>-2.1717122293266403E-2</v>
      </c>
      <c r="Q132" s="82">
        <f>(VLOOKUP($A131,'ADR Raw Data'!$B$6:$BE$49,'ADR Raw Data'!AX$1,FALSE))/100</f>
        <v>-4.8333067312731098E-2</v>
      </c>
      <c r="R132" s="82">
        <f>(VLOOKUP($A131,'ADR Raw Data'!$B$6:$BE$49,'ADR Raw Data'!AY$1,FALSE))/100</f>
        <v>-3.95594730397743E-2</v>
      </c>
      <c r="S132" s="83">
        <f>(VLOOKUP($A131,'ADR Raw Data'!$B$6:$BE$49,'ADR Raw Data'!BA$1,FALSE))/100</f>
        <v>-3.0439563503640598E-3</v>
      </c>
      <c r="T132" s="83">
        <f>(VLOOKUP($A131,'ADR Raw Data'!$B$6:$BE$49,'ADR Raw Data'!BB$1,FALSE))/100</f>
        <v>-2.63452537573905E-2</v>
      </c>
      <c r="U132" s="82">
        <f>(VLOOKUP($A131,'ADR Raw Data'!$B$6:$BE$49,'ADR Raw Data'!BC$1,FALSE))/100</f>
        <v>-1.5075145455511701E-2</v>
      </c>
      <c r="V132" s="84">
        <f>(VLOOKUP($A131,'ADR Raw Data'!$B$6:$BE$49,'ADR Raw Data'!BE$1,FALSE))/100</f>
        <v>-3.0881346466721599E-2</v>
      </c>
      <c r="X132" s="81">
        <f>(VLOOKUP($A131,'RevPAR Raw Data'!$B$6:$BE$49,'RevPAR Raw Data'!AT$1,FALSE))/100</f>
        <v>1.6296147096648401E-3</v>
      </c>
      <c r="Y132" s="82">
        <f>(VLOOKUP($A131,'RevPAR Raw Data'!$B$6:$BE$49,'RevPAR Raw Data'!AU$1,FALSE))/100</f>
        <v>-0.101077543493102</v>
      </c>
      <c r="Z132" s="82">
        <f>(VLOOKUP($A131,'RevPAR Raw Data'!$B$6:$BE$49,'RevPAR Raw Data'!AV$1,FALSE))/100</f>
        <v>-1.2108567640962201E-3</v>
      </c>
      <c r="AA132" s="82">
        <f>(VLOOKUP($A131,'RevPAR Raw Data'!$B$6:$BE$49,'RevPAR Raw Data'!AW$1,FALSE))/100</f>
        <v>1.6774711864144799E-2</v>
      </c>
      <c r="AB132" s="82">
        <f>(VLOOKUP($A131,'RevPAR Raw Data'!$B$6:$BE$49,'RevPAR Raw Data'!AX$1,FALSE))/100</f>
        <v>-7.9802908696969502E-2</v>
      </c>
      <c r="AC132" s="82">
        <f>(VLOOKUP($A131,'RevPAR Raw Data'!$B$6:$BE$49,'RevPAR Raw Data'!AY$1,FALSE))/100</f>
        <v>-3.2666578316237198E-2</v>
      </c>
      <c r="AD132" s="83">
        <f>(VLOOKUP($A131,'RevPAR Raw Data'!$B$6:$BE$49,'RevPAR Raw Data'!BA$1,FALSE))/100</f>
        <v>5.2976837798881703E-2</v>
      </c>
      <c r="AE132" s="83">
        <f>(VLOOKUP($A131,'RevPAR Raw Data'!$B$6:$BE$49,'RevPAR Raw Data'!BB$1,FALSE))/100</f>
        <v>-6.1974064586837801E-4</v>
      </c>
      <c r="AF132" s="82">
        <f>(VLOOKUP($A131,'RevPAR Raw Data'!$B$6:$BE$49,'RevPAR Raw Data'!BC$1,FALSE))/100</f>
        <v>2.53317324654624E-2</v>
      </c>
      <c r="AG132" s="84">
        <f>(VLOOKUP($A131,'RevPAR Raw Data'!$B$6:$BE$49,'RevPAR Raw Data'!BE$1,FALSE))/100</f>
        <v>-1.3443683100597398E-2</v>
      </c>
    </row>
    <row r="133" spans="1:33" x14ac:dyDescent="0.25">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3" x14ac:dyDescent="0.25">
      <c r="A134" s="108" t="s">
        <v>61</v>
      </c>
      <c r="B134" s="109">
        <f>(VLOOKUP($A134,'Occupancy Raw Data'!$B$8:$BE$45,'Occupancy Raw Data'!AG$3,FALSE))/100</f>
        <v>0.541466070609812</v>
      </c>
      <c r="C134" s="110">
        <f>(VLOOKUP($A134,'Occupancy Raw Data'!$B$8:$BE$45,'Occupancy Raw Data'!AH$3,FALSE))/100</f>
        <v>0.57138353966070599</v>
      </c>
      <c r="D134" s="110">
        <f>(VLOOKUP($A134,'Occupancy Raw Data'!$B$8:$BE$45,'Occupancy Raw Data'!AI$3,FALSE))/100</f>
        <v>0.67214007336084292</v>
      </c>
      <c r="E134" s="110">
        <f>(VLOOKUP($A134,'Occupancy Raw Data'!$B$8:$BE$45,'Occupancy Raw Data'!AJ$3,FALSE))/100</f>
        <v>0.68093764328289696</v>
      </c>
      <c r="F134" s="110">
        <f>(VLOOKUP($A134,'Occupancy Raw Data'!$B$8:$BE$45,'Occupancy Raw Data'!AK$3,FALSE))/100</f>
        <v>0.66394429160935298</v>
      </c>
      <c r="G134" s="111">
        <f>(VLOOKUP($A134,'Occupancy Raw Data'!$B$8:$BE$45,'Occupancy Raw Data'!AL$3,FALSE))/100</f>
        <v>0.62597432370472195</v>
      </c>
      <c r="H134" s="91">
        <f>(VLOOKUP($A134,'Occupancy Raw Data'!$B$8:$BE$45,'Occupancy Raw Data'!AN$3,FALSE))/100</f>
        <v>0.75320953690967396</v>
      </c>
      <c r="I134" s="91">
        <f>(VLOOKUP($A134,'Occupancy Raw Data'!$B$8:$BE$45,'Occupancy Raw Data'!AO$3,FALSE))/100</f>
        <v>0.75398326455754205</v>
      </c>
      <c r="J134" s="111">
        <f>(VLOOKUP($A134,'Occupancy Raw Data'!$B$8:$BE$45,'Occupancy Raw Data'!AP$3,FALSE))/100</f>
        <v>0.7535964007336079</v>
      </c>
      <c r="K134" s="112">
        <f>(VLOOKUP($A134,'Occupancy Raw Data'!$B$8:$BE$45,'Occupancy Raw Data'!AR$3,FALSE))/100</f>
        <v>0.66243777428440398</v>
      </c>
      <c r="M134" s="113">
        <f>VLOOKUP($A134,'ADR Raw Data'!$B$6:$BE$43,'ADR Raw Data'!AG$1,FALSE)</f>
        <v>106.473152685895</v>
      </c>
      <c r="N134" s="114">
        <f>VLOOKUP($A134,'ADR Raw Data'!$B$6:$BE$43,'ADR Raw Data'!AH$1,FALSE)</f>
        <v>105.055430563217</v>
      </c>
      <c r="O134" s="114">
        <f>VLOOKUP($A134,'ADR Raw Data'!$B$6:$BE$43,'ADR Raw Data'!AI$1,FALSE)</f>
        <v>111.684397782988</v>
      </c>
      <c r="P134" s="114">
        <f>VLOOKUP($A134,'ADR Raw Data'!$B$6:$BE$43,'ADR Raw Data'!AJ$1,FALSE)</f>
        <v>109.558022472855</v>
      </c>
      <c r="Q134" s="114">
        <f>VLOOKUP($A134,'ADR Raw Data'!$B$6:$BE$43,'ADR Raw Data'!AK$1,FALSE)</f>
        <v>106.431553800336</v>
      </c>
      <c r="R134" s="115">
        <f>VLOOKUP($A134,'ADR Raw Data'!$B$6:$BE$43,'ADR Raw Data'!AL$1,FALSE)</f>
        <v>107.995773667826</v>
      </c>
      <c r="S134" s="114">
        <f>VLOOKUP($A134,'ADR Raw Data'!$B$6:$BE$43,'ADR Raw Data'!AN$1,FALSE)</f>
        <v>122.61358583168401</v>
      </c>
      <c r="T134" s="114">
        <f>VLOOKUP($A134,'ADR Raw Data'!$B$6:$BE$43,'ADR Raw Data'!AO$1,FALSE)</f>
        <v>122.419289650716</v>
      </c>
      <c r="U134" s="115">
        <f>VLOOKUP($A134,'ADR Raw Data'!$B$6:$BE$43,'ADR Raw Data'!AP$1,FALSE)</f>
        <v>122.516387869569</v>
      </c>
      <c r="V134" s="116">
        <f>VLOOKUP($A134,'ADR Raw Data'!$B$6:$BE$43,'ADR Raw Data'!AR$1,FALSE)</f>
        <v>112.715433179865</v>
      </c>
      <c r="X134" s="113">
        <f>VLOOKUP($A134,'RevPAR Raw Data'!$B$6:$BE$43,'RevPAR Raw Data'!AG$1,FALSE)</f>
        <v>57.651599610270502</v>
      </c>
      <c r="Y134" s="114">
        <f>VLOOKUP($A134,'RevPAR Raw Data'!$B$6:$BE$43,'RevPAR Raw Data'!AH$1,FALSE)</f>
        <v>60.026943775790897</v>
      </c>
      <c r="Z134" s="114">
        <f>VLOOKUP($A134,'RevPAR Raw Data'!$B$6:$BE$43,'RevPAR Raw Data'!AI$1,FALSE)</f>
        <v>75.067559319119596</v>
      </c>
      <c r="AA134" s="114">
        <f>VLOOKUP($A134,'RevPAR Raw Data'!$B$6:$BE$43,'RevPAR Raw Data'!AJ$1,FALSE)</f>
        <v>74.602181625401101</v>
      </c>
      <c r="AB134" s="114">
        <f>VLOOKUP($A134,'RevPAR Raw Data'!$B$6:$BE$43,'RevPAR Raw Data'!AK$1,FALSE)</f>
        <v>70.664622592847294</v>
      </c>
      <c r="AC134" s="115">
        <f>VLOOKUP($A134,'RevPAR Raw Data'!$B$6:$BE$43,'RevPAR Raw Data'!AL$1,FALSE)</f>
        <v>67.602581384685905</v>
      </c>
      <c r="AD134" s="114">
        <f>VLOOKUP($A134,'RevPAR Raw Data'!$B$6:$BE$43,'RevPAR Raw Data'!AN$1,FALSE)</f>
        <v>92.353722203117798</v>
      </c>
      <c r="AE134" s="114">
        <f>VLOOKUP($A134,'RevPAR Raw Data'!$B$6:$BE$43,'RevPAR Raw Data'!AO$1,FALSE)</f>
        <v>92.302095655662498</v>
      </c>
      <c r="AF134" s="115">
        <f>VLOOKUP($A134,'RevPAR Raw Data'!$B$6:$BE$43,'RevPAR Raw Data'!AP$1,FALSE)</f>
        <v>92.327908929390105</v>
      </c>
      <c r="AG134" s="116">
        <f>VLOOKUP($A134,'RevPAR Raw Data'!$B$6:$BE$43,'RevPAR Raw Data'!AR$1,FALSE)</f>
        <v>74.666960683172803</v>
      </c>
    </row>
    <row r="135" spans="1:33" x14ac:dyDescent="0.25">
      <c r="A135" s="93" t="s">
        <v>14</v>
      </c>
      <c r="B135" s="81">
        <f>(VLOOKUP($A134,'Occupancy Raw Data'!$B$8:$BE$51,'Occupancy Raw Data'!AT$3,FALSE))/100</f>
        <v>1.0914785635544499E-2</v>
      </c>
      <c r="C135" s="82">
        <f>(VLOOKUP($A134,'Occupancy Raw Data'!$B$8:$BE$51,'Occupancy Raw Data'!AU$3,FALSE))/100</f>
        <v>1.8566566899179199E-2</v>
      </c>
      <c r="D135" s="82">
        <f>(VLOOKUP($A134,'Occupancy Raw Data'!$B$8:$BE$51,'Occupancy Raw Data'!AV$3,FALSE))/100</f>
        <v>2.1991774711053499E-2</v>
      </c>
      <c r="E135" s="82">
        <f>(VLOOKUP($A134,'Occupancy Raw Data'!$B$8:$BE$51,'Occupancy Raw Data'!AW$3,FALSE))/100</f>
        <v>-4.4131308678099605E-3</v>
      </c>
      <c r="F135" s="82">
        <f>(VLOOKUP($A134,'Occupancy Raw Data'!$B$8:$BE$51,'Occupancy Raw Data'!AX$3,FALSE))/100</f>
        <v>-1.0266424900383399E-2</v>
      </c>
      <c r="G135" s="82">
        <f>(VLOOKUP($A134,'Occupancy Raw Data'!$B$8:$BE$51,'Occupancy Raw Data'!AY$3,FALSE))/100</f>
        <v>6.6964075228916299E-3</v>
      </c>
      <c r="H135" s="83">
        <f>(VLOOKUP($A134,'Occupancy Raw Data'!$B$8:$BE$51,'Occupancy Raw Data'!BA$3,FALSE))/100</f>
        <v>-1.2399545621457201E-3</v>
      </c>
      <c r="I135" s="83">
        <f>(VLOOKUP($A134,'Occupancy Raw Data'!$B$8:$BE$51,'Occupancy Raw Data'!BB$3,FALSE))/100</f>
        <v>-1.13174709866126E-2</v>
      </c>
      <c r="J135" s="82">
        <f>(VLOOKUP($A134,'Occupancy Raw Data'!$B$8:$BE$51,'Occupancy Raw Data'!BC$3,FALSE))/100</f>
        <v>-6.3068488841540307E-3</v>
      </c>
      <c r="K135" s="84">
        <f>(VLOOKUP($A134,'Occupancy Raw Data'!$B$8:$BE$51,'Occupancy Raw Data'!BE$3,FALSE))/100</f>
        <v>2.4327651944518699E-3</v>
      </c>
      <c r="M135" s="81">
        <f>(VLOOKUP($A134,'ADR Raw Data'!$B$6:$BE$49,'ADR Raw Data'!AT$1,FALSE))/100</f>
        <v>3.1015185272687202E-3</v>
      </c>
      <c r="N135" s="82">
        <f>(VLOOKUP($A134,'ADR Raw Data'!$B$6:$BE$49,'ADR Raw Data'!AU$1,FALSE))/100</f>
        <v>1.12323010141826E-2</v>
      </c>
      <c r="O135" s="82">
        <f>(VLOOKUP($A134,'ADR Raw Data'!$B$6:$BE$49,'ADR Raw Data'!AV$1,FALSE))/100</f>
        <v>2.4068536040356001E-2</v>
      </c>
      <c r="P135" s="82">
        <f>(VLOOKUP($A134,'ADR Raw Data'!$B$6:$BE$49,'ADR Raw Data'!AW$1,FALSE))/100</f>
        <v>1.7856391103176501E-3</v>
      </c>
      <c r="Q135" s="82">
        <f>(VLOOKUP($A134,'ADR Raw Data'!$B$6:$BE$49,'ADR Raw Data'!AX$1,FALSE))/100</f>
        <v>-6.8839302509485804E-3</v>
      </c>
      <c r="R135" s="82">
        <f>(VLOOKUP($A134,'ADR Raw Data'!$B$6:$BE$49,'ADR Raw Data'!AY$1,FALSE))/100</f>
        <v>6.6431323142846603E-3</v>
      </c>
      <c r="S135" s="83">
        <f>(VLOOKUP($A134,'ADR Raw Data'!$B$6:$BE$49,'ADR Raw Data'!BA$1,FALSE))/100</f>
        <v>-3.12830324896E-3</v>
      </c>
      <c r="T135" s="83">
        <f>(VLOOKUP($A134,'ADR Raw Data'!$B$6:$BE$49,'ADR Raw Data'!BB$1,FALSE))/100</f>
        <v>-4.2695604009449601E-4</v>
      </c>
      <c r="U135" s="82">
        <f>(VLOOKUP($A134,'ADR Raw Data'!$B$6:$BE$49,'ADR Raw Data'!BC$1,FALSE))/100</f>
        <v>-1.7689725277055801E-3</v>
      </c>
      <c r="V135" s="84">
        <f>(VLOOKUP($A134,'ADR Raw Data'!$B$6:$BE$49,'ADR Raw Data'!BE$1,FALSE))/100</f>
        <v>3.2604691946177301E-3</v>
      </c>
      <c r="X135" s="81">
        <f>(VLOOKUP($A134,'RevPAR Raw Data'!$B$6:$BE$49,'RevPAR Raw Data'!AT$1,FALSE))/100</f>
        <v>1.4050156572682999E-2</v>
      </c>
      <c r="Y135" s="82">
        <f>(VLOOKUP($A134,'RevPAR Raw Data'!$B$6:$BE$49,'RevPAR Raw Data'!AU$1,FALSE))/100</f>
        <v>3.0007413181573402E-2</v>
      </c>
      <c r="Z135" s="82">
        <f>(VLOOKUP($A134,'RevPAR Raw Data'!$B$6:$BE$49,'RevPAR Raw Data'!AV$1,FALSE))/100</f>
        <v>4.6589620573633903E-2</v>
      </c>
      <c r="AA135" s="82">
        <f>(VLOOKUP($A134,'RevPAR Raw Data'!$B$6:$BE$49,'RevPAR Raw Data'!AW$1,FALSE))/100</f>
        <v>-2.6353720165688201E-3</v>
      </c>
      <c r="AB135" s="82">
        <f>(VLOOKUP($A134,'RevPAR Raw Data'!$B$6:$BE$49,'RevPAR Raw Data'!AX$1,FALSE))/100</f>
        <v>-1.70796817983912E-2</v>
      </c>
      <c r="AC135" s="82">
        <f>(VLOOKUP($A134,'RevPAR Raw Data'!$B$6:$BE$49,'RevPAR Raw Data'!AY$1,FALSE))/100</f>
        <v>1.33840249583812E-2</v>
      </c>
      <c r="AD135" s="83">
        <f>(VLOOKUP($A134,'RevPAR Raw Data'!$B$6:$BE$49,'RevPAR Raw Data'!BA$1,FALSE))/100</f>
        <v>-4.3643788572204001E-3</v>
      </c>
      <c r="AE135" s="83">
        <f>(VLOOKUP($A134,'RevPAR Raw Data'!$B$6:$BE$49,'RevPAR Raw Data'!BB$1,FALSE))/100</f>
        <v>-1.17395949641107E-2</v>
      </c>
      <c r="AF135" s="82">
        <f>(VLOOKUP($A134,'RevPAR Raw Data'!$B$6:$BE$49,'RevPAR Raw Data'!BC$1,FALSE))/100</f>
        <v>-8.0646647694471597E-3</v>
      </c>
      <c r="AG135" s="84">
        <f>(VLOOKUP($A134,'RevPAR Raw Data'!$B$6:$BE$49,'RevPAR Raw Data'!BE$1,FALSE))/100</f>
        <v>5.70116634504385E-3</v>
      </c>
    </row>
    <row r="136" spans="1:33" x14ac:dyDescent="0.25">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3" x14ac:dyDescent="0.25">
      <c r="A137" s="108" t="s">
        <v>60</v>
      </c>
      <c r="B137" s="109">
        <f>(VLOOKUP($A137,'Occupancy Raw Data'!$B$8:$BE$54,'Occupancy Raw Data'!AG$3,FALSE))/100</f>
        <v>0.61503123851525099</v>
      </c>
      <c r="C137" s="110">
        <f>(VLOOKUP($A137,'Occupancy Raw Data'!$B$8:$BE$54,'Occupancy Raw Data'!AH$3,FALSE))/100</f>
        <v>0.65086365306872396</v>
      </c>
      <c r="D137" s="110">
        <f>(VLOOKUP($A137,'Occupancy Raw Data'!$B$8:$BE$54,'Occupancy Raw Data'!AI$3,FALSE))/100</f>
        <v>0.727857405365674</v>
      </c>
      <c r="E137" s="110">
        <f>(VLOOKUP($A137,'Occupancy Raw Data'!$B$8:$BE$54,'Occupancy Raw Data'!AJ$3,FALSE))/100</f>
        <v>0.76396545387725101</v>
      </c>
      <c r="F137" s="110">
        <f>(VLOOKUP($A137,'Occupancy Raw Data'!$B$8:$BE$54,'Occupancy Raw Data'!AK$3,FALSE))/100</f>
        <v>0.75854465270121196</v>
      </c>
      <c r="G137" s="111">
        <f>(VLOOKUP($A137,'Occupancy Raw Data'!$B$8:$BE$54,'Occupancy Raw Data'!AL$3,FALSE))/100</f>
        <v>0.70325248070562196</v>
      </c>
      <c r="H137" s="91">
        <f>(VLOOKUP($A137,'Occupancy Raw Data'!$B$8:$BE$54,'Occupancy Raw Data'!AN$3,FALSE))/100</f>
        <v>0.79639838294744492</v>
      </c>
      <c r="I137" s="91">
        <f>(VLOOKUP($A137,'Occupancy Raw Data'!$B$8:$BE$54,'Occupancy Raw Data'!AO$3,FALSE))/100</f>
        <v>0.75918779860345398</v>
      </c>
      <c r="J137" s="111">
        <f>(VLOOKUP($A137,'Occupancy Raw Data'!$B$8:$BE$54,'Occupancy Raw Data'!AP$3,FALSE))/100</f>
        <v>0.77779309077544989</v>
      </c>
      <c r="K137" s="112">
        <f>(VLOOKUP($A137,'Occupancy Raw Data'!$B$8:$BE$54,'Occupancy Raw Data'!AR$3,FALSE))/100</f>
        <v>0.72454979786842999</v>
      </c>
      <c r="M137" s="113">
        <f>VLOOKUP($A137,'ADR Raw Data'!$B$6:$BE$54,'ADR Raw Data'!AG$1,FALSE)</f>
        <v>100.062902599342</v>
      </c>
      <c r="N137" s="114">
        <f>VLOOKUP($A137,'ADR Raw Data'!$B$6:$BE$54,'ADR Raw Data'!AH$1,FALSE)</f>
        <v>100.129877188029</v>
      </c>
      <c r="O137" s="114">
        <f>VLOOKUP($A137,'ADR Raw Data'!$B$6:$BE$54,'ADR Raw Data'!AI$1,FALSE)</f>
        <v>103.78772405958</v>
      </c>
      <c r="P137" s="114">
        <f>VLOOKUP($A137,'ADR Raw Data'!$B$6:$BE$54,'ADR Raw Data'!AJ$1,FALSE)</f>
        <v>104.82160432952401</v>
      </c>
      <c r="Q137" s="114">
        <f>VLOOKUP($A137,'ADR Raw Data'!$B$6:$BE$54,'ADR Raw Data'!AK$1,FALSE)</f>
        <v>103.34716690891401</v>
      </c>
      <c r="R137" s="115">
        <f>VLOOKUP($A137,'ADR Raw Data'!$B$6:$BE$54,'ADR Raw Data'!AL$1,FALSE)</f>
        <v>102.588730892843</v>
      </c>
      <c r="S137" s="114">
        <f>VLOOKUP($A137,'ADR Raw Data'!$B$6:$BE$54,'ADR Raw Data'!AN$1,FALSE)</f>
        <v>105.705651822796</v>
      </c>
      <c r="T137" s="114">
        <f>VLOOKUP($A137,'ADR Raw Data'!$B$6:$BE$54,'ADR Raw Data'!AO$1,FALSE)</f>
        <v>103.97167372624899</v>
      </c>
      <c r="U137" s="115">
        <f>VLOOKUP($A137,'ADR Raw Data'!$B$6:$BE$54,'ADR Raw Data'!AP$1,FALSE)</f>
        <v>104.85940168920899</v>
      </c>
      <c r="V137" s="116">
        <f>VLOOKUP($A137,'ADR Raw Data'!$B$6:$BE$54,'ADR Raw Data'!AR$1,FALSE)</f>
        <v>103.285168109851</v>
      </c>
      <c r="X137" s="113">
        <f>VLOOKUP($A137,'RevPAR Raw Data'!$B$6:$BE$54,'RevPAR Raw Data'!AG$1,FALSE)</f>
        <v>61.541810915104698</v>
      </c>
      <c r="Y137" s="114">
        <f>VLOOKUP($A137,'RevPAR Raw Data'!$B$6:$BE$54,'RevPAR Raw Data'!AH$1,FALSE)</f>
        <v>65.170897647923496</v>
      </c>
      <c r="Z137" s="114">
        <f>VLOOKUP($A137,'RevPAR Raw Data'!$B$6:$BE$54,'RevPAR Raw Data'!AI$1,FALSE)</f>
        <v>75.542663542815106</v>
      </c>
      <c r="AA137" s="114">
        <f>VLOOKUP($A137,'RevPAR Raw Data'!$B$6:$BE$54,'RevPAR Raw Data'!AJ$1,FALSE)</f>
        <v>80.080084527747104</v>
      </c>
      <c r="AB137" s="114">
        <f>VLOOKUP($A137,'RevPAR Raw Data'!$B$6:$BE$54,'RevPAR Raw Data'!AK$1,FALSE)</f>
        <v>78.393440830576907</v>
      </c>
      <c r="AC137" s="115">
        <f>VLOOKUP($A137,'RevPAR Raw Data'!$B$6:$BE$54,'RevPAR Raw Data'!AL$1,FALSE)</f>
        <v>72.145779492833498</v>
      </c>
      <c r="AD137" s="114">
        <f>VLOOKUP($A137,'RevPAR Raw Data'!$B$6:$BE$54,'RevPAR Raw Data'!AN$1,FALSE)</f>
        <v>84.183810180080798</v>
      </c>
      <c r="AE137" s="114">
        <f>VLOOKUP($A137,'RevPAR Raw Data'!$B$6:$BE$54,'RevPAR Raw Data'!AO$1,FALSE)</f>
        <v>78.934026093347995</v>
      </c>
      <c r="AF137" s="115">
        <f>VLOOKUP($A137,'RevPAR Raw Data'!$B$6:$BE$54,'RevPAR Raw Data'!AP$1,FALSE)</f>
        <v>81.558918136714396</v>
      </c>
      <c r="AG137" s="116">
        <f>VLOOKUP($A137,'RevPAR Raw Data'!$B$6:$BE$54,'RevPAR Raw Data'!AR$1,FALSE)</f>
        <v>74.835247676799398</v>
      </c>
    </row>
    <row r="138" spans="1:33" x14ac:dyDescent="0.25">
      <c r="A138" s="93" t="s">
        <v>14</v>
      </c>
      <c r="B138" s="81">
        <f>(VLOOKUP($A137,'Occupancy Raw Data'!$B$8:$BE$54,'Occupancy Raw Data'!AT$3,FALSE))/100</f>
        <v>0.11526254436033</v>
      </c>
      <c r="C138" s="82">
        <f>(VLOOKUP($A137,'Occupancy Raw Data'!$B$8:$BE$54,'Occupancy Raw Data'!AU$3,FALSE))/100</f>
        <v>8.3769662738609599E-2</v>
      </c>
      <c r="D138" s="82">
        <f>(VLOOKUP($A137,'Occupancy Raw Data'!$B$8:$BE$54,'Occupancy Raw Data'!AV$3,FALSE))/100</f>
        <v>6.3572536691415799E-2</v>
      </c>
      <c r="E138" s="82">
        <f>(VLOOKUP($A137,'Occupancy Raw Data'!$B$8:$BE$54,'Occupancy Raw Data'!AW$3,FALSE))/100</f>
        <v>9.0730233172617691E-2</v>
      </c>
      <c r="F138" s="82">
        <f>(VLOOKUP($A137,'Occupancy Raw Data'!$B$8:$BE$54,'Occupancy Raw Data'!AX$3,FALSE))/100</f>
        <v>0.12141390966706099</v>
      </c>
      <c r="G138" s="82">
        <f>(VLOOKUP($A137,'Occupancy Raw Data'!$B$8:$BE$54,'Occupancy Raw Data'!AY$3,FALSE))/100</f>
        <v>9.4314859489460709E-2</v>
      </c>
      <c r="H138" s="83">
        <f>(VLOOKUP($A137,'Occupancy Raw Data'!$B$8:$BE$54,'Occupancy Raw Data'!BA$3,FALSE))/100</f>
        <v>0.12761601988795801</v>
      </c>
      <c r="I138" s="83">
        <f>(VLOOKUP($A137,'Occupancy Raw Data'!$B$8:$BE$54,'Occupancy Raw Data'!BB$3,FALSE))/100</f>
        <v>6.0192461032715104E-2</v>
      </c>
      <c r="J138" s="82">
        <f>(VLOOKUP($A137,'Occupancy Raw Data'!$B$8:$BE$54,'Occupancy Raw Data'!BC$3,FALSE))/100</f>
        <v>9.3671550913984394E-2</v>
      </c>
      <c r="K138" s="84">
        <f>(VLOOKUP($A137,'Occupancy Raw Data'!$B$8:$BE$54,'Occupancy Raw Data'!BE$3,FALSE))/100</f>
        <v>9.41174699312608E-2</v>
      </c>
      <c r="M138" s="81">
        <f>(VLOOKUP($A137,'ADR Raw Data'!$B$6:$BE$52,'ADR Raw Data'!AT$1,FALSE))/100</f>
        <v>-6.2134893627241394E-2</v>
      </c>
      <c r="N138" s="82">
        <f>(VLOOKUP($A137,'ADR Raw Data'!$B$6:$BE$52,'ADR Raw Data'!AU$1,FALSE))/100</f>
        <v>-7.7292981274587599E-2</v>
      </c>
      <c r="O138" s="82">
        <f>(VLOOKUP($A137,'ADR Raw Data'!$B$6:$BE$52,'ADR Raw Data'!AV$1,FALSE))/100</f>
        <v>-6.2687090036911502E-2</v>
      </c>
      <c r="P138" s="82">
        <f>(VLOOKUP($A137,'ADR Raw Data'!$B$6:$BE$52,'ADR Raw Data'!AW$1,FALSE))/100</f>
        <v>-5.3506820356339302E-2</v>
      </c>
      <c r="Q138" s="82">
        <f>(VLOOKUP($A137,'ADR Raw Data'!$B$6:$BE$52,'ADR Raw Data'!AX$1,FALSE))/100</f>
        <v>-2.5255130230626501E-2</v>
      </c>
      <c r="R138" s="82">
        <f>(VLOOKUP($A137,'ADR Raw Data'!$B$6:$BE$52,'ADR Raw Data'!AY$1,FALSE))/100</f>
        <v>-5.5670406276174804E-2</v>
      </c>
      <c r="S138" s="83">
        <f>(VLOOKUP($A137,'ADR Raw Data'!$B$6:$BE$52,'ADR Raw Data'!BA$1,FALSE))/100</f>
        <v>-5.4318450664659498E-2</v>
      </c>
      <c r="T138" s="83">
        <f>(VLOOKUP($A137,'ADR Raw Data'!$B$6:$BE$52,'ADR Raw Data'!BB$1,FALSE))/100</f>
        <v>-7.2577415590595398E-2</v>
      </c>
      <c r="U138" s="82">
        <f>(VLOOKUP($A137,'ADR Raw Data'!$B$6:$BE$52,'ADR Raw Data'!BC$1,FALSE))/100</f>
        <v>-6.3285724242915092E-2</v>
      </c>
      <c r="V138" s="84">
        <f>(VLOOKUP($A137,'ADR Raw Data'!$B$6:$BE$52,'ADR Raw Data'!BE$1,FALSE))/100</f>
        <v>-5.8058494059706103E-2</v>
      </c>
      <c r="X138" s="81">
        <f>(VLOOKUP($A137,'RevPAR Raw Data'!$B$6:$BE$52,'RevPAR Raw Data'!AT$1,FALSE))/100</f>
        <v>4.5965824800054803E-2</v>
      </c>
      <c r="Y138" s="82">
        <f>(VLOOKUP($A137,'RevPAR Raw Data'!$B$6:$BE$52,'RevPAR Raw Data'!AU$1,FALSE))/100</f>
        <v>1.8744905881550701E-6</v>
      </c>
      <c r="Z138" s="82">
        <f>(VLOOKUP($A137,'RevPAR Raw Data'!$B$6:$BE$52,'RevPAR Raw Data'!AV$1,FALSE))/100</f>
        <v>-3.0997306769453697E-3</v>
      </c>
      <c r="AA138" s="82">
        <f>(VLOOKUP($A137,'RevPAR Raw Data'!$B$6:$BE$52,'RevPAR Raw Data'!AW$1,FALSE))/100</f>
        <v>3.2368726529022299E-2</v>
      </c>
      <c r="AB138" s="82">
        <f>(VLOOKUP($A137,'RevPAR Raw Data'!$B$6:$BE$52,'RevPAR Raw Data'!AX$1,FALSE))/100</f>
        <v>9.3092455335984189E-2</v>
      </c>
      <c r="AC138" s="82">
        <f>(VLOOKUP($A137,'RevPAR Raw Data'!$B$6:$BE$52,'RevPAR Raw Data'!AY$1,FALSE))/100</f>
        <v>3.3393906667627302E-2</v>
      </c>
      <c r="AD138" s="83">
        <f>(VLOOKUP($A137,'RevPAR Raw Data'!$B$6:$BE$52,'RevPAR Raw Data'!BA$1,FALSE))/100</f>
        <v>6.6365664742995004E-2</v>
      </c>
      <c r="AE138" s="83">
        <f>(VLOOKUP($A137,'RevPAR Raw Data'!$B$6:$BE$52,'RevPAR Raw Data'!BB$1,FALSE))/100</f>
        <v>-1.6753567817672298E-2</v>
      </c>
      <c r="AF138" s="82">
        <f>(VLOOKUP($A137,'RevPAR Raw Data'!$B$6:$BE$52,'RevPAR Raw Data'!BC$1,FALSE))/100</f>
        <v>2.4457754730520701E-2</v>
      </c>
      <c r="AG138" s="84">
        <f>(VLOOKUP($A137,'RevPAR Raw Data'!$B$6:$BE$52,'RevPAR Raw Data'!BE$1,FALSE))/100</f>
        <v>3.0594657302636E-2</v>
      </c>
    </row>
    <row r="139" spans="1:33" x14ac:dyDescent="0.25">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3" x14ac:dyDescent="0.25">
      <c r="A140" s="108" t="s">
        <v>62</v>
      </c>
      <c r="B140" s="109">
        <f>(VLOOKUP($A140,'Occupancy Raw Data'!$B$8:$BE$45,'Occupancy Raw Data'!AG$3,FALSE))/100</f>
        <v>0.54176168757126497</v>
      </c>
      <c r="C140" s="110">
        <f>(VLOOKUP($A140,'Occupancy Raw Data'!$B$8:$BE$45,'Occupancy Raw Data'!AH$3,FALSE))/100</f>
        <v>0.53513397947548402</v>
      </c>
      <c r="D140" s="110">
        <f>(VLOOKUP($A140,'Occupancy Raw Data'!$B$8:$BE$45,'Occupancy Raw Data'!AI$3,FALSE))/100</f>
        <v>0.60205245153933806</v>
      </c>
      <c r="E140" s="110">
        <f>(VLOOKUP($A140,'Occupancy Raw Data'!$B$8:$BE$45,'Occupancy Raw Data'!AJ$3,FALSE))/100</f>
        <v>0.60711231470923599</v>
      </c>
      <c r="F140" s="110">
        <f>(VLOOKUP($A140,'Occupancy Raw Data'!$B$8:$BE$45,'Occupancy Raw Data'!AK$3,FALSE))/100</f>
        <v>0.63020239452679494</v>
      </c>
      <c r="G140" s="111">
        <f>(VLOOKUP($A140,'Occupancy Raw Data'!$B$8:$BE$45,'Occupancy Raw Data'!AL$3,FALSE))/100</f>
        <v>0.58325256556442395</v>
      </c>
      <c r="H140" s="91">
        <f>(VLOOKUP($A140,'Occupancy Raw Data'!$B$8:$BE$45,'Occupancy Raw Data'!AN$3,FALSE))/100</f>
        <v>0.71222919042189203</v>
      </c>
      <c r="I140" s="91">
        <f>(VLOOKUP($A140,'Occupancy Raw Data'!$B$8:$BE$45,'Occupancy Raw Data'!AO$3,FALSE))/100</f>
        <v>0.72569840364880212</v>
      </c>
      <c r="J140" s="111">
        <f>(VLOOKUP($A140,'Occupancy Raw Data'!$B$8:$BE$45,'Occupancy Raw Data'!AP$3,FALSE))/100</f>
        <v>0.71896379703534707</v>
      </c>
      <c r="K140" s="112">
        <f>(VLOOKUP($A140,'Occupancy Raw Data'!$B$8:$BE$45,'Occupancy Raw Data'!AR$3,FALSE))/100</f>
        <v>0.622027203127545</v>
      </c>
      <c r="M140" s="113">
        <f>VLOOKUP($A140,'ADR Raw Data'!$B$6:$BE$43,'ADR Raw Data'!AG$1,FALSE)</f>
        <v>93.073376835043405</v>
      </c>
      <c r="N140" s="114">
        <f>VLOOKUP($A140,'ADR Raw Data'!$B$6:$BE$43,'ADR Raw Data'!AH$1,FALSE)</f>
        <v>86.522926168597607</v>
      </c>
      <c r="O140" s="114">
        <f>VLOOKUP($A140,'ADR Raw Data'!$B$6:$BE$43,'ADR Raw Data'!AI$1,FALSE)</f>
        <v>89.0680289535984</v>
      </c>
      <c r="P140" s="114">
        <f>VLOOKUP($A140,'ADR Raw Data'!$B$6:$BE$43,'ADR Raw Data'!AJ$1,FALSE)</f>
        <v>88.543071792463905</v>
      </c>
      <c r="Q140" s="114">
        <f>VLOOKUP($A140,'ADR Raw Data'!$B$6:$BE$43,'ADR Raw Data'!AK$1,FALSE)</f>
        <v>88.811538821666801</v>
      </c>
      <c r="R140" s="115">
        <f>VLOOKUP($A140,'ADR Raw Data'!$B$6:$BE$43,'ADR Raw Data'!AL$1,FALSE)</f>
        <v>89.180372872119406</v>
      </c>
      <c r="S140" s="114">
        <f>VLOOKUP($A140,'ADR Raw Data'!$B$6:$BE$43,'ADR Raw Data'!AN$1,FALSE)</f>
        <v>108.751514878927</v>
      </c>
      <c r="T140" s="114">
        <f>VLOOKUP($A140,'ADR Raw Data'!$B$6:$BE$43,'ADR Raw Data'!AO$1,FALSE)</f>
        <v>109.809391957183</v>
      </c>
      <c r="U140" s="115">
        <f>VLOOKUP($A140,'ADR Raw Data'!$B$6:$BE$43,'ADR Raw Data'!AP$1,FALSE)</f>
        <v>109.285408038856</v>
      </c>
      <c r="V140" s="116">
        <f>VLOOKUP($A140,'ADR Raw Data'!$B$6:$BE$43,'ADR Raw Data'!AR$1,FALSE)</f>
        <v>95.819858527283998</v>
      </c>
      <c r="X140" s="113">
        <f>VLOOKUP($A140,'RevPAR Raw Data'!$B$6:$BE$43,'RevPAR Raw Data'!AG$1,FALSE)</f>
        <v>50.423589702109403</v>
      </c>
      <c r="Y140" s="114">
        <f>VLOOKUP($A140,'RevPAR Raw Data'!$B$6:$BE$43,'RevPAR Raw Data'!AH$1,FALSE)</f>
        <v>46.301357796465197</v>
      </c>
      <c r="Z140" s="114">
        <f>VLOOKUP($A140,'RevPAR Raw Data'!$B$6:$BE$43,'RevPAR Raw Data'!AI$1,FALSE)</f>
        <v>53.623625185290699</v>
      </c>
      <c r="AA140" s="114">
        <f>VLOOKUP($A140,'RevPAR Raw Data'!$B$6:$BE$43,'RevPAR Raw Data'!AJ$1,FALSE)</f>
        <v>53.7555892673888</v>
      </c>
      <c r="AB140" s="114">
        <f>VLOOKUP($A140,'RevPAR Raw Data'!$B$6:$BE$43,'RevPAR Raw Data'!AK$1,FALSE)</f>
        <v>55.969244427023902</v>
      </c>
      <c r="AC140" s="115">
        <f>VLOOKUP($A140,'RevPAR Raw Data'!$B$6:$BE$43,'RevPAR Raw Data'!AL$1,FALSE)</f>
        <v>52.014681275655597</v>
      </c>
      <c r="AD140" s="114">
        <f>VLOOKUP($A140,'RevPAR Raw Data'!$B$6:$BE$43,'RevPAR Raw Data'!AN$1,FALSE)</f>
        <v>77.456003399372804</v>
      </c>
      <c r="AE140" s="114">
        <f>VLOOKUP($A140,'RevPAR Raw Data'!$B$6:$BE$43,'RevPAR Raw Data'!AO$1,FALSE)</f>
        <v>79.688500448973699</v>
      </c>
      <c r="AF140" s="115">
        <f>VLOOKUP($A140,'RevPAR Raw Data'!$B$6:$BE$43,'RevPAR Raw Data'!AP$1,FALSE)</f>
        <v>78.572251924173301</v>
      </c>
      <c r="AG140" s="116">
        <f>VLOOKUP($A140,'RevPAR Raw Data'!$B$6:$BE$43,'RevPAR Raw Data'!AR$1,FALSE)</f>
        <v>59.602558603803502</v>
      </c>
    </row>
    <row r="141" spans="1:33" x14ac:dyDescent="0.25">
      <c r="A141" s="93" t="s">
        <v>14</v>
      </c>
      <c r="B141" s="81">
        <f>(VLOOKUP($A140,'Occupancy Raw Data'!$B$8:$BE$51,'Occupancy Raw Data'!AT$3,FALSE))/100</f>
        <v>3.75825749149475E-2</v>
      </c>
      <c r="C141" s="82">
        <f>(VLOOKUP($A140,'Occupancy Raw Data'!$B$8:$BE$51,'Occupancy Raw Data'!AU$3,FALSE))/100</f>
        <v>1.09685507896191E-2</v>
      </c>
      <c r="D141" s="82">
        <f>(VLOOKUP($A140,'Occupancy Raw Data'!$B$8:$BE$51,'Occupancy Raw Data'!AV$3,FALSE))/100</f>
        <v>1.01078274483016E-2</v>
      </c>
      <c r="E141" s="82">
        <f>(VLOOKUP($A140,'Occupancy Raw Data'!$B$8:$BE$51,'Occupancy Raw Data'!AW$3,FALSE))/100</f>
        <v>-1.7891155155257698E-3</v>
      </c>
      <c r="F141" s="82">
        <f>(VLOOKUP($A140,'Occupancy Raw Data'!$B$8:$BE$51,'Occupancy Raw Data'!AX$3,FALSE))/100</f>
        <v>1.71281294017036E-2</v>
      </c>
      <c r="G141" s="82">
        <f>(VLOOKUP($A140,'Occupancy Raw Data'!$B$8:$BE$51,'Occupancy Raw Data'!AY$3,FALSE))/100</f>
        <v>1.4251837127281399E-2</v>
      </c>
      <c r="H141" s="83">
        <f>(VLOOKUP($A140,'Occupancy Raw Data'!$B$8:$BE$51,'Occupancy Raw Data'!BA$3,FALSE))/100</f>
        <v>7.1870009106855502E-3</v>
      </c>
      <c r="I141" s="83">
        <f>(VLOOKUP($A140,'Occupancy Raw Data'!$B$8:$BE$51,'Occupancy Raw Data'!BB$3,FALSE))/100</f>
        <v>-2.45324682366873E-2</v>
      </c>
      <c r="J141" s="82">
        <f>(VLOOKUP($A140,'Occupancy Raw Data'!$B$8:$BE$51,'Occupancy Raw Data'!BC$3,FALSE))/100</f>
        <v>-9.0749648513548595E-3</v>
      </c>
      <c r="K141" s="84">
        <f>(VLOOKUP($A140,'Occupancy Raw Data'!$B$8:$BE$51,'Occupancy Raw Data'!BE$3,FALSE))/100</f>
        <v>6.4278764458641398E-3</v>
      </c>
      <c r="M141" s="81">
        <f>(VLOOKUP($A140,'ADR Raw Data'!$B$6:$BE$49,'ADR Raw Data'!AT$1,FALSE))/100</f>
        <v>-1.4714733623840901E-2</v>
      </c>
      <c r="N141" s="82">
        <f>(VLOOKUP($A140,'ADR Raw Data'!$B$6:$BE$49,'ADR Raw Data'!AU$1,FALSE))/100</f>
        <v>-5.0429624825812196E-2</v>
      </c>
      <c r="O141" s="82">
        <f>(VLOOKUP($A140,'ADR Raw Data'!$B$6:$BE$49,'ADR Raw Data'!AV$1,FALSE))/100</f>
        <v>-3.6145891588690103E-2</v>
      </c>
      <c r="P141" s="82">
        <f>(VLOOKUP($A140,'ADR Raw Data'!$B$6:$BE$49,'ADR Raw Data'!AW$1,FALSE))/100</f>
        <v>-4.5713952317984703E-2</v>
      </c>
      <c r="Q141" s="82">
        <f>(VLOOKUP($A140,'ADR Raw Data'!$B$6:$BE$49,'ADR Raw Data'!AX$1,FALSE))/100</f>
        <v>-5.1080235092171605E-2</v>
      </c>
      <c r="R141" s="82">
        <f>(VLOOKUP($A140,'ADR Raw Data'!$B$6:$BE$49,'ADR Raw Data'!AY$1,FALSE))/100</f>
        <v>-3.9818480229941201E-2</v>
      </c>
      <c r="S141" s="83">
        <f>(VLOOKUP($A140,'ADR Raw Data'!$B$6:$BE$49,'ADR Raw Data'!BA$1,FALSE))/100</f>
        <v>-3.5462093939387998E-2</v>
      </c>
      <c r="T141" s="83">
        <f>(VLOOKUP($A140,'ADR Raw Data'!$B$6:$BE$49,'ADR Raw Data'!BB$1,FALSE))/100</f>
        <v>-4.1137513703054997E-2</v>
      </c>
      <c r="U141" s="82">
        <f>(VLOOKUP($A140,'ADR Raw Data'!$B$6:$BE$49,'ADR Raw Data'!BC$1,FALSE))/100</f>
        <v>-3.8468298546356097E-2</v>
      </c>
      <c r="V141" s="84">
        <f>(VLOOKUP($A140,'ADR Raw Data'!$B$6:$BE$49,'ADR Raw Data'!BE$1,FALSE))/100</f>
        <v>-4.0343303497046804E-2</v>
      </c>
      <c r="X141" s="81">
        <f>(VLOOKUP($A140,'RevPAR Raw Data'!$B$6:$BE$49,'RevPAR Raw Data'!AT$1,FALSE))/100</f>
        <v>2.2314823712335098E-2</v>
      </c>
      <c r="Y141" s="82">
        <f>(VLOOKUP($A140,'RevPAR Raw Data'!$B$6:$BE$49,'RevPAR Raw Data'!AU$1,FALSE))/100</f>
        <v>-4.0014213937396396E-2</v>
      </c>
      <c r="Z141" s="82">
        <f>(VLOOKUP($A140,'RevPAR Raw Data'!$B$6:$BE$49,'RevPAR Raw Data'!AV$1,FALSE))/100</f>
        <v>-2.64034205755319E-2</v>
      </c>
      <c r="AA141" s="82">
        <f>(VLOOKUP($A140,'RevPAR Raw Data'!$B$6:$BE$49,'RevPAR Raw Data'!AW$1,FALSE))/100</f>
        <v>-4.74212802921423E-2</v>
      </c>
      <c r="AB141" s="82">
        <f>(VLOOKUP($A140,'RevPAR Raw Data'!$B$6:$BE$49,'RevPAR Raw Data'!AX$1,FALSE))/100</f>
        <v>-3.4827014566996099E-2</v>
      </c>
      <c r="AC141" s="82">
        <f>(VLOOKUP($A140,'RevPAR Raw Data'!$B$6:$BE$49,'RevPAR Raw Data'!AY$1,FALSE))/100</f>
        <v>-2.6134129597552701E-2</v>
      </c>
      <c r="AD141" s="83">
        <f>(VLOOKUP($A140,'RevPAR Raw Data'!$B$6:$BE$49,'RevPAR Raw Data'!BA$1,FALSE))/100</f>
        <v>-2.8529959130139702E-2</v>
      </c>
      <c r="AE141" s="83">
        <f>(VLOOKUP($A140,'RevPAR Raw Data'!$B$6:$BE$49,'RevPAR Raw Data'!BB$1,FALSE))/100</f>
        <v>-6.4660777191485802E-2</v>
      </c>
      <c r="AF141" s="82">
        <f>(VLOOKUP($A140,'RevPAR Raw Data'!$B$6:$BE$49,'RevPAR Raw Data'!BC$1,FALSE))/100</f>
        <v>-4.7194164940511298E-2</v>
      </c>
      <c r="AG141" s="84">
        <f>(VLOOKUP($A140,'RevPAR Raw Data'!$B$6:$BE$49,'RevPAR Raw Data'!BE$1,FALSE))/100</f>
        <v>-3.4174748821479702E-2</v>
      </c>
    </row>
    <row r="142" spans="1:33" x14ac:dyDescent="0.25">
      <c r="A142" s="131"/>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row>
    <row r="143" spans="1:33" x14ac:dyDescent="0.25">
      <c r="A143" s="108" t="s">
        <v>58</v>
      </c>
      <c r="B143" s="109">
        <f>(VLOOKUP($A143,'Occupancy Raw Data'!$B$8:$BE$45,'Occupancy Raw Data'!AG$3,FALSE))/100</f>
        <v>0.549435353768149</v>
      </c>
      <c r="C143" s="110">
        <f>(VLOOKUP($A143,'Occupancy Raw Data'!$B$8:$BE$45,'Occupancy Raw Data'!AH$3,FALSE))/100</f>
        <v>0.601889836367826</v>
      </c>
      <c r="D143" s="110">
        <f>(VLOOKUP($A143,'Occupancy Raw Data'!$B$8:$BE$45,'Occupancy Raw Data'!AI$3,FALSE))/100</f>
        <v>0.65941461166167303</v>
      </c>
      <c r="E143" s="110">
        <f>(VLOOKUP($A143,'Occupancy Raw Data'!$B$8:$BE$45,'Occupancy Raw Data'!AJ$3,FALSE))/100</f>
        <v>0.663516939386955</v>
      </c>
      <c r="F143" s="110">
        <f>(VLOOKUP($A143,'Occupancy Raw Data'!$B$8:$BE$45,'Occupancy Raw Data'!AK$3,FALSE))/100</f>
        <v>0.6588153952523621</v>
      </c>
      <c r="G143" s="111">
        <f>(VLOOKUP($A143,'Occupancy Raw Data'!$B$8:$BE$45,'Occupancy Raw Data'!AL$3,FALSE))/100</f>
        <v>0.62661442728739303</v>
      </c>
      <c r="H143" s="91">
        <f>(VLOOKUP($A143,'Occupancy Raw Data'!$B$8:$BE$45,'Occupancy Raw Data'!AN$3,FALSE))/100</f>
        <v>0.72182530536989997</v>
      </c>
      <c r="I143" s="91">
        <f>(VLOOKUP($A143,'Occupancy Raw Data'!$B$8:$BE$45,'Occupancy Raw Data'!AO$3,FALSE))/100</f>
        <v>0.7378658677114539</v>
      </c>
      <c r="J143" s="111">
        <f>(VLOOKUP($A143,'Occupancy Raw Data'!$B$8:$BE$45,'Occupancy Raw Data'!AP$3,FALSE))/100</f>
        <v>0.72984558654067699</v>
      </c>
      <c r="K143" s="112">
        <f>(VLOOKUP($A143,'Occupancy Raw Data'!$B$8:$BE$45,'Occupancy Raw Data'!AR$3,FALSE))/100</f>
        <v>0.65610904421690297</v>
      </c>
      <c r="M143" s="113">
        <f>VLOOKUP($A143,'ADR Raw Data'!$B$6:$BE$43,'ADR Raw Data'!AG$1,FALSE)</f>
        <v>92.484236291946303</v>
      </c>
      <c r="N143" s="114">
        <f>VLOOKUP($A143,'ADR Raw Data'!$B$6:$BE$43,'ADR Raw Data'!AH$1,FALSE)</f>
        <v>95.823823456884597</v>
      </c>
      <c r="O143" s="114">
        <f>VLOOKUP($A143,'ADR Raw Data'!$B$6:$BE$43,'ADR Raw Data'!AI$1,FALSE)</f>
        <v>98.900705193625001</v>
      </c>
      <c r="P143" s="114">
        <f>VLOOKUP($A143,'ADR Raw Data'!$B$6:$BE$43,'ADR Raw Data'!AJ$1,FALSE)</f>
        <v>97.761928801667196</v>
      </c>
      <c r="Q143" s="114">
        <f>VLOOKUP($A143,'ADR Raw Data'!$B$6:$BE$43,'ADR Raw Data'!AK$1,FALSE)</f>
        <v>96.535858168334101</v>
      </c>
      <c r="R143" s="115">
        <f>VLOOKUP($A143,'ADR Raw Data'!$B$6:$BE$43,'ADR Raw Data'!AL$1,FALSE)</f>
        <v>96.445934468604705</v>
      </c>
      <c r="S143" s="114">
        <f>VLOOKUP($A143,'ADR Raw Data'!$B$6:$BE$43,'ADR Raw Data'!AN$1,FALSE)</f>
        <v>105.558430983397</v>
      </c>
      <c r="T143" s="114">
        <f>VLOOKUP($A143,'ADR Raw Data'!$B$6:$BE$43,'ADR Raw Data'!AO$1,FALSE)</f>
        <v>108.37182709895001</v>
      </c>
      <c r="U143" s="115">
        <f>VLOOKUP($A143,'ADR Raw Data'!$B$6:$BE$43,'ADR Raw Data'!AP$1,FALSE)</f>
        <v>106.980587261588</v>
      </c>
      <c r="V143" s="116">
        <f>VLOOKUP($A143,'ADR Raw Data'!$B$6:$BE$43,'ADR Raw Data'!AR$1,FALSE)</f>
        <v>99.794101717181803</v>
      </c>
      <c r="X143" s="113">
        <f>VLOOKUP($A143,'RevPAR Raw Data'!$B$6:$BE$43,'RevPAR Raw Data'!AG$1,FALSE)</f>
        <v>50.814109085042602</v>
      </c>
      <c r="Y143" s="114">
        <f>VLOOKUP($A143,'RevPAR Raw Data'!$B$6:$BE$43,'RevPAR Raw Data'!AH$1,FALSE)</f>
        <v>57.675385420603803</v>
      </c>
      <c r="Z143" s="114">
        <f>VLOOKUP($A143,'RevPAR Raw Data'!$B$6:$BE$43,'RevPAR Raw Data'!AI$1,FALSE)</f>
        <v>65.2165701083198</v>
      </c>
      <c r="AA143" s="114">
        <f>VLOOKUP($A143,'RevPAR Raw Data'!$B$6:$BE$43,'RevPAR Raw Data'!AJ$1,FALSE)</f>
        <v>64.866695787047703</v>
      </c>
      <c r="AB143" s="114">
        <f>VLOOKUP($A143,'RevPAR Raw Data'!$B$6:$BE$43,'RevPAR Raw Data'!AK$1,FALSE)</f>
        <v>63.599309555197003</v>
      </c>
      <c r="AC143" s="115">
        <f>VLOOKUP($A143,'RevPAR Raw Data'!$B$6:$BE$43,'RevPAR Raw Data'!AL$1,FALSE)</f>
        <v>60.434413991242202</v>
      </c>
      <c r="AD143" s="114">
        <f>VLOOKUP($A143,'RevPAR Raw Data'!$B$6:$BE$43,'RevPAR Raw Data'!AN$1,FALSE)</f>
        <v>76.194746678958197</v>
      </c>
      <c r="AE143" s="114">
        <f>VLOOKUP($A143,'RevPAR Raw Data'!$B$6:$BE$43,'RevPAR Raw Data'!AO$1,FALSE)</f>
        <v>79.963872237842807</v>
      </c>
      <c r="AF143" s="115">
        <f>VLOOKUP($A143,'RevPAR Raw Data'!$B$6:$BE$43,'RevPAR Raw Data'!AP$1,FALSE)</f>
        <v>78.079309458400502</v>
      </c>
      <c r="AG143" s="116">
        <f>VLOOKUP($A143,'RevPAR Raw Data'!$B$6:$BE$43,'RevPAR Raw Data'!AR$1,FALSE)</f>
        <v>65.475812696144601</v>
      </c>
    </row>
    <row r="144" spans="1:33" ht="16" thickBot="1" x14ac:dyDescent="0.3">
      <c r="A144" s="97" t="s">
        <v>14</v>
      </c>
      <c r="B144" s="87">
        <f>(VLOOKUP($A143,'Occupancy Raw Data'!$B$8:$BE$51,'Occupancy Raw Data'!AT$3,FALSE))/100</f>
        <v>-3.5411889529025201E-2</v>
      </c>
      <c r="C144" s="88">
        <f>(VLOOKUP($A143,'Occupancy Raw Data'!$B$8:$BE$51,'Occupancy Raw Data'!AU$3,FALSE))/100</f>
        <v>-3.2234467902092001E-2</v>
      </c>
      <c r="D144" s="88">
        <f>(VLOOKUP($A143,'Occupancy Raw Data'!$B$8:$BE$51,'Occupancy Raw Data'!AV$3,FALSE))/100</f>
        <v>-1.54689136181857E-2</v>
      </c>
      <c r="E144" s="88">
        <f>(VLOOKUP($A143,'Occupancy Raw Data'!$B$8:$BE$51,'Occupancy Raw Data'!AW$3,FALSE))/100</f>
        <v>-2.40594839649577E-2</v>
      </c>
      <c r="F144" s="88">
        <f>(VLOOKUP($A143,'Occupancy Raw Data'!$B$8:$BE$51,'Occupancy Raw Data'!AX$3,FALSE))/100</f>
        <v>-3.20067728258688E-2</v>
      </c>
      <c r="G144" s="88">
        <f>(VLOOKUP($A143,'Occupancy Raw Data'!$B$8:$BE$51,'Occupancy Raw Data'!AY$3,FALSE))/100</f>
        <v>-2.7537639841574299E-2</v>
      </c>
      <c r="H144" s="89">
        <f>(VLOOKUP($A143,'Occupancy Raw Data'!$B$8:$BE$51,'Occupancy Raw Data'!BA$3,FALSE))/100</f>
        <v>8.4503270525956298E-3</v>
      </c>
      <c r="I144" s="89">
        <f>(VLOOKUP($A143,'Occupancy Raw Data'!$B$8:$BE$51,'Occupancy Raw Data'!BB$3,FALSE))/100</f>
        <v>3.6443230051391301E-3</v>
      </c>
      <c r="J144" s="88">
        <f>(VLOOKUP($A143,'Occupancy Raw Data'!$B$8:$BE$51,'Occupancy Raw Data'!BC$3,FALSE))/100</f>
        <v>5.9837153663939106E-3</v>
      </c>
      <c r="K144" s="90">
        <f>(VLOOKUP($A143,'Occupancy Raw Data'!$B$8:$BE$51,'Occupancy Raw Data'!BE$3,FALSE))/100</f>
        <v>-1.71856152709331E-2</v>
      </c>
      <c r="M144" s="87">
        <f>(VLOOKUP($A143,'ADR Raw Data'!$B$6:$BE$49,'ADR Raw Data'!AT$1,FALSE))/100</f>
        <v>7.5893414284579699E-3</v>
      </c>
      <c r="N144" s="88">
        <f>(VLOOKUP($A143,'ADR Raw Data'!$B$6:$BE$49,'ADR Raw Data'!AU$1,FALSE))/100</f>
        <v>1.4554939002315099E-2</v>
      </c>
      <c r="O144" s="88">
        <f>(VLOOKUP($A143,'ADR Raw Data'!$B$6:$BE$49,'ADR Raw Data'!AV$1,FALSE))/100</f>
        <v>3.4476499851359102E-2</v>
      </c>
      <c r="P144" s="88">
        <f>(VLOOKUP($A143,'ADR Raw Data'!$B$6:$BE$49,'ADR Raw Data'!AW$1,FALSE))/100</f>
        <v>1.6020959018819302E-2</v>
      </c>
      <c r="Q144" s="88">
        <f>(VLOOKUP($A143,'ADR Raw Data'!$B$6:$BE$49,'ADR Raw Data'!AX$1,FALSE))/100</f>
        <v>1.27066037230184E-4</v>
      </c>
      <c r="R144" s="88">
        <f>(VLOOKUP($A143,'ADR Raw Data'!$B$6:$BE$49,'ADR Raw Data'!AY$1,FALSE))/100</f>
        <v>1.4891398009000101E-2</v>
      </c>
      <c r="S144" s="89">
        <f>(VLOOKUP($A143,'ADR Raw Data'!$B$6:$BE$49,'ADR Raw Data'!BA$1,FALSE))/100</f>
        <v>1.4316582813393599E-2</v>
      </c>
      <c r="T144" s="89">
        <f>(VLOOKUP($A143,'ADR Raw Data'!$B$6:$BE$49,'ADR Raw Data'!BB$1,FALSE))/100</f>
        <v>3.7326578054044803E-2</v>
      </c>
      <c r="U144" s="88">
        <f>(VLOOKUP($A143,'ADR Raw Data'!$B$6:$BE$49,'ADR Raw Data'!BC$1,FALSE))/100</f>
        <v>2.5960892255446101E-2</v>
      </c>
      <c r="V144" s="90">
        <f>(VLOOKUP($A143,'ADR Raw Data'!$B$6:$BE$49,'ADR Raw Data'!BE$1,FALSE))/100</f>
        <v>1.92899462144441E-2</v>
      </c>
      <c r="X144" s="87">
        <f>(VLOOKUP($A143,'RevPAR Raw Data'!$B$6:$BE$49,'RevPAR Raw Data'!AT$1,FALSE))/100</f>
        <v>-2.8091301020829799E-2</v>
      </c>
      <c r="Y144" s="88">
        <f>(VLOOKUP($A143,'RevPAR Raw Data'!$B$6:$BE$49,'RevPAR Raw Data'!AU$1,FALSE))/100</f>
        <v>-1.8148699613863898E-2</v>
      </c>
      <c r="Z144" s="88">
        <f>(VLOOKUP($A143,'RevPAR Raw Data'!$B$6:$BE$49,'RevPAR Raw Data'!AV$1,FALSE))/100</f>
        <v>1.8474272235115202E-2</v>
      </c>
      <c r="AA144" s="88">
        <f>(VLOOKUP($A143,'RevPAR Raw Data'!$B$6:$BE$49,'RevPAR Raw Data'!AW$1,FALSE))/100</f>
        <v>-8.4239809527549506E-3</v>
      </c>
      <c r="AB144" s="88">
        <f>(VLOOKUP($A143,'RevPAR Raw Data'!$B$6:$BE$49,'RevPAR Raw Data'!AX$1,FALSE))/100</f>
        <v>-3.1883773762426099E-2</v>
      </c>
      <c r="AC144" s="88">
        <f>(VLOOKUP($A143,'RevPAR Raw Data'!$B$6:$BE$49,'RevPAR Raw Data'!AY$1,FALSE))/100</f>
        <v>-1.3056315787683499E-2</v>
      </c>
      <c r="AD144" s="89">
        <f>(VLOOKUP($A143,'RevPAR Raw Data'!$B$6:$BE$49,'RevPAR Raw Data'!BA$1,FALSE))/100</f>
        <v>2.2887889673037898E-2</v>
      </c>
      <c r="AE144" s="89">
        <f>(VLOOKUP($A143,'RevPAR Raw Data'!$B$6:$BE$49,'RevPAR Raw Data'!BB$1,FALSE))/100</f>
        <v>4.1106931166289398E-2</v>
      </c>
      <c r="AF144" s="88">
        <f>(VLOOKUP($A143,'RevPAR Raw Data'!$B$6:$BE$49,'RevPAR Raw Data'!BC$1,FALSE))/100</f>
        <v>3.20999502117542E-2</v>
      </c>
      <c r="AG144" s="90">
        <f>(VLOOKUP($A143,'RevPAR Raw Data'!$B$6:$BE$49,'RevPAR Raw Data'!BE$1,FALSE))/100</f>
        <v>1.7728213492725999E-3</v>
      </c>
    </row>
    <row r="145" spans="1:33" ht="14.25" customHeight="1" x14ac:dyDescent="0.25">
      <c r="A145" s="195" t="s">
        <v>63</v>
      </c>
      <c r="B145" s="196"/>
      <c r="C145" s="196"/>
      <c r="D145" s="196"/>
      <c r="E145" s="196"/>
      <c r="F145" s="196"/>
      <c r="G145" s="196"/>
      <c r="H145" s="196"/>
      <c r="I145" s="196"/>
      <c r="J145" s="196"/>
      <c r="K145" s="196"/>
      <c r="M145" s="141"/>
      <c r="N145" s="141"/>
      <c r="O145" s="141"/>
      <c r="P145" s="141"/>
      <c r="Q145" s="141"/>
      <c r="R145" s="140"/>
      <c r="S145" s="141"/>
      <c r="T145" s="141"/>
      <c r="U145" s="141"/>
      <c r="V145" s="141"/>
      <c r="W145" s="141"/>
      <c r="X145" s="141"/>
      <c r="Y145" s="141"/>
      <c r="Z145" s="141"/>
      <c r="AA145" s="141"/>
      <c r="AB145" s="140"/>
      <c r="AC145" s="141"/>
      <c r="AD145" s="141"/>
      <c r="AE145" s="141"/>
      <c r="AF145" s="141"/>
      <c r="AG145" s="144"/>
    </row>
    <row r="146" spans="1:33" ht="16.5" customHeight="1" x14ac:dyDescent="0.25">
      <c r="A146" s="195"/>
      <c r="B146" s="196"/>
      <c r="C146" s="196"/>
      <c r="D146" s="196"/>
      <c r="E146" s="196"/>
      <c r="F146" s="196"/>
      <c r="G146" s="196"/>
      <c r="H146" s="196"/>
      <c r="I146" s="196"/>
      <c r="J146" s="196"/>
      <c r="K146" s="196"/>
      <c r="M146" s="141"/>
      <c r="N146" s="141"/>
      <c r="O146" s="141"/>
      <c r="P146" s="141"/>
      <c r="Q146" s="141"/>
      <c r="R146" s="140"/>
      <c r="S146" s="141"/>
      <c r="T146" s="141"/>
      <c r="U146" s="141"/>
      <c r="V146" s="141"/>
      <c r="W146" s="141"/>
      <c r="X146" s="141"/>
      <c r="Y146" s="141"/>
      <c r="Z146" s="141"/>
      <c r="AA146" s="141"/>
      <c r="AB146" s="140"/>
      <c r="AC146" s="141"/>
      <c r="AD146" s="141"/>
      <c r="AE146" s="141"/>
      <c r="AF146" s="141"/>
      <c r="AG146" s="144"/>
    </row>
    <row r="147" spans="1:33" ht="16" thickBot="1" x14ac:dyDescent="0.3">
      <c r="A147" s="197"/>
      <c r="B147" s="198"/>
      <c r="C147" s="198"/>
      <c r="D147" s="198"/>
      <c r="E147" s="198"/>
      <c r="F147" s="198"/>
      <c r="G147" s="198"/>
      <c r="H147" s="198"/>
      <c r="I147" s="198"/>
      <c r="J147" s="198"/>
      <c r="K147" s="198"/>
      <c r="L147" s="137"/>
      <c r="M147" s="142"/>
      <c r="N147" s="142"/>
      <c r="O147" s="142"/>
      <c r="P147" s="142"/>
      <c r="Q147" s="142"/>
      <c r="R147" s="143"/>
      <c r="S147" s="142"/>
      <c r="T147" s="142"/>
      <c r="U147" s="142"/>
      <c r="V147" s="142"/>
      <c r="W147" s="142"/>
      <c r="X147" s="142"/>
      <c r="Y147" s="142"/>
      <c r="Z147" s="142"/>
      <c r="AA147" s="142"/>
      <c r="AB147" s="143"/>
      <c r="AC147" s="142"/>
      <c r="AD147" s="142"/>
      <c r="AE147" s="142"/>
      <c r="AF147" s="142"/>
      <c r="AG147" s="145"/>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2" zoomScaleNormal="100" zoomScaleSheetLayoutView="100" workbookViewId="0">
      <selection activeCell="P13" sqref="P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44"/>
      <c r="B1" s="45" t="s">
        <v>64</v>
      </c>
      <c r="D1" s="192"/>
      <c r="E1" s="192"/>
      <c r="F1" s="192"/>
      <c r="G1" s="192"/>
      <c r="H1" s="192"/>
      <c r="I1" s="192"/>
      <c r="J1" s="192"/>
      <c r="K1" s="192"/>
      <c r="L1" s="192"/>
      <c r="M1" s="192"/>
      <c r="N1" s="192"/>
      <c r="O1" s="192"/>
      <c r="P1" s="192"/>
      <c r="Q1" s="192"/>
      <c r="R1" s="192"/>
      <c r="S1" s="192"/>
      <c r="T1" s="192"/>
      <c r="U1" s="192"/>
      <c r="V1" s="192"/>
      <c r="W1" s="192"/>
      <c r="X1" s="192"/>
      <c r="Y1" s="79"/>
      <c r="Z1" s="79"/>
      <c r="AA1" s="79"/>
      <c r="AB1" s="79"/>
      <c r="AC1" s="79"/>
      <c r="AD1" s="79"/>
      <c r="AE1" s="79"/>
      <c r="AF1" s="79"/>
      <c r="AG1" s="79"/>
      <c r="AH1" s="79"/>
      <c r="AI1" s="79"/>
      <c r="AJ1" s="79"/>
      <c r="AK1" s="79"/>
      <c r="AL1" s="79"/>
    </row>
    <row r="2" spans="1:50" ht="15" customHeight="1" x14ac:dyDescent="0.25">
      <c r="A2" s="192"/>
      <c r="B2" t="s">
        <v>140</v>
      </c>
      <c r="C2" s="192"/>
      <c r="D2" s="192"/>
      <c r="E2" s="192"/>
      <c r="F2" s="192"/>
      <c r="G2" s="192"/>
      <c r="H2" s="192"/>
      <c r="I2" s="192"/>
      <c r="J2" s="192"/>
      <c r="K2" s="192"/>
      <c r="L2" s="192"/>
      <c r="M2" s="192"/>
      <c r="N2" s="192"/>
      <c r="O2" s="192"/>
      <c r="P2" s="192"/>
      <c r="Q2" s="192"/>
      <c r="R2" s="192"/>
      <c r="S2" s="192"/>
      <c r="T2" s="192"/>
      <c r="U2" s="192"/>
      <c r="V2" s="192"/>
      <c r="W2" s="192"/>
      <c r="X2" s="192"/>
      <c r="Y2" s="79"/>
      <c r="Z2" s="79"/>
      <c r="AA2" s="79"/>
      <c r="AB2" s="79"/>
      <c r="AC2" s="79"/>
      <c r="AD2" s="79"/>
      <c r="AE2" s="79"/>
      <c r="AF2" s="79"/>
      <c r="AG2" s="79"/>
      <c r="AH2" s="79"/>
      <c r="AI2" s="79"/>
      <c r="AJ2" s="79"/>
      <c r="AK2" s="79"/>
      <c r="AL2" s="79"/>
    </row>
    <row r="3" spans="1:50" x14ac:dyDescent="0.25">
      <c r="A3" s="192"/>
      <c r="B3" s="192"/>
      <c r="C3" s="192"/>
      <c r="D3" s="192"/>
      <c r="E3" s="192"/>
      <c r="F3" s="192"/>
      <c r="G3" s="192"/>
      <c r="H3" s="192"/>
      <c r="I3" s="192"/>
      <c r="J3" s="192"/>
      <c r="K3" s="192"/>
      <c r="L3" s="192"/>
      <c r="M3" s="192"/>
      <c r="N3" s="192"/>
      <c r="O3" s="192"/>
      <c r="P3" s="192"/>
      <c r="Q3" s="192"/>
      <c r="R3" s="192"/>
      <c r="S3" s="192"/>
      <c r="T3" s="192"/>
      <c r="U3" s="192"/>
      <c r="V3" s="192"/>
      <c r="W3" s="192"/>
      <c r="X3" s="192"/>
      <c r="Y3" s="79"/>
      <c r="Z3" s="79"/>
      <c r="AA3" s="79"/>
      <c r="AB3" s="79"/>
      <c r="AC3" s="79"/>
      <c r="AD3" s="79"/>
      <c r="AE3" s="79"/>
      <c r="AF3" s="79"/>
      <c r="AG3" s="79"/>
      <c r="AH3" s="79"/>
      <c r="AI3" s="79"/>
      <c r="AJ3" s="79"/>
      <c r="AK3" s="79"/>
      <c r="AL3" s="79"/>
    </row>
    <row r="4" spans="1:50" x14ac:dyDescent="0.25">
      <c r="A4" s="192"/>
      <c r="B4" s="192"/>
      <c r="C4" s="192"/>
      <c r="D4" s="192"/>
      <c r="E4" s="192"/>
      <c r="F4" s="192"/>
      <c r="G4" s="192"/>
      <c r="H4" s="192"/>
      <c r="I4" s="192"/>
      <c r="J4" s="192"/>
      <c r="K4" s="192"/>
      <c r="L4" s="192"/>
      <c r="M4" s="192"/>
      <c r="N4" s="192"/>
      <c r="O4" s="192"/>
      <c r="P4" s="192"/>
      <c r="Q4" s="192"/>
      <c r="R4" s="192"/>
      <c r="S4" s="192"/>
      <c r="T4" s="192"/>
      <c r="U4" s="192"/>
      <c r="V4" s="192"/>
      <c r="W4" s="192"/>
      <c r="X4" s="192"/>
      <c r="Y4" s="79"/>
      <c r="Z4" s="79"/>
      <c r="AA4" s="79"/>
      <c r="AB4" s="79"/>
      <c r="AC4" s="79"/>
      <c r="AD4" s="79"/>
      <c r="AE4" s="79"/>
      <c r="AF4" s="79"/>
      <c r="AG4" s="79"/>
      <c r="AH4" s="79"/>
      <c r="AI4" s="79"/>
      <c r="AJ4" s="79"/>
      <c r="AK4" s="79"/>
      <c r="AL4" s="79"/>
    </row>
    <row r="5" spans="1:50" x14ac:dyDescent="0.25">
      <c r="A5" s="192"/>
      <c r="B5" s="192"/>
      <c r="C5" s="192"/>
      <c r="D5" s="192"/>
      <c r="E5" s="192"/>
      <c r="F5" s="192"/>
      <c r="G5" s="192"/>
      <c r="H5" s="192"/>
      <c r="I5" s="192"/>
      <c r="J5" s="192"/>
      <c r="K5" s="192"/>
      <c r="L5" s="192"/>
      <c r="M5" s="192"/>
      <c r="N5" s="192"/>
      <c r="O5" s="192"/>
      <c r="P5" s="192"/>
      <c r="Q5" s="192"/>
      <c r="R5" s="192"/>
      <c r="S5" s="192"/>
      <c r="T5" s="192"/>
      <c r="U5" s="192"/>
      <c r="V5" s="192"/>
      <c r="W5" s="192"/>
      <c r="X5" s="192"/>
      <c r="Y5" s="79"/>
      <c r="Z5" s="79"/>
      <c r="AA5" s="79"/>
      <c r="AB5" s="79"/>
      <c r="AC5" s="79"/>
      <c r="AD5" s="79"/>
      <c r="AE5" s="79"/>
      <c r="AF5" s="79"/>
      <c r="AG5" s="79"/>
      <c r="AH5" s="79"/>
      <c r="AI5" s="79"/>
      <c r="AJ5" s="79"/>
      <c r="AK5" s="79"/>
      <c r="AL5" s="79"/>
    </row>
    <row r="6" spans="1:50" x14ac:dyDescent="0.25">
      <c r="A6" s="192"/>
      <c r="B6" s="192"/>
      <c r="C6" s="192"/>
      <c r="D6" s="192"/>
      <c r="E6" s="192"/>
      <c r="F6" s="192"/>
      <c r="G6" s="192"/>
      <c r="H6" s="192"/>
      <c r="I6" s="192"/>
      <c r="J6" s="192"/>
      <c r="K6" s="192"/>
      <c r="L6" s="192"/>
      <c r="M6" s="192"/>
      <c r="N6" s="192"/>
      <c r="O6" s="192"/>
      <c r="P6" s="192"/>
      <c r="Q6" s="192"/>
      <c r="R6" s="192"/>
      <c r="S6" s="192"/>
      <c r="T6" s="192"/>
      <c r="U6" s="192"/>
      <c r="V6" s="192"/>
      <c r="W6" s="192"/>
      <c r="X6" s="192"/>
      <c r="Y6" s="79"/>
      <c r="Z6" s="79"/>
      <c r="AA6" s="79"/>
      <c r="AB6" s="79"/>
      <c r="AC6" s="79"/>
      <c r="AD6" s="79"/>
      <c r="AE6" s="79"/>
      <c r="AF6" s="79"/>
      <c r="AG6" s="79"/>
      <c r="AH6" s="79"/>
      <c r="AI6" s="79"/>
      <c r="AJ6" s="79"/>
      <c r="AK6" s="79"/>
      <c r="AL6" s="79"/>
    </row>
    <row r="7" spans="1:50" x14ac:dyDescent="0.25">
      <c r="A7" s="192"/>
      <c r="B7" s="192"/>
      <c r="C7" s="192"/>
      <c r="D7" s="192"/>
      <c r="E7" s="192"/>
      <c r="F7" s="192"/>
      <c r="G7" s="192"/>
      <c r="H7" s="192"/>
      <c r="I7" s="192"/>
      <c r="J7" s="192"/>
      <c r="K7" s="192"/>
      <c r="L7" s="192"/>
      <c r="M7" s="192"/>
      <c r="N7" s="192"/>
      <c r="O7" s="192"/>
      <c r="P7" s="192"/>
      <c r="Q7" s="192"/>
      <c r="R7" s="192"/>
      <c r="S7" s="192"/>
      <c r="T7" s="192"/>
      <c r="U7" s="192"/>
      <c r="V7" s="192"/>
      <c r="W7" s="192"/>
      <c r="X7" s="192"/>
      <c r="Y7" s="79"/>
      <c r="Z7" s="79"/>
      <c r="AA7" s="79"/>
      <c r="AB7" s="79"/>
      <c r="AC7" s="79"/>
      <c r="AD7" s="79"/>
      <c r="AE7" s="79"/>
      <c r="AF7" s="79"/>
      <c r="AG7" s="79"/>
      <c r="AH7" s="79"/>
      <c r="AI7" s="79"/>
      <c r="AJ7" s="79"/>
      <c r="AK7" s="79"/>
      <c r="AL7" s="79"/>
    </row>
    <row r="8" spans="1:50" ht="18" customHeight="1" x14ac:dyDescent="0.35">
      <c r="A8" s="46"/>
      <c r="B8" s="192"/>
      <c r="C8" s="192"/>
      <c r="D8" s="211">
        <v>2025</v>
      </c>
      <c r="E8" s="211"/>
      <c r="F8" s="211"/>
      <c r="G8" s="211"/>
      <c r="H8" s="211"/>
      <c r="I8" s="211"/>
      <c r="J8" s="211"/>
      <c r="K8" s="46"/>
      <c r="L8" s="46"/>
      <c r="M8" s="46"/>
      <c r="N8" s="46"/>
      <c r="O8" s="192"/>
      <c r="P8" s="211">
        <v>2024</v>
      </c>
      <c r="Q8" s="211"/>
      <c r="R8" s="211"/>
      <c r="S8" s="211"/>
      <c r="T8" s="211"/>
      <c r="U8" s="211"/>
      <c r="V8" s="211"/>
      <c r="W8" s="46"/>
      <c r="X8" s="46"/>
      <c r="Y8" s="79"/>
      <c r="Z8" s="79"/>
      <c r="AA8" s="79"/>
      <c r="AB8" s="79"/>
      <c r="AC8" s="79"/>
      <c r="AD8" s="79"/>
      <c r="AE8" s="79"/>
      <c r="AF8" s="79"/>
      <c r="AG8" s="79"/>
      <c r="AH8" s="79"/>
      <c r="AI8" s="79"/>
      <c r="AJ8" s="79"/>
      <c r="AK8" s="79"/>
      <c r="AL8" s="79"/>
    </row>
    <row r="9" spans="1:50" ht="15.75" customHeight="1" x14ac:dyDescent="0.35">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49999999999999" customHeight="1" x14ac:dyDescent="0.25">
      <c r="A10" s="193"/>
      <c r="B10" s="192"/>
      <c r="C10" s="52" t="s">
        <v>73</v>
      </c>
      <c r="D10" s="53">
        <v>25</v>
      </c>
      <c r="E10" s="54">
        <v>26</v>
      </c>
      <c r="F10" s="54">
        <v>27</v>
      </c>
      <c r="G10" s="54">
        <v>28</v>
      </c>
      <c r="H10" s="54">
        <v>29</v>
      </c>
      <c r="I10" s="54">
        <v>30</v>
      </c>
      <c r="J10" s="55">
        <v>31</v>
      </c>
      <c r="K10" s="193"/>
      <c r="L10" s="193"/>
      <c r="M10" s="213" t="s">
        <v>72</v>
      </c>
      <c r="N10" s="214"/>
      <c r="O10" s="52" t="s">
        <v>74</v>
      </c>
      <c r="P10" s="53">
        <v>26</v>
      </c>
      <c r="Q10" s="54">
        <v>27</v>
      </c>
      <c r="R10" s="54">
        <v>28</v>
      </c>
      <c r="S10" s="54">
        <v>29</v>
      </c>
      <c r="T10" s="54">
        <v>30</v>
      </c>
      <c r="U10" s="54">
        <v>31</v>
      </c>
      <c r="V10" s="55">
        <v>1</v>
      </c>
      <c r="W10" s="193"/>
      <c r="X10" s="193"/>
      <c r="Y10" s="79"/>
      <c r="Z10" s="79"/>
      <c r="AA10" s="79"/>
      <c r="AB10" s="79"/>
      <c r="AC10" s="79"/>
      <c r="AD10" s="79"/>
      <c r="AE10" s="79"/>
      <c r="AF10" s="79"/>
      <c r="AG10" s="79"/>
      <c r="AH10" s="79"/>
      <c r="AI10" s="79"/>
      <c r="AJ10" s="79"/>
      <c r="AK10" s="79"/>
      <c r="AL10" s="79"/>
    </row>
    <row r="11" spans="1:50" ht="20.149999999999999" customHeight="1" x14ac:dyDescent="0.25">
      <c r="A11" s="193"/>
      <c r="B11" s="192"/>
      <c r="C11" s="52" t="s">
        <v>75</v>
      </c>
      <c r="D11" s="56">
        <v>1</v>
      </c>
      <c r="E11" s="57">
        <v>2</v>
      </c>
      <c r="F11" s="57">
        <v>3</v>
      </c>
      <c r="G11" s="57">
        <v>4</v>
      </c>
      <c r="H11" s="57">
        <v>5</v>
      </c>
      <c r="I11" s="57">
        <v>6</v>
      </c>
      <c r="J11" s="58">
        <v>7</v>
      </c>
      <c r="K11" s="193"/>
      <c r="L11" s="193"/>
      <c r="M11" s="213" t="s">
        <v>72</v>
      </c>
      <c r="N11" s="214"/>
      <c r="O11" s="52" t="s">
        <v>75</v>
      </c>
      <c r="P11" s="56">
        <v>2</v>
      </c>
      <c r="Q11" s="57">
        <v>3</v>
      </c>
      <c r="R11" s="57">
        <v>4</v>
      </c>
      <c r="S11" s="57">
        <v>5</v>
      </c>
      <c r="T11" s="57">
        <v>6</v>
      </c>
      <c r="U11" s="57">
        <v>7</v>
      </c>
      <c r="V11" s="58">
        <v>8</v>
      </c>
      <c r="W11" s="193"/>
      <c r="X11" s="193"/>
      <c r="Y11" s="79"/>
      <c r="Z11" s="79"/>
      <c r="AA11" s="79"/>
      <c r="AB11" s="79"/>
      <c r="AC11" s="79"/>
      <c r="AD11" s="79"/>
      <c r="AE11" s="79"/>
      <c r="AF11" s="79"/>
      <c r="AG11" s="79"/>
      <c r="AH11" s="79"/>
      <c r="AI11" s="79"/>
      <c r="AJ11" s="79"/>
      <c r="AK11" s="79"/>
      <c r="AL11" s="79"/>
    </row>
    <row r="12" spans="1:50" ht="20.149999999999999" customHeight="1" x14ac:dyDescent="0.25">
      <c r="A12" s="193"/>
      <c r="B12" s="192"/>
      <c r="C12" s="52" t="s">
        <v>75</v>
      </c>
      <c r="D12" s="59">
        <v>8</v>
      </c>
      <c r="E12" s="60">
        <v>9</v>
      </c>
      <c r="F12" s="60">
        <v>10</v>
      </c>
      <c r="G12" s="60">
        <v>11</v>
      </c>
      <c r="H12" s="60">
        <v>12</v>
      </c>
      <c r="I12" s="60">
        <v>13</v>
      </c>
      <c r="J12" s="61">
        <v>14</v>
      </c>
      <c r="K12" s="193"/>
      <c r="L12" s="193"/>
      <c r="M12" s="213" t="s">
        <v>72</v>
      </c>
      <c r="N12" s="214"/>
      <c r="O12" s="52" t="s">
        <v>75</v>
      </c>
      <c r="P12" s="59">
        <v>9</v>
      </c>
      <c r="Q12" s="60">
        <v>10</v>
      </c>
      <c r="R12" s="60">
        <v>11</v>
      </c>
      <c r="S12" s="60">
        <v>12</v>
      </c>
      <c r="T12" s="60">
        <v>13</v>
      </c>
      <c r="U12" s="60">
        <v>14</v>
      </c>
      <c r="V12" s="61">
        <v>15</v>
      </c>
      <c r="W12" s="193"/>
      <c r="X12" s="193"/>
      <c r="Y12" s="79"/>
      <c r="Z12" s="79"/>
      <c r="AA12" s="79"/>
      <c r="AB12" s="79"/>
      <c r="AC12" s="79"/>
      <c r="AD12" s="79"/>
      <c r="AE12" s="79"/>
      <c r="AF12" s="79"/>
      <c r="AG12" s="79"/>
      <c r="AH12" s="79"/>
      <c r="AI12" s="79"/>
      <c r="AJ12" s="79"/>
      <c r="AK12" s="79"/>
      <c r="AL12" s="79"/>
    </row>
    <row r="13" spans="1:50" ht="20.149999999999999" customHeight="1" x14ac:dyDescent="0.25">
      <c r="A13" s="193"/>
      <c r="B13" s="192"/>
      <c r="C13" s="52" t="s">
        <v>75</v>
      </c>
      <c r="D13" s="73">
        <v>15</v>
      </c>
      <c r="E13" s="74">
        <v>16</v>
      </c>
      <c r="F13" s="74">
        <v>17</v>
      </c>
      <c r="G13" s="74">
        <v>18</v>
      </c>
      <c r="H13" s="74">
        <v>19</v>
      </c>
      <c r="I13" s="74">
        <v>20</v>
      </c>
      <c r="J13" s="75">
        <v>21</v>
      </c>
      <c r="K13" s="193"/>
      <c r="L13" s="193"/>
      <c r="M13" s="213" t="s">
        <v>72</v>
      </c>
      <c r="N13" s="214"/>
      <c r="O13" s="52" t="s">
        <v>75</v>
      </c>
      <c r="P13" s="73">
        <v>16</v>
      </c>
      <c r="Q13" s="74">
        <v>17</v>
      </c>
      <c r="R13" s="74">
        <v>18</v>
      </c>
      <c r="S13" s="74">
        <v>19</v>
      </c>
      <c r="T13" s="74">
        <v>20</v>
      </c>
      <c r="U13" s="74">
        <v>21</v>
      </c>
      <c r="V13" s="75">
        <v>22</v>
      </c>
      <c r="W13" s="193"/>
      <c r="X13" s="193"/>
      <c r="Y13" s="79"/>
      <c r="Z13" s="79"/>
      <c r="AA13" s="79"/>
      <c r="AB13" s="79"/>
      <c r="AC13" s="79"/>
      <c r="AD13" s="79"/>
      <c r="AE13" s="79"/>
      <c r="AF13" s="79"/>
      <c r="AG13" s="79"/>
      <c r="AH13" s="79"/>
      <c r="AI13" s="79"/>
      <c r="AJ13" s="79"/>
      <c r="AK13" s="79"/>
      <c r="AL13" s="79"/>
    </row>
    <row r="14" spans="1:50" ht="20.149999999999999" customHeight="1" x14ac:dyDescent="0.25">
      <c r="A14" s="193"/>
      <c r="B14" s="192"/>
      <c r="C14" s="52" t="s">
        <v>75</v>
      </c>
      <c r="D14" s="62">
        <v>22</v>
      </c>
      <c r="E14" s="63">
        <v>23</v>
      </c>
      <c r="F14" s="63">
        <v>24</v>
      </c>
      <c r="G14" s="63">
        <v>25</v>
      </c>
      <c r="H14" s="63">
        <v>26</v>
      </c>
      <c r="I14" s="63">
        <v>27</v>
      </c>
      <c r="J14" s="64">
        <v>28</v>
      </c>
      <c r="K14" s="193"/>
      <c r="L14" s="193"/>
      <c r="M14" s="213" t="s">
        <v>72</v>
      </c>
      <c r="N14" s="214"/>
      <c r="O14" s="52" t="s">
        <v>75</v>
      </c>
      <c r="P14" s="62">
        <v>23</v>
      </c>
      <c r="Q14" s="63">
        <v>24</v>
      </c>
      <c r="R14" s="63">
        <v>25</v>
      </c>
      <c r="S14" s="63">
        <v>26</v>
      </c>
      <c r="T14" s="63">
        <v>27</v>
      </c>
      <c r="U14" s="63">
        <v>28</v>
      </c>
      <c r="V14" s="64">
        <v>29</v>
      </c>
      <c r="W14" s="193"/>
      <c r="X14" s="193"/>
      <c r="Y14" s="79"/>
      <c r="Z14" s="79"/>
      <c r="AA14" s="79"/>
      <c r="AB14" s="79"/>
      <c r="AC14" s="79"/>
      <c r="AD14" s="79"/>
      <c r="AE14" s="79"/>
      <c r="AF14" s="79"/>
      <c r="AG14" s="79"/>
      <c r="AH14" s="79"/>
      <c r="AI14" s="79"/>
      <c r="AJ14" s="79"/>
      <c r="AK14" s="79"/>
      <c r="AL14" s="79"/>
    </row>
    <row r="15" spans="1:50" ht="20.149999999999999" customHeight="1" x14ac:dyDescent="0.25">
      <c r="A15" s="193"/>
      <c r="B15" s="192"/>
      <c r="C15" s="52" t="s">
        <v>141</v>
      </c>
      <c r="D15" s="76">
        <v>29</v>
      </c>
      <c r="E15" s="77">
        <v>30</v>
      </c>
      <c r="F15" s="77">
        <v>1</v>
      </c>
      <c r="G15" s="77">
        <v>2</v>
      </c>
      <c r="H15" s="77">
        <v>3</v>
      </c>
      <c r="I15" s="77">
        <v>4</v>
      </c>
      <c r="J15" s="78">
        <v>5</v>
      </c>
      <c r="K15" s="193"/>
      <c r="L15" s="193"/>
      <c r="M15" s="213" t="s">
        <v>72</v>
      </c>
      <c r="N15" s="214"/>
      <c r="O15" s="52" t="s">
        <v>141</v>
      </c>
      <c r="P15" s="76">
        <v>30</v>
      </c>
      <c r="Q15" s="77">
        <v>1</v>
      </c>
      <c r="R15" s="77">
        <v>2</v>
      </c>
      <c r="S15" s="77">
        <v>3</v>
      </c>
      <c r="T15" s="77">
        <v>4</v>
      </c>
      <c r="U15" s="77">
        <v>5</v>
      </c>
      <c r="V15" s="78">
        <v>6</v>
      </c>
      <c r="W15" s="193"/>
      <c r="X15" s="193"/>
      <c r="Y15" s="79"/>
      <c r="Z15" s="79"/>
      <c r="AA15" s="79"/>
      <c r="AB15" s="79"/>
      <c r="AC15" s="79"/>
      <c r="AD15" s="79"/>
      <c r="AE15" s="79"/>
      <c r="AF15" s="79"/>
      <c r="AG15" s="79"/>
      <c r="AH15" s="79"/>
      <c r="AI15" s="79"/>
      <c r="AJ15" s="79"/>
      <c r="AK15" s="79"/>
      <c r="AL15" s="79"/>
    </row>
    <row r="16" spans="1:50" x14ac:dyDescent="0.25">
      <c r="A16" s="192"/>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79"/>
      <c r="Z16" s="79"/>
      <c r="AA16" s="79"/>
      <c r="AB16" s="79"/>
      <c r="AC16" s="79"/>
      <c r="AD16" s="79"/>
      <c r="AE16" s="79"/>
      <c r="AF16" s="79"/>
      <c r="AG16" s="79"/>
      <c r="AH16" s="79"/>
      <c r="AI16" s="79"/>
      <c r="AJ16" s="79"/>
      <c r="AK16" s="79"/>
      <c r="AL16" s="79"/>
    </row>
    <row r="17" spans="1:50" x14ac:dyDescent="0.25">
      <c r="A17" s="192"/>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79"/>
      <c r="Z17" s="79"/>
      <c r="AA17" s="79"/>
      <c r="AB17" s="79"/>
      <c r="AC17" s="79"/>
      <c r="AD17" s="79"/>
      <c r="AE17" s="79"/>
      <c r="AF17" s="79"/>
      <c r="AG17" s="79"/>
      <c r="AH17" s="79"/>
      <c r="AI17" s="79"/>
      <c r="AJ17" s="79"/>
      <c r="AK17" s="79"/>
      <c r="AL17" s="79"/>
    </row>
    <row r="18" spans="1:50" ht="13" x14ac:dyDescent="0.3">
      <c r="A18" s="192"/>
      <c r="B18" s="192"/>
      <c r="C18" s="192"/>
      <c r="D18" s="215" t="s">
        <v>76</v>
      </c>
      <c r="E18" s="215"/>
      <c r="F18" s="215"/>
      <c r="G18" s="215"/>
      <c r="H18" s="215"/>
      <c r="I18" s="215"/>
      <c r="J18" s="215"/>
      <c r="K18" s="192"/>
      <c r="L18" s="192"/>
      <c r="M18" s="192"/>
      <c r="N18" s="192"/>
      <c r="O18" s="192"/>
      <c r="P18" s="215" t="s">
        <v>77</v>
      </c>
      <c r="Q18" s="215"/>
      <c r="R18" s="215"/>
      <c r="S18" s="215"/>
      <c r="T18" s="215"/>
      <c r="U18" s="215"/>
      <c r="V18" s="215"/>
      <c r="W18" s="192"/>
      <c r="X18" s="192"/>
      <c r="Y18" s="79"/>
      <c r="Z18" s="79"/>
      <c r="AA18" s="79"/>
      <c r="AB18" s="79"/>
      <c r="AC18" s="79"/>
      <c r="AD18" s="79"/>
      <c r="AE18" s="79"/>
      <c r="AF18" s="79"/>
      <c r="AG18" s="79"/>
      <c r="AH18" s="79"/>
      <c r="AI18" s="79"/>
      <c r="AJ18" s="79"/>
      <c r="AK18" s="79"/>
      <c r="AL18" s="79"/>
    </row>
    <row r="19" spans="1:50" ht="13.15" customHeight="1" x14ac:dyDescent="0.25">
      <c r="A19" s="192"/>
      <c r="B19" s="192"/>
      <c r="C19" s="212" t="s">
        <v>78</v>
      </c>
      <c r="D19" s="212"/>
      <c r="E19" s="212"/>
      <c r="F19" s="212"/>
      <c r="G19" s="192"/>
      <c r="H19" s="192" t="s">
        <v>79</v>
      </c>
      <c r="I19" s="192"/>
      <c r="J19" s="192"/>
      <c r="K19" s="192"/>
      <c r="L19" s="192"/>
      <c r="M19" s="192"/>
      <c r="N19" s="192"/>
      <c r="O19" s="212" t="s">
        <v>80</v>
      </c>
      <c r="P19" s="212"/>
      <c r="Q19" s="212"/>
      <c r="R19" s="212"/>
      <c r="S19" s="192"/>
      <c r="T19" s="192" t="s">
        <v>79</v>
      </c>
      <c r="U19" s="192"/>
      <c r="V19" s="192"/>
      <c r="W19" s="192"/>
      <c r="X19" s="192"/>
      <c r="Y19" s="79"/>
      <c r="Z19" s="79"/>
      <c r="AA19" s="79"/>
      <c r="AB19" s="79"/>
      <c r="AC19" s="79"/>
      <c r="AD19" s="79"/>
      <c r="AE19" s="79"/>
      <c r="AF19" s="79"/>
      <c r="AG19" s="79"/>
      <c r="AH19" s="79"/>
      <c r="AI19" s="79"/>
      <c r="AJ19" s="79"/>
      <c r="AK19" s="79"/>
      <c r="AL19" s="79"/>
    </row>
    <row r="20" spans="1:50" x14ac:dyDescent="0.25">
      <c r="A20" s="65"/>
      <c r="B20" s="65"/>
      <c r="C20" s="212" t="s">
        <v>132</v>
      </c>
      <c r="D20" s="212"/>
      <c r="E20" s="212"/>
      <c r="F20" s="212"/>
      <c r="G20" s="6"/>
      <c r="H20" s="6" t="s">
        <v>133</v>
      </c>
      <c r="I20" s="6"/>
      <c r="J20" s="6"/>
      <c r="K20" s="65"/>
      <c r="L20" s="65"/>
      <c r="M20" s="65"/>
      <c r="N20" s="65"/>
      <c r="O20" s="212" t="s">
        <v>134</v>
      </c>
      <c r="P20" s="212"/>
      <c r="Q20" s="212"/>
      <c r="R20" s="212"/>
      <c r="S20" s="6"/>
      <c r="T20" s="6" t="s">
        <v>133</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5">
      <c r="A21" s="67"/>
      <c r="B21" s="67"/>
      <c r="C21" s="212" t="s">
        <v>135</v>
      </c>
      <c r="D21" s="212"/>
      <c r="E21" s="212"/>
      <c r="F21" s="212"/>
      <c r="G21" s="6"/>
      <c r="H21" s="6" t="s">
        <v>136</v>
      </c>
      <c r="I21" s="6"/>
      <c r="J21" s="6"/>
      <c r="K21" s="65"/>
      <c r="L21" s="65"/>
      <c r="M21" s="65"/>
      <c r="N21" s="65"/>
      <c r="O21" s="212" t="s">
        <v>137</v>
      </c>
      <c r="P21" s="212"/>
      <c r="Q21" s="212"/>
      <c r="R21" s="212"/>
      <c r="S21" s="68"/>
      <c r="T21" s="68" t="s">
        <v>136</v>
      </c>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5">
      <c r="A22" s="65"/>
      <c r="B22" s="65"/>
      <c r="C22" s="212" t="s">
        <v>142</v>
      </c>
      <c r="D22" s="212"/>
      <c r="E22" s="212"/>
      <c r="F22" s="212"/>
      <c r="G22" s="6"/>
      <c r="H22" s="6" t="s">
        <v>143</v>
      </c>
      <c r="I22" s="6"/>
      <c r="J22" s="6"/>
      <c r="K22" s="65"/>
      <c r="L22" s="65"/>
      <c r="M22" s="65"/>
      <c r="N22" s="65"/>
      <c r="O22" s="212" t="s">
        <v>144</v>
      </c>
      <c r="P22" s="212"/>
      <c r="Q22" s="212"/>
      <c r="R22" s="212"/>
      <c r="S22" s="6"/>
      <c r="T22" s="6" t="s">
        <v>143</v>
      </c>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5">
      <c r="A23" s="65"/>
      <c r="B23" s="65"/>
      <c r="C23" s="212"/>
      <c r="D23" s="212"/>
      <c r="E23" s="212"/>
      <c r="F23" s="212"/>
      <c r="G23" s="6"/>
      <c r="H23" s="6"/>
      <c r="I23" s="6"/>
      <c r="J23" s="65"/>
      <c r="K23" s="65"/>
      <c r="L23" s="65"/>
      <c r="M23" s="65"/>
      <c r="N23" s="65"/>
      <c r="O23" s="212"/>
      <c r="P23" s="212"/>
      <c r="Q23" s="212"/>
      <c r="R23" s="212"/>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5">
      <c r="A24" s="192"/>
      <c r="B24" s="192"/>
      <c r="C24" s="212"/>
      <c r="D24" s="212"/>
      <c r="E24" s="212"/>
      <c r="F24" s="212"/>
      <c r="G24" s="6"/>
      <c r="H24" s="6"/>
      <c r="I24" s="6"/>
      <c r="J24" s="192"/>
      <c r="K24" s="192"/>
      <c r="L24" s="192"/>
      <c r="M24" s="192"/>
      <c r="N24" s="192"/>
      <c r="O24" s="212"/>
      <c r="P24" s="212"/>
      <c r="Q24" s="212"/>
      <c r="R24" s="212"/>
      <c r="S24" s="6"/>
      <c r="T24" s="6"/>
      <c r="U24" s="6"/>
      <c r="V24" s="6"/>
      <c r="W24" s="6"/>
      <c r="X24" s="192"/>
      <c r="Y24" s="79"/>
      <c r="Z24" s="79"/>
      <c r="AA24" s="79"/>
      <c r="AB24" s="79"/>
      <c r="AC24" s="79"/>
      <c r="AD24" s="79"/>
      <c r="AE24" s="79"/>
      <c r="AF24" s="79"/>
      <c r="AG24" s="79"/>
      <c r="AH24" s="79"/>
      <c r="AI24" s="79"/>
      <c r="AJ24" s="79"/>
      <c r="AK24" s="79"/>
      <c r="AL24" s="79"/>
    </row>
    <row r="25" spans="1:50" ht="12.75" customHeight="1" x14ac:dyDescent="0.25">
      <c r="Y25" s="79"/>
      <c r="Z25" s="79"/>
      <c r="AA25" s="79"/>
      <c r="AB25" s="79"/>
      <c r="AC25" s="79"/>
      <c r="AD25" s="79"/>
      <c r="AE25" s="79"/>
      <c r="AF25" s="79"/>
      <c r="AG25" s="79"/>
      <c r="AH25" s="79"/>
      <c r="AI25" s="79"/>
      <c r="AJ25" s="79"/>
      <c r="AK25" s="79"/>
      <c r="AL25" s="79"/>
    </row>
    <row r="26" spans="1:50" x14ac:dyDescent="0.25">
      <c r="A26" s="192"/>
      <c r="B26" s="192"/>
      <c r="C26" s="212"/>
      <c r="D26" s="212"/>
      <c r="E26" s="212"/>
      <c r="F26" s="212"/>
      <c r="G26" s="6"/>
      <c r="H26" s="6"/>
      <c r="I26" s="6"/>
      <c r="J26" s="192"/>
      <c r="K26" s="192"/>
      <c r="L26" s="192"/>
      <c r="M26" s="192"/>
      <c r="N26" s="192"/>
      <c r="O26" s="212"/>
      <c r="P26" s="212"/>
      <c r="Q26" s="212"/>
      <c r="R26" s="212"/>
      <c r="S26" s="6"/>
      <c r="T26" s="6"/>
      <c r="U26" s="6"/>
      <c r="V26" s="6"/>
      <c r="W26" s="6"/>
      <c r="X26" s="192"/>
      <c r="Y26" s="79"/>
      <c r="Z26" s="79"/>
      <c r="AA26" s="79"/>
      <c r="AB26" s="79"/>
      <c r="AC26" s="79"/>
      <c r="AD26" s="79"/>
      <c r="AE26" s="79"/>
      <c r="AF26" s="79"/>
      <c r="AG26" s="79"/>
      <c r="AH26" s="79"/>
      <c r="AI26" s="79"/>
      <c r="AJ26" s="79"/>
      <c r="AK26" s="79"/>
      <c r="AL26" s="79"/>
    </row>
    <row r="27" spans="1:50" x14ac:dyDescent="0.25">
      <c r="A27" s="192"/>
      <c r="B27" s="192"/>
      <c r="C27" s="212"/>
      <c r="D27" s="216"/>
      <c r="E27" s="216"/>
      <c r="F27" s="6"/>
      <c r="G27" s="6"/>
      <c r="H27" s="6"/>
      <c r="I27" s="6"/>
      <c r="J27" s="192"/>
      <c r="K27" s="192"/>
      <c r="L27" s="192"/>
      <c r="M27" s="192"/>
      <c r="N27" s="192"/>
      <c r="O27" s="212"/>
      <c r="P27" s="216"/>
      <c r="Q27" s="216"/>
      <c r="R27" s="6"/>
      <c r="S27" s="6"/>
      <c r="T27" s="6"/>
      <c r="U27" s="6"/>
      <c r="V27" s="6"/>
      <c r="W27" s="6"/>
      <c r="X27" s="192"/>
      <c r="Y27" s="79"/>
      <c r="Z27" s="79"/>
      <c r="AA27" s="79"/>
      <c r="AB27" s="79"/>
      <c r="AC27" s="79"/>
      <c r="AD27" s="79"/>
      <c r="AE27" s="79"/>
      <c r="AF27" s="79"/>
      <c r="AG27" s="79"/>
      <c r="AH27" s="79"/>
      <c r="AI27" s="79"/>
      <c r="AJ27" s="79"/>
      <c r="AK27" s="79"/>
      <c r="AL27" s="79"/>
    </row>
    <row r="28" spans="1:50" x14ac:dyDescent="0.25">
      <c r="A28" s="192"/>
      <c r="B28" s="192"/>
      <c r="C28" s="212"/>
      <c r="D28" s="216"/>
      <c r="E28" s="216"/>
      <c r="F28" s="192"/>
      <c r="G28" s="192"/>
      <c r="H28" s="192"/>
      <c r="I28" s="192"/>
      <c r="J28" s="192"/>
      <c r="K28" s="192"/>
      <c r="L28" s="192"/>
      <c r="M28" s="192"/>
      <c r="N28" s="192"/>
      <c r="O28" s="212"/>
      <c r="P28" s="216"/>
      <c r="Q28" s="216"/>
      <c r="R28" s="192"/>
      <c r="S28" s="192"/>
      <c r="T28" s="192"/>
      <c r="U28" s="192"/>
      <c r="V28" s="192"/>
      <c r="W28" s="192"/>
      <c r="X28" s="192"/>
      <c r="Y28" s="79"/>
      <c r="Z28" s="79"/>
      <c r="AA28" s="79"/>
      <c r="AB28" s="79"/>
      <c r="AC28" s="79"/>
      <c r="AD28" s="79"/>
      <c r="AE28" s="79"/>
      <c r="AF28" s="79"/>
      <c r="AG28" s="79"/>
      <c r="AH28" s="79"/>
      <c r="AI28" s="79"/>
      <c r="AJ28" s="79"/>
      <c r="AK28" s="79"/>
      <c r="AL28" s="79"/>
    </row>
    <row r="29" spans="1:50" x14ac:dyDescent="0.25">
      <c r="A29" s="192"/>
      <c r="B29" s="192"/>
      <c r="C29" s="212"/>
      <c r="D29" s="216"/>
      <c r="E29" s="216"/>
      <c r="F29" s="192"/>
      <c r="G29" s="192"/>
      <c r="H29" s="192"/>
      <c r="I29" s="192"/>
      <c r="J29" s="192"/>
      <c r="K29" s="192"/>
      <c r="L29" s="192"/>
      <c r="M29" s="192"/>
      <c r="N29" s="192"/>
      <c r="O29" s="212"/>
      <c r="P29" s="216"/>
      <c r="Q29" s="216"/>
      <c r="R29" s="192"/>
      <c r="T29" s="192"/>
      <c r="U29" s="192"/>
      <c r="V29" s="192"/>
      <c r="W29" s="192"/>
      <c r="X29" s="192"/>
      <c r="Y29" s="79"/>
      <c r="Z29" s="79"/>
      <c r="AA29" s="79"/>
      <c r="AB29" s="79"/>
      <c r="AC29" s="79"/>
      <c r="AD29" s="79"/>
      <c r="AE29" s="79"/>
      <c r="AF29" s="79"/>
      <c r="AG29" s="79"/>
      <c r="AH29" s="79"/>
      <c r="AI29" s="79"/>
      <c r="AJ29" s="79"/>
      <c r="AK29" s="79"/>
      <c r="AL29" s="79"/>
    </row>
    <row r="30" spans="1:50" ht="13" x14ac:dyDescent="0.3">
      <c r="A30" s="192"/>
      <c r="B30" s="192"/>
      <c r="C30" s="194"/>
      <c r="D30" s="192"/>
      <c r="E30" s="192"/>
      <c r="F30" s="192"/>
      <c r="G30" s="69" t="s">
        <v>81</v>
      </c>
      <c r="H30" s="192">
        <v>30</v>
      </c>
      <c r="I30" s="192"/>
      <c r="J30" s="192"/>
      <c r="K30" s="192"/>
      <c r="L30" s="192"/>
      <c r="M30" s="192"/>
      <c r="N30" s="192"/>
      <c r="O30" s="194"/>
      <c r="P30" s="192"/>
      <c r="Q30" s="192"/>
      <c r="R30" s="192"/>
      <c r="S30" s="69" t="s">
        <v>81</v>
      </c>
      <c r="T30" s="192">
        <v>30</v>
      </c>
      <c r="U30" s="192"/>
      <c r="V30" s="192"/>
      <c r="W30" s="192"/>
      <c r="X30" s="192"/>
      <c r="Y30" s="79"/>
      <c r="Z30" s="79"/>
      <c r="AA30" s="79"/>
      <c r="AB30" s="79"/>
      <c r="AC30" s="79"/>
      <c r="AD30" s="79"/>
      <c r="AE30" s="79"/>
      <c r="AF30" s="79"/>
      <c r="AG30" s="79"/>
      <c r="AH30" s="79"/>
      <c r="AI30" s="79"/>
      <c r="AJ30" s="79"/>
      <c r="AK30" s="79"/>
      <c r="AL30" s="79"/>
    </row>
    <row r="31" spans="1:50" ht="13" x14ac:dyDescent="0.3">
      <c r="A31" s="192"/>
      <c r="B31" s="192"/>
      <c r="C31" s="194"/>
      <c r="D31" s="192"/>
      <c r="E31" s="192"/>
      <c r="F31" s="192"/>
      <c r="G31" s="69" t="s">
        <v>82</v>
      </c>
      <c r="H31" s="192">
        <v>12</v>
      </c>
      <c r="I31" s="192"/>
      <c r="J31" s="192"/>
      <c r="K31" s="192"/>
      <c r="L31" s="192"/>
      <c r="M31" s="192"/>
      <c r="N31" s="192"/>
      <c r="O31" s="194"/>
      <c r="P31" s="192"/>
      <c r="Q31" s="192"/>
      <c r="R31" s="192"/>
      <c r="S31" s="69" t="s">
        <v>82</v>
      </c>
      <c r="T31" s="192">
        <v>12</v>
      </c>
      <c r="U31" s="192"/>
      <c r="V31" s="192"/>
      <c r="W31" s="192"/>
      <c r="X31" s="192"/>
      <c r="Y31" s="79"/>
      <c r="Z31" s="79"/>
      <c r="AA31" s="79"/>
      <c r="AB31" s="79"/>
      <c r="AC31" s="79"/>
      <c r="AD31" s="79"/>
      <c r="AE31" s="79"/>
      <c r="AF31" s="79"/>
      <c r="AG31" s="79"/>
      <c r="AH31" s="79"/>
      <c r="AI31" s="79"/>
      <c r="AJ31" s="79"/>
      <c r="AK31" s="79"/>
      <c r="AL31" s="79"/>
    </row>
    <row r="32" spans="1:50" x14ac:dyDescent="0.25">
      <c r="A32" s="192"/>
      <c r="B32" s="192"/>
      <c r="C32" s="194"/>
      <c r="D32" s="192"/>
      <c r="E32" s="192"/>
      <c r="F32" s="192"/>
      <c r="G32" s="192"/>
      <c r="H32" s="192"/>
      <c r="I32" s="192"/>
      <c r="J32" s="192"/>
      <c r="K32" s="192"/>
      <c r="L32" s="192"/>
      <c r="M32" s="192"/>
      <c r="N32" s="192"/>
      <c r="O32" s="194"/>
      <c r="P32" s="192"/>
      <c r="Q32" s="192"/>
      <c r="R32" s="192"/>
      <c r="S32" s="192"/>
      <c r="T32" s="192"/>
      <c r="U32" s="192"/>
      <c r="V32" s="192"/>
      <c r="W32" s="192"/>
      <c r="X32" s="192"/>
      <c r="Y32" s="79"/>
      <c r="Z32" s="79"/>
      <c r="AA32" s="79"/>
      <c r="AB32" s="79"/>
      <c r="AC32" s="79"/>
      <c r="AD32" s="79"/>
      <c r="AE32" s="79"/>
      <c r="AF32" s="79"/>
      <c r="AG32" s="79"/>
      <c r="AH32" s="79"/>
      <c r="AI32" s="79"/>
      <c r="AJ32" s="79"/>
      <c r="AK32" s="79"/>
      <c r="AL32" s="79"/>
    </row>
    <row r="33" spans="1:38" x14ac:dyDescent="0.25">
      <c r="A33" s="192"/>
      <c r="B33" s="192"/>
      <c r="C33" s="194"/>
      <c r="D33" s="192"/>
      <c r="E33" s="192"/>
      <c r="F33" s="192"/>
      <c r="G33" s="192"/>
      <c r="H33" s="192"/>
      <c r="I33" s="192"/>
      <c r="J33" s="192"/>
      <c r="K33" s="192"/>
      <c r="L33" s="192"/>
      <c r="M33" s="192"/>
      <c r="N33" s="192"/>
      <c r="O33" s="194"/>
      <c r="P33" s="192"/>
      <c r="Q33" s="192"/>
      <c r="R33" s="192"/>
      <c r="S33" s="192"/>
      <c r="T33" s="192"/>
      <c r="U33" s="192"/>
      <c r="V33" s="192"/>
      <c r="W33" s="192"/>
      <c r="X33" s="192"/>
      <c r="Y33" s="79"/>
      <c r="Z33" s="79"/>
      <c r="AA33" s="79"/>
      <c r="AB33" s="79"/>
      <c r="AC33" s="79"/>
      <c r="AD33" s="79"/>
      <c r="AE33" s="79"/>
      <c r="AF33" s="79"/>
      <c r="AG33" s="79"/>
      <c r="AH33" s="79"/>
      <c r="AI33" s="79"/>
      <c r="AJ33" s="79"/>
      <c r="AK33" s="79"/>
      <c r="AL33" s="79"/>
    </row>
    <row r="34" spans="1:38" ht="13" x14ac:dyDescent="0.3">
      <c r="A34" s="192"/>
      <c r="B34" s="70"/>
      <c r="C34" s="71"/>
      <c r="D34" s="192"/>
      <c r="E34" s="192"/>
      <c r="F34" s="192"/>
      <c r="G34" s="192"/>
      <c r="H34" s="192"/>
      <c r="I34" s="192"/>
      <c r="J34" s="192"/>
      <c r="K34" s="192"/>
      <c r="L34" s="192"/>
      <c r="M34" s="192"/>
      <c r="N34" s="192"/>
      <c r="O34" s="194"/>
      <c r="P34" s="192"/>
      <c r="Q34" s="192"/>
      <c r="R34" s="192"/>
      <c r="S34" s="192"/>
      <c r="T34" s="192"/>
      <c r="U34" s="192"/>
      <c r="V34" s="192"/>
      <c r="W34" s="192"/>
      <c r="X34" s="192"/>
      <c r="Y34" s="79"/>
      <c r="Z34" s="79"/>
      <c r="AA34" s="79"/>
      <c r="AB34" s="79"/>
      <c r="AC34" s="79"/>
      <c r="AD34" s="79"/>
      <c r="AE34" s="79"/>
      <c r="AF34" s="79"/>
      <c r="AG34" s="79"/>
      <c r="AH34" s="79"/>
      <c r="AI34" s="79"/>
      <c r="AJ34" s="79"/>
      <c r="AK34" s="79"/>
      <c r="AL34" s="79"/>
    </row>
    <row r="35" spans="1:38" ht="13" x14ac:dyDescent="0.3">
      <c r="A35" s="192"/>
      <c r="B35" s="70"/>
      <c r="C35" s="71"/>
      <c r="D35" s="192"/>
      <c r="E35" s="192"/>
      <c r="F35" s="192"/>
      <c r="G35" s="192"/>
      <c r="H35" s="192"/>
      <c r="I35" s="192"/>
      <c r="J35" s="192"/>
      <c r="K35" s="192"/>
      <c r="L35" s="192"/>
      <c r="M35" s="192"/>
      <c r="N35" s="192"/>
      <c r="O35" s="192"/>
      <c r="P35" s="192"/>
      <c r="Q35" s="192"/>
      <c r="R35" s="192"/>
      <c r="S35" s="192"/>
      <c r="T35" s="192"/>
      <c r="U35" s="192"/>
      <c r="V35" s="192"/>
      <c r="W35" s="192"/>
      <c r="X35" s="192"/>
      <c r="Y35" s="79"/>
      <c r="Z35" s="79"/>
      <c r="AA35" s="79"/>
      <c r="AB35" s="79"/>
      <c r="AC35" s="79"/>
      <c r="AD35" s="79"/>
      <c r="AE35" s="79"/>
      <c r="AF35" s="79"/>
      <c r="AG35" s="79"/>
      <c r="AH35" s="79"/>
      <c r="AI35" s="79"/>
      <c r="AJ35" s="79"/>
      <c r="AK35" s="79"/>
      <c r="AL35" s="79"/>
    </row>
    <row r="36" spans="1:38" ht="13" x14ac:dyDescent="0.3">
      <c r="A36" s="192"/>
      <c r="B36" s="192"/>
      <c r="C36" s="71"/>
      <c r="D36" s="192"/>
      <c r="E36" s="192"/>
      <c r="F36" s="192"/>
      <c r="G36" s="192"/>
      <c r="H36" s="192"/>
      <c r="I36" s="192"/>
      <c r="J36" s="192"/>
      <c r="K36" s="192"/>
      <c r="L36" s="192"/>
      <c r="M36" s="192"/>
      <c r="N36" s="192"/>
      <c r="O36" s="192"/>
      <c r="P36" s="192"/>
      <c r="Q36" s="192"/>
      <c r="R36" s="192"/>
      <c r="S36" s="192"/>
      <c r="T36" s="192"/>
      <c r="U36" s="192"/>
      <c r="V36" s="192"/>
      <c r="W36" s="192"/>
      <c r="X36" s="192"/>
      <c r="Y36" s="79"/>
      <c r="Z36" s="79"/>
      <c r="AA36" s="79"/>
      <c r="AB36" s="79"/>
      <c r="AC36" s="79"/>
      <c r="AD36" s="79"/>
      <c r="AE36" s="79"/>
      <c r="AF36" s="79"/>
      <c r="AG36" s="79"/>
      <c r="AH36" s="79"/>
      <c r="AI36" s="79"/>
      <c r="AJ36" s="79"/>
      <c r="AK36" s="79"/>
      <c r="AL36" s="79"/>
    </row>
    <row r="37" spans="1:38" ht="13" x14ac:dyDescent="0.3">
      <c r="A37" s="192"/>
      <c r="C37" s="72" t="s">
        <v>145</v>
      </c>
      <c r="D37" s="192"/>
      <c r="E37" s="192"/>
      <c r="F37" s="192"/>
      <c r="G37" s="192"/>
      <c r="H37" s="192"/>
      <c r="I37" s="192"/>
      <c r="J37" s="192"/>
      <c r="K37" s="192"/>
      <c r="L37" s="192"/>
      <c r="M37" s="192"/>
      <c r="N37" s="192"/>
      <c r="O37" s="192"/>
      <c r="P37" s="192"/>
      <c r="Q37" s="192"/>
      <c r="R37" s="192"/>
      <c r="S37" s="192"/>
      <c r="T37" s="192"/>
      <c r="U37" s="192"/>
      <c r="V37" s="192"/>
      <c r="W37" s="192"/>
      <c r="X37" s="192"/>
      <c r="Y37" s="79"/>
      <c r="Z37" s="79"/>
      <c r="AA37" s="79"/>
      <c r="AB37" s="79"/>
      <c r="AC37" s="79"/>
      <c r="AD37" s="79"/>
      <c r="AE37" s="79"/>
      <c r="AF37" s="79"/>
      <c r="AG37" s="79"/>
      <c r="AH37" s="79"/>
      <c r="AI37" s="79"/>
      <c r="AJ37" s="79"/>
      <c r="AK37" s="79"/>
      <c r="AL37" s="79"/>
    </row>
    <row r="38" spans="1:38" x14ac:dyDescent="0.25">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79"/>
      <c r="Z38" s="79"/>
      <c r="AA38" s="79"/>
      <c r="AB38" s="79"/>
      <c r="AC38" s="79"/>
      <c r="AD38" s="79"/>
      <c r="AE38" s="79"/>
      <c r="AF38" s="79"/>
      <c r="AG38" s="79"/>
      <c r="AH38" s="79"/>
      <c r="AI38" s="79"/>
      <c r="AJ38" s="79"/>
      <c r="AK38" s="79"/>
      <c r="AL38" s="79"/>
    </row>
    <row r="39" spans="1:38" x14ac:dyDescent="0.25">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79"/>
      <c r="Z39" s="79"/>
      <c r="AA39" s="79"/>
      <c r="AB39" s="79"/>
      <c r="AC39" s="79"/>
      <c r="AD39" s="79"/>
      <c r="AE39" s="79"/>
      <c r="AF39" s="79"/>
      <c r="AG39" s="79"/>
      <c r="AH39" s="79"/>
      <c r="AI39" s="79"/>
      <c r="AJ39" s="79"/>
      <c r="AK39" s="79"/>
      <c r="AL39" s="79"/>
    </row>
    <row r="40" spans="1:38" x14ac:dyDescent="0.25">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79"/>
      <c r="Z40" s="79"/>
      <c r="AA40" s="79"/>
      <c r="AB40" s="79"/>
      <c r="AC40" s="79"/>
      <c r="AD40" s="79"/>
      <c r="AE40" s="79"/>
      <c r="AF40" s="79"/>
      <c r="AG40" s="79"/>
      <c r="AH40" s="79"/>
      <c r="AI40" s="79"/>
      <c r="AJ40" s="79"/>
      <c r="AK40" s="79"/>
      <c r="AL40" s="79"/>
    </row>
    <row r="41" spans="1:38" x14ac:dyDescent="0.25">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79"/>
      <c r="Z41" s="79"/>
      <c r="AA41" s="79"/>
      <c r="AB41" s="79"/>
      <c r="AC41" s="79"/>
      <c r="AD41" s="79"/>
      <c r="AE41" s="79"/>
      <c r="AF41" s="79"/>
      <c r="AG41" s="79"/>
      <c r="AH41" s="79"/>
      <c r="AI41" s="79"/>
      <c r="AJ41" s="79"/>
      <c r="AK41" s="79"/>
      <c r="AL41" s="79"/>
    </row>
    <row r="42" spans="1:38" x14ac:dyDescent="0.25">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79"/>
      <c r="Z42" s="79"/>
      <c r="AA42" s="79"/>
      <c r="AB42" s="79"/>
      <c r="AC42" s="79"/>
      <c r="AD42" s="79"/>
      <c r="AE42" s="79"/>
      <c r="AF42" s="79"/>
      <c r="AG42" s="79"/>
      <c r="AH42" s="79"/>
      <c r="AI42" s="79"/>
      <c r="AJ42" s="79"/>
      <c r="AK42" s="79"/>
      <c r="AL42" s="79"/>
    </row>
    <row r="43" spans="1:38" ht="12.75" customHeight="1" x14ac:dyDescent="0.25">
      <c r="A43" s="192"/>
      <c r="X43" s="192"/>
      <c r="Y43" s="79"/>
      <c r="Z43" s="79"/>
      <c r="AA43" s="79"/>
      <c r="AB43" s="79"/>
      <c r="AC43" s="79"/>
      <c r="AD43" s="79"/>
      <c r="AE43" s="79"/>
      <c r="AF43" s="79"/>
      <c r="AG43" s="79"/>
      <c r="AH43" s="79"/>
      <c r="AI43" s="79"/>
      <c r="AJ43" s="79"/>
      <c r="AK43" s="79"/>
      <c r="AL43" s="79"/>
    </row>
    <row r="44" spans="1:38" ht="41.25" customHeight="1" x14ac:dyDescent="0.25">
      <c r="A44" s="192"/>
      <c r="B44" s="217" t="s">
        <v>83</v>
      </c>
      <c r="C44" s="217"/>
      <c r="D44" s="217"/>
      <c r="E44" s="217"/>
      <c r="F44" s="217"/>
      <c r="G44" s="217"/>
      <c r="H44" s="217"/>
      <c r="I44" s="217"/>
      <c r="J44" s="217"/>
      <c r="K44" s="217"/>
      <c r="L44" s="217"/>
      <c r="M44" s="217"/>
      <c r="N44" s="217"/>
      <c r="O44" s="217"/>
      <c r="P44" s="217"/>
      <c r="Q44" s="217"/>
      <c r="R44" s="217"/>
      <c r="S44" s="217"/>
      <c r="T44" s="217"/>
      <c r="U44" s="217"/>
      <c r="V44" s="217"/>
      <c r="W44" s="217"/>
      <c r="X44" s="192"/>
      <c r="Y44" s="79"/>
      <c r="Z44" s="79"/>
      <c r="AA44" s="79"/>
      <c r="AB44" s="79"/>
      <c r="AC44" s="79"/>
      <c r="AD44" s="79"/>
      <c r="AE44" s="79"/>
      <c r="AF44" s="79"/>
      <c r="AG44" s="79"/>
      <c r="AH44" s="79"/>
      <c r="AI44" s="79"/>
      <c r="AJ44" s="79"/>
      <c r="AK44" s="79"/>
      <c r="AL44" s="79"/>
    </row>
    <row r="45" spans="1:38" x14ac:dyDescent="0.25">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79"/>
      <c r="Z45" s="79"/>
      <c r="AA45" s="79"/>
      <c r="AB45" s="79"/>
      <c r="AC45" s="79"/>
      <c r="AD45" s="79"/>
      <c r="AE45" s="79"/>
      <c r="AF45" s="79"/>
      <c r="AG45" s="79"/>
      <c r="AH45" s="79"/>
      <c r="AI45" s="79"/>
      <c r="AJ45" s="79"/>
      <c r="AK45" s="79"/>
      <c r="AL45" s="79"/>
    </row>
    <row r="46" spans="1:38" x14ac:dyDescent="0.25">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x14ac:dyDescent="0.25">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x14ac:dyDescent="0.25">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x14ac:dyDescent="0.25">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x14ac:dyDescent="0.25">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x14ac:dyDescent="0.25">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25">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25">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25">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2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25">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25">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activeCell="H2" sqref="H2"/>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0" t="s">
        <v>84</v>
      </c>
      <c r="B1" s="40" t="s">
        <v>138</v>
      </c>
    </row>
    <row r="2" spans="1:57" ht="72" x14ac:dyDescent="0.4">
      <c r="A2" s="41" t="s">
        <v>85</v>
      </c>
      <c r="B2" s="80" t="s">
        <v>139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230" t="s">
        <v>86</v>
      </c>
      <c r="E4" s="231"/>
      <c r="G4" s="224" t="s">
        <v>87</v>
      </c>
      <c r="H4" s="225"/>
      <c r="I4" s="225"/>
      <c r="J4" s="225"/>
      <c r="K4" s="225"/>
      <c r="L4" s="225"/>
      <c r="M4" s="225"/>
      <c r="N4" s="225"/>
      <c r="O4" s="225"/>
      <c r="P4" s="225"/>
      <c r="Q4" s="225"/>
      <c r="R4" s="225"/>
      <c r="T4" s="224" t="s">
        <v>88</v>
      </c>
      <c r="U4" s="225"/>
      <c r="V4" s="225"/>
      <c r="W4" s="225"/>
      <c r="X4" s="225"/>
      <c r="Y4" s="225"/>
      <c r="Z4" s="225"/>
      <c r="AA4" s="225"/>
      <c r="AB4" s="225"/>
      <c r="AC4" s="225"/>
      <c r="AD4" s="225"/>
      <c r="AE4" s="225"/>
      <c r="AF4" s="3"/>
      <c r="AG4" s="224" t="s">
        <v>89</v>
      </c>
      <c r="AH4" s="225"/>
      <c r="AI4" s="225"/>
      <c r="AJ4" s="225"/>
      <c r="AK4" s="225"/>
      <c r="AL4" s="225"/>
      <c r="AM4" s="225"/>
      <c r="AN4" s="225"/>
      <c r="AO4" s="225"/>
      <c r="AP4" s="225"/>
      <c r="AQ4" s="225"/>
      <c r="AR4" s="225"/>
      <c r="AT4" s="224" t="s">
        <v>90</v>
      </c>
      <c r="AU4" s="225"/>
      <c r="AV4" s="225"/>
      <c r="AW4" s="225"/>
      <c r="AX4" s="225"/>
      <c r="AY4" s="225"/>
      <c r="AZ4" s="225"/>
      <c r="BA4" s="225"/>
      <c r="BB4" s="225"/>
      <c r="BC4" s="225"/>
      <c r="BD4" s="225"/>
      <c r="BE4" s="225"/>
    </row>
    <row r="5" spans="1:57" ht="13" x14ac:dyDescent="0.25">
      <c r="A5" s="31"/>
      <c r="B5" s="31"/>
      <c r="C5" s="2"/>
      <c r="D5" s="232" t="s">
        <v>91</v>
      </c>
      <c r="E5" s="234" t="s">
        <v>92</v>
      </c>
      <c r="F5" s="4"/>
      <c r="G5" s="222" t="s">
        <v>65</v>
      </c>
      <c r="H5" s="218" t="s">
        <v>66</v>
      </c>
      <c r="I5" s="218" t="s">
        <v>93</v>
      </c>
      <c r="J5" s="218" t="s">
        <v>68</v>
      </c>
      <c r="K5" s="218" t="s">
        <v>94</v>
      </c>
      <c r="L5" s="220" t="s">
        <v>95</v>
      </c>
      <c r="M5" s="4"/>
      <c r="N5" s="222" t="s">
        <v>70</v>
      </c>
      <c r="O5" s="218" t="s">
        <v>71</v>
      </c>
      <c r="P5" s="220" t="s">
        <v>96</v>
      </c>
      <c r="Q5" s="2"/>
      <c r="R5" s="226" t="s">
        <v>97</v>
      </c>
      <c r="S5" s="2"/>
      <c r="T5" s="222" t="s">
        <v>65</v>
      </c>
      <c r="U5" s="218" t="s">
        <v>66</v>
      </c>
      <c r="V5" s="218" t="s">
        <v>93</v>
      </c>
      <c r="W5" s="218" t="s">
        <v>68</v>
      </c>
      <c r="X5" s="218" t="s">
        <v>94</v>
      </c>
      <c r="Y5" s="220" t="s">
        <v>95</v>
      </c>
      <c r="Z5" s="2"/>
      <c r="AA5" s="222" t="s">
        <v>70</v>
      </c>
      <c r="AB5" s="218" t="s">
        <v>71</v>
      </c>
      <c r="AC5" s="220" t="s">
        <v>96</v>
      </c>
      <c r="AD5" s="1"/>
      <c r="AE5" s="228" t="s">
        <v>97</v>
      </c>
      <c r="AF5" s="36"/>
      <c r="AG5" s="222" t="s">
        <v>65</v>
      </c>
      <c r="AH5" s="218" t="s">
        <v>66</v>
      </c>
      <c r="AI5" s="218" t="s">
        <v>93</v>
      </c>
      <c r="AJ5" s="218" t="s">
        <v>68</v>
      </c>
      <c r="AK5" s="218" t="s">
        <v>94</v>
      </c>
      <c r="AL5" s="220" t="s">
        <v>95</v>
      </c>
      <c r="AM5" s="4"/>
      <c r="AN5" s="222" t="s">
        <v>70</v>
      </c>
      <c r="AO5" s="218" t="s">
        <v>71</v>
      </c>
      <c r="AP5" s="220" t="s">
        <v>96</v>
      </c>
      <c r="AQ5" s="2"/>
      <c r="AR5" s="226" t="s">
        <v>97</v>
      </c>
      <c r="AS5" s="2"/>
      <c r="AT5" s="222" t="s">
        <v>65</v>
      </c>
      <c r="AU5" s="218" t="s">
        <v>66</v>
      </c>
      <c r="AV5" s="218" t="s">
        <v>93</v>
      </c>
      <c r="AW5" s="218" t="s">
        <v>68</v>
      </c>
      <c r="AX5" s="218" t="s">
        <v>94</v>
      </c>
      <c r="AY5" s="220" t="s">
        <v>95</v>
      </c>
      <c r="AZ5" s="2"/>
      <c r="BA5" s="222" t="s">
        <v>70</v>
      </c>
      <c r="BB5" s="218" t="s">
        <v>71</v>
      </c>
      <c r="BC5" s="220" t="s">
        <v>96</v>
      </c>
      <c r="BD5" s="1"/>
      <c r="BE5" s="228" t="s">
        <v>97</v>
      </c>
    </row>
    <row r="6" spans="1:57" ht="13" x14ac:dyDescent="0.25">
      <c r="A6" s="31"/>
      <c r="B6" s="31"/>
      <c r="C6" s="2"/>
      <c r="D6" s="233"/>
      <c r="E6" s="235"/>
      <c r="F6" s="4"/>
      <c r="G6" s="223"/>
      <c r="H6" s="219"/>
      <c r="I6" s="219"/>
      <c r="J6" s="219"/>
      <c r="K6" s="219"/>
      <c r="L6" s="221"/>
      <c r="M6" s="4"/>
      <c r="N6" s="223"/>
      <c r="O6" s="219"/>
      <c r="P6" s="221"/>
      <c r="Q6" s="2"/>
      <c r="R6" s="227"/>
      <c r="S6" s="2"/>
      <c r="T6" s="223"/>
      <c r="U6" s="219"/>
      <c r="V6" s="219"/>
      <c r="W6" s="219"/>
      <c r="X6" s="219"/>
      <c r="Y6" s="221"/>
      <c r="Z6" s="2"/>
      <c r="AA6" s="223"/>
      <c r="AB6" s="219"/>
      <c r="AC6" s="221"/>
      <c r="AD6" s="1"/>
      <c r="AE6" s="229"/>
      <c r="AF6" s="37"/>
      <c r="AG6" s="223"/>
      <c r="AH6" s="219"/>
      <c r="AI6" s="219"/>
      <c r="AJ6" s="219"/>
      <c r="AK6" s="219"/>
      <c r="AL6" s="221"/>
      <c r="AM6" s="4"/>
      <c r="AN6" s="223"/>
      <c r="AO6" s="219"/>
      <c r="AP6" s="221"/>
      <c r="AQ6" s="2"/>
      <c r="AR6" s="227"/>
      <c r="AS6" s="2"/>
      <c r="AT6" s="223"/>
      <c r="AU6" s="219"/>
      <c r="AV6" s="219"/>
      <c r="AW6" s="219"/>
      <c r="AX6" s="219"/>
      <c r="AY6" s="221"/>
      <c r="AZ6" s="2"/>
      <c r="BA6" s="223"/>
      <c r="BB6" s="219"/>
      <c r="BC6" s="221"/>
      <c r="BD6" s="1"/>
      <c r="BE6" s="229"/>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13</v>
      </c>
      <c r="B8" s="2" t="str">
        <f>TRIM(A8)</f>
        <v>United States</v>
      </c>
      <c r="C8" s="8"/>
      <c r="D8" s="22" t="s">
        <v>98</v>
      </c>
      <c r="E8" s="25" t="s">
        <v>99</v>
      </c>
      <c r="F8" s="2"/>
      <c r="G8" s="149">
        <v>53.240725644858102</v>
      </c>
      <c r="H8" s="150">
        <v>65.528721434499204</v>
      </c>
      <c r="I8" s="150">
        <v>70.227861619420906</v>
      </c>
      <c r="J8" s="150">
        <v>69.681155477698795</v>
      </c>
      <c r="K8" s="150">
        <v>72.914501004201298</v>
      </c>
      <c r="L8" s="151">
        <v>66.318605196976605</v>
      </c>
      <c r="M8" s="152"/>
      <c r="N8" s="153">
        <v>80.390474564590093</v>
      </c>
      <c r="O8" s="154">
        <v>81.222547295469795</v>
      </c>
      <c r="P8" s="155">
        <v>80.806510930029901</v>
      </c>
      <c r="Q8" s="152"/>
      <c r="R8" s="156">
        <v>70.458018761815893</v>
      </c>
      <c r="S8" s="157"/>
      <c r="T8" s="149">
        <v>-1.24882627862356</v>
      </c>
      <c r="U8" s="150">
        <v>0.53951406583241801</v>
      </c>
      <c r="V8" s="150">
        <v>2.7081656866574999</v>
      </c>
      <c r="W8" s="150">
        <v>-0.89390366987737702</v>
      </c>
      <c r="X8" s="150">
        <v>1.7786980291685599</v>
      </c>
      <c r="Y8" s="151">
        <v>0.66051027037158205</v>
      </c>
      <c r="Z8" s="152"/>
      <c r="AA8" s="153">
        <v>3.51472899010724</v>
      </c>
      <c r="AB8" s="154">
        <v>1.5959287831515001</v>
      </c>
      <c r="AC8" s="155">
        <v>2.5414148961338698</v>
      </c>
      <c r="AD8" s="152"/>
      <c r="AE8" s="156">
        <v>1.2691890638810699</v>
      </c>
      <c r="AF8" s="28"/>
      <c r="AG8" s="149">
        <v>56.554563578211699</v>
      </c>
      <c r="AH8" s="150">
        <v>59.973889341783</v>
      </c>
      <c r="AI8" s="150">
        <v>66.513140631243502</v>
      </c>
      <c r="AJ8" s="150">
        <v>67.724772523108996</v>
      </c>
      <c r="AK8" s="150">
        <v>67.633445343666395</v>
      </c>
      <c r="AL8" s="151">
        <v>63.679965610209699</v>
      </c>
      <c r="AM8" s="152"/>
      <c r="AN8" s="153">
        <v>73.637329639572798</v>
      </c>
      <c r="AO8" s="154">
        <v>75.328723607317301</v>
      </c>
      <c r="AP8" s="155">
        <v>74.483030443974599</v>
      </c>
      <c r="AQ8" s="152"/>
      <c r="AR8" s="156">
        <v>66.766592076728102</v>
      </c>
      <c r="AS8" s="157"/>
      <c r="AT8" s="149">
        <v>-1.8799212460689401</v>
      </c>
      <c r="AU8" s="150">
        <v>-1.89960328946491</v>
      </c>
      <c r="AV8" s="150">
        <v>-1.44161148329606</v>
      </c>
      <c r="AW8" s="150">
        <v>-2.2843800402476102</v>
      </c>
      <c r="AX8" s="150">
        <v>-1.3271609010204299</v>
      </c>
      <c r="AY8" s="151">
        <v>-1.7619620462135399</v>
      </c>
      <c r="AZ8" s="152"/>
      <c r="BA8" s="153">
        <v>-0.46311052551019399</v>
      </c>
      <c r="BB8" s="154">
        <v>-1.2636128096797901</v>
      </c>
      <c r="BC8" s="155">
        <v>-0.86972538619802997</v>
      </c>
      <c r="BD8" s="152"/>
      <c r="BE8" s="156">
        <v>-1.4797009636118801</v>
      </c>
    </row>
    <row r="9" spans="1:57" x14ac:dyDescent="0.25">
      <c r="A9" s="19" t="s">
        <v>100</v>
      </c>
      <c r="B9" s="2" t="str">
        <f>TRIM(A9)</f>
        <v>Virginia</v>
      </c>
      <c r="C9" s="9"/>
      <c r="D9" s="23" t="s">
        <v>98</v>
      </c>
      <c r="E9" s="26" t="s">
        <v>99</v>
      </c>
      <c r="F9" s="2"/>
      <c r="G9" s="158">
        <v>53.5768046842839</v>
      </c>
      <c r="H9" s="152">
        <v>65.7845745497889</v>
      </c>
      <c r="I9" s="152">
        <v>69.678640800570406</v>
      </c>
      <c r="J9" s="152">
        <v>68.171424356420999</v>
      </c>
      <c r="K9" s="152">
        <v>72.286149836492797</v>
      </c>
      <c r="L9" s="159">
        <v>65.899518845511395</v>
      </c>
      <c r="M9" s="152"/>
      <c r="N9" s="160">
        <v>82.567431339283502</v>
      </c>
      <c r="O9" s="161">
        <v>83.089301959627207</v>
      </c>
      <c r="P9" s="162">
        <v>82.828366649455305</v>
      </c>
      <c r="Q9" s="152"/>
      <c r="R9" s="163">
        <v>70.736332503781099</v>
      </c>
      <c r="S9" s="157"/>
      <c r="T9" s="158">
        <v>2.6172100627758601</v>
      </c>
      <c r="U9" s="152">
        <v>1.79328105347873</v>
      </c>
      <c r="V9" s="152">
        <v>5.2518114848246302</v>
      </c>
      <c r="W9" s="152">
        <v>-0.90238022797256701</v>
      </c>
      <c r="X9" s="152">
        <v>4.4399955948779404</v>
      </c>
      <c r="Y9" s="159">
        <v>2.6334347212221298</v>
      </c>
      <c r="Z9" s="152"/>
      <c r="AA9" s="160">
        <v>7.5019349599034699</v>
      </c>
      <c r="AB9" s="161">
        <v>4.9027412835651898</v>
      </c>
      <c r="AC9" s="162">
        <v>6.1823416031737199</v>
      </c>
      <c r="AD9" s="152"/>
      <c r="AE9" s="163">
        <v>3.7940364720428099</v>
      </c>
      <c r="AF9" s="29"/>
      <c r="AG9" s="158">
        <v>57.580022036520397</v>
      </c>
      <c r="AH9" s="152">
        <v>61.343688081241098</v>
      </c>
      <c r="AI9" s="152">
        <v>68.472184640362002</v>
      </c>
      <c r="AJ9" s="152">
        <v>70.119090081668702</v>
      </c>
      <c r="AK9" s="152">
        <v>69.286826734887995</v>
      </c>
      <c r="AL9" s="159">
        <v>65.360361107595196</v>
      </c>
      <c r="AM9" s="152"/>
      <c r="AN9" s="160">
        <v>76.810607120509303</v>
      </c>
      <c r="AO9" s="161">
        <v>76.852425545522806</v>
      </c>
      <c r="AP9" s="162">
        <v>76.831516333016097</v>
      </c>
      <c r="AQ9" s="152"/>
      <c r="AR9" s="163">
        <v>68.637831149760899</v>
      </c>
      <c r="AS9" s="157"/>
      <c r="AT9" s="158">
        <v>0.12278379848206999</v>
      </c>
      <c r="AU9" s="152">
        <v>-1.18481925739224</v>
      </c>
      <c r="AV9" s="152">
        <v>-0.67927337845605196</v>
      </c>
      <c r="AW9" s="152">
        <v>-1.64847912287916</v>
      </c>
      <c r="AX9" s="152">
        <v>-6.8681359139404702E-3</v>
      </c>
      <c r="AY9" s="159">
        <v>-0.70275498335127895</v>
      </c>
      <c r="AZ9" s="152"/>
      <c r="BA9" s="160">
        <v>3.5064995655579501</v>
      </c>
      <c r="BB9" s="161">
        <v>1.9113112816904301</v>
      </c>
      <c r="BC9" s="162">
        <v>2.7023012461999398</v>
      </c>
      <c r="BD9" s="152"/>
      <c r="BE9" s="163">
        <v>0.360823670591154</v>
      </c>
    </row>
    <row r="10" spans="1:57" x14ac:dyDescent="0.25">
      <c r="A10" s="20" t="s">
        <v>41</v>
      </c>
      <c r="B10" s="2" t="str">
        <f t="shared" ref="B10:B45" si="0">TRIM(A10)</f>
        <v>Norfolk/Virginia Beach, VA</v>
      </c>
      <c r="C10" s="2"/>
      <c r="D10" s="23" t="s">
        <v>98</v>
      </c>
      <c r="E10" s="26" t="s">
        <v>99</v>
      </c>
      <c r="F10" s="2"/>
      <c r="G10" s="158">
        <v>56.714165110389096</v>
      </c>
      <c r="H10" s="152">
        <v>66.292307298728502</v>
      </c>
      <c r="I10" s="152">
        <v>69.497812683875196</v>
      </c>
      <c r="J10" s="152">
        <v>72.534472613778803</v>
      </c>
      <c r="K10" s="152">
        <v>80.544398679935497</v>
      </c>
      <c r="L10" s="159">
        <v>69.116631277341398</v>
      </c>
      <c r="M10" s="152"/>
      <c r="N10" s="160">
        <v>92.143569802246105</v>
      </c>
      <c r="O10" s="161">
        <v>92.719179308756907</v>
      </c>
      <c r="P10" s="162">
        <v>92.431374555501506</v>
      </c>
      <c r="Q10" s="152"/>
      <c r="R10" s="163">
        <v>75.777986499672906</v>
      </c>
      <c r="S10" s="157"/>
      <c r="T10" s="158">
        <v>-5.8375563152285803</v>
      </c>
      <c r="U10" s="152">
        <v>-3.2381835357015398</v>
      </c>
      <c r="V10" s="152">
        <v>-8.3902402643944607E-2</v>
      </c>
      <c r="W10" s="152">
        <v>-3.4014996837740901</v>
      </c>
      <c r="X10" s="152">
        <v>4.21786700580292</v>
      </c>
      <c r="Y10" s="159">
        <v>-1.4507096553134</v>
      </c>
      <c r="Z10" s="152"/>
      <c r="AA10" s="160">
        <v>9.0464070847336302</v>
      </c>
      <c r="AB10" s="161">
        <v>9.3718877539581396</v>
      </c>
      <c r="AC10" s="162">
        <v>9.2094116362611995</v>
      </c>
      <c r="AD10" s="152"/>
      <c r="AE10" s="163">
        <v>2.0198131975589901</v>
      </c>
      <c r="AF10" s="29"/>
      <c r="AG10" s="158">
        <v>63.138606769167701</v>
      </c>
      <c r="AH10" s="152">
        <v>62.591138171864202</v>
      </c>
      <c r="AI10" s="152">
        <v>66.810355854588195</v>
      </c>
      <c r="AJ10" s="152">
        <v>69.395482104940001</v>
      </c>
      <c r="AK10" s="152">
        <v>71.424185832331304</v>
      </c>
      <c r="AL10" s="159">
        <v>66.671953746578296</v>
      </c>
      <c r="AM10" s="152"/>
      <c r="AN10" s="160">
        <v>82.7265982757297</v>
      </c>
      <c r="AO10" s="161">
        <v>84.529535163345102</v>
      </c>
      <c r="AP10" s="162">
        <v>83.628066719537401</v>
      </c>
      <c r="AQ10" s="152"/>
      <c r="AR10" s="163">
        <v>71.516557453138006</v>
      </c>
      <c r="AS10" s="157"/>
      <c r="AT10" s="158">
        <v>-3.9694311795308699</v>
      </c>
      <c r="AU10" s="152">
        <v>-2.1060367733199001</v>
      </c>
      <c r="AV10" s="152">
        <v>-2.4427106657088302</v>
      </c>
      <c r="AW10" s="152">
        <v>-2.2487807426290001</v>
      </c>
      <c r="AX10" s="152">
        <v>-1.73053745155174</v>
      </c>
      <c r="AY10" s="159">
        <v>-2.4816868184795098</v>
      </c>
      <c r="AZ10" s="152"/>
      <c r="BA10" s="160">
        <v>-0.52112185106132602</v>
      </c>
      <c r="BB10" s="161">
        <v>-0.73001720672699799</v>
      </c>
      <c r="BC10" s="162">
        <v>-0.62680518818494602</v>
      </c>
      <c r="BD10" s="152"/>
      <c r="BE10" s="163">
        <v>-1.86972067674094</v>
      </c>
    </row>
    <row r="11" spans="1:57" x14ac:dyDescent="0.25">
      <c r="A11" s="20" t="s">
        <v>101</v>
      </c>
      <c r="B11" s="2" t="s">
        <v>57</v>
      </c>
      <c r="C11" s="2"/>
      <c r="D11" s="23" t="s">
        <v>98</v>
      </c>
      <c r="E11" s="26" t="s">
        <v>99</v>
      </c>
      <c r="F11" s="2"/>
      <c r="G11" s="158">
        <v>49.7425203217432</v>
      </c>
      <c r="H11" s="152">
        <v>64.220964378431205</v>
      </c>
      <c r="I11" s="152">
        <v>69.082991803278603</v>
      </c>
      <c r="J11" s="152">
        <v>66.427595628415304</v>
      </c>
      <c r="K11" s="152">
        <v>72.297643442622899</v>
      </c>
      <c r="L11" s="159">
        <v>64.354343114898199</v>
      </c>
      <c r="M11" s="152"/>
      <c r="N11" s="160">
        <v>86.983435792349695</v>
      </c>
      <c r="O11" s="161">
        <v>87.303620218579198</v>
      </c>
      <c r="P11" s="162">
        <v>87.143528005464404</v>
      </c>
      <c r="Q11" s="152"/>
      <c r="R11" s="163">
        <v>70.865538797917097</v>
      </c>
      <c r="S11" s="157"/>
      <c r="T11" s="158">
        <v>11.118729645926701</v>
      </c>
      <c r="U11" s="152">
        <v>7.8768691022721704</v>
      </c>
      <c r="V11" s="152">
        <v>12.151072504192401</v>
      </c>
      <c r="W11" s="152">
        <v>4.10067470579523</v>
      </c>
      <c r="X11" s="152">
        <v>10.5570053078314</v>
      </c>
      <c r="Y11" s="159">
        <v>9.0381973601063308</v>
      </c>
      <c r="Z11" s="152"/>
      <c r="AA11" s="160">
        <v>5.9617253972168598</v>
      </c>
      <c r="AB11" s="161">
        <v>1.4418765225257699</v>
      </c>
      <c r="AC11" s="162">
        <v>3.64840190143615</v>
      </c>
      <c r="AD11" s="152"/>
      <c r="AE11" s="163">
        <v>7.0817988094231197</v>
      </c>
      <c r="AF11" s="29"/>
      <c r="AG11" s="158">
        <v>54.453036078515701</v>
      </c>
      <c r="AH11" s="152">
        <v>57.896608974129798</v>
      </c>
      <c r="AI11" s="152">
        <v>66.729417804922306</v>
      </c>
      <c r="AJ11" s="152">
        <v>67.663197527034598</v>
      </c>
      <c r="AK11" s="152">
        <v>66.679145586206104</v>
      </c>
      <c r="AL11" s="159">
        <v>62.684281194161699</v>
      </c>
      <c r="AM11" s="152"/>
      <c r="AN11" s="160">
        <v>74.294851910879103</v>
      </c>
      <c r="AO11" s="161">
        <v>74.552630734509194</v>
      </c>
      <c r="AP11" s="162">
        <v>74.423741322694099</v>
      </c>
      <c r="AQ11" s="152"/>
      <c r="AR11" s="163">
        <v>66.038412659456696</v>
      </c>
      <c r="AS11" s="157"/>
      <c r="AT11" s="158">
        <v>1.63431285968091</v>
      </c>
      <c r="AU11" s="152">
        <v>0.65968983024136196</v>
      </c>
      <c r="AV11" s="152">
        <v>2.1314974631519101</v>
      </c>
      <c r="AW11" s="152">
        <v>0.93415676795819202</v>
      </c>
      <c r="AX11" s="152">
        <v>0.154321909256182</v>
      </c>
      <c r="AY11" s="159">
        <v>1.0890949265197301</v>
      </c>
      <c r="AZ11" s="152"/>
      <c r="BA11" s="160">
        <v>2.4232527215554298</v>
      </c>
      <c r="BB11" s="161">
        <v>0.28999333048494802</v>
      </c>
      <c r="BC11" s="162">
        <v>1.34288319867921</v>
      </c>
      <c r="BD11" s="152"/>
      <c r="BE11" s="163">
        <v>1.1687287452952499</v>
      </c>
    </row>
    <row r="12" spans="1:57" x14ac:dyDescent="0.25">
      <c r="A12" s="20" t="s">
        <v>102</v>
      </c>
      <c r="B12" s="2" t="str">
        <f t="shared" si="0"/>
        <v>Virginia Area</v>
      </c>
      <c r="C12" s="2"/>
      <c r="D12" s="23" t="s">
        <v>98</v>
      </c>
      <c r="E12" s="26" t="s">
        <v>99</v>
      </c>
      <c r="F12" s="2"/>
      <c r="G12" s="158">
        <v>43.983689112705498</v>
      </c>
      <c r="H12" s="152">
        <v>58.237889389010199</v>
      </c>
      <c r="I12" s="152">
        <v>62.2309372075404</v>
      </c>
      <c r="J12" s="152">
        <v>64.913766210615407</v>
      </c>
      <c r="K12" s="152">
        <v>68.305182940416202</v>
      </c>
      <c r="L12" s="159">
        <v>59.5342929720575</v>
      </c>
      <c r="M12" s="152"/>
      <c r="N12" s="160">
        <v>80.288782922590102</v>
      </c>
      <c r="O12" s="161">
        <v>78.744596461517801</v>
      </c>
      <c r="P12" s="162">
        <v>79.516689692054001</v>
      </c>
      <c r="Q12" s="152"/>
      <c r="R12" s="163">
        <v>65.243549177770802</v>
      </c>
      <c r="S12" s="157"/>
      <c r="T12" s="158">
        <v>-2.0265379081855301</v>
      </c>
      <c r="U12" s="152">
        <v>-2.5651025807466401</v>
      </c>
      <c r="V12" s="152">
        <v>-0.51708577859037097</v>
      </c>
      <c r="W12" s="152">
        <v>-0.53499460955916101</v>
      </c>
      <c r="X12" s="152">
        <v>4.4583941535932201</v>
      </c>
      <c r="Y12" s="159">
        <v>-6.7226473425846797E-2</v>
      </c>
      <c r="Z12" s="152"/>
      <c r="AA12" s="160">
        <v>11.226485259503701</v>
      </c>
      <c r="AB12" s="161">
        <v>8.4606517195981894</v>
      </c>
      <c r="AC12" s="162">
        <v>9.8395851350476793</v>
      </c>
      <c r="AD12" s="152"/>
      <c r="AE12" s="163">
        <v>3.1731416022588101</v>
      </c>
      <c r="AF12" s="29"/>
      <c r="AG12" s="158">
        <v>47.195019312981699</v>
      </c>
      <c r="AH12" s="152">
        <v>52.687374939385599</v>
      </c>
      <c r="AI12" s="152">
        <v>59.375853477730097</v>
      </c>
      <c r="AJ12" s="152">
        <v>62.836583748111799</v>
      </c>
      <c r="AK12" s="152">
        <v>63.754932780415999</v>
      </c>
      <c r="AL12" s="159">
        <v>57.169945511134003</v>
      </c>
      <c r="AM12" s="152"/>
      <c r="AN12" s="160">
        <v>72.347446101710005</v>
      </c>
      <c r="AO12" s="161">
        <v>69.889416538470101</v>
      </c>
      <c r="AP12" s="162">
        <v>71.118431320089996</v>
      </c>
      <c r="AQ12" s="152"/>
      <c r="AR12" s="163">
        <v>61.155214477724101</v>
      </c>
      <c r="AS12" s="157"/>
      <c r="AT12" s="158">
        <v>-0.61708704754795896</v>
      </c>
      <c r="AU12" s="152">
        <v>-2.40690961579703</v>
      </c>
      <c r="AV12" s="152">
        <v>-1.23533986422909</v>
      </c>
      <c r="AW12" s="152">
        <v>-0.71026610973783599</v>
      </c>
      <c r="AX12" s="152">
        <v>1.1328606945653099</v>
      </c>
      <c r="AY12" s="159">
        <v>-0.71854951474154405</v>
      </c>
      <c r="AZ12" s="152"/>
      <c r="BA12" s="160">
        <v>5.0666278582588102</v>
      </c>
      <c r="BB12" s="161">
        <v>2.9003955806347901</v>
      </c>
      <c r="BC12" s="162">
        <v>3.9909506858205899</v>
      </c>
      <c r="BD12" s="152"/>
      <c r="BE12" s="163">
        <v>0.79828455977360402</v>
      </c>
    </row>
    <row r="13" spans="1:57" x14ac:dyDescent="0.25">
      <c r="A13" s="33" t="s">
        <v>103</v>
      </c>
      <c r="B13" s="2" t="s">
        <v>34</v>
      </c>
      <c r="C13" s="2"/>
      <c r="D13" s="23" t="s">
        <v>98</v>
      </c>
      <c r="E13" s="26" t="s">
        <v>99</v>
      </c>
      <c r="F13" s="2"/>
      <c r="G13" s="158">
        <v>59.438191404433702</v>
      </c>
      <c r="H13" s="152">
        <v>69.940081937730795</v>
      </c>
      <c r="I13" s="152">
        <v>74.025563870197999</v>
      </c>
      <c r="J13" s="152">
        <v>66.868732947916001</v>
      </c>
      <c r="K13" s="152">
        <v>65.396661081332397</v>
      </c>
      <c r="L13" s="159">
        <v>67.1338462483222</v>
      </c>
      <c r="M13" s="152"/>
      <c r="N13" s="160">
        <v>76.101202747633494</v>
      </c>
      <c r="O13" s="161">
        <v>80.098079639263403</v>
      </c>
      <c r="P13" s="162">
        <v>78.099641193448406</v>
      </c>
      <c r="Q13" s="152"/>
      <c r="R13" s="163">
        <v>70.266930518358194</v>
      </c>
      <c r="S13" s="157"/>
      <c r="T13" s="158">
        <v>4.2160096532937397</v>
      </c>
      <c r="U13" s="152">
        <v>0.931527838461643</v>
      </c>
      <c r="V13" s="152">
        <v>9.5201632806930796</v>
      </c>
      <c r="W13" s="152">
        <v>-2.61318837018761</v>
      </c>
      <c r="X13" s="152">
        <v>-3.27685769880088</v>
      </c>
      <c r="Y13" s="159">
        <v>1.65809877083097</v>
      </c>
      <c r="Z13" s="152"/>
      <c r="AA13" s="160">
        <v>5.7575399516625003</v>
      </c>
      <c r="AB13" s="161">
        <v>4.3293610777648599</v>
      </c>
      <c r="AC13" s="162">
        <v>5.0203277818136502</v>
      </c>
      <c r="AD13" s="152"/>
      <c r="AE13" s="163">
        <v>2.7022511842335599</v>
      </c>
      <c r="AF13" s="29"/>
      <c r="AG13" s="158">
        <v>64.0340724763483</v>
      </c>
      <c r="AH13" s="152">
        <v>68.398567307607905</v>
      </c>
      <c r="AI13" s="152">
        <v>76.896300777722203</v>
      </c>
      <c r="AJ13" s="152">
        <v>76.060928882692806</v>
      </c>
      <c r="AK13" s="152">
        <v>70.133536751102497</v>
      </c>
      <c r="AL13" s="159">
        <v>71.104681239094703</v>
      </c>
      <c r="AM13" s="152"/>
      <c r="AN13" s="160">
        <v>75.466677188275398</v>
      </c>
      <c r="AO13" s="161">
        <v>77.981780080841006</v>
      </c>
      <c r="AP13" s="162">
        <v>76.724228634558202</v>
      </c>
      <c r="AQ13" s="152"/>
      <c r="AR13" s="163">
        <v>72.7102662092272</v>
      </c>
      <c r="AS13" s="157"/>
      <c r="AT13" s="158">
        <v>0.80453480259104904</v>
      </c>
      <c r="AU13" s="152">
        <v>-3.0177418245460101</v>
      </c>
      <c r="AV13" s="152">
        <v>-1.63889066887753</v>
      </c>
      <c r="AW13" s="152">
        <v>-4.4244877425748799</v>
      </c>
      <c r="AX13" s="152">
        <v>-4.1399648646816196</v>
      </c>
      <c r="AY13" s="159">
        <v>-2.5888281337960901</v>
      </c>
      <c r="AZ13" s="152"/>
      <c r="BA13" s="160">
        <v>3.9594301856405401</v>
      </c>
      <c r="BB13" s="161">
        <v>3.68620966796365</v>
      </c>
      <c r="BC13" s="162">
        <v>3.8196834398208401</v>
      </c>
      <c r="BD13" s="152"/>
      <c r="BE13" s="163">
        <v>-0.74172846344530796</v>
      </c>
    </row>
    <row r="14" spans="1:57" x14ac:dyDescent="0.25">
      <c r="A14" s="20" t="s">
        <v>104</v>
      </c>
      <c r="B14" s="2" t="str">
        <f t="shared" si="0"/>
        <v>Arlington, VA</v>
      </c>
      <c r="C14" s="2"/>
      <c r="D14" s="23" t="s">
        <v>98</v>
      </c>
      <c r="E14" s="26" t="s">
        <v>99</v>
      </c>
      <c r="F14" s="2"/>
      <c r="G14" s="158">
        <v>67.543859649122794</v>
      </c>
      <c r="H14" s="152">
        <v>72.0566476432043</v>
      </c>
      <c r="I14" s="152">
        <v>76.305220883534105</v>
      </c>
      <c r="J14" s="152">
        <v>68.030014796026194</v>
      </c>
      <c r="K14" s="152">
        <v>72.109490593954703</v>
      </c>
      <c r="L14" s="159">
        <v>71.209046713168405</v>
      </c>
      <c r="M14" s="152"/>
      <c r="N14" s="160">
        <v>74.011836820968</v>
      </c>
      <c r="O14" s="161">
        <v>76.749101669837202</v>
      </c>
      <c r="P14" s="162">
        <v>75.380469245402594</v>
      </c>
      <c r="Q14" s="152"/>
      <c r="R14" s="163">
        <v>72.400881722378202</v>
      </c>
      <c r="S14" s="157"/>
      <c r="T14" s="158">
        <v>23.653882486302599</v>
      </c>
      <c r="U14" s="152">
        <v>5.6801749148858098</v>
      </c>
      <c r="V14" s="152">
        <v>16.974780946281498</v>
      </c>
      <c r="W14" s="152">
        <v>-1.52213274970212</v>
      </c>
      <c r="X14" s="152">
        <v>5.35901143778975</v>
      </c>
      <c r="Y14" s="159">
        <v>9.3631189416746992</v>
      </c>
      <c r="Z14" s="152"/>
      <c r="AA14" s="160">
        <v>1.4391370290213099</v>
      </c>
      <c r="AB14" s="161">
        <v>1.01858125247526</v>
      </c>
      <c r="AC14" s="162">
        <v>1.2246046269334501</v>
      </c>
      <c r="AD14" s="152"/>
      <c r="AE14" s="163">
        <v>6.8085823360428801</v>
      </c>
      <c r="AF14" s="29"/>
      <c r="AG14" s="158">
        <v>67.081483830056996</v>
      </c>
      <c r="AH14" s="152">
        <v>72.733037412809097</v>
      </c>
      <c r="AI14" s="152">
        <v>81.3728598604946</v>
      </c>
      <c r="AJ14" s="152">
        <v>81.100718664130198</v>
      </c>
      <c r="AK14" s="152">
        <v>76.273515113083903</v>
      </c>
      <c r="AL14" s="159">
        <v>75.712322976114905</v>
      </c>
      <c r="AM14" s="152"/>
      <c r="AN14" s="160">
        <v>81.238110336081107</v>
      </c>
      <c r="AO14" s="161">
        <v>78.418938913548899</v>
      </c>
      <c r="AP14" s="162">
        <v>79.828524624815003</v>
      </c>
      <c r="AQ14" s="152"/>
      <c r="AR14" s="163">
        <v>76.8883805900292</v>
      </c>
      <c r="AS14" s="157"/>
      <c r="AT14" s="158">
        <v>6.3165813400806297</v>
      </c>
      <c r="AU14" s="152">
        <v>-1.0795982272893101</v>
      </c>
      <c r="AV14" s="152">
        <v>-1.0226558654123099</v>
      </c>
      <c r="AW14" s="152">
        <v>-6.07553915914644</v>
      </c>
      <c r="AX14" s="152">
        <v>-2.93008123906184</v>
      </c>
      <c r="AY14" s="159">
        <v>-1.35434338787129</v>
      </c>
      <c r="AZ14" s="152"/>
      <c r="BA14" s="160">
        <v>10.9236325299082</v>
      </c>
      <c r="BB14" s="161">
        <v>8.7134043524144804</v>
      </c>
      <c r="BC14" s="162">
        <v>9.8269128050910908</v>
      </c>
      <c r="BD14" s="152"/>
      <c r="BE14" s="163">
        <v>1.71755670256982</v>
      </c>
    </row>
    <row r="15" spans="1:57" x14ac:dyDescent="0.25">
      <c r="A15" s="20" t="s">
        <v>38</v>
      </c>
      <c r="B15" s="2" t="str">
        <f t="shared" si="0"/>
        <v>Suburban Virginia Area</v>
      </c>
      <c r="C15" s="2"/>
      <c r="D15" s="23" t="s">
        <v>98</v>
      </c>
      <c r="E15" s="26" t="s">
        <v>99</v>
      </c>
      <c r="F15" s="2"/>
      <c r="G15" s="158">
        <v>53.387888707037597</v>
      </c>
      <c r="H15" s="152">
        <v>71.047463175122701</v>
      </c>
      <c r="I15" s="152">
        <v>75.073649754500806</v>
      </c>
      <c r="J15" s="152">
        <v>67.708674304418906</v>
      </c>
      <c r="K15" s="152">
        <v>66.824877250409102</v>
      </c>
      <c r="L15" s="159">
        <v>66.808510638297804</v>
      </c>
      <c r="M15" s="152"/>
      <c r="N15" s="160">
        <v>74.795417348608794</v>
      </c>
      <c r="O15" s="161">
        <v>79.050736497545003</v>
      </c>
      <c r="P15" s="162">
        <v>76.923076923076906</v>
      </c>
      <c r="Q15" s="152"/>
      <c r="R15" s="163">
        <v>69.698386719663304</v>
      </c>
      <c r="S15" s="157"/>
      <c r="T15" s="158">
        <v>11.5116529049759</v>
      </c>
      <c r="U15" s="152">
        <v>11.469136227089001</v>
      </c>
      <c r="V15" s="152">
        <v>12.4818609390734</v>
      </c>
      <c r="W15" s="152">
        <v>0.95287483966220798</v>
      </c>
      <c r="X15" s="152">
        <v>-0.63106666820381097</v>
      </c>
      <c r="Y15" s="159">
        <v>6.8335863879582996</v>
      </c>
      <c r="Z15" s="152"/>
      <c r="AA15" s="160">
        <v>1.84553937014753</v>
      </c>
      <c r="AB15" s="161">
        <v>-1.4762604157226</v>
      </c>
      <c r="AC15" s="162">
        <v>0.111198325484039</v>
      </c>
      <c r="AD15" s="152"/>
      <c r="AE15" s="163">
        <v>4.6183770397356101</v>
      </c>
      <c r="AF15" s="29"/>
      <c r="AG15" s="158">
        <v>58.134206219312603</v>
      </c>
      <c r="AH15" s="152">
        <v>64.656301145662795</v>
      </c>
      <c r="AI15" s="152">
        <v>74.529459901800294</v>
      </c>
      <c r="AJ15" s="152">
        <v>74.558101472995006</v>
      </c>
      <c r="AK15" s="152">
        <v>70.556464811783897</v>
      </c>
      <c r="AL15" s="159">
        <v>68.486906710310905</v>
      </c>
      <c r="AM15" s="152"/>
      <c r="AN15" s="160">
        <v>75.699672667757696</v>
      </c>
      <c r="AO15" s="161">
        <v>77.868248772504003</v>
      </c>
      <c r="AP15" s="162">
        <v>76.783960720130906</v>
      </c>
      <c r="AQ15" s="152"/>
      <c r="AR15" s="163">
        <v>70.857493570259507</v>
      </c>
      <c r="AS15" s="157"/>
      <c r="AT15" s="158">
        <v>2.3723890334047799</v>
      </c>
      <c r="AU15" s="152">
        <v>1.03398011964723</v>
      </c>
      <c r="AV15" s="152">
        <v>0.89432329455947901</v>
      </c>
      <c r="AW15" s="152">
        <v>-0.80523802723547899</v>
      </c>
      <c r="AX15" s="152">
        <v>1.8441915892110501</v>
      </c>
      <c r="AY15" s="159">
        <v>0.98554689608818502</v>
      </c>
      <c r="AZ15" s="152"/>
      <c r="BA15" s="160">
        <v>4.1013974441541103</v>
      </c>
      <c r="BB15" s="161">
        <v>2.3970398421802201</v>
      </c>
      <c r="BC15" s="162">
        <v>3.23015345546494</v>
      </c>
      <c r="BD15" s="152"/>
      <c r="BE15" s="163">
        <v>1.66999914485801</v>
      </c>
    </row>
    <row r="16" spans="1:57" x14ac:dyDescent="0.25">
      <c r="A16" s="20" t="s">
        <v>105</v>
      </c>
      <c r="B16" s="2" t="str">
        <f t="shared" si="0"/>
        <v>Alexandria, VA</v>
      </c>
      <c r="C16" s="2"/>
      <c r="D16" s="23" t="s">
        <v>98</v>
      </c>
      <c r="E16" s="26" t="s">
        <v>99</v>
      </c>
      <c r="F16" s="2"/>
      <c r="G16" s="158">
        <v>57.616279069767401</v>
      </c>
      <c r="H16" s="152">
        <v>65.139534883720899</v>
      </c>
      <c r="I16" s="152">
        <v>69.046511627906895</v>
      </c>
      <c r="J16" s="152">
        <v>60.8720930232558</v>
      </c>
      <c r="K16" s="152">
        <v>61.860465116279002</v>
      </c>
      <c r="L16" s="159">
        <v>62.906976744185997</v>
      </c>
      <c r="M16" s="152"/>
      <c r="N16" s="160">
        <v>71.965116279069704</v>
      </c>
      <c r="O16" s="161">
        <v>76.8720930232558</v>
      </c>
      <c r="P16" s="162">
        <v>74.418604651162696</v>
      </c>
      <c r="Q16" s="152"/>
      <c r="R16" s="163">
        <v>66.1960132890365</v>
      </c>
      <c r="S16" s="157"/>
      <c r="T16" s="158">
        <v>-1.16768518648002E-2</v>
      </c>
      <c r="U16" s="152">
        <v>1.05323293733306</v>
      </c>
      <c r="V16" s="152">
        <v>16.531130150958699</v>
      </c>
      <c r="W16" s="152">
        <v>2.9356604287790602</v>
      </c>
      <c r="X16" s="152">
        <v>3.9976518401445</v>
      </c>
      <c r="Y16" s="159">
        <v>4.8611098673782802</v>
      </c>
      <c r="Z16" s="152"/>
      <c r="AA16" s="160">
        <v>10.2395571026514</v>
      </c>
      <c r="AB16" s="161">
        <v>10.0460617386489</v>
      </c>
      <c r="AC16" s="162">
        <v>10.1395348837209</v>
      </c>
      <c r="AD16" s="152"/>
      <c r="AE16" s="163">
        <v>6.5005463603755897</v>
      </c>
      <c r="AF16" s="29"/>
      <c r="AG16" s="158">
        <v>63.688953488372</v>
      </c>
      <c r="AH16" s="152">
        <v>67.851744186046503</v>
      </c>
      <c r="AI16" s="152">
        <v>76.061046511627893</v>
      </c>
      <c r="AJ16" s="152">
        <v>73.930232558139494</v>
      </c>
      <c r="AK16" s="152">
        <v>70.2558139534883</v>
      </c>
      <c r="AL16" s="159">
        <v>70.357558139534802</v>
      </c>
      <c r="AM16" s="152"/>
      <c r="AN16" s="160">
        <v>73.218023255813904</v>
      </c>
      <c r="AO16" s="161">
        <v>76.063953488371993</v>
      </c>
      <c r="AP16" s="162">
        <v>74.640988372093005</v>
      </c>
      <c r="AQ16" s="152"/>
      <c r="AR16" s="163">
        <v>71.581395348837205</v>
      </c>
      <c r="AS16" s="157"/>
      <c r="AT16" s="158">
        <v>-5.3946886776284099E-2</v>
      </c>
      <c r="AU16" s="152">
        <v>-2.3075350623206101</v>
      </c>
      <c r="AV16" s="152">
        <v>-0.25463370214345998</v>
      </c>
      <c r="AW16" s="152">
        <v>-3.6095962534741299</v>
      </c>
      <c r="AX16" s="152">
        <v>-0.29027572864581203</v>
      </c>
      <c r="AY16" s="159">
        <v>-1.3472756043656799</v>
      </c>
      <c r="AZ16" s="152"/>
      <c r="BA16" s="160">
        <v>9.0603622882058001</v>
      </c>
      <c r="BB16" s="161">
        <v>8.3873780945236298</v>
      </c>
      <c r="BC16" s="162">
        <v>8.7116752878251695</v>
      </c>
      <c r="BD16" s="152"/>
      <c r="BE16" s="163">
        <v>1.45089115251013</v>
      </c>
    </row>
    <row r="17" spans="1:57" x14ac:dyDescent="0.25">
      <c r="A17" s="20" t="s">
        <v>37</v>
      </c>
      <c r="B17" s="2" t="str">
        <f t="shared" si="0"/>
        <v>Fairfax/Tysons Corner, VA</v>
      </c>
      <c r="C17" s="2"/>
      <c r="D17" s="23" t="s">
        <v>98</v>
      </c>
      <c r="E17" s="26" t="s">
        <v>99</v>
      </c>
      <c r="F17" s="2"/>
      <c r="G17" s="158">
        <v>61.367837338262397</v>
      </c>
      <c r="H17" s="152">
        <v>75.866451016635807</v>
      </c>
      <c r="I17" s="152">
        <v>81.030499075785499</v>
      </c>
      <c r="J17" s="152">
        <v>69.1427911275415</v>
      </c>
      <c r="K17" s="152">
        <v>68.4149722735674</v>
      </c>
      <c r="L17" s="159">
        <v>71.164510166358497</v>
      </c>
      <c r="M17" s="152"/>
      <c r="N17" s="160">
        <v>77.749537892791096</v>
      </c>
      <c r="O17" s="161">
        <v>80.822550831792896</v>
      </c>
      <c r="P17" s="162">
        <v>79.286044362292003</v>
      </c>
      <c r="Q17" s="152"/>
      <c r="R17" s="163">
        <v>73.484948508053805</v>
      </c>
      <c r="S17" s="157"/>
      <c r="T17" s="158">
        <v>9.3622355824433097</v>
      </c>
      <c r="U17" s="152">
        <v>10.2526899843155</v>
      </c>
      <c r="V17" s="152">
        <v>12.399630138415301</v>
      </c>
      <c r="W17" s="152">
        <v>-7.5631134658534798</v>
      </c>
      <c r="X17" s="152">
        <v>-1.5085542293985901</v>
      </c>
      <c r="Y17" s="159">
        <v>4.2611787481812504</v>
      </c>
      <c r="Z17" s="152"/>
      <c r="AA17" s="160">
        <v>13.1584259085033</v>
      </c>
      <c r="AB17" s="161">
        <v>9.0344310481326708</v>
      </c>
      <c r="AC17" s="162">
        <v>11.0182250232125</v>
      </c>
      <c r="AD17" s="152"/>
      <c r="AE17" s="163">
        <v>6.25479452592774</v>
      </c>
      <c r="AF17" s="29"/>
      <c r="AG17" s="158">
        <v>64.891404805914902</v>
      </c>
      <c r="AH17" s="152">
        <v>72.519061922365907</v>
      </c>
      <c r="AI17" s="152">
        <v>83.410351201478704</v>
      </c>
      <c r="AJ17" s="152">
        <v>81.016058225508303</v>
      </c>
      <c r="AK17" s="152">
        <v>72.958063770794794</v>
      </c>
      <c r="AL17" s="159">
        <v>74.958987985212502</v>
      </c>
      <c r="AM17" s="152"/>
      <c r="AN17" s="160">
        <v>74.959565619223596</v>
      </c>
      <c r="AO17" s="161">
        <v>79.150300369685695</v>
      </c>
      <c r="AP17" s="162">
        <v>77.054932994454703</v>
      </c>
      <c r="AQ17" s="152"/>
      <c r="AR17" s="163">
        <v>75.557829416424596</v>
      </c>
      <c r="AS17" s="157"/>
      <c r="AT17" s="158">
        <v>6.00999111373768</v>
      </c>
      <c r="AU17" s="152">
        <v>2.4971606503283699</v>
      </c>
      <c r="AV17" s="152">
        <v>2.2644564383829802</v>
      </c>
      <c r="AW17" s="152">
        <v>-3.27979214301737</v>
      </c>
      <c r="AX17" s="152">
        <v>1.97696537844293</v>
      </c>
      <c r="AY17" s="159">
        <v>1.61583389378544</v>
      </c>
      <c r="AZ17" s="152"/>
      <c r="BA17" s="160">
        <v>8.3082792370561105</v>
      </c>
      <c r="BB17" s="161">
        <v>7.8593876708846597</v>
      </c>
      <c r="BC17" s="162">
        <v>8.0773095404509103</v>
      </c>
      <c r="BD17" s="152"/>
      <c r="BE17" s="163">
        <v>3.41736248352287</v>
      </c>
    </row>
    <row r="18" spans="1:57" x14ac:dyDescent="0.25">
      <c r="A18" s="20" t="s">
        <v>39</v>
      </c>
      <c r="B18" s="2" t="str">
        <f t="shared" si="0"/>
        <v>I-95 Fredericksburg, VA</v>
      </c>
      <c r="C18" s="2"/>
      <c r="D18" s="23" t="s">
        <v>98</v>
      </c>
      <c r="E18" s="26" t="s">
        <v>99</v>
      </c>
      <c r="F18" s="2"/>
      <c r="G18" s="158">
        <v>56.263128800442203</v>
      </c>
      <c r="H18" s="152">
        <v>64.190160309563197</v>
      </c>
      <c r="I18" s="152">
        <v>67.263681592039802</v>
      </c>
      <c r="J18" s="152">
        <v>64.234383637368694</v>
      </c>
      <c r="K18" s="152">
        <v>64.875621890547194</v>
      </c>
      <c r="L18" s="159">
        <v>63.365395245992197</v>
      </c>
      <c r="M18" s="152"/>
      <c r="N18" s="160">
        <v>72.658927584300699</v>
      </c>
      <c r="O18" s="161">
        <v>75.245992260917603</v>
      </c>
      <c r="P18" s="162">
        <v>73.952459922609094</v>
      </c>
      <c r="Q18" s="152"/>
      <c r="R18" s="163">
        <v>66.390270867882805</v>
      </c>
      <c r="S18" s="157"/>
      <c r="T18" s="158">
        <v>4.1754692193827498</v>
      </c>
      <c r="U18" s="152">
        <v>1.6324178020004301</v>
      </c>
      <c r="V18" s="152">
        <v>0.63969908110253604</v>
      </c>
      <c r="W18" s="152">
        <v>-3.0869752399456698</v>
      </c>
      <c r="X18" s="152">
        <v>-2.86457603996304</v>
      </c>
      <c r="Y18" s="159">
        <v>-7.7464204899220096E-2</v>
      </c>
      <c r="Z18" s="152"/>
      <c r="AA18" s="160">
        <v>-3.6001239987426699</v>
      </c>
      <c r="AB18" s="161">
        <v>-6.2694252514224802</v>
      </c>
      <c r="AC18" s="162">
        <v>-4.9768467868699702</v>
      </c>
      <c r="AD18" s="152"/>
      <c r="AE18" s="163">
        <v>-1.6906591050228901</v>
      </c>
      <c r="AF18" s="29"/>
      <c r="AG18" s="158">
        <v>58.095632946379197</v>
      </c>
      <c r="AH18" s="152">
        <v>61.1885019347705</v>
      </c>
      <c r="AI18" s="152">
        <v>67.153123272526202</v>
      </c>
      <c r="AJ18" s="152">
        <v>68.792150359314505</v>
      </c>
      <c r="AK18" s="152">
        <v>69.195688225538902</v>
      </c>
      <c r="AL18" s="159">
        <v>64.885019347705907</v>
      </c>
      <c r="AM18" s="152"/>
      <c r="AN18" s="160">
        <v>75.746268656716396</v>
      </c>
      <c r="AO18" s="161">
        <v>76.343283582089498</v>
      </c>
      <c r="AP18" s="162">
        <v>76.044776119402897</v>
      </c>
      <c r="AQ18" s="152"/>
      <c r="AR18" s="163">
        <v>68.073521282476506</v>
      </c>
      <c r="AS18" s="157"/>
      <c r="AT18" s="158">
        <v>2.5190261542016401</v>
      </c>
      <c r="AU18" s="152">
        <v>1.41018837812443</v>
      </c>
      <c r="AV18" s="152">
        <v>-0.97715052420084303</v>
      </c>
      <c r="AW18" s="152">
        <v>-0.67703083544619003</v>
      </c>
      <c r="AX18" s="152">
        <v>0.74999624559393596</v>
      </c>
      <c r="AY18" s="159">
        <v>0.51489150747791801</v>
      </c>
      <c r="AZ18" s="152"/>
      <c r="BA18" s="160">
        <v>2.3643290451882999</v>
      </c>
      <c r="BB18" s="161">
        <v>0.129713903828405</v>
      </c>
      <c r="BC18" s="162">
        <v>1.2288052647357901</v>
      </c>
      <c r="BD18" s="152"/>
      <c r="BE18" s="163">
        <v>0.73846588745476405</v>
      </c>
    </row>
    <row r="19" spans="1:57" x14ac:dyDescent="0.25">
      <c r="A19" s="20" t="s">
        <v>106</v>
      </c>
      <c r="B19" s="2" t="str">
        <f t="shared" si="0"/>
        <v>Dulles Airport Area, VA</v>
      </c>
      <c r="C19" s="2"/>
      <c r="D19" s="23" t="s">
        <v>98</v>
      </c>
      <c r="E19" s="26" t="s">
        <v>99</v>
      </c>
      <c r="F19" s="2"/>
      <c r="G19" s="158">
        <v>67.829062991397606</v>
      </c>
      <c r="H19" s="152">
        <v>84.969013042271698</v>
      </c>
      <c r="I19" s="152">
        <v>88.308204606419295</v>
      </c>
      <c r="J19" s="152">
        <v>78.003884932013605</v>
      </c>
      <c r="K19" s="152">
        <v>79.798353528813195</v>
      </c>
      <c r="L19" s="159">
        <v>79.781703820183097</v>
      </c>
      <c r="M19" s="152"/>
      <c r="N19" s="160">
        <v>81.232078438627298</v>
      </c>
      <c r="O19" s="161">
        <v>79.2433632411432</v>
      </c>
      <c r="P19" s="162">
        <v>80.237720839885299</v>
      </c>
      <c r="Q19" s="152"/>
      <c r="R19" s="163">
        <v>79.911994397240903</v>
      </c>
      <c r="S19" s="157"/>
      <c r="T19" s="158">
        <v>11.223204550523199</v>
      </c>
      <c r="U19" s="152">
        <v>9.6783807385366494</v>
      </c>
      <c r="V19" s="152">
        <v>10.4717091445203</v>
      </c>
      <c r="W19" s="152">
        <v>0.724761753220029</v>
      </c>
      <c r="X19" s="152">
        <v>6.4449250791786898</v>
      </c>
      <c r="Y19" s="159">
        <v>7.5797802087964596</v>
      </c>
      <c r="Z19" s="152"/>
      <c r="AA19" s="160">
        <v>3.64906450012215</v>
      </c>
      <c r="AB19" s="161">
        <v>-6.2840996984370099</v>
      </c>
      <c r="AC19" s="162">
        <v>-1.50604877805416</v>
      </c>
      <c r="AD19" s="152"/>
      <c r="AE19" s="163">
        <v>4.8062011614473201</v>
      </c>
      <c r="AF19" s="29"/>
      <c r="AG19" s="158">
        <v>68.048746646933594</v>
      </c>
      <c r="AH19" s="152">
        <v>75.837110350568807</v>
      </c>
      <c r="AI19" s="152">
        <v>86.444362223661003</v>
      </c>
      <c r="AJ19" s="152">
        <v>86.851355101285705</v>
      </c>
      <c r="AK19" s="152">
        <v>80.2608454352048</v>
      </c>
      <c r="AL19" s="159">
        <v>79.488483951530796</v>
      </c>
      <c r="AM19" s="152"/>
      <c r="AN19" s="160">
        <v>82.083063546387905</v>
      </c>
      <c r="AO19" s="161">
        <v>80.5984645268707</v>
      </c>
      <c r="AP19" s="162">
        <v>81.340764036629295</v>
      </c>
      <c r="AQ19" s="152"/>
      <c r="AR19" s="163">
        <v>80.0177068329875</v>
      </c>
      <c r="AS19" s="157"/>
      <c r="AT19" s="158">
        <v>2.6096745434614399</v>
      </c>
      <c r="AU19" s="152">
        <v>-1.51825359501145</v>
      </c>
      <c r="AV19" s="152">
        <v>0.15347472929279701</v>
      </c>
      <c r="AW19" s="152">
        <v>-0.67939627078655496</v>
      </c>
      <c r="AX19" s="152">
        <v>2.4625149196730201</v>
      </c>
      <c r="AY19" s="159">
        <v>0.51309213461097003</v>
      </c>
      <c r="AZ19" s="152"/>
      <c r="BA19" s="160">
        <v>4.0172684103884597</v>
      </c>
      <c r="BB19" s="161">
        <v>-0.29699447990239802</v>
      </c>
      <c r="BC19" s="162">
        <v>1.8341350839198001</v>
      </c>
      <c r="BD19" s="152"/>
      <c r="BE19" s="163">
        <v>0.89322872992942204</v>
      </c>
    </row>
    <row r="20" spans="1:57" x14ac:dyDescent="0.25">
      <c r="A20" s="20" t="s">
        <v>46</v>
      </c>
      <c r="B20" s="2" t="str">
        <f t="shared" si="0"/>
        <v>Williamsburg, VA</v>
      </c>
      <c r="C20" s="2"/>
      <c r="D20" s="23" t="s">
        <v>98</v>
      </c>
      <c r="E20" s="26" t="s">
        <v>99</v>
      </c>
      <c r="F20" s="2"/>
      <c r="G20" s="158">
        <v>45.399012217312098</v>
      </c>
      <c r="H20" s="152">
        <v>54.7179620483493</v>
      </c>
      <c r="I20" s="152">
        <v>53.9511307512347</v>
      </c>
      <c r="J20" s="152">
        <v>65.687548739277304</v>
      </c>
      <c r="K20" s="152">
        <v>76.852092539641205</v>
      </c>
      <c r="L20" s="159">
        <v>59.3215492591629</v>
      </c>
      <c r="M20" s="152"/>
      <c r="N20" s="160">
        <v>85.937093839355299</v>
      </c>
      <c r="O20" s="161">
        <v>85.703145308032205</v>
      </c>
      <c r="P20" s="162">
        <v>85.820119573693702</v>
      </c>
      <c r="Q20" s="152"/>
      <c r="R20" s="163">
        <v>66.892569349028904</v>
      </c>
      <c r="S20" s="157"/>
      <c r="T20" s="158">
        <v>-17.475980647093699</v>
      </c>
      <c r="U20" s="152">
        <v>-13.6448605557965</v>
      </c>
      <c r="V20" s="152">
        <v>-14.590418785861299</v>
      </c>
      <c r="W20" s="152">
        <v>-1.65532581460336</v>
      </c>
      <c r="X20" s="152">
        <v>8.2104657211314702</v>
      </c>
      <c r="Y20" s="159">
        <v>-7.12393205868986</v>
      </c>
      <c r="Z20" s="152"/>
      <c r="AA20" s="160">
        <v>5.1336103975459997</v>
      </c>
      <c r="AB20" s="161">
        <v>3.1786999926514699</v>
      </c>
      <c r="AC20" s="162">
        <v>4.1483144377762704</v>
      </c>
      <c r="AD20" s="152"/>
      <c r="AE20" s="163">
        <v>-3.2869800274109999</v>
      </c>
      <c r="AF20" s="29"/>
      <c r="AG20" s="158">
        <v>51.338705484793302</v>
      </c>
      <c r="AH20" s="152">
        <v>48.277878866649303</v>
      </c>
      <c r="AI20" s="152">
        <v>50.526384195476901</v>
      </c>
      <c r="AJ20" s="152">
        <v>56.553808162204298</v>
      </c>
      <c r="AK20" s="152">
        <v>59.656875487392703</v>
      </c>
      <c r="AL20" s="159">
        <v>53.2707304393033</v>
      </c>
      <c r="AM20" s="152"/>
      <c r="AN20" s="160">
        <v>74.369638679490507</v>
      </c>
      <c r="AO20" s="161">
        <v>76.553158305172801</v>
      </c>
      <c r="AP20" s="162">
        <v>75.461398492331597</v>
      </c>
      <c r="AQ20" s="152"/>
      <c r="AR20" s="163">
        <v>59.610921311597103</v>
      </c>
      <c r="AS20" s="157"/>
      <c r="AT20" s="158">
        <v>-12.3317590737994</v>
      </c>
      <c r="AU20" s="152">
        <v>-12.6843831351835</v>
      </c>
      <c r="AV20" s="152">
        <v>-10.988280335863401</v>
      </c>
      <c r="AW20" s="152">
        <v>-4.1439613179720496</v>
      </c>
      <c r="AX20" s="152">
        <v>-3.62052680827219</v>
      </c>
      <c r="AY20" s="159">
        <v>-8.6302268468047405</v>
      </c>
      <c r="AZ20" s="152"/>
      <c r="BA20" s="160">
        <v>-4.87857707088979</v>
      </c>
      <c r="BB20" s="161">
        <v>-5.3346611983133299</v>
      </c>
      <c r="BC20" s="162">
        <v>-5.1104662829421699</v>
      </c>
      <c r="BD20" s="152"/>
      <c r="BE20" s="163">
        <v>-7.3877328604649097</v>
      </c>
    </row>
    <row r="21" spans="1:57" x14ac:dyDescent="0.25">
      <c r="A21" s="20" t="s">
        <v>107</v>
      </c>
      <c r="B21" s="2" t="str">
        <f t="shared" si="0"/>
        <v>Virginia Beach, VA</v>
      </c>
      <c r="C21" s="2"/>
      <c r="D21" s="23" t="s">
        <v>98</v>
      </c>
      <c r="E21" s="26" t="s">
        <v>99</v>
      </c>
      <c r="F21" s="2"/>
      <c r="G21" s="158">
        <v>56.8158577833713</v>
      </c>
      <c r="H21" s="152">
        <v>65.090851883898296</v>
      </c>
      <c r="I21" s="152">
        <v>71.155510107763703</v>
      </c>
      <c r="J21" s="152">
        <v>75.780696924408005</v>
      </c>
      <c r="K21" s="152">
        <v>85.589553999842593</v>
      </c>
      <c r="L21" s="159">
        <v>70.886494139856794</v>
      </c>
      <c r="M21" s="152"/>
      <c r="N21" s="160">
        <v>94.847793597105294</v>
      </c>
      <c r="O21" s="161">
        <v>95.610792102572105</v>
      </c>
      <c r="P21" s="162">
        <v>95.2292928498387</v>
      </c>
      <c r="Q21" s="152"/>
      <c r="R21" s="163">
        <v>77.841579485565902</v>
      </c>
      <c r="S21" s="157"/>
      <c r="T21" s="158">
        <v>-15.8283588394498</v>
      </c>
      <c r="U21" s="152">
        <v>-12.8192443968424</v>
      </c>
      <c r="V21" s="152">
        <v>-5.7189491072130796</v>
      </c>
      <c r="W21" s="152">
        <v>-4.4856852082371299</v>
      </c>
      <c r="X21" s="152">
        <v>7.4197461152440898</v>
      </c>
      <c r="Y21" s="159">
        <v>-5.8989558068274803</v>
      </c>
      <c r="Z21" s="152"/>
      <c r="AA21" s="160">
        <v>9.33066919394469</v>
      </c>
      <c r="AB21" s="161">
        <v>4.8693002970352603</v>
      </c>
      <c r="AC21" s="162">
        <v>7.0445921747922204</v>
      </c>
      <c r="AD21" s="152"/>
      <c r="AE21" s="163">
        <v>-1.7462754473251001</v>
      </c>
      <c r="AF21" s="29"/>
      <c r="AG21" s="158">
        <v>66.648312750727598</v>
      </c>
      <c r="AH21" s="152">
        <v>62.615039723118002</v>
      </c>
      <c r="AI21" s="152">
        <v>67.944230315425102</v>
      </c>
      <c r="AJ21" s="152">
        <v>71.033587666168401</v>
      </c>
      <c r="AK21" s="152">
        <v>74.081648706048895</v>
      </c>
      <c r="AL21" s="159">
        <v>68.4645638322976</v>
      </c>
      <c r="AM21" s="152"/>
      <c r="AN21" s="160">
        <v>85.314245260756707</v>
      </c>
      <c r="AO21" s="161">
        <v>88.214819476126706</v>
      </c>
      <c r="AP21" s="162">
        <v>86.764532368441706</v>
      </c>
      <c r="AQ21" s="152"/>
      <c r="AR21" s="163">
        <v>73.693126271195894</v>
      </c>
      <c r="AS21" s="157"/>
      <c r="AT21" s="158">
        <v>-9.1305495268497605</v>
      </c>
      <c r="AU21" s="152">
        <v>-5.8832135565067203</v>
      </c>
      <c r="AV21" s="152">
        <v>-4.8470331549136496</v>
      </c>
      <c r="AW21" s="152">
        <v>-3.1930963611010599</v>
      </c>
      <c r="AX21" s="152">
        <v>-2.3731698266266998</v>
      </c>
      <c r="AY21" s="159">
        <v>-5.0523596617103896</v>
      </c>
      <c r="AZ21" s="152"/>
      <c r="BA21" s="160">
        <v>-0.77743442289244702</v>
      </c>
      <c r="BB21" s="161">
        <v>-2.77547893544175</v>
      </c>
      <c r="BC21" s="162">
        <v>-1.8033119369542401</v>
      </c>
      <c r="BD21" s="152"/>
      <c r="BE21" s="163">
        <v>-3.9836701258467699</v>
      </c>
    </row>
    <row r="22" spans="1:57" x14ac:dyDescent="0.25">
      <c r="A22" s="33" t="s">
        <v>108</v>
      </c>
      <c r="B22" s="2" t="str">
        <f t="shared" si="0"/>
        <v>Norfolk/Portsmouth, VA</v>
      </c>
      <c r="C22" s="2"/>
      <c r="D22" s="23" t="s">
        <v>98</v>
      </c>
      <c r="E22" s="26" t="s">
        <v>99</v>
      </c>
      <c r="F22" s="2"/>
      <c r="G22" s="158">
        <v>61.425061425061401</v>
      </c>
      <c r="H22" s="152">
        <v>69.638469638469601</v>
      </c>
      <c r="I22" s="152">
        <v>76.184626184626097</v>
      </c>
      <c r="J22" s="152">
        <v>71.411021411021395</v>
      </c>
      <c r="K22" s="152">
        <v>77.535977535977494</v>
      </c>
      <c r="L22" s="159">
        <v>71.239031239031206</v>
      </c>
      <c r="M22" s="152"/>
      <c r="N22" s="160">
        <v>93.2783432783432</v>
      </c>
      <c r="O22" s="161">
        <v>94.594594594594497</v>
      </c>
      <c r="P22" s="162">
        <v>93.936468936468899</v>
      </c>
      <c r="Q22" s="152"/>
      <c r="R22" s="163">
        <v>77.724013438299096</v>
      </c>
      <c r="S22" s="157"/>
      <c r="T22" s="158">
        <v>11.5927840065771</v>
      </c>
      <c r="U22" s="152">
        <v>13.3417883989966</v>
      </c>
      <c r="V22" s="152">
        <v>21.3919134669624</v>
      </c>
      <c r="W22" s="152">
        <v>1.53141225105243</v>
      </c>
      <c r="X22" s="152">
        <v>1.09525943623102</v>
      </c>
      <c r="Y22" s="159">
        <v>9.1705057231585592</v>
      </c>
      <c r="Z22" s="152"/>
      <c r="AA22" s="160">
        <v>10.781417919802299</v>
      </c>
      <c r="AB22" s="161">
        <v>14.0829256556259</v>
      </c>
      <c r="AC22" s="162">
        <v>12.4194990532144</v>
      </c>
      <c r="AD22" s="152"/>
      <c r="AE22" s="163">
        <v>10.2709786723464</v>
      </c>
      <c r="AF22" s="29"/>
      <c r="AG22" s="158">
        <v>67.392067392067304</v>
      </c>
      <c r="AH22" s="152">
        <v>67.637767637767595</v>
      </c>
      <c r="AI22" s="152">
        <v>72.472797472797396</v>
      </c>
      <c r="AJ22" s="152">
        <v>72.143734643734604</v>
      </c>
      <c r="AK22" s="152">
        <v>73.789048789048707</v>
      </c>
      <c r="AL22" s="159">
        <v>70.687083187083104</v>
      </c>
      <c r="AM22" s="152"/>
      <c r="AN22" s="160">
        <v>84.481396981396898</v>
      </c>
      <c r="AO22" s="161">
        <v>85.758160758160699</v>
      </c>
      <c r="AP22" s="162">
        <v>85.119778869778798</v>
      </c>
      <c r="AQ22" s="152"/>
      <c r="AR22" s="163">
        <v>74.810710524996196</v>
      </c>
      <c r="AS22" s="157"/>
      <c r="AT22" s="158">
        <v>6.0236022564079503</v>
      </c>
      <c r="AU22" s="152">
        <v>6.85330682554254</v>
      </c>
      <c r="AV22" s="152">
        <v>4.7821668454370698</v>
      </c>
      <c r="AW22" s="152">
        <v>-0.53359580255630601</v>
      </c>
      <c r="AX22" s="152">
        <v>-0.27677985637726699</v>
      </c>
      <c r="AY22" s="159">
        <v>3.1769392251659898</v>
      </c>
      <c r="AZ22" s="152"/>
      <c r="BA22" s="160">
        <v>3.3039593454357301</v>
      </c>
      <c r="BB22" s="161">
        <v>3.2290955603839002</v>
      </c>
      <c r="BC22" s="162">
        <v>3.2662331534962799</v>
      </c>
      <c r="BD22" s="152"/>
      <c r="BE22" s="163">
        <v>3.2059505121174898</v>
      </c>
    </row>
    <row r="23" spans="1:57" x14ac:dyDescent="0.25">
      <c r="A23" s="34" t="s">
        <v>43</v>
      </c>
      <c r="B23" s="2" t="str">
        <f t="shared" si="0"/>
        <v>Newport News/Hampton, VA</v>
      </c>
      <c r="C23" s="2"/>
      <c r="D23" s="23" t="s">
        <v>98</v>
      </c>
      <c r="E23" s="26" t="s">
        <v>99</v>
      </c>
      <c r="F23" s="2"/>
      <c r="G23" s="158">
        <v>58.342840844266902</v>
      </c>
      <c r="H23" s="152">
        <v>67.5556189389617</v>
      </c>
      <c r="I23" s="152">
        <v>68.225898459783195</v>
      </c>
      <c r="J23" s="152">
        <v>68.339988590986806</v>
      </c>
      <c r="K23" s="152">
        <v>74.786081003993104</v>
      </c>
      <c r="L23" s="159">
        <v>67.450085567598407</v>
      </c>
      <c r="M23" s="152"/>
      <c r="N23" s="160">
        <v>92.127780946947993</v>
      </c>
      <c r="O23" s="161">
        <v>93.197375926982303</v>
      </c>
      <c r="P23" s="162">
        <v>92.662578436965205</v>
      </c>
      <c r="Q23" s="152"/>
      <c r="R23" s="163">
        <v>74.653654958846005</v>
      </c>
      <c r="S23" s="157"/>
      <c r="T23" s="158">
        <v>3.0291136467956998</v>
      </c>
      <c r="U23" s="152">
        <v>3.9283286788946201</v>
      </c>
      <c r="V23" s="152">
        <v>3.6734471651349101</v>
      </c>
      <c r="W23" s="152">
        <v>-12.1005496088634</v>
      </c>
      <c r="X23" s="152">
        <v>-6.3484842130686197</v>
      </c>
      <c r="Y23" s="159">
        <v>-2.2580757497943602</v>
      </c>
      <c r="Z23" s="152"/>
      <c r="AA23" s="160">
        <v>11.802795453043</v>
      </c>
      <c r="AB23" s="161">
        <v>22.5697210098303</v>
      </c>
      <c r="AC23" s="162">
        <v>16.969958387661901</v>
      </c>
      <c r="AD23" s="152"/>
      <c r="AE23" s="163">
        <v>3.7927231133876398</v>
      </c>
      <c r="AF23" s="29"/>
      <c r="AG23" s="158">
        <v>62.706788362806599</v>
      </c>
      <c r="AH23" s="152">
        <v>65.772960638904706</v>
      </c>
      <c r="AI23" s="152">
        <v>68.921135196805395</v>
      </c>
      <c r="AJ23" s="152">
        <v>70.842840844266902</v>
      </c>
      <c r="AK23" s="152">
        <v>72.069309754706197</v>
      </c>
      <c r="AL23" s="159">
        <v>68.062606959497998</v>
      </c>
      <c r="AM23" s="152"/>
      <c r="AN23" s="160">
        <v>83.317883628066099</v>
      </c>
      <c r="AO23" s="161">
        <v>84.654877353108901</v>
      </c>
      <c r="AP23" s="162">
        <v>83.986380490587507</v>
      </c>
      <c r="AQ23" s="152"/>
      <c r="AR23" s="163">
        <v>72.612256539809295</v>
      </c>
      <c r="AS23" s="157"/>
      <c r="AT23" s="158">
        <v>2.6810949586935302</v>
      </c>
      <c r="AU23" s="152">
        <v>2.4116869507527601</v>
      </c>
      <c r="AV23" s="152">
        <v>0.475047371874182</v>
      </c>
      <c r="AW23" s="152">
        <v>-2.1850594407689399</v>
      </c>
      <c r="AX23" s="152">
        <v>-1.7201927839849001</v>
      </c>
      <c r="AY23" s="159">
        <v>0.196707261019885</v>
      </c>
      <c r="AZ23" s="152"/>
      <c r="BA23" s="160">
        <v>8.4815729946008195E-2</v>
      </c>
      <c r="BB23" s="161">
        <v>3.8797601022657102</v>
      </c>
      <c r="BC23" s="162">
        <v>1.9620838414775601</v>
      </c>
      <c r="BD23" s="152"/>
      <c r="BE23" s="163">
        <v>0.77330782104568496</v>
      </c>
    </row>
    <row r="24" spans="1:57" x14ac:dyDescent="0.25">
      <c r="A24" s="35" t="s">
        <v>109</v>
      </c>
      <c r="B24" s="2" t="str">
        <f t="shared" si="0"/>
        <v>Chesapeake/Suffolk, VA</v>
      </c>
      <c r="C24" s="2"/>
      <c r="D24" s="24" t="s">
        <v>98</v>
      </c>
      <c r="E24" s="27" t="s">
        <v>99</v>
      </c>
      <c r="F24" s="2"/>
      <c r="G24" s="164">
        <v>64.668452779638301</v>
      </c>
      <c r="H24" s="165">
        <v>79.085733422638896</v>
      </c>
      <c r="I24" s="165">
        <v>81.111855324849202</v>
      </c>
      <c r="J24" s="165">
        <v>80.442062960482204</v>
      </c>
      <c r="K24" s="165">
        <v>84.1929002009377</v>
      </c>
      <c r="L24" s="166">
        <v>77.9002009377093</v>
      </c>
      <c r="M24" s="152"/>
      <c r="N24" s="167">
        <v>93.318821165438706</v>
      </c>
      <c r="O24" s="168">
        <v>93.251841929001998</v>
      </c>
      <c r="P24" s="169">
        <v>93.285331547220295</v>
      </c>
      <c r="Q24" s="152"/>
      <c r="R24" s="170">
        <v>82.295952540426697</v>
      </c>
      <c r="S24" s="157"/>
      <c r="T24" s="164">
        <v>6.6497597599537102</v>
      </c>
      <c r="U24" s="165">
        <v>8.3353450771839004</v>
      </c>
      <c r="V24" s="165">
        <v>6.4227072910646701</v>
      </c>
      <c r="W24" s="165">
        <v>2.9878018747697599</v>
      </c>
      <c r="X24" s="165">
        <v>8.3145386434630009</v>
      </c>
      <c r="Y24" s="166">
        <v>6.5106203745073197</v>
      </c>
      <c r="Z24" s="152"/>
      <c r="AA24" s="167">
        <v>8.4647101892916403</v>
      </c>
      <c r="AB24" s="168">
        <v>9.1065313515385604</v>
      </c>
      <c r="AC24" s="169">
        <v>8.7845588984430698</v>
      </c>
      <c r="AD24" s="152"/>
      <c r="AE24" s="170">
        <v>7.2365947934589601</v>
      </c>
      <c r="AF24" s="30"/>
      <c r="AG24" s="164">
        <v>67.318318821165406</v>
      </c>
      <c r="AH24" s="165">
        <v>72.429671801741407</v>
      </c>
      <c r="AI24" s="165">
        <v>77.494976557267194</v>
      </c>
      <c r="AJ24" s="165">
        <v>78.131279303415894</v>
      </c>
      <c r="AK24" s="165">
        <v>77.913596784996599</v>
      </c>
      <c r="AL24" s="166">
        <v>74.657568653717306</v>
      </c>
      <c r="AM24" s="152"/>
      <c r="AN24" s="167">
        <v>85.616208975217603</v>
      </c>
      <c r="AO24" s="168">
        <v>85.641326188881393</v>
      </c>
      <c r="AP24" s="169">
        <v>85.628767582049505</v>
      </c>
      <c r="AQ24" s="152"/>
      <c r="AR24" s="170">
        <v>77.792196918955099</v>
      </c>
      <c r="AS24" s="38"/>
      <c r="AT24" s="164">
        <v>1.38064718551687</v>
      </c>
      <c r="AU24" s="165">
        <v>3.6109573252463898</v>
      </c>
      <c r="AV24" s="165">
        <v>1.0558476605951701</v>
      </c>
      <c r="AW24" s="165">
        <v>-0.195861574086726</v>
      </c>
      <c r="AX24" s="165">
        <v>0.17523968929424</v>
      </c>
      <c r="AY24" s="166">
        <v>1.1471684539890401</v>
      </c>
      <c r="AZ24" s="152"/>
      <c r="BA24" s="167">
        <v>1.00081253555628</v>
      </c>
      <c r="BB24" s="168">
        <v>0.698475743270774</v>
      </c>
      <c r="BC24" s="169">
        <v>0.84939537499546103</v>
      </c>
      <c r="BD24" s="152"/>
      <c r="BE24" s="170">
        <v>1.05333053305999</v>
      </c>
    </row>
    <row r="25" spans="1:57" ht="13" x14ac:dyDescent="0.3">
      <c r="A25" s="34" t="s">
        <v>59</v>
      </c>
      <c r="B25" s="2" t="s">
        <v>59</v>
      </c>
      <c r="C25" s="8"/>
      <c r="D25" s="22" t="s">
        <v>98</v>
      </c>
      <c r="E25" s="25" t="s">
        <v>99</v>
      </c>
      <c r="F25" s="2"/>
      <c r="G25" s="149">
        <v>40.7624633431085</v>
      </c>
      <c r="H25" s="150">
        <v>61.8116650374714</v>
      </c>
      <c r="I25" s="150">
        <v>67.623497997329693</v>
      </c>
      <c r="J25" s="150">
        <v>58.077436582109399</v>
      </c>
      <c r="K25" s="150">
        <v>71.461949265687494</v>
      </c>
      <c r="L25" s="151">
        <v>59.9474024451413</v>
      </c>
      <c r="M25" s="152"/>
      <c r="N25" s="153">
        <v>86.4152202937249</v>
      </c>
      <c r="O25" s="154">
        <v>90.220293724966595</v>
      </c>
      <c r="P25" s="155">
        <v>88.317757009345698</v>
      </c>
      <c r="Q25" s="152"/>
      <c r="R25" s="156">
        <v>68.053218034913996</v>
      </c>
      <c r="S25" s="157"/>
      <c r="T25" s="149">
        <v>23.233441146269499</v>
      </c>
      <c r="U25" s="150">
        <v>14.8095154694758</v>
      </c>
      <c r="V25" s="150">
        <v>42.877291960507698</v>
      </c>
      <c r="W25" s="150">
        <v>14.700065919578099</v>
      </c>
      <c r="X25" s="150">
        <v>25.4247217340363</v>
      </c>
      <c r="Y25" s="151">
        <v>23.932112700554399</v>
      </c>
      <c r="Z25" s="152"/>
      <c r="AA25" s="153">
        <v>5.1157125456759998</v>
      </c>
      <c r="AB25" s="154">
        <v>0.78299776286353395</v>
      </c>
      <c r="AC25" s="155">
        <v>2.8571428571428501</v>
      </c>
      <c r="AD25" s="152"/>
      <c r="AE25" s="156">
        <v>15.181348448730301</v>
      </c>
      <c r="AG25" s="149">
        <v>48.433272711611501</v>
      </c>
      <c r="AH25" s="150">
        <v>54.571741359501303</v>
      </c>
      <c r="AI25" s="150">
        <v>68.883511348464594</v>
      </c>
      <c r="AJ25" s="150">
        <v>68.991989319092099</v>
      </c>
      <c r="AK25" s="150">
        <v>64.903204272363098</v>
      </c>
      <c r="AL25" s="151">
        <v>61.156743802206499</v>
      </c>
      <c r="AM25" s="152"/>
      <c r="AN25" s="153">
        <v>73.873497997329693</v>
      </c>
      <c r="AO25" s="154">
        <v>74.557743658210896</v>
      </c>
      <c r="AP25" s="155">
        <v>74.215620827770294</v>
      </c>
      <c r="AQ25" s="152"/>
      <c r="AR25" s="156">
        <v>64.887851523796201</v>
      </c>
      <c r="AS25" s="157"/>
      <c r="AT25" s="149">
        <v>0.78561211598421199</v>
      </c>
      <c r="AU25" s="150">
        <v>-3.6269159368899802</v>
      </c>
      <c r="AV25" s="150">
        <v>5.2933673469387701</v>
      </c>
      <c r="AW25" s="150">
        <v>3.9346323067253199</v>
      </c>
      <c r="AX25" s="150">
        <v>-3.3068125310790601</v>
      </c>
      <c r="AY25" s="151">
        <v>0.71768053617572702</v>
      </c>
      <c r="AZ25" s="152"/>
      <c r="BA25" s="153">
        <v>5.6191839656406497</v>
      </c>
      <c r="BB25" s="154">
        <v>2.6421596783457701</v>
      </c>
      <c r="BC25" s="155">
        <v>4.1025340902440401</v>
      </c>
      <c r="BD25" s="152"/>
      <c r="BE25" s="156">
        <v>1.7993321357037899</v>
      </c>
    </row>
    <row r="26" spans="1:57" x14ac:dyDescent="0.25">
      <c r="A26" s="34" t="s">
        <v>110</v>
      </c>
      <c r="B26" s="2" t="str">
        <f t="shared" si="0"/>
        <v>Richmond North/Glen Allen, VA</v>
      </c>
      <c r="C26" s="9"/>
      <c r="D26" s="23" t="s">
        <v>98</v>
      </c>
      <c r="E26" s="26" t="s">
        <v>99</v>
      </c>
      <c r="F26" s="2"/>
      <c r="G26" s="158">
        <v>47.375057313159097</v>
      </c>
      <c r="H26" s="152">
        <v>63.480055020632697</v>
      </c>
      <c r="I26" s="152">
        <v>68.489225126088897</v>
      </c>
      <c r="J26" s="152">
        <v>65.405777166437403</v>
      </c>
      <c r="K26" s="152">
        <v>71.458046767537795</v>
      </c>
      <c r="L26" s="159">
        <v>63.241632278771199</v>
      </c>
      <c r="M26" s="152"/>
      <c r="N26" s="160">
        <v>87.253553415864204</v>
      </c>
      <c r="O26" s="161">
        <v>87.012838147638604</v>
      </c>
      <c r="P26" s="162">
        <v>87.133195781751397</v>
      </c>
      <c r="Q26" s="152"/>
      <c r="R26" s="163">
        <v>70.067793279622705</v>
      </c>
      <c r="S26" s="157"/>
      <c r="T26" s="158">
        <v>8.3081508032783091</v>
      </c>
      <c r="U26" s="152">
        <v>9.4692309906250003</v>
      </c>
      <c r="V26" s="152">
        <v>10.165084048224999</v>
      </c>
      <c r="W26" s="152">
        <v>-1.7615140502661399</v>
      </c>
      <c r="X26" s="152">
        <v>7.3095401935747502</v>
      </c>
      <c r="Y26" s="159">
        <v>6.4427667196076301</v>
      </c>
      <c r="Z26" s="152"/>
      <c r="AA26" s="160">
        <v>4.66905586304284</v>
      </c>
      <c r="AB26" s="161">
        <v>-0.24860697687033101</v>
      </c>
      <c r="AC26" s="162">
        <v>2.1544678432816</v>
      </c>
      <c r="AD26" s="152"/>
      <c r="AE26" s="163">
        <v>4.8784982227973703</v>
      </c>
      <c r="AG26" s="158">
        <v>54.146607060981196</v>
      </c>
      <c r="AH26" s="152">
        <v>57.138353966070603</v>
      </c>
      <c r="AI26" s="152">
        <v>67.214007336084293</v>
      </c>
      <c r="AJ26" s="152">
        <v>68.093764328289694</v>
      </c>
      <c r="AK26" s="152">
        <v>66.394429160935303</v>
      </c>
      <c r="AL26" s="159">
        <v>62.597432370472198</v>
      </c>
      <c r="AM26" s="152"/>
      <c r="AN26" s="160">
        <v>75.3209536909674</v>
      </c>
      <c r="AO26" s="161">
        <v>75.398326455754201</v>
      </c>
      <c r="AP26" s="162">
        <v>75.359640073360794</v>
      </c>
      <c r="AQ26" s="152"/>
      <c r="AR26" s="163">
        <v>66.243777428440396</v>
      </c>
      <c r="AS26" s="157"/>
      <c r="AT26" s="158">
        <v>1.0914785635544499</v>
      </c>
      <c r="AU26" s="152">
        <v>1.85665668991792</v>
      </c>
      <c r="AV26" s="152">
        <v>2.19917747110535</v>
      </c>
      <c r="AW26" s="152">
        <v>-0.44131308678099601</v>
      </c>
      <c r="AX26" s="152">
        <v>-1.02664249003834</v>
      </c>
      <c r="AY26" s="159">
        <v>0.66964075228916298</v>
      </c>
      <c r="AZ26" s="152"/>
      <c r="BA26" s="160">
        <v>-0.123995456214572</v>
      </c>
      <c r="BB26" s="161">
        <v>-1.1317470986612601</v>
      </c>
      <c r="BC26" s="162">
        <v>-0.63068488841540304</v>
      </c>
      <c r="BD26" s="152"/>
      <c r="BE26" s="163">
        <v>0.243276519445187</v>
      </c>
    </row>
    <row r="27" spans="1:57" x14ac:dyDescent="0.25">
      <c r="A27" s="20" t="s">
        <v>62</v>
      </c>
      <c r="B27" s="2" t="str">
        <f t="shared" si="0"/>
        <v>Richmond West/Midlothian, VA</v>
      </c>
      <c r="C27" s="2"/>
      <c r="D27" s="23" t="s">
        <v>98</v>
      </c>
      <c r="E27" s="26" t="s">
        <v>99</v>
      </c>
      <c r="F27" s="2"/>
      <c r="G27" s="158">
        <v>46.8358038768529</v>
      </c>
      <c r="H27" s="152">
        <v>58.295324971493699</v>
      </c>
      <c r="I27" s="152">
        <v>63.283922462941803</v>
      </c>
      <c r="J27" s="152">
        <v>61.231470923603098</v>
      </c>
      <c r="K27" s="152">
        <v>66.733181299885899</v>
      </c>
      <c r="L27" s="159">
        <v>59.275940706955502</v>
      </c>
      <c r="M27" s="152"/>
      <c r="N27" s="160">
        <v>86.830102622576902</v>
      </c>
      <c r="O27" s="161">
        <v>87.029646522234799</v>
      </c>
      <c r="P27" s="162">
        <v>86.929874572405893</v>
      </c>
      <c r="Q27" s="152"/>
      <c r="R27" s="163">
        <v>67.177064668512699</v>
      </c>
      <c r="S27" s="157"/>
      <c r="T27" s="158">
        <v>7.4378466463144397</v>
      </c>
      <c r="U27" s="152">
        <v>4.8838018954333799</v>
      </c>
      <c r="V27" s="152">
        <v>8.2577377934007608</v>
      </c>
      <c r="W27" s="152">
        <v>1.3884610484179201</v>
      </c>
      <c r="X27" s="152">
        <v>9.9797901103704998</v>
      </c>
      <c r="Y27" s="159">
        <v>6.3430239900019503</v>
      </c>
      <c r="Z27" s="152"/>
      <c r="AA27" s="160">
        <v>7.4136387497324003</v>
      </c>
      <c r="AB27" s="161">
        <v>4.0327156521745797</v>
      </c>
      <c r="AC27" s="162">
        <v>5.6942078927781203</v>
      </c>
      <c r="AD27" s="152"/>
      <c r="AE27" s="163">
        <v>6.1022138008813496</v>
      </c>
      <c r="AG27" s="158">
        <v>54.176168757126497</v>
      </c>
      <c r="AH27" s="152">
        <v>53.513397947548398</v>
      </c>
      <c r="AI27" s="152">
        <v>60.205245153933802</v>
      </c>
      <c r="AJ27" s="152">
        <v>60.7112314709236</v>
      </c>
      <c r="AK27" s="152">
        <v>63.020239452679498</v>
      </c>
      <c r="AL27" s="159">
        <v>58.325256556442397</v>
      </c>
      <c r="AM27" s="152"/>
      <c r="AN27" s="160">
        <v>71.222919042189204</v>
      </c>
      <c r="AO27" s="161">
        <v>72.569840364880207</v>
      </c>
      <c r="AP27" s="162">
        <v>71.896379703534706</v>
      </c>
      <c r="AQ27" s="152"/>
      <c r="AR27" s="163">
        <v>62.202720312754501</v>
      </c>
      <c r="AS27" s="157"/>
      <c r="AT27" s="158">
        <v>3.7582574914947502</v>
      </c>
      <c r="AU27" s="152">
        <v>1.09685507896191</v>
      </c>
      <c r="AV27" s="152">
        <v>1.0107827448301601</v>
      </c>
      <c r="AW27" s="152">
        <v>-0.17891155155257699</v>
      </c>
      <c r="AX27" s="152">
        <v>1.71281294017036</v>
      </c>
      <c r="AY27" s="159">
        <v>1.4251837127281399</v>
      </c>
      <c r="AZ27" s="152"/>
      <c r="BA27" s="160">
        <v>0.71870009106855504</v>
      </c>
      <c r="BB27" s="161">
        <v>-2.4532468236687301</v>
      </c>
      <c r="BC27" s="162">
        <v>-0.90749648513548598</v>
      </c>
      <c r="BD27" s="152"/>
      <c r="BE27" s="163">
        <v>0.64278764458641402</v>
      </c>
    </row>
    <row r="28" spans="1:57" x14ac:dyDescent="0.25">
      <c r="A28" s="20" t="s">
        <v>58</v>
      </c>
      <c r="B28" s="2" t="str">
        <f t="shared" si="0"/>
        <v>Petersburg/Chester, VA</v>
      </c>
      <c r="C28" s="2"/>
      <c r="D28" s="23" t="s">
        <v>98</v>
      </c>
      <c r="E28" s="26" t="s">
        <v>99</v>
      </c>
      <c r="F28" s="2"/>
      <c r="G28" s="158">
        <v>52.821917808219098</v>
      </c>
      <c r="H28" s="152">
        <v>66.173515981735093</v>
      </c>
      <c r="I28" s="152">
        <v>71.452054794520507</v>
      </c>
      <c r="J28" s="152">
        <v>70.465753424657507</v>
      </c>
      <c r="K28" s="152">
        <v>73.936073059360695</v>
      </c>
      <c r="L28" s="159">
        <v>66.9698630136986</v>
      </c>
      <c r="M28" s="152"/>
      <c r="N28" s="160">
        <v>85.059360730593596</v>
      </c>
      <c r="O28" s="161">
        <v>85.698630136986296</v>
      </c>
      <c r="P28" s="162">
        <v>85.378995433789896</v>
      </c>
      <c r="Q28" s="152"/>
      <c r="R28" s="163">
        <v>72.229615133724707</v>
      </c>
      <c r="S28" s="157"/>
      <c r="T28" s="158">
        <v>-0.91363090323952001</v>
      </c>
      <c r="U28" s="152">
        <v>-0.35633369841849299</v>
      </c>
      <c r="V28" s="152">
        <v>4.12329151161138</v>
      </c>
      <c r="W28" s="152">
        <v>2.62846351957687</v>
      </c>
      <c r="X28" s="152">
        <v>2.37605427878451</v>
      </c>
      <c r="Y28" s="159">
        <v>1.70903638906254</v>
      </c>
      <c r="Z28" s="152"/>
      <c r="AA28" s="160">
        <v>2.01627989792929</v>
      </c>
      <c r="AB28" s="161">
        <v>-7.5935519951818103E-2</v>
      </c>
      <c r="AC28" s="162">
        <v>0.95541816761605602</v>
      </c>
      <c r="AD28" s="152"/>
      <c r="AE28" s="163">
        <v>1.4532629320867601</v>
      </c>
      <c r="AG28" s="158">
        <v>54.9435353768149</v>
      </c>
      <c r="AH28" s="152">
        <v>60.188983636782602</v>
      </c>
      <c r="AI28" s="152">
        <v>65.941461166167301</v>
      </c>
      <c r="AJ28" s="152">
        <v>66.351693938695504</v>
      </c>
      <c r="AK28" s="152">
        <v>65.881539525236207</v>
      </c>
      <c r="AL28" s="159">
        <v>62.661442728739303</v>
      </c>
      <c r="AM28" s="152"/>
      <c r="AN28" s="160">
        <v>72.182530536990001</v>
      </c>
      <c r="AO28" s="161">
        <v>73.786586771145394</v>
      </c>
      <c r="AP28" s="162">
        <v>72.984558654067698</v>
      </c>
      <c r="AQ28" s="152"/>
      <c r="AR28" s="163">
        <v>65.610904421690293</v>
      </c>
      <c r="AS28" s="157"/>
      <c r="AT28" s="158">
        <v>-3.54118895290252</v>
      </c>
      <c r="AU28" s="152">
        <v>-3.2234467902091999</v>
      </c>
      <c r="AV28" s="152">
        <v>-1.54689136181857</v>
      </c>
      <c r="AW28" s="152">
        <v>-2.40594839649577</v>
      </c>
      <c r="AX28" s="152">
        <v>-3.2006772825868799</v>
      </c>
      <c r="AY28" s="159">
        <v>-2.75376398415743</v>
      </c>
      <c r="AZ28" s="152"/>
      <c r="BA28" s="160">
        <v>0.84503270525956298</v>
      </c>
      <c r="BB28" s="161">
        <v>0.36443230051391301</v>
      </c>
      <c r="BC28" s="162">
        <v>0.59837153663939102</v>
      </c>
      <c r="BD28" s="152"/>
      <c r="BE28" s="163">
        <v>-1.7185615270933099</v>
      </c>
    </row>
    <row r="29" spans="1:57" x14ac:dyDescent="0.25">
      <c r="A29" s="20" t="s">
        <v>111</v>
      </c>
      <c r="B29" s="43" t="s">
        <v>49</v>
      </c>
      <c r="C29" s="2"/>
      <c r="D29" s="23" t="s">
        <v>98</v>
      </c>
      <c r="E29" s="26" t="s">
        <v>99</v>
      </c>
      <c r="F29" s="2"/>
      <c r="G29" s="158">
        <v>42.528501628664401</v>
      </c>
      <c r="H29" s="152">
        <v>55.405130293159601</v>
      </c>
      <c r="I29" s="152">
        <v>57.766693811074902</v>
      </c>
      <c r="J29" s="152">
        <v>60.891693811074902</v>
      </c>
      <c r="K29" s="152">
        <v>64.698697068403902</v>
      </c>
      <c r="L29" s="159">
        <v>56.258143322475497</v>
      </c>
      <c r="M29" s="152"/>
      <c r="N29" s="160">
        <v>76.038273615635106</v>
      </c>
      <c r="O29" s="161">
        <v>75.254478827361496</v>
      </c>
      <c r="P29" s="162">
        <v>75.646376221498301</v>
      </c>
      <c r="Q29" s="152"/>
      <c r="R29" s="163">
        <v>61.797638436482003</v>
      </c>
      <c r="S29" s="157"/>
      <c r="T29" s="158">
        <v>3.86075223179835</v>
      </c>
      <c r="U29" s="152">
        <v>-0.31555374592833801</v>
      </c>
      <c r="V29" s="152">
        <v>-2.3123411341984599</v>
      </c>
      <c r="W29" s="152">
        <v>-2.2919289706936401</v>
      </c>
      <c r="X29" s="152">
        <v>5.4408953887301497</v>
      </c>
      <c r="Y29" s="159">
        <v>0.69746994388858996</v>
      </c>
      <c r="Z29" s="152"/>
      <c r="AA29" s="160">
        <v>12.653980865040101</v>
      </c>
      <c r="AB29" s="161">
        <v>8.0755405713963597</v>
      </c>
      <c r="AC29" s="162">
        <v>10.3291328225681</v>
      </c>
      <c r="AD29" s="152"/>
      <c r="AE29" s="163">
        <v>3.86882217627273</v>
      </c>
      <c r="AG29" s="158">
        <v>45.750203583061797</v>
      </c>
      <c r="AH29" s="152">
        <v>50.618383550488502</v>
      </c>
      <c r="AI29" s="152">
        <v>55.825020358306098</v>
      </c>
      <c r="AJ29" s="152">
        <v>58.278196254071602</v>
      </c>
      <c r="AK29" s="152">
        <v>58.038986156351697</v>
      </c>
      <c r="AL29" s="159">
        <v>53.702157980456001</v>
      </c>
      <c r="AM29" s="152"/>
      <c r="AN29" s="160">
        <v>66.513131107491802</v>
      </c>
      <c r="AO29" s="161">
        <v>64.752137622149803</v>
      </c>
      <c r="AP29" s="162">
        <v>65.632634364820802</v>
      </c>
      <c r="AQ29" s="152"/>
      <c r="AR29" s="163">
        <v>57.110865518845898</v>
      </c>
      <c r="AS29" s="157"/>
      <c r="AT29" s="158">
        <v>4.2232854426837401</v>
      </c>
      <c r="AU29" s="152">
        <v>1.7955836587874701</v>
      </c>
      <c r="AV29" s="152">
        <v>0.61605717133280602</v>
      </c>
      <c r="AW29" s="152">
        <v>0.55800318489367295</v>
      </c>
      <c r="AX29" s="152">
        <v>1.4548936761222</v>
      </c>
      <c r="AY29" s="159">
        <v>1.6060394833120799</v>
      </c>
      <c r="AZ29" s="152"/>
      <c r="BA29" s="160">
        <v>4.3580954981539302</v>
      </c>
      <c r="BB29" s="161">
        <v>0.65360059265291304</v>
      </c>
      <c r="BC29" s="162">
        <v>2.4971826928146901</v>
      </c>
      <c r="BD29" s="152"/>
      <c r="BE29" s="163">
        <v>1.89655941207227</v>
      </c>
    </row>
    <row r="30" spans="1:57" x14ac:dyDescent="0.25">
      <c r="A30" s="20" t="s">
        <v>54</v>
      </c>
      <c r="B30" s="2" t="str">
        <f t="shared" si="0"/>
        <v>Roanoke, VA</v>
      </c>
      <c r="C30" s="2"/>
      <c r="D30" s="23" t="s">
        <v>98</v>
      </c>
      <c r="E30" s="26" t="s">
        <v>99</v>
      </c>
      <c r="F30" s="2"/>
      <c r="G30" s="158">
        <v>44.404973357015898</v>
      </c>
      <c r="H30" s="152">
        <v>66.021314387211305</v>
      </c>
      <c r="I30" s="152">
        <v>70</v>
      </c>
      <c r="J30" s="152">
        <v>71.190053285968006</v>
      </c>
      <c r="K30" s="152">
        <v>69.626998223800996</v>
      </c>
      <c r="L30" s="159">
        <v>64.248667850799194</v>
      </c>
      <c r="M30" s="152"/>
      <c r="N30" s="160">
        <v>82.788632326820604</v>
      </c>
      <c r="O30" s="161">
        <v>77.673179396092294</v>
      </c>
      <c r="P30" s="162">
        <v>80.230905861456407</v>
      </c>
      <c r="Q30" s="152"/>
      <c r="R30" s="163">
        <v>68.815021568129893</v>
      </c>
      <c r="S30" s="157"/>
      <c r="T30" s="158">
        <v>-6.9415866425489696</v>
      </c>
      <c r="U30" s="152">
        <v>-4.5584166883924304</v>
      </c>
      <c r="V30" s="152">
        <v>-2.61178861788617</v>
      </c>
      <c r="W30" s="152">
        <v>-0.72912355641433002</v>
      </c>
      <c r="X30" s="152">
        <v>-2.8097266700141099</v>
      </c>
      <c r="Y30" s="159">
        <v>-3.27549756667484</v>
      </c>
      <c r="Z30" s="152"/>
      <c r="AA30" s="160">
        <v>7.1750710689526302</v>
      </c>
      <c r="AB30" s="161">
        <v>5.3861076246287798</v>
      </c>
      <c r="AC30" s="162">
        <v>6.3015825060091197</v>
      </c>
      <c r="AD30" s="152"/>
      <c r="AE30" s="163">
        <v>-0.28286369222560898</v>
      </c>
      <c r="AG30" s="158">
        <v>47.748667850799201</v>
      </c>
      <c r="AH30" s="152">
        <v>57.033747779751302</v>
      </c>
      <c r="AI30" s="152">
        <v>65.044404973357004</v>
      </c>
      <c r="AJ30" s="152">
        <v>71.416518650088804</v>
      </c>
      <c r="AK30" s="152">
        <v>71.762877442273506</v>
      </c>
      <c r="AL30" s="159">
        <v>62.601243339253898</v>
      </c>
      <c r="AM30" s="152"/>
      <c r="AN30" s="160">
        <v>74.404973357015905</v>
      </c>
      <c r="AO30" s="161">
        <v>70.506216696269902</v>
      </c>
      <c r="AP30" s="162">
        <v>72.455595026642897</v>
      </c>
      <c r="AQ30" s="152"/>
      <c r="AR30" s="163">
        <v>65.416772392793703</v>
      </c>
      <c r="AS30" s="157"/>
      <c r="AT30" s="158">
        <v>-1.48014123927019</v>
      </c>
      <c r="AU30" s="152">
        <v>-3.4867729165889001</v>
      </c>
      <c r="AV30" s="152">
        <v>-1.8981858750663001</v>
      </c>
      <c r="AW30" s="152">
        <v>3.2205492914249598</v>
      </c>
      <c r="AX30" s="152">
        <v>6.5690893217328403</v>
      </c>
      <c r="AY30" s="159">
        <v>0.84262179377386703</v>
      </c>
      <c r="AZ30" s="152"/>
      <c r="BA30" s="160">
        <v>9.4170215785215206</v>
      </c>
      <c r="BB30" s="161">
        <v>7.2924948252812003</v>
      </c>
      <c r="BC30" s="162">
        <v>8.3729286396659397</v>
      </c>
      <c r="BD30" s="152"/>
      <c r="BE30" s="163">
        <v>3.10991166917435</v>
      </c>
    </row>
    <row r="31" spans="1:57" x14ac:dyDescent="0.25">
      <c r="A31" s="20" t="s">
        <v>55</v>
      </c>
      <c r="B31" s="2" t="str">
        <f t="shared" si="0"/>
        <v>Charlottesville, VA</v>
      </c>
      <c r="C31" s="2"/>
      <c r="D31" s="23" t="s">
        <v>98</v>
      </c>
      <c r="E31" s="26" t="s">
        <v>99</v>
      </c>
      <c r="F31" s="2"/>
      <c r="G31" s="158">
        <v>41.609822646657499</v>
      </c>
      <c r="H31" s="152">
        <v>52.952640810758098</v>
      </c>
      <c r="I31" s="152">
        <v>59.6764763204053</v>
      </c>
      <c r="J31" s="152">
        <v>59.734944455271801</v>
      </c>
      <c r="K31" s="152">
        <v>69.596569869421103</v>
      </c>
      <c r="L31" s="159">
        <v>56.714090820502797</v>
      </c>
      <c r="M31" s="152"/>
      <c r="N31" s="160">
        <v>83.161177158448595</v>
      </c>
      <c r="O31" s="161">
        <v>85.227051257064801</v>
      </c>
      <c r="P31" s="162">
        <v>84.194114207756698</v>
      </c>
      <c r="Q31" s="152"/>
      <c r="R31" s="163">
        <v>64.565526074003898</v>
      </c>
      <c r="S31" s="157"/>
      <c r="T31" s="158">
        <v>-12.320890366671501</v>
      </c>
      <c r="U31" s="152">
        <v>-9.4206993410428392</v>
      </c>
      <c r="V31" s="152">
        <v>2.4359689186784501</v>
      </c>
      <c r="W31" s="152">
        <v>-11.207243708805199</v>
      </c>
      <c r="X31" s="152">
        <v>0.75068122780682001</v>
      </c>
      <c r="Y31" s="159">
        <v>-5.6422229791715104</v>
      </c>
      <c r="Z31" s="152"/>
      <c r="AA31" s="160">
        <v>17.023213366679201</v>
      </c>
      <c r="AB31" s="161">
        <v>15.5164784272494</v>
      </c>
      <c r="AC31" s="162">
        <v>16.2557228917962</v>
      </c>
      <c r="AD31" s="152"/>
      <c r="AE31" s="163">
        <v>1.47941663526395</v>
      </c>
      <c r="AG31" s="158">
        <v>52.913662054180399</v>
      </c>
      <c r="AH31" s="152">
        <v>53.391151822256802</v>
      </c>
      <c r="AI31" s="152">
        <v>59.4133697135061</v>
      </c>
      <c r="AJ31" s="152">
        <v>62.687585266029998</v>
      </c>
      <c r="AK31" s="152">
        <v>68.324887936074802</v>
      </c>
      <c r="AL31" s="159">
        <v>59.3461313584096</v>
      </c>
      <c r="AM31" s="152"/>
      <c r="AN31" s="160">
        <v>82.854219450399498</v>
      </c>
      <c r="AO31" s="161">
        <v>83.170921847592993</v>
      </c>
      <c r="AP31" s="162">
        <v>83.012570648996203</v>
      </c>
      <c r="AQ31" s="152"/>
      <c r="AR31" s="163">
        <v>66.107971155720094</v>
      </c>
      <c r="AS31" s="157"/>
      <c r="AT31" s="158">
        <v>-6.5728364088083602</v>
      </c>
      <c r="AU31" s="152">
        <v>-9.5795009461778804</v>
      </c>
      <c r="AV31" s="152">
        <v>-5.6080548776972803</v>
      </c>
      <c r="AW31" s="152">
        <v>-8.6952753522148196</v>
      </c>
      <c r="AX31" s="152">
        <v>-2.9897656722925001</v>
      </c>
      <c r="AY31" s="159">
        <v>-6.6048572942737298</v>
      </c>
      <c r="AZ31" s="152"/>
      <c r="BA31" s="160">
        <v>7.3542692452173704</v>
      </c>
      <c r="BB31" s="161">
        <v>7.2717410827498803</v>
      </c>
      <c r="BC31" s="162">
        <v>7.3129105835747801</v>
      </c>
      <c r="BD31" s="152"/>
      <c r="BE31" s="163">
        <v>-2.0470371736447799</v>
      </c>
    </row>
    <row r="32" spans="1:57" x14ac:dyDescent="0.25">
      <c r="A32" s="20" t="s">
        <v>112</v>
      </c>
      <c r="B32" t="s">
        <v>56</v>
      </c>
      <c r="C32" s="2"/>
      <c r="D32" s="23" t="s">
        <v>98</v>
      </c>
      <c r="E32" s="26" t="s">
        <v>99</v>
      </c>
      <c r="F32" s="2"/>
      <c r="G32" s="158">
        <v>47.482411367085099</v>
      </c>
      <c r="H32" s="152">
        <v>64.505449027452002</v>
      </c>
      <c r="I32" s="152">
        <v>69.582011311905006</v>
      </c>
      <c r="J32" s="152">
        <v>71.3063870878741</v>
      </c>
      <c r="K32" s="152">
        <v>78.341840253828096</v>
      </c>
      <c r="L32" s="159">
        <v>66.243619809628896</v>
      </c>
      <c r="M32" s="152"/>
      <c r="N32" s="160">
        <v>83.087322389294997</v>
      </c>
      <c r="O32" s="161">
        <v>82.342392054076399</v>
      </c>
      <c r="P32" s="162">
        <v>82.714857221685705</v>
      </c>
      <c r="Q32" s="152"/>
      <c r="R32" s="163">
        <v>70.949687641645099</v>
      </c>
      <c r="S32" s="157"/>
      <c r="T32" s="158">
        <v>-0.477812759422098</v>
      </c>
      <c r="U32" s="152">
        <v>-1.88519896909937</v>
      </c>
      <c r="V32" s="152">
        <v>-1.8849878230872801</v>
      </c>
      <c r="W32" s="152">
        <v>-1.8406140906586499</v>
      </c>
      <c r="X32" s="152">
        <v>0.138201738359539</v>
      </c>
      <c r="Y32" s="159">
        <v>-1.2030274425553</v>
      </c>
      <c r="Z32" s="152"/>
      <c r="AA32" s="160">
        <v>-0.11700976042919101</v>
      </c>
      <c r="AB32" s="161">
        <v>-0.353557222792725</v>
      </c>
      <c r="AC32" s="162">
        <v>-0.234891119329623</v>
      </c>
      <c r="AD32" s="152"/>
      <c r="AE32" s="163">
        <v>-0.88264217126766598</v>
      </c>
      <c r="AG32" s="158">
        <v>52.945233825355203</v>
      </c>
      <c r="AH32" s="152">
        <v>57.314802041660897</v>
      </c>
      <c r="AI32" s="152">
        <v>64.350255207614794</v>
      </c>
      <c r="AJ32" s="152">
        <v>67.036832666574597</v>
      </c>
      <c r="AK32" s="152">
        <v>71.127052007173404</v>
      </c>
      <c r="AL32" s="159">
        <v>62.554835149675803</v>
      </c>
      <c r="AM32" s="152"/>
      <c r="AN32" s="160">
        <v>75.989791695406197</v>
      </c>
      <c r="AO32" s="161">
        <v>77.603807421713299</v>
      </c>
      <c r="AP32" s="162">
        <v>76.796799558559798</v>
      </c>
      <c r="AQ32" s="152"/>
      <c r="AR32" s="163">
        <v>66.623967837928305</v>
      </c>
      <c r="AS32" s="157"/>
      <c r="AT32" s="158">
        <v>5.8196694775541804</v>
      </c>
      <c r="AU32" s="152">
        <v>0.65914446953752504</v>
      </c>
      <c r="AV32" s="152">
        <v>-0.26618664060892</v>
      </c>
      <c r="AW32" s="152">
        <v>0.42087672948361499</v>
      </c>
      <c r="AX32" s="152">
        <v>0.53071747838157202</v>
      </c>
      <c r="AY32" s="159">
        <v>1.2206368553707301</v>
      </c>
      <c r="AZ32" s="152"/>
      <c r="BA32" s="160">
        <v>-1.5681581235816</v>
      </c>
      <c r="BB32" s="161">
        <v>-0.97923477003672299</v>
      </c>
      <c r="BC32" s="162">
        <v>-1.27148033336552</v>
      </c>
      <c r="BD32" s="152"/>
      <c r="BE32" s="163">
        <v>0.38610289690594102</v>
      </c>
    </row>
    <row r="33" spans="1:57" x14ac:dyDescent="0.25">
      <c r="A33" s="20" t="s">
        <v>52</v>
      </c>
      <c r="B33" s="2" t="str">
        <f t="shared" si="0"/>
        <v>Staunton &amp; Harrisonburg, VA</v>
      </c>
      <c r="C33" s="2"/>
      <c r="D33" s="23" t="s">
        <v>98</v>
      </c>
      <c r="E33" s="26" t="s">
        <v>99</v>
      </c>
      <c r="F33" s="2"/>
      <c r="G33" s="158">
        <v>50.819958129797598</v>
      </c>
      <c r="H33" s="152">
        <v>63.886950453593798</v>
      </c>
      <c r="I33" s="152">
        <v>68.440334961618902</v>
      </c>
      <c r="J33" s="152">
        <v>75.488485694347503</v>
      </c>
      <c r="K33" s="152">
        <v>83.217027215631504</v>
      </c>
      <c r="L33" s="159">
        <v>68.370551290997895</v>
      </c>
      <c r="M33" s="152"/>
      <c r="N33" s="160">
        <v>91.992323796231602</v>
      </c>
      <c r="O33" s="161">
        <v>89.689462665736201</v>
      </c>
      <c r="P33" s="162">
        <v>90.840893230983895</v>
      </c>
      <c r="Q33" s="152"/>
      <c r="R33" s="163">
        <v>74.790648988136695</v>
      </c>
      <c r="S33" s="157"/>
      <c r="T33" s="158">
        <v>15.872023492971</v>
      </c>
      <c r="U33" s="152">
        <v>13.650005318671599</v>
      </c>
      <c r="V33" s="152">
        <v>18.466807459434499</v>
      </c>
      <c r="W33" s="152">
        <v>21.4504345767409</v>
      </c>
      <c r="X33" s="152">
        <v>32.075327840795303</v>
      </c>
      <c r="Y33" s="159">
        <v>20.7929340437551</v>
      </c>
      <c r="Z33" s="152"/>
      <c r="AA33" s="160">
        <v>23.341663190478201</v>
      </c>
      <c r="AB33" s="161">
        <v>16.958618926261199</v>
      </c>
      <c r="AC33" s="162">
        <v>20.105803744917701</v>
      </c>
      <c r="AD33" s="152"/>
      <c r="AE33" s="163">
        <v>20.553590726747998</v>
      </c>
      <c r="AG33" s="158">
        <v>48.046057222609903</v>
      </c>
      <c r="AH33" s="152">
        <v>52.922191207257498</v>
      </c>
      <c r="AI33" s="152">
        <v>59.730460572226001</v>
      </c>
      <c r="AJ33" s="152">
        <v>65.217201674807995</v>
      </c>
      <c r="AK33" s="152">
        <v>69.892707606420004</v>
      </c>
      <c r="AL33" s="159">
        <v>59.1617236566643</v>
      </c>
      <c r="AM33" s="152"/>
      <c r="AN33" s="160">
        <v>78.7770411723656</v>
      </c>
      <c r="AO33" s="161">
        <v>74.507152826238595</v>
      </c>
      <c r="AP33" s="162">
        <v>76.642096999302098</v>
      </c>
      <c r="AQ33" s="152"/>
      <c r="AR33" s="163">
        <v>64.156116040275094</v>
      </c>
      <c r="AS33" s="157"/>
      <c r="AT33" s="158">
        <v>3.1361471730469201</v>
      </c>
      <c r="AU33" s="152">
        <v>6.15523931208158</v>
      </c>
      <c r="AV33" s="152">
        <v>7.16432535739595</v>
      </c>
      <c r="AW33" s="152">
        <v>8.6969684318753</v>
      </c>
      <c r="AX33" s="152">
        <v>11.9423068576164</v>
      </c>
      <c r="AY33" s="159">
        <v>7.7232624779959496</v>
      </c>
      <c r="AZ33" s="152"/>
      <c r="BA33" s="160">
        <v>8.4210058843626392</v>
      </c>
      <c r="BB33" s="161">
        <v>8.0253552256089193</v>
      </c>
      <c r="BC33" s="162">
        <v>8.2227347946292308</v>
      </c>
      <c r="BD33" s="152"/>
      <c r="BE33" s="163">
        <v>7.9064382147092003</v>
      </c>
    </row>
    <row r="34" spans="1:57" x14ac:dyDescent="0.25">
      <c r="A34" s="20" t="s">
        <v>51</v>
      </c>
      <c r="B34" s="2" t="str">
        <f t="shared" si="0"/>
        <v>Blacksburg &amp; Wytheville, VA</v>
      </c>
      <c r="C34" s="2"/>
      <c r="D34" s="23" t="s">
        <v>98</v>
      </c>
      <c r="E34" s="26" t="s">
        <v>99</v>
      </c>
      <c r="F34" s="2"/>
      <c r="G34" s="158">
        <v>38.927875243664701</v>
      </c>
      <c r="H34" s="152">
        <v>51.1111111111111</v>
      </c>
      <c r="I34" s="152">
        <v>54.736842105263101</v>
      </c>
      <c r="J34" s="152">
        <v>58.557504873294299</v>
      </c>
      <c r="K34" s="152">
        <v>55.867446393762101</v>
      </c>
      <c r="L34" s="159">
        <v>51.840155945419099</v>
      </c>
      <c r="M34" s="152"/>
      <c r="N34" s="160">
        <v>76.608187134502899</v>
      </c>
      <c r="O34" s="161">
        <v>73.274853801169499</v>
      </c>
      <c r="P34" s="162">
        <v>74.941520467836199</v>
      </c>
      <c r="Q34" s="152"/>
      <c r="R34" s="163">
        <v>58.440545808966803</v>
      </c>
      <c r="S34" s="157"/>
      <c r="T34" s="158">
        <v>-14.099155295646501</v>
      </c>
      <c r="U34" s="152">
        <v>-10.665199853318599</v>
      </c>
      <c r="V34" s="152">
        <v>-9.5236217885537808</v>
      </c>
      <c r="W34" s="152">
        <v>-3.4193255032803198</v>
      </c>
      <c r="X34" s="152">
        <v>-6.8993089674749699</v>
      </c>
      <c r="Y34" s="159">
        <v>-8.6249531095854408</v>
      </c>
      <c r="Z34" s="152"/>
      <c r="AA34" s="160">
        <v>5.2716551801576204</v>
      </c>
      <c r="AB34" s="161">
        <v>6.1733586131310902</v>
      </c>
      <c r="AC34" s="162">
        <v>5.7105586356800604</v>
      </c>
      <c r="AD34" s="152"/>
      <c r="AE34" s="163">
        <v>-3.84750957615748</v>
      </c>
      <c r="AG34" s="158">
        <v>41.304667221705202</v>
      </c>
      <c r="AH34" s="152">
        <v>47.671286546843604</v>
      </c>
      <c r="AI34" s="152">
        <v>55.095744159851101</v>
      </c>
      <c r="AJ34" s="152">
        <v>58.298643420343701</v>
      </c>
      <c r="AK34" s="152">
        <v>56.107356254285399</v>
      </c>
      <c r="AL34" s="159">
        <v>51.695496307324603</v>
      </c>
      <c r="AM34" s="152"/>
      <c r="AN34" s="160">
        <v>69.257517876383503</v>
      </c>
      <c r="AO34" s="161">
        <v>64.159075325692996</v>
      </c>
      <c r="AP34" s="162">
        <v>66.708296601038199</v>
      </c>
      <c r="AQ34" s="152"/>
      <c r="AR34" s="163">
        <v>55.984747778632801</v>
      </c>
      <c r="AS34" s="157"/>
      <c r="AT34" s="158">
        <v>-6.1966048001067104</v>
      </c>
      <c r="AU34" s="152">
        <v>-4.4318601108795797</v>
      </c>
      <c r="AV34" s="152">
        <v>-1.42329017886097</v>
      </c>
      <c r="AW34" s="152">
        <v>-0.20214446734844399</v>
      </c>
      <c r="AX34" s="152">
        <v>-1.4118915983093301</v>
      </c>
      <c r="AY34" s="159">
        <v>-2.51064756486443</v>
      </c>
      <c r="AZ34" s="152"/>
      <c r="BA34" s="160">
        <v>3.3350654101499999</v>
      </c>
      <c r="BB34" s="161">
        <v>-6.2805022096996302E-2</v>
      </c>
      <c r="BC34" s="162">
        <v>1.6726782643639999</v>
      </c>
      <c r="BD34" s="152"/>
      <c r="BE34" s="163">
        <v>-1.1258839669630401</v>
      </c>
    </row>
    <row r="35" spans="1:57" x14ac:dyDescent="0.25">
      <c r="A35" s="20" t="s">
        <v>50</v>
      </c>
      <c r="B35" s="2" t="str">
        <f t="shared" si="0"/>
        <v>Lynchburg, VA</v>
      </c>
      <c r="C35" s="2"/>
      <c r="D35" s="23" t="s">
        <v>98</v>
      </c>
      <c r="E35" s="26" t="s">
        <v>99</v>
      </c>
      <c r="F35" s="2"/>
      <c r="G35" s="158">
        <v>41.656590084643199</v>
      </c>
      <c r="H35" s="152">
        <v>57.587666263603303</v>
      </c>
      <c r="I35" s="152">
        <v>62.787182587666202</v>
      </c>
      <c r="J35" s="152">
        <v>62.968561064086998</v>
      </c>
      <c r="K35" s="152">
        <v>65.810157194679505</v>
      </c>
      <c r="L35" s="159">
        <v>58.162031438935898</v>
      </c>
      <c r="M35" s="152"/>
      <c r="N35" s="160">
        <v>75.392986698911699</v>
      </c>
      <c r="O35" s="161">
        <v>73.941958887545297</v>
      </c>
      <c r="P35" s="162">
        <v>74.667472793228498</v>
      </c>
      <c r="Q35" s="152"/>
      <c r="R35" s="163">
        <v>62.877871825876603</v>
      </c>
      <c r="S35" s="157"/>
      <c r="T35" s="158">
        <v>0.28884260262387201</v>
      </c>
      <c r="U35" s="152">
        <v>-4.7258669362827703</v>
      </c>
      <c r="V35" s="152">
        <v>-0.33020848875464898</v>
      </c>
      <c r="W35" s="152">
        <v>-0.89218447541894597</v>
      </c>
      <c r="X35" s="152">
        <v>6.7572754492075502</v>
      </c>
      <c r="Y35" s="159">
        <v>0.22542860702030501</v>
      </c>
      <c r="Z35" s="152"/>
      <c r="AA35" s="160">
        <v>20.715728823053201</v>
      </c>
      <c r="AB35" s="161">
        <v>16.379124711053802</v>
      </c>
      <c r="AC35" s="162">
        <v>18.528832466430401</v>
      </c>
      <c r="AD35" s="152"/>
      <c r="AE35" s="163">
        <v>5.7668745468590199</v>
      </c>
      <c r="AG35" s="158">
        <v>44.248790810157097</v>
      </c>
      <c r="AH35" s="152">
        <v>52.100967351874203</v>
      </c>
      <c r="AI35" s="152">
        <v>60.799576783554997</v>
      </c>
      <c r="AJ35" s="152">
        <v>62.688935912938298</v>
      </c>
      <c r="AK35" s="152">
        <v>62.583131801692801</v>
      </c>
      <c r="AL35" s="159">
        <v>56.484280532043499</v>
      </c>
      <c r="AM35" s="152"/>
      <c r="AN35" s="160">
        <v>69.792926239419501</v>
      </c>
      <c r="AO35" s="161">
        <v>63.648730350664998</v>
      </c>
      <c r="AP35" s="162">
        <v>66.720828295042296</v>
      </c>
      <c r="AQ35" s="152"/>
      <c r="AR35" s="163">
        <v>59.409008464328799</v>
      </c>
      <c r="AS35" s="157"/>
      <c r="AT35" s="158">
        <v>5.9124472481644696</v>
      </c>
      <c r="AU35" s="152">
        <v>-4.9670320100624803</v>
      </c>
      <c r="AV35" s="152">
        <v>-2.5941952013824601</v>
      </c>
      <c r="AW35" s="152">
        <v>-3.0272515353519598</v>
      </c>
      <c r="AX35" s="152">
        <v>0.11789418420576001</v>
      </c>
      <c r="AY35" s="159">
        <v>-1.31231963391344</v>
      </c>
      <c r="AZ35" s="152"/>
      <c r="BA35" s="160">
        <v>6.4575196876268803</v>
      </c>
      <c r="BB35" s="161">
        <v>5.3801587718836998</v>
      </c>
      <c r="BC35" s="162">
        <v>5.9543020863185498</v>
      </c>
      <c r="BD35" s="152"/>
      <c r="BE35" s="163">
        <v>0.90213615277134696</v>
      </c>
    </row>
    <row r="36" spans="1:57" x14ac:dyDescent="0.25">
      <c r="A36" s="20" t="s">
        <v>24</v>
      </c>
      <c r="B36" s="2" t="str">
        <f t="shared" si="0"/>
        <v>Central Virginia</v>
      </c>
      <c r="C36" s="2"/>
      <c r="D36" s="23" t="s">
        <v>98</v>
      </c>
      <c r="E36" s="26" t="s">
        <v>99</v>
      </c>
      <c r="F36" s="2"/>
      <c r="G36" s="158">
        <v>47.270702936928203</v>
      </c>
      <c r="H36" s="152">
        <v>61.476889744824199</v>
      </c>
      <c r="I36" s="152">
        <v>66.703779489648497</v>
      </c>
      <c r="J36" s="152">
        <v>65.030693307655199</v>
      </c>
      <c r="K36" s="152">
        <v>71.018897448242598</v>
      </c>
      <c r="L36" s="159">
        <v>62.300192585459698</v>
      </c>
      <c r="M36" s="152"/>
      <c r="N36" s="160">
        <v>84.948242657679302</v>
      </c>
      <c r="O36" s="161">
        <v>85.291285507944096</v>
      </c>
      <c r="P36" s="162">
        <v>85.119764082811699</v>
      </c>
      <c r="Q36" s="152"/>
      <c r="R36" s="163">
        <v>68.820070156131706</v>
      </c>
      <c r="S36" s="157"/>
      <c r="T36" s="158">
        <v>6.1972408839473401</v>
      </c>
      <c r="U36" s="152">
        <v>3.5120672373970701</v>
      </c>
      <c r="V36" s="152">
        <v>9.0964251452601399</v>
      </c>
      <c r="W36" s="152">
        <v>1.45229897724599</v>
      </c>
      <c r="X36" s="152">
        <v>8.7159878905611308</v>
      </c>
      <c r="Y36" s="159">
        <v>5.7835306027761</v>
      </c>
      <c r="Z36" s="152"/>
      <c r="AA36" s="160">
        <v>9.2317874893966803</v>
      </c>
      <c r="AB36" s="161">
        <v>4.9430086842541003</v>
      </c>
      <c r="AC36" s="162">
        <v>7.0401382386391802</v>
      </c>
      <c r="AD36" s="152"/>
      <c r="AE36" s="163">
        <v>6.22421107209491</v>
      </c>
      <c r="AG36" s="158">
        <v>52.817522207906599</v>
      </c>
      <c r="AH36" s="152">
        <v>56.416747662424697</v>
      </c>
      <c r="AI36" s="152">
        <v>64.702425352049005</v>
      </c>
      <c r="AJ36" s="152">
        <v>66.212336972491499</v>
      </c>
      <c r="AK36" s="152">
        <v>66.243981826812202</v>
      </c>
      <c r="AL36" s="159">
        <v>61.278602804336799</v>
      </c>
      <c r="AM36" s="152"/>
      <c r="AN36" s="160">
        <v>74.889808096562007</v>
      </c>
      <c r="AO36" s="161">
        <v>74.428697362175299</v>
      </c>
      <c r="AP36" s="162">
        <v>74.659252729368603</v>
      </c>
      <c r="AQ36" s="152"/>
      <c r="AR36" s="163">
        <v>65.101645640060198</v>
      </c>
      <c r="AS36" s="157"/>
      <c r="AT36" s="158">
        <v>0.83873667541459396</v>
      </c>
      <c r="AU36" s="152">
        <v>-1.5143104110762999</v>
      </c>
      <c r="AV36" s="152">
        <v>0.284383920344223</v>
      </c>
      <c r="AW36" s="152">
        <v>-0.901921810769577</v>
      </c>
      <c r="AX36" s="152">
        <v>-0.45642737406539102</v>
      </c>
      <c r="AY36" s="159">
        <v>-0.37426337018802203</v>
      </c>
      <c r="AZ36" s="152"/>
      <c r="BA36" s="160">
        <v>3.6392325291976499</v>
      </c>
      <c r="BB36" s="161">
        <v>1.7195888162720401</v>
      </c>
      <c r="BC36" s="162">
        <v>2.6727545442014802</v>
      </c>
      <c r="BD36" s="152"/>
      <c r="BE36" s="163">
        <v>0.60042019905799304</v>
      </c>
    </row>
    <row r="37" spans="1:57" x14ac:dyDescent="0.25">
      <c r="A37" s="20" t="s">
        <v>25</v>
      </c>
      <c r="B37" s="2" t="str">
        <f t="shared" si="0"/>
        <v>Chesapeake Bay</v>
      </c>
      <c r="C37" s="2"/>
      <c r="D37" s="23" t="s">
        <v>98</v>
      </c>
      <c r="E37" s="26" t="s">
        <v>99</v>
      </c>
      <c r="F37" s="2"/>
      <c r="G37" s="158">
        <v>50.273651290070298</v>
      </c>
      <c r="H37" s="152">
        <v>59.577795152462798</v>
      </c>
      <c r="I37" s="152">
        <v>63.252541047693498</v>
      </c>
      <c r="J37" s="152">
        <v>61.923377638780202</v>
      </c>
      <c r="K37" s="152">
        <v>67.943706020328307</v>
      </c>
      <c r="L37" s="159">
        <v>60.594214229866999</v>
      </c>
      <c r="M37" s="152"/>
      <c r="N37" s="160">
        <v>81.626270523846699</v>
      </c>
      <c r="O37" s="161">
        <v>85.613760750586295</v>
      </c>
      <c r="P37" s="162">
        <v>83.620015637216497</v>
      </c>
      <c r="Q37" s="152"/>
      <c r="R37" s="163">
        <v>67.173014631966893</v>
      </c>
      <c r="S37" s="157"/>
      <c r="T37" s="158">
        <v>10.1027397260273</v>
      </c>
      <c r="U37" s="152">
        <v>-10.2473498233215</v>
      </c>
      <c r="V37" s="152">
        <v>-9.1011235955056105</v>
      </c>
      <c r="W37" s="152">
        <v>-11.1111111111111</v>
      </c>
      <c r="X37" s="152">
        <v>0.81206496519721505</v>
      </c>
      <c r="Y37" s="159">
        <v>-4.9313052011776204</v>
      </c>
      <c r="Z37" s="152"/>
      <c r="AA37" s="160">
        <v>12.258064516129</v>
      </c>
      <c r="AB37" s="161">
        <v>10.7178968655207</v>
      </c>
      <c r="AC37" s="162">
        <v>11.4643043251693</v>
      </c>
      <c r="AD37" s="152"/>
      <c r="AE37" s="163">
        <v>0.31693077564637101</v>
      </c>
      <c r="AG37" s="158">
        <v>52.404222048475297</v>
      </c>
      <c r="AH37" s="152">
        <v>57.544956997654403</v>
      </c>
      <c r="AI37" s="152">
        <v>63.408913213448002</v>
      </c>
      <c r="AJ37" s="152">
        <v>65.578577013291607</v>
      </c>
      <c r="AK37" s="152">
        <v>66.810007818608199</v>
      </c>
      <c r="AL37" s="159">
        <v>61.1493354182955</v>
      </c>
      <c r="AM37" s="152"/>
      <c r="AN37" s="160">
        <v>74.511336982017198</v>
      </c>
      <c r="AO37" s="161">
        <v>76.270523846755196</v>
      </c>
      <c r="AP37" s="162">
        <v>75.390930414386204</v>
      </c>
      <c r="AQ37" s="152"/>
      <c r="AR37" s="163">
        <v>65.2183625600357</v>
      </c>
      <c r="AS37" s="157"/>
      <c r="AT37" s="158">
        <v>5.6343577620173297</v>
      </c>
      <c r="AU37" s="152">
        <v>-3.1578947368421</v>
      </c>
      <c r="AV37" s="152">
        <v>-5.9164733178654201</v>
      </c>
      <c r="AW37" s="152">
        <v>-4.4431785816006801</v>
      </c>
      <c r="AX37" s="152">
        <v>0.94506792675723506</v>
      </c>
      <c r="AY37" s="159">
        <v>-1.76474282484456</v>
      </c>
      <c r="AZ37" s="152"/>
      <c r="BA37" s="160">
        <v>4.6965119472672301</v>
      </c>
      <c r="BB37" s="161">
        <v>1.35064935064935</v>
      </c>
      <c r="BC37" s="162">
        <v>2.97690562007742</v>
      </c>
      <c r="BD37" s="152"/>
      <c r="BE37" s="163">
        <v>-0.24771504228239499</v>
      </c>
    </row>
    <row r="38" spans="1:57" x14ac:dyDescent="0.25">
      <c r="A38" s="20" t="s">
        <v>26</v>
      </c>
      <c r="B38" s="2" t="str">
        <f t="shared" si="0"/>
        <v>Coastal Virginia - Eastern Shore</v>
      </c>
      <c r="C38" s="2"/>
      <c r="D38" s="23" t="s">
        <v>98</v>
      </c>
      <c r="E38" s="26" t="s">
        <v>99</v>
      </c>
      <c r="F38" s="2"/>
      <c r="G38" s="158">
        <v>49.453551912568301</v>
      </c>
      <c r="H38" s="152">
        <v>65.095628415300496</v>
      </c>
      <c r="I38" s="152">
        <v>69.193989071038203</v>
      </c>
      <c r="J38" s="152">
        <v>69.740437158469902</v>
      </c>
      <c r="K38" s="152">
        <v>74.180327868852402</v>
      </c>
      <c r="L38" s="159">
        <v>65.532786885245898</v>
      </c>
      <c r="M38" s="152"/>
      <c r="N38" s="160">
        <v>84.562841530054598</v>
      </c>
      <c r="O38" s="161">
        <v>84.016393442622899</v>
      </c>
      <c r="P38" s="162">
        <v>84.289617486338699</v>
      </c>
      <c r="Q38" s="152"/>
      <c r="R38" s="163">
        <v>70.891881342700998</v>
      </c>
      <c r="S38" s="157"/>
      <c r="T38" s="158">
        <v>-5.4830287206266304</v>
      </c>
      <c r="U38" s="152">
        <v>-5.7368941641938598</v>
      </c>
      <c r="V38" s="152">
        <v>-5.5037313432835804</v>
      </c>
      <c r="W38" s="152">
        <v>-7.4342701722574702</v>
      </c>
      <c r="X38" s="152">
        <v>7.5247524752475199</v>
      </c>
      <c r="Y38" s="159">
        <v>-3.3252720677146299</v>
      </c>
      <c r="Z38" s="152"/>
      <c r="AA38" s="160">
        <v>8.0279232111692806</v>
      </c>
      <c r="AB38" s="161">
        <v>4.59183673469387</v>
      </c>
      <c r="AC38" s="162">
        <v>6.2876830318690704</v>
      </c>
      <c r="AD38" s="152"/>
      <c r="AE38" s="163">
        <v>-0.26084568918176798</v>
      </c>
      <c r="AG38" s="158">
        <v>52.681010928961697</v>
      </c>
      <c r="AH38" s="152">
        <v>57.684426229508098</v>
      </c>
      <c r="AI38" s="152">
        <v>64.907786885245898</v>
      </c>
      <c r="AJ38" s="152">
        <v>66.393442622950801</v>
      </c>
      <c r="AK38" s="152">
        <v>66.837431693989004</v>
      </c>
      <c r="AL38" s="159">
        <v>61.700819672131097</v>
      </c>
      <c r="AM38" s="152"/>
      <c r="AN38" s="160">
        <v>73.650956284152997</v>
      </c>
      <c r="AO38" s="161">
        <v>72.506830601092801</v>
      </c>
      <c r="AP38" s="162">
        <v>73.078893442622899</v>
      </c>
      <c r="AQ38" s="152"/>
      <c r="AR38" s="163">
        <v>64.951697892271596</v>
      </c>
      <c r="AS38" s="157"/>
      <c r="AT38" s="158">
        <v>4.5683675252139899</v>
      </c>
      <c r="AU38" s="152">
        <v>4.6225032470951604</v>
      </c>
      <c r="AV38" s="152">
        <v>6.2208855762138899</v>
      </c>
      <c r="AW38" s="152">
        <v>4.6098116692732898</v>
      </c>
      <c r="AX38" s="152">
        <v>9.28823290503618</v>
      </c>
      <c r="AY38" s="159">
        <v>5.9254574461621399</v>
      </c>
      <c r="AZ38" s="152"/>
      <c r="BA38" s="160">
        <v>5.5539085832108199</v>
      </c>
      <c r="BB38" s="161">
        <v>0.87906866239011605</v>
      </c>
      <c r="BC38" s="162">
        <v>3.1913202997018302</v>
      </c>
      <c r="BD38" s="152"/>
      <c r="BE38" s="163">
        <v>5.0577357568835302</v>
      </c>
    </row>
    <row r="39" spans="1:57" x14ac:dyDescent="0.25">
      <c r="A39" s="20" t="s">
        <v>27</v>
      </c>
      <c r="B39" s="2" t="str">
        <f t="shared" si="0"/>
        <v>Coastal Virginia - Hampton Roads</v>
      </c>
      <c r="C39" s="2"/>
      <c r="D39" s="23" t="s">
        <v>98</v>
      </c>
      <c r="E39" s="26" t="s">
        <v>99</v>
      </c>
      <c r="F39" s="2"/>
      <c r="G39" s="158">
        <v>56.596070426129103</v>
      </c>
      <c r="H39" s="152">
        <v>66.146976269456403</v>
      </c>
      <c r="I39" s="152">
        <v>69.344220464404103</v>
      </c>
      <c r="J39" s="152">
        <v>72.421536106149503</v>
      </c>
      <c r="K39" s="152">
        <v>80.364889002296493</v>
      </c>
      <c r="L39" s="159">
        <v>68.974738453687095</v>
      </c>
      <c r="M39" s="152"/>
      <c r="N39" s="160">
        <v>91.862720081653407</v>
      </c>
      <c r="O39" s="161">
        <v>92.475121204388799</v>
      </c>
      <c r="P39" s="162">
        <v>92.168920643021096</v>
      </c>
      <c r="Q39" s="152"/>
      <c r="R39" s="163">
        <v>75.601647650639705</v>
      </c>
      <c r="S39" s="157"/>
      <c r="T39" s="158">
        <v>-6.0143108532310903</v>
      </c>
      <c r="U39" s="152">
        <v>-3.28324460882367</v>
      </c>
      <c r="V39" s="152">
        <v>-0.10143025435424501</v>
      </c>
      <c r="W39" s="152">
        <v>-3.3314641668873302</v>
      </c>
      <c r="X39" s="152">
        <v>4.2103259543781002</v>
      </c>
      <c r="Y39" s="159">
        <v>-1.4816051864058</v>
      </c>
      <c r="Z39" s="152"/>
      <c r="AA39" s="160">
        <v>8.9761822940994804</v>
      </c>
      <c r="AB39" s="161">
        <v>9.2841983655753602</v>
      </c>
      <c r="AC39" s="162">
        <v>9.1304846305608898</v>
      </c>
      <c r="AD39" s="152"/>
      <c r="AE39" s="163">
        <v>1.97239741092029</v>
      </c>
      <c r="AG39" s="158">
        <v>63.002679254911897</v>
      </c>
      <c r="AH39" s="152">
        <v>62.4355702985455</v>
      </c>
      <c r="AI39" s="152">
        <v>66.654758867057893</v>
      </c>
      <c r="AJ39" s="152">
        <v>69.243429446287294</v>
      </c>
      <c r="AK39" s="152">
        <v>71.234371013013501</v>
      </c>
      <c r="AL39" s="159">
        <v>66.514161775963203</v>
      </c>
      <c r="AM39" s="152"/>
      <c r="AN39" s="160">
        <v>82.512120438887393</v>
      </c>
      <c r="AO39" s="161">
        <v>84.2951007910181</v>
      </c>
      <c r="AP39" s="162">
        <v>83.403610614952697</v>
      </c>
      <c r="AQ39" s="152"/>
      <c r="AR39" s="163">
        <v>71.339718587103107</v>
      </c>
      <c r="AS39" s="157"/>
      <c r="AT39" s="158">
        <v>-4.0128961422456397</v>
      </c>
      <c r="AU39" s="152">
        <v>-2.1412372373529198</v>
      </c>
      <c r="AV39" s="152">
        <v>-2.46224016885883</v>
      </c>
      <c r="AW39" s="152">
        <v>-2.23735137811122</v>
      </c>
      <c r="AX39" s="152">
        <v>-1.7643527377658901</v>
      </c>
      <c r="AY39" s="159">
        <v>-2.5055225038169402</v>
      </c>
      <c r="AZ39" s="152"/>
      <c r="BA39" s="160">
        <v>-0.55235441661219697</v>
      </c>
      <c r="BB39" s="161">
        <v>-0.80836652440957701</v>
      </c>
      <c r="BC39" s="162">
        <v>-0.68189366713268096</v>
      </c>
      <c r="BD39" s="152"/>
      <c r="BE39" s="163">
        <v>-1.9038705821488799</v>
      </c>
    </row>
    <row r="40" spans="1:57" x14ac:dyDescent="0.25">
      <c r="A40" s="19" t="s">
        <v>28</v>
      </c>
      <c r="B40" s="2" t="str">
        <f t="shared" si="0"/>
        <v>Northern Virginia</v>
      </c>
      <c r="C40" s="2"/>
      <c r="D40" s="23" t="s">
        <v>98</v>
      </c>
      <c r="E40" s="26" t="s">
        <v>99</v>
      </c>
      <c r="F40" s="2"/>
      <c r="G40" s="158">
        <v>61.161486944088999</v>
      </c>
      <c r="H40" s="152">
        <v>72.435849198585203</v>
      </c>
      <c r="I40" s="152">
        <v>76.314997366242693</v>
      </c>
      <c r="J40" s="152">
        <v>68.191737527278207</v>
      </c>
      <c r="K40" s="152">
        <v>69.363759500338602</v>
      </c>
      <c r="L40" s="159">
        <v>69.493566107306705</v>
      </c>
      <c r="M40" s="152"/>
      <c r="N40" s="160">
        <v>75.459026262322197</v>
      </c>
      <c r="O40" s="161">
        <v>77.774851380841199</v>
      </c>
      <c r="P40" s="162">
        <v>76.616938821581698</v>
      </c>
      <c r="Q40" s="152"/>
      <c r="R40" s="163">
        <v>71.528815454242405</v>
      </c>
      <c r="S40" s="157"/>
      <c r="T40" s="158">
        <v>9.8817235520455</v>
      </c>
      <c r="U40" s="152">
        <v>6.4596052095240504</v>
      </c>
      <c r="V40" s="152">
        <v>11.2239265702844</v>
      </c>
      <c r="W40" s="152">
        <v>-1.4871131823396599</v>
      </c>
      <c r="X40" s="152">
        <v>2.17822800089021</v>
      </c>
      <c r="Y40" s="159">
        <v>5.4780527980403599</v>
      </c>
      <c r="Z40" s="152"/>
      <c r="AA40" s="160">
        <v>4.1733130322333398</v>
      </c>
      <c r="AB40" s="161">
        <v>0.284166620807283</v>
      </c>
      <c r="AC40" s="162">
        <v>2.1623812935554998</v>
      </c>
      <c r="AD40" s="152"/>
      <c r="AE40" s="163">
        <v>4.4407011836516803</v>
      </c>
      <c r="AG40" s="158">
        <v>63.570904507487299</v>
      </c>
      <c r="AH40" s="152">
        <v>69.347298517570906</v>
      </c>
      <c r="AI40" s="152">
        <v>78.326529460456001</v>
      </c>
      <c r="AJ40" s="152">
        <v>77.907009556776202</v>
      </c>
      <c r="AK40" s="152">
        <v>73.422097223267301</v>
      </c>
      <c r="AL40" s="159">
        <v>72.514767853111493</v>
      </c>
      <c r="AM40" s="152"/>
      <c r="AN40" s="160">
        <v>77.260328090902206</v>
      </c>
      <c r="AO40" s="161">
        <v>77.943694032658499</v>
      </c>
      <c r="AP40" s="162">
        <v>77.602011061780402</v>
      </c>
      <c r="AQ40" s="152"/>
      <c r="AR40" s="163">
        <v>73.968265912731198</v>
      </c>
      <c r="AS40" s="157"/>
      <c r="AT40" s="158">
        <v>3.17935990968898</v>
      </c>
      <c r="AU40" s="152">
        <v>-0.39981952109817298</v>
      </c>
      <c r="AV40" s="152">
        <v>-4.1794431627162003E-2</v>
      </c>
      <c r="AW40" s="152">
        <v>-2.8366904117502001</v>
      </c>
      <c r="AX40" s="152">
        <v>0.44698548484553502</v>
      </c>
      <c r="AY40" s="159">
        <v>-8.2682725714567695E-2</v>
      </c>
      <c r="AZ40" s="152"/>
      <c r="BA40" s="160">
        <v>6.3579014297224896</v>
      </c>
      <c r="BB40" s="161">
        <v>4.2222775820801601</v>
      </c>
      <c r="BC40" s="162">
        <v>5.27382520897467</v>
      </c>
      <c r="BD40" s="152"/>
      <c r="BE40" s="163">
        <v>1.4646825136349</v>
      </c>
    </row>
    <row r="41" spans="1:57" x14ac:dyDescent="0.25">
      <c r="A41" s="21" t="s">
        <v>29</v>
      </c>
      <c r="B41" s="2" t="str">
        <f t="shared" si="0"/>
        <v>Shenandoah Valley</v>
      </c>
      <c r="C41" s="2"/>
      <c r="D41" s="24" t="s">
        <v>98</v>
      </c>
      <c r="E41" s="27" t="s">
        <v>99</v>
      </c>
      <c r="F41" s="2"/>
      <c r="G41" s="164">
        <v>47.421925829537997</v>
      </c>
      <c r="H41" s="165">
        <v>59.531554977228303</v>
      </c>
      <c r="I41" s="165">
        <v>63.711776187378</v>
      </c>
      <c r="J41" s="165">
        <v>69.168835393623894</v>
      </c>
      <c r="K41" s="165">
        <v>75.927130774235494</v>
      </c>
      <c r="L41" s="166">
        <v>63.152244632400702</v>
      </c>
      <c r="M41" s="152"/>
      <c r="N41" s="167">
        <v>86.572869225764407</v>
      </c>
      <c r="O41" s="168">
        <v>84.6860767729342</v>
      </c>
      <c r="P41" s="169">
        <v>85.629472999349304</v>
      </c>
      <c r="Q41" s="152"/>
      <c r="R41" s="170">
        <v>69.574309880100301</v>
      </c>
      <c r="S41" s="157"/>
      <c r="T41" s="164">
        <v>5.8479321910562199</v>
      </c>
      <c r="U41" s="165">
        <v>3.97819104619977</v>
      </c>
      <c r="V41" s="165">
        <v>5.34408095318022</v>
      </c>
      <c r="W41" s="165">
        <v>8.6899913749315907</v>
      </c>
      <c r="X41" s="165">
        <v>16.1523966817313</v>
      </c>
      <c r="Y41" s="166">
        <v>8.3070227700664603</v>
      </c>
      <c r="Z41" s="152"/>
      <c r="AA41" s="167">
        <v>14.454861689923501</v>
      </c>
      <c r="AB41" s="168">
        <v>9.5872817848958203</v>
      </c>
      <c r="AC41" s="169">
        <v>11.995002066915999</v>
      </c>
      <c r="AD41" s="152"/>
      <c r="AE41" s="170">
        <v>9.5758751537486404</v>
      </c>
      <c r="AG41" s="164">
        <v>48.521937136583503</v>
      </c>
      <c r="AH41" s="165">
        <v>52.2079453503029</v>
      </c>
      <c r="AI41" s="165">
        <v>58.665067295571902</v>
      </c>
      <c r="AJ41" s="165">
        <v>63.068759403082097</v>
      </c>
      <c r="AK41" s="165">
        <v>66.106209083885602</v>
      </c>
      <c r="AL41" s="166">
        <v>57.713983653885201</v>
      </c>
      <c r="AM41" s="152"/>
      <c r="AN41" s="167">
        <v>75.580449721465399</v>
      </c>
      <c r="AO41" s="168">
        <v>73.203757166673398</v>
      </c>
      <c r="AP41" s="169">
        <v>74.392103444069406</v>
      </c>
      <c r="AQ41" s="152"/>
      <c r="AR41" s="170">
        <v>62.479160736795002</v>
      </c>
      <c r="AS41" s="38"/>
      <c r="AT41" s="164">
        <v>1.33273313007863</v>
      </c>
      <c r="AU41" s="165">
        <v>1.6181666404156001</v>
      </c>
      <c r="AV41" s="165">
        <v>2.1486643166219999</v>
      </c>
      <c r="AW41" s="165">
        <v>2.7364503452481999</v>
      </c>
      <c r="AX41" s="165">
        <v>4.2477492294063497</v>
      </c>
      <c r="AY41" s="166">
        <v>2.5159498212967701</v>
      </c>
      <c r="AZ41" s="152"/>
      <c r="BA41" s="167">
        <v>6.0606445392382398</v>
      </c>
      <c r="BB41" s="168">
        <v>3.6833128876646102</v>
      </c>
      <c r="BC41" s="169">
        <v>4.8770479898349297</v>
      </c>
      <c r="BD41" s="152"/>
      <c r="BE41" s="170">
        <v>3.31244864760547</v>
      </c>
    </row>
    <row r="42" spans="1:57" ht="13" x14ac:dyDescent="0.3">
      <c r="A42" s="18" t="s">
        <v>30</v>
      </c>
      <c r="B42" s="2" t="str">
        <f t="shared" si="0"/>
        <v>Southern Virginia</v>
      </c>
      <c r="C42" s="8"/>
      <c r="D42" s="22" t="s">
        <v>98</v>
      </c>
      <c r="E42" s="25" t="s">
        <v>99</v>
      </c>
      <c r="F42" s="2"/>
      <c r="G42" s="149">
        <v>45.902731512325097</v>
      </c>
      <c r="H42" s="150">
        <v>63.513213413279999</v>
      </c>
      <c r="I42" s="150">
        <v>66.555629580279799</v>
      </c>
      <c r="J42" s="150">
        <v>66.5778369975571</v>
      </c>
      <c r="K42" s="150">
        <v>65.511880968243304</v>
      </c>
      <c r="L42" s="151">
        <v>61.612258494337098</v>
      </c>
      <c r="M42" s="152"/>
      <c r="N42" s="153">
        <v>72.351765489673497</v>
      </c>
      <c r="O42" s="154">
        <v>71.574505884965504</v>
      </c>
      <c r="P42" s="155">
        <v>71.963135687319493</v>
      </c>
      <c r="Q42" s="152"/>
      <c r="R42" s="156">
        <v>64.569651978046295</v>
      </c>
      <c r="S42" s="157"/>
      <c r="T42" s="149">
        <v>-3.4115856918432899</v>
      </c>
      <c r="U42" s="150">
        <v>-1.37397873397003</v>
      </c>
      <c r="V42" s="150">
        <v>-1.11801337462612</v>
      </c>
      <c r="W42" s="150">
        <v>-3.1119660360002799</v>
      </c>
      <c r="X42" s="150">
        <v>-4.4674453094848996</v>
      </c>
      <c r="Y42" s="151">
        <v>-2.6730060634794901</v>
      </c>
      <c r="Z42" s="152"/>
      <c r="AA42" s="153">
        <v>-1.8494515276985</v>
      </c>
      <c r="AB42" s="154">
        <v>-4.2151477462819296</v>
      </c>
      <c r="AC42" s="155">
        <v>-3.0403411340178099</v>
      </c>
      <c r="AD42" s="152"/>
      <c r="AE42" s="156">
        <v>-2.7902781370285901</v>
      </c>
      <c r="AF42" s="28"/>
      <c r="AG42" s="149">
        <v>46.002664890073198</v>
      </c>
      <c r="AH42" s="150">
        <v>55.640683988452103</v>
      </c>
      <c r="AI42" s="150">
        <v>62.8636464579169</v>
      </c>
      <c r="AJ42" s="150">
        <v>63.862980235398602</v>
      </c>
      <c r="AK42" s="150">
        <v>60.6206973129025</v>
      </c>
      <c r="AL42" s="151">
        <v>57.798134576948698</v>
      </c>
      <c r="AM42" s="152"/>
      <c r="AN42" s="153">
        <v>63.479902287363899</v>
      </c>
      <c r="AO42" s="154">
        <v>64.018432156340197</v>
      </c>
      <c r="AP42" s="155">
        <v>63.749167221851998</v>
      </c>
      <c r="AQ42" s="152"/>
      <c r="AR42" s="156">
        <v>59.498429618349597</v>
      </c>
      <c r="AS42" s="157"/>
      <c r="AT42" s="149">
        <v>-6.3574082901697002</v>
      </c>
      <c r="AU42" s="150">
        <v>-6.4569128132591898</v>
      </c>
      <c r="AV42" s="150">
        <v>-5.9142966079437604</v>
      </c>
      <c r="AW42" s="150">
        <v>-6.6963282074289197</v>
      </c>
      <c r="AX42" s="150">
        <v>-7.9455483783757597</v>
      </c>
      <c r="AY42" s="151">
        <v>-6.6934962085364598</v>
      </c>
      <c r="AZ42" s="152"/>
      <c r="BA42" s="153">
        <v>-6.2189950085956696</v>
      </c>
      <c r="BB42" s="154">
        <v>-6.6692192564654196</v>
      </c>
      <c r="BC42" s="155">
        <v>-6.4455996100183199</v>
      </c>
      <c r="BD42" s="152"/>
      <c r="BE42" s="156">
        <v>-6.6177481233663098</v>
      </c>
    </row>
    <row r="43" spans="1:57" x14ac:dyDescent="0.25">
      <c r="A43" s="19" t="s">
        <v>31</v>
      </c>
      <c r="B43" s="2" t="str">
        <f t="shared" si="0"/>
        <v>Southwest Virginia - Blue Ridge Highlands</v>
      </c>
      <c r="C43" s="9"/>
      <c r="D43" s="23" t="s">
        <v>98</v>
      </c>
      <c r="E43" s="26" t="s">
        <v>99</v>
      </c>
      <c r="F43" s="2"/>
      <c r="G43" s="158">
        <v>42.433767400089799</v>
      </c>
      <c r="H43" s="152">
        <v>55.444544229905702</v>
      </c>
      <c r="I43" s="152">
        <v>58.374494836102301</v>
      </c>
      <c r="J43" s="152">
        <v>62.864840592725599</v>
      </c>
      <c r="K43" s="152">
        <v>61.977997305792499</v>
      </c>
      <c r="L43" s="159">
        <v>56.2191288729232</v>
      </c>
      <c r="M43" s="152"/>
      <c r="N43" s="160">
        <v>78.087112707678401</v>
      </c>
      <c r="O43" s="161">
        <v>75.325550067355096</v>
      </c>
      <c r="P43" s="162">
        <v>76.706331387516798</v>
      </c>
      <c r="Q43" s="152"/>
      <c r="R43" s="163">
        <v>62.0726153056642</v>
      </c>
      <c r="S43" s="157"/>
      <c r="T43" s="158">
        <v>-7.6094937911756499</v>
      </c>
      <c r="U43" s="152">
        <v>-4.0294612886256704</v>
      </c>
      <c r="V43" s="152">
        <v>-5.0590036755297199</v>
      </c>
      <c r="W43" s="152">
        <v>1.6230053837856799</v>
      </c>
      <c r="X43" s="152">
        <v>-1.5505075357879201</v>
      </c>
      <c r="Y43" s="159">
        <v>-3.0708480987357598</v>
      </c>
      <c r="Z43" s="152"/>
      <c r="AA43" s="160">
        <v>3.4993111979056302</v>
      </c>
      <c r="AB43" s="161">
        <v>3.7868594290672899</v>
      </c>
      <c r="AC43" s="162">
        <v>3.6402978787175502</v>
      </c>
      <c r="AD43" s="152"/>
      <c r="AE43" s="163">
        <v>-0.80291591937018703</v>
      </c>
      <c r="AF43" s="29"/>
      <c r="AG43" s="158">
        <v>46.460837015563797</v>
      </c>
      <c r="AH43" s="152">
        <v>50.502378204947703</v>
      </c>
      <c r="AI43" s="152">
        <v>56.713855506459097</v>
      </c>
      <c r="AJ43" s="152">
        <v>60.392333455292501</v>
      </c>
      <c r="AK43" s="152">
        <v>59.757951027300798</v>
      </c>
      <c r="AL43" s="159">
        <v>54.765442939646697</v>
      </c>
      <c r="AM43" s="152"/>
      <c r="AN43" s="160">
        <v>71.252462707570999</v>
      </c>
      <c r="AO43" s="161">
        <v>67.562623135378502</v>
      </c>
      <c r="AP43" s="162">
        <v>69.4075429214748</v>
      </c>
      <c r="AQ43" s="152"/>
      <c r="AR43" s="163">
        <v>58.948832795902099</v>
      </c>
      <c r="AS43" s="157"/>
      <c r="AT43" s="158">
        <v>1.7800890822842801E-2</v>
      </c>
      <c r="AU43" s="152">
        <v>-1.05725501614311</v>
      </c>
      <c r="AV43" s="152">
        <v>-0.63264025495729403</v>
      </c>
      <c r="AW43" s="152">
        <v>1.23706964557323</v>
      </c>
      <c r="AX43" s="152">
        <v>-0.42042547286669202</v>
      </c>
      <c r="AY43" s="159">
        <v>-0.148386774976032</v>
      </c>
      <c r="AZ43" s="152"/>
      <c r="BA43" s="160">
        <v>2.5685041041281198</v>
      </c>
      <c r="BB43" s="161">
        <v>-0.32888508517634801</v>
      </c>
      <c r="BC43" s="162">
        <v>1.13756923287689</v>
      </c>
      <c r="BD43" s="152"/>
      <c r="BE43" s="163">
        <v>0.28043549039903198</v>
      </c>
    </row>
    <row r="44" spans="1:57" x14ac:dyDescent="0.25">
      <c r="A44" s="20" t="s">
        <v>32</v>
      </c>
      <c r="B44" s="2" t="str">
        <f t="shared" si="0"/>
        <v>Southwest Virginia - Heart of Appalachia</v>
      </c>
      <c r="C44" s="2"/>
      <c r="D44" s="23" t="s">
        <v>98</v>
      </c>
      <c r="E44" s="26" t="s">
        <v>99</v>
      </c>
      <c r="F44" s="2"/>
      <c r="G44" s="158">
        <v>41.795865633074897</v>
      </c>
      <c r="H44" s="152">
        <v>54.263565891472801</v>
      </c>
      <c r="I44" s="152">
        <v>58.139534883720899</v>
      </c>
      <c r="J44" s="152">
        <v>56.266149870801001</v>
      </c>
      <c r="K44" s="152">
        <v>59.237726098191203</v>
      </c>
      <c r="L44" s="159">
        <v>53.940568475452103</v>
      </c>
      <c r="M44" s="152"/>
      <c r="N44" s="160">
        <v>63.178294573643399</v>
      </c>
      <c r="O44" s="161">
        <v>65.051679586563296</v>
      </c>
      <c r="P44" s="162">
        <v>64.114987080103305</v>
      </c>
      <c r="Q44" s="152"/>
      <c r="R44" s="163">
        <v>56.847545219638199</v>
      </c>
      <c r="S44" s="157"/>
      <c r="T44" s="158">
        <v>13.111888111888099</v>
      </c>
      <c r="U44" s="152">
        <v>9.2327698309492803</v>
      </c>
      <c r="V44" s="152">
        <v>8.5645355850422096</v>
      </c>
      <c r="W44" s="152">
        <v>-1.3590033975084901</v>
      </c>
      <c r="X44" s="152">
        <v>5.6451612903225801</v>
      </c>
      <c r="Y44" s="159">
        <v>6.4779393011986697</v>
      </c>
      <c r="Z44" s="152"/>
      <c r="AA44" s="160">
        <v>2.0876826722338202</v>
      </c>
      <c r="AB44" s="161">
        <v>8.04721030042918</v>
      </c>
      <c r="AC44" s="162">
        <v>5.0264550264550198</v>
      </c>
      <c r="AD44" s="152"/>
      <c r="AE44" s="163">
        <v>6.0058509722939197</v>
      </c>
      <c r="AF44" s="29"/>
      <c r="AG44" s="158">
        <v>41.715116279069697</v>
      </c>
      <c r="AH44" s="152">
        <v>50.209948320413403</v>
      </c>
      <c r="AI44" s="152">
        <v>56.3307493540051</v>
      </c>
      <c r="AJ44" s="152">
        <v>56.233850129198899</v>
      </c>
      <c r="AK44" s="152">
        <v>54.780361757105901</v>
      </c>
      <c r="AL44" s="159">
        <v>51.854005167958597</v>
      </c>
      <c r="AM44" s="152"/>
      <c r="AN44" s="160">
        <v>57.218992248062001</v>
      </c>
      <c r="AO44" s="161">
        <v>55.604005167958597</v>
      </c>
      <c r="AP44" s="162">
        <v>56.411498708010299</v>
      </c>
      <c r="AQ44" s="152"/>
      <c r="AR44" s="163">
        <v>53.156146179401901</v>
      </c>
      <c r="AS44" s="157"/>
      <c r="AT44" s="158">
        <v>4.9147034930950397</v>
      </c>
      <c r="AU44" s="152">
        <v>3.9451688398528901</v>
      </c>
      <c r="AV44" s="152">
        <v>3.28694107195735</v>
      </c>
      <c r="AW44" s="152">
        <v>-1.0233086981239301</v>
      </c>
      <c r="AX44" s="152">
        <v>0.802377414561664</v>
      </c>
      <c r="AY44" s="159">
        <v>2.17017755998218</v>
      </c>
      <c r="AZ44" s="152"/>
      <c r="BA44" s="160">
        <v>-4.2949756888168498</v>
      </c>
      <c r="BB44" s="161">
        <v>-1.6285714285714199</v>
      </c>
      <c r="BC44" s="162">
        <v>-2.9991668980838599</v>
      </c>
      <c r="BD44" s="152"/>
      <c r="BE44" s="163">
        <v>0.54549421776129103</v>
      </c>
    </row>
    <row r="45" spans="1:57" x14ac:dyDescent="0.25">
      <c r="A45" s="21" t="s">
        <v>33</v>
      </c>
      <c r="B45" s="2" t="str">
        <f t="shared" si="0"/>
        <v>Virginia Mountains</v>
      </c>
      <c r="C45" s="2"/>
      <c r="D45" s="24" t="s">
        <v>98</v>
      </c>
      <c r="E45" s="27" t="s">
        <v>99</v>
      </c>
      <c r="F45" s="2"/>
      <c r="G45" s="158">
        <v>42.734107997265802</v>
      </c>
      <c r="H45" s="152">
        <v>62.515379357484598</v>
      </c>
      <c r="I45" s="152">
        <v>65.550239234449705</v>
      </c>
      <c r="J45" s="152">
        <v>68.161312371838605</v>
      </c>
      <c r="K45" s="152">
        <v>69.227614490772297</v>
      </c>
      <c r="L45" s="159">
        <v>61.637730690362197</v>
      </c>
      <c r="M45" s="152"/>
      <c r="N45" s="160">
        <v>81.585782638414202</v>
      </c>
      <c r="O45" s="161">
        <v>77.771701982228194</v>
      </c>
      <c r="P45" s="162">
        <v>79.678742310321198</v>
      </c>
      <c r="Q45" s="152"/>
      <c r="R45" s="163">
        <v>66.7923054389219</v>
      </c>
      <c r="S45" s="157"/>
      <c r="T45" s="158">
        <v>-5.1104039167686599</v>
      </c>
      <c r="U45" s="152">
        <v>-3.9947176540966298</v>
      </c>
      <c r="V45" s="152">
        <v>-4.8438550257663202</v>
      </c>
      <c r="W45" s="152">
        <v>-4.29349845201238</v>
      </c>
      <c r="X45" s="152">
        <v>-2.1439109024040501</v>
      </c>
      <c r="Y45" s="159">
        <v>-3.9918672567789999</v>
      </c>
      <c r="Z45" s="152"/>
      <c r="AA45" s="160">
        <v>12.6998050682261</v>
      </c>
      <c r="AB45" s="161">
        <v>10.238154769346099</v>
      </c>
      <c r="AC45" s="162">
        <v>11.484852224347501</v>
      </c>
      <c r="AD45" s="152"/>
      <c r="AE45" s="163">
        <v>0.77650708054185602</v>
      </c>
      <c r="AF45" s="30"/>
      <c r="AG45" s="158">
        <v>47.012987012986997</v>
      </c>
      <c r="AH45" s="152">
        <v>54.839371155160599</v>
      </c>
      <c r="AI45" s="152">
        <v>61.4251537935748</v>
      </c>
      <c r="AJ45" s="152">
        <v>67.289815447710097</v>
      </c>
      <c r="AK45" s="152">
        <v>68.151059466848906</v>
      </c>
      <c r="AL45" s="159">
        <v>59.743677375256297</v>
      </c>
      <c r="AM45" s="152"/>
      <c r="AN45" s="160">
        <v>73.195488721804495</v>
      </c>
      <c r="AO45" s="161">
        <v>70.030758714969195</v>
      </c>
      <c r="AP45" s="162">
        <v>71.613123718386802</v>
      </c>
      <c r="AQ45" s="152"/>
      <c r="AR45" s="163">
        <v>63.1349477590079</v>
      </c>
      <c r="AS45" s="157"/>
      <c r="AT45" s="158">
        <v>-0.322723908216136</v>
      </c>
      <c r="AU45" s="152">
        <v>-2.5969524791702701</v>
      </c>
      <c r="AV45" s="152">
        <v>-1.90331705713883</v>
      </c>
      <c r="AW45" s="152">
        <v>1.94369670937803</v>
      </c>
      <c r="AX45" s="152">
        <v>5.8345864661654101</v>
      </c>
      <c r="AY45" s="159">
        <v>0.75348217467424805</v>
      </c>
      <c r="AZ45" s="152"/>
      <c r="BA45" s="160">
        <v>11.682287271473299</v>
      </c>
      <c r="BB45" s="161">
        <v>9.4956906458285406</v>
      </c>
      <c r="BC45" s="162">
        <v>10.602340915508201</v>
      </c>
      <c r="BD45" s="152"/>
      <c r="BE45" s="163">
        <v>3.7474971337274599</v>
      </c>
    </row>
    <row r="46" spans="1:57" x14ac:dyDescent="0.25">
      <c r="A46" s="20" t="s">
        <v>113</v>
      </c>
      <c r="B46" s="2" t="s">
        <v>17</v>
      </c>
      <c r="D46" s="24" t="s">
        <v>98</v>
      </c>
      <c r="E46" s="27" t="s">
        <v>99</v>
      </c>
      <c r="G46" s="158">
        <v>51.179736294240101</v>
      </c>
      <c r="H46" s="152">
        <v>69.8820263705759</v>
      </c>
      <c r="I46" s="152">
        <v>76.544066620402404</v>
      </c>
      <c r="J46" s="152">
        <v>70.298403886190101</v>
      </c>
      <c r="K46" s="152">
        <v>67.140874392782706</v>
      </c>
      <c r="L46" s="159">
        <v>67.009021512838302</v>
      </c>
      <c r="M46" s="152"/>
      <c r="N46" s="160">
        <v>77.480916030534303</v>
      </c>
      <c r="O46" s="161">
        <v>79.701596113809799</v>
      </c>
      <c r="P46" s="162">
        <v>78.591256072172101</v>
      </c>
      <c r="Q46" s="152"/>
      <c r="R46" s="163">
        <v>70.318231386933604</v>
      </c>
      <c r="S46" s="157"/>
      <c r="T46" s="158">
        <v>9.72510229254741</v>
      </c>
      <c r="U46" s="152">
        <v>10.601892777089001</v>
      </c>
      <c r="V46" s="152">
        <v>16.611677666295801</v>
      </c>
      <c r="W46" s="152">
        <v>1.37843674206063</v>
      </c>
      <c r="X46" s="152">
        <v>7.8583251779556704</v>
      </c>
      <c r="Y46" s="159">
        <v>9.11430706113517</v>
      </c>
      <c r="Z46" s="152"/>
      <c r="AA46" s="160">
        <v>12.466020757531</v>
      </c>
      <c r="AB46" s="161">
        <v>9.2165067657233095</v>
      </c>
      <c r="AC46" s="162">
        <v>10.794502462720599</v>
      </c>
      <c r="AD46" s="152"/>
      <c r="AE46" s="163">
        <v>9.6452767810750899</v>
      </c>
      <c r="AG46" s="158">
        <v>57.633587786259497</v>
      </c>
      <c r="AH46" s="152">
        <v>63.280707841776497</v>
      </c>
      <c r="AI46" s="152">
        <v>70.628036086051296</v>
      </c>
      <c r="AJ46" s="152">
        <v>72.302220680083195</v>
      </c>
      <c r="AK46" s="152">
        <v>69.205412907702893</v>
      </c>
      <c r="AL46" s="159">
        <v>66.609993060374705</v>
      </c>
      <c r="AM46" s="152"/>
      <c r="AN46" s="160">
        <v>78.166204024982605</v>
      </c>
      <c r="AO46" s="161">
        <v>78.669326856349699</v>
      </c>
      <c r="AP46" s="162">
        <v>78.417765440666201</v>
      </c>
      <c r="AQ46" s="152"/>
      <c r="AR46" s="163">
        <v>69.983642311886499</v>
      </c>
      <c r="AS46" s="157"/>
      <c r="AT46" s="158">
        <v>-0.61554874044649399</v>
      </c>
      <c r="AU46" s="152">
        <v>1.1110848552843999</v>
      </c>
      <c r="AV46" s="152">
        <v>-2.0873646785703999</v>
      </c>
      <c r="AW46" s="152">
        <v>-2.56808898565497</v>
      </c>
      <c r="AX46" s="152">
        <v>-0.15895860057900299</v>
      </c>
      <c r="AY46" s="159">
        <v>-0.94672019524158202</v>
      </c>
      <c r="AZ46" s="152"/>
      <c r="BA46" s="160">
        <v>8.1267611609505703</v>
      </c>
      <c r="BB46" s="161">
        <v>6.0421430106580196</v>
      </c>
      <c r="BC46" s="162">
        <v>7.0628864587285198</v>
      </c>
      <c r="BD46" s="152"/>
      <c r="BE46" s="163">
        <v>1.47336821694548</v>
      </c>
    </row>
    <row r="47" spans="1:57" x14ac:dyDescent="0.25">
      <c r="A47" s="20" t="s">
        <v>114</v>
      </c>
      <c r="B47" s="2" t="s">
        <v>18</v>
      </c>
      <c r="D47" s="24" t="s">
        <v>98</v>
      </c>
      <c r="E47" s="27" t="s">
        <v>99</v>
      </c>
      <c r="G47" s="158">
        <v>52.604787176432303</v>
      </c>
      <c r="H47" s="152">
        <v>69.453770894256095</v>
      </c>
      <c r="I47" s="152">
        <v>76.046066645005197</v>
      </c>
      <c r="J47" s="152">
        <v>67.959132098631699</v>
      </c>
      <c r="K47" s="152">
        <v>71.912343405899094</v>
      </c>
      <c r="L47" s="159">
        <v>67.595220044044893</v>
      </c>
      <c r="M47" s="152"/>
      <c r="N47" s="160">
        <v>82.396476407090503</v>
      </c>
      <c r="O47" s="161">
        <v>83.299036066283904</v>
      </c>
      <c r="P47" s="162">
        <v>82.847756236687204</v>
      </c>
      <c r="Q47" s="152"/>
      <c r="R47" s="163">
        <v>71.953087527657004</v>
      </c>
      <c r="S47" s="157"/>
      <c r="T47" s="158">
        <v>2.9035075057483901</v>
      </c>
      <c r="U47" s="152">
        <v>4.6690091762623904</v>
      </c>
      <c r="V47" s="152">
        <v>16.153635266092898</v>
      </c>
      <c r="W47" s="152">
        <v>-3.40725937419688</v>
      </c>
      <c r="X47" s="152">
        <v>0.79058686517554699</v>
      </c>
      <c r="Y47" s="159">
        <v>4.1044409640659998</v>
      </c>
      <c r="Z47" s="152"/>
      <c r="AA47" s="160">
        <v>7.84920599158509</v>
      </c>
      <c r="AB47" s="161">
        <v>6.2611192109968101</v>
      </c>
      <c r="AC47" s="162">
        <v>7.0449482490447997</v>
      </c>
      <c r="AD47" s="152"/>
      <c r="AE47" s="163">
        <v>5.0538013970435003</v>
      </c>
      <c r="AG47" s="158">
        <v>60.392071915953601</v>
      </c>
      <c r="AH47" s="152">
        <v>65.910321672262498</v>
      </c>
      <c r="AI47" s="152">
        <v>76.251850247301306</v>
      </c>
      <c r="AJ47" s="152">
        <v>75.833062565435498</v>
      </c>
      <c r="AK47" s="152">
        <v>71.289577241055596</v>
      </c>
      <c r="AL47" s="159">
        <v>69.935376728401707</v>
      </c>
      <c r="AM47" s="152"/>
      <c r="AN47" s="160">
        <v>79.4848189465323</v>
      </c>
      <c r="AO47" s="161">
        <v>79.958662767608899</v>
      </c>
      <c r="AP47" s="162">
        <v>79.7217408570706</v>
      </c>
      <c r="AQ47" s="152"/>
      <c r="AR47" s="163">
        <v>72.731480765164207</v>
      </c>
      <c r="AS47" s="157"/>
      <c r="AT47" s="158">
        <v>0.146959019798485</v>
      </c>
      <c r="AU47" s="152">
        <v>-2.0917399893908701</v>
      </c>
      <c r="AV47" s="152">
        <v>-0.154203064551448</v>
      </c>
      <c r="AW47" s="152">
        <v>-4.4011197861826403</v>
      </c>
      <c r="AX47" s="152">
        <v>-2.14096925599946</v>
      </c>
      <c r="AY47" s="159">
        <v>-1.82165683032946</v>
      </c>
      <c r="AZ47" s="152"/>
      <c r="BA47" s="160">
        <v>6.74807360918419</v>
      </c>
      <c r="BB47" s="161">
        <v>5.7927769666220401</v>
      </c>
      <c r="BC47" s="162">
        <v>6.2668626130233598</v>
      </c>
      <c r="BD47" s="152"/>
      <c r="BE47" s="163">
        <v>0.57580592397177499</v>
      </c>
    </row>
    <row r="48" spans="1:57" x14ac:dyDescent="0.25">
      <c r="A48" s="20" t="s">
        <v>115</v>
      </c>
      <c r="B48" s="2" t="s">
        <v>19</v>
      </c>
      <c r="D48" s="24" t="s">
        <v>98</v>
      </c>
      <c r="E48" s="27" t="s">
        <v>99</v>
      </c>
      <c r="G48" s="158">
        <v>56.7018563549018</v>
      </c>
      <c r="H48" s="152">
        <v>71.007057707134805</v>
      </c>
      <c r="I48" s="152">
        <v>76.851906767095599</v>
      </c>
      <c r="J48" s="152">
        <v>71.976751082379394</v>
      </c>
      <c r="K48" s="152">
        <v>76.931973192574503</v>
      </c>
      <c r="L48" s="159">
        <v>70.693909020817202</v>
      </c>
      <c r="M48" s="152"/>
      <c r="N48" s="160">
        <v>87.6727358994128</v>
      </c>
      <c r="O48" s="161">
        <v>88.150169029120406</v>
      </c>
      <c r="P48" s="162">
        <v>87.911452464266603</v>
      </c>
      <c r="Q48" s="152"/>
      <c r="R48" s="163">
        <v>75.613207147517002</v>
      </c>
      <c r="S48" s="157"/>
      <c r="T48" s="158">
        <v>0.98141942828904605</v>
      </c>
      <c r="U48" s="152">
        <v>-0.88685440777636104</v>
      </c>
      <c r="V48" s="152">
        <v>5.8270750071044599</v>
      </c>
      <c r="W48" s="152">
        <v>-4.9129751459845696</v>
      </c>
      <c r="X48" s="152">
        <v>1.5765690282034699</v>
      </c>
      <c r="Y48" s="159">
        <v>0.46113781387016001</v>
      </c>
      <c r="Z48" s="152"/>
      <c r="AA48" s="160">
        <v>5.3624616913113501</v>
      </c>
      <c r="AB48" s="161">
        <v>1.6095912545095501</v>
      </c>
      <c r="AC48" s="162">
        <v>3.4469090827122302</v>
      </c>
      <c r="AD48" s="152"/>
      <c r="AE48" s="163">
        <v>1.43366304436062</v>
      </c>
      <c r="AG48" s="158">
        <v>61.904691299448402</v>
      </c>
      <c r="AH48" s="152">
        <v>66.181572860447105</v>
      </c>
      <c r="AI48" s="152">
        <v>75.706512069272193</v>
      </c>
      <c r="AJ48" s="152">
        <v>76.767392206867896</v>
      </c>
      <c r="AK48" s="152">
        <v>75.134185398256307</v>
      </c>
      <c r="AL48" s="159">
        <v>71.138870766858403</v>
      </c>
      <c r="AM48" s="152"/>
      <c r="AN48" s="160">
        <v>82.415781982088802</v>
      </c>
      <c r="AO48" s="161">
        <v>82.555156870885398</v>
      </c>
      <c r="AP48" s="162">
        <v>82.4854694264871</v>
      </c>
      <c r="AQ48" s="152"/>
      <c r="AR48" s="163">
        <v>74.380756098180896</v>
      </c>
      <c r="AS48" s="157"/>
      <c r="AT48" s="158">
        <v>-0.191280544498936</v>
      </c>
      <c r="AU48" s="152">
        <v>-2.9164057036513502</v>
      </c>
      <c r="AV48" s="152">
        <v>-0.38237057853365602</v>
      </c>
      <c r="AW48" s="152">
        <v>-2.4516820829814598</v>
      </c>
      <c r="AX48" s="152">
        <v>-1.1060051685088701</v>
      </c>
      <c r="AY48" s="159">
        <v>-1.4318546010695401</v>
      </c>
      <c r="AZ48" s="152"/>
      <c r="BA48" s="160">
        <v>2.5354202577178002</v>
      </c>
      <c r="BB48" s="161">
        <v>0.59512238010883101</v>
      </c>
      <c r="BC48" s="162">
        <v>1.5551769697483899</v>
      </c>
      <c r="BD48" s="152"/>
      <c r="BE48" s="163">
        <v>-0.50463887403199204</v>
      </c>
    </row>
    <row r="49" spans="1:57" x14ac:dyDescent="0.25">
      <c r="A49" s="20" t="s">
        <v>116</v>
      </c>
      <c r="B49" s="2" t="s">
        <v>20</v>
      </c>
      <c r="D49" s="24" t="s">
        <v>98</v>
      </c>
      <c r="E49" s="27" t="s">
        <v>99</v>
      </c>
      <c r="G49" s="158">
        <v>53.295514638719197</v>
      </c>
      <c r="H49" s="152">
        <v>68.624104610355204</v>
      </c>
      <c r="I49" s="152">
        <v>71.777799144271896</v>
      </c>
      <c r="J49" s="152">
        <v>72.337868371712801</v>
      </c>
      <c r="K49" s="152">
        <v>76.287197730878304</v>
      </c>
      <c r="L49" s="159">
        <v>68.464496899187495</v>
      </c>
      <c r="M49" s="152"/>
      <c r="N49" s="160">
        <v>86.406903514254097</v>
      </c>
      <c r="O49" s="161">
        <v>86.678525070909998</v>
      </c>
      <c r="P49" s="162">
        <v>86.542714292582005</v>
      </c>
      <c r="Q49" s="152"/>
      <c r="R49" s="163">
        <v>73.629701868728802</v>
      </c>
      <c r="S49" s="157"/>
      <c r="T49" s="158">
        <v>3.7587154124616</v>
      </c>
      <c r="U49" s="152">
        <v>2.1991018330243199</v>
      </c>
      <c r="V49" s="152">
        <v>2.4708920456228398</v>
      </c>
      <c r="W49" s="152">
        <v>-0.32320654125695503</v>
      </c>
      <c r="X49" s="152">
        <v>4.5478152205226303</v>
      </c>
      <c r="Y49" s="159">
        <v>2.4609391654065602</v>
      </c>
      <c r="Z49" s="152"/>
      <c r="AA49" s="160">
        <v>6.5226299218207302</v>
      </c>
      <c r="AB49" s="161">
        <v>4.2600792887216503</v>
      </c>
      <c r="AC49" s="162">
        <v>5.3774363808344603</v>
      </c>
      <c r="AD49" s="152"/>
      <c r="AE49" s="163">
        <v>3.4221908110296302</v>
      </c>
      <c r="AG49" s="158">
        <v>56.640305754530999</v>
      </c>
      <c r="AH49" s="152">
        <v>62.007836161722899</v>
      </c>
      <c r="AI49" s="152">
        <v>70.041103793086805</v>
      </c>
      <c r="AJ49" s="152">
        <v>72.637733762799797</v>
      </c>
      <c r="AK49" s="152">
        <v>72.1515792509975</v>
      </c>
      <c r="AL49" s="159">
        <v>66.695711744627602</v>
      </c>
      <c r="AM49" s="152"/>
      <c r="AN49" s="160">
        <v>79.377794336810695</v>
      </c>
      <c r="AO49" s="161">
        <v>79.129008220758607</v>
      </c>
      <c r="AP49" s="162">
        <v>79.253401278784594</v>
      </c>
      <c r="AQ49" s="152"/>
      <c r="AR49" s="163">
        <v>70.283623040101006</v>
      </c>
      <c r="AS49" s="157"/>
      <c r="AT49" s="158">
        <v>-0.37889258176771101</v>
      </c>
      <c r="AU49" s="152">
        <v>-2.2932721584870301</v>
      </c>
      <c r="AV49" s="152">
        <v>-2.6789596248471699</v>
      </c>
      <c r="AW49" s="152">
        <v>-2.4070781536872601</v>
      </c>
      <c r="AX49" s="152">
        <v>-0.65036822884727996</v>
      </c>
      <c r="AY49" s="159">
        <v>-1.7276780028814001</v>
      </c>
      <c r="AZ49" s="152"/>
      <c r="BA49" s="160">
        <v>1.81052656056784</v>
      </c>
      <c r="BB49" s="161">
        <v>0.83351787794869603</v>
      </c>
      <c r="BC49" s="162">
        <v>1.3202694144434199</v>
      </c>
      <c r="BD49" s="152"/>
      <c r="BE49" s="163">
        <v>-0.76739244306249299</v>
      </c>
    </row>
    <row r="50" spans="1:57" x14ac:dyDescent="0.25">
      <c r="A50" s="20" t="s">
        <v>117</v>
      </c>
      <c r="B50" s="2" t="s">
        <v>21</v>
      </c>
      <c r="D50" s="24" t="s">
        <v>98</v>
      </c>
      <c r="E50" s="27" t="s">
        <v>99</v>
      </c>
      <c r="G50" s="158">
        <v>54.533309583184803</v>
      </c>
      <c r="H50" s="152">
        <v>63.715710723191997</v>
      </c>
      <c r="I50" s="152">
        <v>67.211435696473103</v>
      </c>
      <c r="J50" s="152">
        <v>67.728001425008898</v>
      </c>
      <c r="K50" s="152">
        <v>71.348414677591705</v>
      </c>
      <c r="L50" s="159">
        <v>64.907374421090097</v>
      </c>
      <c r="M50" s="152"/>
      <c r="N50" s="160">
        <v>81.474884218026304</v>
      </c>
      <c r="O50" s="161">
        <v>82.138403990024898</v>
      </c>
      <c r="P50" s="162">
        <v>81.806644104025594</v>
      </c>
      <c r="Q50" s="152"/>
      <c r="R50" s="163">
        <v>69.735737187643096</v>
      </c>
      <c r="S50" s="157"/>
      <c r="T50" s="158">
        <v>2.3632356429955901</v>
      </c>
      <c r="U50" s="152">
        <v>0.201117344431371</v>
      </c>
      <c r="V50" s="152">
        <v>1.50969676868254</v>
      </c>
      <c r="W50" s="152">
        <v>0.78938507478574904</v>
      </c>
      <c r="X50" s="152">
        <v>6.37214660702596</v>
      </c>
      <c r="Y50" s="159">
        <v>2.26598329661691</v>
      </c>
      <c r="Z50" s="152"/>
      <c r="AA50" s="160">
        <v>8.2626364604700502</v>
      </c>
      <c r="AB50" s="161">
        <v>6.7999078284825503</v>
      </c>
      <c r="AC50" s="162">
        <v>7.5233320688288101</v>
      </c>
      <c r="AD50" s="152"/>
      <c r="AE50" s="163">
        <v>3.9698540390125601</v>
      </c>
      <c r="AG50" s="158">
        <v>56.588792863116801</v>
      </c>
      <c r="AH50" s="152">
        <v>59.521605798717502</v>
      </c>
      <c r="AI50" s="152">
        <v>65.319208252021099</v>
      </c>
      <c r="AJ50" s="152">
        <v>67.4268190688597</v>
      </c>
      <c r="AK50" s="152">
        <v>67.986261346655596</v>
      </c>
      <c r="AL50" s="159">
        <v>63.368527167052498</v>
      </c>
      <c r="AM50" s="152"/>
      <c r="AN50" s="160">
        <v>74.781988090193295</v>
      </c>
      <c r="AO50" s="161">
        <v>74.783103240627099</v>
      </c>
      <c r="AP50" s="162">
        <v>74.782545665410197</v>
      </c>
      <c r="AQ50" s="152"/>
      <c r="AR50" s="163">
        <v>66.629654528597001</v>
      </c>
      <c r="AS50" s="157"/>
      <c r="AT50" s="158">
        <v>0.81530901740909401</v>
      </c>
      <c r="AU50" s="152">
        <v>-0.79883208195408995</v>
      </c>
      <c r="AV50" s="152">
        <v>-0.71339942457734895</v>
      </c>
      <c r="AW50" s="152">
        <v>0.14321618717999199</v>
      </c>
      <c r="AX50" s="152">
        <v>1.86090453309973</v>
      </c>
      <c r="AY50" s="159">
        <v>0.26891767961555602</v>
      </c>
      <c r="AZ50" s="152"/>
      <c r="BA50" s="160">
        <v>4.0676737341858598</v>
      </c>
      <c r="BB50" s="161">
        <v>2.2973770670134801</v>
      </c>
      <c r="BC50" s="162">
        <v>3.1749558902333201</v>
      </c>
      <c r="BD50" s="152"/>
      <c r="BE50" s="163">
        <v>1.18307744104031</v>
      </c>
    </row>
    <row r="51" spans="1:57" x14ac:dyDescent="0.25">
      <c r="A51" s="21" t="s">
        <v>118</v>
      </c>
      <c r="B51" s="2" t="s">
        <v>22</v>
      </c>
      <c r="D51" s="24" t="s">
        <v>98</v>
      </c>
      <c r="E51" s="27" t="s">
        <v>99</v>
      </c>
      <c r="G51" s="158">
        <v>51.213472015849398</v>
      </c>
      <c r="H51" s="152">
        <v>55.251580572793699</v>
      </c>
      <c r="I51" s="152">
        <v>55.985782128601798</v>
      </c>
      <c r="J51" s="152">
        <v>59.665530402354101</v>
      </c>
      <c r="K51" s="152">
        <v>64.219328147306399</v>
      </c>
      <c r="L51" s="159">
        <v>57.267138653381103</v>
      </c>
      <c r="M51" s="152"/>
      <c r="N51" s="160">
        <v>74.177665122512593</v>
      </c>
      <c r="O51" s="161">
        <v>74.503976925093895</v>
      </c>
      <c r="P51" s="162">
        <v>74.340821023803201</v>
      </c>
      <c r="Q51" s="152"/>
      <c r="R51" s="163">
        <v>62.145333616358798</v>
      </c>
      <c r="S51" s="157"/>
      <c r="T51" s="158">
        <v>2.29888056945871</v>
      </c>
      <c r="U51" s="152">
        <v>1.77704408724688</v>
      </c>
      <c r="V51" s="152">
        <v>-0.17360722926995101</v>
      </c>
      <c r="W51" s="152">
        <v>3.9591814847550499</v>
      </c>
      <c r="X51" s="152">
        <v>9.3367882295826501</v>
      </c>
      <c r="Y51" s="159">
        <v>3.5343038446349202</v>
      </c>
      <c r="Z51" s="152"/>
      <c r="AA51" s="160">
        <v>9.8860835508338791</v>
      </c>
      <c r="AB51" s="161">
        <v>6.5685476555364497</v>
      </c>
      <c r="AC51" s="162">
        <v>8.1982526364534092</v>
      </c>
      <c r="AD51" s="152"/>
      <c r="AE51" s="163">
        <v>5.0824591989857497</v>
      </c>
      <c r="AG51" s="158">
        <v>52.839860869057901</v>
      </c>
      <c r="AH51" s="152">
        <v>53.116226838854502</v>
      </c>
      <c r="AI51" s="152">
        <v>55.047871836193004</v>
      </c>
      <c r="AJ51" s="152">
        <v>57.484121717698301</v>
      </c>
      <c r="AK51" s="152">
        <v>59.298365867708902</v>
      </c>
      <c r="AL51" s="159">
        <v>55.557289425902503</v>
      </c>
      <c r="AM51" s="152"/>
      <c r="AN51" s="160">
        <v>67.234225628386199</v>
      </c>
      <c r="AO51" s="161">
        <v>67.171514616769997</v>
      </c>
      <c r="AP51" s="162">
        <v>67.202870122578105</v>
      </c>
      <c r="AQ51" s="152"/>
      <c r="AR51" s="163">
        <v>58.884598196381297</v>
      </c>
      <c r="AS51" s="157"/>
      <c r="AT51" s="158">
        <v>0.54583683352397405</v>
      </c>
      <c r="AU51" s="152">
        <v>2.7379847488344802</v>
      </c>
      <c r="AV51" s="152">
        <v>1.1672904911852899</v>
      </c>
      <c r="AW51" s="152">
        <v>1.97124598677096</v>
      </c>
      <c r="AX51" s="152">
        <v>2.7497804392458698</v>
      </c>
      <c r="AY51" s="159">
        <v>1.84628316249393</v>
      </c>
      <c r="AZ51" s="152"/>
      <c r="BA51" s="160">
        <v>2.9996159321048599</v>
      </c>
      <c r="BB51" s="161">
        <v>0.54359227694944401</v>
      </c>
      <c r="BC51" s="162">
        <v>1.75732070827281</v>
      </c>
      <c r="BD51" s="152"/>
      <c r="BE51" s="163">
        <v>1.8171223653263699</v>
      </c>
    </row>
    <row r="52" spans="1:57" x14ac:dyDescent="0.25">
      <c r="A52" s="33" t="s">
        <v>48</v>
      </c>
      <c r="B52" t="s">
        <v>48</v>
      </c>
      <c r="D52" s="24" t="s">
        <v>98</v>
      </c>
      <c r="E52" s="27" t="s">
        <v>99</v>
      </c>
      <c r="G52" s="158">
        <v>48.328182073616098</v>
      </c>
      <c r="H52" s="152">
        <v>67.771846024164006</v>
      </c>
      <c r="I52" s="152">
        <v>71.115481876931696</v>
      </c>
      <c r="J52" s="152">
        <v>69.822983984265207</v>
      </c>
      <c r="K52" s="152">
        <v>68.221410508569804</v>
      </c>
      <c r="L52" s="159">
        <v>65.051980893509395</v>
      </c>
      <c r="M52" s="152"/>
      <c r="N52" s="160">
        <v>72.070806406293897</v>
      </c>
      <c r="O52" s="161">
        <v>72.548468670974898</v>
      </c>
      <c r="P52" s="162">
        <v>72.309637538634405</v>
      </c>
      <c r="Q52" s="152"/>
      <c r="R52" s="163">
        <v>67.125597077830804</v>
      </c>
      <c r="S52" s="157"/>
      <c r="T52" s="158">
        <v>-5.3940949625498096</v>
      </c>
      <c r="U52" s="152">
        <v>-4.6025116558164703</v>
      </c>
      <c r="V52" s="152">
        <v>-3.8479321142990699</v>
      </c>
      <c r="W52" s="152">
        <v>-7.2563163551662697</v>
      </c>
      <c r="X52" s="152">
        <v>-7.6857329085666102</v>
      </c>
      <c r="Y52" s="159">
        <v>-5.7965647217793004</v>
      </c>
      <c r="Z52" s="152"/>
      <c r="AA52" s="160">
        <v>-4.8034914983267001</v>
      </c>
      <c r="AB52" s="161">
        <v>-4.2487036452209201</v>
      </c>
      <c r="AC52" s="162">
        <v>-4.5259873198157203</v>
      </c>
      <c r="AD52" s="152"/>
      <c r="AE52" s="163">
        <v>-5.4091240790280803</v>
      </c>
      <c r="AG52" s="158">
        <v>48.6653554369204</v>
      </c>
      <c r="AH52" s="152">
        <v>59.904467547063703</v>
      </c>
      <c r="AI52" s="152">
        <v>67.427648215790896</v>
      </c>
      <c r="AJ52" s="152">
        <v>67.905310480471996</v>
      </c>
      <c r="AK52" s="152">
        <v>64.210452374262402</v>
      </c>
      <c r="AL52" s="159">
        <v>61.622646810901898</v>
      </c>
      <c r="AM52" s="152"/>
      <c r="AN52" s="160">
        <v>65.685585838718694</v>
      </c>
      <c r="AO52" s="161">
        <v>66.514470356841798</v>
      </c>
      <c r="AP52" s="162">
        <v>66.100028097780196</v>
      </c>
      <c r="AQ52" s="152"/>
      <c r="AR52" s="163">
        <v>62.901898607152802</v>
      </c>
      <c r="AS52" s="157"/>
      <c r="AT52" s="158">
        <v>-7.5532175774411101</v>
      </c>
      <c r="AU52" s="152">
        <v>-8.8815745460870392</v>
      </c>
      <c r="AV52" s="152">
        <v>-8.3116465931815195</v>
      </c>
      <c r="AW52" s="152">
        <v>-8.9111886064493699</v>
      </c>
      <c r="AX52" s="152">
        <v>-9.7303754603047796</v>
      </c>
      <c r="AY52" s="159">
        <v>-8.7356801204537309</v>
      </c>
      <c r="AZ52" s="152"/>
      <c r="BA52" s="160">
        <v>-6.8981264400112297</v>
      </c>
      <c r="BB52" s="161">
        <v>-7.1689652240611297</v>
      </c>
      <c r="BC52" s="162">
        <v>-7.0345921503699902</v>
      </c>
      <c r="BD52" s="152"/>
      <c r="BE52" s="163">
        <v>-8.2315196630498004</v>
      </c>
    </row>
    <row r="53" spans="1:57" x14ac:dyDescent="0.25">
      <c r="A53" s="147" t="s">
        <v>53</v>
      </c>
      <c r="B53" t="s">
        <v>53</v>
      </c>
      <c r="D53" s="24" t="s">
        <v>98</v>
      </c>
      <c r="E53" s="27" t="s">
        <v>99</v>
      </c>
      <c r="G53" s="158">
        <v>44.454600853138302</v>
      </c>
      <c r="H53" s="152">
        <v>55.728214503351602</v>
      </c>
      <c r="I53" s="152">
        <v>59.582571602681199</v>
      </c>
      <c r="J53" s="152">
        <v>63.650213284582499</v>
      </c>
      <c r="K53" s="152">
        <v>69.561243144424097</v>
      </c>
      <c r="L53" s="159">
        <v>58.595368677635498</v>
      </c>
      <c r="M53" s="152"/>
      <c r="N53" s="160">
        <v>81.840341255332106</v>
      </c>
      <c r="O53" s="161">
        <v>80.316879951249206</v>
      </c>
      <c r="P53" s="162">
        <v>81.078610603290599</v>
      </c>
      <c r="Q53" s="152"/>
      <c r="R53" s="163">
        <v>65.019152084965597</v>
      </c>
      <c r="S53" s="157"/>
      <c r="T53" s="158">
        <v>-2.5325315988674499</v>
      </c>
      <c r="U53" s="152">
        <v>-4.1557975750788296</v>
      </c>
      <c r="V53" s="152">
        <v>-5.1212310892085897</v>
      </c>
      <c r="W53" s="152">
        <v>-1.9385098392879401</v>
      </c>
      <c r="X53" s="152">
        <v>3.2209422902757701</v>
      </c>
      <c r="Y53" s="159">
        <v>-1.9659088205878801</v>
      </c>
      <c r="Z53" s="152"/>
      <c r="AA53" s="160">
        <v>6.9199107685185997</v>
      </c>
      <c r="AB53" s="161">
        <v>3.25540649496461</v>
      </c>
      <c r="AC53" s="162">
        <v>5.0729239945339097</v>
      </c>
      <c r="AD53" s="152"/>
      <c r="AE53" s="163">
        <v>0.43113037032104601</v>
      </c>
      <c r="AG53" s="158">
        <v>48.937466676822297</v>
      </c>
      <c r="AH53" s="152">
        <v>51.584279076852702</v>
      </c>
      <c r="AI53" s="152">
        <v>57.734785589153702</v>
      </c>
      <c r="AJ53" s="152">
        <v>61.192779343438097</v>
      </c>
      <c r="AK53" s="152">
        <v>62.799908599284002</v>
      </c>
      <c r="AL53" s="159">
        <v>56.449843857110203</v>
      </c>
      <c r="AM53" s="152"/>
      <c r="AN53" s="160">
        <v>72.789245182420501</v>
      </c>
      <c r="AO53" s="161">
        <v>72.065656180973406</v>
      </c>
      <c r="AP53" s="162">
        <v>72.427450681696996</v>
      </c>
      <c r="AQ53" s="152"/>
      <c r="AR53" s="163">
        <v>61.0148743784207</v>
      </c>
      <c r="AS53" s="157"/>
      <c r="AT53" s="158">
        <v>-0.13425874197180601</v>
      </c>
      <c r="AU53" s="152">
        <v>-2.0942913715442102</v>
      </c>
      <c r="AV53" s="152">
        <v>-1.9603719948142</v>
      </c>
      <c r="AW53" s="152">
        <v>-2.2250342324341301</v>
      </c>
      <c r="AX53" s="152">
        <v>-2.2615534904364401</v>
      </c>
      <c r="AY53" s="159">
        <v>-1.79853902333555</v>
      </c>
      <c r="AZ53" s="152"/>
      <c r="BA53" s="160">
        <v>3.8971378312407299</v>
      </c>
      <c r="BB53" s="161">
        <v>8.8385616494403393E-2</v>
      </c>
      <c r="BC53" s="162">
        <v>1.9667142633910599</v>
      </c>
      <c r="BD53" s="152"/>
      <c r="BE53" s="163">
        <v>-0.55308842742353403</v>
      </c>
    </row>
    <row r="54" spans="1:57" x14ac:dyDescent="0.25">
      <c r="A54" s="148" t="s">
        <v>60</v>
      </c>
      <c r="B54" t="s">
        <v>60</v>
      </c>
      <c r="D54" s="24" t="s">
        <v>98</v>
      </c>
      <c r="E54" s="27" t="s">
        <v>99</v>
      </c>
      <c r="G54" s="164">
        <v>65.012862918044803</v>
      </c>
      <c r="H54" s="165">
        <v>73.024623300257204</v>
      </c>
      <c r="I54" s="165">
        <v>75.303197353914001</v>
      </c>
      <c r="J54" s="165">
        <v>77.471517824329197</v>
      </c>
      <c r="K54" s="165">
        <v>79.786843072399805</v>
      </c>
      <c r="L54" s="166">
        <v>74.119808893788999</v>
      </c>
      <c r="M54" s="152"/>
      <c r="N54" s="167">
        <v>90.812201396545305</v>
      </c>
      <c r="O54" s="168">
        <v>88.607129731716199</v>
      </c>
      <c r="P54" s="169">
        <v>89.709665564130802</v>
      </c>
      <c r="Q54" s="152"/>
      <c r="R54" s="170">
        <v>78.5740536567438</v>
      </c>
      <c r="S54" s="157"/>
      <c r="T54" s="164">
        <v>41.169188127813101</v>
      </c>
      <c r="U54" s="165">
        <v>16.442172890542999</v>
      </c>
      <c r="V54" s="165">
        <v>13.1343030567444</v>
      </c>
      <c r="W54" s="165">
        <v>19.016268394353499</v>
      </c>
      <c r="X54" s="165">
        <v>24.778307311116599</v>
      </c>
      <c r="Y54" s="166">
        <v>21.762047583241301</v>
      </c>
      <c r="Z54" s="152"/>
      <c r="AA54" s="167">
        <v>18.191822261585401</v>
      </c>
      <c r="AB54" s="168">
        <v>7.9645113840776904</v>
      </c>
      <c r="AC54" s="169">
        <v>12.9096689401766</v>
      </c>
      <c r="AD54" s="152"/>
      <c r="AE54" s="170">
        <v>18.7256036373455</v>
      </c>
      <c r="AG54" s="164">
        <v>61.503123851525103</v>
      </c>
      <c r="AH54" s="165">
        <v>65.086365306872395</v>
      </c>
      <c r="AI54" s="165">
        <v>72.785740536567403</v>
      </c>
      <c r="AJ54" s="165">
        <v>76.396545387725098</v>
      </c>
      <c r="AK54" s="165">
        <v>75.854465270121196</v>
      </c>
      <c r="AL54" s="166">
        <v>70.325248070562196</v>
      </c>
      <c r="AM54" s="152"/>
      <c r="AN54" s="167">
        <v>79.639838294744493</v>
      </c>
      <c r="AO54" s="168">
        <v>75.918779860345396</v>
      </c>
      <c r="AP54" s="169">
        <v>77.779309077544994</v>
      </c>
      <c r="AQ54" s="152"/>
      <c r="AR54" s="170">
        <v>72.454979786842998</v>
      </c>
      <c r="AS54" s="157"/>
      <c r="AT54" s="164">
        <v>11.526254436033</v>
      </c>
      <c r="AU54" s="165">
        <v>8.37696627386096</v>
      </c>
      <c r="AV54" s="165">
        <v>6.3572536691415804</v>
      </c>
      <c r="AW54" s="165">
        <v>9.0730233172617698</v>
      </c>
      <c r="AX54" s="165">
        <v>12.1413909667061</v>
      </c>
      <c r="AY54" s="166">
        <v>9.4314859489460705</v>
      </c>
      <c r="AZ54" s="152"/>
      <c r="BA54" s="167">
        <v>12.7616019887958</v>
      </c>
      <c r="BB54" s="168">
        <v>6.0192461032715103</v>
      </c>
      <c r="BC54" s="169">
        <v>9.3671550913984394</v>
      </c>
      <c r="BD54" s="152"/>
      <c r="BE54" s="170">
        <v>9.41174699312608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I24" zoomScale="80" zoomScaleNormal="80" workbookViewId="0">
      <selection activeCell="AU61" sqref="AU6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30" t="s">
        <v>86</v>
      </c>
      <c r="E2" s="231"/>
      <c r="G2" s="224" t="s">
        <v>119</v>
      </c>
      <c r="H2" s="225"/>
      <c r="I2" s="225"/>
      <c r="J2" s="225"/>
      <c r="K2" s="225"/>
      <c r="L2" s="225"/>
      <c r="M2" s="225"/>
      <c r="N2" s="225"/>
      <c r="O2" s="225"/>
      <c r="P2" s="225"/>
      <c r="Q2" s="225"/>
      <c r="R2" s="225"/>
      <c r="T2" s="224" t="s">
        <v>120</v>
      </c>
      <c r="U2" s="225"/>
      <c r="V2" s="225"/>
      <c r="W2" s="225"/>
      <c r="X2" s="225"/>
      <c r="Y2" s="225"/>
      <c r="Z2" s="225"/>
      <c r="AA2" s="225"/>
      <c r="AB2" s="225"/>
      <c r="AC2" s="225"/>
      <c r="AD2" s="225"/>
      <c r="AE2" s="225"/>
      <c r="AF2" s="3"/>
      <c r="AG2" s="224" t="s">
        <v>121</v>
      </c>
      <c r="AH2" s="225"/>
      <c r="AI2" s="225"/>
      <c r="AJ2" s="225"/>
      <c r="AK2" s="225"/>
      <c r="AL2" s="225"/>
      <c r="AM2" s="225"/>
      <c r="AN2" s="225"/>
      <c r="AO2" s="225"/>
      <c r="AP2" s="225"/>
      <c r="AQ2" s="225"/>
      <c r="AR2" s="225"/>
      <c r="AT2" s="224" t="s">
        <v>122</v>
      </c>
      <c r="AU2" s="225"/>
      <c r="AV2" s="225"/>
      <c r="AW2" s="225"/>
      <c r="AX2" s="225"/>
      <c r="AY2" s="225"/>
      <c r="AZ2" s="225"/>
      <c r="BA2" s="225"/>
      <c r="BB2" s="225"/>
      <c r="BC2" s="225"/>
      <c r="BD2" s="225"/>
      <c r="BE2" s="225"/>
    </row>
    <row r="3" spans="1:57" ht="13" x14ac:dyDescent="0.25">
      <c r="A3" s="31"/>
      <c r="B3" s="31"/>
      <c r="C3" s="2"/>
      <c r="D3" s="232" t="s">
        <v>91</v>
      </c>
      <c r="E3" s="234" t="s">
        <v>92</v>
      </c>
      <c r="F3" s="4"/>
      <c r="G3" s="222" t="s">
        <v>65</v>
      </c>
      <c r="H3" s="218" t="s">
        <v>66</v>
      </c>
      <c r="I3" s="218" t="s">
        <v>93</v>
      </c>
      <c r="J3" s="218" t="s">
        <v>68</v>
      </c>
      <c r="K3" s="218" t="s">
        <v>94</v>
      </c>
      <c r="L3" s="220" t="s">
        <v>95</v>
      </c>
      <c r="M3" s="4"/>
      <c r="N3" s="222" t="s">
        <v>70</v>
      </c>
      <c r="O3" s="218" t="s">
        <v>71</v>
      </c>
      <c r="P3" s="220" t="s">
        <v>96</v>
      </c>
      <c r="Q3" s="2"/>
      <c r="R3" s="226" t="s">
        <v>97</v>
      </c>
      <c r="S3" s="2"/>
      <c r="T3" s="222" t="s">
        <v>65</v>
      </c>
      <c r="U3" s="218" t="s">
        <v>66</v>
      </c>
      <c r="V3" s="218" t="s">
        <v>93</v>
      </c>
      <c r="W3" s="218" t="s">
        <v>68</v>
      </c>
      <c r="X3" s="218" t="s">
        <v>94</v>
      </c>
      <c r="Y3" s="220" t="s">
        <v>95</v>
      </c>
      <c r="Z3" s="2"/>
      <c r="AA3" s="222" t="s">
        <v>70</v>
      </c>
      <c r="AB3" s="218" t="s">
        <v>71</v>
      </c>
      <c r="AC3" s="220" t="s">
        <v>96</v>
      </c>
      <c r="AD3" s="1"/>
      <c r="AE3" s="228" t="s">
        <v>97</v>
      </c>
      <c r="AF3" s="36"/>
      <c r="AG3" s="222" t="s">
        <v>65</v>
      </c>
      <c r="AH3" s="218" t="s">
        <v>66</v>
      </c>
      <c r="AI3" s="218" t="s">
        <v>93</v>
      </c>
      <c r="AJ3" s="218" t="s">
        <v>68</v>
      </c>
      <c r="AK3" s="218" t="s">
        <v>94</v>
      </c>
      <c r="AL3" s="220" t="s">
        <v>95</v>
      </c>
      <c r="AM3" s="4"/>
      <c r="AN3" s="222" t="s">
        <v>70</v>
      </c>
      <c r="AO3" s="218" t="s">
        <v>71</v>
      </c>
      <c r="AP3" s="220" t="s">
        <v>96</v>
      </c>
      <c r="AQ3" s="2"/>
      <c r="AR3" s="226" t="s">
        <v>97</v>
      </c>
      <c r="AS3" s="2"/>
      <c r="AT3" s="222" t="s">
        <v>65</v>
      </c>
      <c r="AU3" s="218" t="s">
        <v>66</v>
      </c>
      <c r="AV3" s="218" t="s">
        <v>93</v>
      </c>
      <c r="AW3" s="218" t="s">
        <v>68</v>
      </c>
      <c r="AX3" s="218" t="s">
        <v>94</v>
      </c>
      <c r="AY3" s="220" t="s">
        <v>95</v>
      </c>
      <c r="AZ3" s="2"/>
      <c r="BA3" s="222" t="s">
        <v>70</v>
      </c>
      <c r="BB3" s="218" t="s">
        <v>71</v>
      </c>
      <c r="BC3" s="220" t="s">
        <v>96</v>
      </c>
      <c r="BD3" s="1"/>
      <c r="BE3" s="228" t="s">
        <v>97</v>
      </c>
    </row>
    <row r="4" spans="1:57" ht="13" x14ac:dyDescent="0.25">
      <c r="A4" s="31"/>
      <c r="B4" s="31"/>
      <c r="C4" s="2"/>
      <c r="D4" s="233"/>
      <c r="E4" s="235"/>
      <c r="F4" s="4"/>
      <c r="G4" s="223"/>
      <c r="H4" s="219"/>
      <c r="I4" s="219"/>
      <c r="J4" s="219"/>
      <c r="K4" s="219"/>
      <c r="L4" s="221"/>
      <c r="M4" s="4"/>
      <c r="N4" s="223"/>
      <c r="O4" s="219"/>
      <c r="P4" s="221"/>
      <c r="Q4" s="2"/>
      <c r="R4" s="227"/>
      <c r="S4" s="2"/>
      <c r="T4" s="223"/>
      <c r="U4" s="219"/>
      <c r="V4" s="219"/>
      <c r="W4" s="219"/>
      <c r="X4" s="219"/>
      <c r="Y4" s="221"/>
      <c r="Z4" s="2"/>
      <c r="AA4" s="223"/>
      <c r="AB4" s="219"/>
      <c r="AC4" s="221"/>
      <c r="AD4" s="1"/>
      <c r="AE4" s="229"/>
      <c r="AF4" s="37"/>
      <c r="AG4" s="223"/>
      <c r="AH4" s="219"/>
      <c r="AI4" s="219"/>
      <c r="AJ4" s="219"/>
      <c r="AK4" s="219"/>
      <c r="AL4" s="221"/>
      <c r="AM4" s="4"/>
      <c r="AN4" s="223"/>
      <c r="AO4" s="219"/>
      <c r="AP4" s="221"/>
      <c r="AQ4" s="2"/>
      <c r="AR4" s="227"/>
      <c r="AS4" s="2"/>
      <c r="AT4" s="223"/>
      <c r="AU4" s="219"/>
      <c r="AV4" s="219"/>
      <c r="AW4" s="219"/>
      <c r="AX4" s="219"/>
      <c r="AY4" s="221"/>
      <c r="AZ4" s="2"/>
      <c r="BA4" s="223"/>
      <c r="BB4" s="219"/>
      <c r="BC4" s="221"/>
      <c r="BD4" s="1"/>
      <c r="BE4" s="229"/>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98</v>
      </c>
      <c r="E6" s="25" t="s">
        <v>99</v>
      </c>
      <c r="F6" s="2"/>
      <c r="G6" s="171">
        <v>146.210667596235</v>
      </c>
      <c r="H6" s="172">
        <v>154.964712890264</v>
      </c>
      <c r="I6" s="172">
        <v>160.41362797897199</v>
      </c>
      <c r="J6" s="172">
        <v>156.51888484057599</v>
      </c>
      <c r="K6" s="172">
        <v>158.39502752930801</v>
      </c>
      <c r="L6" s="173">
        <v>155.79408085896301</v>
      </c>
      <c r="M6" s="174"/>
      <c r="N6" s="175">
        <v>179.05488892640801</v>
      </c>
      <c r="O6" s="176">
        <v>181.230934616925</v>
      </c>
      <c r="P6" s="177">
        <v>180.14851351173499</v>
      </c>
      <c r="Q6" s="174"/>
      <c r="R6" s="178">
        <v>163.774526655149</v>
      </c>
      <c r="S6" s="157"/>
      <c r="T6" s="149">
        <v>0.91713739005529904</v>
      </c>
      <c r="U6" s="150">
        <v>3.02395630518898</v>
      </c>
      <c r="V6" s="150">
        <v>4.5836357122698503</v>
      </c>
      <c r="W6" s="150">
        <v>0.82559059165445403</v>
      </c>
      <c r="X6" s="150">
        <v>0.38468262995330399</v>
      </c>
      <c r="Y6" s="151">
        <v>1.98720399632321</v>
      </c>
      <c r="Z6" s="152"/>
      <c r="AA6" s="153">
        <v>2.41047138823334</v>
      </c>
      <c r="AB6" s="154">
        <v>1.5700133378730401</v>
      </c>
      <c r="AC6" s="155">
        <v>1.9741188312842901</v>
      </c>
      <c r="AD6" s="152"/>
      <c r="AE6" s="156">
        <v>2.0442282042854298</v>
      </c>
      <c r="AF6" s="28"/>
      <c r="AG6" s="171">
        <v>149.815103257423</v>
      </c>
      <c r="AH6" s="172">
        <v>152.76972650502501</v>
      </c>
      <c r="AI6" s="172">
        <v>158.988901668002</v>
      </c>
      <c r="AJ6" s="172">
        <v>157.91099235052801</v>
      </c>
      <c r="AK6" s="172">
        <v>154.68922560531701</v>
      </c>
      <c r="AL6" s="173">
        <v>155.04539046886501</v>
      </c>
      <c r="AM6" s="174"/>
      <c r="AN6" s="175">
        <v>170.74456769736301</v>
      </c>
      <c r="AO6" s="176">
        <v>173.00380572643601</v>
      </c>
      <c r="AP6" s="177">
        <v>171.887017761979</v>
      </c>
      <c r="AQ6" s="174"/>
      <c r="AR6" s="178">
        <v>160.41347411230399</v>
      </c>
      <c r="AS6" s="157"/>
      <c r="AT6" s="149">
        <v>-0.42900249975548199</v>
      </c>
      <c r="AU6" s="150">
        <v>0.94931126355727402</v>
      </c>
      <c r="AV6" s="150">
        <v>1.9427438334860401</v>
      </c>
      <c r="AW6" s="150">
        <v>1.2097123254900599</v>
      </c>
      <c r="AX6" s="150">
        <v>0.420654471557386</v>
      </c>
      <c r="AY6" s="151">
        <v>0.86426197149388395</v>
      </c>
      <c r="AZ6" s="152"/>
      <c r="BA6" s="153">
        <v>0.87594112104386601</v>
      </c>
      <c r="BB6" s="154">
        <v>-0.19390430321862001</v>
      </c>
      <c r="BC6" s="155">
        <v>0.323599328459728</v>
      </c>
      <c r="BD6" s="152"/>
      <c r="BE6" s="156">
        <v>0.70047423084641702</v>
      </c>
    </row>
    <row r="7" spans="1:57" x14ac:dyDescent="0.25">
      <c r="A7" s="19" t="s">
        <v>100</v>
      </c>
      <c r="B7" s="2" t="str">
        <f>TRIM(A7)</f>
        <v>Virginia</v>
      </c>
      <c r="C7" s="9"/>
      <c r="D7" s="23" t="s">
        <v>98</v>
      </c>
      <c r="E7" s="26" t="s">
        <v>99</v>
      </c>
      <c r="F7" s="2"/>
      <c r="G7" s="179">
        <v>122.256899541284</v>
      </c>
      <c r="H7" s="174">
        <v>134.43053547712199</v>
      </c>
      <c r="I7" s="174">
        <v>139.95904743021899</v>
      </c>
      <c r="J7" s="174">
        <v>134.091704672509</v>
      </c>
      <c r="K7" s="174">
        <v>132.942628679059</v>
      </c>
      <c r="L7" s="180">
        <v>133.22367097925999</v>
      </c>
      <c r="M7" s="174"/>
      <c r="N7" s="181">
        <v>154.85519183913499</v>
      </c>
      <c r="O7" s="182">
        <v>156.61717480783801</v>
      </c>
      <c r="P7" s="183">
        <v>155.73895872273101</v>
      </c>
      <c r="Q7" s="174"/>
      <c r="R7" s="184">
        <v>140.75629022445699</v>
      </c>
      <c r="S7" s="157"/>
      <c r="T7" s="158">
        <v>-3.0920657779086298</v>
      </c>
      <c r="U7" s="152">
        <v>-0.79285506816451001</v>
      </c>
      <c r="V7" s="152">
        <v>3.3810110711256001</v>
      </c>
      <c r="W7" s="152">
        <v>-1.9540640626636501</v>
      </c>
      <c r="X7" s="152">
        <v>-1.1808517408471</v>
      </c>
      <c r="Y7" s="159">
        <v>-0.59369401790659804</v>
      </c>
      <c r="Z7" s="152"/>
      <c r="AA7" s="160">
        <v>3.1128350524608801</v>
      </c>
      <c r="AB7" s="161">
        <v>3.09699629627801</v>
      </c>
      <c r="AC7" s="162">
        <v>3.0976120712149098</v>
      </c>
      <c r="AD7" s="152"/>
      <c r="AE7" s="163">
        <v>0.83402033224238104</v>
      </c>
      <c r="AF7" s="29"/>
      <c r="AG7" s="179">
        <v>128.722840604277</v>
      </c>
      <c r="AH7" s="174">
        <v>135.43564646440899</v>
      </c>
      <c r="AI7" s="174">
        <v>142.20917879761501</v>
      </c>
      <c r="AJ7" s="174">
        <v>139.471559127077</v>
      </c>
      <c r="AK7" s="174">
        <v>132.802633737626</v>
      </c>
      <c r="AL7" s="180">
        <v>135.979819741136</v>
      </c>
      <c r="AM7" s="174"/>
      <c r="AN7" s="181">
        <v>149.207477851481</v>
      </c>
      <c r="AO7" s="182">
        <v>150.37926494122399</v>
      </c>
      <c r="AP7" s="183">
        <v>149.79353084358499</v>
      </c>
      <c r="AQ7" s="174"/>
      <c r="AR7" s="184">
        <v>140.39773921370701</v>
      </c>
      <c r="AS7" s="157"/>
      <c r="AT7" s="158">
        <v>-2.2026955370496402</v>
      </c>
      <c r="AU7" s="152">
        <v>-1.19403269614626</v>
      </c>
      <c r="AV7" s="152">
        <v>-0.66122557142034699</v>
      </c>
      <c r="AW7" s="152">
        <v>-2.0451722632752198</v>
      </c>
      <c r="AX7" s="152">
        <v>-2.1524526744268702</v>
      </c>
      <c r="AY7" s="159">
        <v>-1.6498254781727599</v>
      </c>
      <c r="AZ7" s="152"/>
      <c r="BA7" s="160">
        <v>-7.3444505050834205E-2</v>
      </c>
      <c r="BB7" s="161">
        <v>-0.83809107739034205</v>
      </c>
      <c r="BC7" s="162">
        <v>-0.46500813441592098</v>
      </c>
      <c r="BD7" s="152"/>
      <c r="BE7" s="163">
        <v>-1.1871588861351401</v>
      </c>
    </row>
    <row r="8" spans="1:57" x14ac:dyDescent="0.25">
      <c r="A8" s="20" t="s">
        <v>41</v>
      </c>
      <c r="B8" s="2" t="str">
        <f t="shared" ref="B8:B43" si="0">TRIM(A8)</f>
        <v>Norfolk/Virginia Beach, VA</v>
      </c>
      <c r="C8" s="2"/>
      <c r="D8" s="23" t="s">
        <v>98</v>
      </c>
      <c r="E8" s="26" t="s">
        <v>99</v>
      </c>
      <c r="F8" s="2"/>
      <c r="G8" s="179">
        <v>127.609256754928</v>
      </c>
      <c r="H8" s="174">
        <v>132.86795834523201</v>
      </c>
      <c r="I8" s="174">
        <v>142.20844245748299</v>
      </c>
      <c r="J8" s="174">
        <v>140.62116775649801</v>
      </c>
      <c r="K8" s="174">
        <v>148.03133592936001</v>
      </c>
      <c r="L8" s="180">
        <v>139.04476526039099</v>
      </c>
      <c r="M8" s="174"/>
      <c r="N8" s="181">
        <v>194.52159092398199</v>
      </c>
      <c r="O8" s="182">
        <v>198.763216400408</v>
      </c>
      <c r="P8" s="183">
        <v>196.64900726394501</v>
      </c>
      <c r="Q8" s="174"/>
      <c r="R8" s="184">
        <v>159.120098912445</v>
      </c>
      <c r="S8" s="157"/>
      <c r="T8" s="158">
        <v>-7.4115859667918702</v>
      </c>
      <c r="U8" s="152">
        <v>-6.9062206313969998</v>
      </c>
      <c r="V8" s="152">
        <v>1.76984291450678</v>
      </c>
      <c r="W8" s="152">
        <v>-1.76948350243303</v>
      </c>
      <c r="X8" s="152">
        <v>0.46959456535266603</v>
      </c>
      <c r="Y8" s="159">
        <v>-2.35560116045695</v>
      </c>
      <c r="Z8" s="152"/>
      <c r="AA8" s="160">
        <v>5.8047670650423697</v>
      </c>
      <c r="AB8" s="161">
        <v>5.05185884213485</v>
      </c>
      <c r="AC8" s="162">
        <v>5.4239920721848698</v>
      </c>
      <c r="AD8" s="152"/>
      <c r="AE8" s="163">
        <v>1.50106106391406</v>
      </c>
      <c r="AF8" s="29"/>
      <c r="AG8" s="179">
        <v>137.31154185938101</v>
      </c>
      <c r="AH8" s="174">
        <v>129.45702597659999</v>
      </c>
      <c r="AI8" s="174">
        <v>133.97950975570001</v>
      </c>
      <c r="AJ8" s="174">
        <v>133.05803756820001</v>
      </c>
      <c r="AK8" s="174">
        <v>135.78188822576001</v>
      </c>
      <c r="AL8" s="180">
        <v>133.95581123232</v>
      </c>
      <c r="AM8" s="174"/>
      <c r="AN8" s="181">
        <v>176.06355804264399</v>
      </c>
      <c r="AO8" s="182">
        <v>180.02745540263399</v>
      </c>
      <c r="AP8" s="183">
        <v>178.066871131292</v>
      </c>
      <c r="AQ8" s="174"/>
      <c r="AR8" s="184">
        <v>148.693348111576</v>
      </c>
      <c r="AS8" s="157"/>
      <c r="AT8" s="158">
        <v>-3.98678511442961</v>
      </c>
      <c r="AU8" s="152">
        <v>-2.7893173239193301</v>
      </c>
      <c r="AV8" s="152">
        <v>-0.106704977345562</v>
      </c>
      <c r="AW8" s="152">
        <v>-1.48141621064215</v>
      </c>
      <c r="AX8" s="152">
        <v>-1.4246833670005099</v>
      </c>
      <c r="AY8" s="159">
        <v>-1.9494763526851799</v>
      </c>
      <c r="AZ8" s="152"/>
      <c r="BA8" s="160">
        <v>-2.0902369692599998</v>
      </c>
      <c r="BB8" s="161">
        <v>-3.6527477134007</v>
      </c>
      <c r="BC8" s="162">
        <v>-2.8968446503041001</v>
      </c>
      <c r="BD8" s="152"/>
      <c r="BE8" s="163">
        <v>-2.2052107722787699</v>
      </c>
    </row>
    <row r="9" spans="1:57" ht="16" x14ac:dyDescent="0.45">
      <c r="A9" s="20" t="s">
        <v>101</v>
      </c>
      <c r="B9" s="42" t="s">
        <v>57</v>
      </c>
      <c r="C9" s="2"/>
      <c r="D9" s="23" t="s">
        <v>98</v>
      </c>
      <c r="E9" s="26" t="s">
        <v>99</v>
      </c>
      <c r="F9" s="2"/>
      <c r="G9" s="179">
        <v>98.746184719370206</v>
      </c>
      <c r="H9" s="174">
        <v>109.141375639496</v>
      </c>
      <c r="I9" s="174">
        <v>112.087897830923</v>
      </c>
      <c r="J9" s="174">
        <v>108.180448303341</v>
      </c>
      <c r="K9" s="174">
        <v>110.68196557425399</v>
      </c>
      <c r="L9" s="180">
        <v>108.31476632288999</v>
      </c>
      <c r="M9" s="174"/>
      <c r="N9" s="181">
        <v>130.672822905521</v>
      </c>
      <c r="O9" s="182">
        <v>133.59677400000001</v>
      </c>
      <c r="P9" s="183">
        <v>132.13748426209401</v>
      </c>
      <c r="Q9" s="174"/>
      <c r="R9" s="184">
        <v>116.684724911733</v>
      </c>
      <c r="S9" s="157"/>
      <c r="T9" s="158">
        <v>1.71926113949013</v>
      </c>
      <c r="U9" s="152">
        <v>0.76416691387841595</v>
      </c>
      <c r="V9" s="152">
        <v>4.39812148105971</v>
      </c>
      <c r="W9" s="152">
        <v>-0.16421405439178699</v>
      </c>
      <c r="X9" s="152">
        <v>0.45944793599990402</v>
      </c>
      <c r="Y9" s="159">
        <v>1.3864151454117299</v>
      </c>
      <c r="Z9" s="152"/>
      <c r="AA9" s="160">
        <v>5.1095229612526704E-3</v>
      </c>
      <c r="AB9" s="161">
        <v>-1.6432728727163701E-2</v>
      </c>
      <c r="AC9" s="162">
        <v>-3.0139392279055301E-2</v>
      </c>
      <c r="AD9" s="152"/>
      <c r="AE9" s="163">
        <v>0.56174167178253898</v>
      </c>
      <c r="AF9" s="29"/>
      <c r="AG9" s="179">
        <v>106.990596696754</v>
      </c>
      <c r="AH9" s="174">
        <v>106.762021819848</v>
      </c>
      <c r="AI9" s="174">
        <v>113.185042430994</v>
      </c>
      <c r="AJ9" s="174">
        <v>112.40364870927399</v>
      </c>
      <c r="AK9" s="174">
        <v>109.43934869985</v>
      </c>
      <c r="AL9" s="180">
        <v>109.956772995999</v>
      </c>
      <c r="AM9" s="174"/>
      <c r="AN9" s="181">
        <v>122.697031470363</v>
      </c>
      <c r="AO9" s="182">
        <v>123.310097941176</v>
      </c>
      <c r="AP9" s="183">
        <v>123.00409556981499</v>
      </c>
      <c r="AQ9" s="174"/>
      <c r="AR9" s="184">
        <v>114.157923383144</v>
      </c>
      <c r="AS9" s="157"/>
      <c r="AT9" s="158">
        <v>-0.93175542564793101</v>
      </c>
      <c r="AU9" s="152">
        <v>-2.63175481185056</v>
      </c>
      <c r="AV9" s="152">
        <v>-0.61938481163654102</v>
      </c>
      <c r="AW9" s="152">
        <v>-1.1542997450555801</v>
      </c>
      <c r="AX9" s="152">
        <v>-2.6672338886796001</v>
      </c>
      <c r="AY9" s="159">
        <v>-1.59186364154341</v>
      </c>
      <c r="AZ9" s="152"/>
      <c r="BA9" s="160">
        <v>-1.07780580621775</v>
      </c>
      <c r="BB9" s="161">
        <v>-1.28031163385472</v>
      </c>
      <c r="BC9" s="162">
        <v>-1.1834339376402301</v>
      </c>
      <c r="BD9" s="152"/>
      <c r="BE9" s="163">
        <v>-1.44588515447299</v>
      </c>
    </row>
    <row r="10" spans="1:57" x14ac:dyDescent="0.25">
      <c r="A10" s="20" t="s">
        <v>102</v>
      </c>
      <c r="B10" s="2" t="str">
        <f t="shared" si="0"/>
        <v>Virginia Area</v>
      </c>
      <c r="C10" s="2"/>
      <c r="D10" s="23" t="s">
        <v>98</v>
      </c>
      <c r="E10" s="26" t="s">
        <v>99</v>
      </c>
      <c r="F10" s="2"/>
      <c r="G10" s="179">
        <v>107.849323673944</v>
      </c>
      <c r="H10" s="174">
        <v>112.215507728803</v>
      </c>
      <c r="I10" s="174">
        <v>114.338991692924</v>
      </c>
      <c r="J10" s="174">
        <v>114.41174241384</v>
      </c>
      <c r="K10" s="174">
        <v>119.760242056501</v>
      </c>
      <c r="L10" s="180">
        <v>114.224487120945</v>
      </c>
      <c r="M10" s="174"/>
      <c r="N10" s="181">
        <v>147.35225799289501</v>
      </c>
      <c r="O10" s="182">
        <v>148.074080194685</v>
      </c>
      <c r="P10" s="183">
        <v>147.709664709756</v>
      </c>
      <c r="Q10" s="174"/>
      <c r="R10" s="184">
        <v>125.884667691256</v>
      </c>
      <c r="S10" s="157"/>
      <c r="T10" s="158">
        <v>-0.79773973311068203</v>
      </c>
      <c r="U10" s="152">
        <v>-2.13724776705978</v>
      </c>
      <c r="V10" s="152">
        <v>-2.3128019282004901</v>
      </c>
      <c r="W10" s="152">
        <v>-5.1813994626031903</v>
      </c>
      <c r="X10" s="152">
        <v>-1.2012246141479701</v>
      </c>
      <c r="Y10" s="159">
        <v>-2.38996741190393</v>
      </c>
      <c r="Z10" s="152"/>
      <c r="AA10" s="160">
        <v>6.1614572459867603</v>
      </c>
      <c r="AB10" s="161">
        <v>5.8282123991977404</v>
      </c>
      <c r="AC10" s="162">
        <v>5.9904253034929598</v>
      </c>
      <c r="AD10" s="152"/>
      <c r="AE10" s="163">
        <v>1.25177522853731</v>
      </c>
      <c r="AF10" s="29"/>
      <c r="AG10" s="179">
        <v>114.417452346647</v>
      </c>
      <c r="AH10" s="174">
        <v>111.614026531821</v>
      </c>
      <c r="AI10" s="174">
        <v>113.091932074196</v>
      </c>
      <c r="AJ10" s="174">
        <v>114.153915218606</v>
      </c>
      <c r="AK10" s="174">
        <v>117.805430304937</v>
      </c>
      <c r="AL10" s="180">
        <v>114.323102967528</v>
      </c>
      <c r="AM10" s="174"/>
      <c r="AN10" s="181">
        <v>145.994540215716</v>
      </c>
      <c r="AO10" s="182">
        <v>146.39931023207501</v>
      </c>
      <c r="AP10" s="183">
        <v>146.19342775970799</v>
      </c>
      <c r="AQ10" s="174"/>
      <c r="AR10" s="184">
        <v>124.912366019522</v>
      </c>
      <c r="AS10" s="157"/>
      <c r="AT10" s="158">
        <v>1.80360423407592</v>
      </c>
      <c r="AU10" s="152">
        <v>-0.309058601857853</v>
      </c>
      <c r="AV10" s="152">
        <v>-0.95023815030705905</v>
      </c>
      <c r="AW10" s="152">
        <v>-1.80690623764255</v>
      </c>
      <c r="AX10" s="152">
        <v>-0.60802556366962901</v>
      </c>
      <c r="AY10" s="159">
        <v>-0.48080851173711697</v>
      </c>
      <c r="AZ10" s="152"/>
      <c r="BA10" s="160">
        <v>4.3471835895112196</v>
      </c>
      <c r="BB10" s="161">
        <v>3.9452706017407002</v>
      </c>
      <c r="BC10" s="162">
        <v>4.1454384204522503</v>
      </c>
      <c r="BD10" s="152"/>
      <c r="BE10" s="163">
        <v>1.48261834159371</v>
      </c>
    </row>
    <row r="11" spans="1:57" x14ac:dyDescent="0.25">
      <c r="A11" s="33" t="s">
        <v>103</v>
      </c>
      <c r="B11" s="2" t="str">
        <f t="shared" si="0"/>
        <v>Washington, DC</v>
      </c>
      <c r="C11" s="2"/>
      <c r="D11" s="23" t="s">
        <v>98</v>
      </c>
      <c r="E11" s="26" t="s">
        <v>99</v>
      </c>
      <c r="F11" s="2"/>
      <c r="G11" s="179">
        <v>165.32088350331301</v>
      </c>
      <c r="H11" s="174">
        <v>191.55662422858799</v>
      </c>
      <c r="I11" s="174">
        <v>198.45123866747201</v>
      </c>
      <c r="J11" s="174">
        <v>183.695020269472</v>
      </c>
      <c r="K11" s="174">
        <v>164.02008142732501</v>
      </c>
      <c r="L11" s="180">
        <v>181.50053211229701</v>
      </c>
      <c r="M11" s="174"/>
      <c r="N11" s="181">
        <v>171.898017453053</v>
      </c>
      <c r="O11" s="182">
        <v>176.24880452997101</v>
      </c>
      <c r="P11" s="183">
        <v>174.12907565290601</v>
      </c>
      <c r="Q11" s="174"/>
      <c r="R11" s="184">
        <v>179.15962966133699</v>
      </c>
      <c r="S11" s="157"/>
      <c r="T11" s="158">
        <v>-3.92623398988168</v>
      </c>
      <c r="U11" s="152">
        <v>-0.85571510014765195</v>
      </c>
      <c r="V11" s="152">
        <v>3.6766861089229601</v>
      </c>
      <c r="W11" s="152">
        <v>-2.97655277210673</v>
      </c>
      <c r="X11" s="152">
        <v>-8.2704491866077294</v>
      </c>
      <c r="Y11" s="159">
        <v>-2.1224543966022802</v>
      </c>
      <c r="Z11" s="152"/>
      <c r="AA11" s="160">
        <v>1.7937902485166899</v>
      </c>
      <c r="AB11" s="161">
        <v>4.0694603725665504</v>
      </c>
      <c r="AC11" s="162">
        <v>2.9613721832621498</v>
      </c>
      <c r="AD11" s="152"/>
      <c r="AE11" s="163">
        <v>-0.67076185233279295</v>
      </c>
      <c r="AF11" s="29"/>
      <c r="AG11" s="179">
        <v>171.43546404633599</v>
      </c>
      <c r="AH11" s="174">
        <v>202.38376035534199</v>
      </c>
      <c r="AI11" s="174">
        <v>216.33572134297199</v>
      </c>
      <c r="AJ11" s="174">
        <v>205.87792678814799</v>
      </c>
      <c r="AK11" s="174">
        <v>179.37472173950999</v>
      </c>
      <c r="AL11" s="180">
        <v>196.03586052140901</v>
      </c>
      <c r="AM11" s="174"/>
      <c r="AN11" s="181">
        <v>171.80530161321201</v>
      </c>
      <c r="AO11" s="182">
        <v>175.06075166687199</v>
      </c>
      <c r="AP11" s="183">
        <v>173.45970593024899</v>
      </c>
      <c r="AQ11" s="174"/>
      <c r="AR11" s="184">
        <v>189.22944087081899</v>
      </c>
      <c r="AS11" s="157"/>
      <c r="AT11" s="158">
        <v>-2.41264505020483</v>
      </c>
      <c r="AU11" s="152">
        <v>-0.562830927128394</v>
      </c>
      <c r="AV11" s="152">
        <v>-1.37986209131716</v>
      </c>
      <c r="AW11" s="152">
        <v>-4.18221182823316</v>
      </c>
      <c r="AX11" s="152">
        <v>-6.1116307617376302</v>
      </c>
      <c r="AY11" s="159">
        <v>-2.9730727456237598</v>
      </c>
      <c r="AZ11" s="152"/>
      <c r="BA11" s="160">
        <v>0.73527893668712596</v>
      </c>
      <c r="BB11" s="161">
        <v>2.57159795489396</v>
      </c>
      <c r="BC11" s="162">
        <v>1.66875045532682</v>
      </c>
      <c r="BD11" s="152"/>
      <c r="BE11" s="163">
        <v>-1.94388173339258</v>
      </c>
    </row>
    <row r="12" spans="1:57" x14ac:dyDescent="0.25">
      <c r="A12" s="20" t="s">
        <v>104</v>
      </c>
      <c r="B12" s="2" t="str">
        <f t="shared" si="0"/>
        <v>Arlington, VA</v>
      </c>
      <c r="C12" s="2"/>
      <c r="D12" s="23" t="s">
        <v>98</v>
      </c>
      <c r="E12" s="26" t="s">
        <v>99</v>
      </c>
      <c r="F12" s="2"/>
      <c r="G12" s="179">
        <v>175.88730558597999</v>
      </c>
      <c r="H12" s="174">
        <v>221.934074508653</v>
      </c>
      <c r="I12" s="174">
        <v>226.55377977839299</v>
      </c>
      <c r="J12" s="174">
        <v>211.81625135932799</v>
      </c>
      <c r="K12" s="174">
        <v>178.08684156529301</v>
      </c>
      <c r="L12" s="180">
        <v>203.375235536822</v>
      </c>
      <c r="M12" s="174"/>
      <c r="N12" s="181">
        <v>146.52913180065599</v>
      </c>
      <c r="O12" s="182">
        <v>144.87375654089701</v>
      </c>
      <c r="P12" s="183">
        <v>145.68641640378499</v>
      </c>
      <c r="Q12" s="174"/>
      <c r="R12" s="184">
        <v>186.214393794052</v>
      </c>
      <c r="S12" s="157"/>
      <c r="T12" s="158">
        <v>-7.2578475644334901</v>
      </c>
      <c r="U12" s="152">
        <v>3.3702202125072702</v>
      </c>
      <c r="V12" s="152">
        <v>6.6088749649791003</v>
      </c>
      <c r="W12" s="152">
        <v>-1.2414393849512599</v>
      </c>
      <c r="X12" s="152">
        <v>-10.200504566316701</v>
      </c>
      <c r="Y12" s="159">
        <v>-1.54507632499319</v>
      </c>
      <c r="Z12" s="152"/>
      <c r="AA12" s="160">
        <v>-10.668324944291999</v>
      </c>
      <c r="AB12" s="161">
        <v>-8.2894210377317705</v>
      </c>
      <c r="AC12" s="162">
        <v>-9.4761231806670292</v>
      </c>
      <c r="AD12" s="152"/>
      <c r="AE12" s="163">
        <v>-3.1366579379758202</v>
      </c>
      <c r="AF12" s="29"/>
      <c r="AG12" s="179">
        <v>177.67422230099601</v>
      </c>
      <c r="AH12" s="174">
        <v>229.35945219412901</v>
      </c>
      <c r="AI12" s="174">
        <v>242.61815539970101</v>
      </c>
      <c r="AJ12" s="174">
        <v>235.036949014497</v>
      </c>
      <c r="AK12" s="174">
        <v>199.91312803103699</v>
      </c>
      <c r="AL12" s="180">
        <v>218.33416930722001</v>
      </c>
      <c r="AM12" s="174"/>
      <c r="AN12" s="181">
        <v>158.04651315575501</v>
      </c>
      <c r="AO12" s="182">
        <v>153.99880458221</v>
      </c>
      <c r="AP12" s="183">
        <v>156.05839541926599</v>
      </c>
      <c r="AQ12" s="174"/>
      <c r="AR12" s="184">
        <v>199.86069939373101</v>
      </c>
      <c r="AS12" s="157"/>
      <c r="AT12" s="158">
        <v>-7.8446691553980603</v>
      </c>
      <c r="AU12" s="152">
        <v>0.26936106682274202</v>
      </c>
      <c r="AV12" s="152">
        <v>-0.94656287785136695</v>
      </c>
      <c r="AW12" s="152">
        <v>-3.0667976619211599</v>
      </c>
      <c r="AX12" s="152">
        <v>-6.2318661912096802</v>
      </c>
      <c r="AY12" s="159">
        <v>-3.4812877178559698</v>
      </c>
      <c r="AZ12" s="152"/>
      <c r="BA12" s="160">
        <v>-3.4605548360194298</v>
      </c>
      <c r="BB12" s="161">
        <v>-4.3934911629127802</v>
      </c>
      <c r="BC12" s="162">
        <v>-3.90715519882743</v>
      </c>
      <c r="BD12" s="152"/>
      <c r="BE12" s="163">
        <v>-4.2259950378026598</v>
      </c>
    </row>
    <row r="13" spans="1:57" x14ac:dyDescent="0.25">
      <c r="A13" s="20" t="s">
        <v>38</v>
      </c>
      <c r="B13" s="2" t="str">
        <f t="shared" si="0"/>
        <v>Suburban Virginia Area</v>
      </c>
      <c r="C13" s="2"/>
      <c r="D13" s="23" t="s">
        <v>98</v>
      </c>
      <c r="E13" s="26" t="s">
        <v>99</v>
      </c>
      <c r="F13" s="2"/>
      <c r="G13" s="179">
        <v>134.269049662783</v>
      </c>
      <c r="H13" s="174">
        <v>147.72351992628401</v>
      </c>
      <c r="I13" s="174">
        <v>150.01427076520599</v>
      </c>
      <c r="J13" s="174">
        <v>144.92576021271401</v>
      </c>
      <c r="K13" s="174">
        <v>142.36444281165799</v>
      </c>
      <c r="L13" s="180">
        <v>144.44883831455101</v>
      </c>
      <c r="M13" s="174"/>
      <c r="N13" s="181">
        <v>170.68527133479199</v>
      </c>
      <c r="O13" s="182">
        <v>175.15717184265</v>
      </c>
      <c r="P13" s="183">
        <v>172.98306702127601</v>
      </c>
      <c r="Q13" s="174"/>
      <c r="R13" s="184">
        <v>153.44654880912401</v>
      </c>
      <c r="S13" s="157"/>
      <c r="T13" s="158">
        <v>-2.1617126043872799</v>
      </c>
      <c r="U13" s="152">
        <v>-0.64043386493003696</v>
      </c>
      <c r="V13" s="152">
        <v>0.24616938676601399</v>
      </c>
      <c r="W13" s="152">
        <v>-3.4167098687417998</v>
      </c>
      <c r="X13" s="152">
        <v>-4.6589662108205703</v>
      </c>
      <c r="Y13" s="159">
        <v>-2.1119279416074401</v>
      </c>
      <c r="Z13" s="152"/>
      <c r="AA13" s="160">
        <v>-2.60788071284983</v>
      </c>
      <c r="AB13" s="161">
        <v>-3.0884664259219101</v>
      </c>
      <c r="AC13" s="162">
        <v>-2.88327596461045</v>
      </c>
      <c r="AD13" s="152"/>
      <c r="AE13" s="163">
        <v>-2.6561237247268501</v>
      </c>
      <c r="AF13" s="29"/>
      <c r="AG13" s="179">
        <v>148.562502111486</v>
      </c>
      <c r="AH13" s="174">
        <v>152.245401215036</v>
      </c>
      <c r="AI13" s="174">
        <v>158.577645347241</v>
      </c>
      <c r="AJ13" s="174">
        <v>158.24795302381699</v>
      </c>
      <c r="AK13" s="174">
        <v>152.758308977035</v>
      </c>
      <c r="AL13" s="180">
        <v>154.41096593421</v>
      </c>
      <c r="AM13" s="174"/>
      <c r="AN13" s="181">
        <v>175.61995946165001</v>
      </c>
      <c r="AO13" s="182">
        <v>178.60714676054801</v>
      </c>
      <c r="AP13" s="183">
        <v>177.13464456996601</v>
      </c>
      <c r="AQ13" s="174"/>
      <c r="AR13" s="184">
        <v>161.44647162667101</v>
      </c>
      <c r="AS13" s="157"/>
      <c r="AT13" s="158">
        <v>-2.8589376298465998</v>
      </c>
      <c r="AU13" s="152">
        <v>-5.8320212372745601E-2</v>
      </c>
      <c r="AV13" s="152">
        <v>-0.55048547120125202</v>
      </c>
      <c r="AW13" s="152">
        <v>-0.60839334444596604</v>
      </c>
      <c r="AX13" s="152">
        <v>-1.9062935981753699</v>
      </c>
      <c r="AY13" s="159">
        <v>-1.14839273206893</v>
      </c>
      <c r="AZ13" s="152"/>
      <c r="BA13" s="160">
        <v>-0.57302550115620499</v>
      </c>
      <c r="BB13" s="161">
        <v>-0.83045537923564305</v>
      </c>
      <c r="BC13" s="162">
        <v>-0.71277909981144205</v>
      </c>
      <c r="BD13" s="152"/>
      <c r="BE13" s="163">
        <v>-0.93773944132324005</v>
      </c>
    </row>
    <row r="14" spans="1:57" x14ac:dyDescent="0.25">
      <c r="A14" s="20" t="s">
        <v>105</v>
      </c>
      <c r="B14" s="2" t="str">
        <f t="shared" si="0"/>
        <v>Alexandria, VA</v>
      </c>
      <c r="C14" s="2"/>
      <c r="D14" s="23" t="s">
        <v>98</v>
      </c>
      <c r="E14" s="26" t="s">
        <v>99</v>
      </c>
      <c r="F14" s="2"/>
      <c r="G14" s="179">
        <v>138.56379616548901</v>
      </c>
      <c r="H14" s="174">
        <v>160.39708496965301</v>
      </c>
      <c r="I14" s="174">
        <v>164.40583361401099</v>
      </c>
      <c r="J14" s="174">
        <v>154.90110601719101</v>
      </c>
      <c r="K14" s="174">
        <v>145.32088721804499</v>
      </c>
      <c r="L14" s="180">
        <v>153.24895859519401</v>
      </c>
      <c r="M14" s="174"/>
      <c r="N14" s="181">
        <v>146.09525609953101</v>
      </c>
      <c r="O14" s="182">
        <v>149.13708969898599</v>
      </c>
      <c r="P14" s="183">
        <v>147.66631562500001</v>
      </c>
      <c r="Q14" s="174"/>
      <c r="R14" s="184">
        <v>151.45578845671201</v>
      </c>
      <c r="S14" s="157"/>
      <c r="T14" s="158">
        <v>-7.8296977717062299</v>
      </c>
      <c r="U14" s="152">
        <v>-2.2740106515612699</v>
      </c>
      <c r="V14" s="152">
        <v>2.6377521307694298</v>
      </c>
      <c r="W14" s="152">
        <v>-1.6155580393114199</v>
      </c>
      <c r="X14" s="152">
        <v>-1.7382438204370001</v>
      </c>
      <c r="Y14" s="159">
        <v>-1.86500000415014</v>
      </c>
      <c r="Z14" s="152"/>
      <c r="AA14" s="160">
        <v>0.216504039145893</v>
      </c>
      <c r="AB14" s="161">
        <v>0.72728728840816903</v>
      </c>
      <c r="AC14" s="162">
        <v>0.48161106030248602</v>
      </c>
      <c r="AD14" s="152"/>
      <c r="AE14" s="163">
        <v>-1.2049709743303201</v>
      </c>
      <c r="AF14" s="29"/>
      <c r="AG14" s="179">
        <v>150.14294125701699</v>
      </c>
      <c r="AH14" s="174">
        <v>172.25968724561901</v>
      </c>
      <c r="AI14" s="174">
        <v>178.94904261417901</v>
      </c>
      <c r="AJ14" s="174">
        <v>167.37460876061601</v>
      </c>
      <c r="AK14" s="174">
        <v>153.70999213836399</v>
      </c>
      <c r="AL14" s="180">
        <v>164.970713547907</v>
      </c>
      <c r="AM14" s="174"/>
      <c r="AN14" s="181">
        <v>145.90836225036699</v>
      </c>
      <c r="AO14" s="182">
        <v>144.93388137277299</v>
      </c>
      <c r="AP14" s="183">
        <v>145.411832999045</v>
      </c>
      <c r="AQ14" s="174"/>
      <c r="AR14" s="184">
        <v>159.14360414926199</v>
      </c>
      <c r="AS14" s="157"/>
      <c r="AT14" s="158">
        <v>-5.4002533657581298</v>
      </c>
      <c r="AU14" s="152">
        <v>-7.2059005823350502</v>
      </c>
      <c r="AV14" s="152">
        <v>-6.6710122545677697</v>
      </c>
      <c r="AW14" s="152">
        <v>-7.6380665283791203</v>
      </c>
      <c r="AX14" s="152">
        <v>-6.3326238017941403</v>
      </c>
      <c r="AY14" s="159">
        <v>-6.7565502065163203</v>
      </c>
      <c r="AZ14" s="152"/>
      <c r="BA14" s="160">
        <v>-3.23501554276482</v>
      </c>
      <c r="BB14" s="161">
        <v>-3.88582492516427</v>
      </c>
      <c r="BC14" s="162">
        <v>-3.5666430097781601</v>
      </c>
      <c r="BD14" s="152"/>
      <c r="BE14" s="163">
        <v>-6.1920424299627603</v>
      </c>
    </row>
    <row r="15" spans="1:57" x14ac:dyDescent="0.25">
      <c r="A15" s="20" t="s">
        <v>37</v>
      </c>
      <c r="B15" s="2" t="str">
        <f t="shared" si="0"/>
        <v>Fairfax/Tysons Corner, VA</v>
      </c>
      <c r="C15" s="2"/>
      <c r="D15" s="23" t="s">
        <v>98</v>
      </c>
      <c r="E15" s="26" t="s">
        <v>99</v>
      </c>
      <c r="F15" s="2"/>
      <c r="G15" s="179">
        <v>145.01673004518</v>
      </c>
      <c r="H15" s="174">
        <v>168.76591594335301</v>
      </c>
      <c r="I15" s="174">
        <v>181.796829198745</v>
      </c>
      <c r="J15" s="174">
        <v>170.63060317460301</v>
      </c>
      <c r="K15" s="174">
        <v>149.81189969604799</v>
      </c>
      <c r="L15" s="180">
        <v>164.355449025974</v>
      </c>
      <c r="M15" s="174"/>
      <c r="N15" s="181">
        <v>143.78994205052001</v>
      </c>
      <c r="O15" s="182">
        <v>143.779662664379</v>
      </c>
      <c r="P15" s="183">
        <v>143.78470275389699</v>
      </c>
      <c r="Q15" s="174"/>
      <c r="R15" s="184">
        <v>158.014118941741</v>
      </c>
      <c r="S15" s="157"/>
      <c r="T15" s="158">
        <v>1.71691610545187</v>
      </c>
      <c r="U15" s="152">
        <v>1.2043697365573001</v>
      </c>
      <c r="V15" s="152">
        <v>2.32588672390004</v>
      </c>
      <c r="W15" s="152">
        <v>-0.383978351612494</v>
      </c>
      <c r="X15" s="152">
        <v>-1.77092627605306</v>
      </c>
      <c r="Y15" s="159">
        <v>0.72153320717395497</v>
      </c>
      <c r="Z15" s="152"/>
      <c r="AA15" s="160">
        <v>-0.38365632289725998</v>
      </c>
      <c r="AB15" s="161">
        <v>2.94540339413772</v>
      </c>
      <c r="AC15" s="162">
        <v>1.3166764191440901</v>
      </c>
      <c r="AD15" s="152"/>
      <c r="AE15" s="163">
        <v>0.70694367077545495</v>
      </c>
      <c r="AF15" s="29"/>
      <c r="AG15" s="179">
        <v>145.15754584297599</v>
      </c>
      <c r="AH15" s="174">
        <v>178.973872714962</v>
      </c>
      <c r="AI15" s="174">
        <v>199.536055401662</v>
      </c>
      <c r="AJ15" s="174">
        <v>194.183521443085</v>
      </c>
      <c r="AK15" s="174">
        <v>160.430956810894</v>
      </c>
      <c r="AL15" s="180">
        <v>177.373212015196</v>
      </c>
      <c r="AM15" s="174"/>
      <c r="AN15" s="181">
        <v>144.10858249210099</v>
      </c>
      <c r="AO15" s="182">
        <v>144.01185367633599</v>
      </c>
      <c r="AP15" s="183">
        <v>144.058902902977</v>
      </c>
      <c r="AQ15" s="174"/>
      <c r="AR15" s="184">
        <v>167.666240826088</v>
      </c>
      <c r="AS15" s="157"/>
      <c r="AT15" s="158">
        <v>0.66263581437486596</v>
      </c>
      <c r="AU15" s="152">
        <v>2.3838919482807501</v>
      </c>
      <c r="AV15" s="152">
        <v>1.7082559031406701</v>
      </c>
      <c r="AW15" s="152">
        <v>1.6437294285368</v>
      </c>
      <c r="AX15" s="152">
        <v>-0.43201685267524698</v>
      </c>
      <c r="AY15" s="159">
        <v>1.0737660085674201</v>
      </c>
      <c r="AZ15" s="152"/>
      <c r="BA15" s="160">
        <v>1.8005865248734501</v>
      </c>
      <c r="BB15" s="161">
        <v>2.8253913763329499</v>
      </c>
      <c r="BC15" s="162">
        <v>2.3253131614303699</v>
      </c>
      <c r="BD15" s="152"/>
      <c r="BE15" s="163">
        <v>1.11756955550027</v>
      </c>
    </row>
    <row r="16" spans="1:57" x14ac:dyDescent="0.25">
      <c r="A16" s="20" t="s">
        <v>39</v>
      </c>
      <c r="B16" s="2" t="str">
        <f t="shared" si="0"/>
        <v>I-95 Fredericksburg, VA</v>
      </c>
      <c r="C16" s="2"/>
      <c r="D16" s="23" t="s">
        <v>98</v>
      </c>
      <c r="E16" s="26" t="s">
        <v>99</v>
      </c>
      <c r="F16" s="2"/>
      <c r="G16" s="179">
        <v>99.958919237571195</v>
      </c>
      <c r="H16" s="174">
        <v>104.949882879779</v>
      </c>
      <c r="I16" s="174">
        <v>107.145971400394</v>
      </c>
      <c r="J16" s="174">
        <v>102.503316695352</v>
      </c>
      <c r="K16" s="174">
        <v>101.886687116564</v>
      </c>
      <c r="L16" s="180">
        <v>103.406546393551</v>
      </c>
      <c r="M16" s="174"/>
      <c r="N16" s="181">
        <v>116.76115794278699</v>
      </c>
      <c r="O16" s="182">
        <v>116.119654716426</v>
      </c>
      <c r="P16" s="183">
        <v>116.434795933622</v>
      </c>
      <c r="Q16" s="174"/>
      <c r="R16" s="184">
        <v>107.55289877483</v>
      </c>
      <c r="S16" s="157"/>
      <c r="T16" s="158">
        <v>2.97047656840597</v>
      </c>
      <c r="U16" s="152">
        <v>3.9501960625763899</v>
      </c>
      <c r="V16" s="152">
        <v>4.67673915337775</v>
      </c>
      <c r="W16" s="152">
        <v>1.50167298294493</v>
      </c>
      <c r="X16" s="152">
        <v>0.63575915511400505</v>
      </c>
      <c r="Y16" s="159">
        <v>2.7298132698078001</v>
      </c>
      <c r="Z16" s="152"/>
      <c r="AA16" s="160">
        <v>2.6919429382109001</v>
      </c>
      <c r="AB16" s="161">
        <v>-1.23688865382457</v>
      </c>
      <c r="AC16" s="162">
        <v>0.63664185589176903</v>
      </c>
      <c r="AD16" s="152"/>
      <c r="AE16" s="163">
        <v>1.83899963509613</v>
      </c>
      <c r="AF16" s="29"/>
      <c r="AG16" s="179">
        <v>100.068976164422</v>
      </c>
      <c r="AH16" s="174">
        <v>104.073150239407</v>
      </c>
      <c r="AI16" s="174">
        <v>107.036561162331</v>
      </c>
      <c r="AJ16" s="174">
        <v>106.397036040017</v>
      </c>
      <c r="AK16" s="174">
        <v>104.79720711004499</v>
      </c>
      <c r="AL16" s="180">
        <v>104.616708639682</v>
      </c>
      <c r="AM16" s="174"/>
      <c r="AN16" s="181">
        <v>118.995330049261</v>
      </c>
      <c r="AO16" s="182">
        <v>120.665403497338</v>
      </c>
      <c r="AP16" s="183">
        <v>119.83364464071499</v>
      </c>
      <c r="AQ16" s="174"/>
      <c r="AR16" s="184">
        <v>109.47350997372401</v>
      </c>
      <c r="AS16" s="157"/>
      <c r="AT16" s="158">
        <v>2.0511025583773299</v>
      </c>
      <c r="AU16" s="152">
        <v>2.6703973523050699</v>
      </c>
      <c r="AV16" s="152">
        <v>2.5529084148658998</v>
      </c>
      <c r="AW16" s="152">
        <v>1.9651182093637001</v>
      </c>
      <c r="AX16" s="152">
        <v>1.0511217586244599</v>
      </c>
      <c r="AY16" s="159">
        <v>2.0107901607758301</v>
      </c>
      <c r="AZ16" s="152"/>
      <c r="BA16" s="160">
        <v>3.3995658725437301</v>
      </c>
      <c r="BB16" s="161">
        <v>2.9435379503968599</v>
      </c>
      <c r="BC16" s="162">
        <v>3.1571783928133699</v>
      </c>
      <c r="BD16" s="152"/>
      <c r="BE16" s="163">
        <v>2.42563157083304</v>
      </c>
    </row>
    <row r="17" spans="1:57" x14ac:dyDescent="0.25">
      <c r="A17" s="20" t="s">
        <v>106</v>
      </c>
      <c r="B17" s="2" t="str">
        <f t="shared" si="0"/>
        <v>Dulles Airport Area, VA</v>
      </c>
      <c r="C17" s="2"/>
      <c r="D17" s="23" t="s">
        <v>98</v>
      </c>
      <c r="E17" s="26" t="s">
        <v>99</v>
      </c>
      <c r="F17" s="2"/>
      <c r="G17" s="179">
        <v>120.41861039138099</v>
      </c>
      <c r="H17" s="174">
        <v>154.71288373612001</v>
      </c>
      <c r="I17" s="174">
        <v>164.322478265423</v>
      </c>
      <c r="J17" s="174">
        <v>149.77895292304001</v>
      </c>
      <c r="K17" s="174">
        <v>133.82758896487701</v>
      </c>
      <c r="L17" s="180">
        <v>145.86619301581399</v>
      </c>
      <c r="M17" s="174"/>
      <c r="N17" s="181">
        <v>125.994255294921</v>
      </c>
      <c r="O17" s="182">
        <v>121.981611999533</v>
      </c>
      <c r="P17" s="183">
        <v>124.012797279382</v>
      </c>
      <c r="Q17" s="174"/>
      <c r="R17" s="184">
        <v>139.59691541959401</v>
      </c>
      <c r="S17" s="157"/>
      <c r="T17" s="158">
        <v>0.350323547991303</v>
      </c>
      <c r="U17" s="152">
        <v>11.9033624810322</v>
      </c>
      <c r="V17" s="152">
        <v>15.208548892384499</v>
      </c>
      <c r="W17" s="152">
        <v>7.8672808288710998</v>
      </c>
      <c r="X17" s="152">
        <v>7.2198062542043102</v>
      </c>
      <c r="Y17" s="159">
        <v>9.1779529792689107</v>
      </c>
      <c r="Z17" s="152"/>
      <c r="AA17" s="160">
        <v>7.84486180273508</v>
      </c>
      <c r="AB17" s="161">
        <v>3.8660413907338702</v>
      </c>
      <c r="AC17" s="162">
        <v>5.8609802891289604</v>
      </c>
      <c r="AD17" s="152"/>
      <c r="AE17" s="163">
        <v>8.5679132837229606</v>
      </c>
      <c r="AF17" s="29"/>
      <c r="AG17" s="179">
        <v>121.907703129778</v>
      </c>
      <c r="AH17" s="174">
        <v>148.423500228693</v>
      </c>
      <c r="AI17" s="174">
        <v>163.65219356909699</v>
      </c>
      <c r="AJ17" s="174">
        <v>159.005953192395</v>
      </c>
      <c r="AK17" s="174">
        <v>137.25119568975401</v>
      </c>
      <c r="AL17" s="180">
        <v>147.25218513993099</v>
      </c>
      <c r="AM17" s="174"/>
      <c r="AN17" s="181">
        <v>123.660790229885</v>
      </c>
      <c r="AO17" s="182">
        <v>121.334788259597</v>
      </c>
      <c r="AP17" s="183">
        <v>122.508402558635</v>
      </c>
      <c r="AQ17" s="174"/>
      <c r="AR17" s="184">
        <v>140.06563941870999</v>
      </c>
      <c r="AS17" s="157"/>
      <c r="AT17" s="158">
        <v>1.24862818480037</v>
      </c>
      <c r="AU17" s="152">
        <v>4.9311308595789001</v>
      </c>
      <c r="AV17" s="152">
        <v>4.0003419963396496</v>
      </c>
      <c r="AW17" s="152">
        <v>3.1428674050851502</v>
      </c>
      <c r="AX17" s="152">
        <v>2.2692857000625799</v>
      </c>
      <c r="AY17" s="159">
        <v>3.1407781783284099</v>
      </c>
      <c r="AZ17" s="152"/>
      <c r="BA17" s="160">
        <v>3.7244254421804599</v>
      </c>
      <c r="BB17" s="161">
        <v>1.78376305855821</v>
      </c>
      <c r="BC17" s="162">
        <v>2.7631092321501498</v>
      </c>
      <c r="BD17" s="152"/>
      <c r="BE17" s="163">
        <v>2.9966810521063301</v>
      </c>
    </row>
    <row r="18" spans="1:57" x14ac:dyDescent="0.25">
      <c r="A18" s="20" t="s">
        <v>46</v>
      </c>
      <c r="B18" s="2" t="str">
        <f t="shared" si="0"/>
        <v>Williamsburg, VA</v>
      </c>
      <c r="C18" s="2"/>
      <c r="D18" s="23" t="s">
        <v>98</v>
      </c>
      <c r="E18" s="26" t="s">
        <v>99</v>
      </c>
      <c r="F18" s="2"/>
      <c r="G18" s="179">
        <v>124.437755511022</v>
      </c>
      <c r="H18" s="174">
        <v>129.530964370546</v>
      </c>
      <c r="I18" s="174">
        <v>148.84514815707001</v>
      </c>
      <c r="J18" s="174">
        <v>130.63370597546401</v>
      </c>
      <c r="K18" s="174">
        <v>142.122026044309</v>
      </c>
      <c r="L18" s="180">
        <v>135.77112922308399</v>
      </c>
      <c r="M18" s="174"/>
      <c r="N18" s="181">
        <v>185.04008166969101</v>
      </c>
      <c r="O18" s="182">
        <v>186.32230512587199</v>
      </c>
      <c r="P18" s="183">
        <v>185.68031955171799</v>
      </c>
      <c r="Q18" s="174"/>
      <c r="R18" s="184">
        <v>154.06576290004699</v>
      </c>
      <c r="S18" s="157"/>
      <c r="T18" s="158">
        <v>-4.0647807357165897</v>
      </c>
      <c r="U18" s="152">
        <v>-1.7620636362959501</v>
      </c>
      <c r="V18" s="152">
        <v>12.4620593607311</v>
      </c>
      <c r="W18" s="152">
        <v>-3.1281118266822698</v>
      </c>
      <c r="X18" s="152">
        <v>3.7312814314828899</v>
      </c>
      <c r="Y18" s="159">
        <v>1.8104515366423699</v>
      </c>
      <c r="Z18" s="152"/>
      <c r="AA18" s="160">
        <v>7.1689162350951197</v>
      </c>
      <c r="AB18" s="161">
        <v>4.1697413983642102</v>
      </c>
      <c r="AC18" s="162">
        <v>5.6274249891933001</v>
      </c>
      <c r="AD18" s="152"/>
      <c r="AE18" s="163">
        <v>4.23942279150614</v>
      </c>
      <c r="AF18" s="29"/>
      <c r="AG18" s="179">
        <v>134.29480632911299</v>
      </c>
      <c r="AH18" s="174">
        <v>128.525789473684</v>
      </c>
      <c r="AI18" s="174">
        <v>131.22665980707299</v>
      </c>
      <c r="AJ18" s="174">
        <v>127.446861821315</v>
      </c>
      <c r="AK18" s="174">
        <v>134.24444335511899</v>
      </c>
      <c r="AL18" s="180">
        <v>131.20185048735499</v>
      </c>
      <c r="AM18" s="174"/>
      <c r="AN18" s="181">
        <v>171.43751616567599</v>
      </c>
      <c r="AO18" s="182">
        <v>177.91409337860699</v>
      </c>
      <c r="AP18" s="183">
        <v>174.72265565794001</v>
      </c>
      <c r="AQ18" s="174"/>
      <c r="AR18" s="184">
        <v>146.942690058479</v>
      </c>
      <c r="AS18" s="157"/>
      <c r="AT18" s="158">
        <v>-1.2757123019849299</v>
      </c>
      <c r="AU18" s="152">
        <v>0.88112429046519702</v>
      </c>
      <c r="AV18" s="152">
        <v>3.88621111464</v>
      </c>
      <c r="AW18" s="152">
        <v>0.19771220280336399</v>
      </c>
      <c r="AX18" s="152">
        <v>4.5361137507859599</v>
      </c>
      <c r="AY18" s="159">
        <v>1.6292419231974999</v>
      </c>
      <c r="AZ18" s="152"/>
      <c r="BA18" s="160">
        <v>4.4344790884923801</v>
      </c>
      <c r="BB18" s="161">
        <v>3.5178436179782402</v>
      </c>
      <c r="BC18" s="162">
        <v>3.95329148910217</v>
      </c>
      <c r="BD18" s="152"/>
      <c r="BE18" s="163">
        <v>2.85890740822758</v>
      </c>
    </row>
    <row r="19" spans="1:57" x14ac:dyDescent="0.25">
      <c r="A19" s="20" t="s">
        <v>107</v>
      </c>
      <c r="B19" s="2" t="str">
        <f t="shared" si="0"/>
        <v>Virginia Beach, VA</v>
      </c>
      <c r="C19" s="2"/>
      <c r="D19" s="23" t="s">
        <v>98</v>
      </c>
      <c r="E19" s="26" t="s">
        <v>99</v>
      </c>
      <c r="F19" s="2"/>
      <c r="G19" s="179">
        <v>175.29635216668899</v>
      </c>
      <c r="H19" s="174">
        <v>178.56963786102699</v>
      </c>
      <c r="I19" s="174">
        <v>188.58970337165499</v>
      </c>
      <c r="J19" s="174">
        <v>193.31985121444799</v>
      </c>
      <c r="K19" s="174">
        <v>204.81156610605601</v>
      </c>
      <c r="L19" s="180">
        <v>189.54725713176001</v>
      </c>
      <c r="M19" s="174"/>
      <c r="N19" s="181">
        <v>270.41508832310399</v>
      </c>
      <c r="O19" s="182">
        <v>277.42991906211398</v>
      </c>
      <c r="P19" s="183">
        <v>273.93655479287901</v>
      </c>
      <c r="Q19" s="174"/>
      <c r="R19" s="184">
        <v>219.044284275031</v>
      </c>
      <c r="S19" s="157"/>
      <c r="T19" s="158">
        <v>-7.4357326538777704</v>
      </c>
      <c r="U19" s="152">
        <v>-9.4299118441523202</v>
      </c>
      <c r="V19" s="152">
        <v>1.03107868796667</v>
      </c>
      <c r="W19" s="152">
        <v>2.3936200045114999</v>
      </c>
      <c r="X19" s="152">
        <v>4.3131304987565304</v>
      </c>
      <c r="Y19" s="159">
        <v>-1.1379995626859101</v>
      </c>
      <c r="Z19" s="152"/>
      <c r="AA19" s="160">
        <v>8.6737156839677603</v>
      </c>
      <c r="AB19" s="161">
        <v>5.5595130866790896</v>
      </c>
      <c r="AC19" s="162">
        <v>7.0069052827262599</v>
      </c>
      <c r="AD19" s="152"/>
      <c r="AE19" s="163">
        <v>3.1530458053946102</v>
      </c>
      <c r="AF19" s="29"/>
      <c r="AG19" s="179">
        <v>190.99825564439899</v>
      </c>
      <c r="AH19" s="174">
        <v>169.49377822932601</v>
      </c>
      <c r="AI19" s="174">
        <v>175.34489087725299</v>
      </c>
      <c r="AJ19" s="174">
        <v>174.08856590166599</v>
      </c>
      <c r="AK19" s="174">
        <v>181.03993824060299</v>
      </c>
      <c r="AL19" s="180">
        <v>178.294036745022</v>
      </c>
      <c r="AM19" s="174"/>
      <c r="AN19" s="181">
        <v>244.15406684952899</v>
      </c>
      <c r="AO19" s="182">
        <v>248.41090289128101</v>
      </c>
      <c r="AP19" s="183">
        <v>246.31806181793399</v>
      </c>
      <c r="AQ19" s="174"/>
      <c r="AR19" s="184">
        <v>201.176856056129</v>
      </c>
      <c r="AS19" s="157"/>
      <c r="AT19" s="158">
        <v>-1.9944554088163</v>
      </c>
      <c r="AU19" s="152">
        <v>-2.3286815954435101</v>
      </c>
      <c r="AV19" s="152">
        <v>2.4956994372086601</v>
      </c>
      <c r="AW19" s="152">
        <v>1.0300166762051</v>
      </c>
      <c r="AX19" s="152">
        <v>0.65307731211833897</v>
      </c>
      <c r="AY19" s="159">
        <v>-0.10134977876592199</v>
      </c>
      <c r="AZ19" s="152"/>
      <c r="BA19" s="160">
        <v>-1.08803539887532</v>
      </c>
      <c r="BB19" s="161">
        <v>-4.26823145249086</v>
      </c>
      <c r="BC19" s="162">
        <v>-2.7690799915860902</v>
      </c>
      <c r="BD19" s="152"/>
      <c r="BE19" s="163">
        <v>-0.945701552723618</v>
      </c>
    </row>
    <row r="20" spans="1:57" x14ac:dyDescent="0.25">
      <c r="A20" s="33" t="s">
        <v>108</v>
      </c>
      <c r="B20" s="2" t="str">
        <f t="shared" si="0"/>
        <v>Norfolk/Portsmouth, VA</v>
      </c>
      <c r="C20" s="2"/>
      <c r="D20" s="23" t="s">
        <v>98</v>
      </c>
      <c r="E20" s="26" t="s">
        <v>99</v>
      </c>
      <c r="F20" s="2"/>
      <c r="G20" s="179">
        <v>115.836271314285</v>
      </c>
      <c r="H20" s="174">
        <v>124.56977489919301</v>
      </c>
      <c r="I20" s="174">
        <v>131.03126528449599</v>
      </c>
      <c r="J20" s="174">
        <v>120.930611157532</v>
      </c>
      <c r="K20" s="174">
        <v>124.81527734268801</v>
      </c>
      <c r="L20" s="180">
        <v>123.76956499310199</v>
      </c>
      <c r="M20" s="174"/>
      <c r="N20" s="181">
        <v>163.56332799623701</v>
      </c>
      <c r="O20" s="182">
        <v>171.312546697588</v>
      </c>
      <c r="P20" s="183">
        <v>167.46508313871999</v>
      </c>
      <c r="Q20" s="174"/>
      <c r="R20" s="184">
        <v>138.85812735395601</v>
      </c>
      <c r="S20" s="157"/>
      <c r="T20" s="158">
        <v>3.6207871040433099</v>
      </c>
      <c r="U20" s="152">
        <v>4.5552829172793299</v>
      </c>
      <c r="V20" s="152">
        <v>8.2406597736570895</v>
      </c>
      <c r="W20" s="152">
        <v>-3.1198764220731299</v>
      </c>
      <c r="X20" s="152">
        <v>-5.5535994314810599</v>
      </c>
      <c r="Y20" s="159">
        <v>0.99227196233064996</v>
      </c>
      <c r="Z20" s="152"/>
      <c r="AA20" s="160">
        <v>1.4178440968592001</v>
      </c>
      <c r="AB20" s="161">
        <v>8.7880792577145606</v>
      </c>
      <c r="AC20" s="162">
        <v>5.0664033828792796</v>
      </c>
      <c r="AD20" s="152"/>
      <c r="AE20" s="163">
        <v>2.8347294227207098</v>
      </c>
      <c r="AF20" s="29"/>
      <c r="AG20" s="179">
        <v>118.13234201171799</v>
      </c>
      <c r="AH20" s="174">
        <v>119.474272950181</v>
      </c>
      <c r="AI20" s="174">
        <v>125.687931208378</v>
      </c>
      <c r="AJ20" s="174">
        <v>124.057892604755</v>
      </c>
      <c r="AK20" s="174">
        <v>121.753557943869</v>
      </c>
      <c r="AL20" s="180">
        <v>121.903999483582</v>
      </c>
      <c r="AM20" s="174"/>
      <c r="AN20" s="181">
        <v>149.40647227733001</v>
      </c>
      <c r="AO20" s="182">
        <v>153.482772613322</v>
      </c>
      <c r="AP20" s="183">
        <v>151.45990817762399</v>
      </c>
      <c r="AQ20" s="174"/>
      <c r="AR20" s="184">
        <v>131.51222037936901</v>
      </c>
      <c r="AS20" s="157"/>
      <c r="AT20" s="158">
        <v>-1.0001515352242301</v>
      </c>
      <c r="AU20" s="152">
        <v>-1.6073566089071001</v>
      </c>
      <c r="AV20" s="152">
        <v>-2.59926964561663</v>
      </c>
      <c r="AW20" s="152">
        <v>-3.2980474537961402</v>
      </c>
      <c r="AX20" s="152">
        <v>-4.2735116212822302</v>
      </c>
      <c r="AY20" s="159">
        <v>-2.6885814113217301</v>
      </c>
      <c r="AZ20" s="152"/>
      <c r="BA20" s="160">
        <v>-2.1383081256535901</v>
      </c>
      <c r="BB20" s="161">
        <v>-0.80540293808580299</v>
      </c>
      <c r="BC20" s="162">
        <v>-1.4626352086347401</v>
      </c>
      <c r="BD20" s="152"/>
      <c r="BE20" s="163">
        <v>-2.2292600293119902</v>
      </c>
    </row>
    <row r="21" spans="1:57" x14ac:dyDescent="0.25">
      <c r="A21" s="34" t="s">
        <v>43</v>
      </c>
      <c r="B21" s="2" t="str">
        <f t="shared" si="0"/>
        <v>Newport News/Hampton, VA</v>
      </c>
      <c r="C21" s="2"/>
      <c r="D21" s="23" t="s">
        <v>98</v>
      </c>
      <c r="E21" s="26" t="s">
        <v>99</v>
      </c>
      <c r="F21" s="2"/>
      <c r="G21" s="179">
        <v>82.681809264238495</v>
      </c>
      <c r="H21" s="174">
        <v>88.602916022799207</v>
      </c>
      <c r="I21" s="174">
        <v>91.432214590301001</v>
      </c>
      <c r="J21" s="174">
        <v>94.371866277128504</v>
      </c>
      <c r="K21" s="174">
        <v>93.174592505720796</v>
      </c>
      <c r="L21" s="180">
        <v>90.333751513869998</v>
      </c>
      <c r="M21" s="174"/>
      <c r="N21" s="181">
        <v>132.99047840557199</v>
      </c>
      <c r="O21" s="182">
        <v>132.541049028309</v>
      </c>
      <c r="P21" s="183">
        <v>132.76446678722499</v>
      </c>
      <c r="Q21" s="174"/>
      <c r="R21" s="184">
        <v>105.38129524602201</v>
      </c>
      <c r="S21" s="157"/>
      <c r="T21" s="158">
        <v>-6.34808684145918</v>
      </c>
      <c r="U21" s="152">
        <v>-6.0444987788479496</v>
      </c>
      <c r="V21" s="152">
        <v>-3.45595482785644</v>
      </c>
      <c r="W21" s="152">
        <v>-12.783116429559101</v>
      </c>
      <c r="X21" s="152">
        <v>-15.7265042908626</v>
      </c>
      <c r="Y21" s="159">
        <v>-9.9251932958663591</v>
      </c>
      <c r="Z21" s="152"/>
      <c r="AA21" s="160">
        <v>2.4804658012619298</v>
      </c>
      <c r="AB21" s="161">
        <v>14.3227077837354</v>
      </c>
      <c r="AC21" s="162">
        <v>7.8231733541018098</v>
      </c>
      <c r="AD21" s="152"/>
      <c r="AE21" s="163">
        <v>-1.9492072879390301</v>
      </c>
      <c r="AF21" s="29"/>
      <c r="AG21" s="179">
        <v>87.118304372299207</v>
      </c>
      <c r="AH21" s="174">
        <v>93.871181548135198</v>
      </c>
      <c r="AI21" s="174">
        <v>96.491665056127403</v>
      </c>
      <c r="AJ21" s="174">
        <v>96.362952556617998</v>
      </c>
      <c r="AK21" s="174">
        <v>93.279077263282801</v>
      </c>
      <c r="AL21" s="180">
        <v>93.5509089145215</v>
      </c>
      <c r="AM21" s="174"/>
      <c r="AN21" s="181">
        <v>116.68233366853499</v>
      </c>
      <c r="AO21" s="182">
        <v>116.305461055424</v>
      </c>
      <c r="AP21" s="183">
        <v>116.492397486893</v>
      </c>
      <c r="AQ21" s="174"/>
      <c r="AR21" s="184">
        <v>101.13236251508</v>
      </c>
      <c r="AS21" s="157"/>
      <c r="AT21" s="158">
        <v>-7.3444989735482196</v>
      </c>
      <c r="AU21" s="152">
        <v>-4.7075148902536696</v>
      </c>
      <c r="AV21" s="152">
        <v>-3.7285213509276902</v>
      </c>
      <c r="AW21" s="152">
        <v>-6.6546442987236896</v>
      </c>
      <c r="AX21" s="152">
        <v>-8.9275394798646399</v>
      </c>
      <c r="AY21" s="159">
        <v>-6.3574059793239401</v>
      </c>
      <c r="AZ21" s="152"/>
      <c r="BA21" s="160">
        <v>-10.104582392257999</v>
      </c>
      <c r="BB21" s="161">
        <v>-8.3286142546283308</v>
      </c>
      <c r="BC21" s="162">
        <v>-9.2389048295522507</v>
      </c>
      <c r="BD21" s="152"/>
      <c r="BE21" s="163">
        <v>-7.3827128766030699</v>
      </c>
    </row>
    <row r="22" spans="1:57" x14ac:dyDescent="0.25">
      <c r="A22" s="35" t="s">
        <v>109</v>
      </c>
      <c r="B22" s="2" t="str">
        <f t="shared" si="0"/>
        <v>Chesapeake/Suffolk, VA</v>
      </c>
      <c r="C22" s="2"/>
      <c r="D22" s="24" t="s">
        <v>98</v>
      </c>
      <c r="E22" s="27" t="s">
        <v>99</v>
      </c>
      <c r="F22" s="2"/>
      <c r="G22" s="185">
        <v>99.550686172967303</v>
      </c>
      <c r="H22" s="186">
        <v>107.138134935422</v>
      </c>
      <c r="I22" s="186">
        <v>110.069662241948</v>
      </c>
      <c r="J22" s="186">
        <v>108.257521398834</v>
      </c>
      <c r="K22" s="186">
        <v>109.716573428798</v>
      </c>
      <c r="L22" s="187">
        <v>107.27740291475</v>
      </c>
      <c r="M22" s="174"/>
      <c r="N22" s="188">
        <v>142.41358839045299</v>
      </c>
      <c r="O22" s="189">
        <v>146.07199204525</v>
      </c>
      <c r="P22" s="190">
        <v>144.242133530784</v>
      </c>
      <c r="Q22" s="174"/>
      <c r="R22" s="191">
        <v>119.24906319216301</v>
      </c>
      <c r="S22" s="157"/>
      <c r="T22" s="164">
        <v>-1.75179091994933</v>
      </c>
      <c r="U22" s="165">
        <v>1.8716858852732701</v>
      </c>
      <c r="V22" s="165">
        <v>1.5035100898764899</v>
      </c>
      <c r="W22" s="165">
        <v>-1.1351601781515099</v>
      </c>
      <c r="X22" s="165">
        <v>-0.66636820786026596</v>
      </c>
      <c r="Y22" s="166">
        <v>1.46550175178059E-2</v>
      </c>
      <c r="Z22" s="152"/>
      <c r="AA22" s="167">
        <v>2.4091748971426901</v>
      </c>
      <c r="AB22" s="168">
        <v>4.3369038491910104</v>
      </c>
      <c r="AC22" s="169">
        <v>3.3769536233981401</v>
      </c>
      <c r="AD22" s="152"/>
      <c r="AE22" s="170">
        <v>1.4335706250515301</v>
      </c>
      <c r="AF22" s="30"/>
      <c r="AG22" s="185">
        <v>100.342789192214</v>
      </c>
      <c r="AH22" s="186">
        <v>103.414248387469</v>
      </c>
      <c r="AI22" s="186">
        <v>105.631916513612</v>
      </c>
      <c r="AJ22" s="186">
        <v>105.876216534504</v>
      </c>
      <c r="AK22" s="186">
        <v>104.53035733935</v>
      </c>
      <c r="AL22" s="187">
        <v>104.06899634746701</v>
      </c>
      <c r="AM22" s="174"/>
      <c r="AN22" s="188">
        <v>129.75044593682699</v>
      </c>
      <c r="AO22" s="189">
        <v>131.83286854042399</v>
      </c>
      <c r="AP22" s="190">
        <v>130.791809946223</v>
      </c>
      <c r="AQ22" s="174"/>
      <c r="AR22" s="191">
        <v>112.47322374674199</v>
      </c>
      <c r="AS22" s="157"/>
      <c r="AT22" s="164">
        <v>-2.3247070396579899</v>
      </c>
      <c r="AU22" s="165">
        <v>-0.809803986277015</v>
      </c>
      <c r="AV22" s="165">
        <v>-1.9991385220933799</v>
      </c>
      <c r="AW22" s="165">
        <v>-2.3212136590016401</v>
      </c>
      <c r="AX22" s="165">
        <v>-3.1333269207606298</v>
      </c>
      <c r="AY22" s="166">
        <v>-2.1572564423255201</v>
      </c>
      <c r="AZ22" s="152"/>
      <c r="BA22" s="167">
        <v>-4.2137369857303399</v>
      </c>
      <c r="BB22" s="168">
        <v>-3.5187645145638902</v>
      </c>
      <c r="BC22" s="169">
        <v>-3.8653158029739401</v>
      </c>
      <c r="BD22" s="152"/>
      <c r="BE22" s="170">
        <v>-2.8047801074182099</v>
      </c>
    </row>
    <row r="23" spans="1:57" ht="13" x14ac:dyDescent="0.3">
      <c r="A23" s="34" t="s">
        <v>59</v>
      </c>
      <c r="B23" s="2" t="s">
        <v>59</v>
      </c>
      <c r="C23" s="8"/>
      <c r="D23" s="22" t="s">
        <v>98</v>
      </c>
      <c r="E23" s="25" t="s">
        <v>99</v>
      </c>
      <c r="F23" s="2"/>
      <c r="G23" s="171">
        <v>154.601494804156</v>
      </c>
      <c r="H23" s="172">
        <v>167.068297311544</v>
      </c>
      <c r="I23" s="172">
        <v>165.20941757156899</v>
      </c>
      <c r="J23" s="172">
        <v>161.35587931034399</v>
      </c>
      <c r="K23" s="172">
        <v>170.49378794955601</v>
      </c>
      <c r="L23" s="173">
        <v>164.66334944993201</v>
      </c>
      <c r="M23" s="174"/>
      <c r="N23" s="175">
        <v>185.09601776747701</v>
      </c>
      <c r="O23" s="176">
        <v>192.20213836477899</v>
      </c>
      <c r="P23" s="177">
        <v>188.725617913832</v>
      </c>
      <c r="Q23" s="174"/>
      <c r="R23" s="178">
        <v>173.585465912199</v>
      </c>
      <c r="S23" s="157"/>
      <c r="T23" s="149">
        <v>-0.48384833065867799</v>
      </c>
      <c r="U23" s="150">
        <v>-4.5512495155428798</v>
      </c>
      <c r="V23" s="150">
        <v>-2.2508940041237802</v>
      </c>
      <c r="W23" s="150">
        <v>-2.4899679609466001</v>
      </c>
      <c r="X23" s="150">
        <v>0.73299581437421701</v>
      </c>
      <c r="Y23" s="151">
        <v>-1.8701621650156901</v>
      </c>
      <c r="Z23" s="152"/>
      <c r="AA23" s="153">
        <v>-4.54656340737623E-2</v>
      </c>
      <c r="AB23" s="154">
        <v>-2.1430591357445601</v>
      </c>
      <c r="AC23" s="155">
        <v>-1.2087810466603299</v>
      </c>
      <c r="AD23" s="152"/>
      <c r="AE23" s="156">
        <v>-2.1769655754362098</v>
      </c>
      <c r="AF23" s="28"/>
      <c r="AG23" s="171">
        <v>164.388172477827</v>
      </c>
      <c r="AH23" s="172">
        <v>163.82831646378901</v>
      </c>
      <c r="AI23" s="172">
        <v>175.90284191399101</v>
      </c>
      <c r="AJ23" s="172">
        <v>178.283944121915</v>
      </c>
      <c r="AK23" s="172">
        <v>172.029470300848</v>
      </c>
      <c r="AL23" s="173">
        <v>171.63924586629</v>
      </c>
      <c r="AM23" s="174"/>
      <c r="AN23" s="175">
        <v>185.64027561278601</v>
      </c>
      <c r="AO23" s="176">
        <v>185.967175153889</v>
      </c>
      <c r="AP23" s="177">
        <v>185.80447886215401</v>
      </c>
      <c r="AQ23" s="174"/>
      <c r="AR23" s="178">
        <v>176.268250421381</v>
      </c>
      <c r="AS23" s="157"/>
      <c r="AT23" s="149">
        <v>-0.61779715571026095</v>
      </c>
      <c r="AU23" s="150">
        <v>-6.72473904454103</v>
      </c>
      <c r="AV23" s="150">
        <v>-5.1422545975834497</v>
      </c>
      <c r="AW23" s="150">
        <v>-2.1717122293266402</v>
      </c>
      <c r="AX23" s="150">
        <v>-4.8333067312731099</v>
      </c>
      <c r="AY23" s="151">
        <v>-3.95594730397743</v>
      </c>
      <c r="AZ23" s="152"/>
      <c r="BA23" s="153">
        <v>-0.30439563503640599</v>
      </c>
      <c r="BB23" s="154">
        <v>-2.6345253757390501</v>
      </c>
      <c r="BC23" s="155">
        <v>-1.50751454555117</v>
      </c>
      <c r="BD23" s="152"/>
      <c r="BE23" s="156">
        <v>-3.08813464667216</v>
      </c>
    </row>
    <row r="24" spans="1:57" x14ac:dyDescent="0.25">
      <c r="A24" s="34" t="s">
        <v>110</v>
      </c>
      <c r="B24" s="2" t="str">
        <f t="shared" si="0"/>
        <v>Richmond North/Glen Allen, VA</v>
      </c>
      <c r="C24" s="9"/>
      <c r="D24" s="23" t="s">
        <v>98</v>
      </c>
      <c r="E24" s="26" t="s">
        <v>99</v>
      </c>
      <c r="F24" s="2"/>
      <c r="G24" s="179">
        <v>95.8622114686668</v>
      </c>
      <c r="H24" s="174">
        <v>107.128022751895</v>
      </c>
      <c r="I24" s="174">
        <v>112.252262761506</v>
      </c>
      <c r="J24" s="174">
        <v>106.228785488958</v>
      </c>
      <c r="K24" s="174">
        <v>105.95053737568099</v>
      </c>
      <c r="L24" s="180">
        <v>106.097943884579</v>
      </c>
      <c r="M24" s="174"/>
      <c r="N24" s="181">
        <v>127.674006831318</v>
      </c>
      <c r="O24" s="182">
        <v>130.43645501251399</v>
      </c>
      <c r="P24" s="183">
        <v>129.05332302834901</v>
      </c>
      <c r="Q24" s="174"/>
      <c r="R24" s="184">
        <v>114.254026735843</v>
      </c>
      <c r="S24" s="157"/>
      <c r="T24" s="158">
        <v>2.99529928964601</v>
      </c>
      <c r="U24" s="152">
        <v>5.0469698112365204</v>
      </c>
      <c r="V24" s="152">
        <v>8.0937509914787</v>
      </c>
      <c r="W24" s="152">
        <v>0.178211324868188</v>
      </c>
      <c r="X24" s="152">
        <v>-0.62375604127005901</v>
      </c>
      <c r="Y24" s="159">
        <v>2.9990608573542099</v>
      </c>
      <c r="Z24" s="152"/>
      <c r="AA24" s="160">
        <v>1.5403522837171999E-2</v>
      </c>
      <c r="AB24" s="161">
        <v>0.92497812739882701</v>
      </c>
      <c r="AC24" s="162">
        <v>0.45744491765741202</v>
      </c>
      <c r="AD24" s="152"/>
      <c r="AE24" s="163">
        <v>1.74475481576405</v>
      </c>
      <c r="AF24" s="29"/>
      <c r="AG24" s="179">
        <v>106.473152685895</v>
      </c>
      <c r="AH24" s="174">
        <v>105.055430563217</v>
      </c>
      <c r="AI24" s="174">
        <v>111.684397782988</v>
      </c>
      <c r="AJ24" s="174">
        <v>109.558022472855</v>
      </c>
      <c r="AK24" s="174">
        <v>106.431553800336</v>
      </c>
      <c r="AL24" s="180">
        <v>107.995773667826</v>
      </c>
      <c r="AM24" s="174"/>
      <c r="AN24" s="181">
        <v>122.61358583168401</v>
      </c>
      <c r="AO24" s="182">
        <v>122.419289650716</v>
      </c>
      <c r="AP24" s="183">
        <v>122.516387869569</v>
      </c>
      <c r="AQ24" s="174"/>
      <c r="AR24" s="184">
        <v>112.715433179865</v>
      </c>
      <c r="AS24" s="157"/>
      <c r="AT24" s="158">
        <v>0.31015185272687201</v>
      </c>
      <c r="AU24" s="152">
        <v>1.12323010141826</v>
      </c>
      <c r="AV24" s="152">
        <v>2.4068536040356001</v>
      </c>
      <c r="AW24" s="152">
        <v>0.178563911031765</v>
      </c>
      <c r="AX24" s="152">
        <v>-0.688393025094858</v>
      </c>
      <c r="AY24" s="159">
        <v>0.66431323142846599</v>
      </c>
      <c r="AZ24" s="152"/>
      <c r="BA24" s="160">
        <v>-0.31283032489599999</v>
      </c>
      <c r="BB24" s="161">
        <v>-4.2695604009449599E-2</v>
      </c>
      <c r="BC24" s="162">
        <v>-0.17689725277055801</v>
      </c>
      <c r="BD24" s="152"/>
      <c r="BE24" s="163">
        <v>0.326046919461773</v>
      </c>
    </row>
    <row r="25" spans="1:57" x14ac:dyDescent="0.25">
      <c r="A25" s="34" t="s">
        <v>62</v>
      </c>
      <c r="B25" s="2" t="str">
        <f t="shared" si="0"/>
        <v>Richmond West/Midlothian, VA</v>
      </c>
      <c r="C25" s="2"/>
      <c r="D25" s="23" t="s">
        <v>98</v>
      </c>
      <c r="E25" s="26" t="s">
        <v>99</v>
      </c>
      <c r="F25" s="2"/>
      <c r="G25" s="179">
        <v>81.894219720024296</v>
      </c>
      <c r="H25" s="174">
        <v>87.0563123716381</v>
      </c>
      <c r="I25" s="174">
        <v>90.124325090089997</v>
      </c>
      <c r="J25" s="174">
        <v>88.306244553072602</v>
      </c>
      <c r="K25" s="174">
        <v>89.701462964545001</v>
      </c>
      <c r="L25" s="180">
        <v>87.749475964220395</v>
      </c>
      <c r="M25" s="174"/>
      <c r="N25" s="181">
        <v>129.27155065659801</v>
      </c>
      <c r="O25" s="182">
        <v>130.13821221749001</v>
      </c>
      <c r="P25" s="183">
        <v>129.70537878340701</v>
      </c>
      <c r="Q25" s="174"/>
      <c r="R25" s="184">
        <v>103.26166384578001</v>
      </c>
      <c r="S25" s="157"/>
      <c r="T25" s="158">
        <v>-6.4743686834392902</v>
      </c>
      <c r="U25" s="152">
        <v>-6.7468554140520798</v>
      </c>
      <c r="V25" s="152">
        <v>-4.0362990381359101</v>
      </c>
      <c r="W25" s="152">
        <v>-6.0298635042910798</v>
      </c>
      <c r="X25" s="152">
        <v>-4.7371318293397104</v>
      </c>
      <c r="Y25" s="159">
        <v>-5.5198308087952501</v>
      </c>
      <c r="Z25" s="152"/>
      <c r="AA25" s="160">
        <v>0.55184777673563401</v>
      </c>
      <c r="AB25" s="161">
        <v>-0.57726830841302901</v>
      </c>
      <c r="AC25" s="162">
        <v>-3.2796534146304401E-2</v>
      </c>
      <c r="AD25" s="152"/>
      <c r="AE25" s="163">
        <v>-3.0963637052002899</v>
      </c>
      <c r="AF25" s="29"/>
      <c r="AG25" s="179">
        <v>93.073376835043405</v>
      </c>
      <c r="AH25" s="174">
        <v>86.522926168597607</v>
      </c>
      <c r="AI25" s="174">
        <v>89.0680289535984</v>
      </c>
      <c r="AJ25" s="174">
        <v>88.543071792463905</v>
      </c>
      <c r="AK25" s="174">
        <v>88.811538821666801</v>
      </c>
      <c r="AL25" s="180">
        <v>89.180372872119406</v>
      </c>
      <c r="AM25" s="174"/>
      <c r="AN25" s="181">
        <v>108.751514878927</v>
      </c>
      <c r="AO25" s="182">
        <v>109.809391957183</v>
      </c>
      <c r="AP25" s="183">
        <v>109.285408038856</v>
      </c>
      <c r="AQ25" s="174"/>
      <c r="AR25" s="184">
        <v>95.819858527283998</v>
      </c>
      <c r="AS25" s="157"/>
      <c r="AT25" s="158">
        <v>-1.4714733623840901</v>
      </c>
      <c r="AU25" s="152">
        <v>-5.0429624825812196</v>
      </c>
      <c r="AV25" s="152">
        <v>-3.61458915886901</v>
      </c>
      <c r="AW25" s="152">
        <v>-4.5713952317984701</v>
      </c>
      <c r="AX25" s="152">
        <v>-5.1080235092171602</v>
      </c>
      <c r="AY25" s="159">
        <v>-3.9818480229941202</v>
      </c>
      <c r="AZ25" s="152"/>
      <c r="BA25" s="160">
        <v>-3.5462093939388</v>
      </c>
      <c r="BB25" s="161">
        <v>-4.1137513703054998</v>
      </c>
      <c r="BC25" s="162">
        <v>-3.8468298546356099</v>
      </c>
      <c r="BD25" s="152"/>
      <c r="BE25" s="163">
        <v>-4.0343303497046801</v>
      </c>
    </row>
    <row r="26" spans="1:57" x14ac:dyDescent="0.25">
      <c r="A26" s="34" t="s">
        <v>58</v>
      </c>
      <c r="B26" s="2" t="str">
        <f t="shared" si="0"/>
        <v>Petersburg/Chester, VA</v>
      </c>
      <c r="C26" s="2"/>
      <c r="D26" s="23" t="s">
        <v>98</v>
      </c>
      <c r="E26" s="26" t="s">
        <v>99</v>
      </c>
      <c r="F26" s="2"/>
      <c r="G26" s="179">
        <v>89.871519363762104</v>
      </c>
      <c r="H26" s="174">
        <v>98.137471598123099</v>
      </c>
      <c r="I26" s="174">
        <v>101.068648006134</v>
      </c>
      <c r="J26" s="174">
        <v>100.807481156039</v>
      </c>
      <c r="K26" s="174">
        <v>102.96264876482201</v>
      </c>
      <c r="L26" s="180">
        <v>99.086298429062296</v>
      </c>
      <c r="M26" s="174"/>
      <c r="N26" s="181">
        <v>116.24869302125801</v>
      </c>
      <c r="O26" s="182">
        <v>118.723234526854</v>
      </c>
      <c r="P26" s="183">
        <v>117.49059576425201</v>
      </c>
      <c r="Q26" s="174"/>
      <c r="R26" s="184">
        <v>105.301953937576</v>
      </c>
      <c r="S26" s="157"/>
      <c r="T26" s="158">
        <v>3.3435686760743901</v>
      </c>
      <c r="U26" s="152">
        <v>3.7387579946816198</v>
      </c>
      <c r="V26" s="152">
        <v>5.7159472153844302</v>
      </c>
      <c r="W26" s="152">
        <v>4.1302562767710302</v>
      </c>
      <c r="X26" s="152">
        <v>1.9639945521484901</v>
      </c>
      <c r="Y26" s="159">
        <v>3.8280936727607502</v>
      </c>
      <c r="Z26" s="152"/>
      <c r="AA26" s="160">
        <v>1.9778343412852899</v>
      </c>
      <c r="AB26" s="161">
        <v>4.07407336529959</v>
      </c>
      <c r="AC26" s="162">
        <v>3.0298708123550702</v>
      </c>
      <c r="AD26" s="152"/>
      <c r="AE26" s="163">
        <v>3.4943358074390201</v>
      </c>
      <c r="AF26" s="29"/>
      <c r="AG26" s="179">
        <v>92.484236291946303</v>
      </c>
      <c r="AH26" s="174">
        <v>95.823823456884597</v>
      </c>
      <c r="AI26" s="174">
        <v>98.900705193625001</v>
      </c>
      <c r="AJ26" s="174">
        <v>97.761928801667196</v>
      </c>
      <c r="AK26" s="174">
        <v>96.535858168334101</v>
      </c>
      <c r="AL26" s="180">
        <v>96.445934468604705</v>
      </c>
      <c r="AM26" s="174"/>
      <c r="AN26" s="181">
        <v>105.558430983397</v>
      </c>
      <c r="AO26" s="182">
        <v>108.37182709895001</v>
      </c>
      <c r="AP26" s="183">
        <v>106.980587261588</v>
      </c>
      <c r="AQ26" s="174"/>
      <c r="AR26" s="184">
        <v>99.794101717181803</v>
      </c>
      <c r="AS26" s="157"/>
      <c r="AT26" s="158">
        <v>0.75893414284579697</v>
      </c>
      <c r="AU26" s="152">
        <v>1.4554939002315099</v>
      </c>
      <c r="AV26" s="152">
        <v>3.4476499851359099</v>
      </c>
      <c r="AW26" s="152">
        <v>1.6020959018819301</v>
      </c>
      <c r="AX26" s="152">
        <v>1.2706603723018401E-2</v>
      </c>
      <c r="AY26" s="159">
        <v>1.4891398009000101</v>
      </c>
      <c r="AZ26" s="152"/>
      <c r="BA26" s="160">
        <v>1.4316582813393599</v>
      </c>
      <c r="BB26" s="161">
        <v>3.7326578054044801</v>
      </c>
      <c r="BC26" s="162">
        <v>2.5960892255446102</v>
      </c>
      <c r="BD26" s="152"/>
      <c r="BE26" s="163">
        <v>1.92899462144441</v>
      </c>
    </row>
    <row r="27" spans="1:57" x14ac:dyDescent="0.25">
      <c r="A27" s="34" t="s">
        <v>111</v>
      </c>
      <c r="B27" s="2" t="s">
        <v>49</v>
      </c>
      <c r="C27" s="2"/>
      <c r="D27" s="23" t="s">
        <v>98</v>
      </c>
      <c r="E27" s="26" t="s">
        <v>99</v>
      </c>
      <c r="F27" s="2"/>
      <c r="G27" s="179">
        <v>120.12117280995599</v>
      </c>
      <c r="H27" s="174">
        <v>122.239676648906</v>
      </c>
      <c r="I27" s="174">
        <v>121.029564757709</v>
      </c>
      <c r="J27" s="174">
        <v>124.853990304246</v>
      </c>
      <c r="K27" s="174">
        <v>136.70286028948999</v>
      </c>
      <c r="L27" s="180">
        <v>125.563420062242</v>
      </c>
      <c r="M27" s="174"/>
      <c r="N27" s="181">
        <v>164.75460240963801</v>
      </c>
      <c r="O27" s="182">
        <v>165.297035033139</v>
      </c>
      <c r="P27" s="183">
        <v>165.02441364462001</v>
      </c>
      <c r="Q27" s="174"/>
      <c r="R27" s="184">
        <v>139.36460008941799</v>
      </c>
      <c r="S27" s="157"/>
      <c r="T27" s="158">
        <v>4.59559708656088</v>
      </c>
      <c r="U27" s="152">
        <v>-1.0980301943067099</v>
      </c>
      <c r="V27" s="152">
        <v>-6.7593436537407898</v>
      </c>
      <c r="W27" s="152">
        <v>-8.9115796631967008</v>
      </c>
      <c r="X27" s="152">
        <v>2.40484096316206</v>
      </c>
      <c r="Y27" s="159">
        <v>-2.5180581723947202</v>
      </c>
      <c r="Z27" s="152"/>
      <c r="AA27" s="160">
        <v>14.999355368339099</v>
      </c>
      <c r="AB27" s="161">
        <v>14.237282101971701</v>
      </c>
      <c r="AC27" s="162">
        <v>14.606588975127901</v>
      </c>
      <c r="AD27" s="152"/>
      <c r="AE27" s="163">
        <v>4.1536089905195999</v>
      </c>
      <c r="AF27" s="29"/>
      <c r="AG27" s="179">
        <v>129.25645678050901</v>
      </c>
      <c r="AH27" s="174">
        <v>119.43661706299299</v>
      </c>
      <c r="AI27" s="174">
        <v>117.16288052149299</v>
      </c>
      <c r="AJ27" s="174">
        <v>118.724976201912</v>
      </c>
      <c r="AK27" s="174">
        <v>123.09782654448099</v>
      </c>
      <c r="AL27" s="180">
        <v>121.273966013988</v>
      </c>
      <c r="AM27" s="174"/>
      <c r="AN27" s="181">
        <v>152.50268546504901</v>
      </c>
      <c r="AO27" s="182">
        <v>154.53887050501001</v>
      </c>
      <c r="AP27" s="183">
        <v>153.50711973168899</v>
      </c>
      <c r="AQ27" s="174"/>
      <c r="AR27" s="184">
        <v>131.85762527371699</v>
      </c>
      <c r="AS27" s="157"/>
      <c r="AT27" s="158">
        <v>8.7658622690182408</v>
      </c>
      <c r="AU27" s="152">
        <v>4.3357332460635396</v>
      </c>
      <c r="AV27" s="152">
        <v>1.7397866811560501</v>
      </c>
      <c r="AW27" s="152">
        <v>0.45010400416986901</v>
      </c>
      <c r="AX27" s="152">
        <v>2.57687666905028</v>
      </c>
      <c r="AY27" s="159">
        <v>3.3386610612324601</v>
      </c>
      <c r="AZ27" s="152"/>
      <c r="BA27" s="160">
        <v>9.8819053407933204</v>
      </c>
      <c r="BB27" s="161">
        <v>9.1489567548566608</v>
      </c>
      <c r="BC27" s="162">
        <v>9.4968479047591803</v>
      </c>
      <c r="BD27" s="152"/>
      <c r="BE27" s="163">
        <v>5.6458731462897003</v>
      </c>
    </row>
    <row r="28" spans="1:57" x14ac:dyDescent="0.25">
      <c r="A28" s="34" t="s">
        <v>54</v>
      </c>
      <c r="B28" s="2" t="str">
        <f t="shared" si="0"/>
        <v>Roanoke, VA</v>
      </c>
      <c r="C28" s="2"/>
      <c r="D28" s="23" t="s">
        <v>98</v>
      </c>
      <c r="E28" s="26" t="s">
        <v>99</v>
      </c>
      <c r="F28" s="2"/>
      <c r="G28" s="179">
        <v>94.315539999999999</v>
      </c>
      <c r="H28" s="174">
        <v>108.13025827280001</v>
      </c>
      <c r="I28" s="174">
        <v>110.069941639177</v>
      </c>
      <c r="J28" s="174">
        <v>107.54649451097799</v>
      </c>
      <c r="K28" s="174">
        <v>107.17340816326499</v>
      </c>
      <c r="L28" s="180">
        <v>106.306578016145</v>
      </c>
      <c r="M28" s="174"/>
      <c r="N28" s="181">
        <v>123.67979618107699</v>
      </c>
      <c r="O28" s="182">
        <v>121.540718042533</v>
      </c>
      <c r="P28" s="183">
        <v>122.64435355324299</v>
      </c>
      <c r="Q28" s="174"/>
      <c r="R28" s="184">
        <v>111.748888643067</v>
      </c>
      <c r="S28" s="157"/>
      <c r="T28" s="158">
        <v>-1.99239772347123</v>
      </c>
      <c r="U28" s="152">
        <v>1.2736749012380899</v>
      </c>
      <c r="V28" s="152">
        <v>1.4562089694184099</v>
      </c>
      <c r="W28" s="152">
        <v>-2.04397186638516</v>
      </c>
      <c r="X28" s="152">
        <v>-2.8876402460235799</v>
      </c>
      <c r="Y28" s="159">
        <v>-0.69915629419342595</v>
      </c>
      <c r="Z28" s="152"/>
      <c r="AA28" s="160">
        <v>2.8940034129065499</v>
      </c>
      <c r="AB28" s="161">
        <v>3.5173409901477801</v>
      </c>
      <c r="AC28" s="162">
        <v>3.2022695205115399</v>
      </c>
      <c r="AD28" s="152"/>
      <c r="AE28" s="163">
        <v>0.91356429016447704</v>
      </c>
      <c r="AF28" s="29"/>
      <c r="AG28" s="179">
        <v>97.060743978424597</v>
      </c>
      <c r="AH28" s="174">
        <v>104.78448069137301</v>
      </c>
      <c r="AI28" s="174">
        <v>109.450766657564</v>
      </c>
      <c r="AJ28" s="174">
        <v>112.717619847043</v>
      </c>
      <c r="AK28" s="174">
        <v>111.390303817833</v>
      </c>
      <c r="AL28" s="180">
        <v>107.900481777298</v>
      </c>
      <c r="AM28" s="174"/>
      <c r="AN28" s="181">
        <v>123.17576151826199</v>
      </c>
      <c r="AO28" s="182">
        <v>119.135357727673</v>
      </c>
      <c r="AP28" s="183">
        <v>121.209912054912</v>
      </c>
      <c r="AQ28" s="174"/>
      <c r="AR28" s="184">
        <v>112.11234477274699</v>
      </c>
      <c r="AS28" s="157"/>
      <c r="AT28" s="158">
        <v>-2.57470683657928</v>
      </c>
      <c r="AU28" s="152">
        <v>-1.9474063319813499</v>
      </c>
      <c r="AV28" s="152">
        <v>-0.53353006896273703</v>
      </c>
      <c r="AW28" s="152">
        <v>1.94636392281566</v>
      </c>
      <c r="AX28" s="152">
        <v>1.99148809306813</v>
      </c>
      <c r="AY28" s="159">
        <v>0.14217380934318199</v>
      </c>
      <c r="AZ28" s="152"/>
      <c r="BA28" s="160">
        <v>7.9056685087066798</v>
      </c>
      <c r="BB28" s="161">
        <v>5.5510673531541803</v>
      </c>
      <c r="BC28" s="162">
        <v>6.7725871784247804</v>
      </c>
      <c r="BD28" s="152"/>
      <c r="BE28" s="163">
        <v>2.39892507944819</v>
      </c>
    </row>
    <row r="29" spans="1:57" x14ac:dyDescent="0.25">
      <c r="A29" s="34" t="s">
        <v>55</v>
      </c>
      <c r="B29" s="2" t="str">
        <f t="shared" si="0"/>
        <v>Charlottesville, VA</v>
      </c>
      <c r="C29" s="2"/>
      <c r="D29" s="23" t="s">
        <v>98</v>
      </c>
      <c r="E29" s="26" t="s">
        <v>99</v>
      </c>
      <c r="F29" s="2"/>
      <c r="G29" s="179">
        <v>143.83738641686099</v>
      </c>
      <c r="H29" s="174">
        <v>140.43699668752299</v>
      </c>
      <c r="I29" s="174">
        <v>141.81969954278199</v>
      </c>
      <c r="J29" s="174">
        <v>149.793092985318</v>
      </c>
      <c r="K29" s="174">
        <v>153.51913749649901</v>
      </c>
      <c r="L29" s="180">
        <v>146.40857250859099</v>
      </c>
      <c r="M29" s="174"/>
      <c r="N29" s="181">
        <v>219.78845090227301</v>
      </c>
      <c r="O29" s="182">
        <v>222.866201692202</v>
      </c>
      <c r="P29" s="183">
        <v>221.34620601851799</v>
      </c>
      <c r="Q29" s="174"/>
      <c r="R29" s="184">
        <v>174.32841526519999</v>
      </c>
      <c r="S29" s="157"/>
      <c r="T29" s="158">
        <v>-6.9391233058616102</v>
      </c>
      <c r="U29" s="152">
        <v>-12.035548671732</v>
      </c>
      <c r="V29" s="152">
        <v>-11.2424386557493</v>
      </c>
      <c r="W29" s="152">
        <v>-10.1202875028325</v>
      </c>
      <c r="X29" s="152">
        <v>-11.066274225403401</v>
      </c>
      <c r="Y29" s="159">
        <v>-10.4116470356576</v>
      </c>
      <c r="Z29" s="152"/>
      <c r="AA29" s="160">
        <v>-0.676833728618219</v>
      </c>
      <c r="AB29" s="161">
        <v>1.1786375897695001</v>
      </c>
      <c r="AC29" s="162">
        <v>0.26164384385186101</v>
      </c>
      <c r="AD29" s="152"/>
      <c r="AE29" s="163">
        <v>-4.2537457369806297</v>
      </c>
      <c r="AF29" s="29"/>
      <c r="AG29" s="179">
        <v>163.403643646408</v>
      </c>
      <c r="AH29" s="174">
        <v>146.256660887023</v>
      </c>
      <c r="AI29" s="174">
        <v>143.30215843857599</v>
      </c>
      <c r="AJ29" s="174">
        <v>147.831643090315</v>
      </c>
      <c r="AK29" s="174">
        <v>161.76501034015499</v>
      </c>
      <c r="AL29" s="180">
        <v>152.62644685637301</v>
      </c>
      <c r="AM29" s="174"/>
      <c r="AN29" s="181">
        <v>237.492449279623</v>
      </c>
      <c r="AO29" s="182">
        <v>243.07290158172199</v>
      </c>
      <c r="AP29" s="183">
        <v>240.28799794570699</v>
      </c>
      <c r="AQ29" s="174"/>
      <c r="AR29" s="184">
        <v>184.077206557446</v>
      </c>
      <c r="AS29" s="157"/>
      <c r="AT29" s="158">
        <v>2.64030148402651</v>
      </c>
      <c r="AU29" s="152">
        <v>-2.4331029784954001</v>
      </c>
      <c r="AV29" s="152">
        <v>-4.7679188218142299</v>
      </c>
      <c r="AW29" s="152">
        <v>-5.0339217294970604</v>
      </c>
      <c r="AX29" s="152">
        <v>-3.41139952430186</v>
      </c>
      <c r="AY29" s="159">
        <v>-2.6716621846373099</v>
      </c>
      <c r="AZ29" s="152"/>
      <c r="BA29" s="160">
        <v>2.18134404221603</v>
      </c>
      <c r="BB29" s="161">
        <v>3.09502149018933</v>
      </c>
      <c r="BC29" s="162">
        <v>2.6420432330461798</v>
      </c>
      <c r="BD29" s="152"/>
      <c r="BE29" s="163">
        <v>1.07129138653534</v>
      </c>
    </row>
    <row r="30" spans="1:57" x14ac:dyDescent="0.25">
      <c r="A30" s="20" t="s">
        <v>112</v>
      </c>
      <c r="B30" t="s">
        <v>56</v>
      </c>
      <c r="C30" s="2"/>
      <c r="D30" s="23" t="s">
        <v>98</v>
      </c>
      <c r="E30" s="26" t="s">
        <v>99</v>
      </c>
      <c r="F30" s="2"/>
      <c r="G30" s="179">
        <v>103.202608948285</v>
      </c>
      <c r="H30" s="174">
        <v>110.38621043627001</v>
      </c>
      <c r="I30" s="174">
        <v>115.380943695479</v>
      </c>
      <c r="J30" s="174">
        <v>114.16219965177</v>
      </c>
      <c r="K30" s="174">
        <v>115.741352350765</v>
      </c>
      <c r="L30" s="180">
        <v>112.485228238234</v>
      </c>
      <c r="M30" s="174"/>
      <c r="N30" s="181">
        <v>127.377189108417</v>
      </c>
      <c r="O30" s="182">
        <v>126.495838498911</v>
      </c>
      <c r="P30" s="183">
        <v>126.93849816544299</v>
      </c>
      <c r="Q30" s="174"/>
      <c r="R30" s="184">
        <v>117.29950558302301</v>
      </c>
      <c r="S30" s="157"/>
      <c r="T30" s="158">
        <v>5.34476805187282</v>
      </c>
      <c r="U30" s="152">
        <v>2.4662376196179099</v>
      </c>
      <c r="V30" s="152">
        <v>3.5491098077590202</v>
      </c>
      <c r="W30" s="152">
        <v>1.03681621299814</v>
      </c>
      <c r="X30" s="152">
        <v>2.2071845761484199</v>
      </c>
      <c r="Y30" s="159">
        <v>2.6807781150118202</v>
      </c>
      <c r="Z30" s="152"/>
      <c r="AA30" s="160">
        <v>-0.98765785086956004</v>
      </c>
      <c r="AB30" s="161">
        <v>-0.55058000168587995</v>
      </c>
      <c r="AC30" s="162">
        <v>-0.77067547413591897</v>
      </c>
      <c r="AD30" s="152"/>
      <c r="AE30" s="163">
        <v>1.4441739967928999</v>
      </c>
      <c r="AF30" s="29"/>
      <c r="AG30" s="179">
        <v>106.311694893173</v>
      </c>
      <c r="AH30" s="174">
        <v>108.030948913893</v>
      </c>
      <c r="AI30" s="174">
        <v>112.017609732568</v>
      </c>
      <c r="AJ30" s="174">
        <v>112.863247247659</v>
      </c>
      <c r="AK30" s="174">
        <v>115.283394103956</v>
      </c>
      <c r="AL30" s="180">
        <v>111.245099678031</v>
      </c>
      <c r="AM30" s="174"/>
      <c r="AN30" s="181">
        <v>132.81135063991999</v>
      </c>
      <c r="AO30" s="182">
        <v>133.204871122566</v>
      </c>
      <c r="AP30" s="183">
        <v>133.01017850727499</v>
      </c>
      <c r="AQ30" s="174"/>
      <c r="AR30" s="184">
        <v>118.41321242642</v>
      </c>
      <c r="AS30" s="157"/>
      <c r="AT30" s="158">
        <v>4.3054739080986204</v>
      </c>
      <c r="AU30" s="152">
        <v>4.0233376194499302</v>
      </c>
      <c r="AV30" s="152">
        <v>3.8543552793262501</v>
      </c>
      <c r="AW30" s="152">
        <v>4.8647486815565397</v>
      </c>
      <c r="AX30" s="152">
        <v>4.6137371080614296</v>
      </c>
      <c r="AY30" s="159">
        <v>4.3127735619829499</v>
      </c>
      <c r="AZ30" s="152"/>
      <c r="BA30" s="160">
        <v>0.64765813383866599</v>
      </c>
      <c r="BB30" s="161">
        <v>0.98298726395987901</v>
      </c>
      <c r="BC30" s="162">
        <v>0.81699851099031195</v>
      </c>
      <c r="BD30" s="152"/>
      <c r="BE30" s="163">
        <v>2.86656120835706</v>
      </c>
    </row>
    <row r="31" spans="1:57" x14ac:dyDescent="0.25">
      <c r="A31" s="20" t="s">
        <v>52</v>
      </c>
      <c r="B31" s="2" t="str">
        <f t="shared" si="0"/>
        <v>Staunton &amp; Harrisonburg, VA</v>
      </c>
      <c r="C31" s="2"/>
      <c r="D31" s="23" t="s">
        <v>98</v>
      </c>
      <c r="E31" s="26" t="s">
        <v>99</v>
      </c>
      <c r="F31" s="2"/>
      <c r="G31" s="179">
        <v>98.082760041194604</v>
      </c>
      <c r="H31" s="174">
        <v>99.097269251774904</v>
      </c>
      <c r="I31" s="174">
        <v>103.420384909508</v>
      </c>
      <c r="J31" s="174">
        <v>104.13514444187599</v>
      </c>
      <c r="K31" s="174">
        <v>110.5888721174</v>
      </c>
      <c r="L31" s="180">
        <v>103.721823934677</v>
      </c>
      <c r="M31" s="174"/>
      <c r="N31" s="181">
        <v>132.086501043049</v>
      </c>
      <c r="O31" s="182">
        <v>133.54743240614599</v>
      </c>
      <c r="P31" s="183">
        <v>132.80770789322</v>
      </c>
      <c r="Q31" s="174"/>
      <c r="R31" s="184">
        <v>113.815475690626</v>
      </c>
      <c r="S31" s="157"/>
      <c r="T31" s="158">
        <v>7.8008386694945102</v>
      </c>
      <c r="U31" s="152">
        <v>3.2667430412248302</v>
      </c>
      <c r="V31" s="152">
        <v>8.9239187532247808</v>
      </c>
      <c r="W31" s="152">
        <v>6.0864360741945802</v>
      </c>
      <c r="X31" s="152">
        <v>8.7175363568918005</v>
      </c>
      <c r="Y31" s="159">
        <v>7.20737222788979</v>
      </c>
      <c r="Z31" s="152"/>
      <c r="AA31" s="160">
        <v>8.6541784044125105</v>
      </c>
      <c r="AB31" s="161">
        <v>8.8211238868469195</v>
      </c>
      <c r="AC31" s="162">
        <v>8.7233184010254892</v>
      </c>
      <c r="AD31" s="152"/>
      <c r="AE31" s="163">
        <v>7.7825557552285201</v>
      </c>
      <c r="AF31" s="29"/>
      <c r="AG31" s="179">
        <v>95.041766521423298</v>
      </c>
      <c r="AH31" s="174">
        <v>95.456871600461497</v>
      </c>
      <c r="AI31" s="174">
        <v>98.849867104782703</v>
      </c>
      <c r="AJ31" s="174">
        <v>99.228068614993603</v>
      </c>
      <c r="AK31" s="174">
        <v>103.334141029641</v>
      </c>
      <c r="AL31" s="180">
        <v>98.767226899429303</v>
      </c>
      <c r="AM31" s="174"/>
      <c r="AN31" s="181">
        <v>123.626703576569</v>
      </c>
      <c r="AO31" s="182">
        <v>121.50856348416499</v>
      </c>
      <c r="AP31" s="183">
        <v>122.597135012092</v>
      </c>
      <c r="AQ31" s="174"/>
      <c r="AR31" s="184">
        <v>106.900842397638</v>
      </c>
      <c r="AS31" s="157"/>
      <c r="AT31" s="158">
        <v>1.1917899100149101</v>
      </c>
      <c r="AU31" s="152">
        <v>1.5894178865000701</v>
      </c>
      <c r="AV31" s="152">
        <v>2.6819194901954502</v>
      </c>
      <c r="AW31" s="152">
        <v>0.80708389113847601</v>
      </c>
      <c r="AX31" s="152">
        <v>2.4511626644256399</v>
      </c>
      <c r="AY31" s="159">
        <v>1.8547750925736799</v>
      </c>
      <c r="AZ31" s="152"/>
      <c r="BA31" s="160">
        <v>4.0997958104738004</v>
      </c>
      <c r="BB31" s="161">
        <v>4.4537104391796403</v>
      </c>
      <c r="BC31" s="162">
        <v>4.2698260456355097</v>
      </c>
      <c r="BD31" s="152"/>
      <c r="BE31" s="163">
        <v>2.8181046541962802</v>
      </c>
    </row>
    <row r="32" spans="1:57" x14ac:dyDescent="0.25">
      <c r="A32" s="20" t="s">
        <v>51</v>
      </c>
      <c r="B32" s="2" t="str">
        <f t="shared" si="0"/>
        <v>Blacksburg &amp; Wytheville, VA</v>
      </c>
      <c r="C32" s="2"/>
      <c r="D32" s="23" t="s">
        <v>98</v>
      </c>
      <c r="E32" s="26" t="s">
        <v>99</v>
      </c>
      <c r="F32" s="2"/>
      <c r="G32" s="179">
        <v>92.145658487731495</v>
      </c>
      <c r="H32" s="174">
        <v>95.018207475209707</v>
      </c>
      <c r="I32" s="174">
        <v>98.190224358974305</v>
      </c>
      <c r="J32" s="174">
        <v>95.8977163781624</v>
      </c>
      <c r="K32" s="174">
        <v>99.211311933007593</v>
      </c>
      <c r="L32" s="180">
        <v>96.3591133338346</v>
      </c>
      <c r="M32" s="174"/>
      <c r="N32" s="181">
        <v>124.704918575063</v>
      </c>
      <c r="O32" s="182">
        <v>122.612317105613</v>
      </c>
      <c r="P32" s="183">
        <v>123.681887111457</v>
      </c>
      <c r="Q32" s="174"/>
      <c r="R32" s="184">
        <v>106.369825598017</v>
      </c>
      <c r="S32" s="157"/>
      <c r="T32" s="158">
        <v>-1.35525144977463</v>
      </c>
      <c r="U32" s="152">
        <v>-0.504515420802503</v>
      </c>
      <c r="V32" s="152">
        <v>-7.0455763881431294E-2</v>
      </c>
      <c r="W32" s="152">
        <v>-3.55026734910683</v>
      </c>
      <c r="X32" s="152">
        <v>0.57173933182456504</v>
      </c>
      <c r="Y32" s="159">
        <v>-0.92644469379632399</v>
      </c>
      <c r="Z32" s="152"/>
      <c r="AA32" s="160">
        <v>4.4498080026803999</v>
      </c>
      <c r="AB32" s="161">
        <v>2.7706316586396098</v>
      </c>
      <c r="AC32" s="162">
        <v>3.62903416995717</v>
      </c>
      <c r="AD32" s="152"/>
      <c r="AE32" s="163">
        <v>1.6705903366803301</v>
      </c>
      <c r="AF32" s="29"/>
      <c r="AG32" s="179">
        <v>94.317914394119001</v>
      </c>
      <c r="AH32" s="174">
        <v>95.687041298541104</v>
      </c>
      <c r="AI32" s="174">
        <v>98.952684444444401</v>
      </c>
      <c r="AJ32" s="174">
        <v>98.786018985214994</v>
      </c>
      <c r="AK32" s="174">
        <v>101.15469622905</v>
      </c>
      <c r="AL32" s="180">
        <v>98.050127325779599</v>
      </c>
      <c r="AM32" s="174"/>
      <c r="AN32" s="181">
        <v>122.668544657379</v>
      </c>
      <c r="AO32" s="182">
        <v>119.36714961832</v>
      </c>
      <c r="AP32" s="183">
        <v>121.080927645827</v>
      </c>
      <c r="AQ32" s="174"/>
      <c r="AR32" s="184">
        <v>105.890540621602</v>
      </c>
      <c r="AS32" s="157"/>
      <c r="AT32" s="158">
        <v>-0.17609070713442401</v>
      </c>
      <c r="AU32" s="152">
        <v>0.10048464443265299</v>
      </c>
      <c r="AV32" s="152">
        <v>1.3392135075874101</v>
      </c>
      <c r="AW32" s="152">
        <v>-0.28759841548209197</v>
      </c>
      <c r="AX32" s="152">
        <v>1.2520513866210901</v>
      </c>
      <c r="AY32" s="159">
        <v>0.53054481088416505</v>
      </c>
      <c r="AZ32" s="152"/>
      <c r="BA32" s="160">
        <v>1.98942333038224</v>
      </c>
      <c r="BB32" s="161">
        <v>0.54363681755112403</v>
      </c>
      <c r="BC32" s="162">
        <v>1.30984704916779</v>
      </c>
      <c r="BD32" s="152"/>
      <c r="BE32" s="163">
        <v>1.03044716048234</v>
      </c>
    </row>
    <row r="33" spans="1:64" x14ac:dyDescent="0.25">
      <c r="A33" s="20" t="s">
        <v>50</v>
      </c>
      <c r="B33" s="2" t="str">
        <f t="shared" si="0"/>
        <v>Lynchburg, VA</v>
      </c>
      <c r="C33" s="2"/>
      <c r="D33" s="23" t="s">
        <v>98</v>
      </c>
      <c r="E33" s="26" t="s">
        <v>99</v>
      </c>
      <c r="F33" s="2"/>
      <c r="G33" s="179">
        <v>94.6471117561683</v>
      </c>
      <c r="H33" s="174">
        <v>102.960304461942</v>
      </c>
      <c r="I33" s="174">
        <v>107.799937409725</v>
      </c>
      <c r="J33" s="174">
        <v>105.94581373019599</v>
      </c>
      <c r="K33" s="174">
        <v>112.212135966926</v>
      </c>
      <c r="L33" s="180">
        <v>105.554523908523</v>
      </c>
      <c r="M33" s="174"/>
      <c r="N33" s="181">
        <v>142.811583801122</v>
      </c>
      <c r="O33" s="182">
        <v>139.408892068683</v>
      </c>
      <c r="P33" s="183">
        <v>141.12676923076901</v>
      </c>
      <c r="Q33" s="174"/>
      <c r="R33" s="184">
        <v>117.623678571428</v>
      </c>
      <c r="S33" s="157"/>
      <c r="T33" s="158">
        <v>-8.4358607514185895</v>
      </c>
      <c r="U33" s="152">
        <v>-3.6763921209259398</v>
      </c>
      <c r="V33" s="152">
        <v>-2.8651706787570701</v>
      </c>
      <c r="W33" s="152">
        <v>-3.68865545357004</v>
      </c>
      <c r="X33" s="152">
        <v>1.75825840964144</v>
      </c>
      <c r="Y33" s="159">
        <v>-2.8705940848905702</v>
      </c>
      <c r="Z33" s="152"/>
      <c r="AA33" s="160">
        <v>13.563485474772801</v>
      </c>
      <c r="AB33" s="161">
        <v>8.9823767033133795</v>
      </c>
      <c r="AC33" s="162">
        <v>11.2582868536498</v>
      </c>
      <c r="AD33" s="152"/>
      <c r="AE33" s="163">
        <v>3.0198281561848601</v>
      </c>
      <c r="AF33" s="29"/>
      <c r="AG33" s="179">
        <v>100.960838599487</v>
      </c>
      <c r="AH33" s="174">
        <v>105.495159559036</v>
      </c>
      <c r="AI33" s="174">
        <v>109.108380360472</v>
      </c>
      <c r="AJ33" s="174">
        <v>108.383418927064</v>
      </c>
      <c r="AK33" s="174">
        <v>112.421772732761</v>
      </c>
      <c r="AL33" s="180">
        <v>107.738598340915</v>
      </c>
      <c r="AM33" s="174"/>
      <c r="AN33" s="181">
        <v>139.43778992961501</v>
      </c>
      <c r="AO33" s="182">
        <v>134.59931370220801</v>
      </c>
      <c r="AP33" s="183">
        <v>137.12994336523701</v>
      </c>
      <c r="AQ33" s="174"/>
      <c r="AR33" s="184">
        <v>117.169659076453</v>
      </c>
      <c r="AS33" s="157"/>
      <c r="AT33" s="158">
        <v>-2.9178713705639501</v>
      </c>
      <c r="AU33" s="152">
        <v>-6.9457950964784895E-2</v>
      </c>
      <c r="AV33" s="152">
        <v>-0.65537036764414902</v>
      </c>
      <c r="AW33" s="152">
        <v>-2.0168582235721702</v>
      </c>
      <c r="AX33" s="152">
        <v>0.38664462705401098</v>
      </c>
      <c r="AY33" s="159">
        <v>-0.98476385671424205</v>
      </c>
      <c r="AZ33" s="152"/>
      <c r="BA33" s="160">
        <v>3.65632309391528</v>
      </c>
      <c r="BB33" s="161">
        <v>2.5643378423433099</v>
      </c>
      <c r="BC33" s="162">
        <v>3.1525977206842</v>
      </c>
      <c r="BD33" s="152"/>
      <c r="BE33" s="163">
        <v>0.83477837480558403</v>
      </c>
    </row>
    <row r="34" spans="1:64" x14ac:dyDescent="0.25">
      <c r="A34" s="20" t="s">
        <v>24</v>
      </c>
      <c r="B34" s="2" t="str">
        <f t="shared" si="0"/>
        <v>Central Virginia</v>
      </c>
      <c r="C34" s="2"/>
      <c r="D34" s="23" t="s">
        <v>98</v>
      </c>
      <c r="E34" s="26" t="s">
        <v>99</v>
      </c>
      <c r="F34" s="2"/>
      <c r="G34" s="179">
        <v>105.076295117448</v>
      </c>
      <c r="H34" s="174">
        <v>113.110306901615</v>
      </c>
      <c r="I34" s="174">
        <v>116.213657238237</v>
      </c>
      <c r="J34" s="174">
        <v>114.830586738235</v>
      </c>
      <c r="K34" s="174">
        <v>118.440060590652</v>
      </c>
      <c r="L34" s="180">
        <v>114.129937885198</v>
      </c>
      <c r="M34" s="174"/>
      <c r="N34" s="181">
        <v>146.466035423308</v>
      </c>
      <c r="O34" s="182">
        <v>148.95940163703</v>
      </c>
      <c r="P34" s="183">
        <v>147.71523067133299</v>
      </c>
      <c r="Q34" s="174"/>
      <c r="R34" s="184">
        <v>125.99845320190801</v>
      </c>
      <c r="S34" s="157"/>
      <c r="T34" s="158">
        <v>-1.72090851334276</v>
      </c>
      <c r="U34" s="152">
        <v>-2.1748785677825802</v>
      </c>
      <c r="V34" s="152">
        <v>0.85977506527522196</v>
      </c>
      <c r="W34" s="152">
        <v>-2.6074404690723001</v>
      </c>
      <c r="X34" s="152">
        <v>-1.44340337962681</v>
      </c>
      <c r="Y34" s="159">
        <v>-1.38317066043804</v>
      </c>
      <c r="Z34" s="152"/>
      <c r="AA34" s="160">
        <v>2.6228897717072899</v>
      </c>
      <c r="AB34" s="161">
        <v>2.8598498985871501</v>
      </c>
      <c r="AC34" s="162">
        <v>2.7274832320636402</v>
      </c>
      <c r="AD34" s="152"/>
      <c r="AE34" s="163">
        <v>0.33962356063459698</v>
      </c>
      <c r="AF34" s="29"/>
      <c r="AG34" s="179">
        <v>116.074397940114</v>
      </c>
      <c r="AH34" s="174">
        <v>113.008168086754</v>
      </c>
      <c r="AI34" s="174">
        <v>117.361126986899</v>
      </c>
      <c r="AJ34" s="174">
        <v>117.650935035674</v>
      </c>
      <c r="AK34" s="174">
        <v>118.717086247881</v>
      </c>
      <c r="AL34" s="180">
        <v>116.69359017739799</v>
      </c>
      <c r="AM34" s="174"/>
      <c r="AN34" s="181">
        <v>145.04079449877199</v>
      </c>
      <c r="AO34" s="182">
        <v>146.12202299967601</v>
      </c>
      <c r="AP34" s="183">
        <v>145.57973927742401</v>
      </c>
      <c r="AQ34" s="174"/>
      <c r="AR34" s="184">
        <v>126.158430164309</v>
      </c>
      <c r="AS34" s="157"/>
      <c r="AT34" s="158">
        <v>0.35343645353097503</v>
      </c>
      <c r="AU34" s="152">
        <v>-1.9242302727706599</v>
      </c>
      <c r="AV34" s="152">
        <v>-0.96774570459701603</v>
      </c>
      <c r="AW34" s="152">
        <v>-1.63367163489473</v>
      </c>
      <c r="AX34" s="152">
        <v>-1.8662143737752199</v>
      </c>
      <c r="AY34" s="159">
        <v>-1.2615384147886599</v>
      </c>
      <c r="AZ34" s="152"/>
      <c r="BA34" s="160">
        <v>1.76091262481191</v>
      </c>
      <c r="BB34" s="161">
        <v>2.07789551082762</v>
      </c>
      <c r="BC34" s="162">
        <v>1.91697862895272</v>
      </c>
      <c r="BD34" s="152"/>
      <c r="BE34" s="163">
        <v>4.1359038174887203E-2</v>
      </c>
    </row>
    <row r="35" spans="1:64" x14ac:dyDescent="0.25">
      <c r="A35" s="20" t="s">
        <v>25</v>
      </c>
      <c r="B35" s="2" t="str">
        <f t="shared" si="0"/>
        <v>Chesapeake Bay</v>
      </c>
      <c r="C35" s="2"/>
      <c r="D35" s="23" t="s">
        <v>98</v>
      </c>
      <c r="E35" s="26" t="s">
        <v>99</v>
      </c>
      <c r="F35" s="2"/>
      <c r="G35" s="179">
        <v>114.376018662519</v>
      </c>
      <c r="H35" s="174">
        <v>125.116981627296</v>
      </c>
      <c r="I35" s="174">
        <v>125.293634116192</v>
      </c>
      <c r="J35" s="174">
        <v>122.505227272727</v>
      </c>
      <c r="K35" s="174">
        <v>125.525385500575</v>
      </c>
      <c r="L35" s="180">
        <v>122.929334193548</v>
      </c>
      <c r="M35" s="174"/>
      <c r="N35" s="181">
        <v>167.455134099616</v>
      </c>
      <c r="O35" s="182">
        <v>173.969360730593</v>
      </c>
      <c r="P35" s="183">
        <v>170.789906498363</v>
      </c>
      <c r="Q35" s="174"/>
      <c r="R35" s="184">
        <v>139.95190887928101</v>
      </c>
      <c r="S35" s="157"/>
      <c r="T35" s="158">
        <v>-6.80968291869089</v>
      </c>
      <c r="U35" s="152">
        <v>-5.2080386584360996</v>
      </c>
      <c r="V35" s="152">
        <v>-2.1688287672212501</v>
      </c>
      <c r="W35" s="152">
        <v>-5.9648892845684802</v>
      </c>
      <c r="X35" s="152">
        <v>-4.3441771895618198</v>
      </c>
      <c r="Y35" s="159">
        <v>-4.9065613484709703</v>
      </c>
      <c r="Z35" s="152"/>
      <c r="AA35" s="160">
        <v>2.7313203435623001</v>
      </c>
      <c r="AB35" s="161">
        <v>6.9118424774720904</v>
      </c>
      <c r="AC35" s="162">
        <v>4.8702426046291896</v>
      </c>
      <c r="AD35" s="152"/>
      <c r="AE35" s="163">
        <v>-5.0831159712191799E-2</v>
      </c>
      <c r="AF35" s="29"/>
      <c r="AG35" s="179">
        <v>122.171264453562</v>
      </c>
      <c r="AH35" s="174">
        <v>117.32559442934701</v>
      </c>
      <c r="AI35" s="174">
        <v>117.23230579531401</v>
      </c>
      <c r="AJ35" s="174">
        <v>116.701952309985</v>
      </c>
      <c r="AK35" s="174">
        <v>119.74822703335199</v>
      </c>
      <c r="AL35" s="180">
        <v>118.532399948855</v>
      </c>
      <c r="AM35" s="174"/>
      <c r="AN35" s="181">
        <v>153.757966946484</v>
      </c>
      <c r="AO35" s="182">
        <v>158.71068939005599</v>
      </c>
      <c r="AP35" s="183">
        <v>156.263220119263</v>
      </c>
      <c r="AQ35" s="174"/>
      <c r="AR35" s="184">
        <v>130.99410344237</v>
      </c>
      <c r="AS35" s="157"/>
      <c r="AT35" s="158">
        <v>-2.0184159024584201</v>
      </c>
      <c r="AU35" s="152">
        <v>-5.1557373669505404</v>
      </c>
      <c r="AV35" s="152">
        <v>-4.10939894249492</v>
      </c>
      <c r="AW35" s="152">
        <v>-6.8774683868461004</v>
      </c>
      <c r="AX35" s="152">
        <v>-7.3270148676451203</v>
      </c>
      <c r="AY35" s="159">
        <v>-5.2315864879275296</v>
      </c>
      <c r="AZ35" s="152"/>
      <c r="BA35" s="160">
        <v>-0.439745383918975</v>
      </c>
      <c r="BB35" s="161">
        <v>1.2218031174366399</v>
      </c>
      <c r="BC35" s="162">
        <v>0.39466859219473999</v>
      </c>
      <c r="BD35" s="152"/>
      <c r="BE35" s="163">
        <v>-2.8646562891299898</v>
      </c>
    </row>
    <row r="36" spans="1:64" x14ac:dyDescent="0.25">
      <c r="A36" s="20" t="s">
        <v>26</v>
      </c>
      <c r="B36" s="2" t="str">
        <f t="shared" si="0"/>
        <v>Coastal Virginia - Eastern Shore</v>
      </c>
      <c r="C36" s="2"/>
      <c r="D36" s="23" t="s">
        <v>98</v>
      </c>
      <c r="E36" s="26" t="s">
        <v>99</v>
      </c>
      <c r="F36" s="2"/>
      <c r="G36" s="179">
        <v>129.34140883977901</v>
      </c>
      <c r="H36" s="174">
        <v>128.025865687303</v>
      </c>
      <c r="I36" s="174">
        <v>132.73618953603099</v>
      </c>
      <c r="J36" s="174">
        <v>130.21629774730599</v>
      </c>
      <c r="K36" s="174">
        <v>141.95684162062599</v>
      </c>
      <c r="L36" s="180">
        <v>132.839182822597</v>
      </c>
      <c r="M36" s="174"/>
      <c r="N36" s="181">
        <v>168.763344103392</v>
      </c>
      <c r="O36" s="182">
        <v>174.29501626016199</v>
      </c>
      <c r="P36" s="183">
        <v>171.52021474878401</v>
      </c>
      <c r="Q36" s="174"/>
      <c r="R36" s="184">
        <v>145.97955264968999</v>
      </c>
      <c r="S36" s="157"/>
      <c r="T36" s="158">
        <v>-9.8999586298875002</v>
      </c>
      <c r="U36" s="152">
        <v>-10.521894949129701</v>
      </c>
      <c r="V36" s="152">
        <v>-8.9193327336363701</v>
      </c>
      <c r="W36" s="152">
        <v>-13.2259947752147</v>
      </c>
      <c r="X36" s="152">
        <v>-3.74825285960882</v>
      </c>
      <c r="Y36" s="159">
        <v>-9.1236395833259696</v>
      </c>
      <c r="Z36" s="152"/>
      <c r="AA36" s="160">
        <v>-1.0696536605551901</v>
      </c>
      <c r="AB36" s="161">
        <v>-2.33558765768429</v>
      </c>
      <c r="AC36" s="162">
        <v>-1.7506773753245799</v>
      </c>
      <c r="AD36" s="152"/>
      <c r="AE36" s="163">
        <v>-5.9587928198300801</v>
      </c>
      <c r="AF36" s="29"/>
      <c r="AG36" s="179">
        <v>130.12425931928601</v>
      </c>
      <c r="AH36" s="174">
        <v>121.423934280639</v>
      </c>
      <c r="AI36" s="174">
        <v>122.65544593528</v>
      </c>
      <c r="AJ36" s="174">
        <v>122.263101851851</v>
      </c>
      <c r="AK36" s="174">
        <v>124.728045477772</v>
      </c>
      <c r="AL36" s="180">
        <v>124.065163843684</v>
      </c>
      <c r="AM36" s="174"/>
      <c r="AN36" s="181">
        <v>151.46034546719201</v>
      </c>
      <c r="AO36" s="182">
        <v>155.36545454545401</v>
      </c>
      <c r="AP36" s="183">
        <v>153.397615375627</v>
      </c>
      <c r="AQ36" s="174"/>
      <c r="AR36" s="184">
        <v>133.49451417840299</v>
      </c>
      <c r="AS36" s="157"/>
      <c r="AT36" s="158">
        <v>-1.7698254155916699</v>
      </c>
      <c r="AU36" s="152">
        <v>-3.5275366152049501</v>
      </c>
      <c r="AV36" s="152">
        <v>-3.62097874211881</v>
      </c>
      <c r="AW36" s="152">
        <v>-5.30402801802241</v>
      </c>
      <c r="AX36" s="152">
        <v>-3.3131884108854299</v>
      </c>
      <c r="AY36" s="159">
        <v>-3.57630751249215</v>
      </c>
      <c r="AZ36" s="152"/>
      <c r="BA36" s="160">
        <v>-1.7760839437220699</v>
      </c>
      <c r="BB36" s="161">
        <v>-5.3684714315539797</v>
      </c>
      <c r="BC36" s="162">
        <v>-3.6642372977423898</v>
      </c>
      <c r="BD36" s="152"/>
      <c r="BE36" s="163">
        <v>-3.7017396777876899</v>
      </c>
    </row>
    <row r="37" spans="1:64" x14ac:dyDescent="0.25">
      <c r="A37" s="20" t="s">
        <v>27</v>
      </c>
      <c r="B37" s="2" t="str">
        <f t="shared" si="0"/>
        <v>Coastal Virginia - Hampton Roads</v>
      </c>
      <c r="C37" s="2"/>
      <c r="D37" s="23" t="s">
        <v>98</v>
      </c>
      <c r="E37" s="26" t="s">
        <v>99</v>
      </c>
      <c r="F37" s="2"/>
      <c r="G37" s="179">
        <v>127.382830027051</v>
      </c>
      <c r="H37" s="174">
        <v>132.58215600046199</v>
      </c>
      <c r="I37" s="174">
        <v>141.85066713276399</v>
      </c>
      <c r="J37" s="174">
        <v>140.32684588823901</v>
      </c>
      <c r="K37" s="174">
        <v>147.75751039847501</v>
      </c>
      <c r="L37" s="180">
        <v>138.755153008375</v>
      </c>
      <c r="M37" s="174"/>
      <c r="N37" s="181">
        <v>194.280799422238</v>
      </c>
      <c r="O37" s="182">
        <v>198.37273778317299</v>
      </c>
      <c r="P37" s="183">
        <v>196.333565654328</v>
      </c>
      <c r="Q37" s="174"/>
      <c r="R37" s="184">
        <v>158.81117903740599</v>
      </c>
      <c r="S37" s="157"/>
      <c r="T37" s="158">
        <v>-7.3325591927991596</v>
      </c>
      <c r="U37" s="152">
        <v>-6.90567575440779</v>
      </c>
      <c r="V37" s="152">
        <v>1.75158737288641</v>
      </c>
      <c r="W37" s="152">
        <v>-1.73348615793449</v>
      </c>
      <c r="X37" s="152">
        <v>0.51299908594670096</v>
      </c>
      <c r="Y37" s="159">
        <v>-2.32707974221201</v>
      </c>
      <c r="Z37" s="152"/>
      <c r="AA37" s="160">
        <v>5.9185301111817603</v>
      </c>
      <c r="AB37" s="161">
        <v>5.1350115105388099</v>
      </c>
      <c r="AC37" s="162">
        <v>5.52203739924619</v>
      </c>
      <c r="AD37" s="152"/>
      <c r="AE37" s="163">
        <v>1.55368675412877</v>
      </c>
      <c r="AF37" s="29"/>
      <c r="AG37" s="179">
        <v>137.115482923766</v>
      </c>
      <c r="AH37" s="174">
        <v>129.215890021864</v>
      </c>
      <c r="AI37" s="174">
        <v>133.69800828803301</v>
      </c>
      <c r="AJ37" s="174">
        <v>132.80132036187399</v>
      </c>
      <c r="AK37" s="174">
        <v>135.54648105528</v>
      </c>
      <c r="AL37" s="180">
        <v>133.71319752252799</v>
      </c>
      <c r="AM37" s="174"/>
      <c r="AN37" s="181">
        <v>175.768476180167</v>
      </c>
      <c r="AO37" s="182">
        <v>179.72799456640999</v>
      </c>
      <c r="AP37" s="183">
        <v>177.76939675777299</v>
      </c>
      <c r="AQ37" s="174"/>
      <c r="AR37" s="184">
        <v>148.42928779740001</v>
      </c>
      <c r="AS37" s="157"/>
      <c r="AT37" s="158">
        <v>-3.9412088923295898</v>
      </c>
      <c r="AU37" s="152">
        <v>-2.7515584345552302</v>
      </c>
      <c r="AV37" s="152">
        <v>-0.11594881579661501</v>
      </c>
      <c r="AW37" s="152">
        <v>-1.4504228660502501</v>
      </c>
      <c r="AX37" s="152">
        <v>-1.42690788309773</v>
      </c>
      <c r="AY37" s="159">
        <v>-1.92978137472955</v>
      </c>
      <c r="AZ37" s="152"/>
      <c r="BA37" s="160">
        <v>-2.0396838708165101</v>
      </c>
      <c r="BB37" s="161">
        <v>-3.56107715803026</v>
      </c>
      <c r="BC37" s="162">
        <v>-2.8253057224567302</v>
      </c>
      <c r="BD37" s="152"/>
      <c r="BE37" s="163">
        <v>-2.16669106039617</v>
      </c>
    </row>
    <row r="38" spans="1:64" x14ac:dyDescent="0.25">
      <c r="A38" s="19" t="s">
        <v>28</v>
      </c>
      <c r="B38" s="2" t="str">
        <f t="shared" si="0"/>
        <v>Northern Virginia</v>
      </c>
      <c r="C38" s="2"/>
      <c r="D38" s="23" t="s">
        <v>98</v>
      </c>
      <c r="E38" s="26" t="s">
        <v>99</v>
      </c>
      <c r="F38" s="2"/>
      <c r="G38" s="179">
        <v>135.951454584602</v>
      </c>
      <c r="H38" s="174">
        <v>161.07496493870701</v>
      </c>
      <c r="I38" s="174">
        <v>167.77072647044301</v>
      </c>
      <c r="J38" s="174">
        <v>156.31413374530999</v>
      </c>
      <c r="K38" s="174">
        <v>141.649334436277</v>
      </c>
      <c r="L38" s="180">
        <v>153.31111429344799</v>
      </c>
      <c r="M38" s="174"/>
      <c r="N38" s="181">
        <v>138.88094662312</v>
      </c>
      <c r="O38" s="182">
        <v>138.91446954670701</v>
      </c>
      <c r="P38" s="183">
        <v>138.89796140105301</v>
      </c>
      <c r="Q38" s="174"/>
      <c r="R38" s="184">
        <v>148.90013811604601</v>
      </c>
      <c r="S38" s="157"/>
      <c r="T38" s="158">
        <v>-2.3392284748563599</v>
      </c>
      <c r="U38" s="152">
        <v>3.1152807108026201</v>
      </c>
      <c r="V38" s="152">
        <v>6.5838956829522797</v>
      </c>
      <c r="W38" s="152">
        <v>0.162351613043794</v>
      </c>
      <c r="X38" s="152">
        <v>-2.39201569739497</v>
      </c>
      <c r="Y38" s="159">
        <v>1.3495155613401599</v>
      </c>
      <c r="Z38" s="152"/>
      <c r="AA38" s="160">
        <v>-0.92989232153926205</v>
      </c>
      <c r="AB38" s="161">
        <v>-0.78707648578162404</v>
      </c>
      <c r="AC38" s="162">
        <v>-0.85631783752438795</v>
      </c>
      <c r="AD38" s="152"/>
      <c r="AE38" s="163">
        <v>0.76180977643808001</v>
      </c>
      <c r="AF38" s="29"/>
      <c r="AG38" s="179">
        <v>139.86476647406499</v>
      </c>
      <c r="AH38" s="174">
        <v>165.801840297323</v>
      </c>
      <c r="AI38" s="174">
        <v>177.561365609669</v>
      </c>
      <c r="AJ38" s="174">
        <v>171.85618573006701</v>
      </c>
      <c r="AK38" s="174">
        <v>151.21998609981199</v>
      </c>
      <c r="AL38" s="180">
        <v>162.14268273320499</v>
      </c>
      <c r="AM38" s="174"/>
      <c r="AN38" s="181">
        <v>141.46282710593201</v>
      </c>
      <c r="AO38" s="182">
        <v>140.79155563064501</v>
      </c>
      <c r="AP38" s="183">
        <v>141.12571355844301</v>
      </c>
      <c r="AQ38" s="174"/>
      <c r="AR38" s="184">
        <v>155.84284183228499</v>
      </c>
      <c r="AS38" s="157"/>
      <c r="AT38" s="158">
        <v>-3.0304134012780901</v>
      </c>
      <c r="AU38" s="152">
        <v>-0.33525903607597302</v>
      </c>
      <c r="AV38" s="152">
        <v>-0.68955967459804102</v>
      </c>
      <c r="AW38" s="152">
        <v>-2.0307280140428401</v>
      </c>
      <c r="AX38" s="152">
        <v>-3.2183653539471799</v>
      </c>
      <c r="AY38" s="159">
        <v>-1.88234388110659</v>
      </c>
      <c r="AZ38" s="152"/>
      <c r="BA38" s="160">
        <v>3.3251958684981202E-2</v>
      </c>
      <c r="BB38" s="161">
        <v>-0.42445707207410699</v>
      </c>
      <c r="BC38" s="162">
        <v>-0.196500376000453</v>
      </c>
      <c r="BD38" s="152"/>
      <c r="BE38" s="163">
        <v>-1.5899290448516601</v>
      </c>
    </row>
    <row r="39" spans="1:64" x14ac:dyDescent="0.25">
      <c r="A39" s="21" t="s">
        <v>29</v>
      </c>
      <c r="B39" s="2" t="str">
        <f t="shared" si="0"/>
        <v>Shenandoah Valley</v>
      </c>
      <c r="C39" s="2"/>
      <c r="D39" s="24" t="s">
        <v>98</v>
      </c>
      <c r="E39" s="27" t="s">
        <v>99</v>
      </c>
      <c r="F39" s="2"/>
      <c r="G39" s="185">
        <v>96.417180586520303</v>
      </c>
      <c r="H39" s="186">
        <v>98.557180327868807</v>
      </c>
      <c r="I39" s="186">
        <v>101.82624968087801</v>
      </c>
      <c r="J39" s="186">
        <v>102.4140446796</v>
      </c>
      <c r="K39" s="186">
        <v>107.487415381319</v>
      </c>
      <c r="L39" s="187">
        <v>101.887599546695</v>
      </c>
      <c r="M39" s="174"/>
      <c r="N39" s="188">
        <v>126.404167214654</v>
      </c>
      <c r="O39" s="189">
        <v>127.34479688850401</v>
      </c>
      <c r="P39" s="190">
        <v>126.86930050337099</v>
      </c>
      <c r="Q39" s="174"/>
      <c r="R39" s="191">
        <v>110.672327666822</v>
      </c>
      <c r="S39" s="157"/>
      <c r="T39" s="164">
        <v>0.36255993212904303</v>
      </c>
      <c r="U39" s="165">
        <v>-2.1501210450123098</v>
      </c>
      <c r="V39" s="165">
        <v>0.62163340242453202</v>
      </c>
      <c r="W39" s="165">
        <v>-0.98027352449753902</v>
      </c>
      <c r="X39" s="165">
        <v>1.3939048422425799</v>
      </c>
      <c r="Y39" s="166">
        <v>5.55975546637063E-3</v>
      </c>
      <c r="Z39" s="152"/>
      <c r="AA39" s="167">
        <v>2.32346696035638</v>
      </c>
      <c r="AB39" s="168">
        <v>1.10373083089357</v>
      </c>
      <c r="AC39" s="169">
        <v>1.6929588289236699</v>
      </c>
      <c r="AD39" s="152"/>
      <c r="AE39" s="170">
        <v>0.83837426887883404</v>
      </c>
      <c r="AF39" s="30"/>
      <c r="AG39" s="185">
        <v>96.694306125869403</v>
      </c>
      <c r="AH39" s="186">
        <v>97.042889910043201</v>
      </c>
      <c r="AI39" s="186">
        <v>100.801382429388</v>
      </c>
      <c r="AJ39" s="186">
        <v>101.90412559233999</v>
      </c>
      <c r="AK39" s="186">
        <v>104.10170167614901</v>
      </c>
      <c r="AL39" s="187">
        <v>100.427863825949</v>
      </c>
      <c r="AM39" s="174"/>
      <c r="AN39" s="188">
        <v>121.539894014794</v>
      </c>
      <c r="AO39" s="189">
        <v>120.446910237182</v>
      </c>
      <c r="AP39" s="190">
        <v>121.002131837498</v>
      </c>
      <c r="AQ39" s="174"/>
      <c r="AR39" s="191">
        <v>107.427057322294</v>
      </c>
      <c r="AS39" s="157"/>
      <c r="AT39" s="164">
        <v>-1.83276386504783</v>
      </c>
      <c r="AU39" s="165">
        <v>-2.2984887094581898</v>
      </c>
      <c r="AV39" s="165">
        <v>-2.2224135598686101</v>
      </c>
      <c r="AW39" s="165">
        <v>-2.8801272707762502</v>
      </c>
      <c r="AX39" s="165">
        <v>-1.6718462861104799</v>
      </c>
      <c r="AY39" s="166">
        <v>-2.1640962102933101</v>
      </c>
      <c r="AZ39" s="152"/>
      <c r="BA39" s="167">
        <v>0.48083730884744103</v>
      </c>
      <c r="BB39" s="168">
        <v>-0.68718149530599704</v>
      </c>
      <c r="BC39" s="169">
        <v>-9.6002730308409195E-2</v>
      </c>
      <c r="BD39" s="152"/>
      <c r="BE39" s="170">
        <v>-1.29275024864447</v>
      </c>
    </row>
    <row r="40" spans="1:64" ht="13" x14ac:dyDescent="0.3">
      <c r="A40" s="18" t="s">
        <v>30</v>
      </c>
      <c r="B40" s="2" t="str">
        <f t="shared" si="0"/>
        <v>Southern Virginia</v>
      </c>
      <c r="C40" s="8"/>
      <c r="D40" s="22" t="s">
        <v>98</v>
      </c>
      <c r="E40" s="25" t="s">
        <v>99</v>
      </c>
      <c r="F40" s="2"/>
      <c r="G40" s="171">
        <v>99.134208998548601</v>
      </c>
      <c r="H40" s="172">
        <v>110.621513986013</v>
      </c>
      <c r="I40" s="172">
        <v>114.671211211211</v>
      </c>
      <c r="J40" s="172">
        <v>109.496551034022</v>
      </c>
      <c r="K40" s="172">
        <v>106.078674576271</v>
      </c>
      <c r="L40" s="173">
        <v>108.575570213379</v>
      </c>
      <c r="M40" s="174"/>
      <c r="N40" s="175">
        <v>119.63531921424099</v>
      </c>
      <c r="O40" s="176">
        <v>120.950009308098</v>
      </c>
      <c r="P40" s="177">
        <v>120.289114334207</v>
      </c>
      <c r="Q40" s="174"/>
      <c r="R40" s="178">
        <v>112.305510735518</v>
      </c>
      <c r="S40" s="157"/>
      <c r="T40" s="149">
        <v>-0.77650945966691398</v>
      </c>
      <c r="U40" s="150">
        <v>5.9106403528024796</v>
      </c>
      <c r="V40" s="150">
        <v>6.0530066510596701</v>
      </c>
      <c r="W40" s="150">
        <v>0.26382455154996898</v>
      </c>
      <c r="X40" s="150">
        <v>-1.4046923994109799</v>
      </c>
      <c r="Y40" s="151">
        <v>2.1762391003018799</v>
      </c>
      <c r="Z40" s="152"/>
      <c r="AA40" s="153">
        <v>2.6383524909046199</v>
      </c>
      <c r="AB40" s="154">
        <v>4.1611829156662496</v>
      </c>
      <c r="AC40" s="155">
        <v>3.3966052649943901</v>
      </c>
      <c r="AD40" s="152"/>
      <c r="AE40" s="156">
        <v>2.5814617829714099</v>
      </c>
      <c r="AF40" s="28"/>
      <c r="AG40" s="171">
        <v>98.754999999999995</v>
      </c>
      <c r="AH40" s="172">
        <v>107.278835561764</v>
      </c>
      <c r="AI40" s="172">
        <v>111.658063234125</v>
      </c>
      <c r="AJ40" s="172">
        <v>109.676132313309</v>
      </c>
      <c r="AK40" s="172">
        <v>105.99764355710199</v>
      </c>
      <c r="AL40" s="173">
        <v>107.135601982594</v>
      </c>
      <c r="AM40" s="174"/>
      <c r="AN40" s="175">
        <v>117.55957670106601</v>
      </c>
      <c r="AO40" s="176">
        <v>118.400833405602</v>
      </c>
      <c r="AP40" s="177">
        <v>117.981981711299</v>
      </c>
      <c r="AQ40" s="174"/>
      <c r="AR40" s="178">
        <v>110.455966568023</v>
      </c>
      <c r="AS40" s="157"/>
      <c r="AT40" s="149">
        <v>0.95533435319663995</v>
      </c>
      <c r="AU40" s="150">
        <v>1.17913400167428</v>
      </c>
      <c r="AV40" s="150">
        <v>1.17412466811637</v>
      </c>
      <c r="AW40" s="150">
        <v>-1.8137654484222701</v>
      </c>
      <c r="AX40" s="150">
        <v>-3.1507129987094902</v>
      </c>
      <c r="AY40" s="151">
        <v>-0.470444954788798</v>
      </c>
      <c r="AZ40" s="152"/>
      <c r="BA40" s="153">
        <v>2.9096217990957798</v>
      </c>
      <c r="BB40" s="154">
        <v>3.3363157415466498</v>
      </c>
      <c r="BC40" s="155">
        <v>3.1238178587509</v>
      </c>
      <c r="BD40" s="152"/>
      <c r="BE40" s="156">
        <v>0.68043534561380503</v>
      </c>
      <c r="BF40" s="39"/>
      <c r="BG40" s="39"/>
      <c r="BH40" s="39"/>
      <c r="BI40" s="39"/>
      <c r="BJ40" s="39"/>
      <c r="BK40" s="39"/>
      <c r="BL40" s="39"/>
    </row>
    <row r="41" spans="1:64" x14ac:dyDescent="0.25">
      <c r="A41" s="19" t="s">
        <v>31</v>
      </c>
      <c r="B41" s="2" t="str">
        <f t="shared" si="0"/>
        <v>Southwest Virginia - Blue Ridge Highlands</v>
      </c>
      <c r="C41" s="9"/>
      <c r="D41" s="23" t="s">
        <v>98</v>
      </c>
      <c r="E41" s="26" t="s">
        <v>99</v>
      </c>
      <c r="F41" s="2"/>
      <c r="G41" s="179">
        <v>106.200494708994</v>
      </c>
      <c r="H41" s="174">
        <v>107.720722818384</v>
      </c>
      <c r="I41" s="174">
        <v>111.218278846153</v>
      </c>
      <c r="J41" s="174">
        <v>108.579353571428</v>
      </c>
      <c r="K41" s="174">
        <v>110.79053975729001</v>
      </c>
      <c r="L41" s="180">
        <v>109.086442492012</v>
      </c>
      <c r="M41" s="174"/>
      <c r="N41" s="181">
        <v>135.02729585968899</v>
      </c>
      <c r="O41" s="182">
        <v>134.24694932935901</v>
      </c>
      <c r="P41" s="183">
        <v>134.644146055905</v>
      </c>
      <c r="Q41" s="174"/>
      <c r="R41" s="184">
        <v>118.11014881413701</v>
      </c>
      <c r="S41" s="157"/>
      <c r="T41" s="158">
        <v>6.0368015468943304</v>
      </c>
      <c r="U41" s="152">
        <v>1.40500219915706</v>
      </c>
      <c r="V41" s="152">
        <v>2.7958716946272699</v>
      </c>
      <c r="W41" s="152">
        <v>0.19400615644647501</v>
      </c>
      <c r="X41" s="152">
        <v>3.00800717093388</v>
      </c>
      <c r="Y41" s="159">
        <v>2.4981950118080101</v>
      </c>
      <c r="Z41" s="152"/>
      <c r="AA41" s="160">
        <v>2.1170255043233399</v>
      </c>
      <c r="AB41" s="161">
        <v>2.1230733824298902</v>
      </c>
      <c r="AC41" s="162">
        <v>2.1195716048666799</v>
      </c>
      <c r="AD41" s="152"/>
      <c r="AE41" s="163">
        <v>2.6878670000724001</v>
      </c>
      <c r="AF41" s="29"/>
      <c r="AG41" s="179">
        <v>109.624977586624</v>
      </c>
      <c r="AH41" s="174">
        <v>106.90209540793499</v>
      </c>
      <c r="AI41" s="174">
        <v>108.235186839362</v>
      </c>
      <c r="AJ41" s="174">
        <v>107.683832603224</v>
      </c>
      <c r="AK41" s="174">
        <v>111.665279295403</v>
      </c>
      <c r="AL41" s="180">
        <v>108.852070241435</v>
      </c>
      <c r="AM41" s="174"/>
      <c r="AN41" s="181">
        <v>137.003632485384</v>
      </c>
      <c r="AO41" s="182">
        <v>136.172123307644</v>
      </c>
      <c r="AP41" s="183">
        <v>136.59892905658799</v>
      </c>
      <c r="AQ41" s="174"/>
      <c r="AR41" s="184">
        <v>118.186123085107</v>
      </c>
      <c r="AS41" s="157"/>
      <c r="AT41" s="158">
        <v>4.0256261174416696</v>
      </c>
      <c r="AU41" s="152">
        <v>1.8851621595038199</v>
      </c>
      <c r="AV41" s="152">
        <v>1.4140576908737199</v>
      </c>
      <c r="AW41" s="152">
        <v>1.06158113675035</v>
      </c>
      <c r="AX41" s="152">
        <v>1.9848354579932299</v>
      </c>
      <c r="AY41" s="159">
        <v>1.98762381969917</v>
      </c>
      <c r="AZ41" s="152"/>
      <c r="BA41" s="160">
        <v>1.6575072110017499</v>
      </c>
      <c r="BB41" s="161">
        <v>1.8824709165001201</v>
      </c>
      <c r="BC41" s="162">
        <v>1.7725798166803</v>
      </c>
      <c r="BD41" s="152"/>
      <c r="BE41" s="163">
        <v>1.9726817379554</v>
      </c>
      <c r="BF41" s="39"/>
      <c r="BG41" s="39"/>
      <c r="BH41" s="39"/>
      <c r="BI41" s="39"/>
      <c r="BJ41" s="39"/>
      <c r="BK41" s="39"/>
      <c r="BL41" s="39"/>
    </row>
    <row r="42" spans="1:64" x14ac:dyDescent="0.25">
      <c r="A42" s="20" t="s">
        <v>32</v>
      </c>
      <c r="B42" s="2" t="str">
        <f t="shared" si="0"/>
        <v>Southwest Virginia - Heart of Appalachia</v>
      </c>
      <c r="C42" s="2"/>
      <c r="D42" s="23" t="s">
        <v>98</v>
      </c>
      <c r="E42" s="26" t="s">
        <v>99</v>
      </c>
      <c r="F42" s="2"/>
      <c r="G42" s="179">
        <v>85.590680061823804</v>
      </c>
      <c r="H42" s="174">
        <v>89.775785714285703</v>
      </c>
      <c r="I42" s="174">
        <v>92.028488888888802</v>
      </c>
      <c r="J42" s="174">
        <v>90.450275545350095</v>
      </c>
      <c r="K42" s="174">
        <v>92.393794983642294</v>
      </c>
      <c r="L42" s="180">
        <v>90.328567664670601</v>
      </c>
      <c r="M42" s="174"/>
      <c r="N42" s="181">
        <v>99.965061349693201</v>
      </c>
      <c r="O42" s="182">
        <v>97.933118172790401</v>
      </c>
      <c r="P42" s="183">
        <v>98.934246851385296</v>
      </c>
      <c r="Q42" s="174"/>
      <c r="R42" s="184">
        <v>93.101663961038895</v>
      </c>
      <c r="S42" s="157"/>
      <c r="T42" s="158">
        <v>7.9110889319163196</v>
      </c>
      <c r="U42" s="152">
        <v>6.3776749658015701</v>
      </c>
      <c r="V42" s="152">
        <v>-0.63195216252291597</v>
      </c>
      <c r="W42" s="152">
        <v>1.3619786405513701</v>
      </c>
      <c r="X42" s="152">
        <v>4.9913544015637603</v>
      </c>
      <c r="Y42" s="159">
        <v>3.4932252971203401</v>
      </c>
      <c r="Z42" s="152"/>
      <c r="AA42" s="160">
        <v>2.9209223057036602</v>
      </c>
      <c r="AB42" s="161">
        <v>-5.43058394534809E-2</v>
      </c>
      <c r="AC42" s="162">
        <v>1.41768697255367</v>
      </c>
      <c r="AD42" s="152"/>
      <c r="AE42" s="163">
        <v>2.7380004362356001</v>
      </c>
      <c r="AF42" s="29"/>
      <c r="AG42" s="179">
        <v>86.160789779326294</v>
      </c>
      <c r="AH42" s="174">
        <v>89.009681569636498</v>
      </c>
      <c r="AI42" s="174">
        <v>91.300418577981603</v>
      </c>
      <c r="AJ42" s="174">
        <v>90.560792647903497</v>
      </c>
      <c r="AK42" s="174">
        <v>89.726624410377298</v>
      </c>
      <c r="AL42" s="180">
        <v>89.536917279182703</v>
      </c>
      <c r="AM42" s="174"/>
      <c r="AN42" s="181">
        <v>97.676370307648796</v>
      </c>
      <c r="AO42" s="182">
        <v>96.198812082486199</v>
      </c>
      <c r="AP42" s="183">
        <v>96.948166332665295</v>
      </c>
      <c r="AQ42" s="174"/>
      <c r="AR42" s="184">
        <v>91.784095486111099</v>
      </c>
      <c r="AS42" s="157"/>
      <c r="AT42" s="158">
        <v>4.4459187131971296</v>
      </c>
      <c r="AU42" s="152">
        <v>3.3380818735093301</v>
      </c>
      <c r="AV42" s="152">
        <v>0.48099877786871098</v>
      </c>
      <c r="AW42" s="152">
        <v>1.2209690619807101</v>
      </c>
      <c r="AX42" s="152">
        <v>0.50966910212259697</v>
      </c>
      <c r="AY42" s="159">
        <v>1.7481959687583399</v>
      </c>
      <c r="AZ42" s="152"/>
      <c r="BA42" s="160">
        <v>1.6106255872581801</v>
      </c>
      <c r="BB42" s="161">
        <v>0.61202338049747096</v>
      </c>
      <c r="BC42" s="162">
        <v>1.1160851572424599</v>
      </c>
      <c r="BD42" s="152"/>
      <c r="BE42" s="163">
        <v>1.44690157172332</v>
      </c>
      <c r="BF42" s="39"/>
      <c r="BG42" s="39"/>
      <c r="BH42" s="39"/>
      <c r="BI42" s="39"/>
      <c r="BJ42" s="39"/>
      <c r="BK42" s="39"/>
      <c r="BL42" s="39"/>
    </row>
    <row r="43" spans="1:64" x14ac:dyDescent="0.25">
      <c r="A43" s="21" t="s">
        <v>33</v>
      </c>
      <c r="B43" s="2" t="str">
        <f t="shared" si="0"/>
        <v>Virginia Mountains</v>
      </c>
      <c r="C43" s="2"/>
      <c r="D43" s="24" t="s">
        <v>98</v>
      </c>
      <c r="E43" s="27" t="s">
        <v>99</v>
      </c>
      <c r="F43" s="2"/>
      <c r="G43" s="179">
        <v>117.197076135636</v>
      </c>
      <c r="H43" s="174">
        <v>125.630096216925</v>
      </c>
      <c r="I43" s="174">
        <v>124.051347236704</v>
      </c>
      <c r="J43" s="174">
        <v>126.703405535499</v>
      </c>
      <c r="K43" s="174">
        <v>136.786003159557</v>
      </c>
      <c r="L43" s="180">
        <v>126.868266501064</v>
      </c>
      <c r="M43" s="174"/>
      <c r="N43" s="181">
        <v>159.624733579088</v>
      </c>
      <c r="O43" s="182">
        <v>158.661049393566</v>
      </c>
      <c r="P43" s="183">
        <v>159.154423951273</v>
      </c>
      <c r="Q43" s="174"/>
      <c r="R43" s="184">
        <v>137.87261542060099</v>
      </c>
      <c r="S43" s="157"/>
      <c r="T43" s="158">
        <v>4.5983116617692703</v>
      </c>
      <c r="U43" s="152">
        <v>0.54752350885398904</v>
      </c>
      <c r="V43" s="152">
        <v>-6.2824223205690002</v>
      </c>
      <c r="W43" s="152">
        <v>-10.066752979723701</v>
      </c>
      <c r="X43" s="152">
        <v>-1.12657179867457</v>
      </c>
      <c r="Y43" s="159">
        <v>-3.3148797770921199</v>
      </c>
      <c r="Z43" s="152"/>
      <c r="AA43" s="160">
        <v>14.391600463081501</v>
      </c>
      <c r="AB43" s="161">
        <v>13.7394297301074</v>
      </c>
      <c r="AC43" s="162">
        <v>14.073587508239299</v>
      </c>
      <c r="AD43" s="152"/>
      <c r="AE43" s="163">
        <v>3.0626399864645601</v>
      </c>
      <c r="AF43" s="30"/>
      <c r="AG43" s="179">
        <v>127.14386013375901</v>
      </c>
      <c r="AH43" s="174">
        <v>123.43852424280099</v>
      </c>
      <c r="AI43" s="174">
        <v>123.419732376342</v>
      </c>
      <c r="AJ43" s="174">
        <v>126.83794656915001</v>
      </c>
      <c r="AK43" s="174">
        <v>129.208922320846</v>
      </c>
      <c r="AL43" s="180">
        <v>126.100060637263</v>
      </c>
      <c r="AM43" s="174"/>
      <c r="AN43" s="181">
        <v>152.60177802680101</v>
      </c>
      <c r="AO43" s="182">
        <v>151.25124493680099</v>
      </c>
      <c r="AP43" s="183">
        <v>151.94143218478499</v>
      </c>
      <c r="AQ43" s="174"/>
      <c r="AR43" s="184">
        <v>134.474780880499</v>
      </c>
      <c r="AS43" s="157"/>
      <c r="AT43" s="158">
        <v>3.8430186455899502</v>
      </c>
      <c r="AU43" s="152">
        <v>1.71736577992154</v>
      </c>
      <c r="AV43" s="152">
        <v>0.82784266086448799</v>
      </c>
      <c r="AW43" s="152">
        <v>0.86436063434656296</v>
      </c>
      <c r="AX43" s="152">
        <v>2.4326631910107999</v>
      </c>
      <c r="AY43" s="159">
        <v>1.8847611265947</v>
      </c>
      <c r="AZ43" s="152"/>
      <c r="BA43" s="160">
        <v>10.8735099366551</v>
      </c>
      <c r="BB43" s="161">
        <v>8.58177012245452</v>
      </c>
      <c r="BC43" s="162">
        <v>9.7395813827351603</v>
      </c>
      <c r="BD43" s="152"/>
      <c r="BE43" s="163">
        <v>4.8677376086174498</v>
      </c>
      <c r="BF43" s="39"/>
      <c r="BG43" s="39"/>
      <c r="BH43" s="39"/>
      <c r="BI43" s="39"/>
      <c r="BJ43" s="39"/>
      <c r="BK43" s="39"/>
      <c r="BL43" s="39"/>
    </row>
    <row r="44" spans="1:64" x14ac:dyDescent="0.25">
      <c r="A44" s="20" t="s">
        <v>113</v>
      </c>
      <c r="B44" s="2" t="s">
        <v>17</v>
      </c>
      <c r="D44" s="24" t="s">
        <v>98</v>
      </c>
      <c r="E44" s="27" t="s">
        <v>99</v>
      </c>
      <c r="G44" s="179">
        <v>310.61819601823902</v>
      </c>
      <c r="H44" s="174">
        <v>306.562951639706</v>
      </c>
      <c r="I44" s="174">
        <v>309.57709428830401</v>
      </c>
      <c r="J44" s="174">
        <v>313.55793682132202</v>
      </c>
      <c r="K44" s="174">
        <v>310.93707493540001</v>
      </c>
      <c r="L44" s="180">
        <v>310.21523547320498</v>
      </c>
      <c r="M44" s="174"/>
      <c r="N44" s="181">
        <v>399.017460815047</v>
      </c>
      <c r="O44" s="182">
        <v>396.08156726164498</v>
      </c>
      <c r="P44" s="183">
        <v>397.528774834437</v>
      </c>
      <c r="Q44" s="174"/>
      <c r="R44" s="184">
        <v>338.09697333492602</v>
      </c>
      <c r="S44" s="157"/>
      <c r="T44" s="158">
        <v>4.7726457745568798</v>
      </c>
      <c r="U44" s="152">
        <v>-4.32495238942822</v>
      </c>
      <c r="V44" s="152">
        <v>-4.2921707910433202</v>
      </c>
      <c r="W44" s="152">
        <v>-9.1555501585573698E-2</v>
      </c>
      <c r="X44" s="152">
        <v>-1.487473572918</v>
      </c>
      <c r="Y44" s="159">
        <v>-1.5116210566724599</v>
      </c>
      <c r="Z44" s="152"/>
      <c r="AA44" s="160">
        <v>-0.99331552481505303</v>
      </c>
      <c r="AB44" s="161">
        <v>-0.68327325505425496</v>
      </c>
      <c r="AC44" s="162">
        <v>-0.82928119754241503</v>
      </c>
      <c r="AD44" s="152"/>
      <c r="AE44" s="163">
        <v>-1.1744337227241599</v>
      </c>
      <c r="AG44" s="179">
        <v>341.48421269218801</v>
      </c>
      <c r="AH44" s="174">
        <v>321.34077239237399</v>
      </c>
      <c r="AI44" s="174">
        <v>323.32011545074897</v>
      </c>
      <c r="AJ44" s="174">
        <v>321.01588002399501</v>
      </c>
      <c r="AK44" s="174">
        <v>324.08198044622702</v>
      </c>
      <c r="AL44" s="180">
        <v>325.74537229070302</v>
      </c>
      <c r="AM44" s="174"/>
      <c r="AN44" s="181">
        <v>393.80360781267302</v>
      </c>
      <c r="AO44" s="182">
        <v>401.40294850589902</v>
      </c>
      <c r="AP44" s="183">
        <v>397.61546736725597</v>
      </c>
      <c r="AQ44" s="174"/>
      <c r="AR44" s="184">
        <v>348.75439093617001</v>
      </c>
      <c r="AS44" s="157"/>
      <c r="AT44" s="158">
        <v>6.3442582321064096</v>
      </c>
      <c r="AU44" s="152">
        <v>0.61328988459525602</v>
      </c>
      <c r="AV44" s="152">
        <v>0.23749610371291599</v>
      </c>
      <c r="AW44" s="152">
        <v>1.34540827243088</v>
      </c>
      <c r="AX44" s="152">
        <v>0.80628813606664795</v>
      </c>
      <c r="AY44" s="159">
        <v>1.7269255814893401</v>
      </c>
      <c r="AZ44" s="152"/>
      <c r="BA44" s="160">
        <v>0.151763838552566</v>
      </c>
      <c r="BB44" s="161">
        <v>0.70856460288879097</v>
      </c>
      <c r="BC44" s="162">
        <v>0.42234406993722601</v>
      </c>
      <c r="BD44" s="152"/>
      <c r="BE44" s="163">
        <v>1.59180787387703</v>
      </c>
    </row>
    <row r="45" spans="1:64" x14ac:dyDescent="0.25">
      <c r="A45" s="20" t="s">
        <v>114</v>
      </c>
      <c r="B45" s="2" t="s">
        <v>18</v>
      </c>
      <c r="D45" s="24" t="s">
        <v>98</v>
      </c>
      <c r="E45" s="27" t="s">
        <v>99</v>
      </c>
      <c r="G45" s="179">
        <v>179.625064168553</v>
      </c>
      <c r="H45" s="174">
        <v>205.74878989499899</v>
      </c>
      <c r="I45" s="174">
        <v>215.44206038739</v>
      </c>
      <c r="J45" s="174">
        <v>206.251226094347</v>
      </c>
      <c r="K45" s="174">
        <v>200.3937250866</v>
      </c>
      <c r="L45" s="180">
        <v>202.82536404033399</v>
      </c>
      <c r="M45" s="174"/>
      <c r="N45" s="181">
        <v>211.13866406695001</v>
      </c>
      <c r="O45" s="182">
        <v>213.84643912798501</v>
      </c>
      <c r="P45" s="183">
        <v>212.49992635523699</v>
      </c>
      <c r="Q45" s="174"/>
      <c r="R45" s="184">
        <v>206.00805593784</v>
      </c>
      <c r="S45" s="157"/>
      <c r="T45" s="158">
        <v>-6.2045610443227002</v>
      </c>
      <c r="U45" s="152">
        <v>-3.2046648039425798</v>
      </c>
      <c r="V45" s="152">
        <v>2.2299226526915099</v>
      </c>
      <c r="W45" s="152">
        <v>-1.6160747465678</v>
      </c>
      <c r="X45" s="152">
        <v>9.4792500852243097E-2</v>
      </c>
      <c r="Y45" s="159">
        <v>-1.3160023747043199</v>
      </c>
      <c r="Z45" s="152"/>
      <c r="AA45" s="160">
        <v>4.4606119326812497</v>
      </c>
      <c r="AB45" s="161">
        <v>4.8689834701285299</v>
      </c>
      <c r="AC45" s="162">
        <v>4.6633810594852996</v>
      </c>
      <c r="AD45" s="152"/>
      <c r="AE45" s="163">
        <v>0.62744247529477004</v>
      </c>
      <c r="AG45" s="179">
        <v>189.73224369320801</v>
      </c>
      <c r="AH45" s="174">
        <v>211.255599101689</v>
      </c>
      <c r="AI45" s="174">
        <v>221.82115323611501</v>
      </c>
      <c r="AJ45" s="174">
        <v>215.60593168293201</v>
      </c>
      <c r="AK45" s="174">
        <v>199.31873610513199</v>
      </c>
      <c r="AL45" s="180">
        <v>208.35214194637399</v>
      </c>
      <c r="AM45" s="174"/>
      <c r="AN45" s="181">
        <v>207.15314150750501</v>
      </c>
      <c r="AO45" s="182">
        <v>207.865912112968</v>
      </c>
      <c r="AP45" s="183">
        <v>207.510585937721</v>
      </c>
      <c r="AQ45" s="174"/>
      <c r="AR45" s="184">
        <v>208.08858812058401</v>
      </c>
      <c r="AS45" s="157"/>
      <c r="AT45" s="158">
        <v>-1.9813349815907699</v>
      </c>
      <c r="AU45" s="152">
        <v>0.32237086010150601</v>
      </c>
      <c r="AV45" s="152">
        <v>0.31642473990978098</v>
      </c>
      <c r="AW45" s="152">
        <v>-0.63542607210394997</v>
      </c>
      <c r="AX45" s="152">
        <v>-1.0030407843496001</v>
      </c>
      <c r="AY45" s="159">
        <v>-0.54572668004868896</v>
      </c>
      <c r="AZ45" s="152"/>
      <c r="BA45" s="160">
        <v>1.8591072630885099</v>
      </c>
      <c r="BB45" s="161">
        <v>0.35241029985034</v>
      </c>
      <c r="BC45" s="162">
        <v>1.09245173191115</v>
      </c>
      <c r="BD45" s="152"/>
      <c r="BE45" s="163">
        <v>-7.3881472643538101E-2</v>
      </c>
    </row>
    <row r="46" spans="1:64" x14ac:dyDescent="0.25">
      <c r="A46" s="20" t="s">
        <v>115</v>
      </c>
      <c r="B46" s="2" t="s">
        <v>19</v>
      </c>
      <c r="D46" s="24" t="s">
        <v>98</v>
      </c>
      <c r="E46" s="27" t="s">
        <v>99</v>
      </c>
      <c r="G46" s="179">
        <v>143.540319020971</v>
      </c>
      <c r="H46" s="174">
        <v>156.111517644602</v>
      </c>
      <c r="I46" s="174">
        <v>161.50486803518999</v>
      </c>
      <c r="J46" s="174">
        <v>157.02734508899101</v>
      </c>
      <c r="K46" s="174">
        <v>152.85509964152101</v>
      </c>
      <c r="L46" s="180">
        <v>154.74527429381601</v>
      </c>
      <c r="M46" s="174"/>
      <c r="N46" s="181">
        <v>174.193039066463</v>
      </c>
      <c r="O46" s="182">
        <v>175.75553421247301</v>
      </c>
      <c r="P46" s="183">
        <v>174.976408055185</v>
      </c>
      <c r="Q46" s="174"/>
      <c r="R46" s="184">
        <v>161.46574935009599</v>
      </c>
      <c r="S46" s="157"/>
      <c r="T46" s="158">
        <v>-3.5940945752318401</v>
      </c>
      <c r="U46" s="152">
        <v>0.25120986953895103</v>
      </c>
      <c r="V46" s="152">
        <v>2.6003533205177201</v>
      </c>
      <c r="W46" s="152">
        <v>-1.91611253128111</v>
      </c>
      <c r="X46" s="152">
        <v>-1.85524591652764</v>
      </c>
      <c r="Y46" s="159">
        <v>-0.75722222792148197</v>
      </c>
      <c r="Z46" s="152"/>
      <c r="AA46" s="160">
        <v>2.5415153386445999</v>
      </c>
      <c r="AB46" s="161">
        <v>3.3306277501431198</v>
      </c>
      <c r="AC46" s="162">
        <v>2.9362128723449401</v>
      </c>
      <c r="AD46" s="152"/>
      <c r="AE46" s="163">
        <v>0.59834459179716704</v>
      </c>
      <c r="AG46" s="179">
        <v>148.84589973892801</v>
      </c>
      <c r="AH46" s="174">
        <v>157.988093109744</v>
      </c>
      <c r="AI46" s="174">
        <v>165.03767046289099</v>
      </c>
      <c r="AJ46" s="174">
        <v>162.10827909222499</v>
      </c>
      <c r="AK46" s="174">
        <v>152.64265148450301</v>
      </c>
      <c r="AL46" s="180">
        <v>157.65754185694101</v>
      </c>
      <c r="AM46" s="174"/>
      <c r="AN46" s="181">
        <v>166.21605528519601</v>
      </c>
      <c r="AO46" s="182">
        <v>167.70235656492099</v>
      </c>
      <c r="AP46" s="183">
        <v>166.959833772233</v>
      </c>
      <c r="AQ46" s="174"/>
      <c r="AR46" s="184">
        <v>160.60493983468899</v>
      </c>
      <c r="AS46" s="157"/>
      <c r="AT46" s="158">
        <v>-2.7911963374299602</v>
      </c>
      <c r="AU46" s="152">
        <v>-1.40174847999881</v>
      </c>
      <c r="AV46" s="152">
        <v>-1.05747156219469</v>
      </c>
      <c r="AW46" s="152">
        <v>-2.7720002708256701</v>
      </c>
      <c r="AX46" s="152">
        <v>-3.3392030953440299</v>
      </c>
      <c r="AY46" s="159">
        <v>-2.2721105028022102</v>
      </c>
      <c r="AZ46" s="152"/>
      <c r="BA46" s="160">
        <v>-0.91227620532031595</v>
      </c>
      <c r="BB46" s="161">
        <v>-1.09695156468651</v>
      </c>
      <c r="BC46" s="162">
        <v>-1.01028362809985</v>
      </c>
      <c r="BD46" s="152"/>
      <c r="BE46" s="163">
        <v>-1.8317612428579499</v>
      </c>
    </row>
    <row r="47" spans="1:64" x14ac:dyDescent="0.25">
      <c r="A47" s="20" t="s">
        <v>116</v>
      </c>
      <c r="B47" s="2" t="s">
        <v>20</v>
      </c>
      <c r="D47" s="24" t="s">
        <v>98</v>
      </c>
      <c r="E47" s="27" t="s">
        <v>99</v>
      </c>
      <c r="G47" s="179">
        <v>118.064939112394</v>
      </c>
      <c r="H47" s="174">
        <v>123.845448176818</v>
      </c>
      <c r="I47" s="174">
        <v>127.221070962124</v>
      </c>
      <c r="J47" s="174">
        <v>126.035178108593</v>
      </c>
      <c r="K47" s="174">
        <v>128.287392318114</v>
      </c>
      <c r="L47" s="180">
        <v>125.105907115221</v>
      </c>
      <c r="M47" s="174"/>
      <c r="N47" s="181">
        <v>156.92242718446599</v>
      </c>
      <c r="O47" s="182">
        <v>158.25357626178501</v>
      </c>
      <c r="P47" s="183">
        <v>157.58904620384101</v>
      </c>
      <c r="Q47" s="174"/>
      <c r="R47" s="184">
        <v>136.01446693405401</v>
      </c>
      <c r="S47" s="157"/>
      <c r="T47" s="158">
        <v>-3.04430857119302</v>
      </c>
      <c r="U47" s="152">
        <v>-0.52280993592133496</v>
      </c>
      <c r="V47" s="152">
        <v>1.23041740963804</v>
      </c>
      <c r="W47" s="152">
        <v>-2.9111879762141302E-2</v>
      </c>
      <c r="X47" s="152">
        <v>-0.27305662917023199</v>
      </c>
      <c r="Y47" s="159">
        <v>-0.370776343866282</v>
      </c>
      <c r="Z47" s="152"/>
      <c r="AA47" s="160">
        <v>2.6542306276344099</v>
      </c>
      <c r="AB47" s="161">
        <v>2.3517432147761799</v>
      </c>
      <c r="AC47" s="162">
        <v>2.4956178534634401</v>
      </c>
      <c r="AD47" s="152"/>
      <c r="AE47" s="163">
        <v>0.85639573276090697</v>
      </c>
      <c r="AG47" s="179">
        <v>122.01290152142001</v>
      </c>
      <c r="AH47" s="174">
        <v>123.119732909503</v>
      </c>
      <c r="AI47" s="174">
        <v>127.44341438303201</v>
      </c>
      <c r="AJ47" s="174">
        <v>126.911745935884</v>
      </c>
      <c r="AK47" s="174">
        <v>125.54631194509599</v>
      </c>
      <c r="AL47" s="180">
        <v>125.19083726922899</v>
      </c>
      <c r="AM47" s="174"/>
      <c r="AN47" s="181">
        <v>149.36538795224499</v>
      </c>
      <c r="AO47" s="182">
        <v>149.58907311071701</v>
      </c>
      <c r="AP47" s="183">
        <v>149.477054987716</v>
      </c>
      <c r="AQ47" s="174"/>
      <c r="AR47" s="184">
        <v>133.01531949925601</v>
      </c>
      <c r="AS47" s="157"/>
      <c r="AT47" s="158">
        <v>-2.8486905177322601</v>
      </c>
      <c r="AU47" s="152">
        <v>-1.50316956584275</v>
      </c>
      <c r="AV47" s="152">
        <v>-1.04376970294931</v>
      </c>
      <c r="AW47" s="152">
        <v>-1.2962330003474301</v>
      </c>
      <c r="AX47" s="152">
        <v>-1.67462418342221</v>
      </c>
      <c r="AY47" s="159">
        <v>-1.62702545592268</v>
      </c>
      <c r="AZ47" s="152"/>
      <c r="BA47" s="160">
        <v>-1.1536816581798901</v>
      </c>
      <c r="BB47" s="161">
        <v>-1.7842374344173599</v>
      </c>
      <c r="BC47" s="162">
        <v>-1.4717788582159199</v>
      </c>
      <c r="BD47" s="152"/>
      <c r="BE47" s="163">
        <v>-1.4545290380156199</v>
      </c>
    </row>
    <row r="48" spans="1:64" x14ac:dyDescent="0.25">
      <c r="A48" s="20" t="s">
        <v>117</v>
      </c>
      <c r="B48" s="2" t="s">
        <v>21</v>
      </c>
      <c r="D48" s="24" t="s">
        <v>98</v>
      </c>
      <c r="E48" s="27" t="s">
        <v>99</v>
      </c>
      <c r="G48" s="179">
        <v>86.080856606238697</v>
      </c>
      <c r="H48" s="174">
        <v>89.292207156835303</v>
      </c>
      <c r="I48" s="174">
        <v>91.806904525276593</v>
      </c>
      <c r="J48" s="174">
        <v>90.5936064172529</v>
      </c>
      <c r="K48" s="174">
        <v>91.771834976906703</v>
      </c>
      <c r="L48" s="180">
        <v>90.090111967946399</v>
      </c>
      <c r="M48" s="174"/>
      <c r="N48" s="181">
        <v>111.84971250546501</v>
      </c>
      <c r="O48" s="182">
        <v>113.213875847113</v>
      </c>
      <c r="P48" s="183">
        <v>112.534560300481</v>
      </c>
      <c r="Q48" s="174"/>
      <c r="R48" s="184">
        <v>97.612817668469802</v>
      </c>
      <c r="S48" s="157"/>
      <c r="T48" s="158">
        <v>-0.79533105565873796</v>
      </c>
      <c r="U48" s="152">
        <v>-0.13448524061646699</v>
      </c>
      <c r="V48" s="152">
        <v>1.5417132650101499</v>
      </c>
      <c r="W48" s="152">
        <v>-0.13064225637827401</v>
      </c>
      <c r="X48" s="152">
        <v>1.6125110538763199E-2</v>
      </c>
      <c r="Y48" s="159">
        <v>0.157408217898203</v>
      </c>
      <c r="Z48" s="152"/>
      <c r="AA48" s="160">
        <v>1.9498712189801799</v>
      </c>
      <c r="AB48" s="161">
        <v>1.5610308545704501</v>
      </c>
      <c r="AC48" s="162">
        <v>1.74759649460773</v>
      </c>
      <c r="AD48" s="152"/>
      <c r="AE48" s="163">
        <v>1.00447263942763</v>
      </c>
      <c r="AG48" s="179">
        <v>87.517568084183907</v>
      </c>
      <c r="AH48" s="174">
        <v>88.154707546462802</v>
      </c>
      <c r="AI48" s="174">
        <v>90.710018096457503</v>
      </c>
      <c r="AJ48" s="174">
        <v>91.087496568262594</v>
      </c>
      <c r="AK48" s="174">
        <v>90.853703703703701</v>
      </c>
      <c r="AL48" s="180">
        <v>89.770961925610905</v>
      </c>
      <c r="AM48" s="174"/>
      <c r="AN48" s="181">
        <v>106.29386459886599</v>
      </c>
      <c r="AO48" s="182">
        <v>106.84546219113901</v>
      </c>
      <c r="AP48" s="183">
        <v>106.569665451346</v>
      </c>
      <c r="AQ48" s="174"/>
      <c r="AR48" s="184">
        <v>95.157846091682202</v>
      </c>
      <c r="AS48" s="157"/>
      <c r="AT48" s="158">
        <v>-2.00893465298567</v>
      </c>
      <c r="AU48" s="152">
        <v>-0.77740659404075596</v>
      </c>
      <c r="AV48" s="152">
        <v>-0.74513433834282905</v>
      </c>
      <c r="AW48" s="152">
        <v>-0.43444185318194301</v>
      </c>
      <c r="AX48" s="152">
        <v>-0.60418318331292897</v>
      </c>
      <c r="AY48" s="159">
        <v>-0.872832140188187</v>
      </c>
      <c r="AZ48" s="152"/>
      <c r="BA48" s="160">
        <v>-1.5692970458603299</v>
      </c>
      <c r="BB48" s="161">
        <v>-2.45232563461991</v>
      </c>
      <c r="BC48" s="162">
        <v>-2.0198851267431501</v>
      </c>
      <c r="BD48" s="152"/>
      <c r="BE48" s="163">
        <v>-1.1719215102105101</v>
      </c>
    </row>
    <row r="49" spans="1:57" x14ac:dyDescent="0.25">
      <c r="A49" s="21" t="s">
        <v>118</v>
      </c>
      <c r="B49" s="2" t="s">
        <v>22</v>
      </c>
      <c r="D49" s="24" t="s">
        <v>98</v>
      </c>
      <c r="E49" s="27" t="s">
        <v>99</v>
      </c>
      <c r="G49" s="179">
        <v>65.832374559107905</v>
      </c>
      <c r="H49" s="174">
        <v>65.9536038283062</v>
      </c>
      <c r="I49" s="174">
        <v>66.301466512281394</v>
      </c>
      <c r="J49" s="174">
        <v>66.968915718540899</v>
      </c>
      <c r="K49" s="174">
        <v>69.555223545957702</v>
      </c>
      <c r="L49" s="180">
        <v>67.019274370923497</v>
      </c>
      <c r="M49" s="174"/>
      <c r="N49" s="181">
        <v>88.516694367635495</v>
      </c>
      <c r="O49" s="182">
        <v>90.222595428593706</v>
      </c>
      <c r="P49" s="183">
        <v>89.371516869807095</v>
      </c>
      <c r="Q49" s="174"/>
      <c r="R49" s="184">
        <v>74.658896630522804</v>
      </c>
      <c r="S49" s="157"/>
      <c r="T49" s="158">
        <v>-2.3124918653767699</v>
      </c>
      <c r="U49" s="152">
        <v>-2.3949465387782101</v>
      </c>
      <c r="V49" s="152">
        <v>-2.2638171756301602</v>
      </c>
      <c r="W49" s="152">
        <v>-2.4856390632443701</v>
      </c>
      <c r="X49" s="152">
        <v>1.3949158749530799</v>
      </c>
      <c r="Y49" s="159">
        <v>-1.5002152116347101</v>
      </c>
      <c r="Z49" s="152"/>
      <c r="AA49" s="160">
        <v>6.0950913458611904</v>
      </c>
      <c r="AB49" s="161">
        <v>3.9008102475597299</v>
      </c>
      <c r="AC49" s="162">
        <v>4.9414593675154501</v>
      </c>
      <c r="AD49" s="152"/>
      <c r="AE49" s="163">
        <v>1.26822948737247</v>
      </c>
      <c r="AG49" s="179">
        <v>67.176709785683698</v>
      </c>
      <c r="AH49" s="174">
        <v>65.138730080173502</v>
      </c>
      <c r="AI49" s="174">
        <v>65.455740753202306</v>
      </c>
      <c r="AJ49" s="174">
        <v>65.766661533387406</v>
      </c>
      <c r="AK49" s="174">
        <v>66.866852042547904</v>
      </c>
      <c r="AL49" s="180">
        <v>66.088050056700595</v>
      </c>
      <c r="AM49" s="174"/>
      <c r="AN49" s="181">
        <v>80.435348032059593</v>
      </c>
      <c r="AO49" s="182">
        <v>82.260346349750805</v>
      </c>
      <c r="AP49" s="183">
        <v>81.347421437174404</v>
      </c>
      <c r="AQ49" s="174"/>
      <c r="AR49" s="184">
        <v>71.063755974688107</v>
      </c>
      <c r="AS49" s="157"/>
      <c r="AT49" s="158">
        <v>-4.0162247053942597</v>
      </c>
      <c r="AU49" s="152">
        <v>-2.25580980734484</v>
      </c>
      <c r="AV49" s="152">
        <v>-2.5927580748481902</v>
      </c>
      <c r="AW49" s="152">
        <v>-2.78675225043408</v>
      </c>
      <c r="AX49" s="152">
        <v>-1.68612687097741</v>
      </c>
      <c r="AY49" s="159">
        <v>-2.66356496333171</v>
      </c>
      <c r="AZ49" s="152"/>
      <c r="BA49" s="160">
        <v>-2.6270262977110002</v>
      </c>
      <c r="BB49" s="161">
        <v>-4.4722312234158101</v>
      </c>
      <c r="BC49" s="162">
        <v>-3.5926104225948499</v>
      </c>
      <c r="BD49" s="152"/>
      <c r="BE49" s="163">
        <v>-3.0167763945324602</v>
      </c>
    </row>
    <row r="50" spans="1:57" x14ac:dyDescent="0.25">
      <c r="A50" s="33" t="s">
        <v>48</v>
      </c>
      <c r="B50" t="s">
        <v>48</v>
      </c>
      <c r="D50" s="24" t="s">
        <v>98</v>
      </c>
      <c r="E50" s="27" t="s">
        <v>99</v>
      </c>
      <c r="G50" s="179">
        <v>120.606215116279</v>
      </c>
      <c r="H50" s="174">
        <v>131.55504975124299</v>
      </c>
      <c r="I50" s="174">
        <v>134.75051758198299</v>
      </c>
      <c r="J50" s="174">
        <v>127.247810865191</v>
      </c>
      <c r="K50" s="174">
        <v>124.292640032948</v>
      </c>
      <c r="L50" s="180">
        <v>128.179022978576</v>
      </c>
      <c r="M50" s="174"/>
      <c r="N50" s="181">
        <v>145.23822612085701</v>
      </c>
      <c r="O50" s="182">
        <v>145.903276529821</v>
      </c>
      <c r="P50" s="183">
        <v>145.571849621138</v>
      </c>
      <c r="Q50" s="174"/>
      <c r="R50" s="184">
        <v>133.532182024756</v>
      </c>
      <c r="S50" s="157"/>
      <c r="T50" s="158">
        <v>3.8336588767823101</v>
      </c>
      <c r="U50" s="152">
        <v>6.5481274807434797</v>
      </c>
      <c r="V50" s="152">
        <v>6.07032716381224</v>
      </c>
      <c r="W50" s="152">
        <v>1.4618804486197401</v>
      </c>
      <c r="X50" s="152">
        <v>0.27155390453129602</v>
      </c>
      <c r="Y50" s="159">
        <v>3.6376441938829398</v>
      </c>
      <c r="Z50" s="152"/>
      <c r="AA50" s="160">
        <v>4.6388901149860597</v>
      </c>
      <c r="AB50" s="161">
        <v>5.5996767889363301</v>
      </c>
      <c r="AC50" s="162">
        <v>5.1190739958371898</v>
      </c>
      <c r="AD50" s="152"/>
      <c r="AE50" s="163">
        <v>4.16426396548672</v>
      </c>
      <c r="AG50" s="179">
        <v>122.95665704387901</v>
      </c>
      <c r="AH50" s="174">
        <v>126.141994606003</v>
      </c>
      <c r="AI50" s="174">
        <v>127.823249296801</v>
      </c>
      <c r="AJ50" s="174">
        <v>124.077040446881</v>
      </c>
      <c r="AK50" s="174">
        <v>122.99475330926499</v>
      </c>
      <c r="AL50" s="180">
        <v>124.89583042655499</v>
      </c>
      <c r="AM50" s="174"/>
      <c r="AN50" s="181">
        <v>141.271204149288</v>
      </c>
      <c r="AO50" s="182">
        <v>142.545757735769</v>
      </c>
      <c r="AP50" s="183">
        <v>141.91247662061599</v>
      </c>
      <c r="AQ50" s="174"/>
      <c r="AR50" s="184">
        <v>130.00492350398</v>
      </c>
      <c r="AS50" s="157"/>
      <c r="AT50" s="158">
        <v>4.8498277617663899</v>
      </c>
      <c r="AU50" s="152">
        <v>1.69242368785399</v>
      </c>
      <c r="AV50" s="152">
        <v>0.68377577496525999</v>
      </c>
      <c r="AW50" s="152">
        <v>-2.00745986950982</v>
      </c>
      <c r="AX50" s="152">
        <v>-3.72895751979144</v>
      </c>
      <c r="AY50" s="159">
        <v>-6.1578529076721802E-2</v>
      </c>
      <c r="AZ50" s="152"/>
      <c r="BA50" s="160">
        <v>2.84569659705094</v>
      </c>
      <c r="BB50" s="161">
        <v>3.4735750221459201</v>
      </c>
      <c r="BC50" s="162">
        <v>3.1618410929762399</v>
      </c>
      <c r="BD50" s="152"/>
      <c r="BE50" s="163">
        <v>1.0106289539642099</v>
      </c>
    </row>
    <row r="51" spans="1:57" x14ac:dyDescent="0.25">
      <c r="A51" s="147" t="s">
        <v>53</v>
      </c>
      <c r="B51" t="s">
        <v>53</v>
      </c>
      <c r="D51" s="24" t="s">
        <v>98</v>
      </c>
      <c r="E51" s="27" t="s">
        <v>99</v>
      </c>
      <c r="G51" s="179">
        <v>94.754455106237103</v>
      </c>
      <c r="H51" s="174">
        <v>98.0165008201202</v>
      </c>
      <c r="I51" s="174">
        <v>100.22722321656801</v>
      </c>
      <c r="J51" s="174">
        <v>100.631565342269</v>
      </c>
      <c r="K51" s="174">
        <v>104.247391590013</v>
      </c>
      <c r="L51" s="180">
        <v>100.01865737611099</v>
      </c>
      <c r="M51" s="174"/>
      <c r="N51" s="181">
        <v>120.826552494415</v>
      </c>
      <c r="O51" s="182">
        <v>121.29628603945299</v>
      </c>
      <c r="P51" s="183">
        <v>121.059212701991</v>
      </c>
      <c r="Q51" s="174"/>
      <c r="R51" s="184">
        <v>107.515081506276</v>
      </c>
      <c r="S51" s="157"/>
      <c r="T51" s="158">
        <v>-5.4867048889786103</v>
      </c>
      <c r="U51" s="152">
        <v>-6.3513062393543498</v>
      </c>
      <c r="V51" s="152">
        <v>-5.5536098105410003</v>
      </c>
      <c r="W51" s="152">
        <v>-6.60403274783289</v>
      </c>
      <c r="X51" s="152">
        <v>-4.7475550873686503</v>
      </c>
      <c r="Y51" s="159">
        <v>-5.6824876468569601</v>
      </c>
      <c r="Z51" s="152"/>
      <c r="AA51" s="160">
        <v>-3.47464160709018</v>
      </c>
      <c r="AB51" s="161">
        <v>-5.7407488146491898</v>
      </c>
      <c r="AC51" s="162">
        <v>-4.6356864082513303</v>
      </c>
      <c r="AD51" s="152"/>
      <c r="AE51" s="163">
        <v>-4.9899375542378097</v>
      </c>
      <c r="AG51" s="179">
        <v>98.110989105058295</v>
      </c>
      <c r="AH51" s="174">
        <v>98.463690660760406</v>
      </c>
      <c r="AI51" s="174">
        <v>102.564311345646</v>
      </c>
      <c r="AJ51" s="174">
        <v>104.394484067712</v>
      </c>
      <c r="AK51" s="174">
        <v>104.847617950272</v>
      </c>
      <c r="AL51" s="180">
        <v>101.947561831257</v>
      </c>
      <c r="AM51" s="174"/>
      <c r="AN51" s="181">
        <v>119.56783550463</v>
      </c>
      <c r="AO51" s="182">
        <v>119.488488083284</v>
      </c>
      <c r="AP51" s="183">
        <v>119.52835997475999</v>
      </c>
      <c r="AQ51" s="174"/>
      <c r="AR51" s="184">
        <v>107.91019402758801</v>
      </c>
      <c r="AS51" s="157"/>
      <c r="AT51" s="158">
        <v>-4.04832307631467</v>
      </c>
      <c r="AU51" s="152">
        <v>-5.0440108389416398</v>
      </c>
      <c r="AV51" s="152">
        <v>-5.60392511947021</v>
      </c>
      <c r="AW51" s="152">
        <v>-5.3407039277238999</v>
      </c>
      <c r="AX51" s="152">
        <v>-4.7382619158143502</v>
      </c>
      <c r="AY51" s="159">
        <v>-5.00844534970014</v>
      </c>
      <c r="AZ51" s="152"/>
      <c r="BA51" s="160">
        <v>-2.72937554949785</v>
      </c>
      <c r="BB51" s="161">
        <v>-4.67487196195035</v>
      </c>
      <c r="BC51" s="162">
        <v>-3.7243322720338901</v>
      </c>
      <c r="BD51" s="152"/>
      <c r="BE51" s="163">
        <v>-4.4107921802010797</v>
      </c>
    </row>
    <row r="52" spans="1:57" x14ac:dyDescent="0.25">
      <c r="A52" s="148" t="s">
        <v>60</v>
      </c>
      <c r="B52" t="s">
        <v>60</v>
      </c>
      <c r="D52" s="24" t="s">
        <v>98</v>
      </c>
      <c r="E52" s="27" t="s">
        <v>99</v>
      </c>
      <c r="G52" s="185">
        <v>96.144590163934396</v>
      </c>
      <c r="H52" s="186">
        <v>102.243376950176</v>
      </c>
      <c r="I52" s="186">
        <v>103.918135675939</v>
      </c>
      <c r="J52" s="186">
        <v>103.315948766603</v>
      </c>
      <c r="K52" s="186">
        <v>102.299543988945</v>
      </c>
      <c r="L52" s="187">
        <v>101.75009520031701</v>
      </c>
      <c r="M52" s="174"/>
      <c r="N52" s="188">
        <v>111.800619182517</v>
      </c>
      <c r="O52" s="189">
        <v>111.168452924097</v>
      </c>
      <c r="P52" s="190">
        <v>111.488420729209</v>
      </c>
      <c r="Q52" s="174"/>
      <c r="R52" s="191">
        <v>104.926796071094</v>
      </c>
      <c r="S52" s="157"/>
      <c r="T52" s="164">
        <v>-0.441647395190086</v>
      </c>
      <c r="U52" s="165">
        <v>-5.3190775766867802</v>
      </c>
      <c r="V52" s="165">
        <v>-3.40494391341206</v>
      </c>
      <c r="W52" s="165">
        <v>-3.5324698978307598</v>
      </c>
      <c r="X52" s="165">
        <v>-0.14163377340661301</v>
      </c>
      <c r="Y52" s="166">
        <v>-2.9257136907344301</v>
      </c>
      <c r="Z52" s="152"/>
      <c r="AA52" s="167">
        <v>-0.64390371181749595</v>
      </c>
      <c r="AB52" s="168">
        <v>-2.1088847664541102</v>
      </c>
      <c r="AC52" s="169">
        <v>-1.3912418481417601</v>
      </c>
      <c r="AD52" s="152"/>
      <c r="AE52" s="170">
        <v>-2.52490106992069</v>
      </c>
      <c r="AG52" s="185">
        <v>100.062902599342</v>
      </c>
      <c r="AH52" s="186">
        <v>100.129877188029</v>
      </c>
      <c r="AI52" s="186">
        <v>103.78772405958</v>
      </c>
      <c r="AJ52" s="186">
        <v>104.82160432952401</v>
      </c>
      <c r="AK52" s="186">
        <v>103.34716690891401</v>
      </c>
      <c r="AL52" s="187">
        <v>102.588730892843</v>
      </c>
      <c r="AM52" s="174"/>
      <c r="AN52" s="188">
        <v>105.705651822796</v>
      </c>
      <c r="AO52" s="189">
        <v>103.97167372624899</v>
      </c>
      <c r="AP52" s="190">
        <v>104.85940168920899</v>
      </c>
      <c r="AQ52" s="174"/>
      <c r="AR52" s="191">
        <v>103.285168109851</v>
      </c>
      <c r="AS52" s="157"/>
      <c r="AT52" s="164">
        <v>-6.2134893627241397</v>
      </c>
      <c r="AU52" s="165">
        <v>-7.72929812745876</v>
      </c>
      <c r="AV52" s="165">
        <v>-6.2687090036911499</v>
      </c>
      <c r="AW52" s="165">
        <v>-5.3506820356339304</v>
      </c>
      <c r="AX52" s="165">
        <v>-2.5255130230626501</v>
      </c>
      <c r="AY52" s="166">
        <v>-5.5670406276174802</v>
      </c>
      <c r="AZ52" s="152"/>
      <c r="BA52" s="167">
        <v>-5.4318450664659501</v>
      </c>
      <c r="BB52" s="168">
        <v>-7.2577415590595402</v>
      </c>
      <c r="BC52" s="169">
        <v>-6.3285724242915098</v>
      </c>
      <c r="BD52" s="152"/>
      <c r="BE52" s="170">
        <v>-5.8058494059706103</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12" activePane="bottomRight" state="frozen"/>
      <selection pane="topRight" activeCell="J55" sqref="J55"/>
      <selection pane="bottomLeft" activeCell="J55" sqref="J55"/>
      <selection pane="bottomRight" activeCell="L28" sqref="L28"/>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30" t="s">
        <v>86</v>
      </c>
      <c r="E2" s="231"/>
      <c r="G2" s="224" t="s">
        <v>123</v>
      </c>
      <c r="H2" s="225"/>
      <c r="I2" s="225"/>
      <c r="J2" s="225"/>
      <c r="K2" s="225"/>
      <c r="L2" s="225"/>
      <c r="M2" s="225"/>
      <c r="N2" s="225"/>
      <c r="O2" s="225"/>
      <c r="P2" s="225"/>
      <c r="Q2" s="225"/>
      <c r="R2" s="225"/>
      <c r="T2" s="224" t="s">
        <v>124</v>
      </c>
      <c r="U2" s="225"/>
      <c r="V2" s="225"/>
      <c r="W2" s="225"/>
      <c r="X2" s="225"/>
      <c r="Y2" s="225"/>
      <c r="Z2" s="225"/>
      <c r="AA2" s="225"/>
      <c r="AB2" s="225"/>
      <c r="AC2" s="225"/>
      <c r="AD2" s="225"/>
      <c r="AE2" s="225"/>
      <c r="AF2" s="3"/>
      <c r="AG2" s="224" t="s">
        <v>125</v>
      </c>
      <c r="AH2" s="225"/>
      <c r="AI2" s="225"/>
      <c r="AJ2" s="225"/>
      <c r="AK2" s="225"/>
      <c r="AL2" s="225"/>
      <c r="AM2" s="225"/>
      <c r="AN2" s="225"/>
      <c r="AO2" s="225"/>
      <c r="AP2" s="225"/>
      <c r="AQ2" s="225"/>
      <c r="AR2" s="225"/>
      <c r="AT2" s="224" t="s">
        <v>126</v>
      </c>
      <c r="AU2" s="225"/>
      <c r="AV2" s="225"/>
      <c r="AW2" s="225"/>
      <c r="AX2" s="225"/>
      <c r="AY2" s="225"/>
      <c r="AZ2" s="225"/>
      <c r="BA2" s="225"/>
      <c r="BB2" s="225"/>
      <c r="BC2" s="225"/>
      <c r="BD2" s="225"/>
      <c r="BE2" s="225"/>
    </row>
    <row r="3" spans="1:57" ht="13" x14ac:dyDescent="0.25">
      <c r="A3" s="31"/>
      <c r="B3" s="31"/>
      <c r="C3" s="2"/>
      <c r="D3" s="232" t="s">
        <v>91</v>
      </c>
      <c r="E3" s="234" t="s">
        <v>92</v>
      </c>
      <c r="F3" s="4"/>
      <c r="G3" s="222" t="s">
        <v>65</v>
      </c>
      <c r="H3" s="218" t="s">
        <v>66</v>
      </c>
      <c r="I3" s="218" t="s">
        <v>93</v>
      </c>
      <c r="J3" s="218" t="s">
        <v>68</v>
      </c>
      <c r="K3" s="218" t="s">
        <v>94</v>
      </c>
      <c r="L3" s="220" t="s">
        <v>95</v>
      </c>
      <c r="M3" s="4"/>
      <c r="N3" s="222" t="s">
        <v>70</v>
      </c>
      <c r="O3" s="218" t="s">
        <v>71</v>
      </c>
      <c r="P3" s="220" t="s">
        <v>96</v>
      </c>
      <c r="Q3" s="2"/>
      <c r="R3" s="226" t="s">
        <v>97</v>
      </c>
      <c r="S3" s="2"/>
      <c r="T3" s="222" t="s">
        <v>65</v>
      </c>
      <c r="U3" s="218" t="s">
        <v>66</v>
      </c>
      <c r="V3" s="218" t="s">
        <v>93</v>
      </c>
      <c r="W3" s="218" t="s">
        <v>68</v>
      </c>
      <c r="X3" s="218" t="s">
        <v>94</v>
      </c>
      <c r="Y3" s="220" t="s">
        <v>95</v>
      </c>
      <c r="Z3" s="2"/>
      <c r="AA3" s="222" t="s">
        <v>70</v>
      </c>
      <c r="AB3" s="218" t="s">
        <v>71</v>
      </c>
      <c r="AC3" s="220" t="s">
        <v>96</v>
      </c>
      <c r="AD3" s="1"/>
      <c r="AE3" s="228" t="s">
        <v>97</v>
      </c>
      <c r="AF3" s="36"/>
      <c r="AG3" s="222" t="s">
        <v>65</v>
      </c>
      <c r="AH3" s="218" t="s">
        <v>66</v>
      </c>
      <c r="AI3" s="218" t="s">
        <v>93</v>
      </c>
      <c r="AJ3" s="218" t="s">
        <v>68</v>
      </c>
      <c r="AK3" s="218" t="s">
        <v>94</v>
      </c>
      <c r="AL3" s="220" t="s">
        <v>95</v>
      </c>
      <c r="AM3" s="4"/>
      <c r="AN3" s="222" t="s">
        <v>70</v>
      </c>
      <c r="AO3" s="218" t="s">
        <v>71</v>
      </c>
      <c r="AP3" s="220" t="s">
        <v>96</v>
      </c>
      <c r="AQ3" s="2"/>
      <c r="AR3" s="226" t="s">
        <v>97</v>
      </c>
      <c r="AS3" s="2"/>
      <c r="AT3" s="222" t="s">
        <v>65</v>
      </c>
      <c r="AU3" s="218" t="s">
        <v>66</v>
      </c>
      <c r="AV3" s="218" t="s">
        <v>93</v>
      </c>
      <c r="AW3" s="218" t="s">
        <v>68</v>
      </c>
      <c r="AX3" s="218" t="s">
        <v>94</v>
      </c>
      <c r="AY3" s="220" t="s">
        <v>95</v>
      </c>
      <c r="AZ3" s="2"/>
      <c r="BA3" s="222" t="s">
        <v>70</v>
      </c>
      <c r="BB3" s="218" t="s">
        <v>71</v>
      </c>
      <c r="BC3" s="220" t="s">
        <v>96</v>
      </c>
      <c r="BD3" s="1"/>
      <c r="BE3" s="228" t="s">
        <v>97</v>
      </c>
    </row>
    <row r="4" spans="1:57" ht="13" x14ac:dyDescent="0.25">
      <c r="A4" s="31"/>
      <c r="B4" s="31"/>
      <c r="C4" s="2"/>
      <c r="D4" s="233"/>
      <c r="E4" s="235"/>
      <c r="F4" s="4"/>
      <c r="G4" s="239"/>
      <c r="H4" s="237"/>
      <c r="I4" s="237"/>
      <c r="J4" s="237"/>
      <c r="K4" s="237"/>
      <c r="L4" s="238"/>
      <c r="M4" s="4"/>
      <c r="N4" s="239"/>
      <c r="O4" s="237"/>
      <c r="P4" s="238"/>
      <c r="Q4" s="2"/>
      <c r="R4" s="240"/>
      <c r="S4" s="2"/>
      <c r="T4" s="239"/>
      <c r="U4" s="237"/>
      <c r="V4" s="237"/>
      <c r="W4" s="237"/>
      <c r="X4" s="237"/>
      <c r="Y4" s="238"/>
      <c r="Z4" s="2"/>
      <c r="AA4" s="239"/>
      <c r="AB4" s="237"/>
      <c r="AC4" s="238"/>
      <c r="AD4" s="1"/>
      <c r="AE4" s="236"/>
      <c r="AF4" s="37"/>
      <c r="AG4" s="239"/>
      <c r="AH4" s="237"/>
      <c r="AI4" s="237"/>
      <c r="AJ4" s="237"/>
      <c r="AK4" s="237"/>
      <c r="AL4" s="238"/>
      <c r="AM4" s="4"/>
      <c r="AN4" s="239"/>
      <c r="AO4" s="237"/>
      <c r="AP4" s="238"/>
      <c r="AQ4" s="2"/>
      <c r="AR4" s="240"/>
      <c r="AS4" s="2"/>
      <c r="AT4" s="239"/>
      <c r="AU4" s="237"/>
      <c r="AV4" s="237"/>
      <c r="AW4" s="237"/>
      <c r="AX4" s="237"/>
      <c r="AY4" s="238"/>
      <c r="AZ4" s="2"/>
      <c r="BA4" s="239"/>
      <c r="BB4" s="237"/>
      <c r="BC4" s="238"/>
      <c r="BD4" s="1"/>
      <c r="BE4" s="236"/>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98</v>
      </c>
      <c r="E6" s="25" t="s">
        <v>99</v>
      </c>
      <c r="F6" s="2"/>
      <c r="G6" s="171">
        <v>77.843620398427404</v>
      </c>
      <c r="H6" s="172">
        <v>101.546395031632</v>
      </c>
      <c r="I6" s="172">
        <v>112.655060675765</v>
      </c>
      <c r="J6" s="172">
        <v>109.064167497722</v>
      </c>
      <c r="K6" s="172">
        <v>115.49294393846201</v>
      </c>
      <c r="L6" s="173">
        <v>103.320461405114</v>
      </c>
      <c r="M6" s="174"/>
      <c r="N6" s="175">
        <v>143.94307493903901</v>
      </c>
      <c r="O6" s="176">
        <v>147.200381583254</v>
      </c>
      <c r="P6" s="177">
        <v>145.571728261147</v>
      </c>
      <c r="Q6" s="174"/>
      <c r="R6" s="178">
        <v>115.39228671776</v>
      </c>
      <c r="S6" s="157"/>
      <c r="T6" s="149">
        <v>-0.34314234130635801</v>
      </c>
      <c r="U6" s="150">
        <v>3.5797850406325198</v>
      </c>
      <c r="V6" s="150">
        <v>7.4159338484884296</v>
      </c>
      <c r="W6" s="150">
        <v>-7.5693062819884804E-2</v>
      </c>
      <c r="X6" s="150">
        <v>2.1702230014794002</v>
      </c>
      <c r="Y6" s="151">
        <v>2.6608399531837401</v>
      </c>
      <c r="Z6" s="152"/>
      <c r="AA6" s="153">
        <v>6.0099219150210699</v>
      </c>
      <c r="AB6" s="154">
        <v>3.1909984157829698</v>
      </c>
      <c r="AC6" s="155">
        <v>4.5657042774638104</v>
      </c>
      <c r="AD6" s="152"/>
      <c r="AE6" s="156">
        <v>3.33936238897607</v>
      </c>
      <c r="AG6" s="171">
        <v>84.727277821483398</v>
      </c>
      <c r="AH6" s="172">
        <v>91.621946721868696</v>
      </c>
      <c r="AI6" s="172">
        <v>105.748511754508</v>
      </c>
      <c r="AJ6" s="172">
        <v>106.944860358379</v>
      </c>
      <c r="AK6" s="172">
        <v>104.62165285231301</v>
      </c>
      <c r="AL6" s="173">
        <v>98.732851330788804</v>
      </c>
      <c r="AM6" s="174"/>
      <c r="AN6" s="175">
        <v>125.731740156971</v>
      </c>
      <c r="AO6" s="176">
        <v>130.32155864580699</v>
      </c>
      <c r="AP6" s="177">
        <v>128.026659768895</v>
      </c>
      <c r="AQ6" s="174"/>
      <c r="AR6" s="178">
        <v>107.10260989667</v>
      </c>
      <c r="AS6" s="157"/>
      <c r="AT6" s="149">
        <v>-2.3008588366853502</v>
      </c>
      <c r="AU6" s="150">
        <v>-0.96832517389743999</v>
      </c>
      <c r="AV6" s="150">
        <v>0.47312553199542001</v>
      </c>
      <c r="AW6" s="150">
        <v>-1.1023021416654499</v>
      </c>
      <c r="AX6" s="150">
        <v>-0.91208919113795195</v>
      </c>
      <c r="AY6" s="151">
        <v>-0.91292804263724103</v>
      </c>
      <c r="AZ6" s="152"/>
      <c r="BA6" s="153">
        <v>0.40877402000484497</v>
      </c>
      <c r="BB6" s="154">
        <v>-1.4550669132844201</v>
      </c>
      <c r="BC6" s="155">
        <v>-0.54894048324748201</v>
      </c>
      <c r="BD6" s="152"/>
      <c r="BE6" s="156">
        <v>-0.78959165670915499</v>
      </c>
    </row>
    <row r="7" spans="1:57" x14ac:dyDescent="0.25">
      <c r="A7" s="19" t="s">
        <v>100</v>
      </c>
      <c r="B7" s="2" t="str">
        <f>TRIM(A7)</f>
        <v>Virginia</v>
      </c>
      <c r="C7" s="9"/>
      <c r="D7" s="23" t="s">
        <v>98</v>
      </c>
      <c r="E7" s="26" t="s">
        <v>99</v>
      </c>
      <c r="F7" s="2"/>
      <c r="G7" s="179">
        <v>65.501340280295096</v>
      </c>
      <c r="H7" s="174">
        <v>88.434555828627893</v>
      </c>
      <c r="I7" s="174">
        <v>97.521561926802804</v>
      </c>
      <c r="J7" s="174">
        <v>91.412225019055299</v>
      </c>
      <c r="K7" s="174">
        <v>96.099107763516997</v>
      </c>
      <c r="L7" s="180">
        <v>87.793758163659604</v>
      </c>
      <c r="M7" s="174"/>
      <c r="N7" s="181">
        <v>127.859954197093</v>
      </c>
      <c r="O7" s="182">
        <v>130.13211729672199</v>
      </c>
      <c r="P7" s="183">
        <v>128.99603574690801</v>
      </c>
      <c r="Q7" s="174"/>
      <c r="R7" s="184">
        <v>99.565837473159206</v>
      </c>
      <c r="S7" s="157"/>
      <c r="T7" s="158">
        <v>-0.555781571819848</v>
      </c>
      <c r="U7" s="152">
        <v>0.98620786559528395</v>
      </c>
      <c r="V7" s="152">
        <v>8.8103868836867996</v>
      </c>
      <c r="W7" s="152">
        <v>-2.8388112028928201</v>
      </c>
      <c r="X7" s="152">
        <v>3.2067140887551799</v>
      </c>
      <c r="Y7" s="159">
        <v>2.0241061589101599</v>
      </c>
      <c r="Z7" s="152"/>
      <c r="AA7" s="160">
        <v>10.848292873408999</v>
      </c>
      <c r="AB7" s="161">
        <v>8.1515752958113001</v>
      </c>
      <c r="AC7" s="162">
        <v>9.4714586341722793</v>
      </c>
      <c r="AD7" s="152"/>
      <c r="AE7" s="163">
        <v>4.6596998398747198</v>
      </c>
      <c r="AG7" s="179">
        <v>74.118639985977794</v>
      </c>
      <c r="AH7" s="174">
        <v>83.081220517939599</v>
      </c>
      <c r="AI7" s="174">
        <v>97.373731481845894</v>
      </c>
      <c r="AJ7" s="174">
        <v>97.796188182623197</v>
      </c>
      <c r="AK7" s="174">
        <v>92.014730737157294</v>
      </c>
      <c r="AL7" s="180">
        <v>88.876901216264002</v>
      </c>
      <c r="AM7" s="174"/>
      <c r="AN7" s="181">
        <v>114.607169606922</v>
      </c>
      <c r="AO7" s="182">
        <v>115.57011262485899</v>
      </c>
      <c r="AP7" s="183">
        <v>115.08864111589</v>
      </c>
      <c r="AQ7" s="174"/>
      <c r="AR7" s="184">
        <v>96.365963179586402</v>
      </c>
      <c r="AS7" s="157"/>
      <c r="AT7" s="158">
        <v>-2.0826162918169602</v>
      </c>
      <c r="AU7" s="152">
        <v>-2.3647048242150102</v>
      </c>
      <c r="AV7" s="152">
        <v>-1.33600742059819</v>
      </c>
      <c r="AW7" s="152">
        <v>-3.6599371483673799</v>
      </c>
      <c r="AX7" s="152">
        <v>-2.15917297696565</v>
      </c>
      <c r="AY7" s="159">
        <v>-2.3409862307595799</v>
      </c>
      <c r="AZ7" s="152"/>
      <c r="BA7" s="160">
        <v>3.4304797292565801</v>
      </c>
      <c r="BB7" s="161">
        <v>1.0572016749870801</v>
      </c>
      <c r="BC7" s="162">
        <v>2.2247271911727702</v>
      </c>
      <c r="BD7" s="152"/>
      <c r="BE7" s="163">
        <v>-0.83061876581269201</v>
      </c>
    </row>
    <row r="8" spans="1:57" x14ac:dyDescent="0.25">
      <c r="A8" s="20" t="s">
        <v>41</v>
      </c>
      <c r="B8" s="2" t="str">
        <f t="shared" ref="B8:B43" si="0">TRIM(A8)</f>
        <v>Norfolk/Virginia Beach, VA</v>
      </c>
      <c r="C8" s="2"/>
      <c r="D8" s="23" t="s">
        <v>98</v>
      </c>
      <c r="E8" s="26" t="s">
        <v>99</v>
      </c>
      <c r="F8" s="2"/>
      <c r="G8" s="179">
        <v>72.372524572130203</v>
      </c>
      <c r="H8" s="174">
        <v>88.081235247767907</v>
      </c>
      <c r="I8" s="174">
        <v>98.831756959758394</v>
      </c>
      <c r="J8" s="174">
        <v>101.998822415513</v>
      </c>
      <c r="K8" s="174">
        <v>119.23094938217901</v>
      </c>
      <c r="L8" s="180">
        <v>96.103057715469802</v>
      </c>
      <c r="M8" s="174"/>
      <c r="N8" s="181">
        <v>179.239137913479</v>
      </c>
      <c r="O8" s="182">
        <v>184.29162301414701</v>
      </c>
      <c r="P8" s="183">
        <v>181.76538046381299</v>
      </c>
      <c r="Q8" s="174"/>
      <c r="R8" s="184">
        <v>120.578007072139</v>
      </c>
      <c r="S8" s="157"/>
      <c r="T8" s="158">
        <v>-12.816486777357399</v>
      </c>
      <c r="U8" s="152">
        <v>-9.9207680676734196</v>
      </c>
      <c r="V8" s="152">
        <v>1.6844555711345399</v>
      </c>
      <c r="W8" s="152">
        <v>-5.1107942104674304</v>
      </c>
      <c r="X8" s="152">
        <v>4.7072684453886398</v>
      </c>
      <c r="Y8" s="159">
        <v>-3.7721378822949401</v>
      </c>
      <c r="Z8" s="152"/>
      <c r="AA8" s="160">
        <v>15.376297008800201</v>
      </c>
      <c r="AB8" s="161">
        <v>14.897201136266199</v>
      </c>
      <c r="AC8" s="162">
        <v>15.1329214654917</v>
      </c>
      <c r="AD8" s="152"/>
      <c r="AE8" s="163">
        <v>3.5511928909454098</v>
      </c>
      <c r="AG8" s="179">
        <v>86.696594463276099</v>
      </c>
      <c r="AH8" s="174">
        <v>81.028626002200099</v>
      </c>
      <c r="AI8" s="174">
        <v>89.512187240016303</v>
      </c>
      <c r="AJ8" s="174">
        <v>92.336266649824694</v>
      </c>
      <c r="AK8" s="174">
        <v>96.9811081730154</v>
      </c>
      <c r="AL8" s="180">
        <v>89.310956505666496</v>
      </c>
      <c r="AM8" s="174"/>
      <c r="AN8" s="181">
        <v>145.65139237189399</v>
      </c>
      <c r="AO8" s="182">
        <v>152.17637121824501</v>
      </c>
      <c r="AP8" s="183">
        <v>148.91388179507001</v>
      </c>
      <c r="AQ8" s="174"/>
      <c r="AR8" s="184">
        <v>106.34036373121</v>
      </c>
      <c r="AS8" s="157"/>
      <c r="AT8" s="158">
        <v>-7.7979636025674202</v>
      </c>
      <c r="AU8" s="152">
        <v>-4.8366100486729104</v>
      </c>
      <c r="AV8" s="152">
        <v>-2.54680914919193</v>
      </c>
      <c r="AW8" s="152">
        <v>-3.6968831508080502</v>
      </c>
      <c r="AX8" s="152">
        <v>-3.1305661393202899</v>
      </c>
      <c r="AY8" s="159">
        <v>-4.3827832734907304</v>
      </c>
      <c r="AZ8" s="152"/>
      <c r="BA8" s="160">
        <v>-2.6004661387355501</v>
      </c>
      <c r="BB8" s="161">
        <v>-4.3560992333015403</v>
      </c>
      <c r="BC8" s="162">
        <v>-3.5054922659272898</v>
      </c>
      <c r="BD8" s="152"/>
      <c r="BE8" s="163">
        <v>-4.0337001672447004</v>
      </c>
    </row>
    <row r="9" spans="1:57" x14ac:dyDescent="0.25">
      <c r="A9" s="20" t="s">
        <v>101</v>
      </c>
      <c r="B9" s="2" t="s">
        <v>57</v>
      </c>
      <c r="C9" s="2"/>
      <c r="D9" s="23" t="s">
        <v>98</v>
      </c>
      <c r="E9" s="26" t="s">
        <v>99</v>
      </c>
      <c r="F9" s="2"/>
      <c r="G9" s="179">
        <v>49.118841000978797</v>
      </c>
      <c r="H9" s="174">
        <v>70.091643971570804</v>
      </c>
      <c r="I9" s="174">
        <v>77.433673271003997</v>
      </c>
      <c r="J9" s="174">
        <v>71.861670747950797</v>
      </c>
      <c r="K9" s="174">
        <v>80.020452826161204</v>
      </c>
      <c r="L9" s="180">
        <v>69.705256363533096</v>
      </c>
      <c r="M9" s="174"/>
      <c r="N9" s="181">
        <v>113.663711010075</v>
      </c>
      <c r="O9" s="182">
        <v>116.634820197233</v>
      </c>
      <c r="P9" s="183">
        <v>115.149265603654</v>
      </c>
      <c r="Q9" s="174"/>
      <c r="R9" s="184">
        <v>82.689259003567699</v>
      </c>
      <c r="S9" s="157"/>
      <c r="T9" s="158">
        <v>13.029150783424299</v>
      </c>
      <c r="U9" s="152">
        <v>8.7012284436796694</v>
      </c>
      <c r="V9" s="152">
        <v>17.083612915238199</v>
      </c>
      <c r="W9" s="152">
        <v>3.92972676721164</v>
      </c>
      <c r="X9" s="152">
        <v>11.0649571868215</v>
      </c>
      <c r="Y9" s="159">
        <v>10.549919442590699</v>
      </c>
      <c r="Z9" s="152"/>
      <c r="AA9" s="160">
        <v>5.9671395359061696</v>
      </c>
      <c r="AB9" s="161">
        <v>1.4252068541410801</v>
      </c>
      <c r="AC9" s="162">
        <v>3.6171629029961001</v>
      </c>
      <c r="AD9" s="152"/>
      <c r="AE9" s="163">
        <v>7.6833218962299901</v>
      </c>
      <c r="AG9" s="179">
        <v>58.259628219902702</v>
      </c>
      <c r="AH9" s="174">
        <v>61.811590305912603</v>
      </c>
      <c r="AI9" s="174">
        <v>75.527719856456699</v>
      </c>
      <c r="AJ9" s="174">
        <v>76.055902853750595</v>
      </c>
      <c r="AK9" s="174">
        <v>72.973222648169298</v>
      </c>
      <c r="AL9" s="180">
        <v>68.925612776838406</v>
      </c>
      <c r="AM9" s="174"/>
      <c r="AN9" s="181">
        <v>91.157577829951506</v>
      </c>
      <c r="AO9" s="182">
        <v>91.930921976446896</v>
      </c>
      <c r="AP9" s="183">
        <v>91.544249903199201</v>
      </c>
      <c r="AQ9" s="174"/>
      <c r="AR9" s="184">
        <v>75.388080527227203</v>
      </c>
      <c r="AS9" s="157"/>
      <c r="AT9" s="158">
        <v>0.68732963529084501</v>
      </c>
      <c r="AU9" s="152">
        <v>-1.9894264004598601</v>
      </c>
      <c r="AV9" s="152">
        <v>1.49891047996819</v>
      </c>
      <c r="AW9" s="152">
        <v>-0.230925946288353</v>
      </c>
      <c r="AX9" s="152">
        <v>-2.5170281056847599</v>
      </c>
      <c r="AY9" s="159">
        <v>-0.52010562118084502</v>
      </c>
      <c r="AZ9" s="152"/>
      <c r="BA9" s="160">
        <v>1.3193289568054201</v>
      </c>
      <c r="BB9" s="161">
        <v>-0.99403112171737795</v>
      </c>
      <c r="BC9" s="162">
        <v>0.14355712552294</v>
      </c>
      <c r="BD9" s="152"/>
      <c r="BE9" s="163">
        <v>-0.29405488460202001</v>
      </c>
    </row>
    <row r="10" spans="1:57" x14ac:dyDescent="0.25">
      <c r="A10" s="20" t="s">
        <v>102</v>
      </c>
      <c r="B10" s="2" t="str">
        <f t="shared" si="0"/>
        <v>Virginia Area</v>
      </c>
      <c r="C10" s="2"/>
      <c r="D10" s="23" t="s">
        <v>98</v>
      </c>
      <c r="E10" s="26" t="s">
        <v>99</v>
      </c>
      <c r="F10" s="2"/>
      <c r="G10" s="179">
        <v>47.4361112349035</v>
      </c>
      <c r="H10" s="174">
        <v>65.351943268416505</v>
      </c>
      <c r="I10" s="174">
        <v>71.154226124158797</v>
      </c>
      <c r="J10" s="174">
        <v>74.268970988011901</v>
      </c>
      <c r="K10" s="174">
        <v>81.802452426578697</v>
      </c>
      <c r="L10" s="180">
        <v>68.002740808413904</v>
      </c>
      <c r="M10" s="174"/>
      <c r="N10" s="181">
        <v>118.30733455145</v>
      </c>
      <c r="O10" s="182">
        <v>116.600336913409</v>
      </c>
      <c r="P10" s="183">
        <v>117.45383573242999</v>
      </c>
      <c r="Q10" s="174"/>
      <c r="R10" s="184">
        <v>82.131625072418501</v>
      </c>
      <c r="S10" s="157"/>
      <c r="T10" s="158">
        <v>-2.8081111431960601</v>
      </c>
      <c r="U10" s="152">
        <v>-4.6475277501766303</v>
      </c>
      <c r="V10" s="152">
        <v>-2.8179285369331701</v>
      </c>
      <c r="W10" s="152">
        <v>-5.6886738643376997</v>
      </c>
      <c r="X10" s="152">
        <v>3.20361421147655</v>
      </c>
      <c r="Y10" s="159">
        <v>-2.4555871945227299</v>
      </c>
      <c r="Z10" s="152"/>
      <c r="AA10" s="160">
        <v>18.0796575949818</v>
      </c>
      <c r="AB10" s="161">
        <v>14.7819688713705</v>
      </c>
      <c r="AC10" s="162">
        <v>16.419443436229201</v>
      </c>
      <c r="AD10" s="152"/>
      <c r="AE10" s="163">
        <v>4.46463743133961</v>
      </c>
      <c r="AG10" s="179">
        <v>53.999338732421798</v>
      </c>
      <c r="AH10" s="174">
        <v>58.806500643766</v>
      </c>
      <c r="AI10" s="174">
        <v>67.149299883508903</v>
      </c>
      <c r="AJ10" s="174">
        <v>71.730420538087998</v>
      </c>
      <c r="AK10" s="174">
        <v>75.106772902592894</v>
      </c>
      <c r="AL10" s="180">
        <v>65.358455673173793</v>
      </c>
      <c r="AM10" s="174"/>
      <c r="AN10" s="181">
        <v>105.623321294004</v>
      </c>
      <c r="AO10" s="182">
        <v>102.31762373754199</v>
      </c>
      <c r="AP10" s="183">
        <v>103.970472515773</v>
      </c>
      <c r="AQ10" s="174"/>
      <c r="AR10" s="184">
        <v>76.390425348438697</v>
      </c>
      <c r="AS10" s="157"/>
      <c r="AT10" s="158">
        <v>1.17538737841045</v>
      </c>
      <c r="AU10" s="152">
        <v>-2.70852945644832</v>
      </c>
      <c r="AV10" s="152">
        <v>-2.1738393438602901</v>
      </c>
      <c r="AW10" s="152">
        <v>-2.5043385047396698</v>
      </c>
      <c r="AX10" s="152">
        <v>0.51794704827196403</v>
      </c>
      <c r="AY10" s="159">
        <v>-1.19590317925073</v>
      </c>
      <c r="AZ10" s="152"/>
      <c r="BA10" s="160">
        <v>9.63406706256586</v>
      </c>
      <c r="BB10" s="161">
        <v>6.9600946365524603</v>
      </c>
      <c r="BC10" s="162">
        <v>8.3018315093441597</v>
      </c>
      <c r="BD10" s="152"/>
      <c r="BE10" s="163">
        <v>2.29273841466863</v>
      </c>
    </row>
    <row r="11" spans="1:57" x14ac:dyDescent="0.25">
      <c r="A11" s="33" t="s">
        <v>103</v>
      </c>
      <c r="B11" s="2" t="str">
        <f t="shared" si="0"/>
        <v>Washington, DC</v>
      </c>
      <c r="C11" s="2"/>
      <c r="D11" s="23" t="s">
        <v>98</v>
      </c>
      <c r="E11" s="26" t="s">
        <v>99</v>
      </c>
      <c r="F11" s="2"/>
      <c r="G11" s="179">
        <v>98.263743168200406</v>
      </c>
      <c r="H11" s="174">
        <v>133.97485994262601</v>
      </c>
      <c r="I11" s="174">
        <v>146.904648430988</v>
      </c>
      <c r="J11" s="174">
        <v>122.834532542613</v>
      </c>
      <c r="K11" s="174">
        <v>107.263656756353</v>
      </c>
      <c r="L11" s="180">
        <v>121.848288168156</v>
      </c>
      <c r="M11" s="174"/>
      <c r="N11" s="181">
        <v>130.81645878110999</v>
      </c>
      <c r="O11" s="182">
        <v>141.171907815666</v>
      </c>
      <c r="P11" s="183">
        <v>135.99418329838801</v>
      </c>
      <c r="Q11" s="174"/>
      <c r="R11" s="184">
        <v>125.88997249107901</v>
      </c>
      <c r="S11" s="157"/>
      <c r="T11" s="158">
        <v>0.12424525938775199</v>
      </c>
      <c r="U11" s="152">
        <v>6.7841513938195402E-2</v>
      </c>
      <c r="V11" s="152">
        <v>13.546875910503999</v>
      </c>
      <c r="W11" s="152">
        <v>-5.5119582114211498</v>
      </c>
      <c r="X11" s="152">
        <v>-11.2762960345118</v>
      </c>
      <c r="Y11" s="159">
        <v>-0.49954801603281901</v>
      </c>
      <c r="Z11" s="152"/>
      <c r="AA11" s="160">
        <v>7.6546083903865698</v>
      </c>
      <c r="AB11" s="161">
        <v>8.5750030837763696</v>
      </c>
      <c r="AC11" s="162">
        <v>8.1303705555150092</v>
      </c>
      <c r="AD11" s="152"/>
      <c r="AE11" s="163">
        <v>2.01336366180271</v>
      </c>
      <c r="AG11" s="179">
        <v>109.777109297594</v>
      </c>
      <c r="AH11" s="174">
        <v>138.42759254631599</v>
      </c>
      <c r="AI11" s="174">
        <v>166.354166973546</v>
      </c>
      <c r="AJ11" s="174">
        <v>156.592663479496</v>
      </c>
      <c r="AK11" s="174">
        <v>125.801836393367</v>
      </c>
      <c r="AL11" s="180">
        <v>139.39067373806401</v>
      </c>
      <c r="AM11" s="174"/>
      <c r="AN11" s="181">
        <v>129.65575236078499</v>
      </c>
      <c r="AO11" s="182">
        <v>136.51549037272699</v>
      </c>
      <c r="AP11" s="183">
        <v>133.08562136675599</v>
      </c>
      <c r="AQ11" s="174"/>
      <c r="AR11" s="184">
        <v>137.58923020340501</v>
      </c>
      <c r="AS11" s="157"/>
      <c r="AT11" s="158">
        <v>-1.6275208167056601</v>
      </c>
      <c r="AU11" s="152">
        <v>-3.56358796738497</v>
      </c>
      <c r="AV11" s="152">
        <v>-2.9961383291367198</v>
      </c>
      <c r="AW11" s="152">
        <v>-8.4216581210993606</v>
      </c>
      <c r="AX11" s="152">
        <v>-9.9985762602242492</v>
      </c>
      <c r="AY11" s="159">
        <v>-5.4849331357429296</v>
      </c>
      <c r="AZ11" s="152"/>
      <c r="BA11" s="160">
        <v>4.7238219784955104</v>
      </c>
      <c r="BB11" s="161">
        <v>6.3526021152920702</v>
      </c>
      <c r="BC11" s="162">
        <v>5.5521748799417097</v>
      </c>
      <c r="BD11" s="152"/>
      <c r="BE11" s="163">
        <v>-2.6711918727256001</v>
      </c>
    </row>
    <row r="12" spans="1:57" x14ac:dyDescent="0.25">
      <c r="A12" s="20" t="s">
        <v>104</v>
      </c>
      <c r="B12" s="2" t="str">
        <f t="shared" si="0"/>
        <v>Arlington, VA</v>
      </c>
      <c r="C12" s="2"/>
      <c r="D12" s="23" t="s">
        <v>98</v>
      </c>
      <c r="E12" s="26" t="s">
        <v>99</v>
      </c>
      <c r="F12" s="2"/>
      <c r="G12" s="179">
        <v>118.801074825618</v>
      </c>
      <c r="H12" s="174">
        <v>159.918254068907</v>
      </c>
      <c r="I12" s="174">
        <v>172.87236207989801</v>
      </c>
      <c r="J12" s="174">
        <v>144.098627140139</v>
      </c>
      <c r="K12" s="174">
        <v>128.417514267596</v>
      </c>
      <c r="L12" s="180">
        <v>144.821566476432</v>
      </c>
      <c r="M12" s="174"/>
      <c r="N12" s="181">
        <v>108.44890192348301</v>
      </c>
      <c r="O12" s="182">
        <v>111.189306700486</v>
      </c>
      <c r="P12" s="183">
        <v>109.81910431198401</v>
      </c>
      <c r="Q12" s="174"/>
      <c r="R12" s="184">
        <v>134.82086300087499</v>
      </c>
      <c r="S12" s="157"/>
      <c r="T12" s="158">
        <v>14.679272187943001</v>
      </c>
      <c r="U12" s="152">
        <v>9.2418295304803397</v>
      </c>
      <c r="V12" s="152">
        <v>24.7054979595795</v>
      </c>
      <c r="W12" s="152">
        <v>-2.74467577920734</v>
      </c>
      <c r="X12" s="152">
        <v>-5.3881393349481801</v>
      </c>
      <c r="Y12" s="159">
        <v>7.6733752826327404</v>
      </c>
      <c r="Z12" s="152"/>
      <c r="AA12" s="160">
        <v>-9.3827197299203107</v>
      </c>
      <c r="AB12" s="161">
        <v>-7.3552742738855903</v>
      </c>
      <c r="AC12" s="162">
        <v>-8.3675635966579396</v>
      </c>
      <c r="AD12" s="152"/>
      <c r="AE12" s="163">
        <v>3.4583624597599498</v>
      </c>
      <c r="AG12" s="179">
        <v>119.186504703022</v>
      </c>
      <c r="AH12" s="174">
        <v>166.82009617417</v>
      </c>
      <c r="AI12" s="174">
        <v>197.425331589515</v>
      </c>
      <c r="AJ12" s="174">
        <v>190.616654777002</v>
      </c>
      <c r="AK12" s="174">
        <v>152.48076992179199</v>
      </c>
      <c r="AL12" s="180">
        <v>165.30587143310001</v>
      </c>
      <c r="AM12" s="174"/>
      <c r="AN12" s="181">
        <v>128.39400073980099</v>
      </c>
      <c r="AO12" s="182">
        <v>120.764228492919</v>
      </c>
      <c r="AP12" s="183">
        <v>124.57911461636</v>
      </c>
      <c r="AQ12" s="174"/>
      <c r="AR12" s="184">
        <v>153.66965519974599</v>
      </c>
      <c r="AS12" s="157"/>
      <c r="AT12" s="158">
        <v>-2.0236027233783598</v>
      </c>
      <c r="AU12" s="152">
        <v>-0.81314517776899398</v>
      </c>
      <c r="AV12" s="152">
        <v>-1.95953866247352</v>
      </c>
      <c r="AW12" s="152">
        <v>-8.9560123281857997</v>
      </c>
      <c r="AX12" s="152">
        <v>-8.9793486881594493</v>
      </c>
      <c r="AY12" s="159">
        <v>-4.7884825157077104</v>
      </c>
      <c r="AZ12" s="152"/>
      <c r="BA12" s="160">
        <v>7.0850594001060996</v>
      </c>
      <c r="BB12" s="161">
        <v>3.9370905392895099</v>
      </c>
      <c r="BC12" s="162">
        <v>5.5358048717152997</v>
      </c>
      <c r="BD12" s="152"/>
      <c r="BE12" s="163">
        <v>-2.58102219625489</v>
      </c>
    </row>
    <row r="13" spans="1:57" x14ac:dyDescent="0.25">
      <c r="A13" s="20" t="s">
        <v>38</v>
      </c>
      <c r="B13" s="2" t="str">
        <f t="shared" si="0"/>
        <v>Suburban Virginia Area</v>
      </c>
      <c r="C13" s="2"/>
      <c r="D13" s="23" t="s">
        <v>98</v>
      </c>
      <c r="E13" s="26" t="s">
        <v>99</v>
      </c>
      <c r="F13" s="2"/>
      <c r="G13" s="179">
        <v>71.683410801963902</v>
      </c>
      <c r="H13" s="174">
        <v>104.953813420621</v>
      </c>
      <c r="I13" s="174">
        <v>112.621188216039</v>
      </c>
      <c r="J13" s="174">
        <v>98.127310965630102</v>
      </c>
      <c r="K13" s="174">
        <v>95.134864157119395</v>
      </c>
      <c r="L13" s="180">
        <v>96.504117512274902</v>
      </c>
      <c r="M13" s="174"/>
      <c r="N13" s="181">
        <v>127.664761047463</v>
      </c>
      <c r="O13" s="182">
        <v>138.46303436988501</v>
      </c>
      <c r="P13" s="183">
        <v>133.06389770867401</v>
      </c>
      <c r="Q13" s="174"/>
      <c r="R13" s="184">
        <v>106.94976899696</v>
      </c>
      <c r="S13" s="157"/>
      <c r="T13" s="158">
        <v>9.1010914487684698</v>
      </c>
      <c r="U13" s="152">
        <v>10.755250129745701</v>
      </c>
      <c r="V13" s="152">
        <v>12.758756846370099</v>
      </c>
      <c r="W13" s="152">
        <v>-2.49639199776309</v>
      </c>
      <c r="X13" s="152">
        <v>-5.2606316961850101</v>
      </c>
      <c r="Y13" s="159">
        <v>4.5773380260096799</v>
      </c>
      <c r="Z13" s="152"/>
      <c r="AA13" s="160">
        <v>-0.81047080798442706</v>
      </c>
      <c r="AB13" s="161">
        <v>-4.5191330343457503</v>
      </c>
      <c r="AC13" s="162">
        <v>-2.7752837937181498</v>
      </c>
      <c r="AD13" s="152"/>
      <c r="AE13" s="163">
        <v>1.8395835067590001</v>
      </c>
      <c r="AG13" s="179">
        <v>86.365631342062102</v>
      </c>
      <c r="AH13" s="174">
        <v>98.4362450900163</v>
      </c>
      <c r="AI13" s="174">
        <v>118.18706260229099</v>
      </c>
      <c r="AJ13" s="174">
        <v>117.986669394435</v>
      </c>
      <c r="AK13" s="174">
        <v>107.780862520458</v>
      </c>
      <c r="AL13" s="180">
        <v>105.751294189852</v>
      </c>
      <c r="AM13" s="174"/>
      <c r="AN13" s="181">
        <v>132.943734451718</v>
      </c>
      <c r="AO13" s="182">
        <v>139.078257364975</v>
      </c>
      <c r="AP13" s="183">
        <v>136.01099590834599</v>
      </c>
      <c r="AQ13" s="174"/>
      <c r="AR13" s="184">
        <v>114.396923252279</v>
      </c>
      <c r="AS13" s="157"/>
      <c r="AT13" s="158">
        <v>-0.554373719244177</v>
      </c>
      <c r="AU13" s="152">
        <v>0.97505688787281797</v>
      </c>
      <c r="AV13" s="152">
        <v>0.33891470355610698</v>
      </c>
      <c r="AW13" s="152">
        <v>-1.40873235711679</v>
      </c>
      <c r="AX13" s="152">
        <v>-9.7257715167529707E-2</v>
      </c>
      <c r="AY13" s="159">
        <v>-0.17416378490655501</v>
      </c>
      <c r="AZ13" s="152"/>
      <c r="BA13" s="160">
        <v>3.5048698897391302</v>
      </c>
      <c r="BB13" s="161">
        <v>1.5466781166327701</v>
      </c>
      <c r="BC13" s="162">
        <v>2.4943504969311099</v>
      </c>
      <c r="BD13" s="152"/>
      <c r="BE13" s="163">
        <v>0.71659946288367604</v>
      </c>
    </row>
    <row r="14" spans="1:57" x14ac:dyDescent="0.25">
      <c r="A14" s="20" t="s">
        <v>105</v>
      </c>
      <c r="B14" s="2" t="str">
        <f t="shared" si="0"/>
        <v>Alexandria, VA</v>
      </c>
      <c r="C14" s="2"/>
      <c r="D14" s="23" t="s">
        <v>98</v>
      </c>
      <c r="E14" s="26" t="s">
        <v>99</v>
      </c>
      <c r="F14" s="2"/>
      <c r="G14" s="179">
        <v>79.835303488372006</v>
      </c>
      <c r="H14" s="174">
        <v>104.481915116279</v>
      </c>
      <c r="I14" s="174">
        <v>113.51649302325499</v>
      </c>
      <c r="J14" s="174">
        <v>94.291545348837204</v>
      </c>
      <c r="K14" s="174">
        <v>89.896176744185993</v>
      </c>
      <c r="L14" s="180">
        <v>96.404286744185995</v>
      </c>
      <c r="M14" s="174"/>
      <c r="N14" s="181">
        <v>105.137620930232</v>
      </c>
      <c r="O14" s="182">
        <v>114.644802325581</v>
      </c>
      <c r="P14" s="183">
        <v>109.891211627906</v>
      </c>
      <c r="Q14" s="174"/>
      <c r="R14" s="184">
        <v>100.25769385382</v>
      </c>
      <c r="S14" s="157"/>
      <c r="T14" s="158">
        <v>-7.8404603613607602</v>
      </c>
      <c r="U14" s="152">
        <v>-1.24472834340891</v>
      </c>
      <c r="V14" s="152">
        <v>19.604932519525399</v>
      </c>
      <c r="W14" s="152">
        <v>1.27267509140361</v>
      </c>
      <c r="X14" s="152">
        <v>2.18991908363359</v>
      </c>
      <c r="Y14" s="159">
        <v>2.9054501639997801</v>
      </c>
      <c r="Z14" s="152"/>
      <c r="AA14" s="160">
        <v>10.4782301965152</v>
      </c>
      <c r="AB14" s="161">
        <v>10.846412757067901</v>
      </c>
      <c r="AC14" s="162">
        <v>10.669979065486601</v>
      </c>
      <c r="AD14" s="152"/>
      <c r="AE14" s="163">
        <v>5.21724568922986</v>
      </c>
      <c r="AG14" s="179">
        <v>95.624468023255801</v>
      </c>
      <c r="AH14" s="174">
        <v>116.881202325581</v>
      </c>
      <c r="AI14" s="174">
        <v>136.11051453488301</v>
      </c>
      <c r="AJ14" s="174">
        <v>123.7404375</v>
      </c>
      <c r="AK14" s="174">
        <v>107.99020610465099</v>
      </c>
      <c r="AL14" s="180">
        <v>116.069365697674</v>
      </c>
      <c r="AM14" s="174"/>
      <c r="AN14" s="181">
        <v>106.831218604651</v>
      </c>
      <c r="AO14" s="182">
        <v>110.242440116279</v>
      </c>
      <c r="AP14" s="183">
        <v>108.53682936046501</v>
      </c>
      <c r="AQ14" s="174"/>
      <c r="AR14" s="184">
        <v>113.917212458471</v>
      </c>
      <c r="AS14" s="157"/>
      <c r="AT14" s="158">
        <v>-5.4512869839655602</v>
      </c>
      <c r="AU14" s="152">
        <v>-9.3471569621623196</v>
      </c>
      <c r="AV14" s="152">
        <v>-6.9086593112369803</v>
      </c>
      <c r="AW14" s="152">
        <v>-10.971959418607</v>
      </c>
      <c r="AX14" s="152">
        <v>-6.6045174605568997</v>
      </c>
      <c r="AY14" s="159">
        <v>-8.0127964582528897</v>
      </c>
      <c r="AZ14" s="152"/>
      <c r="BA14" s="160">
        <v>5.5322426171867098</v>
      </c>
      <c r="BB14" s="161">
        <v>4.1756343407945904</v>
      </c>
      <c r="BC14" s="162">
        <v>4.8343179203592301</v>
      </c>
      <c r="BD14" s="152"/>
      <c r="BE14" s="163">
        <v>-4.8309910732286303</v>
      </c>
    </row>
    <row r="15" spans="1:57" x14ac:dyDescent="0.25">
      <c r="A15" s="20" t="s">
        <v>37</v>
      </c>
      <c r="B15" s="2" t="str">
        <f t="shared" si="0"/>
        <v>Fairfax/Tysons Corner, VA</v>
      </c>
      <c r="C15" s="2"/>
      <c r="D15" s="23" t="s">
        <v>98</v>
      </c>
      <c r="E15" s="26" t="s">
        <v>99</v>
      </c>
      <c r="F15" s="2"/>
      <c r="G15" s="179">
        <v>88.993631007393702</v>
      </c>
      <c r="H15" s="174">
        <v>128.03671095193999</v>
      </c>
      <c r="I15" s="174">
        <v>147.31087800369599</v>
      </c>
      <c r="J15" s="174">
        <v>117.97876155268</v>
      </c>
      <c r="K15" s="174">
        <v>102.49376963955601</v>
      </c>
      <c r="L15" s="180">
        <v>116.96275023105299</v>
      </c>
      <c r="M15" s="174"/>
      <c r="N15" s="181">
        <v>111.796015480591</v>
      </c>
      <c r="O15" s="182">
        <v>116.20639094269799</v>
      </c>
      <c r="P15" s="183">
        <v>114.00120321164501</v>
      </c>
      <c r="Q15" s="174"/>
      <c r="R15" s="184">
        <v>116.116593939794</v>
      </c>
      <c r="S15" s="157"/>
      <c r="T15" s="158">
        <v>11.2398934184405</v>
      </c>
      <c r="U15" s="152">
        <v>11.5805400162269</v>
      </c>
      <c r="V15" s="152">
        <v>15.0139182135174</v>
      </c>
      <c r="W15" s="152">
        <v>-7.9180510990492099</v>
      </c>
      <c r="X15" s="152">
        <v>-3.2527651222147198</v>
      </c>
      <c r="Y15" s="159">
        <v>5.0134577750403704</v>
      </c>
      <c r="Z15" s="152"/>
      <c r="AA15" s="160">
        <v>12.7242864526144</v>
      </c>
      <c r="AB15" s="161">
        <v>12.2459348810031</v>
      </c>
      <c r="AC15" s="162">
        <v>12.479975813045501</v>
      </c>
      <c r="AD15" s="152"/>
      <c r="AE15" s="163">
        <v>7.0059560707242596</v>
      </c>
      <c r="AG15" s="179">
        <v>94.194770679297505</v>
      </c>
      <c r="AH15" s="174">
        <v>129.79017357902001</v>
      </c>
      <c r="AI15" s="174">
        <v>166.433724584103</v>
      </c>
      <c r="AJ15" s="174">
        <v>157.31983479667201</v>
      </c>
      <c r="AK15" s="174">
        <v>117.047319778188</v>
      </c>
      <c r="AL15" s="180">
        <v>132.957164683456</v>
      </c>
      <c r="AM15" s="174"/>
      <c r="AN15" s="181">
        <v>108.023167456099</v>
      </c>
      <c r="AO15" s="182">
        <v>113.985814752772</v>
      </c>
      <c r="AP15" s="183">
        <v>111.004491104436</v>
      </c>
      <c r="AQ15" s="174"/>
      <c r="AR15" s="184">
        <v>126.684972232307</v>
      </c>
      <c r="AS15" s="157"/>
      <c r="AT15" s="158">
        <v>6.7124512816729203</v>
      </c>
      <c r="AU15" s="152">
        <v>4.94058221028794</v>
      </c>
      <c r="AV15" s="152">
        <v>4.0113950523063799</v>
      </c>
      <c r="AW15" s="152">
        <v>-1.6899736231301801</v>
      </c>
      <c r="AX15" s="152">
        <v>1.5364077021612601</v>
      </c>
      <c r="AY15" s="159">
        <v>2.7069501774592402</v>
      </c>
      <c r="AZ15" s="152"/>
      <c r="BA15" s="160">
        <v>10.2584635183208</v>
      </c>
      <c r="BB15" s="161">
        <v>10.906837508703299</v>
      </c>
      <c r="BC15" s="162">
        <v>10.590445443714801</v>
      </c>
      <c r="BD15" s="152"/>
      <c r="BE15" s="163">
        <v>4.5731234417400799</v>
      </c>
    </row>
    <row r="16" spans="1:57" x14ac:dyDescent="0.25">
      <c r="A16" s="20" t="s">
        <v>39</v>
      </c>
      <c r="B16" s="2" t="str">
        <f t="shared" si="0"/>
        <v>I-95 Fredericksburg, VA</v>
      </c>
      <c r="C16" s="2"/>
      <c r="D16" s="23" t="s">
        <v>98</v>
      </c>
      <c r="E16" s="26" t="s">
        <v>99</v>
      </c>
      <c r="F16" s="2"/>
      <c r="G16" s="179">
        <v>56.2400154781647</v>
      </c>
      <c r="H16" s="174">
        <v>67.367498065229398</v>
      </c>
      <c r="I16" s="174">
        <v>72.070325041459299</v>
      </c>
      <c r="J16" s="174">
        <v>65.842373687119903</v>
      </c>
      <c r="K16" s="174">
        <v>66.099621890547198</v>
      </c>
      <c r="L16" s="180">
        <v>65.523966832504101</v>
      </c>
      <c r="M16" s="174"/>
      <c r="N16" s="181">
        <v>84.837405196240994</v>
      </c>
      <c r="O16" s="182">
        <v>87.375386401326594</v>
      </c>
      <c r="P16" s="183">
        <v>86.106395798783794</v>
      </c>
      <c r="Q16" s="174"/>
      <c r="R16" s="184">
        <v>71.404660822869701</v>
      </c>
      <c r="S16" s="157"/>
      <c r="T16" s="158">
        <v>7.2699771225714898</v>
      </c>
      <c r="U16" s="152">
        <v>5.6470975683162496</v>
      </c>
      <c r="V16" s="152">
        <v>5.3463552918700099</v>
      </c>
      <c r="W16" s="152">
        <v>-1.6316585301691899</v>
      </c>
      <c r="X16" s="152">
        <v>-2.2470286892783</v>
      </c>
      <c r="Y16" s="159">
        <v>2.6502344367638901</v>
      </c>
      <c r="Z16" s="152"/>
      <c r="AA16" s="160">
        <v>-1.00509434428275</v>
      </c>
      <c r="AB16" s="161">
        <v>-7.42876809565219</v>
      </c>
      <c r="AC16" s="162">
        <v>-4.3718896207270204</v>
      </c>
      <c r="AD16" s="152"/>
      <c r="AE16" s="163">
        <v>0.11724931530115</v>
      </c>
      <c r="AG16" s="179">
        <v>58.135705085682602</v>
      </c>
      <c r="AH16" s="174">
        <v>63.680801547816401</v>
      </c>
      <c r="AI16" s="174">
        <v>71.878393864013205</v>
      </c>
      <c r="AJ16" s="174">
        <v>73.192809010502998</v>
      </c>
      <c r="AK16" s="174">
        <v>72.515148700939704</v>
      </c>
      <c r="AL16" s="180">
        <v>67.880571641790993</v>
      </c>
      <c r="AM16" s="174"/>
      <c r="AN16" s="181">
        <v>90.134522388059693</v>
      </c>
      <c r="AO16" s="182">
        <v>92.119931177446105</v>
      </c>
      <c r="AP16" s="183">
        <v>91.127226782752899</v>
      </c>
      <c r="AQ16" s="174"/>
      <c r="AR16" s="184">
        <v>74.522473110637193</v>
      </c>
      <c r="AS16" s="157"/>
      <c r="AT16" s="158">
        <v>4.6217965224739999</v>
      </c>
      <c r="AU16" s="152">
        <v>4.1182433635414499</v>
      </c>
      <c r="AV16" s="152">
        <v>1.55081213270683</v>
      </c>
      <c r="AW16" s="152">
        <v>1.2747829176871499</v>
      </c>
      <c r="AX16" s="152">
        <v>1.8090013779447001</v>
      </c>
      <c r="AY16" s="159">
        <v>2.5360350560247902</v>
      </c>
      <c r="AZ16" s="152"/>
      <c r="BA16" s="160">
        <v>5.8442718410668997</v>
      </c>
      <c r="BB16" s="161">
        <v>3.0770700322114002</v>
      </c>
      <c r="BC16" s="162">
        <v>4.4247792318571504</v>
      </c>
      <c r="BD16" s="152"/>
      <c r="BE16" s="163">
        <v>3.18200991999373</v>
      </c>
    </row>
    <row r="17" spans="1:70" x14ac:dyDescent="0.25">
      <c r="A17" s="20" t="s">
        <v>106</v>
      </c>
      <c r="B17" s="2" t="str">
        <f t="shared" si="0"/>
        <v>Dulles Airport Area, VA</v>
      </c>
      <c r="C17" s="2"/>
      <c r="D17" s="23" t="s">
        <v>98</v>
      </c>
      <c r="E17" s="26" t="s">
        <v>99</v>
      </c>
      <c r="F17" s="2"/>
      <c r="G17" s="179">
        <v>81.6788150957358</v>
      </c>
      <c r="H17" s="174">
        <v>131.45801035981799</v>
      </c>
      <c r="I17" s="174">
        <v>145.11023032096901</v>
      </c>
      <c r="J17" s="174">
        <v>116.833402090463</v>
      </c>
      <c r="K17" s="174">
        <v>106.79221256128</v>
      </c>
      <c r="L17" s="180">
        <v>116.374534085653</v>
      </c>
      <c r="M17" s="174"/>
      <c r="N17" s="181">
        <v>102.347752289334</v>
      </c>
      <c r="O17" s="182">
        <v>96.662331884192</v>
      </c>
      <c r="P17" s="183">
        <v>99.505042086763396</v>
      </c>
      <c r="Q17" s="174"/>
      <c r="R17" s="184">
        <v>111.554679228827</v>
      </c>
      <c r="S17" s="157"/>
      <c r="T17" s="158">
        <v>11.612845626894201</v>
      </c>
      <c r="U17" s="152">
        <v>22.7337959611713</v>
      </c>
      <c r="V17" s="152">
        <v>27.272853042017498</v>
      </c>
      <c r="W17" s="152">
        <v>8.6490616245572003</v>
      </c>
      <c r="X17" s="152">
        <v>14.130042437328299</v>
      </c>
      <c r="Y17" s="159">
        <v>17.453401851560599</v>
      </c>
      <c r="Z17" s="152"/>
      <c r="AA17" s="160">
        <v>11.7801903699844</v>
      </c>
      <c r="AB17" s="161">
        <v>-2.6610042030796901</v>
      </c>
      <c r="AC17" s="162">
        <v>4.2666622890483703</v>
      </c>
      <c r="AD17" s="152"/>
      <c r="AE17" s="163">
        <v>13.7859055929243</v>
      </c>
      <c r="AG17" s="179">
        <v>82.956664045879094</v>
      </c>
      <c r="AH17" s="174">
        <v>112.56009365461099</v>
      </c>
      <c r="AI17" s="174">
        <v>141.46809499583699</v>
      </c>
      <c r="AJ17" s="174">
        <v>138.09882503931101</v>
      </c>
      <c r="AK17" s="174">
        <v>110.158970030524</v>
      </c>
      <c r="AL17" s="180">
        <v>117.048529553232</v>
      </c>
      <c r="AM17" s="174"/>
      <c r="AN17" s="181">
        <v>101.504565026362</v>
      </c>
      <c r="AO17" s="182">
        <v>97.793976274165203</v>
      </c>
      <c r="AP17" s="183">
        <v>99.649270650263603</v>
      </c>
      <c r="AQ17" s="174"/>
      <c r="AR17" s="184">
        <v>112.07731272381299</v>
      </c>
      <c r="AS17" s="157"/>
      <c r="AT17" s="158">
        <v>3.8908878601430401</v>
      </c>
      <c r="AU17" s="152">
        <v>3.3380101930171699</v>
      </c>
      <c r="AV17" s="152">
        <v>4.1599562396821197</v>
      </c>
      <c r="AW17" s="152">
        <v>2.4421186103526802</v>
      </c>
      <c r="AX17" s="152">
        <v>4.7876821186696503</v>
      </c>
      <c r="AY17" s="159">
        <v>3.66998539873796</v>
      </c>
      <c r="AZ17" s="152"/>
      <c r="BA17" s="160">
        <v>7.89131401932611</v>
      </c>
      <c r="BB17" s="161">
        <v>1.4814709008373601</v>
      </c>
      <c r="BC17" s="162">
        <v>4.6479234719038498</v>
      </c>
      <c r="BD17" s="152"/>
      <c r="BE17" s="163">
        <v>3.91667699813752</v>
      </c>
    </row>
    <row r="18" spans="1:70" x14ac:dyDescent="0.25">
      <c r="A18" s="20" t="s">
        <v>46</v>
      </c>
      <c r="B18" s="2" t="str">
        <f t="shared" si="0"/>
        <v>Williamsburg, VA</v>
      </c>
      <c r="C18" s="2"/>
      <c r="D18" s="23" t="s">
        <v>98</v>
      </c>
      <c r="E18" s="26" t="s">
        <v>99</v>
      </c>
      <c r="F18" s="2"/>
      <c r="G18" s="179">
        <v>56.493511827397903</v>
      </c>
      <c r="H18" s="174">
        <v>70.876703925136397</v>
      </c>
      <c r="I18" s="174">
        <v>80.303640499090207</v>
      </c>
      <c r="J18" s="174">
        <v>85.810079282557794</v>
      </c>
      <c r="K18" s="174">
        <v>109.22375097478501</v>
      </c>
      <c r="L18" s="180">
        <v>80.541537301793596</v>
      </c>
      <c r="M18" s="174"/>
      <c r="N18" s="181">
        <v>159.01806862490201</v>
      </c>
      <c r="O18" s="182">
        <v>159.68407590330099</v>
      </c>
      <c r="P18" s="183">
        <v>159.35107226410099</v>
      </c>
      <c r="Q18" s="174"/>
      <c r="R18" s="184">
        <v>103.058547291024</v>
      </c>
      <c r="S18" s="157"/>
      <c r="T18" s="158">
        <v>-20.830401088089602</v>
      </c>
      <c r="U18" s="152">
        <v>-15.1664930660154</v>
      </c>
      <c r="V18" s="152">
        <v>-3.9466260752034699</v>
      </c>
      <c r="W18" s="152">
        <v>-4.7316571987089002</v>
      </c>
      <c r="X18" s="152">
        <v>12.248102735505199</v>
      </c>
      <c r="Y18" s="159">
        <v>-5.4424558594733901</v>
      </c>
      <c r="Z18" s="152"/>
      <c r="AA18" s="160">
        <v>12.670550861877301</v>
      </c>
      <c r="AB18" s="161">
        <v>7.4809849605390797</v>
      </c>
      <c r="AC18" s="162">
        <v>10.0091827102713</v>
      </c>
      <c r="AD18" s="152"/>
      <c r="AE18" s="163">
        <v>0.81309378366082397</v>
      </c>
      <c r="AG18" s="179">
        <v>68.945215102677395</v>
      </c>
      <c r="AH18" s="174">
        <v>62.049524954509998</v>
      </c>
      <c r="AI18" s="174">
        <v>66.304086301013697</v>
      </c>
      <c r="AJ18" s="174">
        <v>72.076053743176502</v>
      </c>
      <c r="AK18" s="174">
        <v>80.086040421107299</v>
      </c>
      <c r="AL18" s="180">
        <v>69.892184104497005</v>
      </c>
      <c r="AM18" s="174"/>
      <c r="AN18" s="181">
        <v>127.497461333506</v>
      </c>
      <c r="AO18" s="182">
        <v>136.19885755133799</v>
      </c>
      <c r="AP18" s="183">
        <v>131.848159442422</v>
      </c>
      <c r="AQ18" s="174"/>
      <c r="AR18" s="184">
        <v>87.593891343904303</v>
      </c>
      <c r="AS18" s="157"/>
      <c r="AT18" s="158">
        <v>-13.450153608228799</v>
      </c>
      <c r="AU18" s="152">
        <v>-11.9150240256181</v>
      </c>
      <c r="AV18" s="152">
        <v>-7.5290969929435496</v>
      </c>
      <c r="AW18" s="152">
        <v>-3.9544422323737698</v>
      </c>
      <c r="AX18" s="152">
        <v>0.75135572811284301</v>
      </c>
      <c r="AY18" s="159">
        <v>-7.1415921974624297</v>
      </c>
      <c r="AZ18" s="152"/>
      <c r="BA18" s="160">
        <v>-0.66043746242200896</v>
      </c>
      <c r="BB18" s="161">
        <v>-2.0044826188407101</v>
      </c>
      <c r="BC18" s="162">
        <v>-1.35920642245699</v>
      </c>
      <c r="BD18" s="152"/>
      <c r="BE18" s="163">
        <v>-4.7400338942852196</v>
      </c>
    </row>
    <row r="19" spans="1:70" x14ac:dyDescent="0.25">
      <c r="A19" s="20" t="s">
        <v>107</v>
      </c>
      <c r="B19" s="2" t="str">
        <f t="shared" si="0"/>
        <v>Virginia Beach, VA</v>
      </c>
      <c r="C19" s="2"/>
      <c r="D19" s="23" t="s">
        <v>98</v>
      </c>
      <c r="E19" s="26" t="s">
        <v>99</v>
      </c>
      <c r="F19" s="2"/>
      <c r="G19" s="179">
        <v>99.596126146464201</v>
      </c>
      <c r="H19" s="174">
        <v>116.232498489734</v>
      </c>
      <c r="I19" s="174">
        <v>134.19196544482</v>
      </c>
      <c r="J19" s="174">
        <v>146.499130543538</v>
      </c>
      <c r="K19" s="174">
        <v>175.297305970266</v>
      </c>
      <c r="L19" s="180">
        <v>134.363405318964</v>
      </c>
      <c r="M19" s="174"/>
      <c r="N19" s="181">
        <v>256.48274482812798</v>
      </c>
      <c r="O19" s="182">
        <v>265.25294314481198</v>
      </c>
      <c r="P19" s="183">
        <v>260.86784398647001</v>
      </c>
      <c r="Q19" s="174"/>
      <c r="R19" s="184">
        <v>170.50753065253701</v>
      </c>
      <c r="S19" s="157"/>
      <c r="T19" s="158">
        <v>-22.087137046529602</v>
      </c>
      <c r="U19" s="152">
        <v>-21.040312795285999</v>
      </c>
      <c r="V19" s="152">
        <v>-4.7468372846665403</v>
      </c>
      <c r="W19" s="152">
        <v>-2.1994354622093999</v>
      </c>
      <c r="X19" s="152">
        <v>12.0528999466275</v>
      </c>
      <c r="Y19" s="159">
        <v>-6.9698252782286598</v>
      </c>
      <c r="Z19" s="152"/>
      <c r="AA19" s="160">
        <v>18.813700595206701</v>
      </c>
      <c r="AB19" s="161">
        <v>10.699522770957699</v>
      </c>
      <c r="AC19" s="162">
        <v>14.5451053587605</v>
      </c>
      <c r="AD19" s="152"/>
      <c r="AE19" s="163">
        <v>1.35170949332699</v>
      </c>
      <c r="AG19" s="179">
        <v>127.297114770313</v>
      </c>
      <c r="AH19" s="174">
        <v>106.128596566506</v>
      </c>
      <c r="AI19" s="174">
        <v>119.136736503972</v>
      </c>
      <c r="AJ19" s="174">
        <v>123.66135407653501</v>
      </c>
      <c r="AK19" s="174">
        <v>134.117371065051</v>
      </c>
      <c r="AL19" s="180">
        <v>122.068234596476</v>
      </c>
      <c r="AM19" s="174"/>
      <c r="AN19" s="181">
        <v>208.29819940611901</v>
      </c>
      <c r="AO19" s="182">
        <v>219.13522954455999</v>
      </c>
      <c r="AP19" s="183">
        <v>213.71671447534001</v>
      </c>
      <c r="AQ19" s="174"/>
      <c r="AR19" s="184">
        <v>148.25351456186499</v>
      </c>
      <c r="AS19" s="157"/>
      <c r="AT19" s="158">
        <v>-10.942900196773101</v>
      </c>
      <c r="AU19" s="152">
        <v>-8.0748938406392199</v>
      </c>
      <c r="AV19" s="152">
        <v>-2.47230109687349</v>
      </c>
      <c r="AW19" s="152">
        <v>-2.19596910990259</v>
      </c>
      <c r="AX19" s="152">
        <v>-1.7355911482241</v>
      </c>
      <c r="AY19" s="159">
        <v>-5.1485888851367099</v>
      </c>
      <c r="AZ19" s="152"/>
      <c r="BA19" s="160">
        <v>-1.85701106004366</v>
      </c>
      <c r="BB19" s="161">
        <v>-6.92524652305283</v>
      </c>
      <c r="BC19" s="162">
        <v>-4.5224567785082499</v>
      </c>
      <c r="BD19" s="152"/>
      <c r="BE19" s="163">
        <v>-4.8916980483348702</v>
      </c>
    </row>
    <row r="20" spans="1:70" x14ac:dyDescent="0.25">
      <c r="A20" s="33" t="s">
        <v>108</v>
      </c>
      <c r="B20" s="2" t="str">
        <f t="shared" si="0"/>
        <v>Norfolk/Portsmouth, VA</v>
      </c>
      <c r="C20" s="2"/>
      <c r="D20" s="23" t="s">
        <v>98</v>
      </c>
      <c r="E20" s="26" t="s">
        <v>99</v>
      </c>
      <c r="F20" s="2"/>
      <c r="G20" s="179">
        <v>71.152500807300797</v>
      </c>
      <c r="H20" s="174">
        <v>86.748484871884799</v>
      </c>
      <c r="I20" s="174">
        <v>99.825679641979605</v>
      </c>
      <c r="J20" s="174">
        <v>86.357784626184596</v>
      </c>
      <c r="K20" s="174">
        <v>96.776745401895397</v>
      </c>
      <c r="L20" s="180">
        <v>88.172239069848999</v>
      </c>
      <c r="M20" s="174"/>
      <c r="N20" s="181">
        <v>152.56916256581201</v>
      </c>
      <c r="O20" s="182">
        <v>162.05240903825899</v>
      </c>
      <c r="P20" s="183">
        <v>157.31078580203501</v>
      </c>
      <c r="Q20" s="174"/>
      <c r="R20" s="184">
        <v>107.926109564759</v>
      </c>
      <c r="S20" s="157"/>
      <c r="T20" s="158">
        <v>15.6333211389301</v>
      </c>
      <c r="U20" s="152">
        <v>18.504827524075001</v>
      </c>
      <c r="V20" s="152">
        <v>31.395408048507001</v>
      </c>
      <c r="W20" s="152">
        <v>-1.63624234076602</v>
      </c>
      <c r="X20" s="152">
        <v>-4.5191663170738101</v>
      </c>
      <c r="Y20" s="159">
        <v>10.253774042584</v>
      </c>
      <c r="Z20" s="152"/>
      <c r="AA20" s="160">
        <v>12.3521257141952</v>
      </c>
      <c r="AB20" s="161">
        <v>24.108623581761901</v>
      </c>
      <c r="AC20" s="162">
        <v>18.115124356262399</v>
      </c>
      <c r="AD20" s="152"/>
      <c r="AE20" s="163">
        <v>13.3968625494935</v>
      </c>
      <c r="AG20" s="179">
        <v>79.611827540364999</v>
      </c>
      <c r="AH20" s="174">
        <v>80.809731124956102</v>
      </c>
      <c r="AI20" s="174">
        <v>91.089559832397299</v>
      </c>
      <c r="AJ20" s="174">
        <v>89.499996845384302</v>
      </c>
      <c r="AK20" s="174">
        <v>89.840792273604706</v>
      </c>
      <c r="AL20" s="180">
        <v>86.170381523341504</v>
      </c>
      <c r="AM20" s="174"/>
      <c r="AN20" s="181">
        <v>126.220674960512</v>
      </c>
      <c r="AO20" s="182">
        <v>131.62400287381499</v>
      </c>
      <c r="AP20" s="183">
        <v>128.92233891716299</v>
      </c>
      <c r="AQ20" s="174"/>
      <c r="AR20" s="184">
        <v>98.385226493005007</v>
      </c>
      <c r="AS20" s="157"/>
      <c r="AT20" s="158">
        <v>4.9632055707404499</v>
      </c>
      <c r="AU20" s="152">
        <v>5.1357931364463996</v>
      </c>
      <c r="AV20" s="152">
        <v>2.0585957886042499</v>
      </c>
      <c r="AW20" s="152">
        <v>-3.8140450135726698</v>
      </c>
      <c r="AX20" s="152">
        <v>-4.5384632583318503</v>
      </c>
      <c r="AY20" s="159">
        <v>0.40294321638745201</v>
      </c>
      <c r="AZ20" s="152"/>
      <c r="BA20" s="160">
        <v>1.0950023886303899</v>
      </c>
      <c r="BB20" s="161">
        <v>2.39768539178116</v>
      </c>
      <c r="BC20" s="162">
        <v>1.7558248687624001</v>
      </c>
      <c r="BD20" s="152"/>
      <c r="BE20" s="163">
        <v>0.90522150947933699</v>
      </c>
    </row>
    <row r="21" spans="1:70" x14ac:dyDescent="0.25">
      <c r="A21" s="34" t="s">
        <v>43</v>
      </c>
      <c r="B21" s="2" t="str">
        <f t="shared" si="0"/>
        <v>Newport News/Hampton, VA</v>
      </c>
      <c r="C21" s="2"/>
      <c r="D21" s="23" t="s">
        <v>98</v>
      </c>
      <c r="E21" s="26" t="s">
        <v>99</v>
      </c>
      <c r="F21" s="2"/>
      <c r="G21" s="179">
        <v>48.238916386195001</v>
      </c>
      <c r="H21" s="174">
        <v>59.856248317170497</v>
      </c>
      <c r="I21" s="174">
        <v>62.380449885909798</v>
      </c>
      <c r="J21" s="174">
        <v>64.493722646891001</v>
      </c>
      <c r="K21" s="174">
        <v>69.681626226468893</v>
      </c>
      <c r="L21" s="180">
        <v>60.930192692527001</v>
      </c>
      <c r="M21" s="174"/>
      <c r="N21" s="181">
        <v>122.52117662578399</v>
      </c>
      <c r="O21" s="182">
        <v>123.524779720479</v>
      </c>
      <c r="P21" s="183">
        <v>123.02297817313099</v>
      </c>
      <c r="Q21" s="174"/>
      <c r="R21" s="184">
        <v>78.670988544128406</v>
      </c>
      <c r="S21" s="157"/>
      <c r="T21" s="158">
        <v>-3.51126395948855</v>
      </c>
      <c r="U21" s="152">
        <v>-2.3536178789782398</v>
      </c>
      <c r="V21" s="152">
        <v>9.0539662626242995E-2</v>
      </c>
      <c r="W21" s="152">
        <v>-23.336838693305001</v>
      </c>
      <c r="X21" s="152">
        <v>-21.076593861758202</v>
      </c>
      <c r="Y21" s="159">
        <v>-11.959150662726501</v>
      </c>
      <c r="Z21" s="152"/>
      <c r="AA21" s="160">
        <v>14.576025559110599</v>
      </c>
      <c r="AB21" s="161">
        <v>40.125023981408098</v>
      </c>
      <c r="AC21" s="162">
        <v>26.120721004549502</v>
      </c>
      <c r="AD21" s="152"/>
      <c r="AE21" s="163">
        <v>1.7695877901110999</v>
      </c>
      <c r="AG21" s="179">
        <v>54.629090748003399</v>
      </c>
      <c r="AH21" s="174">
        <v>61.741855290929799</v>
      </c>
      <c r="AI21" s="174">
        <v>66.5031509269823</v>
      </c>
      <c r="AJ21" s="174">
        <v>68.266253112521298</v>
      </c>
      <c r="AK21" s="174">
        <v>67.225587129207</v>
      </c>
      <c r="AL21" s="180">
        <v>63.673187441528803</v>
      </c>
      <c r="AM21" s="174"/>
      <c r="AN21" s="181">
        <v>97.217250980461998</v>
      </c>
      <c r="AO21" s="182">
        <v>98.458245411437503</v>
      </c>
      <c r="AP21" s="183">
        <v>97.8377481959498</v>
      </c>
      <c r="AQ21" s="174"/>
      <c r="AR21" s="184">
        <v>73.434490514220499</v>
      </c>
      <c r="AS21" s="157"/>
      <c r="AT21" s="158">
        <v>-4.8603170065757801</v>
      </c>
      <c r="AU21" s="152">
        <v>-2.4093584618139001</v>
      </c>
      <c r="AV21" s="152">
        <v>-3.27118622174086</v>
      </c>
      <c r="AW21" s="152">
        <v>-8.6942958059937805</v>
      </c>
      <c r="AX21" s="152">
        <v>-10.494161373929501</v>
      </c>
      <c r="AY21" s="159">
        <v>-6.1732041974778999</v>
      </c>
      <c r="AZ21" s="152"/>
      <c r="BA21" s="160">
        <v>-10.028336937625999</v>
      </c>
      <c r="BB21" s="161">
        <v>-4.7719844052853002</v>
      </c>
      <c r="BC21" s="162">
        <v>-7.4580960468648199</v>
      </c>
      <c r="BD21" s="152"/>
      <c r="BE21" s="163">
        <v>-6.6664961516375003</v>
      </c>
    </row>
    <row r="22" spans="1:70" x14ac:dyDescent="0.25">
      <c r="A22" s="35" t="s">
        <v>109</v>
      </c>
      <c r="B22" s="2" t="str">
        <f t="shared" si="0"/>
        <v>Chesapeake/Suffolk, VA</v>
      </c>
      <c r="C22" s="2"/>
      <c r="D22" s="24" t="s">
        <v>98</v>
      </c>
      <c r="E22" s="27" t="s">
        <v>99</v>
      </c>
      <c r="F22" s="2"/>
      <c r="G22" s="185">
        <v>64.377888479571297</v>
      </c>
      <c r="H22" s="186">
        <v>84.730979789015393</v>
      </c>
      <c r="I22" s="186">
        <v>89.279545194239702</v>
      </c>
      <c r="J22" s="186">
        <v>87.084583523107796</v>
      </c>
      <c r="K22" s="186">
        <v>92.373565170796994</v>
      </c>
      <c r="L22" s="187">
        <v>83.569312431346205</v>
      </c>
      <c r="M22" s="174"/>
      <c r="N22" s="188">
        <v>132.898681865371</v>
      </c>
      <c r="O22" s="189">
        <v>136.21482312458099</v>
      </c>
      <c r="P22" s="190">
        <v>134.556752494976</v>
      </c>
      <c r="Q22" s="174"/>
      <c r="R22" s="191">
        <v>98.137152449526297</v>
      </c>
      <c r="S22" s="157"/>
      <c r="T22" s="164">
        <v>4.7814789523310504</v>
      </c>
      <c r="U22" s="165">
        <v>10.363042439755599</v>
      </c>
      <c r="V22" s="165">
        <v>8.0227834331055607</v>
      </c>
      <c r="W22" s="165">
        <v>1.81872535953379</v>
      </c>
      <c r="X22" s="165">
        <v>7.5927649934524402</v>
      </c>
      <c r="Y22" s="166">
        <v>6.5262295245815203</v>
      </c>
      <c r="Z22" s="152"/>
      <c r="AA22" s="167">
        <v>11.0778147594306</v>
      </c>
      <c r="AB22" s="168">
        <v>13.838376709442199</v>
      </c>
      <c r="AC22" s="169">
        <v>12.458163001861699</v>
      </c>
      <c r="AD22" s="152"/>
      <c r="AE22" s="170">
        <v>8.7739071157235209</v>
      </c>
      <c r="AG22" s="185">
        <v>67.5490787424648</v>
      </c>
      <c r="AH22" s="186">
        <v>74.902600703281905</v>
      </c>
      <c r="AI22" s="186">
        <v>81.859428939216301</v>
      </c>
      <c r="AJ22" s="186">
        <v>82.722442456463398</v>
      </c>
      <c r="AK22" s="186">
        <v>81.443361135298005</v>
      </c>
      <c r="AL22" s="187">
        <v>77.695382395344893</v>
      </c>
      <c r="AM22" s="174"/>
      <c r="AN22" s="188">
        <v>111.087412939551</v>
      </c>
      <c r="AO22" s="189">
        <v>112.903416970864</v>
      </c>
      <c r="AP22" s="190">
        <v>111.995414955207</v>
      </c>
      <c r="AQ22" s="174"/>
      <c r="AR22" s="191">
        <v>87.495391698162805</v>
      </c>
      <c r="AS22" s="157"/>
      <c r="AT22" s="164">
        <v>-0.97615585645567604</v>
      </c>
      <c r="AU22" s="165">
        <v>2.7719116626067701</v>
      </c>
      <c r="AV22" s="165">
        <v>-0.96439871881578998</v>
      </c>
      <c r="AW22" s="165">
        <v>-2.51252886747793</v>
      </c>
      <c r="AX22" s="165">
        <v>-2.96357806382691</v>
      </c>
      <c r="AY22" s="166">
        <v>-1.0348353537144801</v>
      </c>
      <c r="AZ22" s="152"/>
      <c r="BA22" s="167">
        <v>-3.2550960581426098</v>
      </c>
      <c r="BB22" s="168">
        <v>-2.8448664878901599</v>
      </c>
      <c r="BC22" s="169">
        <v>-3.04875224163791</v>
      </c>
      <c r="BD22" s="152"/>
      <c r="BE22" s="170">
        <v>-1.7809931796148399</v>
      </c>
    </row>
    <row r="23" spans="1:70" ht="13" x14ac:dyDescent="0.3">
      <c r="A23" s="34" t="s">
        <v>59</v>
      </c>
      <c r="B23" s="2" t="s">
        <v>59</v>
      </c>
      <c r="C23" s="8"/>
      <c r="D23" s="22" t="s">
        <v>98</v>
      </c>
      <c r="E23" s="25" t="s">
        <v>99</v>
      </c>
      <c r="F23" s="2"/>
      <c r="G23" s="171">
        <v>63.019377647442099</v>
      </c>
      <c r="H23" s="172">
        <v>103.267696318018</v>
      </c>
      <c r="I23" s="172">
        <v>111.72038718291</v>
      </c>
      <c r="J23" s="172">
        <v>93.711358477970606</v>
      </c>
      <c r="K23" s="172">
        <v>121.83818424566</v>
      </c>
      <c r="L23" s="173">
        <v>98.711400774400602</v>
      </c>
      <c r="M23" s="174"/>
      <c r="N23" s="175">
        <v>159.951131508678</v>
      </c>
      <c r="O23" s="176">
        <v>173.40533377837099</v>
      </c>
      <c r="P23" s="177">
        <v>166.67823264352401</v>
      </c>
      <c r="Q23" s="174"/>
      <c r="R23" s="178">
        <v>118.13049559415001</v>
      </c>
      <c r="S23" s="157"/>
      <c r="T23" s="149">
        <v>22.63717819847</v>
      </c>
      <c r="U23" s="150">
        <v>9.5842479528742093</v>
      </c>
      <c r="V23" s="150">
        <v>39.661275562514199</v>
      </c>
      <c r="W23" s="150">
        <v>11.8440710269959</v>
      </c>
      <c r="X23" s="150">
        <v>26.344079694537299</v>
      </c>
      <c r="Y23" s="151">
        <v>21.614381218523999</v>
      </c>
      <c r="Z23" s="152"/>
      <c r="AA23" s="153">
        <v>5.0679210204559499</v>
      </c>
      <c r="AB23" s="154">
        <v>-1.3768414779707501</v>
      </c>
      <c r="AC23" s="155">
        <v>1.6138252091493701</v>
      </c>
      <c r="AD23" s="152"/>
      <c r="AE23" s="156">
        <v>12.6738901436782</v>
      </c>
      <c r="AF23" s="38"/>
      <c r="AG23" s="171">
        <v>79.618571881820401</v>
      </c>
      <c r="AH23" s="172">
        <v>89.403965134244302</v>
      </c>
      <c r="AI23" s="172">
        <v>121.168054072096</v>
      </c>
      <c r="AJ23" s="172">
        <v>123.001639686248</v>
      </c>
      <c r="AK23" s="172">
        <v>111.65263851802401</v>
      </c>
      <c r="AL23" s="173">
        <v>104.968973858486</v>
      </c>
      <c r="AM23" s="174"/>
      <c r="AN23" s="175">
        <v>137.13896528704899</v>
      </c>
      <c r="AO23" s="176">
        <v>138.652929739652</v>
      </c>
      <c r="AP23" s="177">
        <v>137.89594751335099</v>
      </c>
      <c r="AQ23" s="174"/>
      <c r="AR23" s="178">
        <v>114.37668061701901</v>
      </c>
      <c r="AS23" s="157"/>
      <c r="AT23" s="149">
        <v>0.162961470966484</v>
      </c>
      <c r="AU23" s="150">
        <v>-10.1077543493102</v>
      </c>
      <c r="AV23" s="150">
        <v>-0.12108567640962201</v>
      </c>
      <c r="AW23" s="150">
        <v>1.67747118641448</v>
      </c>
      <c r="AX23" s="150">
        <v>-7.9802908696969501</v>
      </c>
      <c r="AY23" s="151">
        <v>-3.26665783162372</v>
      </c>
      <c r="AZ23" s="152"/>
      <c r="BA23" s="153">
        <v>5.2976837798881702</v>
      </c>
      <c r="BB23" s="154">
        <v>-6.1974064586837803E-2</v>
      </c>
      <c r="BC23" s="155">
        <v>2.53317324654624</v>
      </c>
      <c r="BD23" s="152"/>
      <c r="BE23" s="156">
        <v>-1.3443683100597399</v>
      </c>
      <c r="BF23" s="38"/>
      <c r="BG23" s="39"/>
      <c r="BH23" s="39"/>
      <c r="BI23" s="39"/>
      <c r="BJ23" s="39"/>
      <c r="BK23" s="39"/>
      <c r="BL23" s="39"/>
      <c r="BM23" s="39"/>
      <c r="BN23" s="39"/>
      <c r="BO23" s="39"/>
      <c r="BP23" s="39"/>
      <c r="BQ23" s="39"/>
      <c r="BR23" s="39"/>
    </row>
    <row r="24" spans="1:70" x14ac:dyDescent="0.25">
      <c r="A24" s="34" t="s">
        <v>110</v>
      </c>
      <c r="B24" s="2" t="str">
        <f t="shared" si="0"/>
        <v>Richmond North/Glen Allen, VA</v>
      </c>
      <c r="C24" s="9"/>
      <c r="D24" s="23" t="s">
        <v>98</v>
      </c>
      <c r="E24" s="26" t="s">
        <v>99</v>
      </c>
      <c r="F24" s="2"/>
      <c r="G24" s="179">
        <v>45.414777624942602</v>
      </c>
      <c r="H24" s="174">
        <v>68.004927785419497</v>
      </c>
      <c r="I24" s="174">
        <v>76.880704951856899</v>
      </c>
      <c r="J24" s="174">
        <v>69.479762723521304</v>
      </c>
      <c r="K24" s="174">
        <v>75.710184548372297</v>
      </c>
      <c r="L24" s="180">
        <v>67.098071526822494</v>
      </c>
      <c r="M24" s="174"/>
      <c r="N24" s="181">
        <v>111.400107748739</v>
      </c>
      <c r="O24" s="182">
        <v>113.49646148555701</v>
      </c>
      <c r="P24" s="183">
        <v>112.448284617148</v>
      </c>
      <c r="Q24" s="174"/>
      <c r="R24" s="184">
        <v>80.055275266915501</v>
      </c>
      <c r="S24" s="157"/>
      <c r="T24" s="158">
        <v>11.5523040749176</v>
      </c>
      <c r="U24" s="152">
        <v>14.9941100313146</v>
      </c>
      <c r="V24" s="152">
        <v>19.081571630641498</v>
      </c>
      <c r="W24" s="152">
        <v>-1.5864419429246699</v>
      </c>
      <c r="X24" s="152">
        <v>6.6401904537582102</v>
      </c>
      <c r="Y24" s="159">
        <v>9.6350500717802401</v>
      </c>
      <c r="Z24" s="152"/>
      <c r="AA24" s="160">
        <v>4.6851785849661498</v>
      </c>
      <c r="AB24" s="161">
        <v>0.67407159036925701</v>
      </c>
      <c r="AC24" s="162">
        <v>2.6217682645906701</v>
      </c>
      <c r="AD24" s="152"/>
      <c r="AE24" s="163">
        <v>6.7083708712406498</v>
      </c>
      <c r="AF24" s="38"/>
      <c r="AG24" s="179">
        <v>57.651599610270502</v>
      </c>
      <c r="AH24" s="174">
        <v>60.026943775790897</v>
      </c>
      <c r="AI24" s="174">
        <v>75.067559319119596</v>
      </c>
      <c r="AJ24" s="174">
        <v>74.602181625401101</v>
      </c>
      <c r="AK24" s="174">
        <v>70.664622592847294</v>
      </c>
      <c r="AL24" s="180">
        <v>67.602581384685905</v>
      </c>
      <c r="AM24" s="174"/>
      <c r="AN24" s="181">
        <v>92.353722203117798</v>
      </c>
      <c r="AO24" s="182">
        <v>92.302095655662498</v>
      </c>
      <c r="AP24" s="183">
        <v>92.327908929390105</v>
      </c>
      <c r="AQ24" s="174"/>
      <c r="AR24" s="184">
        <v>74.666960683172803</v>
      </c>
      <c r="AS24" s="157"/>
      <c r="AT24" s="158">
        <v>1.4050156572682999</v>
      </c>
      <c r="AU24" s="152">
        <v>3.0007413181573401</v>
      </c>
      <c r="AV24" s="152">
        <v>4.6589620573633903</v>
      </c>
      <c r="AW24" s="152">
        <v>-0.26353720165688199</v>
      </c>
      <c r="AX24" s="152">
        <v>-1.70796817983912</v>
      </c>
      <c r="AY24" s="159">
        <v>1.33840249583812</v>
      </c>
      <c r="AZ24" s="152"/>
      <c r="BA24" s="160">
        <v>-0.43643788572204001</v>
      </c>
      <c r="BB24" s="161">
        <v>-1.17395949641107</v>
      </c>
      <c r="BC24" s="162">
        <v>-0.80646647694471596</v>
      </c>
      <c r="BD24" s="152"/>
      <c r="BE24" s="163">
        <v>0.57011663450438499</v>
      </c>
      <c r="BF24" s="38"/>
      <c r="BG24" s="39"/>
      <c r="BH24" s="39"/>
      <c r="BI24" s="39"/>
      <c r="BJ24" s="39"/>
      <c r="BK24" s="39"/>
      <c r="BL24" s="39"/>
      <c r="BM24" s="39"/>
      <c r="BN24" s="39"/>
      <c r="BO24" s="39"/>
      <c r="BP24" s="39"/>
      <c r="BQ24" s="39"/>
      <c r="BR24" s="39"/>
    </row>
    <row r="25" spans="1:70" x14ac:dyDescent="0.25">
      <c r="A25" s="34" t="s">
        <v>62</v>
      </c>
      <c r="B25" s="2" t="str">
        <f t="shared" si="0"/>
        <v>Richmond West/Midlothian, VA</v>
      </c>
      <c r="C25" s="2"/>
      <c r="D25" s="23" t="s">
        <v>98</v>
      </c>
      <c r="E25" s="26" t="s">
        <v>99</v>
      </c>
      <c r="F25" s="2"/>
      <c r="G25" s="179">
        <v>38.355816134549599</v>
      </c>
      <c r="H25" s="174">
        <v>50.749760205245103</v>
      </c>
      <c r="I25" s="174">
        <v>57.034208010262198</v>
      </c>
      <c r="J25" s="174">
        <v>54.071212457240499</v>
      </c>
      <c r="K25" s="174">
        <v>59.860639908779902</v>
      </c>
      <c r="L25" s="180">
        <v>52.014327343215498</v>
      </c>
      <c r="M25" s="174"/>
      <c r="N25" s="181">
        <v>112.24662009692101</v>
      </c>
      <c r="O25" s="182">
        <v>113.25882608323801</v>
      </c>
      <c r="P25" s="183">
        <v>112.752723090079</v>
      </c>
      <c r="Q25" s="174"/>
      <c r="R25" s="184">
        <v>69.368154699462394</v>
      </c>
      <c r="S25" s="157"/>
      <c r="T25" s="158">
        <v>0.48192434888392299</v>
      </c>
      <c r="U25" s="152">
        <v>-2.1925565712123198</v>
      </c>
      <c r="V25" s="152">
        <v>3.88813176413802</v>
      </c>
      <c r="W25" s="152">
        <v>-4.7251247619030101</v>
      </c>
      <c r="X25" s="152">
        <v>4.7699024672111197</v>
      </c>
      <c r="Y25" s="159">
        <v>0.47306898879729198</v>
      </c>
      <c r="Z25" s="152"/>
      <c r="AA25" s="160">
        <v>8.0063985270836504</v>
      </c>
      <c r="AB25" s="161">
        <v>3.4321677543331401</v>
      </c>
      <c r="AC25" s="162">
        <v>5.6595438557959001</v>
      </c>
      <c r="AD25" s="152"/>
      <c r="AE25" s="163">
        <v>2.8169033623368498</v>
      </c>
      <c r="AF25" s="38"/>
      <c r="AG25" s="179">
        <v>50.423589702109403</v>
      </c>
      <c r="AH25" s="174">
        <v>46.301357796465197</v>
      </c>
      <c r="AI25" s="174">
        <v>53.623625185290699</v>
      </c>
      <c r="AJ25" s="174">
        <v>53.7555892673888</v>
      </c>
      <c r="AK25" s="174">
        <v>55.969244427023902</v>
      </c>
      <c r="AL25" s="180">
        <v>52.014681275655597</v>
      </c>
      <c r="AM25" s="174"/>
      <c r="AN25" s="181">
        <v>77.456003399372804</v>
      </c>
      <c r="AO25" s="182">
        <v>79.688500448973699</v>
      </c>
      <c r="AP25" s="183">
        <v>78.572251924173301</v>
      </c>
      <c r="AQ25" s="174"/>
      <c r="AR25" s="184">
        <v>59.602558603803502</v>
      </c>
      <c r="AS25" s="157"/>
      <c r="AT25" s="158">
        <v>2.2314823712335099</v>
      </c>
      <c r="AU25" s="152">
        <v>-4.0014213937396397</v>
      </c>
      <c r="AV25" s="152">
        <v>-2.6403420575531902</v>
      </c>
      <c r="AW25" s="152">
        <v>-4.7421280292142303</v>
      </c>
      <c r="AX25" s="152">
        <v>-3.4827014566996102</v>
      </c>
      <c r="AY25" s="159">
        <v>-2.6134129597552702</v>
      </c>
      <c r="AZ25" s="152"/>
      <c r="BA25" s="160">
        <v>-2.8529959130139702</v>
      </c>
      <c r="BB25" s="161">
        <v>-6.4660777191485801</v>
      </c>
      <c r="BC25" s="162">
        <v>-4.7194164940511296</v>
      </c>
      <c r="BD25" s="152"/>
      <c r="BE25" s="163">
        <v>-3.4174748821479701</v>
      </c>
      <c r="BF25" s="38"/>
      <c r="BG25" s="39"/>
      <c r="BH25" s="39"/>
      <c r="BI25" s="39"/>
      <c r="BJ25" s="39"/>
      <c r="BK25" s="39"/>
      <c r="BL25" s="39"/>
      <c r="BM25" s="39"/>
      <c r="BN25" s="39"/>
      <c r="BO25" s="39"/>
      <c r="BP25" s="39"/>
      <c r="BQ25" s="39"/>
      <c r="BR25" s="39"/>
    </row>
    <row r="26" spans="1:70" x14ac:dyDescent="0.25">
      <c r="A26" s="20" t="s">
        <v>58</v>
      </c>
      <c r="B26" s="2" t="str">
        <f t="shared" si="0"/>
        <v>Petersburg/Chester, VA</v>
      </c>
      <c r="C26" s="2"/>
      <c r="D26" s="23" t="s">
        <v>98</v>
      </c>
      <c r="E26" s="26" t="s">
        <v>99</v>
      </c>
      <c r="F26" s="2"/>
      <c r="G26" s="179">
        <v>47.471860091324203</v>
      </c>
      <c r="H26" s="174">
        <v>64.9410154520547</v>
      </c>
      <c r="I26" s="174">
        <v>72.215625753424604</v>
      </c>
      <c r="J26" s="174">
        <v>71.034751105022806</v>
      </c>
      <c r="K26" s="174">
        <v>76.126539214611796</v>
      </c>
      <c r="L26" s="180">
        <v>66.357958323287605</v>
      </c>
      <c r="M26" s="174"/>
      <c r="N26" s="181">
        <v>98.880395141552498</v>
      </c>
      <c r="O26" s="182">
        <v>101.744185643835</v>
      </c>
      <c r="P26" s="183">
        <v>100.312290392694</v>
      </c>
      <c r="Q26" s="174"/>
      <c r="R26" s="184">
        <v>76.059196057403696</v>
      </c>
      <c r="S26" s="157"/>
      <c r="T26" s="158">
        <v>2.3993898961392199</v>
      </c>
      <c r="U26" s="152">
        <v>3.3691018416257599</v>
      </c>
      <c r="V26" s="152">
        <v>10.0749238933359</v>
      </c>
      <c r="W26" s="152">
        <v>6.8672820758478599</v>
      </c>
      <c r="X26" s="152">
        <v>4.3867144075244298</v>
      </c>
      <c r="Y26" s="159">
        <v>5.6025535756981801</v>
      </c>
      <c r="Z26" s="152"/>
      <c r="AA26" s="160">
        <v>4.0339929154522602</v>
      </c>
      <c r="AB26" s="161">
        <v>3.9950441765546101</v>
      </c>
      <c r="AC26" s="162">
        <v>4.0142369161676603</v>
      </c>
      <c r="AD26" s="152"/>
      <c r="AE26" s="163">
        <v>4.9983806265379398</v>
      </c>
      <c r="AF26" s="38"/>
      <c r="AG26" s="179">
        <v>50.814109085042602</v>
      </c>
      <c r="AH26" s="174">
        <v>57.675385420603803</v>
      </c>
      <c r="AI26" s="174">
        <v>65.2165701083198</v>
      </c>
      <c r="AJ26" s="174">
        <v>64.866695787047703</v>
      </c>
      <c r="AK26" s="174">
        <v>63.599309555197003</v>
      </c>
      <c r="AL26" s="180">
        <v>60.434413991242202</v>
      </c>
      <c r="AM26" s="174"/>
      <c r="AN26" s="181">
        <v>76.194746678958197</v>
      </c>
      <c r="AO26" s="182">
        <v>79.963872237842807</v>
      </c>
      <c r="AP26" s="183">
        <v>78.079309458400502</v>
      </c>
      <c r="AQ26" s="174"/>
      <c r="AR26" s="184">
        <v>65.475812696144601</v>
      </c>
      <c r="AS26" s="157"/>
      <c r="AT26" s="158">
        <v>-2.80913010208298</v>
      </c>
      <c r="AU26" s="152">
        <v>-1.8148699613863899</v>
      </c>
      <c r="AV26" s="152">
        <v>1.8474272235115201</v>
      </c>
      <c r="AW26" s="152">
        <v>-0.84239809527549503</v>
      </c>
      <c r="AX26" s="152">
        <v>-3.18837737624261</v>
      </c>
      <c r="AY26" s="159">
        <v>-1.3056315787683499</v>
      </c>
      <c r="AZ26" s="152"/>
      <c r="BA26" s="160">
        <v>2.2887889673037898</v>
      </c>
      <c r="BB26" s="161">
        <v>4.1106931166289398</v>
      </c>
      <c r="BC26" s="162">
        <v>3.2099950211754198</v>
      </c>
      <c r="BD26" s="152"/>
      <c r="BE26" s="163">
        <v>0.17728213492726</v>
      </c>
      <c r="BF26" s="38"/>
      <c r="BG26" s="39"/>
      <c r="BH26" s="39"/>
      <c r="BI26" s="39"/>
      <c r="BJ26" s="39"/>
      <c r="BK26" s="39"/>
      <c r="BL26" s="39"/>
      <c r="BM26" s="39"/>
      <c r="BN26" s="39"/>
      <c r="BO26" s="39"/>
      <c r="BP26" s="39"/>
      <c r="BQ26" s="39"/>
      <c r="BR26" s="39"/>
    </row>
    <row r="27" spans="1:70" x14ac:dyDescent="0.25">
      <c r="A27" s="20" t="s">
        <v>111</v>
      </c>
      <c r="B27" s="43" t="s">
        <v>49</v>
      </c>
      <c r="C27" s="2"/>
      <c r="D27" s="23" t="s">
        <v>98</v>
      </c>
      <c r="E27" s="26" t="s">
        <v>99</v>
      </c>
      <c r="F27" s="2"/>
      <c r="G27" s="179">
        <v>51.085734934853399</v>
      </c>
      <c r="H27" s="174">
        <v>67.727052117263796</v>
      </c>
      <c r="I27" s="174">
        <v>69.914778094462505</v>
      </c>
      <c r="J27" s="174">
        <v>76.025709486970598</v>
      </c>
      <c r="K27" s="174">
        <v>88.444969462540698</v>
      </c>
      <c r="L27" s="180">
        <v>70.639648819218195</v>
      </c>
      <c r="M27" s="174"/>
      <c r="N27" s="181">
        <v>125.27655537459199</v>
      </c>
      <c r="O27" s="182">
        <v>124.39342223126999</v>
      </c>
      <c r="P27" s="183">
        <v>124.83498880293099</v>
      </c>
      <c r="Q27" s="174"/>
      <c r="R27" s="184">
        <v>86.124031671707698</v>
      </c>
      <c r="S27" s="157"/>
      <c r="T27" s="158">
        <v>8.6337739354430898</v>
      </c>
      <c r="U27" s="152">
        <v>-1.41011906482549</v>
      </c>
      <c r="V27" s="152">
        <v>-8.9153857042319693</v>
      </c>
      <c r="W27" s="152">
        <v>-10.9992615578431</v>
      </c>
      <c r="X27" s="152">
        <v>7.9765812329631904</v>
      </c>
      <c r="Y27" s="159">
        <v>-1.83815092742821</v>
      </c>
      <c r="Z27" s="152"/>
      <c r="AA27" s="160">
        <v>29.551351791568202</v>
      </c>
      <c r="AB27" s="161">
        <v>23.462560165776999</v>
      </c>
      <c r="AC27" s="162">
        <v>26.444455773783599</v>
      </c>
      <c r="AD27" s="152"/>
      <c r="AE27" s="163">
        <v>8.1831269125332096</v>
      </c>
      <c r="AF27" s="38"/>
      <c r="AG27" s="179">
        <v>59.135092121335497</v>
      </c>
      <c r="AH27" s="174">
        <v>60.456884924674199</v>
      </c>
      <c r="AI27" s="174">
        <v>65.406201903501596</v>
      </c>
      <c r="AJ27" s="174">
        <v>69.190774633550404</v>
      </c>
      <c r="AK27" s="174">
        <v>71.4447305069218</v>
      </c>
      <c r="AL27" s="180">
        <v>65.126736817996701</v>
      </c>
      <c r="AM27" s="174"/>
      <c r="AN27" s="181">
        <v>101.43431112581401</v>
      </c>
      <c r="AO27" s="182">
        <v>100.06722210912</v>
      </c>
      <c r="AP27" s="183">
        <v>100.75076661746699</v>
      </c>
      <c r="AQ27" s="174"/>
      <c r="AR27" s="184">
        <v>75.3050310464169</v>
      </c>
      <c r="AS27" s="157"/>
      <c r="AT27" s="158">
        <v>13.359355096835101</v>
      </c>
      <c r="AU27" s="152">
        <v>6.2091686225059499</v>
      </c>
      <c r="AV27" s="152">
        <v>2.36656193310401</v>
      </c>
      <c r="AW27" s="152">
        <v>1.0106187837421401</v>
      </c>
      <c r="AX27" s="152">
        <v>4.0692611608719602</v>
      </c>
      <c r="AY27" s="159">
        <v>4.9983207594019099</v>
      </c>
      <c r="AZ27" s="152"/>
      <c r="BA27" s="160">
        <v>14.6706637107362</v>
      </c>
      <c r="BB27" s="161">
        <v>9.8623549830808805</v>
      </c>
      <c r="BC27" s="162">
        <v>12.2311842398144</v>
      </c>
      <c r="BD27" s="152"/>
      <c r="BE27" s="163">
        <v>7.6495098969115904</v>
      </c>
      <c r="BF27" s="38"/>
      <c r="BG27" s="39"/>
      <c r="BH27" s="39"/>
      <c r="BI27" s="39"/>
      <c r="BJ27" s="39"/>
      <c r="BK27" s="39"/>
      <c r="BL27" s="39"/>
      <c r="BM27" s="39"/>
      <c r="BN27" s="39"/>
      <c r="BO27" s="39"/>
      <c r="BP27" s="39"/>
      <c r="BQ27" s="39"/>
      <c r="BR27" s="39"/>
    </row>
    <row r="28" spans="1:70" x14ac:dyDescent="0.25">
      <c r="A28" s="20" t="s">
        <v>54</v>
      </c>
      <c r="B28" s="2" t="str">
        <f t="shared" si="0"/>
        <v>Roanoke, VA</v>
      </c>
      <c r="C28" s="2"/>
      <c r="D28" s="23" t="s">
        <v>98</v>
      </c>
      <c r="E28" s="26" t="s">
        <v>99</v>
      </c>
      <c r="F28" s="2"/>
      <c r="G28" s="179">
        <v>41.880790408525698</v>
      </c>
      <c r="H28" s="174">
        <v>71.389017761989294</v>
      </c>
      <c r="I28" s="174">
        <v>77.048959147424497</v>
      </c>
      <c r="J28" s="174">
        <v>76.562406749555905</v>
      </c>
      <c r="K28" s="174">
        <v>74.621626998223803</v>
      </c>
      <c r="L28" s="180">
        <v>68.300560213143797</v>
      </c>
      <c r="M28" s="174"/>
      <c r="N28" s="181">
        <v>102.392811722912</v>
      </c>
      <c r="O28" s="182">
        <v>94.404539964476001</v>
      </c>
      <c r="P28" s="183">
        <v>98.398675843694406</v>
      </c>
      <c r="Q28" s="174"/>
      <c r="R28" s="184">
        <v>76.900021821872599</v>
      </c>
      <c r="S28" s="157"/>
      <c r="T28" s="158">
        <v>-8.7956803517812805</v>
      </c>
      <c r="U28" s="152">
        <v>-3.34280119640824</v>
      </c>
      <c r="V28" s="152">
        <v>-1.1936127485836701</v>
      </c>
      <c r="W28" s="152">
        <v>-2.7581923424352</v>
      </c>
      <c r="X28" s="152">
        <v>-5.6162321179111103</v>
      </c>
      <c r="Y28" s="159">
        <v>-3.9517530134647099</v>
      </c>
      <c r="Z28" s="152"/>
      <c r="AA28" s="160">
        <v>10.276721283473099</v>
      </c>
      <c r="AB28" s="161">
        <v>9.0928963860311107</v>
      </c>
      <c r="AC28" s="162">
        <v>9.7056456824204798</v>
      </c>
      <c r="AD28" s="152"/>
      <c r="AE28" s="163">
        <v>0.62811645625685297</v>
      </c>
      <c r="AF28" s="38"/>
      <c r="AG28" s="179">
        <v>46.345212255772601</v>
      </c>
      <c r="AH28" s="174">
        <v>59.762516429840097</v>
      </c>
      <c r="AI28" s="174">
        <v>71.191599911189996</v>
      </c>
      <c r="AJ28" s="174">
        <v>80.498999999999995</v>
      </c>
      <c r="AK28" s="174">
        <v>79.936887211367605</v>
      </c>
      <c r="AL28" s="180">
        <v>67.547043161634093</v>
      </c>
      <c r="AM28" s="174"/>
      <c r="AN28" s="181">
        <v>91.648892539964393</v>
      </c>
      <c r="AO28" s="182">
        <v>83.9978334813499</v>
      </c>
      <c r="AP28" s="183">
        <v>87.823363010657104</v>
      </c>
      <c r="AQ28" s="174"/>
      <c r="AR28" s="184">
        <v>73.340277404212102</v>
      </c>
      <c r="AS28" s="157"/>
      <c r="AT28" s="158">
        <v>-4.01673877817095</v>
      </c>
      <c r="AU28" s="152">
        <v>-5.3662776120107996</v>
      </c>
      <c r="AV28" s="152">
        <v>-2.4215885516207498</v>
      </c>
      <c r="AW28" s="152">
        <v>5.2295968237654096</v>
      </c>
      <c r="AX28" s="152">
        <v>8.6914000464662902</v>
      </c>
      <c r="AY28" s="159">
        <v>0.985993590619614</v>
      </c>
      <c r="AZ28" s="152"/>
      <c r="BA28" s="160">
        <v>18.0671685966194</v>
      </c>
      <c r="BB28" s="161">
        <v>13.248373477912001</v>
      </c>
      <c r="BC28" s="162">
        <v>15.7125797095994</v>
      </c>
      <c r="BD28" s="152"/>
      <c r="BE28" s="163">
        <v>5.58344119960306</v>
      </c>
      <c r="BF28" s="38"/>
      <c r="BG28" s="39"/>
      <c r="BH28" s="39"/>
      <c r="BI28" s="39"/>
      <c r="BJ28" s="39"/>
      <c r="BK28" s="39"/>
      <c r="BL28" s="39"/>
      <c r="BM28" s="39"/>
      <c r="BN28" s="39"/>
      <c r="BO28" s="39"/>
      <c r="BP28" s="39"/>
      <c r="BQ28" s="39"/>
      <c r="BR28" s="39"/>
    </row>
    <row r="29" spans="1:70" x14ac:dyDescent="0.25">
      <c r="A29" s="20" t="s">
        <v>55</v>
      </c>
      <c r="B29" s="2" t="str">
        <f t="shared" si="0"/>
        <v>Charlottesville, VA</v>
      </c>
      <c r="C29" s="2"/>
      <c r="D29" s="23" t="s">
        <v>98</v>
      </c>
      <c r="E29" s="26" t="s">
        <v>99</v>
      </c>
      <c r="F29" s="2"/>
      <c r="G29" s="179">
        <v>59.850481387643697</v>
      </c>
      <c r="H29" s="174">
        <v>74.365098421360301</v>
      </c>
      <c r="I29" s="174">
        <v>84.632999415318594</v>
      </c>
      <c r="J29" s="174">
        <v>89.478820892613498</v>
      </c>
      <c r="K29" s="174">
        <v>106.844053790684</v>
      </c>
      <c r="L29" s="180">
        <v>83.034290781524007</v>
      </c>
      <c r="M29" s="174"/>
      <c r="N29" s="181">
        <v>182.77866302864899</v>
      </c>
      <c r="O29" s="182">
        <v>189.94229195088599</v>
      </c>
      <c r="P29" s="183">
        <v>186.36047748976799</v>
      </c>
      <c r="Q29" s="174"/>
      <c r="R29" s="184">
        <v>112.55605841245</v>
      </c>
      <c r="S29" s="157"/>
      <c r="T29" s="158">
        <v>-18.405051897609798</v>
      </c>
      <c r="U29" s="152">
        <v>-20.322415158366098</v>
      </c>
      <c r="V29" s="152">
        <v>-9.0803320484263992</v>
      </c>
      <c r="W29" s="152">
        <v>-20.1933259271635</v>
      </c>
      <c r="X29" s="152">
        <v>-10.398665440824301</v>
      </c>
      <c r="Y29" s="159">
        <v>-15.4664216732731</v>
      </c>
      <c r="Z29" s="152"/>
      <c r="AA29" s="160">
        <v>16.231160788300599</v>
      </c>
      <c r="AB29" s="161">
        <v>16.877999064371</v>
      </c>
      <c r="AC29" s="162">
        <v>16.559898833868001</v>
      </c>
      <c r="AD29" s="152"/>
      <c r="AE29" s="163">
        <v>-2.8372597237713899</v>
      </c>
      <c r="AF29" s="38"/>
      <c r="AG29" s="179">
        <v>86.462851783278097</v>
      </c>
      <c r="AH29" s="174">
        <v>78.088115864353895</v>
      </c>
      <c r="AI29" s="174">
        <v>85.140641200545701</v>
      </c>
      <c r="AJ29" s="174">
        <v>92.672087312414703</v>
      </c>
      <c r="AK29" s="174">
        <v>110.525762034691</v>
      </c>
      <c r="AL29" s="180">
        <v>90.577891639056702</v>
      </c>
      <c r="AM29" s="174"/>
      <c r="AN29" s="181">
        <v>196.772515104268</v>
      </c>
      <c r="AO29" s="182">
        <v>202.16597300721099</v>
      </c>
      <c r="AP29" s="183">
        <v>199.46924405573901</v>
      </c>
      <c r="AQ29" s="174"/>
      <c r="AR29" s="184">
        <v>121.689706615251</v>
      </c>
      <c r="AS29" s="157"/>
      <c r="AT29" s="158">
        <v>-4.1060776220262403</v>
      </c>
      <c r="AU29" s="152">
        <v>-11.779524801826801</v>
      </c>
      <c r="AV29" s="152">
        <v>-10.1085861954601</v>
      </c>
      <c r="AW29" s="152">
        <v>-13.2914837263171</v>
      </c>
      <c r="AX29" s="152">
        <v>-6.2991723446720398</v>
      </c>
      <c r="AY29" s="159">
        <v>-9.1000600042306701</v>
      </c>
      <c r="AZ29" s="152"/>
      <c r="BA29" s="160">
        <v>9.6960352014624895</v>
      </c>
      <c r="BB29" s="161">
        <v>10.5918245221612</v>
      </c>
      <c r="BC29" s="162">
        <v>10.148164075833</v>
      </c>
      <c r="BD29" s="152"/>
      <c r="BE29" s="163">
        <v>-0.99767552002987503</v>
      </c>
      <c r="BF29" s="38"/>
      <c r="BG29" s="39"/>
      <c r="BH29" s="39"/>
      <c r="BI29" s="39"/>
      <c r="BJ29" s="39"/>
      <c r="BK29" s="39"/>
      <c r="BL29" s="39"/>
      <c r="BM29" s="39"/>
      <c r="BN29" s="39"/>
      <c r="BO29" s="39"/>
      <c r="BP29" s="39"/>
      <c r="BQ29" s="39"/>
      <c r="BR29" s="39"/>
    </row>
    <row r="30" spans="1:70" x14ac:dyDescent="0.25">
      <c r="A30" s="20" t="s">
        <v>112</v>
      </c>
      <c r="B30" t="s">
        <v>56</v>
      </c>
      <c r="C30" s="2"/>
      <c r="D30" s="23" t="s">
        <v>98</v>
      </c>
      <c r="E30" s="26" t="s">
        <v>99</v>
      </c>
      <c r="F30" s="2"/>
      <c r="G30" s="179">
        <v>49.003087322389199</v>
      </c>
      <c r="H30" s="174">
        <v>71.205120706304299</v>
      </c>
      <c r="I30" s="174">
        <v>80.284381293971506</v>
      </c>
      <c r="J30" s="174">
        <v>81.404939991722898</v>
      </c>
      <c r="K30" s="174">
        <v>90.673905366257401</v>
      </c>
      <c r="L30" s="180">
        <v>74.514286936129096</v>
      </c>
      <c r="M30" s="174"/>
      <c r="N30" s="181">
        <v>105.834295764933</v>
      </c>
      <c r="O30" s="182">
        <v>104.159699268864</v>
      </c>
      <c r="P30" s="183">
        <v>104.99699751689801</v>
      </c>
      <c r="Q30" s="174"/>
      <c r="R30" s="184">
        <v>83.223632816348996</v>
      </c>
      <c r="S30" s="157"/>
      <c r="T30" s="158">
        <v>4.84141730873736</v>
      </c>
      <c r="U30" s="152">
        <v>0.53454516433796295</v>
      </c>
      <c r="V30" s="152">
        <v>1.59722169696747</v>
      </c>
      <c r="W30" s="152">
        <v>-0.82288166297119003</v>
      </c>
      <c r="X30" s="152">
        <v>2.3484366819610001</v>
      </c>
      <c r="Y30" s="159">
        <v>1.4455001760589099</v>
      </c>
      <c r="Z30" s="152"/>
      <c r="AA30" s="160">
        <v>-1.1035119552135799</v>
      </c>
      <c r="AB30" s="161">
        <v>-0.90219060911539295</v>
      </c>
      <c r="AC30" s="162">
        <v>-1.0037563452179401</v>
      </c>
      <c r="AD30" s="152"/>
      <c r="AE30" s="163">
        <v>0.54878493680306595</v>
      </c>
      <c r="AF30" s="38"/>
      <c r="AG30" s="179">
        <v>56.286975444888903</v>
      </c>
      <c r="AH30" s="174">
        <v>61.917724513726</v>
      </c>
      <c r="AI30" s="174">
        <v>72.083617740377903</v>
      </c>
      <c r="AJ30" s="174">
        <v>75.659946199475698</v>
      </c>
      <c r="AK30" s="174">
        <v>81.997679679955795</v>
      </c>
      <c r="AL30" s="180">
        <v>69.589188715684898</v>
      </c>
      <c r="AM30" s="174"/>
      <c r="AN30" s="181">
        <v>100.92306869913</v>
      </c>
      <c r="AO30" s="182">
        <v>103.37205166229801</v>
      </c>
      <c r="AP30" s="183">
        <v>102.147560180714</v>
      </c>
      <c r="AQ30" s="174"/>
      <c r="AR30" s="184">
        <v>78.891580562836197</v>
      </c>
      <c r="AS30" s="157"/>
      <c r="AT30" s="158">
        <v>10.375707736546399</v>
      </c>
      <c r="AU30" s="152">
        <v>4.7090016963968804</v>
      </c>
      <c r="AV30" s="152">
        <v>3.57790885988216</v>
      </c>
      <c r="AW30" s="152">
        <v>5.3061000061886796</v>
      </c>
      <c r="AX30" s="152">
        <v>5.1689404956820599</v>
      </c>
      <c r="AY30" s="159">
        <v>5.5860537209399297</v>
      </c>
      <c r="AZ30" s="152"/>
      <c r="BA30" s="160">
        <v>-0.93065629338176503</v>
      </c>
      <c r="BB30" s="161">
        <v>-5.8732591505709399E-3</v>
      </c>
      <c r="BC30" s="162">
        <v>-0.46486979776634701</v>
      </c>
      <c r="BD30" s="152"/>
      <c r="BE30" s="163">
        <v>3.26373198113005</v>
      </c>
      <c r="BF30" s="38"/>
      <c r="BG30" s="39"/>
      <c r="BH30" s="39"/>
      <c r="BI30" s="39"/>
      <c r="BJ30" s="39"/>
      <c r="BK30" s="39"/>
      <c r="BL30" s="39"/>
      <c r="BM30" s="39"/>
      <c r="BN30" s="39"/>
      <c r="BO30" s="39"/>
      <c r="BP30" s="39"/>
      <c r="BQ30" s="39"/>
      <c r="BR30" s="39"/>
    </row>
    <row r="31" spans="1:70" x14ac:dyDescent="0.25">
      <c r="A31" s="20" t="s">
        <v>52</v>
      </c>
      <c r="B31" s="2" t="str">
        <f t="shared" si="0"/>
        <v>Staunton &amp; Harrisonburg, VA</v>
      </c>
      <c r="C31" s="2"/>
      <c r="D31" s="23" t="s">
        <v>98</v>
      </c>
      <c r="E31" s="26" t="s">
        <v>99</v>
      </c>
      <c r="F31" s="2"/>
      <c r="G31" s="179">
        <v>49.845617585484902</v>
      </c>
      <c r="H31" s="174">
        <v>63.3102233077459</v>
      </c>
      <c r="I31" s="174">
        <v>70.781257850662897</v>
      </c>
      <c r="J31" s="174">
        <v>78.610043614794094</v>
      </c>
      <c r="K31" s="174">
        <v>92.028771807397007</v>
      </c>
      <c r="L31" s="180">
        <v>70.915182833217003</v>
      </c>
      <c r="M31" s="174"/>
      <c r="N31" s="181">
        <v>121.509441730635</v>
      </c>
      <c r="O31" s="182">
        <v>119.77797452896</v>
      </c>
      <c r="P31" s="183">
        <v>120.64370812979701</v>
      </c>
      <c r="Q31" s="174"/>
      <c r="R31" s="184">
        <v>85.123332917954301</v>
      </c>
      <c r="S31" s="157"/>
      <c r="T31" s="158">
        <v>24.911013108736402</v>
      </c>
      <c r="U31" s="152">
        <v>17.362658958771</v>
      </c>
      <c r="V31" s="152">
        <v>29.038689106653699</v>
      </c>
      <c r="W31" s="152">
        <v>28.842437639085801</v>
      </c>
      <c r="X31" s="152">
        <v>43.589042563800596</v>
      </c>
      <c r="Y31" s="159">
        <v>29.498930425277901</v>
      </c>
      <c r="Z31" s="152"/>
      <c r="AA31" s="160">
        <v>34.015870769951803</v>
      </c>
      <c r="AB31" s="161">
        <v>27.275683598091899</v>
      </c>
      <c r="AC31" s="162">
        <v>30.583015423697599</v>
      </c>
      <c r="AD31" s="152"/>
      <c r="AE31" s="163">
        <v>29.935741139987201</v>
      </c>
      <c r="AF31" s="38"/>
      <c r="AG31" s="179">
        <v>45.663821528262297</v>
      </c>
      <c r="AH31" s="174">
        <v>50.517868108862501</v>
      </c>
      <c r="AI31" s="174">
        <v>59.043480896720098</v>
      </c>
      <c r="AJ31" s="174">
        <v>64.713769626657296</v>
      </c>
      <c r="AK31" s="174">
        <v>72.223029047452798</v>
      </c>
      <c r="AL31" s="180">
        <v>58.432393841591001</v>
      </c>
      <c r="AM31" s="174"/>
      <c r="AN31" s="181">
        <v>97.389459176552606</v>
      </c>
      <c r="AO31" s="182">
        <v>90.532571092114395</v>
      </c>
      <c r="AP31" s="183">
        <v>93.961015134333493</v>
      </c>
      <c r="AQ31" s="174"/>
      <c r="AR31" s="184">
        <v>68.583428496660304</v>
      </c>
      <c r="AS31" s="157"/>
      <c r="AT31" s="158">
        <v>4.36531336863343</v>
      </c>
      <c r="AU31" s="152">
        <v>7.84248967316476</v>
      </c>
      <c r="AV31" s="152">
        <v>10.0383862856924</v>
      </c>
      <c r="AW31" s="152">
        <v>9.5742441542448393</v>
      </c>
      <c r="AX31" s="152">
        <v>14.686194889007099</v>
      </c>
      <c r="AY31" s="159">
        <v>9.7212867193455903</v>
      </c>
      <c r="AZ31" s="152"/>
      <c r="BA31" s="160">
        <v>12.8660457412832</v>
      </c>
      <c r="BB31" s="161">
        <v>12.836491748252699</v>
      </c>
      <c r="BC31" s="162">
        <v>12.843657312189301</v>
      </c>
      <c r="BD31" s="152"/>
      <c r="BE31" s="163">
        <v>10.9473545722153</v>
      </c>
      <c r="BF31" s="38"/>
      <c r="BG31" s="39"/>
      <c r="BH31" s="39"/>
      <c r="BI31" s="39"/>
      <c r="BJ31" s="39"/>
      <c r="BK31" s="39"/>
      <c r="BL31" s="39"/>
      <c r="BM31" s="39"/>
      <c r="BN31" s="39"/>
      <c r="BO31" s="39"/>
      <c r="BP31" s="39"/>
      <c r="BQ31" s="39"/>
      <c r="BR31" s="39"/>
    </row>
    <row r="32" spans="1:70" x14ac:dyDescent="0.25">
      <c r="A32" s="20" t="s">
        <v>51</v>
      </c>
      <c r="B32" s="2" t="str">
        <f t="shared" si="0"/>
        <v>Blacksburg &amp; Wytheville, VA</v>
      </c>
      <c r="C32" s="2"/>
      <c r="D32" s="23" t="s">
        <v>98</v>
      </c>
      <c r="E32" s="26" t="s">
        <v>99</v>
      </c>
      <c r="F32" s="2"/>
      <c r="G32" s="179">
        <v>35.8703469785575</v>
      </c>
      <c r="H32" s="174">
        <v>48.564861598440501</v>
      </c>
      <c r="I32" s="174">
        <v>53.746228070175398</v>
      </c>
      <c r="J32" s="174">
        <v>56.1553099415204</v>
      </c>
      <c r="K32" s="174">
        <v>55.426826510721199</v>
      </c>
      <c r="L32" s="180">
        <v>49.952714619882997</v>
      </c>
      <c r="M32" s="174"/>
      <c r="N32" s="181">
        <v>95.534177387914198</v>
      </c>
      <c r="O32" s="182">
        <v>89.843996101364496</v>
      </c>
      <c r="P32" s="183">
        <v>92.689086744639297</v>
      </c>
      <c r="Q32" s="174"/>
      <c r="R32" s="184">
        <v>62.163106655527699</v>
      </c>
      <c r="S32" s="157"/>
      <c r="T32" s="158">
        <v>-15.263327738870901</v>
      </c>
      <c r="U32" s="152">
        <v>-11.115907696201701</v>
      </c>
      <c r="V32" s="152">
        <v>-9.5873676119548996</v>
      </c>
      <c r="W32" s="152">
        <v>-6.8481976554845199</v>
      </c>
      <c r="X32" s="152">
        <v>-6.36701569864156</v>
      </c>
      <c r="Y32" s="159">
        <v>-9.4714923829555904</v>
      </c>
      <c r="Z32" s="152"/>
      <c r="AA32" s="160">
        <v>9.9560417169183992</v>
      </c>
      <c r="AB32" s="161">
        <v>9.1150312999074696</v>
      </c>
      <c r="AC32" s="162">
        <v>9.5468309298215104</v>
      </c>
      <c r="AD32" s="152"/>
      <c r="AE32" s="163">
        <v>-2.24119536265929</v>
      </c>
      <c r="AF32" s="38"/>
      <c r="AG32" s="179">
        <v>38.957700670943701</v>
      </c>
      <c r="AH32" s="174">
        <v>45.615243645624098</v>
      </c>
      <c r="AI32" s="174">
        <v>54.518717860815897</v>
      </c>
      <c r="AJ32" s="174">
        <v>57.590908957343601</v>
      </c>
      <c r="AK32" s="174">
        <v>56.755225781173401</v>
      </c>
      <c r="AL32" s="180">
        <v>50.687499951025501</v>
      </c>
      <c r="AM32" s="174"/>
      <c r="AN32" s="181">
        <v>84.957189244784004</v>
      </c>
      <c r="AO32" s="182">
        <v>76.584859437751007</v>
      </c>
      <c r="AP32" s="183">
        <v>80.771024341267506</v>
      </c>
      <c r="AQ32" s="174"/>
      <c r="AR32" s="184">
        <v>59.282552088434798</v>
      </c>
      <c r="AS32" s="157"/>
      <c r="AT32" s="158">
        <v>-6.3617838620303004</v>
      </c>
      <c r="AU32" s="152">
        <v>-4.3358288053210998</v>
      </c>
      <c r="AV32" s="152">
        <v>-0.10313756560102801</v>
      </c>
      <c r="AW32" s="152">
        <v>-0.48916151854545697</v>
      </c>
      <c r="AX32" s="152">
        <v>-0.177517820022463</v>
      </c>
      <c r="AY32" s="159">
        <v>-1.9934228643552501</v>
      </c>
      <c r="AZ32" s="152"/>
      <c r="BA32" s="160">
        <v>5.3908373098852804</v>
      </c>
      <c r="BB32" s="161">
        <v>0.48049036423073699</v>
      </c>
      <c r="BC32" s="162">
        <v>3.0044348404196399</v>
      </c>
      <c r="BD32" s="152"/>
      <c r="BE32" s="163">
        <v>-0.107038445848592</v>
      </c>
      <c r="BF32" s="38"/>
      <c r="BG32" s="39"/>
      <c r="BH32" s="39"/>
      <c r="BI32" s="39"/>
      <c r="BJ32" s="39"/>
      <c r="BK32" s="39"/>
      <c r="BL32" s="39"/>
      <c r="BM32" s="39"/>
      <c r="BN32" s="39"/>
      <c r="BO32" s="39"/>
      <c r="BP32" s="39"/>
      <c r="BQ32" s="39"/>
      <c r="BR32" s="39"/>
    </row>
    <row r="33" spans="1:70" x14ac:dyDescent="0.25">
      <c r="A33" s="20" t="s">
        <v>50</v>
      </c>
      <c r="B33" s="2" t="str">
        <f t="shared" si="0"/>
        <v>Lynchburg, VA</v>
      </c>
      <c r="C33" s="2"/>
      <c r="D33" s="23" t="s">
        <v>98</v>
      </c>
      <c r="E33" s="26" t="s">
        <v>99</v>
      </c>
      <c r="F33" s="2"/>
      <c r="G33" s="179">
        <v>39.426759371221202</v>
      </c>
      <c r="H33" s="174">
        <v>59.292436517533197</v>
      </c>
      <c r="I33" s="174">
        <v>67.684543530834304</v>
      </c>
      <c r="J33" s="174">
        <v>66.712554413542904</v>
      </c>
      <c r="K33" s="174">
        <v>73.846983071342194</v>
      </c>
      <c r="L33" s="180">
        <v>61.392655380894801</v>
      </c>
      <c r="M33" s="174"/>
      <c r="N33" s="181">
        <v>107.669918379685</v>
      </c>
      <c r="O33" s="182">
        <v>103.081665659008</v>
      </c>
      <c r="P33" s="183">
        <v>105.375792019347</v>
      </c>
      <c r="Q33" s="174"/>
      <c r="R33" s="184">
        <v>73.959265849024007</v>
      </c>
      <c r="S33" s="157"/>
      <c r="T33" s="158">
        <v>-8.1713845085428396</v>
      </c>
      <c r="U33" s="152">
        <v>-8.2285176575177807</v>
      </c>
      <c r="V33" s="152">
        <v>-3.1859181307131599</v>
      </c>
      <c r="W33" s="152">
        <v>-4.5479303176805397</v>
      </c>
      <c r="X33" s="152">
        <v>8.6343442226973099</v>
      </c>
      <c r="Y33" s="159">
        <v>-2.6516366181290398</v>
      </c>
      <c r="Z33" s="152"/>
      <c r="AA33" s="160">
        <v>37.088989167734297</v>
      </c>
      <c r="AB33" s="161">
        <v>26.832736096619598</v>
      </c>
      <c r="AC33" s="162">
        <v>31.8731484297832</v>
      </c>
      <c r="AD33" s="152"/>
      <c r="AE33" s="163">
        <v>8.9608524043418001</v>
      </c>
      <c r="AF33" s="38"/>
      <c r="AG33" s="179">
        <v>44.6739502720677</v>
      </c>
      <c r="AH33" s="174">
        <v>54.963998639661398</v>
      </c>
      <c r="AI33" s="174">
        <v>66.337433494558596</v>
      </c>
      <c r="AJ33" s="174">
        <v>67.944412031438901</v>
      </c>
      <c r="AK33" s="174">
        <v>70.357066203143802</v>
      </c>
      <c r="AL33" s="180">
        <v>60.855372128174103</v>
      </c>
      <c r="AM33" s="174"/>
      <c r="AN33" s="181">
        <v>97.317713875453407</v>
      </c>
      <c r="AO33" s="182">
        <v>85.670754232164398</v>
      </c>
      <c r="AP33" s="183">
        <v>91.494234053808896</v>
      </c>
      <c r="AQ33" s="174"/>
      <c r="AR33" s="184">
        <v>69.6093326783555</v>
      </c>
      <c r="AS33" s="157"/>
      <c r="AT33" s="158">
        <v>2.8220582720466298</v>
      </c>
      <c r="AU33" s="152">
        <v>-5.0330399623693101</v>
      </c>
      <c r="AV33" s="152">
        <v>-3.2325639823979002</v>
      </c>
      <c r="AW33" s="152">
        <v>-4.98305438738518</v>
      </c>
      <c r="AX33" s="152">
        <v>0.50499464278861295</v>
      </c>
      <c r="AY33" s="159">
        <v>-2.2841602411883399</v>
      </c>
      <c r="AZ33" s="152"/>
      <c r="BA33" s="160">
        <v>10.349950565175</v>
      </c>
      <c r="BB33" s="161">
        <v>8.0824620615925795</v>
      </c>
      <c r="BC33" s="162">
        <v>9.2946149988586892</v>
      </c>
      <c r="BD33" s="152"/>
      <c r="BE33" s="163">
        <v>1.7444453650915701</v>
      </c>
      <c r="BF33" s="38"/>
      <c r="BG33" s="39"/>
      <c r="BH33" s="39"/>
      <c r="BI33" s="39"/>
      <c r="BJ33" s="39"/>
      <c r="BK33" s="39"/>
      <c r="BL33" s="39"/>
      <c r="BM33" s="39"/>
      <c r="BN33" s="39"/>
      <c r="BO33" s="39"/>
      <c r="BP33" s="39"/>
      <c r="BQ33" s="39"/>
      <c r="BR33" s="39"/>
    </row>
    <row r="34" spans="1:70" x14ac:dyDescent="0.25">
      <c r="A34" s="20" t="s">
        <v>24</v>
      </c>
      <c r="B34" s="2" t="str">
        <f t="shared" si="0"/>
        <v>Central Virginia</v>
      </c>
      <c r="C34" s="2"/>
      <c r="D34" s="23" t="s">
        <v>98</v>
      </c>
      <c r="E34" s="26" t="s">
        <v>99</v>
      </c>
      <c r="F34" s="2"/>
      <c r="G34" s="179">
        <v>49.670303322099102</v>
      </c>
      <c r="H34" s="174">
        <v>69.536698663938296</v>
      </c>
      <c r="I34" s="174">
        <v>77.518901661049497</v>
      </c>
      <c r="J34" s="174">
        <v>74.675126685122706</v>
      </c>
      <c r="K34" s="174">
        <v>84.114825168512198</v>
      </c>
      <c r="L34" s="180">
        <v>71.103171100144394</v>
      </c>
      <c r="M34" s="174"/>
      <c r="N34" s="181">
        <v>124.42032318247399</v>
      </c>
      <c r="O34" s="182">
        <v>127.049388541165</v>
      </c>
      <c r="P34" s="183">
        <v>125.734855861819</v>
      </c>
      <c r="Q34" s="174"/>
      <c r="R34" s="184">
        <v>86.712223889194505</v>
      </c>
      <c r="S34" s="157"/>
      <c r="T34" s="158">
        <v>4.3696835246403696</v>
      </c>
      <c r="U34" s="152">
        <v>1.2608054719822199</v>
      </c>
      <c r="V34" s="152">
        <v>10.034409005765699</v>
      </c>
      <c r="W34" s="152">
        <v>-1.19300932309094</v>
      </c>
      <c r="X34" s="152">
        <v>7.1467776471540896</v>
      </c>
      <c r="Y34" s="159">
        <v>4.3203638439030003</v>
      </c>
      <c r="Z34" s="152"/>
      <c r="AA34" s="160">
        <v>12.0968168709091</v>
      </c>
      <c r="AB34" s="161">
        <v>7.9442212116850497</v>
      </c>
      <c r="AC34" s="162">
        <v>9.9596400606758095</v>
      </c>
      <c r="AD34" s="152"/>
      <c r="AE34" s="163">
        <v>6.5849735199939703</v>
      </c>
      <c r="AF34" s="38"/>
      <c r="AG34" s="179">
        <v>61.307620909714203</v>
      </c>
      <c r="AH34" s="174">
        <v>63.755533027433003</v>
      </c>
      <c r="AI34" s="174">
        <v>75.935495581022096</v>
      </c>
      <c r="AJ34" s="174">
        <v>77.899433557107599</v>
      </c>
      <c r="AK34" s="174">
        <v>78.642925039367697</v>
      </c>
      <c r="AL34" s="180">
        <v>71.508201622928894</v>
      </c>
      <c r="AM34" s="174"/>
      <c r="AN34" s="181">
        <v>108.62077266185899</v>
      </c>
      <c r="AO34" s="182">
        <v>108.756718277917</v>
      </c>
      <c r="AP34" s="183">
        <v>108.688745469888</v>
      </c>
      <c r="AQ34" s="174"/>
      <c r="AR34" s="184">
        <v>82.131214150631607</v>
      </c>
      <c r="AS34" s="157"/>
      <c r="AT34" s="158">
        <v>1.19513753010561</v>
      </c>
      <c r="AU34" s="152">
        <v>-3.4094018644933199</v>
      </c>
      <c r="AV34" s="152">
        <v>-0.68611389742648798</v>
      </c>
      <c r="AW34" s="152">
        <v>-2.5208590048728401</v>
      </c>
      <c r="AX34" s="152">
        <v>-2.3141238345799602</v>
      </c>
      <c r="AY34" s="159">
        <v>-1.63108030878928</v>
      </c>
      <c r="AZ34" s="152"/>
      <c r="BA34" s="160">
        <v>5.4642288590624704</v>
      </c>
      <c r="BB34" s="161">
        <v>3.8332155859176802</v>
      </c>
      <c r="BC34" s="162">
        <v>4.6409693065709101</v>
      </c>
      <c r="BD34" s="152"/>
      <c r="BE34" s="163">
        <v>0.64202756525221905</v>
      </c>
      <c r="BF34" s="38"/>
      <c r="BG34" s="39"/>
      <c r="BH34" s="39"/>
      <c r="BI34" s="39"/>
      <c r="BJ34" s="39"/>
      <c r="BK34" s="39"/>
      <c r="BL34" s="39"/>
      <c r="BM34" s="39"/>
      <c r="BN34" s="39"/>
      <c r="BO34" s="39"/>
      <c r="BP34" s="39"/>
      <c r="BQ34" s="39"/>
      <c r="BR34" s="39"/>
    </row>
    <row r="35" spans="1:70" x14ac:dyDescent="0.25">
      <c r="A35" s="20" t="s">
        <v>25</v>
      </c>
      <c r="B35" s="2" t="str">
        <f t="shared" si="0"/>
        <v>Chesapeake Bay</v>
      </c>
      <c r="C35" s="2"/>
      <c r="D35" s="23" t="s">
        <v>98</v>
      </c>
      <c r="E35" s="26" t="s">
        <v>99</v>
      </c>
      <c r="F35" s="2"/>
      <c r="G35" s="179">
        <v>57.501000781860803</v>
      </c>
      <c r="H35" s="174">
        <v>74.541939014855302</v>
      </c>
      <c r="I35" s="174">
        <v>79.2514073494917</v>
      </c>
      <c r="J35" s="174">
        <v>75.859374511336895</v>
      </c>
      <c r="K35" s="174">
        <v>85.286598905394797</v>
      </c>
      <c r="L35" s="180">
        <v>74.488064112587907</v>
      </c>
      <c r="M35" s="174"/>
      <c r="N35" s="181">
        <v>136.68738076622299</v>
      </c>
      <c r="O35" s="182">
        <v>148.941712275215</v>
      </c>
      <c r="P35" s="183">
        <v>142.81454652071901</v>
      </c>
      <c r="Q35" s="174"/>
      <c r="R35" s="184">
        <v>94.009916229196904</v>
      </c>
      <c r="S35" s="157"/>
      <c r="T35" s="158">
        <v>2.6050922658934099</v>
      </c>
      <c r="U35" s="152">
        <v>-14.921702541493801</v>
      </c>
      <c r="V35" s="152">
        <v>-11.0725645760471</v>
      </c>
      <c r="W35" s="152">
        <v>-16.4132349196164</v>
      </c>
      <c r="X35" s="152">
        <v>-3.56738976534713</v>
      </c>
      <c r="Y35" s="159">
        <v>-9.59590903467247</v>
      </c>
      <c r="Z35" s="152"/>
      <c r="AA35" s="160">
        <v>15.324191869547301</v>
      </c>
      <c r="AB35" s="161">
        <v>18.370543491235502</v>
      </c>
      <c r="AC35" s="162">
        <v>16.8928863633672</v>
      </c>
      <c r="AD35" s="152"/>
      <c r="AE35" s="163">
        <v>0.26593851634543397</v>
      </c>
      <c r="AF35" s="38"/>
      <c r="AG35" s="179">
        <v>64.022900703674694</v>
      </c>
      <c r="AH35" s="174">
        <v>67.514962861610599</v>
      </c>
      <c r="AI35" s="174">
        <v>74.335731039874901</v>
      </c>
      <c r="AJ35" s="174">
        <v>76.531479671618399</v>
      </c>
      <c r="AK35" s="174">
        <v>80.003799843627803</v>
      </c>
      <c r="AL35" s="180">
        <v>72.481774824081299</v>
      </c>
      <c r="AM35" s="174"/>
      <c r="AN35" s="181">
        <v>114.567116888193</v>
      </c>
      <c r="AO35" s="182">
        <v>121.04947419859199</v>
      </c>
      <c r="AP35" s="183">
        <v>117.808295543393</v>
      </c>
      <c r="AQ35" s="174"/>
      <c r="AR35" s="184">
        <v>85.432209315313301</v>
      </c>
      <c r="AS35" s="157"/>
      <c r="AT35" s="158">
        <v>3.5022170864889501</v>
      </c>
      <c r="AU35" s="152">
        <v>-8.1508193448363109</v>
      </c>
      <c r="AV35" s="152">
        <v>-9.7827407684029897</v>
      </c>
      <c r="AW35" s="152">
        <v>-11.015068766125999</v>
      </c>
      <c r="AX35" s="152">
        <v>-6.4511922083907303</v>
      </c>
      <c r="AY35" s="159">
        <v>-6.9040052656008601</v>
      </c>
      <c r="AZ35" s="152"/>
      <c r="BA35" s="160">
        <v>4.2361138688549396</v>
      </c>
      <c r="BB35" s="161">
        <v>2.58895474395786</v>
      </c>
      <c r="BC35" s="162">
        <v>3.3833231237738901</v>
      </c>
      <c r="BD35" s="152"/>
      <c r="BE35" s="163">
        <v>-3.1052751468745199</v>
      </c>
      <c r="BF35" s="38"/>
      <c r="BG35" s="39"/>
      <c r="BH35" s="39"/>
      <c r="BI35" s="39"/>
      <c r="BJ35" s="39"/>
      <c r="BK35" s="39"/>
      <c r="BL35" s="39"/>
      <c r="BM35" s="39"/>
      <c r="BN35" s="39"/>
      <c r="BO35" s="39"/>
      <c r="BP35" s="39"/>
      <c r="BQ35" s="39"/>
      <c r="BR35" s="39"/>
    </row>
    <row r="36" spans="1:70" x14ac:dyDescent="0.25">
      <c r="A36" s="20" t="s">
        <v>26</v>
      </c>
      <c r="B36" s="2" t="str">
        <f t="shared" si="0"/>
        <v>Coastal Virginia - Eastern Shore</v>
      </c>
      <c r="C36" s="2"/>
      <c r="D36" s="23" t="s">
        <v>98</v>
      </c>
      <c r="E36" s="26" t="s">
        <v>99</v>
      </c>
      <c r="F36" s="2"/>
      <c r="G36" s="179">
        <v>63.963920765027297</v>
      </c>
      <c r="H36" s="174">
        <v>83.339241803278597</v>
      </c>
      <c r="I36" s="174">
        <v>91.845464480874298</v>
      </c>
      <c r="J36" s="174">
        <v>90.813415300546396</v>
      </c>
      <c r="K36" s="174">
        <v>105.304050546448</v>
      </c>
      <c r="L36" s="180">
        <v>87.053218579234894</v>
      </c>
      <c r="M36" s="174"/>
      <c r="N36" s="181">
        <v>142.711079234972</v>
      </c>
      <c r="O36" s="182">
        <v>146.43638661202101</v>
      </c>
      <c r="P36" s="183">
        <v>144.573732923497</v>
      </c>
      <c r="Q36" s="174"/>
      <c r="R36" s="184">
        <v>103.487651249024</v>
      </c>
      <c r="S36" s="157"/>
      <c r="T36" s="158">
        <v>-14.840169775507199</v>
      </c>
      <c r="U36" s="152">
        <v>-15.6551591360244</v>
      </c>
      <c r="V36" s="152">
        <v>-13.932167965647</v>
      </c>
      <c r="W36" s="152">
        <v>-19.677008762914099</v>
      </c>
      <c r="X36" s="152">
        <v>3.49445286580674</v>
      </c>
      <c r="Y36" s="159">
        <v>-12.145525812417301</v>
      </c>
      <c r="Z36" s="152"/>
      <c r="AA36" s="160">
        <v>6.8723985761192496</v>
      </c>
      <c r="AB36" s="161">
        <v>2.1490027049730598</v>
      </c>
      <c r="AC36" s="162">
        <v>4.4269286122734304</v>
      </c>
      <c r="AD36" s="152"/>
      <c r="AE36" s="163">
        <v>-6.2040952548140504</v>
      </c>
      <c r="AF36" s="38"/>
      <c r="AG36" s="179">
        <v>68.550775273224005</v>
      </c>
      <c r="AH36" s="174">
        <v>70.042699795081901</v>
      </c>
      <c r="AI36" s="174">
        <v>79.612935450819606</v>
      </c>
      <c r="AJ36" s="174">
        <v>81.174682377049095</v>
      </c>
      <c r="AK36" s="174">
        <v>83.365022199453506</v>
      </c>
      <c r="AL36" s="180">
        <v>76.549223019125606</v>
      </c>
      <c r="AM36" s="174"/>
      <c r="AN36" s="181">
        <v>111.55199282786801</v>
      </c>
      <c r="AO36" s="182">
        <v>112.65056693989</v>
      </c>
      <c r="AP36" s="183">
        <v>112.101279883879</v>
      </c>
      <c r="AQ36" s="174"/>
      <c r="AR36" s="184">
        <v>86.706953551912505</v>
      </c>
      <c r="AS36" s="157"/>
      <c r="AT36" s="158">
        <v>2.7176899800834402</v>
      </c>
      <c r="AU36" s="152">
        <v>0.93190613730989402</v>
      </c>
      <c r="AV36" s="152">
        <v>2.37464988980883</v>
      </c>
      <c r="AW36" s="152">
        <v>-0.93872205126544195</v>
      </c>
      <c r="AX36" s="152">
        <v>5.6673078379650397</v>
      </c>
      <c r="AY36" s="159">
        <v>2.1372373538733598</v>
      </c>
      <c r="AZ36" s="152"/>
      <c r="BA36" s="160">
        <v>3.67918256089333</v>
      </c>
      <c r="BB36" s="161">
        <v>-4.5365953191680202</v>
      </c>
      <c r="BC36" s="162">
        <v>-0.58985454675265903</v>
      </c>
      <c r="BD36" s="152"/>
      <c r="BE36" s="163">
        <v>1.16877186778563</v>
      </c>
      <c r="BF36" s="38"/>
      <c r="BG36" s="39"/>
      <c r="BH36" s="39"/>
      <c r="BI36" s="39"/>
      <c r="BJ36" s="39"/>
      <c r="BK36" s="39"/>
      <c r="BL36" s="39"/>
      <c r="BM36" s="39"/>
      <c r="BN36" s="39"/>
      <c r="BO36" s="39"/>
      <c r="BP36" s="39"/>
      <c r="BQ36" s="39"/>
      <c r="BR36" s="39"/>
    </row>
    <row r="37" spans="1:70" x14ac:dyDescent="0.25">
      <c r="A37" s="20" t="s">
        <v>27</v>
      </c>
      <c r="B37" s="2" t="str">
        <f t="shared" si="0"/>
        <v>Coastal Virginia - Hampton Roads</v>
      </c>
      <c r="C37" s="2"/>
      <c r="D37" s="23" t="s">
        <v>98</v>
      </c>
      <c r="E37" s="26" t="s">
        <v>99</v>
      </c>
      <c r="F37" s="2"/>
      <c r="G37" s="179">
        <v>72.093676192906301</v>
      </c>
      <c r="H37" s="174">
        <v>87.699087267159896</v>
      </c>
      <c r="I37" s="174">
        <v>98.3652393467721</v>
      </c>
      <c r="J37" s="174">
        <v>101.626857361571</v>
      </c>
      <c r="K37" s="174">
        <v>118.745159224291</v>
      </c>
      <c r="L37" s="180">
        <v>95.7060038785404</v>
      </c>
      <c r="M37" s="174"/>
      <c r="N37" s="181">
        <v>178.47162694564901</v>
      </c>
      <c r="O37" s="182">
        <v>183.445429701454</v>
      </c>
      <c r="P37" s="183">
        <v>180.95852832355101</v>
      </c>
      <c r="Q37" s="174"/>
      <c r="R37" s="184">
        <v>120.063868005686</v>
      </c>
      <c r="S37" s="157"/>
      <c r="T37" s="158">
        <v>-12.905867142678099</v>
      </c>
      <c r="U37" s="152">
        <v>-9.9621901363220307</v>
      </c>
      <c r="V37" s="152">
        <v>1.6483804790046099</v>
      </c>
      <c r="W37" s="152">
        <v>-5.0071998546322796</v>
      </c>
      <c r="X37" s="152">
        <v>4.7449239739861397</v>
      </c>
      <c r="Y37" s="159">
        <v>-3.7742067944654001</v>
      </c>
      <c r="Z37" s="152"/>
      <c r="AA37" s="160">
        <v>15.425970457192101</v>
      </c>
      <c r="AB37" s="161">
        <v>14.8959545308477</v>
      </c>
      <c r="AC37" s="162">
        <v>15.156710805838999</v>
      </c>
      <c r="AD37" s="152"/>
      <c r="AE37" s="163">
        <v>3.5567290423613098</v>
      </c>
      <c r="AF37" s="38"/>
      <c r="AG37" s="179">
        <v>86.3864279152845</v>
      </c>
      <c r="AH37" s="174">
        <v>80.676677851492698</v>
      </c>
      <c r="AI37" s="174">
        <v>89.116085034447494</v>
      </c>
      <c r="AJ37" s="174">
        <v>91.956188568512303</v>
      </c>
      <c r="AK37" s="174">
        <v>96.555683210002499</v>
      </c>
      <c r="AL37" s="180">
        <v>88.938212515947896</v>
      </c>
      <c r="AM37" s="174"/>
      <c r="AN37" s="181">
        <v>145.03029675937699</v>
      </c>
      <c r="AO37" s="182">
        <v>151.50189416942999</v>
      </c>
      <c r="AP37" s="183">
        <v>148.266095464404</v>
      </c>
      <c r="AQ37" s="174"/>
      <c r="AR37" s="184">
        <v>105.889036215506</v>
      </c>
      <c r="AS37" s="157"/>
      <c r="AT37" s="158">
        <v>-7.7959484149771097</v>
      </c>
      <c r="AU37" s="152">
        <v>-4.8338782780999301</v>
      </c>
      <c r="AV37" s="152">
        <v>-2.57533404633759</v>
      </c>
      <c r="AW37" s="152">
        <v>-3.6553231881794601</v>
      </c>
      <c r="AX37" s="152">
        <v>-3.1660849325628</v>
      </c>
      <c r="AY37" s="159">
        <v>-4.38695277192818</v>
      </c>
      <c r="AZ37" s="152"/>
      <c r="BA37" s="160">
        <v>-2.5807720034833301</v>
      </c>
      <c r="BB37" s="161">
        <v>-4.3406571267859198</v>
      </c>
      <c r="BC37" s="162">
        <v>-3.48793380879084</v>
      </c>
      <c r="BD37" s="152"/>
      <c r="BE37" s="163">
        <v>-4.0293106488401298</v>
      </c>
      <c r="BF37" s="38"/>
      <c r="BG37" s="39"/>
      <c r="BH37" s="39"/>
      <c r="BI37" s="39"/>
      <c r="BJ37" s="39"/>
      <c r="BK37" s="39"/>
      <c r="BL37" s="39"/>
      <c r="BM37" s="39"/>
      <c r="BN37" s="39"/>
      <c r="BO37" s="39"/>
      <c r="BP37" s="39"/>
      <c r="BQ37" s="39"/>
      <c r="BR37" s="39"/>
    </row>
    <row r="38" spans="1:70" x14ac:dyDescent="0.25">
      <c r="A38" s="19" t="s">
        <v>28</v>
      </c>
      <c r="B38" s="2" t="str">
        <f t="shared" si="0"/>
        <v>Northern Virginia</v>
      </c>
      <c r="C38" s="2"/>
      <c r="D38" s="23" t="s">
        <v>98</v>
      </c>
      <c r="E38" s="26" t="s">
        <v>99</v>
      </c>
      <c r="F38" s="2"/>
      <c r="G38" s="179">
        <v>83.149931146060595</v>
      </c>
      <c r="H38" s="174">
        <v>116.67601869967601</v>
      </c>
      <c r="I38" s="174">
        <v>128.03422548724501</v>
      </c>
      <c r="J38" s="174">
        <v>106.59332380164</v>
      </c>
      <c r="K38" s="174">
        <v>98.253303672209995</v>
      </c>
      <c r="L38" s="180">
        <v>106.54136056136601</v>
      </c>
      <c r="M38" s="174"/>
      <c r="N38" s="181">
        <v>104.798209985702</v>
      </c>
      <c r="O38" s="182">
        <v>108.040522236436</v>
      </c>
      <c r="P38" s="183">
        <v>106.419366111069</v>
      </c>
      <c r="Q38" s="174"/>
      <c r="R38" s="184">
        <v>106.50650500413801</v>
      </c>
      <c r="S38" s="157"/>
      <c r="T38" s="158">
        <v>7.3113389860530997</v>
      </c>
      <c r="U38" s="152">
        <v>9.7761207554129808</v>
      </c>
      <c r="V38" s="152">
        <v>18.546793870155401</v>
      </c>
      <c r="W38" s="152">
        <v>-1.3271759215351899</v>
      </c>
      <c r="X38" s="152">
        <v>-0.26589125221110999</v>
      </c>
      <c r="Y38" s="159">
        <v>6.90149553434851</v>
      </c>
      <c r="Z38" s="152"/>
      <c r="AA38" s="160">
        <v>3.2046133932535499</v>
      </c>
      <c r="AB38" s="161">
        <v>-0.50514647362715503</v>
      </c>
      <c r="AC38" s="162">
        <v>1.2875465992991</v>
      </c>
      <c r="AD38" s="152"/>
      <c r="AE38" s="163">
        <v>5.2363406558492196</v>
      </c>
      <c r="AF38" s="38"/>
      <c r="AG38" s="179">
        <v>88.913297134848307</v>
      </c>
      <c r="AH38" s="174">
        <v>114.97909713861</v>
      </c>
      <c r="AI38" s="174">
        <v>139.077655344645</v>
      </c>
      <c r="AJ38" s="174">
        <v>133.888015040635</v>
      </c>
      <c r="AK38" s="174">
        <v>111.028885215215</v>
      </c>
      <c r="AL38" s="180">
        <v>117.577389974791</v>
      </c>
      <c r="AM38" s="174"/>
      <c r="AN38" s="181">
        <v>109.294644348709</v>
      </c>
      <c r="AO38" s="182">
        <v>109.73813934457</v>
      </c>
      <c r="AP38" s="183">
        <v>109.51639184664</v>
      </c>
      <c r="AQ38" s="174"/>
      <c r="AR38" s="184">
        <v>115.27424765246199</v>
      </c>
      <c r="AS38" s="157"/>
      <c r="AT38" s="158">
        <v>5.25987596328122E-2</v>
      </c>
      <c r="AU38" s="152">
        <v>-0.733738126101668</v>
      </c>
      <c r="AV38" s="152">
        <v>-0.73106590867847498</v>
      </c>
      <c r="AW38" s="152">
        <v>-4.8098129589299701</v>
      </c>
      <c r="AX38" s="152">
        <v>-2.7857654950830901</v>
      </c>
      <c r="AY38" s="159">
        <v>-1.9634702335929399</v>
      </c>
      <c r="AZ38" s="152"/>
      <c r="BA38" s="160">
        <v>6.3932675151641103</v>
      </c>
      <c r="BB38" s="161">
        <v>3.7798987542063101</v>
      </c>
      <c r="BC38" s="162">
        <v>5.06696174660898</v>
      </c>
      <c r="BD38" s="152"/>
      <c r="BE38" s="163">
        <v>-0.14853394391590499</v>
      </c>
      <c r="BF38" s="38"/>
      <c r="BG38" s="39"/>
      <c r="BH38" s="39"/>
      <c r="BI38" s="39"/>
      <c r="BJ38" s="39"/>
      <c r="BK38" s="39"/>
      <c r="BL38" s="39"/>
      <c r="BM38" s="39"/>
      <c r="BN38" s="39"/>
      <c r="BO38" s="39"/>
      <c r="BP38" s="39"/>
      <c r="BQ38" s="39"/>
      <c r="BR38" s="39"/>
    </row>
    <row r="39" spans="1:70" x14ac:dyDescent="0.25">
      <c r="A39" s="21" t="s">
        <v>29</v>
      </c>
      <c r="B39" s="2" t="str">
        <f t="shared" si="0"/>
        <v>Shenandoah Valley</v>
      </c>
      <c r="C39" s="2"/>
      <c r="D39" s="24" t="s">
        <v>98</v>
      </c>
      <c r="E39" s="27" t="s">
        <v>99</v>
      </c>
      <c r="F39" s="2"/>
      <c r="G39" s="185">
        <v>45.722883864671402</v>
      </c>
      <c r="H39" s="186">
        <v>58.672621990891301</v>
      </c>
      <c r="I39" s="186">
        <v>64.875312296681798</v>
      </c>
      <c r="J39" s="186">
        <v>70.838601984385093</v>
      </c>
      <c r="K39" s="186">
        <v>81.612110442420203</v>
      </c>
      <c r="L39" s="187">
        <v>64.344306115809999</v>
      </c>
      <c r="M39" s="174"/>
      <c r="N39" s="188">
        <v>109.431714378659</v>
      </c>
      <c r="O39" s="189">
        <v>107.843312459336</v>
      </c>
      <c r="P39" s="190">
        <v>108.637513418998</v>
      </c>
      <c r="Q39" s="174"/>
      <c r="R39" s="191">
        <v>76.999508202435095</v>
      </c>
      <c r="S39" s="157"/>
      <c r="T39" s="164">
        <v>6.2316943821681097</v>
      </c>
      <c r="U39" s="165">
        <v>1.74253407829231</v>
      </c>
      <c r="V39" s="165">
        <v>5.9989349478623204</v>
      </c>
      <c r="W39" s="165">
        <v>7.6245321657044798</v>
      </c>
      <c r="X39" s="165">
        <v>17.7714505634587</v>
      </c>
      <c r="Y39" s="166">
        <v>8.3130443756853794</v>
      </c>
      <c r="Z39" s="152"/>
      <c r="AA39" s="167">
        <v>17.114182585810401</v>
      </c>
      <c r="AB39" s="168">
        <v>10.796830400693899</v>
      </c>
      <c r="AC39" s="169">
        <v>13.891031342361099</v>
      </c>
      <c r="AD39" s="152"/>
      <c r="AE39" s="170">
        <v>10.4945310959364</v>
      </c>
      <c r="AF39" s="38"/>
      <c r="AG39" s="185">
        <v>46.917950433050002</v>
      </c>
      <c r="AH39" s="186">
        <v>50.664098930590001</v>
      </c>
      <c r="AI39" s="186">
        <v>59.135198837067399</v>
      </c>
      <c r="AJ39" s="186">
        <v>64.269667791648004</v>
      </c>
      <c r="AK39" s="186">
        <v>68.817688569918204</v>
      </c>
      <c r="AL39" s="187">
        <v>57.960920912454696</v>
      </c>
      <c r="AM39" s="174"/>
      <c r="AN39" s="188">
        <v>91.860398487374397</v>
      </c>
      <c r="AO39" s="189">
        <v>88.1716636847883</v>
      </c>
      <c r="AP39" s="190">
        <v>90.016031086081398</v>
      </c>
      <c r="AQ39" s="174"/>
      <c r="AR39" s="191">
        <v>67.119523819205199</v>
      </c>
      <c r="AS39" s="157"/>
      <c r="AT39" s="164">
        <v>-0.52445658619480595</v>
      </c>
      <c r="AU39" s="165">
        <v>-0.717515446572766</v>
      </c>
      <c r="AV39" s="165">
        <v>-0.121501450375277</v>
      </c>
      <c r="AW39" s="165">
        <v>-0.22249017817279099</v>
      </c>
      <c r="AX39" s="165">
        <v>2.50488710556075</v>
      </c>
      <c r="AY39" s="166">
        <v>0.29740603626789203</v>
      </c>
      <c r="AZ39" s="152"/>
      <c r="BA39" s="167">
        <v>6.57062368818697</v>
      </c>
      <c r="BB39" s="168">
        <v>2.9708203477803599</v>
      </c>
      <c r="BC39" s="169">
        <v>4.77636316029783</v>
      </c>
      <c r="BD39" s="152"/>
      <c r="BE39" s="170">
        <v>1.97687671083285</v>
      </c>
      <c r="BF39" s="38"/>
      <c r="BG39" s="39"/>
      <c r="BH39" s="39"/>
      <c r="BI39" s="39"/>
      <c r="BJ39" s="39"/>
      <c r="BK39" s="39"/>
      <c r="BL39" s="39"/>
      <c r="BM39" s="39"/>
      <c r="BN39" s="39"/>
      <c r="BO39" s="39"/>
      <c r="BP39" s="39"/>
      <c r="BQ39" s="39"/>
      <c r="BR39" s="39"/>
    </row>
    <row r="40" spans="1:70" ht="13" x14ac:dyDescent="0.3">
      <c r="A40" s="18" t="s">
        <v>30</v>
      </c>
      <c r="B40" s="2" t="str">
        <f t="shared" si="0"/>
        <v>Southern Virginia</v>
      </c>
      <c r="C40" s="8"/>
      <c r="D40" s="22" t="s">
        <v>98</v>
      </c>
      <c r="E40" s="25" t="s">
        <v>99</v>
      </c>
      <c r="F40" s="2"/>
      <c r="G40" s="171">
        <v>45.505309793471</v>
      </c>
      <c r="H40" s="172">
        <v>70.259278258938394</v>
      </c>
      <c r="I40" s="172">
        <v>76.320146568954002</v>
      </c>
      <c r="J40" s="172">
        <v>72.900435265378604</v>
      </c>
      <c r="K40" s="172">
        <v>69.494135021096994</v>
      </c>
      <c r="L40" s="173">
        <v>66.895860981567793</v>
      </c>
      <c r="M40" s="174"/>
      <c r="N40" s="175">
        <v>86.558265600710598</v>
      </c>
      <c r="O40" s="176">
        <v>86.569371530091004</v>
      </c>
      <c r="P40" s="177">
        <v>86.563818565400794</v>
      </c>
      <c r="Q40" s="174"/>
      <c r="R40" s="178">
        <v>72.515277434091502</v>
      </c>
      <c r="S40" s="157"/>
      <c r="T40" s="149">
        <v>-4.1616038658883996</v>
      </c>
      <c r="U40" s="150">
        <v>4.4554506773434897</v>
      </c>
      <c r="V40" s="150">
        <v>4.8673198525077002</v>
      </c>
      <c r="W40" s="150">
        <v>-2.8563516148891801</v>
      </c>
      <c r="X40" s="150">
        <v>-5.8093838441857102</v>
      </c>
      <c r="Y40" s="151">
        <v>-0.554937966284483</v>
      </c>
      <c r="Z40" s="152"/>
      <c r="AA40" s="153">
        <v>0.74010591275701298</v>
      </c>
      <c r="AB40" s="154">
        <v>-0.22936483850405501</v>
      </c>
      <c r="AC40" s="155">
        <v>0.25299574394474</v>
      </c>
      <c r="AD40" s="152"/>
      <c r="AE40" s="156">
        <v>-0.28084631780318098</v>
      </c>
      <c r="AF40" s="38"/>
      <c r="AG40" s="171">
        <v>45.429931712191802</v>
      </c>
      <c r="AH40" s="172">
        <v>59.690677881412299</v>
      </c>
      <c r="AI40" s="172">
        <v>70.192330113257796</v>
      </c>
      <c r="AJ40" s="172">
        <v>70.042446702198504</v>
      </c>
      <c r="AK40" s="172">
        <v>64.256510659560206</v>
      </c>
      <c r="AL40" s="173">
        <v>61.922379413724101</v>
      </c>
      <c r="AM40" s="174"/>
      <c r="AN40" s="175">
        <v>74.626704419275995</v>
      </c>
      <c r="AO40" s="176">
        <v>75.798357206306903</v>
      </c>
      <c r="AP40" s="177">
        <v>75.2125308127914</v>
      </c>
      <c r="AQ40" s="174"/>
      <c r="AR40" s="178">
        <v>65.719565527743399</v>
      </c>
      <c r="AS40" s="157"/>
      <c r="AT40" s="149">
        <v>-5.4628084423420198</v>
      </c>
      <c r="AU40" s="150">
        <v>-5.3539144660245004</v>
      </c>
      <c r="AV40" s="150">
        <v>-4.8096131552468204</v>
      </c>
      <c r="AW40" s="150">
        <v>-8.3886379685118992</v>
      </c>
      <c r="AX40" s="150">
        <v>-10.845919951509</v>
      </c>
      <c r="AY40" s="151">
        <v>-7.1324519481132196</v>
      </c>
      <c r="AZ40" s="152"/>
      <c r="BA40" s="153">
        <v>-3.4903224439546698</v>
      </c>
      <c r="BB40" s="154">
        <v>-3.5554097268104798</v>
      </c>
      <c r="BC40" s="155">
        <v>-3.5231305429887501</v>
      </c>
      <c r="BD40" s="152"/>
      <c r="BE40" s="156">
        <v>-5.9823422750675901</v>
      </c>
      <c r="BF40" s="38"/>
    </row>
    <row r="41" spans="1:70" x14ac:dyDescent="0.25">
      <c r="A41" s="19" t="s">
        <v>31</v>
      </c>
      <c r="B41" s="2" t="str">
        <f t="shared" si="0"/>
        <v>Southwest Virginia - Blue Ridge Highlands</v>
      </c>
      <c r="C41" s="9"/>
      <c r="D41" s="23" t="s">
        <v>98</v>
      </c>
      <c r="E41" s="26" t="s">
        <v>99</v>
      </c>
      <c r="F41" s="2"/>
      <c r="G41" s="179">
        <v>45.064870902559399</v>
      </c>
      <c r="H41" s="174">
        <v>59.725263807813199</v>
      </c>
      <c r="I41" s="174">
        <v>64.923108441850005</v>
      </c>
      <c r="J41" s="174">
        <v>68.258237539290505</v>
      </c>
      <c r="K41" s="174">
        <v>68.665757745846406</v>
      </c>
      <c r="L41" s="180">
        <v>61.327447687471903</v>
      </c>
      <c r="M41" s="174"/>
      <c r="N41" s="181">
        <v>105.438916704086</v>
      </c>
      <c r="O41" s="182">
        <v>101.122253030983</v>
      </c>
      <c r="P41" s="183">
        <v>103.280584867534</v>
      </c>
      <c r="Q41" s="174"/>
      <c r="R41" s="184">
        <v>73.314058310346994</v>
      </c>
      <c r="S41" s="157"/>
      <c r="T41" s="158">
        <v>-2.0320622831778299</v>
      </c>
      <c r="U41" s="152">
        <v>-2.68107310918798</v>
      </c>
      <c r="V41" s="152">
        <v>-2.4045752326967298</v>
      </c>
      <c r="W41" s="152">
        <v>1.8201602705961599</v>
      </c>
      <c r="X41" s="152">
        <v>1.41086025728358</v>
      </c>
      <c r="Y41" s="159">
        <v>-0.649368860950571</v>
      </c>
      <c r="Z41" s="152"/>
      <c r="AA41" s="160">
        <v>5.6904180127642796</v>
      </c>
      <c r="AB41" s="161">
        <v>5.9903306160657497</v>
      </c>
      <c r="AC41" s="162">
        <v>5.8370282037540901</v>
      </c>
      <c r="AD41" s="152"/>
      <c r="AE41" s="163">
        <v>1.86336976866713</v>
      </c>
      <c r="AF41" s="38"/>
      <c r="AG41" s="179">
        <v>50.932682164870101</v>
      </c>
      <c r="AH41" s="174">
        <v>53.988100531929803</v>
      </c>
      <c r="AI41" s="174">
        <v>61.384347471222299</v>
      </c>
      <c r="AJ41" s="174">
        <v>65.032779263178597</v>
      </c>
      <c r="AK41" s="174">
        <v>66.728882915845702</v>
      </c>
      <c r="AL41" s="180">
        <v>59.613318416697602</v>
      </c>
      <c r="AM41" s="174"/>
      <c r="AN41" s="181">
        <v>97.618462144666395</v>
      </c>
      <c r="AO41" s="182">
        <v>92.0014584857866</v>
      </c>
      <c r="AP41" s="183">
        <v>94.809960315226505</v>
      </c>
      <c r="AQ41" s="174"/>
      <c r="AR41" s="184">
        <v>69.669340085399199</v>
      </c>
      <c r="AS41" s="157"/>
      <c r="AT41" s="158">
        <v>4.0441436055746198</v>
      </c>
      <c r="AU41" s="152">
        <v>0.80797617186692905</v>
      </c>
      <c r="AV41" s="152">
        <v>0.77247153773564303</v>
      </c>
      <c r="AW41" s="152">
        <v>2.31178328032945</v>
      </c>
      <c r="AX41" s="152">
        <v>1.5560652312666401</v>
      </c>
      <c r="AY41" s="159">
        <v>1.8362876738384299</v>
      </c>
      <c r="AZ41" s="152"/>
      <c r="BA41" s="160">
        <v>4.2685844558706698</v>
      </c>
      <c r="BB41" s="161">
        <v>1.5473946652466199</v>
      </c>
      <c r="BC41" s="162">
        <v>2.9303133721799401</v>
      </c>
      <c r="BD41" s="152"/>
      <c r="BE41" s="163">
        <v>2.25864932806028</v>
      </c>
      <c r="BF41" s="38"/>
    </row>
    <row r="42" spans="1:70" x14ac:dyDescent="0.25">
      <c r="A42" s="20" t="s">
        <v>32</v>
      </c>
      <c r="B42" s="2" t="str">
        <f t="shared" si="0"/>
        <v>Southwest Virginia - Heart of Appalachia</v>
      </c>
      <c r="C42" s="2"/>
      <c r="D42" s="23" t="s">
        <v>98</v>
      </c>
      <c r="E42" s="26" t="s">
        <v>99</v>
      </c>
      <c r="F42" s="2"/>
      <c r="G42" s="179">
        <v>35.773365633074903</v>
      </c>
      <c r="H42" s="174">
        <v>48.715542635658899</v>
      </c>
      <c r="I42" s="174">
        <v>53.5049354005167</v>
      </c>
      <c r="J42" s="174">
        <v>50.8928875968992</v>
      </c>
      <c r="K42" s="174">
        <v>54.731983204134302</v>
      </c>
      <c r="L42" s="180">
        <v>48.723742894056798</v>
      </c>
      <c r="M42" s="174"/>
      <c r="N42" s="181">
        <v>63.1562209302325</v>
      </c>
      <c r="O42" s="182">
        <v>63.707138242893997</v>
      </c>
      <c r="P42" s="183">
        <v>63.431679586563298</v>
      </c>
      <c r="Q42" s="174"/>
      <c r="R42" s="184">
        <v>52.926010520487203</v>
      </c>
      <c r="S42" s="157"/>
      <c r="T42" s="158">
        <v>22.060270172989199</v>
      </c>
      <c r="U42" s="152">
        <v>16.1992808469093</v>
      </c>
      <c r="V42" s="152">
        <v>7.8784596546795802</v>
      </c>
      <c r="W42" s="152">
        <v>-1.5534092955555299E-2</v>
      </c>
      <c r="X42" s="152">
        <v>10.9182856984262</v>
      </c>
      <c r="Y42" s="159">
        <v>10.1974536127205</v>
      </c>
      <c r="Z42" s="152"/>
      <c r="AA42" s="160">
        <v>5.0695845667830701</v>
      </c>
      <c r="AB42" s="161">
        <v>7.9885343558694597</v>
      </c>
      <c r="AC42" s="162">
        <v>6.5154013971000202</v>
      </c>
      <c r="AD42" s="152"/>
      <c r="AE42" s="163">
        <v>8.90829163435059</v>
      </c>
      <c r="AF42" s="38"/>
      <c r="AG42" s="179">
        <v>35.942073643410801</v>
      </c>
      <c r="AH42" s="174">
        <v>44.691715116278999</v>
      </c>
      <c r="AI42" s="174">
        <v>51.430209948320403</v>
      </c>
      <c r="AJ42" s="174">
        <v>50.925820413436597</v>
      </c>
      <c r="AK42" s="174">
        <v>49.152569444444403</v>
      </c>
      <c r="AL42" s="180">
        <v>46.428477713178196</v>
      </c>
      <c r="AM42" s="174"/>
      <c r="AN42" s="181">
        <v>55.889434754521901</v>
      </c>
      <c r="AO42" s="182">
        <v>53.490392441860401</v>
      </c>
      <c r="AP42" s="183">
        <v>54.689913598191197</v>
      </c>
      <c r="AQ42" s="174"/>
      <c r="AR42" s="184">
        <v>48.788887966039098</v>
      </c>
      <c r="AS42" s="157"/>
      <c r="AT42" s="158">
        <v>9.5791259285898391</v>
      </c>
      <c r="AU42" s="152">
        <v>7.4149436792846899</v>
      </c>
      <c r="AV42" s="152">
        <v>3.7837499962114398</v>
      </c>
      <c r="AW42" s="152">
        <v>0.185166081244132</v>
      </c>
      <c r="AX42" s="152">
        <v>1.3161359864486899</v>
      </c>
      <c r="AY42" s="159">
        <v>3.9563124853590299</v>
      </c>
      <c r="AZ42" s="152"/>
      <c r="BA42" s="160">
        <v>-2.7535260789692702</v>
      </c>
      <c r="BB42" s="161">
        <v>-1.02651528598491</v>
      </c>
      <c r="BC42" s="162">
        <v>-1.9165549974318401</v>
      </c>
      <c r="BD42" s="152"/>
      <c r="BE42" s="163">
        <v>2.0002885538950599</v>
      </c>
      <c r="BF42" s="38"/>
    </row>
    <row r="43" spans="1:70" x14ac:dyDescent="0.25">
      <c r="A43" s="21" t="s">
        <v>33</v>
      </c>
      <c r="B43" s="2" t="str">
        <f t="shared" si="0"/>
        <v>Virginia Mountains</v>
      </c>
      <c r="C43" s="2"/>
      <c r="D43" s="24" t="s">
        <v>98</v>
      </c>
      <c r="E43" s="27" t="s">
        <v>99</v>
      </c>
      <c r="F43" s="2"/>
      <c r="G43" s="179">
        <v>50.083125085440798</v>
      </c>
      <c r="H43" s="174">
        <v>78.538131237183805</v>
      </c>
      <c r="I43" s="174">
        <v>81.315954887217998</v>
      </c>
      <c r="J43" s="174">
        <v>86.362704032809205</v>
      </c>
      <c r="K43" s="174">
        <v>94.693686944634294</v>
      </c>
      <c r="L43" s="180">
        <v>78.198720437457197</v>
      </c>
      <c r="M43" s="174"/>
      <c r="N43" s="181">
        <v>130.23108817498201</v>
      </c>
      <c r="O43" s="182">
        <v>123.39339849624</v>
      </c>
      <c r="P43" s="183">
        <v>126.812243335611</v>
      </c>
      <c r="Q43" s="174"/>
      <c r="R43" s="184">
        <v>92.088298408358497</v>
      </c>
      <c r="S43" s="157"/>
      <c r="T43" s="158">
        <v>-0.74708455426767895</v>
      </c>
      <c r="U43" s="152">
        <v>-3.4690661635111701</v>
      </c>
      <c r="V43" s="152">
        <v>-10.821965917020499</v>
      </c>
      <c r="W43" s="152">
        <v>-13.928035548383701</v>
      </c>
      <c r="X43" s="152">
        <v>-3.2463300054634301</v>
      </c>
      <c r="Y43" s="159">
        <v>-7.1744214334478</v>
      </c>
      <c r="Z43" s="152"/>
      <c r="AA43" s="160">
        <v>28.919110736316899</v>
      </c>
      <c r="AB43" s="161">
        <v>25.384248579647601</v>
      </c>
      <c r="AC43" s="162">
        <v>27.174770460572301</v>
      </c>
      <c r="AD43" s="152"/>
      <c r="AE43" s="163">
        <v>3.8629286833528198</v>
      </c>
      <c r="AF43" s="38"/>
      <c r="AG43" s="179">
        <v>59.774126452494798</v>
      </c>
      <c r="AH43" s="174">
        <v>67.692910457962995</v>
      </c>
      <c r="AI43" s="174">
        <v>75.810760423786704</v>
      </c>
      <c r="AJ43" s="174">
        <v>85.349020164046394</v>
      </c>
      <c r="AK43" s="174">
        <v>88.057249487354696</v>
      </c>
      <c r="AL43" s="180">
        <v>75.336813397129106</v>
      </c>
      <c r="AM43" s="174"/>
      <c r="AN43" s="181">
        <v>111.69761722488001</v>
      </c>
      <c r="AO43" s="182">
        <v>105.922394395078</v>
      </c>
      <c r="AP43" s="183">
        <v>108.810005809979</v>
      </c>
      <c r="AQ43" s="174"/>
      <c r="AR43" s="184">
        <v>84.900582657943502</v>
      </c>
      <c r="AS43" s="157"/>
      <c r="AT43" s="158">
        <v>3.5078923974072902</v>
      </c>
      <c r="AU43" s="152">
        <v>-0.92418587244682104</v>
      </c>
      <c r="AV43" s="152">
        <v>-1.09123086684485</v>
      </c>
      <c r="AW43" s="152">
        <v>2.8248578929315502</v>
      </c>
      <c r="AX43" s="152">
        <v>8.4091854944863105</v>
      </c>
      <c r="AY43" s="159">
        <v>2.6524446403930302</v>
      </c>
      <c r="AZ43" s="152"/>
      <c r="BA43" s="160">
        <v>23.826071875420698</v>
      </c>
      <c r="BB43" s="161">
        <v>18.892359111047401</v>
      </c>
      <c r="BC43" s="162">
        <v>21.3745459201843</v>
      </c>
      <c r="BD43" s="152"/>
      <c r="BE43" s="163">
        <v>8.7976530697052304</v>
      </c>
      <c r="BF43" s="38"/>
    </row>
    <row r="44" spans="1:70" x14ac:dyDescent="0.25">
      <c r="A44" s="20" t="s">
        <v>113</v>
      </c>
      <c r="B44" s="2" t="s">
        <v>17</v>
      </c>
      <c r="D44" s="24" t="s">
        <v>98</v>
      </c>
      <c r="E44" s="27" t="s">
        <v>99</v>
      </c>
      <c r="G44" s="179">
        <v>158.97357360405999</v>
      </c>
      <c r="H44" s="174">
        <v>214.23240270727501</v>
      </c>
      <c r="I44" s="174">
        <v>236.96289729354601</v>
      </c>
      <c r="J44" s="174">
        <v>220.42622484385799</v>
      </c>
      <c r="K44" s="174">
        <v>208.76587092297001</v>
      </c>
      <c r="L44" s="180">
        <v>207.872193874342</v>
      </c>
      <c r="M44" s="174"/>
      <c r="N44" s="181">
        <v>309.16238376127598</v>
      </c>
      <c r="O44" s="182">
        <v>315.683331020124</v>
      </c>
      <c r="P44" s="183">
        <v>312.42285739070002</v>
      </c>
      <c r="Q44" s="174"/>
      <c r="R44" s="184">
        <v>237.743812021873</v>
      </c>
      <c r="S44" s="157"/>
      <c r="T44" s="158">
        <v>14.961892750740899</v>
      </c>
      <c r="U44" s="152">
        <v>5.8184135726734896</v>
      </c>
      <c r="V44" s="152">
        <v>11.6065052985574</v>
      </c>
      <c r="W44" s="152">
        <v>1.2856192058018301</v>
      </c>
      <c r="X44" s="152">
        <v>6.2539610947416104</v>
      </c>
      <c r="Y44" s="159">
        <v>7.4649122197568003</v>
      </c>
      <c r="Z44" s="152"/>
      <c r="AA44" s="160">
        <v>11.3488783132047</v>
      </c>
      <c r="AB44" s="161">
        <v>8.4702595848886002</v>
      </c>
      <c r="AC44" s="162">
        <v>9.8757044858866596</v>
      </c>
      <c r="AD44" s="152"/>
      <c r="AE44" s="163">
        <v>8.3575656751838991</v>
      </c>
      <c r="AF44" s="38"/>
      <c r="AG44" s="179">
        <v>196.809603498169</v>
      </c>
      <c r="AH44" s="174">
        <v>203.34671535412599</v>
      </c>
      <c r="AI44" s="174">
        <v>228.35464781401799</v>
      </c>
      <c r="AJ44" s="174">
        <v>232.10160999306001</v>
      </c>
      <c r="AK44" s="174">
        <v>224.28227272727199</v>
      </c>
      <c r="AL44" s="180">
        <v>216.97896987732901</v>
      </c>
      <c r="AM44" s="174"/>
      <c r="AN44" s="181">
        <v>307.82133154059602</v>
      </c>
      <c r="AO44" s="182">
        <v>315.78099757113102</v>
      </c>
      <c r="AP44" s="183">
        <v>311.80116455586301</v>
      </c>
      <c r="AQ44" s="174"/>
      <c r="AR44" s="184">
        <v>244.07102549976699</v>
      </c>
      <c r="AS44" s="157"/>
      <c r="AT44" s="158">
        <v>5.68965749002151</v>
      </c>
      <c r="AU44" s="152">
        <v>1.73118891090639</v>
      </c>
      <c r="AV44" s="152">
        <v>-1.85482598463936</v>
      </c>
      <c r="AW44" s="152">
        <v>-1.25723199488047</v>
      </c>
      <c r="AX44" s="152">
        <v>0.64604787114991902</v>
      </c>
      <c r="AY44" s="159">
        <v>0.76385623301101102</v>
      </c>
      <c r="AZ44" s="152"/>
      <c r="BA44" s="160">
        <v>8.2908584841910002</v>
      </c>
      <c r="BB44" s="161">
        <v>6.7935201001762504</v>
      </c>
      <c r="BC44" s="162">
        <v>7.5150602107905797</v>
      </c>
      <c r="BD44" s="152"/>
      <c r="BE44" s="163">
        <v>3.0886292821110599</v>
      </c>
    </row>
    <row r="45" spans="1:70" x14ac:dyDescent="0.25">
      <c r="A45" s="20" t="s">
        <v>114</v>
      </c>
      <c r="B45" s="2" t="s">
        <v>18</v>
      </c>
      <c r="D45" s="24" t="s">
        <v>98</v>
      </c>
      <c r="E45" s="27" t="s">
        <v>99</v>
      </c>
      <c r="G45" s="179">
        <v>94.491382721397798</v>
      </c>
      <c r="H45" s="174">
        <v>142.90029315137701</v>
      </c>
      <c r="I45" s="174">
        <v>163.83521282356699</v>
      </c>
      <c r="J45" s="174">
        <v>140.16654319650499</v>
      </c>
      <c r="K45" s="174">
        <v>144.107823748149</v>
      </c>
      <c r="L45" s="180">
        <v>137.10025112819901</v>
      </c>
      <c r="M45" s="174"/>
      <c r="N45" s="181">
        <v>173.97081952417</v>
      </c>
      <c r="O45" s="182">
        <v>178.13202245568399</v>
      </c>
      <c r="P45" s="183">
        <v>176.05142098992701</v>
      </c>
      <c r="Q45" s="174"/>
      <c r="R45" s="184">
        <v>148.229156802978</v>
      </c>
      <c r="S45" s="157"/>
      <c r="T45" s="158">
        <v>-3.4812034341949598</v>
      </c>
      <c r="U45" s="152">
        <v>1.31471827855527</v>
      </c>
      <c r="V45" s="152">
        <v>18.743771490816201</v>
      </c>
      <c r="W45" s="152">
        <v>-4.9682702624682298</v>
      </c>
      <c r="X45" s="152">
        <v>0.88612878308870002</v>
      </c>
      <c r="Y45" s="159">
        <v>2.7344240488062299</v>
      </c>
      <c r="Z45" s="152"/>
      <c r="AA45" s="160">
        <v>12.6599405433477</v>
      </c>
      <c r="AB45" s="161">
        <v>11.434955540553799</v>
      </c>
      <c r="AC45" s="162">
        <v>12.036862090826499</v>
      </c>
      <c r="AD45" s="152"/>
      <c r="AE45" s="163">
        <v>5.7129535689203701</v>
      </c>
      <c r="AF45" s="38"/>
      <c r="AG45" s="179">
        <v>114.583233058955</v>
      </c>
      <c r="AH45" s="174">
        <v>139.23924491858901</v>
      </c>
      <c r="AI45" s="174">
        <v>169.14273358243901</v>
      </c>
      <c r="AJ45" s="174">
        <v>163.500581067908</v>
      </c>
      <c r="AK45" s="174">
        <v>142.09348433156401</v>
      </c>
      <c r="AL45" s="180">
        <v>145.71185539189099</v>
      </c>
      <c r="AM45" s="174"/>
      <c r="AN45" s="181">
        <v>164.65529946929399</v>
      </c>
      <c r="AO45" s="182">
        <v>166.20680367522201</v>
      </c>
      <c r="AP45" s="183">
        <v>165.43105157225801</v>
      </c>
      <c r="AQ45" s="174"/>
      <c r="AR45" s="184">
        <v>151.345911443424</v>
      </c>
      <c r="AS45" s="157"/>
      <c r="AT45" s="158">
        <v>-1.8372877122601501</v>
      </c>
      <c r="AU45" s="152">
        <v>-1.77611228948425</v>
      </c>
      <c r="AV45" s="152">
        <v>0.16173373871239199</v>
      </c>
      <c r="AW45" s="152">
        <v>-5.0085799957006598</v>
      </c>
      <c r="AX45" s="152">
        <v>-3.122535245531</v>
      </c>
      <c r="AY45" s="159">
        <v>-2.3574422430361199</v>
      </c>
      <c r="AZ45" s="152"/>
      <c r="BA45" s="160">
        <v>8.7326347988596105</v>
      </c>
      <c r="BB45" s="161">
        <v>6.1656016091501096</v>
      </c>
      <c r="BC45" s="162">
        <v>7.4277767940869799</v>
      </c>
      <c r="BD45" s="152"/>
      <c r="BE45" s="163">
        <v>0.50149903743203705</v>
      </c>
    </row>
    <row r="46" spans="1:70" x14ac:dyDescent="0.25">
      <c r="A46" s="20" t="s">
        <v>115</v>
      </c>
      <c r="B46" s="2" t="s">
        <v>19</v>
      </c>
      <c r="D46" s="24" t="s">
        <v>98</v>
      </c>
      <c r="E46" s="27" t="s">
        <v>99</v>
      </c>
      <c r="G46" s="179">
        <v>81.390025502639205</v>
      </c>
      <c r="H46" s="174">
        <v>110.850195421386</v>
      </c>
      <c r="I46" s="174">
        <v>124.11957060672501</v>
      </c>
      <c r="J46" s="174">
        <v>113.023181305972</v>
      </c>
      <c r="K46" s="174">
        <v>117.594444279698</v>
      </c>
      <c r="L46" s="180">
        <v>109.39548342328401</v>
      </c>
      <c r="M46" s="174"/>
      <c r="N46" s="181">
        <v>152.719803095901</v>
      </c>
      <c r="O46" s="182">
        <v>154.92880048632901</v>
      </c>
      <c r="P46" s="183">
        <v>153.824301791115</v>
      </c>
      <c r="Q46" s="174"/>
      <c r="R46" s="184">
        <v>122.089431528379</v>
      </c>
      <c r="S46" s="157"/>
      <c r="T46" s="158">
        <v>-2.6479482893752002</v>
      </c>
      <c r="U46" s="152">
        <v>-0.63787240403818501</v>
      </c>
      <c r="V46" s="152">
        <v>8.5789528660584899</v>
      </c>
      <c r="W46" s="152">
        <v>-6.7349495448347501</v>
      </c>
      <c r="X46" s="152">
        <v>-0.307926120841156</v>
      </c>
      <c r="Y46" s="159">
        <v>-0.299576252079297</v>
      </c>
      <c r="Z46" s="152"/>
      <c r="AA46" s="160">
        <v>8.0402648163695698</v>
      </c>
      <c r="AB46" s="161">
        <v>4.9938284976392397</v>
      </c>
      <c r="AC46" s="162">
        <v>6.4843305432418097</v>
      </c>
      <c r="AD46" s="152"/>
      <c r="AE46" s="163">
        <v>2.0405858814483202</v>
      </c>
      <c r="AF46" s="38"/>
      <c r="AG46" s="179">
        <v>92.142594745270102</v>
      </c>
      <c r="AH46" s="174">
        <v>104.559004952256</v>
      </c>
      <c r="AI46" s="174">
        <v>124.944263907834</v>
      </c>
      <c r="AJ46" s="174">
        <v>124.446298410533</v>
      </c>
      <c r="AK46" s="174">
        <v>114.686812763181</v>
      </c>
      <c r="AL46" s="180">
        <v>112.155794955815</v>
      </c>
      <c r="AM46" s="174"/>
      <c r="AN46" s="181">
        <v>136.98826174307499</v>
      </c>
      <c r="AO46" s="182">
        <v>138.446943538342</v>
      </c>
      <c r="AP46" s="183">
        <v>137.717602640709</v>
      </c>
      <c r="AQ46" s="174"/>
      <c r="AR46" s="184">
        <v>119.45916858007</v>
      </c>
      <c r="AS46" s="157"/>
      <c r="AT46" s="158">
        <v>-2.9771378663766201</v>
      </c>
      <c r="AU46" s="152">
        <v>-4.27727351102864</v>
      </c>
      <c r="AV46" s="152">
        <v>-1.43579868059815</v>
      </c>
      <c r="AW46" s="152">
        <v>-5.1557217198271097</v>
      </c>
      <c r="AX46" s="152">
        <v>-4.4082765050313899</v>
      </c>
      <c r="AY46" s="159">
        <v>-3.6714317850959901</v>
      </c>
      <c r="AZ46" s="152"/>
      <c r="BA46" s="160">
        <v>1.60001401668146</v>
      </c>
      <c r="BB46" s="161">
        <v>-0.50835738883808901</v>
      </c>
      <c r="BC46" s="162">
        <v>0.52918164333519702</v>
      </c>
      <c r="BD46" s="152"/>
      <c r="BE46" s="163">
        <v>-2.3271563375790301</v>
      </c>
    </row>
    <row r="47" spans="1:70" x14ac:dyDescent="0.25">
      <c r="A47" s="20" t="s">
        <v>116</v>
      </c>
      <c r="B47" s="2" t="s">
        <v>20</v>
      </c>
      <c r="D47" s="24" t="s">
        <v>98</v>
      </c>
      <c r="E47" s="27" t="s">
        <v>99</v>
      </c>
      <c r="G47" s="179">
        <v>62.923316907840899</v>
      </c>
      <c r="H47" s="174">
        <v>84.9878299120234</v>
      </c>
      <c r="I47" s="174">
        <v>91.316484784385295</v>
      </c>
      <c r="J47" s="174">
        <v>91.171161242247905</v>
      </c>
      <c r="K47" s="174">
        <v>97.866856641507596</v>
      </c>
      <c r="L47" s="180">
        <v>85.653129897601005</v>
      </c>
      <c r="M47" s="174"/>
      <c r="N47" s="181">
        <v>135.59181024950701</v>
      </c>
      <c r="O47" s="182">
        <v>137.17186577568299</v>
      </c>
      <c r="P47" s="183">
        <v>136.38183801259501</v>
      </c>
      <c r="Q47" s="174"/>
      <c r="R47" s="184">
        <v>100.147046501885</v>
      </c>
      <c r="S47" s="157"/>
      <c r="T47" s="158">
        <v>0.59997994580025704</v>
      </c>
      <c r="U47" s="152">
        <v>1.66479477421891</v>
      </c>
      <c r="V47" s="152">
        <v>3.7317117411635898</v>
      </c>
      <c r="W47" s="152">
        <v>-0.35222432951942201</v>
      </c>
      <c r="X47" s="152">
        <v>4.2623404804103497</v>
      </c>
      <c r="Y47" s="159">
        <v>2.08103824127801</v>
      </c>
      <c r="Z47" s="152"/>
      <c r="AA47" s="160">
        <v>9.3499861905673605</v>
      </c>
      <c r="AB47" s="161">
        <v>6.7120086291144299</v>
      </c>
      <c r="AC47" s="162">
        <v>8.0072544966766497</v>
      </c>
      <c r="AD47" s="152"/>
      <c r="AE47" s="163">
        <v>4.3078940398631298</v>
      </c>
      <c r="AF47" s="38"/>
      <c r="AG47" s="179">
        <v>69.108480481707602</v>
      </c>
      <c r="AH47" s="174">
        <v>76.343882265275695</v>
      </c>
      <c r="AI47" s="174">
        <v>89.262774145473699</v>
      </c>
      <c r="AJ47" s="174">
        <v>92.185816126628495</v>
      </c>
      <c r="AK47" s="174">
        <v>90.583646759771099</v>
      </c>
      <c r="AL47" s="180">
        <v>83.496919955771304</v>
      </c>
      <c r="AM47" s="174"/>
      <c r="AN47" s="181">
        <v>118.562950459112</v>
      </c>
      <c r="AO47" s="182">
        <v>118.368349959136</v>
      </c>
      <c r="AP47" s="183">
        <v>118.46565020912399</v>
      </c>
      <c r="AQ47" s="174"/>
      <c r="AR47" s="184">
        <v>93.487985742443698</v>
      </c>
      <c r="AS47" s="157"/>
      <c r="AT47" s="158">
        <v>-3.2167896224507602</v>
      </c>
      <c r="AU47" s="152">
        <v>-3.7619699551814598</v>
      </c>
      <c r="AV47" s="152">
        <v>-3.6947671588780899</v>
      </c>
      <c r="AW47" s="152">
        <v>-3.6721098126624399</v>
      </c>
      <c r="AX47" s="152">
        <v>-2.3141011886279199</v>
      </c>
      <c r="AY47" s="159">
        <v>-3.3265936979008401</v>
      </c>
      <c r="AZ47" s="152"/>
      <c r="BA47" s="160">
        <v>0.63595718954220504</v>
      </c>
      <c r="BB47" s="161">
        <v>-0.96559149446958803</v>
      </c>
      <c r="BC47" s="162">
        <v>-0.17094088988577399</v>
      </c>
      <c r="BD47" s="152"/>
      <c r="BE47" s="163">
        <v>-2.2107595351582301</v>
      </c>
    </row>
    <row r="48" spans="1:70" x14ac:dyDescent="0.25">
      <c r="A48" s="20" t="s">
        <v>117</v>
      </c>
      <c r="B48" s="2" t="s">
        <v>21</v>
      </c>
      <c r="D48" s="24" t="s">
        <v>98</v>
      </c>
      <c r="E48" s="27" t="s">
        <v>99</v>
      </c>
      <c r="G48" s="179">
        <v>46.942740024937599</v>
      </c>
      <c r="H48" s="174">
        <v>56.893164410402498</v>
      </c>
      <c r="I48" s="174">
        <v>61.704738599928703</v>
      </c>
      <c r="J48" s="174">
        <v>61.357239045244</v>
      </c>
      <c r="K48" s="174">
        <v>65.477749376558606</v>
      </c>
      <c r="L48" s="180">
        <v>58.475126291414298</v>
      </c>
      <c r="M48" s="174"/>
      <c r="N48" s="181">
        <v>91.129423762023507</v>
      </c>
      <c r="O48" s="182">
        <v>92.992070716066905</v>
      </c>
      <c r="P48" s="183">
        <v>92.060747239045199</v>
      </c>
      <c r="Q48" s="174"/>
      <c r="R48" s="184">
        <v>68.071017990737403</v>
      </c>
      <c r="S48" s="157"/>
      <c r="T48" s="158">
        <v>1.5491090403497101</v>
      </c>
      <c r="U48" s="152">
        <v>6.6361630670324107E-2</v>
      </c>
      <c r="V48" s="152">
        <v>3.07468522903691</v>
      </c>
      <c r="W48" s="152">
        <v>0.65771154793426101</v>
      </c>
      <c r="X48" s="152">
        <v>6.3892992332488001</v>
      </c>
      <c r="Y48" s="159">
        <v>2.4269583584401899</v>
      </c>
      <c r="Z48" s="152"/>
      <c r="AA48" s="160">
        <v>10.373618449721899</v>
      </c>
      <c r="AB48" s="161">
        <v>8.46708734233796</v>
      </c>
      <c r="AC48" s="162">
        <v>9.4024060509491107</v>
      </c>
      <c r="AD48" s="152"/>
      <c r="AE48" s="163">
        <v>5.0142027760872896</v>
      </c>
      <c r="AF48" s="38"/>
      <c r="AG48" s="179">
        <v>49.525135321995997</v>
      </c>
      <c r="AH48" s="174">
        <v>52.471097518817899</v>
      </c>
      <c r="AI48" s="174">
        <v>59.251065625871199</v>
      </c>
      <c r="AJ48" s="174">
        <v>61.417401505436203</v>
      </c>
      <c r="AK48" s="174">
        <v>61.768036443116102</v>
      </c>
      <c r="AL48" s="180">
        <v>56.886536395955098</v>
      </c>
      <c r="AM48" s="174"/>
      <c r="AN48" s="181">
        <v>79.488665164930694</v>
      </c>
      <c r="AO48" s="182">
        <v>79.902352298324999</v>
      </c>
      <c r="AP48" s="183">
        <v>79.695508731627797</v>
      </c>
      <c r="AQ48" s="174"/>
      <c r="AR48" s="184">
        <v>63.403344107741901</v>
      </c>
      <c r="AS48" s="157"/>
      <c r="AT48" s="158">
        <v>-1.2100046609562201</v>
      </c>
      <c r="AU48" s="152">
        <v>-1.5700285027144201</v>
      </c>
      <c r="AV48" s="152">
        <v>-1.4532179788381101</v>
      </c>
      <c r="AW48" s="152">
        <v>-0.29184785705959199</v>
      </c>
      <c r="AX48" s="152">
        <v>1.24547807754031</v>
      </c>
      <c r="AY48" s="159">
        <v>-0.60626166051096297</v>
      </c>
      <c r="AZ48" s="152"/>
      <c r="BA48" s="160">
        <v>2.43454280457971</v>
      </c>
      <c r="BB48" s="161">
        <v>-0.21128773434468201</v>
      </c>
      <c r="BC48" s="162">
        <v>1.09094030168269</v>
      </c>
      <c r="BD48" s="152"/>
      <c r="BE48" s="163">
        <v>-2.7088081842028999E-3</v>
      </c>
    </row>
    <row r="49" spans="1:57" x14ac:dyDescent="0.25">
      <c r="A49" s="21" t="s">
        <v>118</v>
      </c>
      <c r="B49" s="2" t="s">
        <v>22</v>
      </c>
      <c r="D49" s="24" t="s">
        <v>98</v>
      </c>
      <c r="E49" s="27" t="s">
        <v>99</v>
      </c>
      <c r="G49" s="179">
        <v>33.715044722197902</v>
      </c>
      <c r="H49" s="174">
        <v>36.440408559857801</v>
      </c>
      <c r="I49" s="174">
        <v>37.1193945896337</v>
      </c>
      <c r="J49" s="174">
        <v>39.957358768172902</v>
      </c>
      <c r="K49" s="174">
        <v>44.667897252571102</v>
      </c>
      <c r="L49" s="180">
        <v>38.380020778486703</v>
      </c>
      <c r="M49" s="174"/>
      <c r="N49" s="181">
        <v>65.659617125542596</v>
      </c>
      <c r="O49" s="182">
        <v>67.2194216793403</v>
      </c>
      <c r="P49" s="183">
        <v>66.439519402441505</v>
      </c>
      <c r="Q49" s="174"/>
      <c r="R49" s="184">
        <v>46.397020385330897</v>
      </c>
      <c r="S49" s="157"/>
      <c r="T49" s="158">
        <v>-6.6772722081514593E-2</v>
      </c>
      <c r="U49" s="152">
        <v>-0.66046170739141297</v>
      </c>
      <c r="V49" s="152">
        <v>-2.4334942546257698</v>
      </c>
      <c r="W49" s="152">
        <v>1.3751314599408699</v>
      </c>
      <c r="X49" s="152">
        <v>10.8619444457609</v>
      </c>
      <c r="Y49" s="159">
        <v>1.9810664690976001</v>
      </c>
      <c r="Z49" s="152"/>
      <c r="AA49" s="160">
        <v>16.583740719646499</v>
      </c>
      <c r="AB49" s="161">
        <v>10.7255844831591</v>
      </c>
      <c r="AC49" s="162">
        <v>13.5448253268454</v>
      </c>
      <c r="AD49" s="152"/>
      <c r="AE49" s="163">
        <v>6.4151459326034299</v>
      </c>
      <c r="AG49" s="179">
        <v>35.496079987166098</v>
      </c>
      <c r="AH49" s="174">
        <v>34.599235629334103</v>
      </c>
      <c r="AI49" s="174">
        <v>36.031992279253501</v>
      </c>
      <c r="AJ49" s="174">
        <v>37.8053877655191</v>
      </c>
      <c r="AK49" s="174">
        <v>39.650950568409598</v>
      </c>
      <c r="AL49" s="180">
        <v>36.716729245936499</v>
      </c>
      <c r="AM49" s="174"/>
      <c r="AN49" s="181">
        <v>54.080083380852699</v>
      </c>
      <c r="AO49" s="182">
        <v>55.255520572128603</v>
      </c>
      <c r="AP49" s="183">
        <v>54.667801976490601</v>
      </c>
      <c r="AQ49" s="174"/>
      <c r="AR49" s="184">
        <v>41.845607168952</v>
      </c>
      <c r="AS49" s="157"/>
      <c r="AT49" s="158">
        <v>-3.49230990562942</v>
      </c>
      <c r="AU49" s="152">
        <v>0.42041121300182199</v>
      </c>
      <c r="AV49" s="152">
        <v>-1.4557326021300401</v>
      </c>
      <c r="AW49" s="152">
        <v>-0.87044000556104795</v>
      </c>
      <c r="AX49" s="152">
        <v>1.01728878138945</v>
      </c>
      <c r="AY49" s="159">
        <v>-0.86645875227786295</v>
      </c>
      <c r="AZ49" s="152"/>
      <c r="BA49" s="160">
        <v>0.29378893502713899</v>
      </c>
      <c r="BB49" s="161">
        <v>-3.9529496500041801</v>
      </c>
      <c r="BC49" s="162">
        <v>-1.8984234012458701</v>
      </c>
      <c r="BD49" s="152"/>
      <c r="BE49" s="163">
        <v>-1.2544725477830201</v>
      </c>
    </row>
    <row r="50" spans="1:57" x14ac:dyDescent="0.25">
      <c r="A50" s="33" t="s">
        <v>48</v>
      </c>
      <c r="B50" t="s">
        <v>48</v>
      </c>
      <c r="D50" s="24" t="s">
        <v>98</v>
      </c>
      <c r="E50" s="27" t="s">
        <v>99</v>
      </c>
      <c r="G50" s="179">
        <v>58.286791233492501</v>
      </c>
      <c r="H50" s="174">
        <v>89.157285754425402</v>
      </c>
      <c r="I50" s="174">
        <v>95.828479910087097</v>
      </c>
      <c r="J50" s="174">
        <v>88.848218600730505</v>
      </c>
      <c r="K50" s="174">
        <v>84.794192188816993</v>
      </c>
      <c r="L50" s="180">
        <v>83.382993537510501</v>
      </c>
      <c r="M50" s="174"/>
      <c r="N50" s="181">
        <v>104.674360775498</v>
      </c>
      <c r="O50" s="182">
        <v>105.850592863163</v>
      </c>
      <c r="P50" s="183">
        <v>105.262476819331</v>
      </c>
      <c r="Q50" s="174"/>
      <c r="R50" s="184">
        <v>89.634274475173598</v>
      </c>
      <c r="S50" s="157"/>
      <c r="T50" s="158">
        <v>-1.76722728612135</v>
      </c>
      <c r="U50" s="152">
        <v>1.64423749438806</v>
      </c>
      <c r="V50" s="152">
        <v>1.98881298113382</v>
      </c>
      <c r="W50" s="152">
        <v>-5.9005145766327001</v>
      </c>
      <c r="X50" s="152">
        <v>-7.4350499118403803</v>
      </c>
      <c r="Y50" s="159">
        <v>-2.3697789279428298</v>
      </c>
      <c r="Z50" s="152"/>
      <c r="AA50" s="160">
        <v>-0.38743007563071302</v>
      </c>
      <c r="AB50" s="161">
        <v>1.11305947186327</v>
      </c>
      <c r="AC50" s="162">
        <v>0.361398036077892</v>
      </c>
      <c r="AD50" s="152"/>
      <c r="AE50" s="163">
        <v>-1.4701103184127799</v>
      </c>
      <c r="AG50" s="179">
        <v>59.837294183759397</v>
      </c>
      <c r="AH50" s="174">
        <v>75.564690221972398</v>
      </c>
      <c r="AI50" s="174">
        <v>86.188210873840902</v>
      </c>
      <c r="AJ50" s="174">
        <v>84.254899550435496</v>
      </c>
      <c r="AK50" s="174">
        <v>78.975487496487702</v>
      </c>
      <c r="AL50" s="180">
        <v>76.964116465299199</v>
      </c>
      <c r="AM50" s="174"/>
      <c r="AN50" s="181">
        <v>92.794818066872693</v>
      </c>
      <c r="AO50" s="182">
        <v>94.8135557740938</v>
      </c>
      <c r="AP50" s="183">
        <v>93.804186920483204</v>
      </c>
      <c r="AQ50" s="174"/>
      <c r="AR50" s="184">
        <v>81.775565166780297</v>
      </c>
      <c r="AS50" s="157"/>
      <c r="AT50" s="158">
        <v>-3.0697078586520701</v>
      </c>
      <c r="AU50" s="152">
        <v>-7.3394647297054396</v>
      </c>
      <c r="AV50" s="152">
        <v>-7.6847038441211604</v>
      </c>
      <c r="AW50" s="152">
        <v>-10.7397599407883</v>
      </c>
      <c r="AX50" s="152">
        <v>-13.0964914126652</v>
      </c>
      <c r="AY50" s="159">
        <v>-8.7918793462074305</v>
      </c>
      <c r="AZ50" s="152"/>
      <c r="BA50" s="160">
        <v>-4.2487295923239596</v>
      </c>
      <c r="BB50" s="161">
        <v>-3.9444095872845102</v>
      </c>
      <c r="BC50" s="162">
        <v>-4.0951736827274203</v>
      </c>
      <c r="BD50" s="152"/>
      <c r="BE50" s="163">
        <v>-7.3040808301516202</v>
      </c>
    </row>
    <row r="51" spans="1:57" x14ac:dyDescent="0.25">
      <c r="A51" s="147" t="s">
        <v>53</v>
      </c>
      <c r="B51" t="s">
        <v>53</v>
      </c>
      <c r="D51" s="24" t="s">
        <v>98</v>
      </c>
      <c r="E51" s="27" t="s">
        <v>99</v>
      </c>
      <c r="G51" s="179">
        <v>42.122714808043803</v>
      </c>
      <c r="H51" s="174">
        <v>54.622845825715999</v>
      </c>
      <c r="I51" s="174">
        <v>59.717957038391198</v>
      </c>
      <c r="J51" s="174">
        <v>64.052205971968306</v>
      </c>
      <c r="K51" s="174">
        <v>72.515781535648898</v>
      </c>
      <c r="L51" s="180">
        <v>58.606301035953599</v>
      </c>
      <c r="M51" s="174"/>
      <c r="N51" s="181">
        <v>98.884862888482601</v>
      </c>
      <c r="O51" s="182">
        <v>97.421392443631902</v>
      </c>
      <c r="P51" s="183">
        <v>98.153127666057202</v>
      </c>
      <c r="Q51" s="174"/>
      <c r="R51" s="184">
        <v>69.905394358840397</v>
      </c>
      <c r="S51" s="157"/>
      <c r="T51" s="158">
        <v>-7.8802839527960797</v>
      </c>
      <c r="U51" s="152">
        <v>-10.243156383752201</v>
      </c>
      <c r="V51" s="152">
        <v>-10.3904277075588</v>
      </c>
      <c r="W51" s="152">
        <v>-8.4145227625142898</v>
      </c>
      <c r="X51" s="152">
        <v>-1.6795288066560701</v>
      </c>
      <c r="Y51" s="159">
        <v>-7.5366839415664604</v>
      </c>
      <c r="Z51" s="152"/>
      <c r="AA51" s="160">
        <v>3.2048270626919502</v>
      </c>
      <c r="AB51" s="161">
        <v>-2.6722270294562702</v>
      </c>
      <c r="AC51" s="162">
        <v>0.20207273816705601</v>
      </c>
      <c r="AD51" s="152"/>
      <c r="AE51" s="163">
        <v>-4.5803203201731399</v>
      </c>
      <c r="AG51" s="179">
        <v>48.013032599588598</v>
      </c>
      <c r="AH51" s="174">
        <v>50.791784979815603</v>
      </c>
      <c r="AI51" s="174">
        <v>59.215285246401002</v>
      </c>
      <c r="AJ51" s="174">
        <v>63.881886282275801</v>
      </c>
      <c r="AK51" s="174">
        <v>65.844208241297807</v>
      </c>
      <c r="AL51" s="180">
        <v>57.549239469875801</v>
      </c>
      <c r="AM51" s="174"/>
      <c r="AN51" s="181">
        <v>87.0325249447787</v>
      </c>
      <c r="AO51" s="182">
        <v>86.110162997943405</v>
      </c>
      <c r="AP51" s="183">
        <v>86.571343971361102</v>
      </c>
      <c r="AQ51" s="174"/>
      <c r="AR51" s="184">
        <v>65.841269327443001</v>
      </c>
      <c r="AS51" s="157"/>
      <c r="AT51" s="158">
        <v>-4.1771465906532601</v>
      </c>
      <c r="AU51" s="152">
        <v>-7.0326659267061498</v>
      </c>
      <c r="AV51" s="152">
        <v>-7.4544393356319603</v>
      </c>
      <c r="AW51" s="152">
        <v>-7.4469056695132201</v>
      </c>
      <c r="AX51" s="152">
        <v>-6.8926570785076802</v>
      </c>
      <c r="AY51" s="159">
        <v>-6.7169055289589101</v>
      </c>
      <c r="AZ51" s="152"/>
      <c r="BA51" s="160">
        <v>1.0613947546467599</v>
      </c>
      <c r="BB51" s="161">
        <v>-4.5906182598598404</v>
      </c>
      <c r="BC51" s="162">
        <v>-1.8308649826529899</v>
      </c>
      <c r="BD51" s="152"/>
      <c r="BE51" s="163">
        <v>-4.93948502651822</v>
      </c>
    </row>
    <row r="52" spans="1:57" x14ac:dyDescent="0.25">
      <c r="A52" s="148" t="s">
        <v>60</v>
      </c>
      <c r="B52" t="s">
        <v>60</v>
      </c>
      <c r="D52" s="24" t="s">
        <v>98</v>
      </c>
      <c r="E52" s="27" t="s">
        <v>99</v>
      </c>
      <c r="G52" s="185">
        <v>62.506350606394697</v>
      </c>
      <c r="H52" s="186">
        <v>74.6628408673281</v>
      </c>
      <c r="I52" s="186">
        <v>78.253678794560798</v>
      </c>
      <c r="J52" s="186">
        <v>80.040433664093996</v>
      </c>
      <c r="K52" s="186">
        <v>81.621576626240298</v>
      </c>
      <c r="L52" s="187">
        <v>75.416976111723599</v>
      </c>
      <c r="M52" s="174"/>
      <c r="N52" s="188">
        <v>101.528603454612</v>
      </c>
      <c r="O52" s="189">
        <v>98.503175303197295</v>
      </c>
      <c r="P52" s="190">
        <v>100.01588937890401</v>
      </c>
      <c r="Q52" s="174"/>
      <c r="R52" s="191">
        <v>82.445237045203896</v>
      </c>
      <c r="S52" s="157"/>
      <c r="T52" s="164">
        <v>40.545718085635599</v>
      </c>
      <c r="U52" s="165">
        <v>10.2485233825153</v>
      </c>
      <c r="V52" s="165">
        <v>9.2821434908326701</v>
      </c>
      <c r="W52" s="165">
        <v>14.812054539801499</v>
      </c>
      <c r="X52" s="165">
        <v>24.601579086078999</v>
      </c>
      <c r="Y52" s="166">
        <v>18.199638686979799</v>
      </c>
      <c r="Z52" s="152"/>
      <c r="AA52" s="167">
        <v>17.430780730978299</v>
      </c>
      <c r="AB52" s="168">
        <v>5.6876642503222499</v>
      </c>
      <c r="AC52" s="169">
        <v>11.338822375282501</v>
      </c>
      <c r="AD52" s="152"/>
      <c r="AE52" s="170">
        <v>15.7278996008364</v>
      </c>
      <c r="AG52" s="185">
        <v>61.541810915104698</v>
      </c>
      <c r="AH52" s="186">
        <v>65.170897647923496</v>
      </c>
      <c r="AI52" s="186">
        <v>75.542663542815106</v>
      </c>
      <c r="AJ52" s="186">
        <v>80.080084527747104</v>
      </c>
      <c r="AK52" s="186">
        <v>78.393440830576907</v>
      </c>
      <c r="AL52" s="187">
        <v>72.145779492833498</v>
      </c>
      <c r="AM52" s="174"/>
      <c r="AN52" s="188">
        <v>84.183810180080798</v>
      </c>
      <c r="AO52" s="189">
        <v>78.934026093347995</v>
      </c>
      <c r="AP52" s="190">
        <v>81.558918136714396</v>
      </c>
      <c r="AQ52" s="174"/>
      <c r="AR52" s="191">
        <v>74.835247676799398</v>
      </c>
      <c r="AS52" s="157"/>
      <c r="AT52" s="164">
        <v>4.5965824800054804</v>
      </c>
      <c r="AU52" s="165">
        <v>1.87449058815507E-4</v>
      </c>
      <c r="AV52" s="165">
        <v>-0.30997306769453697</v>
      </c>
      <c r="AW52" s="165">
        <v>3.23687265290223</v>
      </c>
      <c r="AX52" s="165">
        <v>9.3092455335984194</v>
      </c>
      <c r="AY52" s="166">
        <v>3.3393906667627302</v>
      </c>
      <c r="AZ52" s="152"/>
      <c r="BA52" s="167">
        <v>6.6365664742995003</v>
      </c>
      <c r="BB52" s="168">
        <v>-1.6753567817672299</v>
      </c>
      <c r="BC52" s="169">
        <v>2.4457754730520702</v>
      </c>
      <c r="BD52" s="152"/>
      <c r="BE52" s="170">
        <v>3.0594657302636001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127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128</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129</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241" t="str">
        <f>HYPERLINK("http://www.hotelnewsnow.com/", "For the latest in industry news, visit HotelNewsNow.com.")</f>
        <v>For the latest in industry news, visit HotelNewsNow.com.</v>
      </c>
      <c r="B14" s="241"/>
      <c r="C14" s="241"/>
      <c r="D14" s="241"/>
      <c r="E14" s="241"/>
      <c r="F14" s="241"/>
      <c r="G14" s="241"/>
      <c r="H14" s="241"/>
      <c r="I14" s="24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6" workbookViewId="0">
      <selection activeCell="X28" sqref="X28"/>
    </sheetView>
  </sheetViews>
  <sheetFormatPr defaultRowHeight="12.5" x14ac:dyDescent="0.25"/>
  <sheetData>
    <row r="1" spans="1:1" ht="13" x14ac:dyDescent="0.3">
      <c r="A1" s="8" t="s">
        <v>130</v>
      </c>
    </row>
    <row r="2" spans="1:1" ht="13" x14ac:dyDescent="0.3">
      <c r="A2" s="8" t="s">
        <v>131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2476409D-9D49-41D8-AD5A-F63286237AEC}"/>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2025-06-26T16:34:54Z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