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31" documentId="8_{8DBEE0FB-CECF-43B2-8050-15D2352B4AC0}" xr6:coauthVersionLast="47" xr6:coauthVersionMax="47" xr10:uidLastSave="{F7B7BE3C-4231-46F4-BEBC-0C7F9E63314A}"/>
  <workbookProtection workbookAlgorithmName="SHA-512" workbookHashValue="meFi/ScM+iqD69RafQqz1SGD+nCxJr7TiDp2781UCxqgnoXSmx2rQwrFlM3/KQEe0UgYz4MXc0vfJO6I4yE2OA==" workbookSaltValue="Ldx/ODiNNvWHKY36wcEZE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5" i="28" l="1"/>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E21"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<sst xmlns="http://schemas.openxmlformats.org/spreadsheetml/2006/main" count="881" uniqueCount="140">
  <si>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</si>
  <si>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</si>
  <si>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</si>
  <si>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</si>
  <si>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</si>
  <si>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</si>
  <si>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</si>
  <si>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</si>
  <si>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</si>
  <si>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</si>
  <si>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</si>
  <si>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</si>
  <si>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</si>
  <si>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</si>
  <si>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</si>
  <si>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</si>
  <si>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</si>
  <si>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</si>
  <si>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</si>
  <si>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</si>
  <si>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</si>
  <si>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</si>
  <si>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</si>
  <si>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</si>
  <si>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</si>
  <si>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</si>
  <si>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</si>
  <si>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</si>
  <si>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</si>
  <si>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</si>
  <si>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</si>
  <si>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</si>
  <si>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</si>
  <si>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</si>
  <si>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</si>
  <si>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</si>
  <si>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</si>
  <si>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</si>
  <si>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</si>
  <si>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</si>
  <si>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</si>
  <si>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</si>
  <si>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</si>
  <si>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</si>
  <si>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</si>
  <si>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</si>
  <si>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</si>
  <si>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</si>
  <si>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</si>
  <si>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</si>
  <si>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</si>
  <si>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</si>
  <si>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</si>
  <si>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</si>
  <si>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</si>
  <si>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</si>
  <si>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</si>
  <si>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</si>
  <si>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</si>
  <si>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</si>
  <si>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</si>
  <si>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</si>
  <si>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</si>
  <si>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</si>
  <si>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</si>
  <si>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</si>
  <si>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</si>
  <si>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</si>
  <si>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</si>
  <si>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</si>
  <si>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</si>
  <si>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</si>
  <si>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</si>
  <si>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</si>
  <si>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</si>
  <si>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</si>
  <si>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</si>
  <si>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</si>
  <si>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</si>
  <si>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</si>
  <si>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</si>
  <si>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</si>
  <si>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</si>
  <si>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</si>
  <si>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</si>
  <si>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</si>
  <si>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</si>
  <si>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</si>
  <si>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</si>
  <si>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</si>
  <si>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</si>
  <si>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</si>
  <si>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</si>
  <si>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</si>
  <si>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</si>
  <si>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</si>
  <si>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</si>
  <si>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</si>
  <si>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</si>
  <si>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</si>
  <si>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</si>
  <si>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</si>
  <si>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</si>
  <si>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</si>
  <si>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</si>
  <si>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</si>
  <si>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</si>
  <si>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</si>
  <si>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</si>
  <si>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</si>
  <si>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</si>
  <si>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</si>
  <si>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</si>
  <si>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</si>
  <si>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</si>
  <si>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</si>
  <si>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</si>
  <si>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</si>
  <si>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</si>
  <si>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</si>
  <si>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</si>
  <si>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Feb</t>
  </si>
  <si>
    <t>Friday, Feb 14th</t>
  </si>
  <si>
    <t xml:space="preserve"> - Valentine's Day</t>
  </si>
  <si>
    <t>Wednesday, Feb 14th</t>
  </si>
  <si>
    <t>Monday, Feb 17th</t>
  </si>
  <si>
    <t xml:space="preserve"> - Presidents' Day</t>
  </si>
  <si>
    <t>Monday, Feb 19th</t>
  </si>
  <si>
    <t>Feb / Mar</t>
  </si>
  <si>
    <t>Saturday, Mar 1st</t>
  </si>
  <si>
    <t xml:space="preserve"> - First Day of Ramadan</t>
  </si>
  <si>
    <t>Mar</t>
  </si>
  <si>
    <t>% Change Vs. 2024</t>
  </si>
  <si>
    <t>VTC Defined Tourism Regions</t>
  </si>
  <si>
    <t>STR/CoSTAR Designated Hospitality Markets</t>
  </si>
  <si>
    <t>For the Week of February 23, 2025 to March 01, 2025</t>
  </si>
  <si>
    <t>Monday, Mar 11th</t>
  </si>
  <si>
    <r>
      <t>Note:</t>
    </r>
    <r>
      <rPr>
        <sz val="10"/>
        <rFont val="Arial"/>
      </rPr>
      <t xml:space="preserve"> Weekdays - Sunday through Thursday,  Weekends - Friday and Saturday</t>
    </r>
  </si>
  <si>
    <t>Week of February 23 to March 01, 2025</t>
  </si>
  <si>
    <t>February 02 - March 01,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</si>
</sst>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
      <sz val="11"/>
      <name val="Asap"/>
    </font>
    <font>
      <b/>
      <sz val="11"/>
      <name val="Asap"/>
    </font>
    <font>
      <b/>
      <sz val="11"/>
      <color theme="0"/>
      <name val="Asap"/>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30" fillId="3" borderId="0" xfId="0" applyFont="1" applyFill="1"/>
    <xf numFmtId="0" fontId="30" fillId="5"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26" fillId="6" borderId="29" xfId="0" applyFont="1" applyFill="1" applyBorder="1" applyAlignment="1">
      <alignment vertical="center" wrapText="1"/>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168" fontId="32" fillId="7" borderId="18" xfId="1" applyNumberFormat="1" applyFont="1" applyFill="1" applyBorder="1" applyAlignment="1">
      <alignment horizontal="center" vertical="center"/>
    </xf>
    <xf numFmtId="168" fontId="32" fillId="7" borderId="0" xfId="1" applyNumberFormat="1" applyFont="1" applyFill="1" applyBorder="1" applyAlignment="1">
      <alignment horizontal="center" vertical="center"/>
    </xf>
    <xf numFmtId="168" fontId="32" fillId="7" borderId="0" xfId="0" applyNumberFormat="1" applyFont="1" applyFill="1" applyAlignment="1">
      <alignment horizontal="center" vertical="center"/>
    </xf>
    <xf numFmtId="168" fontId="32" fillId="7" borderId="19" xfId="1" applyNumberFormat="1" applyFont="1" applyFill="1" applyBorder="1" applyAlignment="1">
      <alignment horizontal="center" vertical="center"/>
    </xf>
    <xf numFmtId="168" fontId="32" fillId="0" borderId="18" xfId="0" applyNumberFormat="1" applyFont="1" applyBorder="1" applyAlignment="1">
      <alignment horizontal="center" vertical="center"/>
    </xf>
    <xf numFmtId="168" fontId="33" fillId="0" borderId="19" xfId="0" applyNumberFormat="1" applyFont="1" applyBorder="1" applyAlignment="1">
      <alignment horizontal="center" vertical="center"/>
    </xf>
    <xf numFmtId="168" fontId="32" fillId="7" borderId="20" xfId="1" applyNumberFormat="1" applyFont="1" applyFill="1" applyBorder="1" applyAlignment="1">
      <alignment horizontal="center" vertical="center"/>
    </xf>
    <xf numFmtId="168" fontId="32" fillId="7" borderId="21" xfId="1" applyNumberFormat="1" applyFont="1" applyFill="1" applyBorder="1" applyAlignment="1">
      <alignment horizontal="center" vertical="center"/>
    </xf>
    <xf numFmtId="168" fontId="32" fillId="7" borderId="21" xfId="0" applyNumberFormat="1" applyFont="1" applyFill="1" applyBorder="1" applyAlignment="1">
      <alignment horizontal="center" vertical="center"/>
    </xf>
    <xf numFmtId="168" fontId="32" fillId="7" borderId="22" xfId="1" applyNumberFormat="1" applyFont="1" applyFill="1" applyBorder="1" applyAlignment="1">
      <alignment horizontal="center" vertical="center"/>
    </xf>
    <xf numFmtId="168" fontId="32" fillId="0" borderId="0" xfId="0" applyNumberFormat="1" applyFont="1" applyAlignment="1">
      <alignment horizontal="center" vertical="center"/>
    </xf>
    <xf numFmtId="168" fontId="33" fillId="0" borderId="0" xfId="0" applyNumberFormat="1" applyFont="1" applyAlignment="1">
      <alignment horizontal="center" vertical="center"/>
    </xf>
    <xf numFmtId="0" fontId="32" fillId="7" borderId="38" xfId="0" applyFont="1" applyFill="1" applyBorder="1" applyAlignment="1">
      <alignment horizontal="right" vertical="center"/>
    </xf>
    <xf numFmtId="0" fontId="32" fillId="0" borderId="0" xfId="0" applyFont="1" applyAlignment="1">
      <alignment vertical="center"/>
    </xf>
    <xf numFmtId="0" fontId="33" fillId="0" borderId="0" xfId="0" applyFont="1" applyAlignment="1">
      <alignment horizontal="center" vertical="center"/>
    </xf>
    <xf numFmtId="166" fontId="32" fillId="0" borderId="0" xfId="0" applyNumberFormat="1" applyFont="1" applyAlignment="1">
      <alignment vertical="center"/>
    </xf>
    <xf numFmtId="0" fontId="32" fillId="7" borderId="30" xfId="0" applyFont="1" applyFill="1" applyBorder="1" applyAlignment="1">
      <alignment horizontal="right" vertical="center"/>
    </xf>
    <xf numFmtId="0" fontId="33" fillId="0" borderId="40" xfId="0" applyFont="1" applyBorder="1" applyAlignment="1">
      <alignment horizontal="center" vertical="center"/>
    </xf>
    <xf numFmtId="0" fontId="33" fillId="0" borderId="18" xfId="0" applyFont="1" applyBorder="1" applyAlignment="1">
      <alignment vertical="center"/>
    </xf>
    <xf numFmtId="0" fontId="33" fillId="0" borderId="0" xfId="0" applyFont="1" applyAlignment="1">
      <alignment vertical="center"/>
    </xf>
    <xf numFmtId="0" fontId="33" fillId="0" borderId="0" xfId="0" applyFont="1" applyAlignment="1">
      <alignment vertical="center" wrapText="1"/>
    </xf>
    <xf numFmtId="0" fontId="33" fillId="0" borderId="36" xfId="0" applyFont="1" applyBorder="1" applyAlignment="1">
      <alignment vertical="center"/>
    </xf>
    <xf numFmtId="0" fontId="33" fillId="0" borderId="32" xfId="0" applyFont="1" applyBorder="1" applyAlignment="1">
      <alignment vertical="center"/>
    </xf>
    <xf numFmtId="0" fontId="33" fillId="0" borderId="32" xfId="0" applyFont="1" applyBorder="1" applyAlignment="1">
      <alignment vertical="center" wrapText="1"/>
    </xf>
    <xf numFmtId="0" fontId="33" fillId="0" borderId="33" xfId="0" applyFont="1" applyBorder="1" applyAlignment="1">
      <alignment horizontal="center" vertical="center"/>
    </xf>
    <xf numFmtId="0" fontId="33" fillId="0" borderId="34" xfId="0" applyFont="1" applyBorder="1" applyAlignment="1">
      <alignment horizontal="center" vertical="center"/>
    </xf>
    <xf numFmtId="0" fontId="33" fillId="0" borderId="34" xfId="0" applyFont="1" applyBorder="1" applyAlignment="1">
      <alignment horizontal="center" vertical="center" wrapText="1"/>
    </xf>
    <xf numFmtId="0" fontId="33" fillId="0" borderId="38" xfId="0" applyFont="1" applyBorder="1" applyAlignment="1">
      <alignment horizontal="right" vertical="center"/>
    </xf>
    <xf numFmtId="168" fontId="32" fillId="0" borderId="18" xfId="1" applyNumberFormat="1" applyFont="1" applyBorder="1" applyAlignment="1">
      <alignment horizontal="center" vertical="center"/>
    </xf>
    <xf numFmtId="168" fontId="32" fillId="0" borderId="0" xfId="1" applyNumberFormat="1" applyFont="1" applyBorder="1" applyAlignment="1">
      <alignment horizontal="center" vertical="center"/>
    </xf>
    <xf numFmtId="168" fontId="33" fillId="0" borderId="0" xfId="1" applyNumberFormat="1" applyFont="1" applyBorder="1" applyAlignment="1">
      <alignment horizontal="center" vertical="center"/>
    </xf>
    <xf numFmtId="168" fontId="33" fillId="0" borderId="19" xfId="1" applyNumberFormat="1" applyFont="1" applyBorder="1" applyAlignment="1">
      <alignment horizontal="center" vertical="center"/>
    </xf>
    <xf numFmtId="166" fontId="32" fillId="0" borderId="18" xfId="0" applyNumberFormat="1" applyFont="1" applyBorder="1" applyAlignment="1">
      <alignment horizontal="center" vertical="center"/>
    </xf>
    <xf numFmtId="166" fontId="32" fillId="0" borderId="0" xfId="0" applyNumberFormat="1" applyFont="1" applyAlignment="1">
      <alignment horizontal="center" vertical="center"/>
    </xf>
    <xf numFmtId="166" fontId="33" fillId="0" borderId="0" xfId="0" applyNumberFormat="1" applyFont="1" applyAlignment="1">
      <alignment horizontal="center" vertical="center"/>
    </xf>
    <xf numFmtId="166" fontId="33" fillId="0" borderId="19" xfId="0" applyNumberFormat="1" applyFont="1" applyBorder="1" applyAlignment="1">
      <alignment horizontal="center" vertical="center"/>
    </xf>
    <xf numFmtId="168" fontId="32" fillId="0" borderId="18" xfId="1" applyNumberFormat="1" applyFont="1" applyFill="1" applyBorder="1" applyAlignment="1">
      <alignment horizontal="center" vertical="center"/>
    </xf>
    <xf numFmtId="168" fontId="32" fillId="0" borderId="0" xfId="1" applyNumberFormat="1" applyFont="1" applyFill="1" applyBorder="1" applyAlignment="1">
      <alignment horizontal="center" vertical="center"/>
    </xf>
    <xf numFmtId="168" fontId="33" fillId="0" borderId="0" xfId="1" applyNumberFormat="1" applyFont="1" applyFill="1" applyBorder="1" applyAlignment="1">
      <alignment horizontal="center" vertical="center"/>
    </xf>
    <xf numFmtId="168" fontId="33" fillId="0" borderId="19" xfId="1" applyNumberFormat="1" applyFont="1" applyFill="1" applyBorder="1" applyAlignment="1">
      <alignment horizontal="center" vertical="center"/>
    </xf>
    <xf numFmtId="0" fontId="33" fillId="9" borderId="38" xfId="0" applyFont="1" applyFill="1" applyBorder="1" applyAlignment="1">
      <alignment horizontal="right" vertical="center"/>
    </xf>
    <xf numFmtId="167" fontId="32" fillId="9" borderId="18" xfId="0" applyNumberFormat="1" applyFont="1" applyFill="1" applyBorder="1" applyAlignment="1">
      <alignment horizontal="center" vertical="center"/>
    </xf>
    <xf numFmtId="167" fontId="32" fillId="9" borderId="0" xfId="0" applyNumberFormat="1" applyFont="1" applyFill="1" applyAlignment="1">
      <alignment horizontal="center" vertical="center"/>
    </xf>
    <xf numFmtId="167" fontId="33" fillId="9" borderId="0" xfId="0" applyNumberFormat="1" applyFont="1" applyFill="1" applyAlignment="1">
      <alignment horizontal="center" vertical="center"/>
    </xf>
    <xf numFmtId="167" fontId="33" fillId="9" borderId="19" xfId="0" applyNumberFormat="1" applyFont="1" applyFill="1" applyBorder="1" applyAlignment="1">
      <alignment horizontal="center" vertical="center"/>
    </xf>
    <xf numFmtId="0" fontId="33" fillId="0" borderId="38" xfId="0" applyFont="1" applyBorder="1" applyAlignment="1">
      <alignment horizontal="left" vertical="center"/>
    </xf>
    <xf numFmtId="167" fontId="32" fillId="0" borderId="18" xfId="0" applyNumberFormat="1" applyFont="1" applyBorder="1" applyAlignment="1">
      <alignment horizontal="center" vertical="center"/>
    </xf>
    <xf numFmtId="167" fontId="32" fillId="0" borderId="0" xfId="0" applyNumberFormat="1" applyFont="1" applyAlignment="1">
      <alignment horizontal="center" vertical="center"/>
    </xf>
    <xf numFmtId="167" fontId="33" fillId="0" borderId="0" xfId="0" applyNumberFormat="1" applyFont="1" applyAlignment="1">
      <alignment horizontal="center" vertical="center"/>
    </xf>
    <xf numFmtId="167" fontId="33" fillId="0" borderId="19" xfId="0" applyNumberFormat="1" applyFont="1" applyBorder="1" applyAlignment="1">
      <alignment horizontal="center" vertical="center"/>
    </xf>
    <xf numFmtId="0" fontId="32" fillId="0" borderId="38" xfId="0" applyFont="1" applyBorder="1" applyAlignment="1">
      <alignment horizontal="right" vertical="center"/>
    </xf>
    <xf numFmtId="1" fontId="32" fillId="0" borderId="38" xfId="0" applyNumberFormat="1" applyFont="1" applyBorder="1" applyAlignment="1">
      <alignment horizontal="right" vertical="center"/>
    </xf>
    <xf numFmtId="168" fontId="32" fillId="0" borderId="19" xfId="1" applyNumberFormat="1" applyFont="1" applyBorder="1" applyAlignment="1">
      <alignment horizontal="center" vertical="center"/>
    </xf>
    <xf numFmtId="0" fontId="32" fillId="0" borderId="38" xfId="0" applyFont="1" applyBorder="1" applyAlignment="1">
      <alignment vertical="center"/>
    </xf>
    <xf numFmtId="0" fontId="33" fillId="0" borderId="38" xfId="0" applyFont="1" applyBorder="1" applyAlignment="1">
      <alignment vertical="center"/>
    </xf>
    <xf numFmtId="0" fontId="32" fillId="0" borderId="19" xfId="0" applyFont="1" applyBorder="1" applyAlignment="1">
      <alignment vertical="center"/>
    </xf>
    <xf numFmtId="0" fontId="32" fillId="0" borderId="21" xfId="0" applyFont="1" applyBorder="1" applyAlignment="1">
      <alignment vertical="center"/>
    </xf>
    <xf numFmtId="0" fontId="33" fillId="0" borderId="21" xfId="0" applyFont="1" applyBorder="1" applyAlignment="1">
      <alignment vertical="center"/>
    </xf>
    <xf numFmtId="0" fontId="32" fillId="0" borderId="22" xfId="0" applyFont="1" applyBorder="1" applyAlignment="1">
      <alignment vertical="center"/>
    </xf>
    <xf numFmtId="10" fontId="33" fillId="0" borderId="0" xfId="0" applyNumberFormat="1" applyFont="1" applyAlignment="1">
      <alignment vertical="center"/>
    </xf>
    <xf numFmtId="10" fontId="32" fillId="0" borderId="0" xfId="0" applyNumberFormat="1" applyFont="1" applyAlignment="1">
      <alignment vertical="center"/>
    </xf>
    <xf numFmtId="10" fontId="32" fillId="0" borderId="21" xfId="0" applyNumberFormat="1" applyFont="1" applyBorder="1" applyAlignment="1">
      <alignment vertical="center"/>
    </xf>
    <xf numFmtId="10" fontId="33" fillId="0" borderId="21" xfId="0" applyNumberFormat="1" applyFont="1" applyBorder="1" applyAlignment="1">
      <alignment vertical="center"/>
    </xf>
    <xf numFmtId="10" fontId="32" fillId="0" borderId="19" xfId="0" applyNumberFormat="1" applyFont="1" applyBorder="1" applyAlignment="1">
      <alignment vertical="center"/>
    </xf>
    <xf numFmtId="10" fontId="32" fillId="0" borderId="22" xfId="0" applyNumberFormat="1" applyFont="1" applyBorder="1" applyAlignment="1">
      <alignment vertical="center"/>
    </xf>
    <xf numFmtId="168" fontId="32" fillId="7" borderId="18" xfId="1" applyNumberFormat="1" applyFont="1" applyFill="1" applyBorder="1" applyAlignment="1">
      <alignment horizontal="right" vertical="center"/>
    </xf>
    <xf numFmtId="0" fontId="34" fillId="9" borderId="38" xfId="0" applyFont="1" applyFill="1" applyBorder="1" applyAlignment="1">
      <alignment horizontal="center" vertical="center"/>
    </xf>
    <xf numFmtId="0" fontId="33" fillId="0" borderId="18" xfId="0" applyFont="1" applyBorder="1" applyAlignment="1">
      <alignment horizontal="left" vertical="center" wrapText="1"/>
    </xf>
    <xf numFmtId="0" fontId="33" fillId="0" borderId="0" xfId="0" applyFont="1" applyAlignment="1">
      <alignment horizontal="left" vertical="center" wrapText="1"/>
    </xf>
    <xf numFmtId="0" fontId="33" fillId="0" borderId="20" xfId="0" applyFont="1" applyBorder="1" applyAlignment="1">
      <alignment horizontal="left" vertical="center" wrapText="1"/>
    </xf>
    <xf numFmtId="0" fontId="33" fillId="0" borderId="21" xfId="0" applyFont="1" applyBorder="1" applyAlignment="1">
      <alignment horizontal="left" vertical="center" wrapText="1"/>
    </xf>
    <xf numFmtId="0" fontId="33" fillId="0" borderId="37" xfId="0" applyFont="1" applyBorder="1" applyAlignment="1">
      <alignment horizontal="left" vertical="center" wrapText="1"/>
    </xf>
    <xf numFmtId="0" fontId="33" fillId="0" borderId="38" xfId="0" applyFont="1" applyBorder="1" applyAlignment="1">
      <alignment horizontal="left" vertical="center" wrapText="1"/>
    </xf>
    <xf numFmtId="0" fontId="33" fillId="0" borderId="39" xfId="0" applyFont="1" applyBorder="1" applyAlignment="1">
      <alignment horizontal="left" vertical="center" wrapText="1"/>
    </xf>
    <xf numFmtId="0" fontId="33" fillId="0" borderId="0" xfId="0" applyFont="1" applyAlignment="1">
      <alignment horizontal="center" vertical="center" wrapText="1"/>
    </xf>
    <xf numFmtId="0" fontId="33" fillId="0" borderId="34"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35" xfId="0" applyFont="1" applyBorder="1" applyAlignment="1">
      <alignment horizontal="center" vertical="center" wrapText="1"/>
    </xf>
    <xf numFmtId="0" fontId="34" fillId="8" borderId="23" xfId="0" applyFont="1" applyFill="1" applyBorder="1" applyAlignment="1">
      <alignment horizontal="center" vertical="center"/>
    </xf>
    <xf numFmtId="0" fontId="34" fillId="8" borderId="24" xfId="0" applyFont="1" applyFill="1" applyBorder="1" applyAlignment="1">
      <alignment horizontal="center" vertical="center"/>
    </xf>
    <xf numFmtId="0" fontId="34" fillId="8" borderId="25" xfId="0" applyFont="1" applyFill="1" applyBorder="1" applyAlignment="1">
      <alignment horizontal="center" vertical="center"/>
    </xf>
    <xf numFmtId="0" fontId="33" fillId="0" borderId="32" xfId="0" applyFont="1" applyBorder="1" applyAlignment="1">
      <alignment horizontal="center" vertical="center" wrapText="1"/>
    </xf>
    <xf numFmtId="0" fontId="33"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6" fillId="3" borderId="0" xfId="0" applyFont="1" applyFill="1" applyAlignment="1">
      <alignment horizontal="center"/>
    </xf>
    <xf numFmtId="0" fontId="30"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W1" sqref="W1"/>
    </sheetView>
  </sheetViews>
  <sheetFormatPr defaultColWidth="9.1796875" defaultRowHeight="15.5" x14ac:dyDescent="0.25"/>
  <cols>
    <col min="1" max="1" width="44.7265625" style="149" customWidth="1"/>
    <col min="2" max="6" width="9" style="149" customWidth="1"/>
    <col min="7" max="7" width="9" style="155" customWidth="1"/>
    <col min="8" max="9" width="9" style="149" customWidth="1"/>
    <col min="10" max="10" width="8.26953125" style="155" customWidth="1"/>
    <col min="11" max="11" width="9" style="155" customWidth="1"/>
    <col min="12" max="12" width="2.7265625" style="149" customWidth="1"/>
    <col min="13" max="17" width="9" style="149" customWidth="1"/>
    <col min="18" max="18" width="9" style="155" customWidth="1"/>
    <col min="19" max="20" width="9" style="149" customWidth="1"/>
    <col min="21" max="21" width="8.453125" style="149" customWidth="1"/>
    <col min="22" max="22" width="9" style="149" customWidth="1"/>
    <col min="23" max="23" width="2.7265625" style="149" customWidth="1"/>
    <col min="24" max="31" width="9" style="149" customWidth="1"/>
    <col min="32" max="32" width="8.453125" style="149" customWidth="1"/>
    <col min="33" max="33" width="9" style="149" customWidth="1"/>
    <col min="34" max="16384" width="9.1796875" style="149"/>
  </cols>
  <sheetData>
    <row r="1" spans="1:34" x14ac:dyDescent="0.25">
      <c r="A1" s="207" t="str">
        <f>'Occupancy Raw Data'!B1</f>
        <v>Week of February 23 to March 01, 2025</v>
      </c>
      <c r="B1" s="214" t="s">
        <v>66</v>
      </c>
      <c r="C1" s="215"/>
      <c r="D1" s="215"/>
      <c r="E1" s="215"/>
      <c r="F1" s="215"/>
      <c r="G1" s="215"/>
      <c r="H1" s="215"/>
      <c r="I1" s="215"/>
      <c r="J1" s="215"/>
      <c r="K1" s="216"/>
      <c r="L1" s="153"/>
      <c r="M1" s="214" t="s">
        <v>67</v>
      </c>
      <c r="N1" s="215"/>
      <c r="O1" s="215"/>
      <c r="P1" s="215"/>
      <c r="Q1" s="215"/>
      <c r="R1" s="215"/>
      <c r="S1" s="215"/>
      <c r="T1" s="215"/>
      <c r="U1" s="215"/>
      <c r="V1" s="216"/>
      <c r="W1" s="153"/>
      <c r="X1" s="214" t="s">
        <v>68</v>
      </c>
      <c r="Y1" s="215"/>
      <c r="Z1" s="215"/>
      <c r="AA1" s="215"/>
      <c r="AB1" s="215"/>
      <c r="AC1" s="215"/>
      <c r="AD1" s="215"/>
      <c r="AE1" s="215"/>
      <c r="AF1" s="215"/>
      <c r="AG1" s="216"/>
      <c r="AH1" s="150"/>
    </row>
    <row r="2" spans="1:34" x14ac:dyDescent="0.25">
      <c r="A2" s="208"/>
      <c r="B2" s="154"/>
      <c r="C2" s="155"/>
      <c r="D2" s="155"/>
      <c r="E2" s="155"/>
      <c r="F2" s="156"/>
      <c r="G2" s="210" t="s">
        <v>64</v>
      </c>
      <c r="H2" s="155"/>
      <c r="I2" s="155"/>
      <c r="J2" s="210" t="s">
        <v>65</v>
      </c>
      <c r="K2" s="212" t="s">
        <v>56</v>
      </c>
      <c r="L2" s="150"/>
      <c r="M2" s="154"/>
      <c r="N2" s="155"/>
      <c r="O2" s="155"/>
      <c r="P2" s="155"/>
      <c r="Q2" s="155"/>
      <c r="R2" s="210" t="s">
        <v>64</v>
      </c>
      <c r="S2" s="155"/>
      <c r="T2" s="155"/>
      <c r="U2" s="210" t="s">
        <v>65</v>
      </c>
      <c r="V2" s="212" t="s">
        <v>56</v>
      </c>
      <c r="W2" s="150"/>
      <c r="X2" s="157"/>
      <c r="Y2" s="158"/>
      <c r="Z2" s="158"/>
      <c r="AA2" s="158"/>
      <c r="AB2" s="158"/>
      <c r="AC2" s="217" t="s">
        <v>64</v>
      </c>
      <c r="AD2" s="159"/>
      <c r="AE2" s="159"/>
      <c r="AF2" s="217" t="s">
        <v>65</v>
      </c>
      <c r="AG2" s="218" t="s">
        <v>56</v>
      </c>
      <c r="AH2" s="150"/>
    </row>
    <row r="3" spans="1:34" x14ac:dyDescent="0.25">
      <c r="A3" s="209"/>
      <c r="B3" s="160" t="s">
        <v>57</v>
      </c>
      <c r="C3" s="161" t="s">
        <v>58</v>
      </c>
      <c r="D3" s="161" t="s">
        <v>59</v>
      </c>
      <c r="E3" s="161" t="s">
        <v>60</v>
      </c>
      <c r="F3" s="162" t="s">
        <v>61</v>
      </c>
      <c r="G3" s="211"/>
      <c r="H3" s="161" t="s">
        <v>62</v>
      </c>
      <c r="I3" s="161" t="s">
        <v>63</v>
      </c>
      <c r="J3" s="211"/>
      <c r="K3" s="213"/>
      <c r="L3" s="150"/>
      <c r="M3" s="160" t="s">
        <v>57</v>
      </c>
      <c r="N3" s="161" t="s">
        <v>58</v>
      </c>
      <c r="O3" s="161" t="s">
        <v>59</v>
      </c>
      <c r="P3" s="161" t="s">
        <v>60</v>
      </c>
      <c r="Q3" s="161" t="s">
        <v>61</v>
      </c>
      <c r="R3" s="211"/>
      <c r="S3" s="161" t="s">
        <v>62</v>
      </c>
      <c r="T3" s="161" t="s">
        <v>63</v>
      </c>
      <c r="U3" s="211"/>
      <c r="V3" s="213"/>
      <c r="W3" s="150"/>
      <c r="X3" s="160" t="s">
        <v>57</v>
      </c>
      <c r="Y3" s="161" t="s">
        <v>58</v>
      </c>
      <c r="Z3" s="161" t="s">
        <v>59</v>
      </c>
      <c r="AA3" s="161" t="s">
        <v>60</v>
      </c>
      <c r="AB3" s="161" t="s">
        <v>61</v>
      </c>
      <c r="AC3" s="211"/>
      <c r="AD3" s="162" t="s">
        <v>62</v>
      </c>
      <c r="AE3" s="162" t="s">
        <v>63</v>
      </c>
      <c r="AF3" s="211"/>
      <c r="AG3" s="213"/>
      <c r="AH3" s="150"/>
    </row>
    <row r="4" spans="1:34" x14ac:dyDescent="0.25">
      <c r="A4" s="181" t="s">
        <v>15</v>
      </c>
      <c r="B4" s="164">
        <f>(VLOOKUP($A4,'Occupancy Raw Data'!$B$8:$BE$45,'Occupancy Raw Data'!G$3,FALSE))/100</f>
        <v>0.47385293093356901</v>
      </c>
      <c r="C4" s="165">
        <f>(VLOOKUP($A4,'Occupancy Raw Data'!$B$8:$BE$45,'Occupancy Raw Data'!H$3,FALSE))/100</f>
        <v>0.60367078666502205</v>
      </c>
      <c r="D4" s="165">
        <f>(VLOOKUP($A4,'Occupancy Raw Data'!$B$8:$BE$45,'Occupancy Raw Data'!I$3,FALSE))/100</f>
        <v>0.65583310138931494</v>
      </c>
      <c r="E4" s="165">
        <f>(VLOOKUP($A4,'Occupancy Raw Data'!$B$8:$BE$45,'Occupancy Raw Data'!J$3,FALSE))/100</f>
        <v>0.65460068818788697</v>
      </c>
      <c r="F4" s="165">
        <f>(VLOOKUP($A4,'Occupancy Raw Data'!$B$8:$BE$45,'Occupancy Raw Data'!K$3,FALSE))/100</f>
        <v>0.62566454361509505</v>
      </c>
      <c r="G4" s="166">
        <f>(VLOOKUP($A4,'Occupancy Raw Data'!$B$8:$BE$45,'Occupancy Raw Data'!L$3,FALSE))/100</f>
        <v>0.60272497798615199</v>
      </c>
      <c r="H4" s="146">
        <f>(VLOOKUP($A4,'Occupancy Raw Data'!$B$8:$BE$45,'Occupancy Raw Data'!N$3,FALSE))/100</f>
        <v>0.68498741835185595</v>
      </c>
      <c r="I4" s="146">
        <f>(VLOOKUP($A4,'Occupancy Raw Data'!$B$8:$BE$45,'Occupancy Raw Data'!O$3,FALSE))/100</f>
        <v>0.69892978777213599</v>
      </c>
      <c r="J4" s="166">
        <f>(VLOOKUP($A4,'Occupancy Raw Data'!$B$8:$BE$45,'Occupancy Raw Data'!P$3,FALSE))/100</f>
        <v>0.69196290986911801</v>
      </c>
      <c r="K4" s="167">
        <f>(VLOOKUP($A4,'Occupancy Raw Data'!$B$8:$BE$45,'Occupancy Raw Data'!R$3,FALSE))/100</f>
        <v>0.62823527403394797</v>
      </c>
      <c r="M4" s="168">
        <f>VLOOKUP($A4,'ADR Raw Data'!$B$6:$BE$43,'ADR Raw Data'!G$1,FALSE)</f>
        <v>146.93094834049799</v>
      </c>
      <c r="N4" s="169">
        <f>VLOOKUP($A4,'ADR Raw Data'!$B$6:$BE$43,'ADR Raw Data'!H$1,FALSE)</f>
        <v>158.06954519058701</v>
      </c>
      <c r="O4" s="169">
        <f>VLOOKUP($A4,'ADR Raw Data'!$B$6:$BE$43,'ADR Raw Data'!I$1,FALSE)</f>
        <v>164.08810353962599</v>
      </c>
      <c r="P4" s="169">
        <f>VLOOKUP($A4,'ADR Raw Data'!$B$6:$BE$43,'ADR Raw Data'!J$1,FALSE)</f>
        <v>160.77536358535099</v>
      </c>
      <c r="Q4" s="169">
        <f>VLOOKUP($A4,'ADR Raw Data'!$B$6:$BE$43,'ADR Raw Data'!K$1,FALSE)</f>
        <v>153.09320195767501</v>
      </c>
      <c r="R4" s="170">
        <f>VLOOKUP($A4,'ADR Raw Data'!$B$6:$BE$43,'ADR Raw Data'!L$1,FALSE)</f>
        <v>157.182444062824</v>
      </c>
      <c r="S4" s="169">
        <f>VLOOKUP($A4,'ADR Raw Data'!$B$6:$BE$43,'ADR Raw Data'!N$1,FALSE)</f>
        <v>161.589466028598</v>
      </c>
      <c r="T4" s="169">
        <f>VLOOKUP($A4,'ADR Raw Data'!$B$6:$BE$43,'ADR Raw Data'!O$1,FALSE)</f>
        <v>165.950153271544</v>
      </c>
      <c r="U4" s="170">
        <f>VLOOKUP($A4,'ADR Raw Data'!$B$6:$BE$43,'ADR Raw Data'!P$1,FALSE)</f>
        <v>163.79312254645501</v>
      </c>
      <c r="V4" s="171">
        <f>VLOOKUP($A4,'ADR Raw Data'!$B$6:$BE$43,'ADR Raw Data'!R$1,FALSE)</f>
        <v>159.263925470825</v>
      </c>
      <c r="X4" s="168">
        <f>VLOOKUP($A4,'RevPAR Raw Data'!$B$6:$BE$43,'RevPAR Raw Data'!G$1,FALSE)</f>
        <v>69.623660515994004</v>
      </c>
      <c r="Y4" s="169">
        <f>VLOOKUP($A4,'RevPAR Raw Data'!$B$6:$BE$43,'RevPAR Raw Data'!H$1,FALSE)</f>
        <v>95.421966692984299</v>
      </c>
      <c r="Z4" s="169">
        <f>VLOOKUP($A4,'RevPAR Raw Data'!$B$6:$BE$43,'RevPAR Raw Data'!I$1,FALSE)</f>
        <v>107.614409845484</v>
      </c>
      <c r="AA4" s="169">
        <f>VLOOKUP($A4,'RevPAR Raw Data'!$B$6:$BE$43,'RevPAR Raw Data'!J$1,FALSE)</f>
        <v>105.24366364662799</v>
      </c>
      <c r="AB4" s="169">
        <f>VLOOKUP($A4,'RevPAR Raw Data'!$B$6:$BE$43,'RevPAR Raw Data'!K$1,FALSE)</f>
        <v>95.784988333423001</v>
      </c>
      <c r="AC4" s="170">
        <f>VLOOKUP($A4,'RevPAR Raw Data'!$B$6:$BE$43,'RevPAR Raw Data'!L$1,FALSE)</f>
        <v>94.737785137575401</v>
      </c>
      <c r="AD4" s="169">
        <f>VLOOKUP($A4,'RevPAR Raw Data'!$B$6:$BE$43,'RevPAR Raw Data'!N$1,FALSE)</f>
        <v>110.686751167784</v>
      </c>
      <c r="AE4" s="169">
        <f>VLOOKUP($A4,'RevPAR Raw Data'!$B$6:$BE$43,'RevPAR Raw Data'!O$1,FALSE)</f>
        <v>115.98750540683299</v>
      </c>
      <c r="AF4" s="170">
        <f>VLOOKUP($A4,'RevPAR Raw Data'!$B$6:$BE$43,'RevPAR Raw Data'!P$1,FALSE)</f>
        <v>113.338765693794</v>
      </c>
      <c r="AG4" s="171">
        <f>VLOOKUP($A4,'RevPAR Raw Data'!$B$6:$BE$43,'RevPAR Raw Data'!R$1,FALSE)</f>
        <v>100.055215861886</v>
      </c>
    </row>
    <row r="5" spans="1:34" x14ac:dyDescent="0.25">
      <c r="A5" s="148" t="s">
        <v>132</v>
      </c>
      <c r="B5" s="136">
        <f>(VLOOKUP($A4,'Occupancy Raw Data'!$B$8:$BE$51,'Occupancy Raw Data'!T$3,FALSE))/100</f>
        <v>-8.3242676795401808E-3</v>
      </c>
      <c r="C5" s="137">
        <f>(VLOOKUP($A4,'Occupancy Raw Data'!$B$8:$BE$51,'Occupancy Raw Data'!U$3,FALSE))/100</f>
        <v>7.5081036603704297E-3</v>
      </c>
      <c r="D5" s="137">
        <f>(VLOOKUP($A4,'Occupancy Raw Data'!$B$8:$BE$51,'Occupancy Raw Data'!V$3,FALSE))/100</f>
        <v>9.6144877853400704E-3</v>
      </c>
      <c r="E5" s="137">
        <f>(VLOOKUP($A4,'Occupancy Raw Data'!$B$8:$BE$51,'Occupancy Raw Data'!W$3,FALSE))/100</f>
        <v>9.8361867684001701E-3</v>
      </c>
      <c r="F5" s="137">
        <f>(VLOOKUP($A4,'Occupancy Raw Data'!$B$8:$BE$51,'Occupancy Raw Data'!X$3,FALSE))/100</f>
        <v>9.5564940210007495E-4</v>
      </c>
      <c r="G5" s="137">
        <f>(VLOOKUP($A4,'Occupancy Raw Data'!$B$8:$BE$51,'Occupancy Raw Data'!Y$3,FALSE))/100</f>
        <v>4.5842221274154495E-3</v>
      </c>
      <c r="H5" s="138">
        <f>(VLOOKUP($A4,'Occupancy Raw Data'!$B$8:$BE$51,'Occupancy Raw Data'!AA$3,FALSE))/100</f>
        <v>4.3003485962249902E-3</v>
      </c>
      <c r="I5" s="138">
        <f>(VLOOKUP($A4,'Occupancy Raw Data'!$B$8:$BE$51,'Occupancy Raw Data'!AB$3,FALSE))/100</f>
        <v>9.7047826467553311E-4</v>
      </c>
      <c r="J5" s="137">
        <f>(VLOOKUP($A4,'Occupancy Raw Data'!$B$8:$BE$51,'Occupancy Raw Data'!AC$3,FALSE))/100</f>
        <v>2.62215377786729E-3</v>
      </c>
      <c r="K5" s="139">
        <f>(VLOOKUP($A4,'Occupancy Raw Data'!$B$8:$BE$51,'Occupancy Raw Data'!AE$3,FALSE))/100</f>
        <v>3.9361917259163994E-3</v>
      </c>
      <c r="M5" s="136">
        <f>(VLOOKUP($A4,'ADR Raw Data'!$B$6:$BE$43,'ADR Raw Data'!T$1,FALSE))/100</f>
        <v>1.4766118119701499E-2</v>
      </c>
      <c r="N5" s="137">
        <f>(VLOOKUP($A4,'ADR Raw Data'!$B$6:$BE$43,'ADR Raw Data'!U$1,FALSE))/100</f>
        <v>2.79115249982291E-2</v>
      </c>
      <c r="O5" s="137">
        <f>(VLOOKUP($A4,'ADR Raw Data'!$B$6:$BE$43,'ADR Raw Data'!V$1,FALSE))/100</f>
        <v>3.6142402473963303E-2</v>
      </c>
      <c r="P5" s="137">
        <f>(VLOOKUP($A4,'ADR Raw Data'!$B$6:$BE$43,'ADR Raw Data'!W$1,FALSE))/100</f>
        <v>3.5871513110228299E-2</v>
      </c>
      <c r="Q5" s="137">
        <f>(VLOOKUP($A4,'ADR Raw Data'!$B$6:$BE$43,'ADR Raw Data'!X$1,FALSE))/100</f>
        <v>3.6342037213203303E-2</v>
      </c>
      <c r="R5" s="137">
        <f>(VLOOKUP($A4,'ADR Raw Data'!$B$6:$BE$43,'ADR Raw Data'!Y$1,FALSE))/100</f>
        <v>3.14663592726422E-2</v>
      </c>
      <c r="S5" s="138">
        <f>(VLOOKUP($A4,'ADR Raw Data'!$B$6:$BE$43,'ADR Raw Data'!AA$1,FALSE))/100</f>
        <v>1.2038476464385399E-2</v>
      </c>
      <c r="T5" s="138">
        <f>(VLOOKUP($A4,'ADR Raw Data'!$B$6:$BE$43,'ADR Raw Data'!AB$1,FALSE))/100</f>
        <v>2.4252257940500899E-2</v>
      </c>
      <c r="U5" s="137">
        <f>(VLOOKUP($A4,'ADR Raw Data'!$B$6:$BE$43,'ADR Raw Data'!AC$1,FALSE))/100</f>
        <v>1.8247590854068102E-2</v>
      </c>
      <c r="V5" s="139">
        <f>(VLOOKUP($A4,'ADR Raw Data'!$B$6:$BE$43,'ADR Raw Data'!AE$1,FALSE))/100</f>
        <v>2.71126943034346E-2</v>
      </c>
      <c r="X5" s="136">
        <f>(VLOOKUP($A4,'RevPAR Raw Data'!$B$6:$BE$43,'RevPAR Raw Data'!T$1,FALSE))/100</f>
        <v>6.3189333203452899E-3</v>
      </c>
      <c r="Y5" s="137">
        <f>(VLOOKUP($A4,'RevPAR Raw Data'!$B$6:$BE$43,'RevPAR Raw Data'!U$1,FALSE))/100</f>
        <v>3.5629191281605299E-2</v>
      </c>
      <c r="Z5" s="137">
        <f>(VLOOKUP($A4,'RevPAR Raw Data'!$B$6:$BE$43,'RevPAR Raw Data'!V$1,FALSE))/100</f>
        <v>4.6104380946422101E-2</v>
      </c>
      <c r="AA5" s="137">
        <f>(VLOOKUP($A4,'RevPAR Raw Data'!$B$6:$BE$43,'RevPAR Raw Data'!W$1,FALSE))/100</f>
        <v>4.6060538781245802E-2</v>
      </c>
      <c r="AB5" s="137">
        <f>(VLOOKUP($A4,'RevPAR Raw Data'!$B$6:$BE$43,'RevPAR Raw Data'!X$1,FALSE))/100</f>
        <v>3.7332416861437297E-2</v>
      </c>
      <c r="AC5" s="137">
        <f>(VLOOKUP($A4,'RevPAR Raw Data'!$B$6:$BE$43,'RevPAR Raw Data'!Y$1,FALSE))/100</f>
        <v>3.6194830180504498E-2</v>
      </c>
      <c r="AD5" s="138">
        <f>(VLOOKUP($A4,'RevPAR Raw Data'!$B$6:$BE$43,'RevPAR Raw Data'!AA$1,FALSE))/100</f>
        <v>1.63905947059747E-2</v>
      </c>
      <c r="AE5" s="138">
        <f>(VLOOKUP($A4,'RevPAR Raw Data'!$B$6:$BE$43,'RevPAR Raw Data'!AB$1,FALSE))/100</f>
        <v>2.5246272494377001E-2</v>
      </c>
      <c r="AF5" s="137">
        <f>(VLOOKUP($A4,'RevPAR Raw Data'!$B$6:$BE$43,'RevPAR Raw Data'!AC$1,FALSE))/100</f>
        <v>2.0917592621230399E-2</v>
      </c>
      <c r="AG5" s="139">
        <f>(VLOOKUP($A4,'RevPAR Raw Data'!$B$6:$BE$43,'RevPAR Raw Data'!AE$1,FALSE))/100</f>
        <v>3.1155606792335502E-2</v>
      </c>
    </row>
    <row r="6" spans="1:34" x14ac:dyDescent="0.25">
      <c r="A6" s="163"/>
      <c r="B6" s="164"/>
      <c r="C6" s="165"/>
      <c r="D6" s="165"/>
      <c r="E6" s="165"/>
      <c r="F6" s="165"/>
      <c r="G6" s="166"/>
      <c r="H6" s="146"/>
      <c r="I6" s="146"/>
      <c r="J6" s="166"/>
      <c r="K6" s="167"/>
      <c r="M6" s="168"/>
      <c r="N6" s="169"/>
      <c r="O6" s="169"/>
      <c r="P6" s="169"/>
      <c r="Q6" s="169"/>
      <c r="R6" s="170"/>
      <c r="S6" s="169"/>
      <c r="T6" s="169"/>
      <c r="U6" s="170"/>
      <c r="V6" s="171"/>
      <c r="X6" s="168"/>
      <c r="Y6" s="169"/>
      <c r="Z6" s="169"/>
      <c r="AA6" s="169"/>
      <c r="AB6" s="169"/>
      <c r="AC6" s="170"/>
      <c r="AD6" s="169"/>
      <c r="AE6" s="169"/>
      <c r="AF6" s="170"/>
      <c r="AG6" s="171"/>
    </row>
    <row r="7" spans="1:34" x14ac:dyDescent="0.25">
      <c r="A7" s="181" t="s">
        <v>69</v>
      </c>
      <c r="B7" s="172">
        <f>(VLOOKUP($A7,'Occupancy Raw Data'!$B$8:$BE$45,'Occupancy Raw Data'!G$3,FALSE))/100</f>
        <v>0.445876113204978</v>
      </c>
      <c r="C7" s="173">
        <f>(VLOOKUP($A7,'Occupancy Raw Data'!$B$8:$BE$45,'Occupancy Raw Data'!H$3,FALSE))/100</f>
        <v>0.59462938551704003</v>
      </c>
      <c r="D7" s="173">
        <f>(VLOOKUP($A7,'Occupancy Raw Data'!$B$8:$BE$45,'Occupancy Raw Data'!I$3,FALSE))/100</f>
        <v>0.65747634342721595</v>
      </c>
      <c r="E7" s="173">
        <f>(VLOOKUP($A7,'Occupancy Raw Data'!$B$8:$BE$45,'Occupancy Raw Data'!J$3,FALSE))/100</f>
        <v>0.65797763378573193</v>
      </c>
      <c r="F7" s="173">
        <f>(VLOOKUP($A7,'Occupancy Raw Data'!$B$8:$BE$45,'Occupancy Raw Data'!K$3,FALSE))/100</f>
        <v>0.60272429649158599</v>
      </c>
      <c r="G7" s="174">
        <f>(VLOOKUP($A7,'Occupancy Raw Data'!$B$8:$BE$45,'Occupancy Raw Data'!L$3,FALSE))/100</f>
        <v>0.59173675448531005</v>
      </c>
      <c r="H7" s="146">
        <f>(VLOOKUP($A7,'Occupancy Raw Data'!$B$8:$BE$45,'Occupancy Raw Data'!N$3,FALSE))/100</f>
        <v>0.65466664191158697</v>
      </c>
      <c r="I7" s="146">
        <f>(VLOOKUP($A7,'Occupancy Raw Data'!$B$8:$BE$45,'Occupancy Raw Data'!O$3,FALSE))/100</f>
        <v>0.66082998264435699</v>
      </c>
      <c r="J7" s="174">
        <f>(VLOOKUP($A7,'Occupancy Raw Data'!$B$8:$BE$45,'Occupancy Raw Data'!P$3,FALSE))/100</f>
        <v>0.65775139880676303</v>
      </c>
      <c r="K7" s="175">
        <f>(VLOOKUP($A7,'Occupancy Raw Data'!$B$8:$BE$45,'Occupancy Raw Data'!R$3,FALSE))/100</f>
        <v>0.61061158471104493</v>
      </c>
      <c r="M7" s="168">
        <f>VLOOKUP($A7,'ADR Raw Data'!$B$6:$BE$43,'ADR Raw Data'!G$1,FALSE)</f>
        <v>110.531680118257</v>
      </c>
      <c r="N7" s="169">
        <f>VLOOKUP($A7,'ADR Raw Data'!$B$6:$BE$43,'ADR Raw Data'!H$1,FALSE)</f>
        <v>122.886682201661</v>
      </c>
      <c r="O7" s="169">
        <f>VLOOKUP($A7,'ADR Raw Data'!$B$6:$BE$43,'ADR Raw Data'!I$1,FALSE)</f>
        <v>129.38954178016999</v>
      </c>
      <c r="P7" s="169">
        <f>VLOOKUP($A7,'ADR Raw Data'!$B$6:$BE$43,'ADR Raw Data'!J$1,FALSE)</f>
        <v>126.640636671118</v>
      </c>
      <c r="Q7" s="169">
        <f>VLOOKUP($A7,'ADR Raw Data'!$B$6:$BE$43,'ADR Raw Data'!K$1,FALSE)</f>
        <v>117.421253294999</v>
      </c>
      <c r="R7" s="170">
        <f>VLOOKUP($A7,'ADR Raw Data'!$B$6:$BE$43,'ADR Raw Data'!L$1,FALSE)</f>
        <v>122.19128761339699</v>
      </c>
      <c r="S7" s="169">
        <f>VLOOKUP($A7,'ADR Raw Data'!$B$6:$BE$43,'ADR Raw Data'!N$1,FALSE)</f>
        <v>122.037956669786</v>
      </c>
      <c r="T7" s="169">
        <f>VLOOKUP($A7,'ADR Raw Data'!$B$6:$BE$43,'ADR Raw Data'!O$1,FALSE)</f>
        <v>123.581859307618</v>
      </c>
      <c r="U7" s="170">
        <f>VLOOKUP($A7,'ADR Raw Data'!$B$6:$BE$43,'ADR Raw Data'!P$1,FALSE)</f>
        <v>122.81429786865</v>
      </c>
      <c r="V7" s="171">
        <f>VLOOKUP($A7,'ADR Raw Data'!$B$6:$BE$43,'ADR Raw Data'!R$1,FALSE)</f>
        <v>122.383169819309</v>
      </c>
      <c r="X7" s="168">
        <f>VLOOKUP($A7,'RevPAR Raw Data'!$B$6:$BE$43,'RevPAR Raw Data'!G$1,FALSE)</f>
        <v>49.283435917144701</v>
      </c>
      <c r="Y7" s="169">
        <f>VLOOKUP($A7,'RevPAR Raw Data'!$B$6:$BE$43,'RevPAR Raw Data'!H$1,FALSE)</f>
        <v>73.072032325801601</v>
      </c>
      <c r="Z7" s="169">
        <f>VLOOKUP($A7,'RevPAR Raw Data'!$B$6:$BE$43,'RevPAR Raw Data'!I$1,FALSE)</f>
        <v>85.070562807349702</v>
      </c>
      <c r="AA7" s="169">
        <f>VLOOKUP($A7,'RevPAR Raw Data'!$B$6:$BE$43,'RevPAR Raw Data'!J$1,FALSE)</f>
        <v>83.326706457981302</v>
      </c>
      <c r="AB7" s="169">
        <f>VLOOKUP($A7,'RevPAR Raw Data'!$B$6:$BE$43,'RevPAR Raw Data'!K$1,FALSE)</f>
        <v>70.772642285388898</v>
      </c>
      <c r="AC7" s="170">
        <f>VLOOKUP($A7,'RevPAR Raw Data'!$B$6:$BE$43,'RevPAR Raw Data'!L$1,FALSE)</f>
        <v>72.305075958733198</v>
      </c>
      <c r="AD7" s="169">
        <f>VLOOKUP($A7,'RevPAR Raw Data'!$B$6:$BE$43,'RevPAR Raw Data'!N$1,FALSE)</f>
        <v>79.894179278760703</v>
      </c>
      <c r="AE7" s="169">
        <f>VLOOKUP($A7,'RevPAR Raw Data'!$B$6:$BE$43,'RevPAR Raw Data'!O$1,FALSE)</f>
        <v>81.666597941410799</v>
      </c>
      <c r="AF7" s="170">
        <f>VLOOKUP($A7,'RevPAR Raw Data'!$B$6:$BE$43,'RevPAR Raw Data'!P$1,FALSE)</f>
        <v>80.781276216575407</v>
      </c>
      <c r="AG7" s="171">
        <f>VLOOKUP($A7,'RevPAR Raw Data'!$B$6:$BE$43,'RevPAR Raw Data'!R$1,FALSE)</f>
        <v>74.728581265329296</v>
      </c>
    </row>
    <row r="8" spans="1:34" x14ac:dyDescent="0.25">
      <c r="A8" s="148" t="s">
        <v>132</v>
      </c>
      <c r="B8" s="136">
        <f>(VLOOKUP($A7,'Occupancy Raw Data'!$B$8:$BE$51,'Occupancy Raw Data'!T$3,FALSE))/100</f>
        <v>1.8917531400144003E-2</v>
      </c>
      <c r="C8" s="137">
        <f>(VLOOKUP($A7,'Occupancy Raw Data'!$B$8:$BE$51,'Occupancy Raw Data'!U$3,FALSE))/100</f>
        <v>1.8434403370202298E-2</v>
      </c>
      <c r="D8" s="137">
        <f>(VLOOKUP($A7,'Occupancy Raw Data'!$B$8:$BE$51,'Occupancy Raw Data'!V$3,FALSE))/100</f>
        <v>3.9132482327777197E-2</v>
      </c>
      <c r="E8" s="137">
        <f>(VLOOKUP($A7,'Occupancy Raw Data'!$B$8:$BE$51,'Occupancy Raw Data'!W$3,FALSE))/100</f>
        <v>4.1000542075887096E-2</v>
      </c>
      <c r="F8" s="137">
        <f>(VLOOKUP($A7,'Occupancy Raw Data'!$B$8:$BE$51,'Occupancy Raw Data'!X$3,FALSE))/100</f>
        <v>2.0757665485447399E-2</v>
      </c>
      <c r="G8" s="137">
        <f>(VLOOKUP($A7,'Occupancy Raw Data'!$B$8:$BE$51,'Occupancy Raw Data'!Y$3,FALSE))/100</f>
        <v>2.8495358631637102E-2</v>
      </c>
      <c r="H8" s="138">
        <f>(VLOOKUP($A7,'Occupancy Raw Data'!$B$8:$BE$51,'Occupancy Raw Data'!AA$3,FALSE))/100</f>
        <v>-2.2251438142810401E-2</v>
      </c>
      <c r="I8" s="138">
        <f>(VLOOKUP($A7,'Occupancy Raw Data'!$B$8:$BE$51,'Occupancy Raw Data'!AB$3,FALSE))/100</f>
        <v>-3.2821492071740302E-2</v>
      </c>
      <c r="J8" s="137">
        <f>(VLOOKUP($A7,'Occupancy Raw Data'!$B$8:$BE$51,'Occupancy Raw Data'!AC$3,FALSE))/100</f>
        <v>-2.75835613108079E-2</v>
      </c>
      <c r="K8" s="139">
        <f>(VLOOKUP($A7,'Occupancy Raw Data'!$B$8:$BE$51,'Occupancy Raw Data'!AE$3,FALSE))/100</f>
        <v>1.05425516476777E-2</v>
      </c>
      <c r="M8" s="136">
        <f>(VLOOKUP($A7,'ADR Raw Data'!$B$6:$BE$43,'ADR Raw Data'!T$1,FALSE))/100</f>
        <v>3.6866837316860801E-2</v>
      </c>
      <c r="N8" s="137">
        <f>(VLOOKUP($A7,'ADR Raw Data'!$B$6:$BE$43,'ADR Raw Data'!U$1,FALSE))/100</f>
        <v>3.3805416786184497E-2</v>
      </c>
      <c r="O8" s="137">
        <f>(VLOOKUP($A7,'ADR Raw Data'!$B$6:$BE$43,'ADR Raw Data'!V$1,FALSE))/100</f>
        <v>4.29508108892451E-2</v>
      </c>
      <c r="P8" s="137">
        <f>(VLOOKUP($A7,'ADR Raw Data'!$B$6:$BE$43,'ADR Raw Data'!W$1,FALSE))/100</f>
        <v>4.3322461831057299E-2</v>
      </c>
      <c r="Q8" s="137">
        <f>(VLOOKUP($A7,'ADR Raw Data'!$B$6:$BE$43,'ADR Raw Data'!X$1,FALSE))/100</f>
        <v>3.6644027255241497E-2</v>
      </c>
      <c r="R8" s="137">
        <f>(VLOOKUP($A7,'ADR Raw Data'!$B$6:$BE$43,'ADR Raw Data'!Y$1,FALSE))/100</f>
        <v>3.9503240690689098E-2</v>
      </c>
      <c r="S8" s="138">
        <f>(VLOOKUP($A7,'ADR Raw Data'!$B$6:$BE$43,'ADR Raw Data'!AA$1,FALSE))/100</f>
        <v>-3.5867484203687801E-2</v>
      </c>
      <c r="T8" s="138">
        <f>(VLOOKUP($A7,'ADR Raw Data'!$B$6:$BE$43,'ADR Raw Data'!AB$1,FALSE))/100</f>
        <v>-4.1840549284113807E-2</v>
      </c>
      <c r="U8" s="137">
        <f>(VLOOKUP($A7,'ADR Raw Data'!$B$6:$BE$43,'ADR Raw Data'!AC$1,FALSE))/100</f>
        <v>-3.8937391568895696E-2</v>
      </c>
      <c r="V8" s="139">
        <f>(VLOOKUP($A7,'ADR Raw Data'!$B$6:$BE$43,'ADR Raw Data'!AE$1,FALSE))/100</f>
        <v>1.28855023550079E-2</v>
      </c>
      <c r="X8" s="136">
        <f>(VLOOKUP($A7,'RevPAR Raw Data'!$B$6:$BE$43,'RevPAR Raw Data'!T$1,FALSE))/100</f>
        <v>5.6481798269570602E-2</v>
      </c>
      <c r="Y8" s="137">
        <f>(VLOOKUP($A7,'RevPAR Raw Data'!$B$6:$BE$43,'RevPAR Raw Data'!U$1,FALSE))/100</f>
        <v>5.2863002845521201E-2</v>
      </c>
      <c r="Z8" s="137">
        <f>(VLOOKUP($A7,'RevPAR Raw Data'!$B$6:$BE$43,'RevPAR Raw Data'!V$1,FALSE))/100</f>
        <v>8.37640650651095E-2</v>
      </c>
      <c r="AA8" s="137">
        <f>(VLOOKUP($A7,'RevPAR Raw Data'!$B$6:$BE$43,'RevPAR Raw Data'!W$1,FALSE))/100</f>
        <v>8.6099248326079805E-2</v>
      </c>
      <c r="AB8" s="137">
        <f>(VLOOKUP($A7,'RevPAR Raw Data'!$B$6:$BE$43,'RevPAR Raw Data'!X$1,FALSE))/100</f>
        <v>5.8162337200492804E-2</v>
      </c>
      <c r="AC8" s="137">
        <f>(VLOOKUP($A7,'RevPAR Raw Data'!$B$6:$BE$43,'RevPAR Raw Data'!Y$1,FALSE))/100</f>
        <v>6.9124258332919297E-2</v>
      </c>
      <c r="AD8" s="138">
        <f>(VLOOKUP($A7,'RevPAR Raw Data'!$B$6:$BE$43,'RevPAR Raw Data'!AA$1,FALSE))/100</f>
        <v>-5.7320819240401694E-2</v>
      </c>
      <c r="AE8" s="138">
        <f>(VLOOKUP($A7,'RevPAR Raw Data'!$B$6:$BE$43,'RevPAR Raw Data'!AB$1,FALSE))/100</f>
        <v>-7.3288772099248389E-2</v>
      </c>
      <c r="AF8" s="137">
        <f>(VLOOKUP($A7,'RevPAR Raw Data'!$B$6:$BE$43,'RevPAR Raw Data'!AC$1,FALSE))/100</f>
        <v>-6.5446920952080101E-2</v>
      </c>
      <c r="AG8" s="139">
        <f>(VLOOKUP($A7,'RevPAR Raw Data'!$B$6:$BE$43,'RevPAR Raw Data'!AE$1,FALSE))/100</f>
        <v>2.3563900076769603E-2</v>
      </c>
    </row>
    <row r="9" spans="1:34" x14ac:dyDescent="0.25">
      <c r="A9" s="176"/>
      <c r="B9" s="177"/>
      <c r="C9" s="178"/>
      <c r="D9" s="178"/>
      <c r="E9" s="178"/>
      <c r="F9" s="178"/>
      <c r="G9" s="179"/>
      <c r="H9" s="178"/>
      <c r="I9" s="178"/>
      <c r="J9" s="179"/>
      <c r="K9" s="180"/>
      <c r="M9" s="177"/>
      <c r="N9" s="178"/>
      <c r="O9" s="178"/>
      <c r="P9" s="178"/>
      <c r="Q9" s="178"/>
      <c r="R9" s="179"/>
      <c r="S9" s="178"/>
      <c r="T9" s="178"/>
      <c r="U9" s="179"/>
      <c r="V9" s="180"/>
      <c r="X9" s="177"/>
      <c r="Y9" s="178"/>
      <c r="Z9" s="178"/>
      <c r="AA9" s="178"/>
      <c r="AB9" s="178"/>
      <c r="AC9" s="179"/>
      <c r="AD9" s="178"/>
      <c r="AE9" s="178"/>
      <c r="AF9" s="179"/>
      <c r="AG9" s="180"/>
    </row>
    <row r="10" spans="1:34" x14ac:dyDescent="0.25">
      <c r="A10" s="181" t="s">
        <v>119</v>
      </c>
      <c r="B10" s="182"/>
      <c r="C10" s="183"/>
      <c r="D10" s="183"/>
      <c r="E10" s="183"/>
      <c r="F10" s="183"/>
      <c r="G10" s="184"/>
      <c r="H10" s="183"/>
      <c r="I10" s="183"/>
      <c r="J10" s="184"/>
      <c r="K10" s="185"/>
      <c r="M10" s="168"/>
      <c r="N10" s="169"/>
      <c r="O10" s="169"/>
      <c r="P10" s="169"/>
      <c r="Q10" s="169"/>
      <c r="R10" s="170"/>
      <c r="S10" s="169"/>
      <c r="T10" s="169"/>
      <c r="U10" s="170"/>
      <c r="V10" s="171"/>
      <c r="X10" s="168"/>
      <c r="Y10" s="169"/>
      <c r="Z10" s="169"/>
      <c r="AA10" s="169"/>
      <c r="AB10" s="169"/>
      <c r="AC10" s="170"/>
      <c r="AD10" s="169"/>
      <c r="AE10" s="169"/>
      <c r="AF10" s="170"/>
      <c r="AG10" s="171"/>
    </row>
    <row r="11" spans="1:34" x14ac:dyDescent="0.25">
      <c r="A11" s="163" t="s">
        <v>112</v>
      </c>
      <c r="B11" s="140">
        <f>(VLOOKUP($A11,'Occupancy Raw Data'!$B$8:$BE$51,'Occupancy Raw Data'!G$3,FALSE))/100</f>
        <v>0.480916030534351</v>
      </c>
      <c r="C11" s="146">
        <f>(VLOOKUP($A11,'Occupancy Raw Data'!$B$8:$BE$51,'Occupancy Raw Data'!H$3,FALSE))/100</f>
        <v>0.65579458709229699</v>
      </c>
      <c r="D11" s="146">
        <f>(VLOOKUP($A11,'Occupancy Raw Data'!$B$8:$BE$51,'Occupancy Raw Data'!I$3,FALSE))/100</f>
        <v>0.69153365718251192</v>
      </c>
      <c r="E11" s="146">
        <f>(VLOOKUP($A11,'Occupancy Raw Data'!$B$8:$BE$51,'Occupancy Raw Data'!J$3,FALSE))/100</f>
        <v>0.68390006939625192</v>
      </c>
      <c r="F11" s="146">
        <f>(VLOOKUP($A11,'Occupancy Raw Data'!$B$8:$BE$51,'Occupancy Raw Data'!K$3,FALSE))/100</f>
        <v>0.61242192921582206</v>
      </c>
      <c r="G11" s="147">
        <f>(VLOOKUP($A11,'Occupancy Raw Data'!$B$8:$BE$51,'Occupancy Raw Data'!L$3,FALSE))/100</f>
        <v>0.62491325468424697</v>
      </c>
      <c r="H11" s="146">
        <f>(VLOOKUP($A11,'Occupancy Raw Data'!$B$8:$BE$51,'Occupancy Raw Data'!N$3,FALSE))/100</f>
        <v>0.61276891047883408</v>
      </c>
      <c r="I11" s="146">
        <f>(VLOOKUP($A11,'Occupancy Raw Data'!$B$8:$BE$51,'Occupancy Raw Data'!O$3,FALSE))/100</f>
        <v>0.60131852879944392</v>
      </c>
      <c r="J11" s="147">
        <f>(VLOOKUP($A11,'Occupancy Raw Data'!$B$8:$BE$51,'Occupancy Raw Data'!P$3,FALSE))/100</f>
        <v>0.60704371963913895</v>
      </c>
      <c r="K11" s="141">
        <f>(VLOOKUP($A11,'Occupancy Raw Data'!$B$8:$BE$51,'Occupancy Raw Data'!R$3,FALSE))/100</f>
        <v>0.61980767324278707</v>
      </c>
      <c r="M11" s="168">
        <f>VLOOKUP($A11,'ADR Raw Data'!$B$6:$BE$49,'ADR Raw Data'!G$1,FALSE)</f>
        <v>250.249538239538</v>
      </c>
      <c r="N11" s="169">
        <f>VLOOKUP($A11,'ADR Raw Data'!$B$6:$BE$49,'ADR Raw Data'!H$1,FALSE)</f>
        <v>255.15748677248601</v>
      </c>
      <c r="O11" s="169">
        <f>VLOOKUP($A11,'ADR Raw Data'!$B$6:$BE$49,'ADR Raw Data'!I$1,FALSE)</f>
        <v>257.92646763672798</v>
      </c>
      <c r="P11" s="169">
        <f>VLOOKUP($A11,'ADR Raw Data'!$B$6:$BE$49,'ADR Raw Data'!J$1,FALSE)</f>
        <v>272.23626585489501</v>
      </c>
      <c r="Q11" s="169">
        <f>VLOOKUP($A11,'ADR Raw Data'!$B$6:$BE$49,'ADR Raw Data'!K$1,FALSE)</f>
        <v>262.39839093484397</v>
      </c>
      <c r="R11" s="170">
        <f>VLOOKUP($A11,'ADR Raw Data'!$B$6:$BE$49,'ADR Raw Data'!L$1,FALSE)</f>
        <v>260.172326485285</v>
      </c>
      <c r="S11" s="169">
        <f>VLOOKUP($A11,'ADR Raw Data'!$B$6:$BE$49,'ADR Raw Data'!N$1,FALSE)</f>
        <v>350.06669875424598</v>
      </c>
      <c r="T11" s="169">
        <f>VLOOKUP($A11,'ADR Raw Data'!$B$6:$BE$49,'ADR Raw Data'!O$1,FALSE)</f>
        <v>306.95238892094602</v>
      </c>
      <c r="U11" s="170">
        <f>VLOOKUP($A11,'ADR Raw Data'!$B$6:$BE$49,'ADR Raw Data'!P$1,FALSE)</f>
        <v>328.71285510145702</v>
      </c>
      <c r="V11" s="171">
        <f>VLOOKUP($A11,'ADR Raw Data'!$B$6:$BE$49,'ADR Raw Data'!R$1,FALSE)</f>
        <v>279.35205374280201</v>
      </c>
      <c r="X11" s="168">
        <f>VLOOKUP($A11,'RevPAR Raw Data'!$B$6:$BE$49,'RevPAR Raw Data'!G$1,FALSE)</f>
        <v>120.349014573213</v>
      </c>
      <c r="Y11" s="169">
        <f>VLOOKUP($A11,'RevPAR Raw Data'!$B$6:$BE$49,'RevPAR Raw Data'!H$1,FALSE)</f>
        <v>167.33089868147101</v>
      </c>
      <c r="Z11" s="169">
        <f>VLOOKUP($A11,'RevPAR Raw Data'!$B$6:$BE$49,'RevPAR Raw Data'!I$1,FALSE)</f>
        <v>178.36483344899301</v>
      </c>
      <c r="AA11" s="169">
        <f>VLOOKUP($A11,'RevPAR Raw Data'!$B$6:$BE$49,'RevPAR Raw Data'!J$1,FALSE)</f>
        <v>186.18240111034001</v>
      </c>
      <c r="AB11" s="169">
        <f>VLOOKUP($A11,'RevPAR Raw Data'!$B$6:$BE$49,'RevPAR Raw Data'!K$1,FALSE)</f>
        <v>160.69852879944401</v>
      </c>
      <c r="AC11" s="170">
        <f>VLOOKUP($A11,'RevPAR Raw Data'!$B$6:$BE$49,'RevPAR Raw Data'!L$1,FALSE)</f>
        <v>162.585135322692</v>
      </c>
      <c r="AD11" s="169">
        <f>VLOOKUP($A11,'RevPAR Raw Data'!$B$6:$BE$49,'RevPAR Raw Data'!N$1,FALSE)</f>
        <v>214.50998959056199</v>
      </c>
      <c r="AE11" s="169">
        <f>VLOOKUP($A11,'RevPAR Raw Data'!$B$6:$BE$49,'RevPAR Raw Data'!O$1,FALSE)</f>
        <v>184.57615891741801</v>
      </c>
      <c r="AF11" s="170">
        <f>VLOOKUP($A11,'RevPAR Raw Data'!$B$6:$BE$49,'RevPAR Raw Data'!P$1,FALSE)</f>
        <v>199.54307425399</v>
      </c>
      <c r="AG11" s="171">
        <f>VLOOKUP($A11,'RevPAR Raw Data'!$B$6:$BE$49,'RevPAR Raw Data'!R$1,FALSE)</f>
        <v>173.14454644592001</v>
      </c>
    </row>
    <row r="12" spans="1:34" x14ac:dyDescent="0.25">
      <c r="A12" s="148" t="s">
        <v>132</v>
      </c>
      <c r="B12" s="136">
        <f>(VLOOKUP($A11,'Occupancy Raw Data'!$B$8:$BE$51,'Occupancy Raw Data'!T$3,FALSE))/100</f>
        <v>0.15958405962613401</v>
      </c>
      <c r="C12" s="137">
        <f>(VLOOKUP($A11,'Occupancy Raw Data'!$B$8:$BE$51,'Occupancy Raw Data'!U$3,FALSE))/100</f>
        <v>7.9671375165095898E-2</v>
      </c>
      <c r="D12" s="137">
        <f>(VLOOKUP($A11,'Occupancy Raw Data'!$B$8:$BE$51,'Occupancy Raw Data'!V$3,FALSE))/100</f>
        <v>3.5234524277568402E-2</v>
      </c>
      <c r="E12" s="137">
        <f>(VLOOKUP($A11,'Occupancy Raw Data'!$B$8:$BE$51,'Occupancy Raw Data'!W$3,FALSE))/100</f>
        <v>9.0757286606523199E-2</v>
      </c>
      <c r="F12" s="137">
        <f>(VLOOKUP($A11,'Occupancy Raw Data'!$B$8:$BE$51,'Occupancy Raw Data'!X$3,FALSE))/100</f>
        <v>0.138889903453985</v>
      </c>
      <c r="G12" s="137">
        <f>(VLOOKUP($A11,'Occupancy Raw Data'!$B$8:$BE$51,'Occupancy Raw Data'!Y$3,FALSE))/100</f>
        <v>9.4471866999100693E-2</v>
      </c>
      <c r="H12" s="138">
        <f>(VLOOKUP($A11,'Occupancy Raw Data'!$B$8:$BE$51,'Occupancy Raw Data'!AA$3,FALSE))/100</f>
        <v>0.114713608765456</v>
      </c>
      <c r="I12" s="138">
        <f>(VLOOKUP($A11,'Occupancy Raw Data'!$B$8:$BE$51,'Occupancy Raw Data'!AB$3,FALSE))/100</f>
        <v>-3.7051792346734398E-2</v>
      </c>
      <c r="J12" s="137">
        <f>(VLOOKUP($A11,'Occupancy Raw Data'!$B$8:$BE$51,'Occupancy Raw Data'!AC$3,FALSE))/100</f>
        <v>3.4000303662217804E-2</v>
      </c>
      <c r="K12" s="139">
        <f>(VLOOKUP($A11,'Occupancy Raw Data'!$B$8:$BE$51,'Occupancy Raw Data'!AE$3,FALSE))/100</f>
        <v>7.6848850162091198E-2</v>
      </c>
      <c r="M12" s="136">
        <f>(VLOOKUP($A11,'ADR Raw Data'!$B$6:$BE$49,'ADR Raw Data'!T$1,FALSE))/100</f>
        <v>-1.08953672835272E-2</v>
      </c>
      <c r="N12" s="137">
        <f>(VLOOKUP($A11,'ADR Raw Data'!$B$6:$BE$49,'ADR Raw Data'!U$1,FALSE))/100</f>
        <v>2.9126176733101E-2</v>
      </c>
      <c r="O12" s="137">
        <f>(VLOOKUP($A11,'ADR Raw Data'!$B$6:$BE$49,'ADR Raw Data'!V$1,FALSE))/100</f>
        <v>2.0120427680861599E-2</v>
      </c>
      <c r="P12" s="137">
        <f>(VLOOKUP($A11,'ADR Raw Data'!$B$6:$BE$49,'ADR Raw Data'!W$1,FALSE))/100</f>
        <v>0.10144642940038801</v>
      </c>
      <c r="Q12" s="137">
        <f>(VLOOKUP($A11,'ADR Raw Data'!$B$6:$BE$49,'ADR Raw Data'!X$1,FALSE))/100</f>
        <v>-1.5275987718123501E-2</v>
      </c>
      <c r="R12" s="137">
        <f>(VLOOKUP($A11,'ADR Raw Data'!$B$6:$BE$49,'ADR Raw Data'!Y$1,FALSE))/100</f>
        <v>2.7777128173320998E-2</v>
      </c>
      <c r="S12" s="138">
        <f>(VLOOKUP($A11,'ADR Raw Data'!$B$6:$BE$49,'ADR Raw Data'!AA$1,FALSE))/100</f>
        <v>0.12899147214019999</v>
      </c>
      <c r="T12" s="138">
        <f>(VLOOKUP($A11,'ADR Raw Data'!$B$6:$BE$49,'ADR Raw Data'!AB$1,FALSE))/100</f>
        <v>-5.8947150103013796E-2</v>
      </c>
      <c r="U12" s="137">
        <f>(VLOOKUP($A11,'ADR Raw Data'!$B$6:$BE$49,'ADR Raw Data'!AC$1,FALSE))/100</f>
        <v>3.1619236788619304E-2</v>
      </c>
      <c r="V12" s="139">
        <f>(VLOOKUP($A11,'ADR Raw Data'!$B$6:$BE$49,'ADR Raw Data'!AE$1,FALSE))/100</f>
        <v>2.6168097665371801E-2</v>
      </c>
      <c r="X12" s="136">
        <f>(VLOOKUP($A11,'RevPAR Raw Data'!$B$6:$BE$49,'RevPAR Raw Data'!T$1,FALSE))/100</f>
        <v>0.14694996540038399</v>
      </c>
      <c r="Y12" s="137">
        <f>(VLOOKUP($A11,'RevPAR Raw Data'!$B$6:$BE$49,'RevPAR Raw Data'!U$1,FALSE))/100</f>
        <v>0.11111807445182401</v>
      </c>
      <c r="Z12" s="137">
        <f>(VLOOKUP($A11,'RevPAR Raw Data'!$B$6:$BE$49,'RevPAR Raw Data'!V$1,FALSE))/100</f>
        <v>5.6063885656026401E-2</v>
      </c>
      <c r="AA12" s="137">
        <f>(VLOOKUP($A11,'RevPAR Raw Data'!$B$6:$BE$49,'RevPAR Raw Data'!W$1,FALSE))/100</f>
        <v>0.20141071867520999</v>
      </c>
      <c r="AB12" s="137">
        <f>(VLOOKUP($A11,'RevPAR Raw Data'!$B$6:$BE$49,'RevPAR Raw Data'!X$1,FALSE))/100</f>
        <v>0.121492235276527</v>
      </c>
      <c r="AC12" s="137">
        <f>(VLOOKUP($A11,'RevPAR Raw Data'!$B$6:$BE$49,'RevPAR Raw Data'!Y$1,FALSE))/100</f>
        <v>0.12487315233082801</v>
      </c>
      <c r="AD12" s="138">
        <f>(VLOOKUP($A11,'RevPAR Raw Data'!$B$6:$BE$49,'RevPAR Raw Data'!AA$1,FALSE))/100</f>
        <v>0.25850215817482797</v>
      </c>
      <c r="AE12" s="138">
        <f>(VLOOKUP($A11,'RevPAR Raw Data'!$B$6:$BE$49,'RevPAR Raw Data'!AB$1,FALSE))/100</f>
        <v>-9.38148448846996E-2</v>
      </c>
      <c r="AF12" s="137">
        <f>(VLOOKUP($A11,'RevPAR Raw Data'!$B$6:$BE$49,'RevPAR Raw Data'!AC$1,FALSE))/100</f>
        <v>6.66946041032178E-2</v>
      </c>
      <c r="AG12" s="139">
        <f>(VLOOKUP($A11,'RevPAR Raw Data'!$B$6:$BE$49,'RevPAR Raw Data'!AE$1,FALSE))/100</f>
        <v>0.10502793604397599</v>
      </c>
    </row>
    <row r="13" spans="1:34" x14ac:dyDescent="0.25">
      <c r="A13" s="186"/>
      <c r="B13" s="164"/>
      <c r="C13" s="165"/>
      <c r="D13" s="165"/>
      <c r="E13" s="165"/>
      <c r="F13" s="165"/>
      <c r="G13" s="166"/>
      <c r="H13" s="146"/>
      <c r="I13" s="146"/>
      <c r="J13" s="166"/>
      <c r="K13" s="167"/>
      <c r="M13" s="168"/>
      <c r="N13" s="169"/>
      <c r="O13" s="169"/>
      <c r="P13" s="169"/>
      <c r="Q13" s="169"/>
      <c r="R13" s="170"/>
      <c r="S13" s="169"/>
      <c r="T13" s="169"/>
      <c r="U13" s="170"/>
      <c r="V13" s="171"/>
      <c r="X13" s="168"/>
      <c r="Y13" s="169"/>
      <c r="Z13" s="169"/>
      <c r="AA13" s="169"/>
      <c r="AB13" s="169"/>
      <c r="AC13" s="170"/>
      <c r="AD13" s="169"/>
      <c r="AE13" s="169"/>
      <c r="AF13" s="170"/>
      <c r="AG13" s="171"/>
    </row>
    <row r="14" spans="1:34" x14ac:dyDescent="0.25">
      <c r="A14" s="163" t="s">
        <v>113</v>
      </c>
      <c r="B14" s="140">
        <f>(VLOOKUP($A14,'Occupancy Raw Data'!$B$8:$BE$51,'Occupancy Raw Data'!G$3,FALSE))/100</f>
        <v>0.48943945041292103</v>
      </c>
      <c r="C14" s="146">
        <f>(VLOOKUP($A14,'Occupancy Raw Data'!$B$8:$BE$51,'Occupancy Raw Data'!H$3,FALSE))/100</f>
        <v>0.69509610465541105</v>
      </c>
      <c r="D14" s="146">
        <f>(VLOOKUP($A14,'Occupancy Raw Data'!$B$8:$BE$51,'Occupancy Raw Data'!I$3,FALSE))/100</f>
        <v>0.79569538843820697</v>
      </c>
      <c r="E14" s="146">
        <f>(VLOOKUP($A14,'Occupancy Raw Data'!$B$8:$BE$51,'Occupancy Raw Data'!J$3,FALSE))/100</f>
        <v>0.77588979025067606</v>
      </c>
      <c r="F14" s="146">
        <f>(VLOOKUP($A14,'Occupancy Raw Data'!$B$8:$BE$51,'Occupancy Raw Data'!K$3,FALSE))/100</f>
        <v>0.66747058393627101</v>
      </c>
      <c r="G14" s="147">
        <f>(VLOOKUP($A14,'Occupancy Raw Data'!$B$8:$BE$51,'Occupancy Raw Data'!L$3,FALSE))/100</f>
        <v>0.68471826353869703</v>
      </c>
      <c r="H14" s="146">
        <f>(VLOOKUP($A14,'Occupancy Raw Data'!$B$8:$BE$51,'Occupancy Raw Data'!N$3,FALSE))/100</f>
        <v>0.645326317328071</v>
      </c>
      <c r="I14" s="146">
        <f>(VLOOKUP($A14,'Occupancy Raw Data'!$B$8:$BE$51,'Occupancy Raw Data'!O$3,FALSE))/100</f>
        <v>0.67364518591211398</v>
      </c>
      <c r="J14" s="147">
        <f>(VLOOKUP($A14,'Occupancy Raw Data'!$B$8:$BE$51,'Occupancy Raw Data'!P$3,FALSE))/100</f>
        <v>0.65952367936733491</v>
      </c>
      <c r="K14" s="141">
        <f>(VLOOKUP($A14,'Occupancy Raw Data'!$B$8:$BE$51,'Occupancy Raw Data'!R$3,FALSE))/100</f>
        <v>0.67750601171567293</v>
      </c>
      <c r="M14" s="168">
        <f>VLOOKUP($A14,'ADR Raw Data'!$B$6:$BE$49,'ADR Raw Data'!G$1,FALSE)</f>
        <v>165.98597282365199</v>
      </c>
      <c r="N14" s="169">
        <f>VLOOKUP($A14,'ADR Raw Data'!$B$6:$BE$49,'ADR Raw Data'!H$1,FALSE)</f>
        <v>184.378902323625</v>
      </c>
      <c r="O14" s="169">
        <f>VLOOKUP($A14,'ADR Raw Data'!$B$6:$BE$49,'ADR Raw Data'!I$1,FALSE)</f>
        <v>195.92375660160701</v>
      </c>
      <c r="P14" s="169">
        <f>VLOOKUP($A14,'ADR Raw Data'!$B$6:$BE$49,'ADR Raw Data'!J$1,FALSE)</f>
        <v>188.312339754156</v>
      </c>
      <c r="Q14" s="169">
        <f>VLOOKUP($A14,'ADR Raw Data'!$B$6:$BE$49,'ADR Raw Data'!K$1,FALSE)</f>
        <v>173.101629256542</v>
      </c>
      <c r="R14" s="170">
        <f>VLOOKUP($A14,'ADR Raw Data'!$B$6:$BE$49,'ADR Raw Data'!L$1,FALSE)</f>
        <v>183.12543142277701</v>
      </c>
      <c r="S14" s="169">
        <f>VLOOKUP($A14,'ADR Raw Data'!$B$6:$BE$49,'ADR Raw Data'!N$1,FALSE)</f>
        <v>173.450198187995</v>
      </c>
      <c r="T14" s="169">
        <f>VLOOKUP($A14,'ADR Raw Data'!$B$6:$BE$49,'ADR Raw Data'!O$1,FALSE)</f>
        <v>179.380421927268</v>
      </c>
      <c r="U14" s="170">
        <f>VLOOKUP($A14,'ADR Raw Data'!$B$6:$BE$49,'ADR Raw Data'!P$1,FALSE)</f>
        <v>176.48691053765799</v>
      </c>
      <c r="V14" s="171">
        <f>VLOOKUP($A14,'ADR Raw Data'!$B$6:$BE$49,'ADR Raw Data'!R$1,FALSE)</f>
        <v>181.27551438206299</v>
      </c>
      <c r="X14" s="168">
        <f>VLOOKUP($A14,'RevPAR Raw Data'!$B$6:$BE$49,'RevPAR Raw Data'!G$1,FALSE)</f>
        <v>81.240083315062407</v>
      </c>
      <c r="Y14" s="169">
        <f>VLOOKUP($A14,'RevPAR Raw Data'!$B$6:$BE$49,'RevPAR Raw Data'!H$1,FALSE)</f>
        <v>128.161056785792</v>
      </c>
      <c r="Z14" s="169">
        <f>VLOOKUP($A14,'RevPAR Raw Data'!$B$6:$BE$49,'RevPAR Raw Data'!I$1,FALSE)</f>
        <v>155.895629613388</v>
      </c>
      <c r="AA14" s="169">
        <f>VLOOKUP($A14,'RevPAR Raw Data'!$B$6:$BE$49,'RevPAR Raw Data'!J$1,FALSE)</f>
        <v>146.109621793466</v>
      </c>
      <c r="AB14" s="169">
        <f>VLOOKUP($A14,'RevPAR Raw Data'!$B$6:$BE$49,'RevPAR Raw Data'!K$1,FALSE)</f>
        <v>115.540245560184</v>
      </c>
      <c r="AC14" s="170">
        <f>VLOOKUP($A14,'RevPAR Raw Data'!$B$6:$BE$49,'RevPAR Raw Data'!L$1,FALSE)</f>
        <v>125.389327413578</v>
      </c>
      <c r="AD14" s="169">
        <f>VLOOKUP($A14,'RevPAR Raw Data'!$B$6:$BE$49,'RevPAR Raw Data'!N$1,FALSE)</f>
        <v>111.931977636483</v>
      </c>
      <c r="AE14" s="169">
        <f>VLOOKUP($A14,'RevPAR Raw Data'!$B$6:$BE$49,'RevPAR Raw Data'!O$1,FALSE)</f>
        <v>120.838757678188</v>
      </c>
      <c r="AF14" s="170">
        <f>VLOOKUP($A14,'RevPAR Raw Data'!$B$6:$BE$49,'RevPAR Raw Data'!P$1,FALSE)</f>
        <v>116.39729659797</v>
      </c>
      <c r="AG14" s="171">
        <f>VLOOKUP($A14,'RevPAR Raw Data'!$B$6:$BE$49,'RevPAR Raw Data'!R$1,FALSE)</f>
        <v>122.815250770699</v>
      </c>
    </row>
    <row r="15" spans="1:34" x14ac:dyDescent="0.25">
      <c r="A15" s="148" t="s">
        <v>132</v>
      </c>
      <c r="B15" s="136">
        <f>(VLOOKUP($A14,'Occupancy Raw Data'!$B$8:$BE$51,'Occupancy Raw Data'!T$3,FALSE))/100</f>
        <v>8.5691388147803998E-2</v>
      </c>
      <c r="C15" s="137">
        <f>(VLOOKUP($A14,'Occupancy Raw Data'!$B$8:$BE$51,'Occupancy Raw Data'!U$3,FALSE))/100</f>
        <v>2.2916348659518603E-2</v>
      </c>
      <c r="D15" s="137">
        <f>(VLOOKUP($A14,'Occupancy Raw Data'!$B$8:$BE$51,'Occupancy Raw Data'!V$3,FALSE))/100</f>
        <v>2.0039601285581798E-2</v>
      </c>
      <c r="E15" s="137">
        <f>(VLOOKUP($A14,'Occupancy Raw Data'!$B$8:$BE$51,'Occupancy Raw Data'!W$3,FALSE))/100</f>
        <v>4.5132371906880298E-2</v>
      </c>
      <c r="F15" s="137">
        <f>(VLOOKUP($A14,'Occupancy Raw Data'!$B$8:$BE$51,'Occupancy Raw Data'!X$3,FALSE))/100</f>
        <v>4.53164006015409E-2</v>
      </c>
      <c r="G15" s="137">
        <f>(VLOOKUP($A14,'Occupancy Raw Data'!$B$8:$BE$51,'Occupancy Raw Data'!Y$3,FALSE))/100</f>
        <v>4.0189548478188099E-2</v>
      </c>
      <c r="H15" s="138">
        <f>(VLOOKUP($A14,'Occupancy Raw Data'!$B$8:$BE$51,'Occupancy Raw Data'!AA$3,FALSE))/100</f>
        <v>-4.7677548315737603E-2</v>
      </c>
      <c r="I15" s="138">
        <f>(VLOOKUP($A14,'Occupancy Raw Data'!$B$8:$BE$51,'Occupancy Raw Data'!AB$3,FALSE))/100</f>
        <v>-3.4571724491623802E-2</v>
      </c>
      <c r="J15" s="137">
        <f>(VLOOKUP($A14,'Occupancy Raw Data'!$B$8:$BE$51,'Occupancy Raw Data'!AC$3,FALSE))/100</f>
        <v>-4.09735593979852E-2</v>
      </c>
      <c r="K15" s="139">
        <f>(VLOOKUP($A14,'Occupancy Raw Data'!$B$8:$BE$51,'Occupancy Raw Data'!AE$3,FALSE))/100</f>
        <v>1.6202401021662899E-2</v>
      </c>
      <c r="M15" s="136">
        <f>(VLOOKUP($A14,'ADR Raw Data'!$B$6:$BE$49,'ADR Raw Data'!T$1,FALSE))/100</f>
        <v>4.1770926289822999E-2</v>
      </c>
      <c r="N15" s="137">
        <f>(VLOOKUP($A14,'ADR Raw Data'!$B$6:$BE$49,'ADR Raw Data'!U$1,FALSE))/100</f>
        <v>3.4443320864017204E-2</v>
      </c>
      <c r="O15" s="137">
        <f>(VLOOKUP($A14,'ADR Raw Data'!$B$6:$BE$49,'ADR Raw Data'!V$1,FALSE))/100</f>
        <v>5.0403787303202101E-2</v>
      </c>
      <c r="P15" s="137">
        <f>(VLOOKUP($A14,'ADR Raw Data'!$B$6:$BE$49,'ADR Raw Data'!W$1,FALSE))/100</f>
        <v>2.96565694742069E-2</v>
      </c>
      <c r="Q15" s="137">
        <f>(VLOOKUP($A14,'ADR Raw Data'!$B$6:$BE$49,'ADR Raw Data'!X$1,FALSE))/100</f>
        <v>5.0284777095551701E-2</v>
      </c>
      <c r="R15" s="137">
        <f>(VLOOKUP($A14,'ADR Raw Data'!$B$6:$BE$49,'ADR Raw Data'!Y$1,FALSE))/100</f>
        <v>4.01503989235081E-2</v>
      </c>
      <c r="S15" s="138">
        <f>(VLOOKUP($A14,'ADR Raw Data'!$B$6:$BE$49,'ADR Raw Data'!AA$1,FALSE))/100</f>
        <v>-1.5689823166239899E-2</v>
      </c>
      <c r="T15" s="138">
        <f>(VLOOKUP($A14,'ADR Raw Data'!$B$6:$BE$49,'ADR Raw Data'!AB$1,FALSE))/100</f>
        <v>-2.2385440120611201E-2</v>
      </c>
      <c r="U15" s="137">
        <f>(VLOOKUP($A14,'ADR Raw Data'!$B$6:$BE$49,'ADR Raw Data'!AC$1,FALSE))/100</f>
        <v>-1.8997570403699201E-2</v>
      </c>
      <c r="V15" s="139">
        <f>(VLOOKUP($A14,'ADR Raw Data'!$B$6:$BE$49,'ADR Raw Data'!AE$1,FALSE))/100</f>
        <v>2.3029743184142498E-2</v>
      </c>
      <c r="X15" s="136">
        <f>(VLOOKUP($A14,'RevPAR Raw Data'!$B$6:$BE$49,'RevPAR Raw Data'!T$1,FALSE))/100</f>
        <v>0.13104172309562101</v>
      </c>
      <c r="Y15" s="137">
        <f>(VLOOKUP($A14,'RevPAR Raw Data'!$B$6:$BE$49,'RevPAR Raw Data'!U$1,FALSE))/100</f>
        <v>5.8148984673447306E-2</v>
      </c>
      <c r="Z15" s="137">
        <f>(VLOOKUP($A14,'RevPAR Raw Data'!$B$6:$BE$49,'RevPAR Raw Data'!V$1,FALSE))/100</f>
        <v>7.1453460389623399E-2</v>
      </c>
      <c r="AA15" s="137">
        <f>(VLOOKUP($A14,'RevPAR Raw Data'!$B$6:$BE$49,'RevPAR Raw Data'!W$1,FALSE))/100</f>
        <v>7.6127412704079397E-2</v>
      </c>
      <c r="AB15" s="137">
        <f>(VLOOKUP($A14,'RevPAR Raw Data'!$B$6:$BE$49,'RevPAR Raw Data'!X$1,FALSE))/100</f>
        <v>9.7879902800113799E-2</v>
      </c>
      <c r="AC15" s="137">
        <f>(VLOOKUP($A14,'RevPAR Raw Data'!$B$6:$BE$49,'RevPAR Raw Data'!Y$1,FALSE))/100</f>
        <v>8.1953573805651103E-2</v>
      </c>
      <c r="AD15" s="138">
        <f>(VLOOKUP($A14,'RevPAR Raw Data'!$B$6:$BE$49,'RevPAR Raw Data'!AA$1,FALSE))/100</f>
        <v>-6.2619319179903807E-2</v>
      </c>
      <c r="AE15" s="138">
        <f>(VLOOKUP($A14,'RevPAR Raw Data'!$B$6:$BE$49,'RevPAR Raw Data'!AB$1,FALSE))/100</f>
        <v>-5.6183261343761497E-2</v>
      </c>
      <c r="AF15" s="137">
        <f>(VLOOKUP($A14,'RevPAR Raw Data'!$B$6:$BE$49,'RevPAR Raw Data'!AC$1,FALSE))/100</f>
        <v>-5.9192731722331103E-2</v>
      </c>
      <c r="AG15" s="139">
        <f>(VLOOKUP($A14,'RevPAR Raw Data'!$B$6:$BE$49,'RevPAR Raw Data'!AE$1,FALSE))/100</f>
        <v>3.9605281340300801E-2</v>
      </c>
    </row>
    <row r="16" spans="1:34" x14ac:dyDescent="0.25">
      <c r="A16" s="186"/>
      <c r="B16" s="140"/>
      <c r="C16" s="146"/>
      <c r="D16" s="146"/>
      <c r="E16" s="146"/>
      <c r="F16" s="146"/>
      <c r="G16" s="147"/>
      <c r="H16" s="146"/>
      <c r="I16" s="146"/>
      <c r="J16" s="147"/>
      <c r="K16" s="141"/>
      <c r="M16" s="168"/>
      <c r="N16" s="169"/>
      <c r="O16" s="169"/>
      <c r="P16" s="169"/>
      <c r="Q16" s="169"/>
      <c r="R16" s="170"/>
      <c r="S16" s="169"/>
      <c r="T16" s="169"/>
      <c r="U16" s="170"/>
      <c r="V16" s="171"/>
      <c r="X16" s="168"/>
      <c r="Y16" s="169"/>
      <c r="Z16" s="169"/>
      <c r="AA16" s="169"/>
      <c r="AB16" s="169"/>
      <c r="AC16" s="170"/>
      <c r="AD16" s="169"/>
      <c r="AE16" s="169"/>
      <c r="AF16" s="170"/>
      <c r="AG16" s="171"/>
    </row>
    <row r="17" spans="1:33" x14ac:dyDescent="0.25">
      <c r="A17" s="163" t="s">
        <v>114</v>
      </c>
      <c r="B17" s="140">
        <f>(VLOOKUP($A17,'Occupancy Raw Data'!$B$8:$BE$51,'Occupancy Raw Data'!G$3,FALSE))/100</f>
        <v>0.46613067738645197</v>
      </c>
      <c r="C17" s="146">
        <f>(VLOOKUP($A17,'Occupancy Raw Data'!$B$8:$BE$51,'Occupancy Raw Data'!H$3,FALSE))/100</f>
        <v>0.67273654526909399</v>
      </c>
      <c r="D17" s="146">
        <f>(VLOOKUP($A17,'Occupancy Raw Data'!$B$8:$BE$51,'Occupancy Raw Data'!I$3,FALSE))/100</f>
        <v>0.77539449211015699</v>
      </c>
      <c r="E17" s="146">
        <f>(VLOOKUP($A17,'Occupancy Raw Data'!$B$8:$BE$51,'Occupancy Raw Data'!J$3,FALSE))/100</f>
        <v>0.75676486470270499</v>
      </c>
      <c r="F17" s="146">
        <f>(VLOOKUP($A17,'Occupancy Raw Data'!$B$8:$BE$51,'Occupancy Raw Data'!K$3,FALSE))/100</f>
        <v>0.65635687286254196</v>
      </c>
      <c r="G17" s="147">
        <f>(VLOOKUP($A17,'Occupancy Raw Data'!$B$8:$BE$51,'Occupancy Raw Data'!L$3,FALSE))/100</f>
        <v>0.66547669046619007</v>
      </c>
      <c r="H17" s="146">
        <f>(VLOOKUP($A17,'Occupancy Raw Data'!$B$8:$BE$51,'Occupancy Raw Data'!N$3,FALSE))/100</f>
        <v>0.71071578568428606</v>
      </c>
      <c r="I17" s="146">
        <f>(VLOOKUP($A17,'Occupancy Raw Data'!$B$8:$BE$51,'Occupancy Raw Data'!O$3,FALSE))/100</f>
        <v>0.70724195670374301</v>
      </c>
      <c r="J17" s="147">
        <f>(VLOOKUP($A17,'Occupancy Raw Data'!$B$8:$BE$51,'Occupancy Raw Data'!P$3,FALSE))/100</f>
        <v>0.70897601006319411</v>
      </c>
      <c r="K17" s="141">
        <f>(VLOOKUP($A17,'Occupancy Raw Data'!$B$8:$BE$51,'Occupancy Raw Data'!R$3,FALSE))/100</f>
        <v>0.6779197080291971</v>
      </c>
      <c r="M17" s="168">
        <f>VLOOKUP($A17,'ADR Raw Data'!$B$6:$BE$49,'ADR Raw Data'!G$1,FALSE)</f>
        <v>128.264828806796</v>
      </c>
      <c r="N17" s="169">
        <f>VLOOKUP($A17,'ADR Raw Data'!$B$6:$BE$49,'ADR Raw Data'!H$1,FALSE)</f>
        <v>142.84584704570699</v>
      </c>
      <c r="O17" s="169">
        <f>VLOOKUP($A17,'ADR Raw Data'!$B$6:$BE$49,'ADR Raw Data'!I$1,FALSE)</f>
        <v>149.04157039501601</v>
      </c>
      <c r="P17" s="169">
        <f>VLOOKUP($A17,'ADR Raw Data'!$B$6:$BE$49,'ADR Raw Data'!J$1,FALSE)</f>
        <v>146.41810592246</v>
      </c>
      <c r="Q17" s="169">
        <f>VLOOKUP($A17,'ADR Raw Data'!$B$6:$BE$49,'ADR Raw Data'!K$1,FALSE)</f>
        <v>134.498240778829</v>
      </c>
      <c r="R17" s="170">
        <f>VLOOKUP($A17,'ADR Raw Data'!$B$6:$BE$49,'ADR Raw Data'!L$1,FALSE)</f>
        <v>141.412835504665</v>
      </c>
      <c r="S17" s="169">
        <f>VLOOKUP($A17,'ADR Raw Data'!$B$6:$BE$49,'ADR Raw Data'!N$1,FALSE)</f>
        <v>135.23075724958801</v>
      </c>
      <c r="T17" s="169">
        <f>VLOOKUP($A17,'ADR Raw Data'!$B$6:$BE$49,'ADR Raw Data'!O$1,FALSE)</f>
        <v>136.57638227708901</v>
      </c>
      <c r="U17" s="170">
        <f>VLOOKUP($A17,'ADR Raw Data'!$B$6:$BE$49,'ADR Raw Data'!P$1,FALSE)</f>
        <v>135.903029739776</v>
      </c>
      <c r="V17" s="171">
        <f>VLOOKUP($A17,'ADR Raw Data'!$B$6:$BE$49,'ADR Raw Data'!R$1,FALSE)</f>
        <v>139.76454855648001</v>
      </c>
      <c r="X17" s="168">
        <f>VLOOKUP($A17,'RevPAR Raw Data'!$B$6:$BE$49,'RevPAR Raw Data'!G$1,FALSE)</f>
        <v>59.788171536569202</v>
      </c>
      <c r="Y17" s="169">
        <f>VLOOKUP($A17,'RevPAR Raw Data'!$B$6:$BE$49,'RevPAR Raw Data'!H$1,FALSE)</f>
        <v>96.097621647566996</v>
      </c>
      <c r="Z17" s="169">
        <f>VLOOKUP($A17,'RevPAR Raw Data'!$B$6:$BE$49,'RevPAR Raw Data'!I$1,FALSE)</f>
        <v>115.566012779744</v>
      </c>
      <c r="AA17" s="169">
        <f>VLOOKUP($A17,'RevPAR Raw Data'!$B$6:$BE$49,'RevPAR Raw Data'!J$1,FALSE)</f>
        <v>110.804078118437</v>
      </c>
      <c r="AB17" s="169">
        <f>VLOOKUP($A17,'RevPAR Raw Data'!$B$6:$BE$49,'RevPAR Raw Data'!K$1,FALSE)</f>
        <v>88.278844723105493</v>
      </c>
      <c r="AC17" s="170">
        <f>VLOOKUP($A17,'RevPAR Raw Data'!$B$6:$BE$49,'RevPAR Raw Data'!L$1,FALSE)</f>
        <v>94.106945761084702</v>
      </c>
      <c r="AD17" s="169">
        <f>VLOOKUP($A17,'RevPAR Raw Data'!$B$6:$BE$49,'RevPAR Raw Data'!N$1,FALSE)</f>
        <v>96.110633887322194</v>
      </c>
      <c r="AE17" s="169">
        <f>VLOOKUP($A17,'RevPAR Raw Data'!$B$6:$BE$49,'RevPAR Raw Data'!O$1,FALSE)</f>
        <v>96.592547841167303</v>
      </c>
      <c r="AF17" s="170">
        <f>VLOOKUP($A17,'RevPAR Raw Data'!$B$6:$BE$49,'RevPAR Raw Data'!P$1,FALSE)</f>
        <v>96.351987780406702</v>
      </c>
      <c r="AG17" s="171">
        <f>VLOOKUP($A17,'RevPAR Raw Data'!$B$6:$BE$49,'RevPAR Raw Data'!R$1,FALSE)</f>
        <v>94.749141950241494</v>
      </c>
    </row>
    <row r="18" spans="1:33" x14ac:dyDescent="0.25">
      <c r="A18" s="148" t="s">
        <v>132</v>
      </c>
      <c r="B18" s="136">
        <f>(VLOOKUP($A17,'Occupancy Raw Data'!$B$8:$BE$51,'Occupancy Raw Data'!T$3,FALSE))/100</f>
        <v>1.5605260528709199E-3</v>
      </c>
      <c r="C18" s="137">
        <f>(VLOOKUP($A17,'Occupancy Raw Data'!$B$8:$BE$51,'Occupancy Raw Data'!U$3,FALSE))/100</f>
        <v>7.7550500973564591E-3</v>
      </c>
      <c r="D18" s="137">
        <f>(VLOOKUP($A17,'Occupancy Raw Data'!$B$8:$BE$51,'Occupancy Raw Data'!V$3,FALSE))/100</f>
        <v>5.0715029505869397E-2</v>
      </c>
      <c r="E18" s="137">
        <f>(VLOOKUP($A17,'Occupancy Raw Data'!$B$8:$BE$51,'Occupancy Raw Data'!W$3,FALSE))/100</f>
        <v>5.1183195363576794E-2</v>
      </c>
      <c r="F18" s="137">
        <f>(VLOOKUP($A17,'Occupancy Raw Data'!$B$8:$BE$51,'Occupancy Raw Data'!X$3,FALSE))/100</f>
        <v>2.7984726121925697E-2</v>
      </c>
      <c r="G18" s="137">
        <f>(VLOOKUP($A17,'Occupancy Raw Data'!$B$8:$BE$51,'Occupancy Raw Data'!Y$3,FALSE))/100</f>
        <v>3.0360683142365601E-2</v>
      </c>
      <c r="H18" s="138">
        <f>(VLOOKUP($A17,'Occupancy Raw Data'!$B$8:$BE$51,'Occupancy Raw Data'!AA$3,FALSE))/100</f>
        <v>-3.6492065223073203E-2</v>
      </c>
      <c r="I18" s="138">
        <f>(VLOOKUP($A17,'Occupancy Raw Data'!$B$8:$BE$51,'Occupancy Raw Data'!AB$3,FALSE))/100</f>
        <v>-5.0914807202831598E-2</v>
      </c>
      <c r="J18" s="137">
        <f>(VLOOKUP($A17,'Occupancy Raw Data'!$B$8:$BE$51,'Occupancy Raw Data'!AC$3,FALSE))/100</f>
        <v>-4.3744009419198406E-2</v>
      </c>
      <c r="K18" s="139">
        <f>(VLOOKUP($A17,'Occupancy Raw Data'!$B$8:$BE$51,'Occupancy Raw Data'!AE$3,FALSE))/100</f>
        <v>7.0632387758969494E-3</v>
      </c>
      <c r="M18" s="136">
        <f>(VLOOKUP($A17,'ADR Raw Data'!$B$6:$BE$49,'ADR Raw Data'!T$1,FALSE))/100</f>
        <v>3.5391348595883797E-2</v>
      </c>
      <c r="N18" s="137">
        <f>(VLOOKUP($A17,'ADR Raw Data'!$B$6:$BE$49,'ADR Raw Data'!U$1,FALSE))/100</f>
        <v>5.5375988865771102E-2</v>
      </c>
      <c r="O18" s="137">
        <f>(VLOOKUP($A17,'ADR Raw Data'!$B$6:$BE$49,'ADR Raw Data'!V$1,FALSE))/100</f>
        <v>5.8993728444055905E-2</v>
      </c>
      <c r="P18" s="137">
        <f>(VLOOKUP($A17,'ADR Raw Data'!$B$6:$BE$49,'ADR Raw Data'!W$1,FALSE))/100</f>
        <v>5.1492851969939003E-2</v>
      </c>
      <c r="Q18" s="137">
        <f>(VLOOKUP($A17,'ADR Raw Data'!$B$6:$BE$49,'ADR Raw Data'!X$1,FALSE))/100</f>
        <v>2.3324023908544902E-2</v>
      </c>
      <c r="R18" s="137">
        <f>(VLOOKUP($A17,'ADR Raw Data'!$B$6:$BE$49,'ADR Raw Data'!Y$1,FALSE))/100</f>
        <v>4.73233891464215E-2</v>
      </c>
      <c r="S18" s="138">
        <f>(VLOOKUP($A17,'ADR Raw Data'!$B$6:$BE$49,'ADR Raw Data'!AA$1,FALSE))/100</f>
        <v>-6.8788675017128001E-2</v>
      </c>
      <c r="T18" s="138">
        <f>(VLOOKUP($A17,'ADR Raw Data'!$B$6:$BE$49,'ADR Raw Data'!AB$1,FALSE))/100</f>
        <v>-6.1105179237429794E-2</v>
      </c>
      <c r="U18" s="137">
        <f>(VLOOKUP($A17,'ADR Raw Data'!$B$6:$BE$49,'ADR Raw Data'!AC$1,FALSE))/100</f>
        <v>-6.4951416294758299E-2</v>
      </c>
      <c r="V18" s="139">
        <f>(VLOOKUP($A17,'ADR Raw Data'!$B$6:$BE$49,'ADR Raw Data'!AE$1,FALSE))/100</f>
        <v>1.0804272865818001E-2</v>
      </c>
      <c r="X18" s="136">
        <f>(VLOOKUP($A17,'RevPAR Raw Data'!$B$6:$BE$49,'RevPAR Raw Data'!T$1,FALSE))/100</f>
        <v>3.7007103770284801E-2</v>
      </c>
      <c r="Y18" s="137">
        <f>(VLOOKUP($A17,'RevPAR Raw Data'!$B$6:$BE$49,'RevPAR Raw Data'!U$1,FALSE))/100</f>
        <v>6.3560482530972295E-2</v>
      </c>
      <c r="Z18" s="137">
        <f>(VLOOKUP($A17,'RevPAR Raw Data'!$B$6:$BE$49,'RevPAR Raw Data'!V$1,FALSE))/100</f>
        <v>0.112700626628626</v>
      </c>
      <c r="AA18" s="137">
        <f>(VLOOKUP($A17,'RevPAR Raw Data'!$B$6:$BE$49,'RevPAR Raw Data'!W$1,FALSE))/100</f>
        <v>0.10531161603572099</v>
      </c>
      <c r="AB18" s="137">
        <f>(VLOOKUP($A17,'RevPAR Raw Data'!$B$6:$BE$49,'RevPAR Raw Data'!X$1,FALSE))/100</f>
        <v>5.1961466451612502E-2</v>
      </c>
      <c r="AC18" s="137">
        <f>(VLOOKUP($A17,'RevPAR Raw Data'!$B$6:$BE$49,'RevPAR Raw Data'!Y$1,FALSE))/100</f>
        <v>7.9120842711884604E-2</v>
      </c>
      <c r="AD18" s="138">
        <f>(VLOOKUP($A17,'RevPAR Raw Data'!$B$6:$BE$49,'RevPAR Raw Data'!AA$1,FALSE))/100</f>
        <v>-0.102770499424867</v>
      </c>
      <c r="AE18" s="138">
        <f>(VLOOKUP($A17,'RevPAR Raw Data'!$B$6:$BE$49,'RevPAR Raw Data'!AB$1,FALSE))/100</f>
        <v>-0.10890882802029299</v>
      </c>
      <c r="AF18" s="137">
        <f>(VLOOKUP($A17,'RevPAR Raw Data'!$B$6:$BE$49,'RevPAR Raw Data'!AC$1,FALSE))/100</f>
        <v>-0.105854190347768</v>
      </c>
      <c r="AG18" s="139">
        <f>(VLOOKUP($A17,'RevPAR Raw Data'!$B$6:$BE$49,'RevPAR Raw Data'!AE$1,FALSE))/100</f>
        <v>1.79438248007661E-2</v>
      </c>
    </row>
    <row r="19" spans="1:33" x14ac:dyDescent="0.25">
      <c r="A19" s="186"/>
      <c r="B19" s="164"/>
      <c r="C19" s="165"/>
      <c r="D19" s="165"/>
      <c r="E19" s="165"/>
      <c r="F19" s="165"/>
      <c r="G19" s="166"/>
      <c r="H19" s="146"/>
      <c r="I19" s="146"/>
      <c r="J19" s="166"/>
      <c r="K19" s="167"/>
      <c r="M19" s="168"/>
      <c r="N19" s="169"/>
      <c r="O19" s="169"/>
      <c r="P19" s="169"/>
      <c r="Q19" s="169"/>
      <c r="R19" s="170"/>
      <c r="S19" s="169"/>
      <c r="T19" s="169"/>
      <c r="U19" s="170"/>
      <c r="V19" s="171"/>
      <c r="X19" s="168"/>
      <c r="Y19" s="169"/>
      <c r="Z19" s="169"/>
      <c r="AA19" s="169"/>
      <c r="AB19" s="169"/>
      <c r="AC19" s="170"/>
      <c r="AD19" s="169"/>
      <c r="AE19" s="169"/>
      <c r="AF19" s="170"/>
      <c r="AG19" s="171"/>
    </row>
    <row r="20" spans="1:33" x14ac:dyDescent="0.25">
      <c r="A20" s="163" t="s">
        <v>115</v>
      </c>
      <c r="B20" s="140">
        <f>(VLOOKUP($A20,'Occupancy Raw Data'!$B$8:$BE$51,'Occupancy Raw Data'!G$3,FALSE))/100</f>
        <v>0.41605874448070601</v>
      </c>
      <c r="C20" s="146">
        <f>(VLOOKUP($A20,'Occupancy Raw Data'!$B$8:$BE$51,'Occupancy Raw Data'!H$3,FALSE))/100</f>
        <v>0.59915530812055995</v>
      </c>
      <c r="D20" s="146">
        <f>(VLOOKUP($A20,'Occupancy Raw Data'!$B$8:$BE$51,'Occupancy Raw Data'!I$3,FALSE))/100</f>
        <v>0.66200326358226103</v>
      </c>
      <c r="E20" s="146">
        <f>(VLOOKUP($A20,'Occupancy Raw Data'!$B$8:$BE$51,'Occupancy Raw Data'!J$3,FALSE))/100</f>
        <v>0.66555480898444896</v>
      </c>
      <c r="F20" s="146">
        <f>(VLOOKUP($A20,'Occupancy Raw Data'!$B$8:$BE$51,'Occupancy Raw Data'!K$3,FALSE))/100</f>
        <v>0.61266557880591199</v>
      </c>
      <c r="G20" s="147">
        <f>(VLOOKUP($A20,'Occupancy Raw Data'!$B$8:$BE$51,'Occupancy Raw Data'!L$3,FALSE))/100</f>
        <v>0.59108754079477799</v>
      </c>
      <c r="H20" s="146">
        <f>(VLOOKUP($A20,'Occupancy Raw Data'!$B$8:$BE$51,'Occupancy Raw Data'!N$3,FALSE))/100</f>
        <v>0.70027836436935997</v>
      </c>
      <c r="I20" s="146">
        <f>(VLOOKUP($A20,'Occupancy Raw Data'!$B$8:$BE$51,'Occupancy Raw Data'!O$3,FALSE))/100</f>
        <v>0.70918122480322499</v>
      </c>
      <c r="J20" s="147">
        <f>(VLOOKUP($A20,'Occupancy Raw Data'!$B$8:$BE$51,'Occupancy Raw Data'!P$3,FALSE))/100</f>
        <v>0.70472979458629192</v>
      </c>
      <c r="K20" s="141">
        <f>(VLOOKUP($A20,'Occupancy Raw Data'!$B$8:$BE$51,'Occupancy Raw Data'!R$3,FALSE))/100</f>
        <v>0.62355675616378203</v>
      </c>
      <c r="M20" s="168">
        <f>VLOOKUP($A20,'ADR Raw Data'!$B$6:$BE$49,'ADR Raw Data'!G$1,FALSE)</f>
        <v>102.88665705387</v>
      </c>
      <c r="N20" s="169">
        <f>VLOOKUP($A20,'ADR Raw Data'!$B$6:$BE$49,'ADR Raw Data'!H$1,FALSE)</f>
        <v>109.055609980775</v>
      </c>
      <c r="O20" s="169">
        <f>VLOOKUP($A20,'ADR Raw Data'!$B$6:$BE$49,'ADR Raw Data'!I$1,FALSE)</f>
        <v>112.676409540725</v>
      </c>
      <c r="P20" s="169">
        <f>VLOOKUP($A20,'ADR Raw Data'!$B$6:$BE$49,'ADR Raw Data'!J$1,FALSE)</f>
        <v>112.742783486569</v>
      </c>
      <c r="Q20" s="169">
        <f>VLOOKUP($A20,'ADR Raw Data'!$B$6:$BE$49,'ADR Raw Data'!K$1,FALSE)</f>
        <v>108.931034820414</v>
      </c>
      <c r="R20" s="170">
        <f>VLOOKUP($A20,'ADR Raw Data'!$B$6:$BE$49,'ADR Raw Data'!L$1,FALSE)</f>
        <v>109.802716732029</v>
      </c>
      <c r="S20" s="169">
        <f>VLOOKUP($A20,'ADR Raw Data'!$B$6:$BE$49,'ADR Raw Data'!N$1,FALSE)</f>
        <v>119.753920567473</v>
      </c>
      <c r="T20" s="169">
        <f>VLOOKUP($A20,'ADR Raw Data'!$B$6:$BE$49,'ADR Raw Data'!O$1,FALSE)</f>
        <v>121.072032619361</v>
      </c>
      <c r="U20" s="170">
        <f>VLOOKUP($A20,'ADR Raw Data'!$B$6:$BE$49,'ADR Raw Data'!P$1,FALSE)</f>
        <v>120.417139524985</v>
      </c>
      <c r="V20" s="171">
        <f>VLOOKUP($A20,'ADR Raw Data'!$B$6:$BE$49,'ADR Raw Data'!R$1,FALSE)</f>
        <v>113.230197147789</v>
      </c>
      <c r="X20" s="168">
        <f>VLOOKUP($A20,'RevPAR Raw Data'!$B$6:$BE$49,'RevPAR Raw Data'!G$1,FALSE)</f>
        <v>42.806893357650203</v>
      </c>
      <c r="Y20" s="169">
        <f>VLOOKUP($A20,'RevPAR Raw Data'!$B$6:$BE$49,'RevPAR Raw Data'!H$1,FALSE)</f>
        <v>65.341247600307099</v>
      </c>
      <c r="Z20" s="169">
        <f>VLOOKUP($A20,'RevPAR Raw Data'!$B$6:$BE$49,'RevPAR Raw Data'!I$1,FALSE)</f>
        <v>74.592150844691801</v>
      </c>
      <c r="AA20" s="169">
        <f>VLOOKUP($A20,'RevPAR Raw Data'!$B$6:$BE$49,'RevPAR Raw Data'!J$1,FALSE)</f>
        <v>75.036501727778798</v>
      </c>
      <c r="AB20" s="169">
        <f>VLOOKUP($A20,'RevPAR Raw Data'!$B$6:$BE$49,'RevPAR Raw Data'!K$1,FALSE)</f>
        <v>66.7382954981762</v>
      </c>
      <c r="AC20" s="170">
        <f>VLOOKUP($A20,'RevPAR Raw Data'!$B$6:$BE$49,'RevPAR Raw Data'!L$1,FALSE)</f>
        <v>64.903017805720793</v>
      </c>
      <c r="AD20" s="169">
        <f>VLOOKUP($A20,'RevPAR Raw Data'!$B$6:$BE$49,'RevPAR Raw Data'!N$1,FALSE)</f>
        <v>83.8610796218084</v>
      </c>
      <c r="AE20" s="169">
        <f>VLOOKUP($A20,'RevPAR Raw Data'!$B$6:$BE$49,'RevPAR Raw Data'!O$1,FALSE)</f>
        <v>85.862012382415003</v>
      </c>
      <c r="AF20" s="170">
        <f>VLOOKUP($A20,'RevPAR Raw Data'!$B$6:$BE$49,'RevPAR Raw Data'!P$1,FALSE)</f>
        <v>84.861546002111695</v>
      </c>
      <c r="AG20" s="171">
        <f>VLOOKUP($A20,'RevPAR Raw Data'!$B$6:$BE$49,'RevPAR Raw Data'!R$1,FALSE)</f>
        <v>70.605454433261102</v>
      </c>
    </row>
    <row r="21" spans="1:33" x14ac:dyDescent="0.25">
      <c r="A21" s="148" t="s">
        <v>132</v>
      </c>
      <c r="B21" s="136">
        <f>(VLOOKUP($A20,'Occupancy Raw Data'!$B$8:$BE$51,'Occupancy Raw Data'!T$3,FALSE))/100</f>
        <v>-6.2383177799185403E-4</v>
      </c>
      <c r="C21" s="137">
        <f>(VLOOKUP($A20,'Occupancy Raw Data'!$B$8:$BE$51,'Occupancy Raw Data'!U$3,FALSE))/100</f>
        <v>2.2655150107025301E-2</v>
      </c>
      <c r="D21" s="137">
        <f>(VLOOKUP($A20,'Occupancy Raw Data'!$B$8:$BE$51,'Occupancy Raw Data'!V$3,FALSE))/100</f>
        <v>5.1390952469353796E-2</v>
      </c>
      <c r="E21" s="137">
        <f>(VLOOKUP($A20,'Occupancy Raw Data'!$B$8:$BE$51,'Occupancy Raw Data'!W$3,FALSE))/100</f>
        <v>4.0805948628391098E-2</v>
      </c>
      <c r="F21" s="137">
        <f>(VLOOKUP($A20,'Occupancy Raw Data'!$B$8:$BE$51,'Occupancy Raw Data'!X$3,FALSE))/100</f>
        <v>1.44209004300628E-2</v>
      </c>
      <c r="G21" s="137">
        <f>(VLOOKUP($A20,'Occupancy Raw Data'!$B$8:$BE$51,'Occupancy Raw Data'!Y$3,FALSE))/100</f>
        <v>2.7884409125668797E-2</v>
      </c>
      <c r="H21" s="138">
        <f>(VLOOKUP($A20,'Occupancy Raw Data'!$B$8:$BE$51,'Occupancy Raw Data'!AA$3,FALSE))/100</f>
        <v>-2.3008688913604497E-2</v>
      </c>
      <c r="I21" s="138">
        <f>(VLOOKUP($A20,'Occupancy Raw Data'!$B$8:$BE$51,'Occupancy Raw Data'!AB$3,FALSE))/100</f>
        <v>-3.1444752766712498E-2</v>
      </c>
      <c r="J21" s="137">
        <f>(VLOOKUP($A20,'Occupancy Raw Data'!$B$8:$BE$51,'Occupancy Raw Data'!AC$3,FALSE))/100</f>
        <v>-2.72716525985622E-2</v>
      </c>
      <c r="K21" s="139">
        <f>(VLOOKUP($A20,'Occupancy Raw Data'!$B$8:$BE$51,'Occupancy Raw Data'!AE$3,FALSE))/100</f>
        <v>9.5036916795789503E-3</v>
      </c>
      <c r="M21" s="136">
        <f>(VLOOKUP($A20,'ADR Raw Data'!$B$6:$BE$49,'ADR Raw Data'!T$1,FALSE))/100</f>
        <v>1.8074539045548999E-2</v>
      </c>
      <c r="N21" s="137">
        <f>(VLOOKUP($A20,'ADR Raw Data'!$B$6:$BE$49,'ADR Raw Data'!U$1,FALSE))/100</f>
        <v>2.1460471795085499E-2</v>
      </c>
      <c r="O21" s="137">
        <f>(VLOOKUP($A20,'ADR Raw Data'!$B$6:$BE$49,'ADR Raw Data'!V$1,FALSE))/100</f>
        <v>3.7867451135986496E-2</v>
      </c>
      <c r="P21" s="137">
        <f>(VLOOKUP($A20,'ADR Raw Data'!$B$6:$BE$49,'ADR Raw Data'!W$1,FALSE))/100</f>
        <v>3.8420746670119001E-2</v>
      </c>
      <c r="Q21" s="137">
        <f>(VLOOKUP($A20,'ADR Raw Data'!$B$6:$BE$49,'ADR Raw Data'!X$1,FALSE))/100</f>
        <v>2.8077644694218199E-2</v>
      </c>
      <c r="R21" s="137">
        <f>(VLOOKUP($A20,'ADR Raw Data'!$B$6:$BE$49,'ADR Raw Data'!Y$1,FALSE))/100</f>
        <v>3.0383494778770798E-2</v>
      </c>
      <c r="S21" s="138">
        <f>(VLOOKUP($A20,'ADR Raw Data'!$B$6:$BE$49,'ADR Raw Data'!AA$1,FALSE))/100</f>
        <v>-5.6232440392931897E-2</v>
      </c>
      <c r="T21" s="138">
        <f>(VLOOKUP($A20,'ADR Raw Data'!$B$6:$BE$49,'ADR Raw Data'!AB$1,FALSE))/100</f>
        <v>-5.3337250076006801E-2</v>
      </c>
      <c r="U21" s="137">
        <f>(VLOOKUP($A20,'ADR Raw Data'!$B$6:$BE$49,'ADR Raw Data'!AC$1,FALSE))/100</f>
        <v>-5.4786149918671E-2</v>
      </c>
      <c r="V21" s="139">
        <f>(VLOOKUP($A20,'ADR Raw Data'!$B$6:$BE$49,'ADR Raw Data'!AE$1,FALSE))/100</f>
        <v>-2.6921874669811803E-3</v>
      </c>
      <c r="X21" s="136">
        <f>(VLOOKUP($A20,'RevPAR Raw Data'!$B$6:$BE$49,'RevPAR Raw Data'!T$1,FALSE))/100</f>
        <v>1.7439431795727999E-2</v>
      </c>
      <c r="Y21" s="137">
        <f>(VLOOKUP($A20,'RevPAR Raw Data'!$B$6:$BE$49,'RevPAR Raw Data'!U$1,FALSE))/100</f>
        <v>4.4601812111996007E-2</v>
      </c>
      <c r="Z21" s="137">
        <f>(VLOOKUP($A20,'RevPAR Raw Data'!$B$6:$BE$49,'RevPAR Raw Data'!V$1,FALSE))/100</f>
        <v>9.1204447986805395E-2</v>
      </c>
      <c r="AA21" s="137">
        <f>(VLOOKUP($A20,'RevPAR Raw Data'!$B$6:$BE$49,'RevPAR Raw Data'!W$1,FALSE))/100</f>
        <v>8.079449031339539E-2</v>
      </c>
      <c r="AB21" s="137">
        <f>(VLOOKUP($A20,'RevPAR Raw Data'!$B$6:$BE$49,'RevPAR Raw Data'!X$1,FALSE))/100</f>
        <v>4.2903450042726998E-2</v>
      </c>
      <c r="AC21" s="137">
        <f>(VLOOKUP($A20,'RevPAR Raw Data'!$B$6:$BE$49,'RevPAR Raw Data'!Y$1,FALSE))/100</f>
        <v>5.91151297035186E-2</v>
      </c>
      <c r="AD21" s="138">
        <f>(VLOOKUP($A20,'RevPAR Raw Data'!$B$6:$BE$49,'RevPAR Raw Data'!AA$1,FALSE))/100</f>
        <v>-7.7947294578682699E-2</v>
      </c>
      <c r="AE21" s="138">
        <f>(VLOOKUP($A20,'RevPAR Raw Data'!$B$6:$BE$49,'RevPAR Raw Data'!AB$1,FALSE))/100</f>
        <v>-8.3104826200823004E-2</v>
      </c>
      <c r="AF21" s="137">
        <f>(VLOOKUP($A20,'RevPAR Raw Data'!$B$6:$BE$49,'RevPAR Raw Data'!AC$1,FALSE))/100</f>
        <v>-8.0563693669438496E-2</v>
      </c>
      <c r="AG21" s="139">
        <f>(VLOOKUP($A20,'RevPAR Raw Data'!$B$6:$BE$49,'RevPAR Raw Data'!AE$1,FALSE))/100</f>
        <v>6.7859184929679496E-3</v>
      </c>
    </row>
    <row r="22" spans="1:33" x14ac:dyDescent="0.25">
      <c r="A22" s="186"/>
      <c r="B22" s="164"/>
      <c r="C22" s="165"/>
      <c r="D22" s="165"/>
      <c r="E22" s="165"/>
      <c r="F22" s="165"/>
      <c r="G22" s="166"/>
      <c r="H22" s="146"/>
      <c r="I22" s="146"/>
      <c r="J22" s="166"/>
      <c r="K22" s="167"/>
      <c r="M22" s="168"/>
      <c r="N22" s="169"/>
      <c r="O22" s="169"/>
      <c r="P22" s="169"/>
      <c r="Q22" s="169"/>
      <c r="R22" s="170"/>
      <c r="S22" s="169"/>
      <c r="T22" s="169"/>
      <c r="U22" s="170"/>
      <c r="V22" s="171"/>
      <c r="X22" s="168"/>
      <c r="Y22" s="169"/>
      <c r="Z22" s="169"/>
      <c r="AA22" s="169"/>
      <c r="AB22" s="169"/>
      <c r="AC22" s="170"/>
      <c r="AD22" s="169"/>
      <c r="AE22" s="169"/>
      <c r="AF22" s="170"/>
      <c r="AG22" s="171"/>
    </row>
    <row r="23" spans="1:33" x14ac:dyDescent="0.25">
      <c r="A23" s="163" t="s">
        <v>116</v>
      </c>
      <c r="B23" s="140">
        <f>(VLOOKUP($A23,'Occupancy Raw Data'!$B$8:$BE$51,'Occupancy Raw Data'!G$3,FALSE))/100</f>
        <v>0.43764016659801297</v>
      </c>
      <c r="C23" s="146">
        <f>(VLOOKUP($A23,'Occupancy Raw Data'!$B$8:$BE$51,'Occupancy Raw Data'!H$3,FALSE))/100</f>
        <v>0.52643141562542906</v>
      </c>
      <c r="D23" s="146">
        <f>(VLOOKUP($A23,'Occupancy Raw Data'!$B$8:$BE$51,'Occupancy Raw Data'!I$3,FALSE))/100</f>
        <v>0.56313790104810202</v>
      </c>
      <c r="E23" s="146">
        <f>(VLOOKUP($A23,'Occupancy Raw Data'!$B$8:$BE$51,'Occupancy Raw Data'!J$3,FALSE))/100</f>
        <v>0.589454894960867</v>
      </c>
      <c r="F23" s="146">
        <f>(VLOOKUP($A23,'Occupancy Raw Data'!$B$8:$BE$51,'Occupancy Raw Data'!K$3,FALSE))/100</f>
        <v>0.57247471280150097</v>
      </c>
      <c r="G23" s="147">
        <f>(VLOOKUP($A23,'Occupancy Raw Data'!$B$8:$BE$51,'Occupancy Raw Data'!L$3,FALSE))/100</f>
        <v>0.53782781820678205</v>
      </c>
      <c r="H23" s="146">
        <f>(VLOOKUP($A23,'Occupancy Raw Data'!$B$8:$BE$51,'Occupancy Raw Data'!N$3,FALSE))/100</f>
        <v>0.631699391276488</v>
      </c>
      <c r="I23" s="146">
        <f>(VLOOKUP($A23,'Occupancy Raw Data'!$B$8:$BE$51,'Occupancy Raw Data'!O$3,FALSE))/100</f>
        <v>0.627812328516553</v>
      </c>
      <c r="J23" s="147">
        <f>(VLOOKUP($A23,'Occupancy Raw Data'!$B$8:$BE$51,'Occupancy Raw Data'!P$3,FALSE))/100</f>
        <v>0.62975501521147303</v>
      </c>
      <c r="K23" s="141">
        <f>(VLOOKUP($A23,'Occupancy Raw Data'!$B$8:$BE$51,'Occupancy Raw Data'!R$3,FALSE))/100</f>
        <v>0.56410088780219902</v>
      </c>
      <c r="M23" s="168">
        <f>VLOOKUP($A23,'ADR Raw Data'!$B$6:$BE$49,'ADR Raw Data'!G$1,FALSE)</f>
        <v>76.579121522693896</v>
      </c>
      <c r="N23" s="169">
        <f>VLOOKUP($A23,'ADR Raw Data'!$B$6:$BE$49,'ADR Raw Data'!H$1,FALSE)</f>
        <v>79.782296122413399</v>
      </c>
      <c r="O23" s="169">
        <f>VLOOKUP($A23,'ADR Raw Data'!$B$6:$BE$49,'ADR Raw Data'!I$1,FALSE)</f>
        <v>80.861215052015595</v>
      </c>
      <c r="P23" s="169">
        <f>VLOOKUP($A23,'ADR Raw Data'!$B$6:$BE$49,'ADR Raw Data'!J$1,FALSE)</f>
        <v>82.300194114449795</v>
      </c>
      <c r="Q23" s="169">
        <f>VLOOKUP($A23,'ADR Raw Data'!$B$6:$BE$49,'ADR Raw Data'!K$1,FALSE)</f>
        <v>81.472410457307305</v>
      </c>
      <c r="R23" s="170">
        <f>VLOOKUP($A23,'ADR Raw Data'!$B$6:$BE$49,'ADR Raw Data'!L$1,FALSE)</f>
        <v>80.398655944174905</v>
      </c>
      <c r="S23" s="169">
        <f>VLOOKUP($A23,'ADR Raw Data'!$B$6:$BE$49,'ADR Raw Data'!N$1,FALSE)</f>
        <v>89.532251123025603</v>
      </c>
      <c r="T23" s="169">
        <f>VLOOKUP($A23,'ADR Raw Data'!$B$6:$BE$49,'ADR Raw Data'!O$1,FALSE)</f>
        <v>89.960584164906393</v>
      </c>
      <c r="U23" s="170">
        <f>VLOOKUP($A23,'ADR Raw Data'!$B$6:$BE$49,'ADR Raw Data'!P$1,FALSE)</f>
        <v>89.745849769350897</v>
      </c>
      <c r="V23" s="171">
        <f>VLOOKUP($A23,'ADR Raw Data'!$B$6:$BE$49,'ADR Raw Data'!R$1,FALSE)</f>
        <v>83.381035393922502</v>
      </c>
      <c r="X23" s="168">
        <f>VLOOKUP($A23,'RevPAR Raw Data'!$B$6:$BE$49,'RevPAR Raw Data'!G$1,FALSE)</f>
        <v>33.514099501121301</v>
      </c>
      <c r="Y23" s="169">
        <f>VLOOKUP($A23,'RevPAR Raw Data'!$B$6:$BE$49,'RevPAR Raw Data'!H$1,FALSE)</f>
        <v>41.999907089569298</v>
      </c>
      <c r="Z23" s="169">
        <f>VLOOKUP($A23,'RevPAR Raw Data'!$B$6:$BE$49,'RevPAR Raw Data'!I$1,FALSE)</f>
        <v>45.536014920591299</v>
      </c>
      <c r="AA23" s="169">
        <f>VLOOKUP($A23,'RevPAR Raw Data'!$B$6:$BE$49,'RevPAR Raw Data'!J$1,FALSE)</f>
        <v>48.512252276992001</v>
      </c>
      <c r="AB23" s="169">
        <f>VLOOKUP($A23,'RevPAR Raw Data'!$B$6:$BE$49,'RevPAR Raw Data'!K$1,FALSE)</f>
        <v>46.640894777793001</v>
      </c>
      <c r="AC23" s="170">
        <f>VLOOKUP($A23,'RevPAR Raw Data'!$B$6:$BE$49,'RevPAR Raw Data'!L$1,FALSE)</f>
        <v>43.240633713213398</v>
      </c>
      <c r="AD23" s="169">
        <f>VLOOKUP($A23,'RevPAR Raw Data'!$B$6:$BE$49,'RevPAR Raw Data'!N$1,FALSE)</f>
        <v>56.557468534028999</v>
      </c>
      <c r="AE23" s="169">
        <f>VLOOKUP($A23,'RevPAR Raw Data'!$B$6:$BE$49,'RevPAR Raw Data'!O$1,FALSE)</f>
        <v>56.478363819279302</v>
      </c>
      <c r="AF23" s="170">
        <f>VLOOKUP($A23,'RevPAR Raw Data'!$B$6:$BE$49,'RevPAR Raw Data'!P$1,FALSE)</f>
        <v>56.5178989866642</v>
      </c>
      <c r="AG23" s="171">
        <f>VLOOKUP($A23,'RevPAR Raw Data'!$B$6:$BE$49,'RevPAR Raw Data'!R$1,FALSE)</f>
        <v>47.035316091578302</v>
      </c>
    </row>
    <row r="24" spans="1:33" x14ac:dyDescent="0.25">
      <c r="A24" s="148" t="s">
        <v>132</v>
      </c>
      <c r="B24" s="136">
        <f>(VLOOKUP($A23,'Occupancy Raw Data'!$B$8:$BE$51,'Occupancy Raw Data'!T$3,FALSE))/100</f>
        <v>-2.1044189177117797E-2</v>
      </c>
      <c r="C24" s="137">
        <f>(VLOOKUP($A23,'Occupancy Raw Data'!$B$8:$BE$51,'Occupancy Raw Data'!U$3,FALSE))/100</f>
        <v>-3.2650917253987298E-2</v>
      </c>
      <c r="D24" s="137">
        <f>(VLOOKUP($A23,'Occupancy Raw Data'!$B$8:$BE$51,'Occupancy Raw Data'!V$3,FALSE))/100</f>
        <v>-8.4015840562800103E-3</v>
      </c>
      <c r="E24" s="137">
        <f>(VLOOKUP($A23,'Occupancy Raw Data'!$B$8:$BE$51,'Occupancy Raw Data'!W$3,FALSE))/100</f>
        <v>1.1229615949618201E-3</v>
      </c>
      <c r="F24" s="137">
        <f>(VLOOKUP($A23,'Occupancy Raw Data'!$B$8:$BE$51,'Occupancy Raw Data'!X$3,FALSE))/100</f>
        <v>-1.59522866394636E-2</v>
      </c>
      <c r="G24" s="137">
        <f>(VLOOKUP($A23,'Occupancy Raw Data'!$B$8:$BE$51,'Occupancy Raw Data'!Y$3,FALSE))/100</f>
        <v>-1.4861256177013799E-2</v>
      </c>
      <c r="H24" s="138">
        <f>(VLOOKUP($A23,'Occupancy Raw Data'!$B$8:$BE$51,'Occupancy Raw Data'!AA$3,FALSE))/100</f>
        <v>-2.2111733326065003E-2</v>
      </c>
      <c r="I24" s="138">
        <f>(VLOOKUP($A23,'Occupancy Raw Data'!$B$8:$BE$51,'Occupancy Raw Data'!AB$3,FALSE))/100</f>
        <v>-3.1260939376526305E-2</v>
      </c>
      <c r="J24" s="137">
        <f>(VLOOKUP($A23,'Occupancy Raw Data'!$B$8:$BE$51,'Occupancy Raw Data'!AC$3,FALSE))/100</f>
        <v>-2.6695024727495097E-2</v>
      </c>
      <c r="K24" s="139">
        <f>(VLOOKUP($A23,'Occupancy Raw Data'!$B$8:$BE$51,'Occupancy Raw Data'!AE$3,FALSE))/100</f>
        <v>-1.85745065772542E-2</v>
      </c>
      <c r="M24" s="136">
        <f>(VLOOKUP($A23,'ADR Raw Data'!$B$6:$BE$49,'ADR Raw Data'!T$1,FALSE))/100</f>
        <v>1.5273705694265201E-2</v>
      </c>
      <c r="N24" s="137">
        <f>(VLOOKUP($A23,'ADR Raw Data'!$B$6:$BE$49,'ADR Raw Data'!U$1,FALSE))/100</f>
        <v>1.6132633127708799E-2</v>
      </c>
      <c r="O24" s="137">
        <f>(VLOOKUP($A23,'ADR Raw Data'!$B$6:$BE$49,'ADR Raw Data'!V$1,FALSE))/100</f>
        <v>1.81240378533843E-2</v>
      </c>
      <c r="P24" s="137">
        <f>(VLOOKUP($A23,'ADR Raw Data'!$B$6:$BE$49,'ADR Raw Data'!W$1,FALSE))/100</f>
        <v>3.5952951240693198E-2</v>
      </c>
      <c r="Q24" s="137">
        <f>(VLOOKUP($A23,'ADR Raw Data'!$B$6:$BE$49,'ADR Raw Data'!X$1,FALSE))/100</f>
        <v>2.3504014592268797E-2</v>
      </c>
      <c r="R24" s="137">
        <f>(VLOOKUP($A23,'ADR Raw Data'!$B$6:$BE$49,'ADR Raw Data'!Y$1,FALSE))/100</f>
        <v>2.24936325906719E-2</v>
      </c>
      <c r="S24" s="138">
        <f>(VLOOKUP($A23,'ADR Raw Data'!$B$6:$BE$49,'ADR Raw Data'!AA$1,FALSE))/100</f>
        <v>-1.8020766891797001E-2</v>
      </c>
      <c r="T24" s="138">
        <f>(VLOOKUP($A23,'ADR Raw Data'!$B$6:$BE$49,'ADR Raw Data'!AB$1,FALSE))/100</f>
        <v>-1.7277995780341102E-2</v>
      </c>
      <c r="U24" s="137">
        <f>(VLOOKUP($A23,'ADR Raw Data'!$B$6:$BE$49,'ADR Raw Data'!AC$1,FALSE))/100</f>
        <v>-1.7658035286568202E-2</v>
      </c>
      <c r="V24" s="139">
        <f>(VLOOKUP($A23,'ADR Raw Data'!$B$6:$BE$49,'ADR Raw Data'!AE$1,FALSE))/100</f>
        <v>8.0214346125927708E-3</v>
      </c>
      <c r="X24" s="136">
        <f>(VLOOKUP($A23,'RevPAR Raw Data'!$B$6:$BE$49,'RevPAR Raw Data'!T$1,FALSE))/100</f>
        <v>-6.0919062349183394E-3</v>
      </c>
      <c r="Y24" s="137">
        <f>(VLOOKUP($A23,'RevPAR Raw Data'!$B$6:$BE$49,'RevPAR Raw Data'!U$1,FALSE))/100</f>
        <v>-1.70450293956202E-2</v>
      </c>
      <c r="Z24" s="137">
        <f>(VLOOKUP($A23,'RevPAR Raw Data'!$B$6:$BE$49,'RevPAR Raw Data'!V$1,FALSE))/100</f>
        <v>9.5701831696399491E-3</v>
      </c>
      <c r="AA24" s="137">
        <f>(VLOOKUP($A23,'RevPAR Raw Data'!$B$6:$BE$49,'RevPAR Raw Data'!W$1,FALSE))/100</f>
        <v>3.7116286619123799E-2</v>
      </c>
      <c r="AB24" s="137">
        <f>(VLOOKUP($A23,'RevPAR Raw Data'!$B$6:$BE$49,'RevPAR Raw Data'!X$1,FALSE))/100</f>
        <v>7.1767851748512799E-3</v>
      </c>
      <c r="AC24" s="137">
        <f>(VLOOKUP($A23,'RevPAR Raw Data'!$B$6:$BE$49,'RevPAR Raw Data'!Y$1,FALSE))/100</f>
        <v>7.2980927773764904E-3</v>
      </c>
      <c r="AD24" s="138">
        <f>(VLOOKUP($A23,'RevPAR Raw Data'!$B$6:$BE$49,'RevPAR Raw Data'!AA$1,FALSE))/100</f>
        <v>-3.97340298260195E-2</v>
      </c>
      <c r="AE24" s="138">
        <f>(VLOOKUP($A23,'RevPAR Raw Data'!$B$6:$BE$49,'RevPAR Raw Data'!AB$1,FALSE))/100</f>
        <v>-4.7998808778230304E-2</v>
      </c>
      <c r="AF24" s="137">
        <f>(VLOOKUP($A23,'RevPAR Raw Data'!$B$6:$BE$49,'RevPAR Raw Data'!AC$1,FALSE))/100</f>
        <v>-4.3881678325449397E-2</v>
      </c>
      <c r="AG24" s="139">
        <f>(VLOOKUP($A23,'RevPAR Raw Data'!$B$6:$BE$49,'RevPAR Raw Data'!AE$1,FALSE))/100</f>
        <v>-1.0702066154632E-2</v>
      </c>
    </row>
    <row r="25" spans="1:33" x14ac:dyDescent="0.25">
      <c r="A25" s="186"/>
      <c r="B25" s="164"/>
      <c r="C25" s="165"/>
      <c r="D25" s="165"/>
      <c r="E25" s="165"/>
      <c r="F25" s="165"/>
      <c r="G25" s="166"/>
      <c r="H25" s="146"/>
      <c r="I25" s="146"/>
      <c r="J25" s="166"/>
      <c r="K25" s="167"/>
      <c r="M25" s="168"/>
      <c r="N25" s="169"/>
      <c r="O25" s="169"/>
      <c r="P25" s="169"/>
      <c r="Q25" s="169"/>
      <c r="R25" s="170"/>
      <c r="S25" s="169"/>
      <c r="T25" s="169"/>
      <c r="U25" s="170"/>
      <c r="V25" s="171"/>
      <c r="X25" s="168"/>
      <c r="Y25" s="169"/>
      <c r="Z25" s="169"/>
      <c r="AA25" s="169"/>
      <c r="AB25" s="169"/>
      <c r="AC25" s="170"/>
      <c r="AD25" s="169"/>
      <c r="AE25" s="169"/>
      <c r="AF25" s="170"/>
      <c r="AG25" s="171"/>
    </row>
    <row r="26" spans="1:33" x14ac:dyDescent="0.25">
      <c r="A26" s="163" t="s">
        <v>117</v>
      </c>
      <c r="B26" s="140">
        <f>(VLOOKUP($A26,'Occupancy Raw Data'!$B$8:$BE$51,'Occupancy Raw Data'!G$3,FALSE))/100</f>
        <v>0.43004640371229597</v>
      </c>
      <c r="C26" s="146">
        <f>(VLOOKUP($A26,'Occupancy Raw Data'!$B$8:$BE$51,'Occupancy Raw Data'!H$3,FALSE))/100</f>
        <v>0.47201276102088102</v>
      </c>
      <c r="D26" s="146">
        <f>(VLOOKUP($A26,'Occupancy Raw Data'!$B$8:$BE$51,'Occupancy Raw Data'!I$3,FALSE))/100</f>
        <v>0.48523781902552199</v>
      </c>
      <c r="E26" s="146">
        <f>(VLOOKUP($A26,'Occupancy Raw Data'!$B$8:$BE$51,'Occupancy Raw Data'!J$3,FALSE))/100</f>
        <v>0.50098607888630997</v>
      </c>
      <c r="F26" s="146">
        <f>(VLOOKUP($A26,'Occupancy Raw Data'!$B$8:$BE$51,'Occupancy Raw Data'!K$3,FALSE))/100</f>
        <v>0.50582946635730797</v>
      </c>
      <c r="G26" s="147">
        <f>(VLOOKUP($A26,'Occupancy Raw Data'!$B$8:$BE$51,'Occupancy Raw Data'!L$3,FALSE))/100</f>
        <v>0.47882250580046404</v>
      </c>
      <c r="H26" s="146">
        <f>(VLOOKUP($A26,'Occupancy Raw Data'!$B$8:$BE$51,'Occupancy Raw Data'!N$3,FALSE))/100</f>
        <v>0.57082366589327105</v>
      </c>
      <c r="I26" s="146">
        <f>(VLOOKUP($A26,'Occupancy Raw Data'!$B$8:$BE$51,'Occupancy Raw Data'!O$3,FALSE))/100</f>
        <v>0.57318697868396595</v>
      </c>
      <c r="J26" s="147">
        <f>(VLOOKUP($A26,'Occupancy Raw Data'!$B$8:$BE$51,'Occupancy Raw Data'!P$3,FALSE))/100</f>
        <v>0.57200614421516294</v>
      </c>
      <c r="K26" s="141">
        <f>(VLOOKUP($A26,'Occupancy Raw Data'!$B$8:$BE$51,'Occupancy Raw Data'!R$3,FALSE))/100</f>
        <v>0.50545963679745398</v>
      </c>
      <c r="M26" s="168">
        <f>VLOOKUP($A26,'ADR Raw Data'!$B$6:$BE$49,'ADR Raw Data'!G$1,FALSE)</f>
        <v>59.632190167251103</v>
      </c>
      <c r="N26" s="169">
        <f>VLOOKUP($A26,'ADR Raw Data'!$B$6:$BE$49,'ADR Raw Data'!H$1,FALSE)</f>
        <v>59.835361554531403</v>
      </c>
      <c r="O26" s="169">
        <f>VLOOKUP($A26,'ADR Raw Data'!$B$6:$BE$49,'ADR Raw Data'!I$1,FALSE)</f>
        <v>60.371258747235601</v>
      </c>
      <c r="P26" s="169">
        <f>VLOOKUP($A26,'ADR Raw Data'!$B$6:$BE$49,'ADR Raw Data'!J$1,FALSE)</f>
        <v>60.7130473312492</v>
      </c>
      <c r="Q26" s="169">
        <f>VLOOKUP($A26,'ADR Raw Data'!$B$6:$BE$49,'ADR Raw Data'!K$1,FALSE)</f>
        <v>61.222760644458397</v>
      </c>
      <c r="R26" s="170">
        <f>VLOOKUP($A26,'ADR Raw Data'!$B$6:$BE$49,'ADR Raw Data'!L$1,FALSE)</f>
        <v>60.384274833129403</v>
      </c>
      <c r="S26" s="169">
        <f>VLOOKUP($A26,'ADR Raw Data'!$B$6:$BE$49,'ADR Raw Data'!N$1,FALSE)</f>
        <v>65.748296433289198</v>
      </c>
      <c r="T26" s="169">
        <f>VLOOKUP($A26,'ADR Raw Data'!$B$6:$BE$49,'ADR Raw Data'!O$1,FALSE)</f>
        <v>66.811016770249097</v>
      </c>
      <c r="U26" s="170">
        <f>VLOOKUP($A26,'ADR Raw Data'!$B$6:$BE$49,'ADR Raw Data'!P$1,FALSE)</f>
        <v>66.281123889747406</v>
      </c>
      <c r="V26" s="171">
        <f>VLOOKUP($A26,'ADR Raw Data'!$B$6:$BE$49,'ADR Raw Data'!R$1,FALSE)</f>
        <v>62.291851522676197</v>
      </c>
      <c r="X26" s="168">
        <f>VLOOKUP($A26,'RevPAR Raw Data'!$B$6:$BE$49,'RevPAR Raw Data'!G$1,FALSE)</f>
        <v>25.644608926914099</v>
      </c>
      <c r="Y26" s="169">
        <f>VLOOKUP($A26,'RevPAR Raw Data'!$B$6:$BE$49,'RevPAR Raw Data'!H$1,FALSE)</f>
        <v>28.243054214037102</v>
      </c>
      <c r="Z26" s="169">
        <f>VLOOKUP($A26,'RevPAR Raw Data'!$B$6:$BE$49,'RevPAR Raw Data'!I$1,FALSE)</f>
        <v>29.294417926334098</v>
      </c>
      <c r="AA26" s="169">
        <f>VLOOKUP($A26,'RevPAR Raw Data'!$B$6:$BE$49,'RevPAR Raw Data'!J$1,FALSE)</f>
        <v>30.4163915197215</v>
      </c>
      <c r="AB26" s="169">
        <f>VLOOKUP($A26,'RevPAR Raw Data'!$B$6:$BE$49,'RevPAR Raw Data'!K$1,FALSE)</f>
        <v>30.968276345707601</v>
      </c>
      <c r="AC26" s="170">
        <f>VLOOKUP($A26,'RevPAR Raw Data'!$B$6:$BE$49,'RevPAR Raw Data'!L$1,FALSE)</f>
        <v>28.913349786542899</v>
      </c>
      <c r="AD26" s="169">
        <f>VLOOKUP($A26,'RevPAR Raw Data'!$B$6:$BE$49,'RevPAR Raw Data'!N$1,FALSE)</f>
        <v>37.530683596287702</v>
      </c>
      <c r="AE26" s="169">
        <f>VLOOKUP($A26,'RevPAR Raw Data'!$B$6:$BE$49,'RevPAR Raw Data'!O$1,FALSE)</f>
        <v>38.295204845342901</v>
      </c>
      <c r="AF26" s="170">
        <f>VLOOKUP($A26,'RevPAR Raw Data'!$B$6:$BE$49,'RevPAR Raw Data'!P$1,FALSE)</f>
        <v>37.9132101104219</v>
      </c>
      <c r="AG26" s="171">
        <f>VLOOKUP($A26,'RevPAR Raw Data'!$B$6:$BE$49,'RevPAR Raw Data'!R$1,FALSE)</f>
        <v>31.486016646092899</v>
      </c>
    </row>
    <row r="27" spans="1:33" x14ac:dyDescent="0.25">
      <c r="A27" s="148" t="s">
        <v>132</v>
      </c>
      <c r="B27" s="136">
        <f>(VLOOKUP($A26,'Occupancy Raw Data'!$B$8:$BE$51,'Occupancy Raw Data'!T$3,FALSE))/100</f>
        <v>1.9805761945673E-2</v>
      </c>
      <c r="C27" s="137">
        <f>(VLOOKUP($A26,'Occupancy Raw Data'!$B$8:$BE$51,'Occupancy Raw Data'!U$3,FALSE))/100</f>
        <v>4.81919710713282E-2</v>
      </c>
      <c r="D27" s="137">
        <f>(VLOOKUP($A26,'Occupancy Raw Data'!$B$8:$BE$51,'Occupancy Raw Data'!V$3,FALSE))/100</f>
        <v>5.6827889342426705E-2</v>
      </c>
      <c r="E27" s="137">
        <f>(VLOOKUP($A26,'Occupancy Raw Data'!$B$8:$BE$51,'Occupancy Raw Data'!W$3,FALSE))/100</f>
        <v>4.0769262503753699E-2</v>
      </c>
      <c r="F27" s="137">
        <f>(VLOOKUP($A26,'Occupancy Raw Data'!$B$8:$BE$51,'Occupancy Raw Data'!X$3,FALSE))/100</f>
        <v>9.23268180687002E-3</v>
      </c>
      <c r="G27" s="137">
        <f>(VLOOKUP($A26,'Occupancy Raw Data'!$B$8:$BE$51,'Occupancy Raw Data'!Y$3,FALSE))/100</f>
        <v>3.4748376507618799E-2</v>
      </c>
      <c r="H27" s="138">
        <f>(VLOOKUP($A26,'Occupancy Raw Data'!$B$8:$BE$51,'Occupancy Raw Data'!AA$3,FALSE))/100</f>
        <v>4.6623813022977998E-3</v>
      </c>
      <c r="I27" s="138">
        <f>(VLOOKUP($A26,'Occupancy Raw Data'!$B$8:$BE$51,'Occupancy Raw Data'!AB$3,FALSE))/100</f>
        <v>-1.6518377776997998E-2</v>
      </c>
      <c r="J27" s="137">
        <f>(VLOOKUP($A26,'Occupancy Raw Data'!$B$8:$BE$51,'Occupancy Raw Data'!AC$3,FALSE))/100</f>
        <v>-6.0505213889405895E-3</v>
      </c>
      <c r="K27" s="139">
        <f>(VLOOKUP($A26,'Occupancy Raw Data'!$B$8:$BE$51,'Occupancy Raw Data'!AE$3,FALSE))/100</f>
        <v>2.0984846037874698E-2</v>
      </c>
      <c r="M27" s="136">
        <f>(VLOOKUP($A26,'ADR Raw Data'!$B$6:$BE$49,'ADR Raw Data'!T$1,FALSE))/100</f>
        <v>-8.5682447656928399E-3</v>
      </c>
      <c r="N27" s="137">
        <f>(VLOOKUP($A26,'ADR Raw Data'!$B$6:$BE$49,'ADR Raw Data'!U$1,FALSE))/100</f>
        <v>-1.75817586807317E-2</v>
      </c>
      <c r="O27" s="137">
        <f>(VLOOKUP($A26,'ADR Raw Data'!$B$6:$BE$49,'ADR Raw Data'!V$1,FALSE))/100</f>
        <v>-3.5448359368689397E-4</v>
      </c>
      <c r="P27" s="137">
        <f>(VLOOKUP($A26,'ADR Raw Data'!$B$6:$BE$49,'ADR Raw Data'!W$1,FALSE))/100</f>
        <v>-5.2677472499186194E-3</v>
      </c>
      <c r="Q27" s="137">
        <f>(VLOOKUP($A26,'ADR Raw Data'!$B$6:$BE$49,'ADR Raw Data'!X$1,FALSE))/100</f>
        <v>-8.8460451691875497E-3</v>
      </c>
      <c r="R27" s="137">
        <f>(VLOOKUP($A26,'ADR Raw Data'!$B$6:$BE$49,'ADR Raw Data'!Y$1,FALSE))/100</f>
        <v>-8.1372136988320503E-3</v>
      </c>
      <c r="S27" s="138">
        <f>(VLOOKUP($A26,'ADR Raw Data'!$B$6:$BE$49,'ADR Raw Data'!AA$1,FALSE))/100</f>
        <v>-3.3858142168422402E-2</v>
      </c>
      <c r="T27" s="138">
        <f>(VLOOKUP($A26,'ADR Raw Data'!$B$6:$BE$49,'ADR Raw Data'!AB$1,FALSE))/100</f>
        <v>-2.8965511416806401E-2</v>
      </c>
      <c r="U27" s="137">
        <f>(VLOOKUP($A26,'ADR Raw Data'!$B$6:$BE$49,'ADR Raw Data'!AC$1,FALSE))/100</f>
        <v>-3.1440078571172696E-2</v>
      </c>
      <c r="V27" s="139">
        <f>(VLOOKUP($A26,'ADR Raw Data'!$B$6:$BE$49,'ADR Raw Data'!AE$1,FALSE))/100</f>
        <v>-1.74343373151606E-2</v>
      </c>
      <c r="X27" s="136">
        <f>(VLOOKUP($A26,'RevPAR Raw Data'!$B$6:$BE$49,'RevPAR Raw Data'!T$1,FALSE))/100</f>
        <v>1.1067816563858499E-2</v>
      </c>
      <c r="Y27" s="137">
        <f>(VLOOKUP($A26,'RevPAR Raw Data'!$B$6:$BE$49,'RevPAR Raw Data'!U$1,FALSE))/100</f>
        <v>2.9762912784871597E-2</v>
      </c>
      <c r="Z27" s="137">
        <f>(VLOOKUP($A26,'RevPAR Raw Data'!$B$6:$BE$49,'RevPAR Raw Data'!V$1,FALSE))/100</f>
        <v>5.6453261194303994E-2</v>
      </c>
      <c r="AA27" s="137">
        <f>(VLOOKUP($A26,'RevPAR Raw Data'!$B$6:$BE$49,'RevPAR Raw Data'!W$1,FALSE))/100</f>
        <v>3.5286753083399701E-2</v>
      </c>
      <c r="AB27" s="137">
        <f>(VLOOKUP($A26,'RevPAR Raw Data'!$B$6:$BE$49,'RevPAR Raw Data'!X$1,FALSE))/100</f>
        <v>3.0496391738616302E-4</v>
      </c>
      <c r="AC27" s="137">
        <f>(VLOOKUP($A26,'RevPAR Raw Data'!$B$6:$BE$49,'RevPAR Raw Data'!Y$1,FALSE))/100</f>
        <v>2.6328407843456799E-2</v>
      </c>
      <c r="AD27" s="138">
        <f>(VLOOKUP($A26,'RevPAR Raw Data'!$B$6:$BE$49,'RevPAR Raw Data'!AA$1,FALSE))/100</f>
        <v>-2.9353620435101199E-2</v>
      </c>
      <c r="AE27" s="138">
        <f>(VLOOKUP($A26,'RevPAR Raw Data'!$B$6:$BE$49,'RevPAR Raw Data'!AB$1,FALSE))/100</f>
        <v>-4.5005425933717598E-2</v>
      </c>
      <c r="AF27" s="137">
        <f>(VLOOKUP($A26,'RevPAR Raw Data'!$B$6:$BE$49,'RevPAR Raw Data'!AC$1,FALSE))/100</f>
        <v>-3.7300371092248402E-2</v>
      </c>
      <c r="AG27" s="139">
        <f>(VLOOKUP($A26,'RevPAR Raw Data'!$B$6:$BE$49,'RevPAR Raw Data'!AE$1,FALSE))/100</f>
        <v>3.1846518383830602E-3</v>
      </c>
    </row>
    <row r="28" spans="1:33" x14ac:dyDescent="0.25">
      <c r="A28" s="202" t="s">
        <v>133</v>
      </c>
      <c r="B28" s="177"/>
      <c r="C28" s="178"/>
      <c r="D28" s="178"/>
      <c r="E28" s="178"/>
      <c r="F28" s="178"/>
      <c r="G28" s="179"/>
      <c r="H28" s="178"/>
      <c r="I28" s="178"/>
      <c r="J28" s="179"/>
      <c r="K28" s="180"/>
      <c r="M28" s="177"/>
      <c r="N28" s="178"/>
      <c r="O28" s="178"/>
      <c r="P28" s="178"/>
      <c r="Q28" s="178"/>
      <c r="R28" s="179"/>
      <c r="S28" s="178"/>
      <c r="T28" s="178"/>
      <c r="U28" s="179"/>
      <c r="V28" s="180"/>
      <c r="X28" s="177"/>
      <c r="Y28" s="178"/>
      <c r="Z28" s="178"/>
      <c r="AA28" s="178"/>
      <c r="AB28" s="178"/>
      <c r="AC28" s="179"/>
      <c r="AD28" s="178"/>
      <c r="AE28" s="178"/>
      <c r="AF28" s="179"/>
      <c r="AG28" s="180"/>
    </row>
    <row r="29" spans="1:33" x14ac:dyDescent="0.25">
      <c r="A29" s="163" t="s">
        <v>73</v>
      </c>
      <c r="B29" s="164">
        <f>(VLOOKUP($A29,'Occupancy Raw Data'!$B$8:$BE$45,'Occupancy Raw Data'!G$3,FALSE))/100</f>
        <v>0.41747425342528105</v>
      </c>
      <c r="C29" s="165">
        <f>(VLOOKUP($A29,'Occupancy Raw Data'!$B$8:$BE$45,'Occupancy Raw Data'!H$3,FALSE))/100</f>
        <v>0.57833338396573097</v>
      </c>
      <c r="D29" s="165">
        <f>(VLOOKUP($A29,'Occupancy Raw Data'!$B$8:$BE$45,'Occupancy Raw Data'!I$3,FALSE))/100</f>
        <v>0.65801865297566597</v>
      </c>
      <c r="E29" s="165">
        <f>(VLOOKUP($A29,'Occupancy Raw Data'!$B$8:$BE$45,'Occupancy Raw Data'!J$3,FALSE))/100</f>
        <v>0.67229698939757498</v>
      </c>
      <c r="F29" s="165">
        <f>(VLOOKUP($A29,'Occupancy Raw Data'!$B$8:$BE$45,'Occupancy Raw Data'!K$3,FALSE))/100</f>
        <v>0.60853054652611105</v>
      </c>
      <c r="G29" s="166">
        <f>(VLOOKUP($A29,'Occupancy Raw Data'!$B$8:$BE$45,'Occupancy Raw Data'!L$3,FALSE))/100</f>
        <v>0.58693076525807297</v>
      </c>
      <c r="H29" s="146">
        <f>(VLOOKUP($A29,'Occupancy Raw Data'!$B$8:$BE$45,'Occupancy Raw Data'!N$3,FALSE))/100</f>
        <v>0.66579578940972695</v>
      </c>
      <c r="I29" s="146">
        <f>(VLOOKUP($A29,'Occupancy Raw Data'!$B$8:$BE$45,'Occupancy Raw Data'!O$3,FALSE))/100</f>
        <v>0.6808755760368661</v>
      </c>
      <c r="J29" s="166">
        <f>(VLOOKUP($A29,'Occupancy Raw Data'!$B$8:$BE$45,'Occupancy Raw Data'!P$3,FALSE))/100</f>
        <v>0.67334334835586707</v>
      </c>
      <c r="K29" s="167">
        <f>(VLOOKUP($A29,'Occupancy Raw Data'!$B$8:$BE$45,'Occupancy Raw Data'!R$3,FALSE))/100</f>
        <v>0.61163801705960408</v>
      </c>
      <c r="M29" s="168">
        <f>VLOOKUP($A29,'ADR Raw Data'!$B$6:$BE$43,'ADR Raw Data'!G$1,FALSE)</f>
        <v>101.278017755785</v>
      </c>
      <c r="N29" s="169">
        <f>VLOOKUP($A29,'ADR Raw Data'!$B$6:$BE$43,'ADR Raw Data'!H$1,FALSE)</f>
        <v>111.14391553290901</v>
      </c>
      <c r="O29" s="169">
        <f>VLOOKUP($A29,'ADR Raw Data'!$B$6:$BE$43,'ADR Raw Data'!I$1,FALSE)</f>
        <v>118.095213296398</v>
      </c>
      <c r="P29" s="169">
        <f>VLOOKUP($A29,'ADR Raw Data'!$B$6:$BE$43,'ADR Raw Data'!J$1,FALSE)</f>
        <v>118.10915183009401</v>
      </c>
      <c r="Q29" s="169">
        <f>VLOOKUP($A29,'ADR Raw Data'!$B$6:$BE$43,'ADR Raw Data'!K$1,FALSE)</f>
        <v>114.94568319105301</v>
      </c>
      <c r="R29" s="170">
        <f>VLOOKUP($A29,'ADR Raw Data'!$B$6:$BE$43,'ADR Raw Data'!L$1,FALSE)</f>
        <v>113.683064906832</v>
      </c>
      <c r="S29" s="169">
        <f>VLOOKUP($A29,'ADR Raw Data'!$B$6:$BE$43,'ADR Raw Data'!N$1,FALSE)</f>
        <v>126.213133783537</v>
      </c>
      <c r="T29" s="169">
        <f>VLOOKUP($A29,'ADR Raw Data'!$B$6:$BE$43,'ADR Raw Data'!O$1,FALSE)</f>
        <v>124.839830795262</v>
      </c>
      <c r="U29" s="170">
        <f>VLOOKUP($A29,'ADR Raw Data'!$B$6:$BE$43,'ADR Raw Data'!P$1,FALSE)</f>
        <v>125.51809528102</v>
      </c>
      <c r="V29" s="171">
        <f>VLOOKUP($A29,'ADR Raw Data'!$B$6:$BE$43,'ADR Raw Data'!R$1,FALSE)</f>
        <v>117.408345013974</v>
      </c>
      <c r="X29" s="168">
        <f>VLOOKUP($A29,'RevPAR Raw Data'!$B$6:$BE$43,'RevPAR Raw Data'!G$1,FALSE)</f>
        <v>42.280964850988802</v>
      </c>
      <c r="Y29" s="169">
        <f>VLOOKUP($A29,'RevPAR Raw Data'!$B$6:$BE$43,'RevPAR Raw Data'!H$1,FALSE)</f>
        <v>64.278236777348994</v>
      </c>
      <c r="Z29" s="169">
        <f>VLOOKUP($A29,'RevPAR Raw Data'!$B$6:$BE$43,'RevPAR Raw Data'!I$1,FALSE)</f>
        <v>77.708853176170294</v>
      </c>
      <c r="AA29" s="169">
        <f>VLOOKUP($A29,'RevPAR Raw Data'!$B$6:$BE$43,'RevPAR Raw Data'!J$1,FALSE)</f>
        <v>79.404427195673904</v>
      </c>
      <c r="AB29" s="169">
        <f>VLOOKUP($A29,'RevPAR Raw Data'!$B$6:$BE$43,'RevPAR Raw Data'!K$1,FALSE)</f>
        <v>69.947959413069199</v>
      </c>
      <c r="AC29" s="170">
        <f>VLOOKUP($A29,'RevPAR Raw Data'!$B$6:$BE$43,'RevPAR Raw Data'!L$1,FALSE)</f>
        <v>66.7240882826503</v>
      </c>
      <c r="AD29" s="169">
        <f>VLOOKUP($A29,'RevPAR Raw Data'!$B$6:$BE$43,'RevPAR Raw Data'!N$1,FALSE)</f>
        <v>84.032173041285603</v>
      </c>
      <c r="AE29" s="169">
        <f>VLOOKUP($A29,'RevPAR Raw Data'!$B$6:$BE$43,'RevPAR Raw Data'!O$1,FALSE)</f>
        <v>85.000391705069106</v>
      </c>
      <c r="AF29" s="170">
        <f>VLOOKUP($A29,'RevPAR Raw Data'!$B$6:$BE$43,'RevPAR Raw Data'!P$1,FALSE)</f>
        <v>84.516774555772997</v>
      </c>
      <c r="AG29" s="171">
        <f>VLOOKUP($A29,'RevPAR Raw Data'!$B$6:$BE$43,'RevPAR Raw Data'!R$1,FALSE)</f>
        <v>71.811407330597007</v>
      </c>
    </row>
    <row r="30" spans="1:33" x14ac:dyDescent="0.25">
      <c r="A30" s="148" t="s">
        <v>132</v>
      </c>
      <c r="B30" s="136">
        <f>(VLOOKUP($A29,'Occupancy Raw Data'!$B$8:$BE$51,'Occupancy Raw Data'!T$3,FALSE))/100</f>
        <v>-2.21644092739013E-2</v>
      </c>
      <c r="C30" s="137">
        <f>(VLOOKUP($A29,'Occupancy Raw Data'!$B$8:$BE$51,'Occupancy Raw Data'!U$3,FALSE))/100</f>
        <v>-8.6956276772839607E-3</v>
      </c>
      <c r="D30" s="137">
        <f>(VLOOKUP($A29,'Occupancy Raw Data'!$B$8:$BE$51,'Occupancy Raw Data'!V$3,FALSE))/100</f>
        <v>2.2971791469430302E-2</v>
      </c>
      <c r="E30" s="137">
        <f>(VLOOKUP($A29,'Occupancy Raw Data'!$B$8:$BE$51,'Occupancy Raw Data'!W$3,FALSE))/100</f>
        <v>6.3778363821864498E-2</v>
      </c>
      <c r="F30" s="137">
        <f>(VLOOKUP($A29,'Occupancy Raw Data'!$B$8:$BE$51,'Occupancy Raw Data'!X$3,FALSE))/100</f>
        <v>3.6161528332659898E-2</v>
      </c>
      <c r="G30" s="137">
        <f>(VLOOKUP($A29,'Occupancy Raw Data'!$B$8:$BE$51,'Occupancy Raw Data'!Y$3,FALSE))/100</f>
        <v>2.1506455376274901E-2</v>
      </c>
      <c r="H30" s="138">
        <f>(VLOOKUP($A29,'Occupancy Raw Data'!$B$8:$BE$51,'Occupancy Raw Data'!AA$3,FALSE))/100</f>
        <v>-0.12647636190412501</v>
      </c>
      <c r="I30" s="138">
        <f>(VLOOKUP($A29,'Occupancy Raw Data'!$B$8:$BE$51,'Occupancy Raw Data'!AB$3,FALSE))/100</f>
        <v>-0.12902241128047501</v>
      </c>
      <c r="J30" s="137">
        <f>(VLOOKUP($A29,'Occupancy Raw Data'!$B$8:$BE$51,'Occupancy Raw Data'!AC$3,FALSE))/100</f>
        <v>-0.127745362495404</v>
      </c>
      <c r="K30" s="139">
        <f>(VLOOKUP($A29,'Occupancy Raw Data'!$B$8:$BE$51,'Occupancy Raw Data'!AE$3,FALSE))/100</f>
        <v>-3.0645757762979699E-2</v>
      </c>
      <c r="M30" s="136">
        <f>(VLOOKUP($A29,'ADR Raw Data'!$B$6:$BE$49,'ADR Raw Data'!T$1,FALSE))/100</f>
        <v>-5.0134917441258696E-3</v>
      </c>
      <c r="N30" s="137">
        <f>(VLOOKUP($A29,'ADR Raw Data'!$B$6:$BE$49,'ADR Raw Data'!U$1,FALSE))/100</f>
        <v>1.6907317337937699E-3</v>
      </c>
      <c r="O30" s="137">
        <f>(VLOOKUP($A29,'ADR Raw Data'!$B$6:$BE$49,'ADR Raw Data'!V$1,FALSE))/100</f>
        <v>1.5825381120917199E-2</v>
      </c>
      <c r="P30" s="137">
        <f>(VLOOKUP($A29,'ADR Raw Data'!$B$6:$BE$49,'ADR Raw Data'!W$1,FALSE))/100</f>
        <v>6.21296001405926E-2</v>
      </c>
      <c r="Q30" s="137">
        <f>(VLOOKUP($A29,'ADR Raw Data'!$B$6:$BE$49,'ADR Raw Data'!X$1,FALSE))/100</f>
        <v>5.7612029742350496E-2</v>
      </c>
      <c r="R30" s="137">
        <f>(VLOOKUP($A29,'ADR Raw Data'!$B$6:$BE$49,'ADR Raw Data'!Y$1,FALSE))/100</f>
        <v>3.0022151654394001E-2</v>
      </c>
      <c r="S30" s="138">
        <f>(VLOOKUP($A29,'ADR Raw Data'!$B$6:$BE$49,'ADR Raw Data'!AA$1,FALSE))/100</f>
        <v>-8.4377187874738496E-2</v>
      </c>
      <c r="T30" s="138">
        <f>(VLOOKUP($A29,'ADR Raw Data'!$B$6:$BE$49,'ADR Raw Data'!AB$1,FALSE))/100</f>
        <v>-0.108388380276076</v>
      </c>
      <c r="U30" s="137">
        <f>(VLOOKUP($A29,'ADR Raw Data'!$B$6:$BE$49,'ADR Raw Data'!AC$1,FALSE))/100</f>
        <v>-9.6619843323284993E-2</v>
      </c>
      <c r="V30" s="139">
        <f>(VLOOKUP($A29,'ADR Raw Data'!$B$6:$BE$49,'ADR Raw Data'!AE$1,FALSE))/100</f>
        <v>-2.45104941157319E-2</v>
      </c>
      <c r="X30" s="136">
        <f>(VLOOKUP($A29,'RevPAR Raw Data'!$B$6:$BE$43,'RevPAR Raw Data'!T$1,FALSE))/100</f>
        <v>-2.7066779935119099E-2</v>
      </c>
      <c r="Y30" s="137">
        <f>(VLOOKUP($A29,'RevPAR Raw Data'!$B$6:$BE$43,'RevPAR Raw Data'!U$1,FALSE))/100</f>
        <v>-7.0195979171494309E-3</v>
      </c>
      <c r="Z30" s="137">
        <f>(VLOOKUP($A29,'RevPAR Raw Data'!$B$6:$BE$43,'RevPAR Raw Data'!V$1,FALSE))/100</f>
        <v>3.9160709945381497E-2</v>
      </c>
      <c r="AA30" s="137">
        <f>(VLOOKUP($A29,'RevPAR Raw Data'!$B$6:$BE$43,'RevPAR Raw Data'!W$1,FALSE))/100</f>
        <v>0.12987048820433</v>
      </c>
      <c r="AB30" s="137">
        <f>(VLOOKUP($A29,'RevPAR Raw Data'!$B$6:$BE$43,'RevPAR Raw Data'!X$1,FALSE))/100</f>
        <v>9.5856897120840501E-2</v>
      </c>
      <c r="AC30" s="137">
        <f>(VLOOKUP($A29,'RevPAR Raw Data'!$B$6:$BE$43,'RevPAR Raw Data'!Y$1,FALSE))/100</f>
        <v>5.2174277095523899E-2</v>
      </c>
      <c r="AD30" s="138">
        <f>(VLOOKUP($A29,'RevPAR Raw Data'!$B$6:$BE$43,'RevPAR Raw Data'!AA$1,FALSE))/100</f>
        <v>-0.20018183002876599</v>
      </c>
      <c r="AE30" s="138">
        <f>(VLOOKUP($A29,'RevPAR Raw Data'!$B$6:$BE$43,'RevPAR Raw Data'!AB$1,FALSE))/100</f>
        <v>-0.22342626137854801</v>
      </c>
      <c r="AF30" s="137">
        <f>(VLOOKUP($A29,'RevPAR Raw Data'!$B$6:$BE$43,'RevPAR Raw Data'!AC$1,FALSE))/100</f>
        <v>-0.212022468909107</v>
      </c>
      <c r="AG30" s="139">
        <f>(VLOOKUP($A29,'RevPAR Raw Data'!$B$6:$BE$43,'RevPAR Raw Data'!AE$1,FALSE))/100</f>
        <v>-5.4405109213390104E-2</v>
      </c>
    </row>
    <row r="31" spans="1:33" x14ac:dyDescent="0.25">
      <c r="A31" s="186"/>
      <c r="B31" s="164"/>
      <c r="C31" s="165"/>
      <c r="D31" s="165"/>
      <c r="E31" s="165"/>
      <c r="F31" s="165"/>
      <c r="G31" s="166"/>
      <c r="H31" s="146"/>
      <c r="I31" s="146"/>
      <c r="J31" s="166"/>
      <c r="K31" s="167"/>
      <c r="M31" s="168"/>
      <c r="N31" s="169"/>
      <c r="O31" s="169"/>
      <c r="P31" s="169"/>
      <c r="Q31" s="169"/>
      <c r="R31" s="170"/>
      <c r="S31" s="169"/>
      <c r="T31" s="169"/>
      <c r="U31" s="170"/>
      <c r="V31" s="171"/>
      <c r="X31" s="168"/>
      <c r="Y31" s="169"/>
      <c r="Z31" s="169"/>
      <c r="AA31" s="169"/>
      <c r="AB31" s="169"/>
      <c r="AC31" s="170"/>
      <c r="AD31" s="169"/>
      <c r="AE31" s="169"/>
      <c r="AF31" s="170"/>
      <c r="AG31" s="171"/>
    </row>
    <row r="32" spans="1:33" x14ac:dyDescent="0.25">
      <c r="A32" s="163" t="s">
        <v>74</v>
      </c>
      <c r="B32" s="164">
        <f>(VLOOKUP($A32,'Occupancy Raw Data'!$B$8:$BE$45,'Occupancy Raw Data'!G$3,FALSE))/100</f>
        <v>0.39327599687255599</v>
      </c>
      <c r="C32" s="165">
        <f>(VLOOKUP($A32,'Occupancy Raw Data'!$B$8:$BE$45,'Occupancy Raw Data'!H$3,FALSE))/100</f>
        <v>0.61845191555903001</v>
      </c>
      <c r="D32" s="165">
        <f>(VLOOKUP($A32,'Occupancy Raw Data'!$B$8:$BE$45,'Occupancy Raw Data'!I$3,FALSE))/100</f>
        <v>0.66379984362783406</v>
      </c>
      <c r="E32" s="165">
        <f>(VLOOKUP($A32,'Occupancy Raw Data'!$B$8:$BE$45,'Occupancy Raw Data'!J$3,FALSE))/100</f>
        <v>0.63174354964816204</v>
      </c>
      <c r="F32" s="165">
        <f>(VLOOKUP($A32,'Occupancy Raw Data'!$B$8:$BE$45,'Occupancy Raw Data'!K$3,FALSE))/100</f>
        <v>0.58170445660672399</v>
      </c>
      <c r="G32" s="166">
        <f>(VLOOKUP($A32,'Occupancy Raw Data'!$B$8:$BE$45,'Occupancy Raw Data'!L$3,FALSE))/100</f>
        <v>0.57779515246286106</v>
      </c>
      <c r="H32" s="146">
        <f>(VLOOKUP($A32,'Occupancy Raw Data'!$B$8:$BE$45,'Occupancy Raw Data'!N$3,FALSE))/100</f>
        <v>0.57779515246286106</v>
      </c>
      <c r="I32" s="146">
        <f>(VLOOKUP($A32,'Occupancy Raw Data'!$B$8:$BE$45,'Occupancy Raw Data'!O$3,FALSE))/100</f>
        <v>0.52619233776387797</v>
      </c>
      <c r="J32" s="166">
        <f>(VLOOKUP($A32,'Occupancy Raw Data'!$B$8:$BE$45,'Occupancy Raw Data'!P$3,FALSE))/100</f>
        <v>0.55199374511336896</v>
      </c>
      <c r="K32" s="167">
        <f>(VLOOKUP($A32,'Occupancy Raw Data'!$B$8:$BE$45,'Occupancy Raw Data'!R$3,FALSE))/100</f>
        <v>0.57042332179157806</v>
      </c>
      <c r="M32" s="168">
        <f>VLOOKUP($A32,'ADR Raw Data'!$B$6:$BE$43,'ADR Raw Data'!G$1,FALSE)</f>
        <v>92.501848906560596</v>
      </c>
      <c r="N32" s="169">
        <f>VLOOKUP($A32,'ADR Raw Data'!$B$6:$BE$43,'ADR Raw Data'!H$1,FALSE)</f>
        <v>97.939557522123806</v>
      </c>
      <c r="O32" s="169">
        <f>VLOOKUP($A32,'ADR Raw Data'!$B$6:$BE$43,'ADR Raw Data'!I$1,FALSE)</f>
        <v>98.863415783274405</v>
      </c>
      <c r="P32" s="169">
        <f>VLOOKUP($A32,'ADR Raw Data'!$B$6:$BE$43,'ADR Raw Data'!J$1,FALSE)</f>
        <v>98.788700495049497</v>
      </c>
      <c r="Q32" s="169">
        <f>VLOOKUP($A32,'ADR Raw Data'!$B$6:$BE$43,'ADR Raw Data'!K$1,FALSE)</f>
        <v>99.845940860214995</v>
      </c>
      <c r="R32" s="170">
        <f>VLOOKUP($A32,'ADR Raw Data'!$B$6:$BE$43,'ADR Raw Data'!L$1,FALSE)</f>
        <v>97.981139377537204</v>
      </c>
      <c r="S32" s="169">
        <f>VLOOKUP($A32,'ADR Raw Data'!$B$6:$BE$43,'ADR Raw Data'!N$1,FALSE)</f>
        <v>110.574357239512</v>
      </c>
      <c r="T32" s="169">
        <f>VLOOKUP($A32,'ADR Raw Data'!$B$6:$BE$43,'ADR Raw Data'!O$1,FALSE)</f>
        <v>113.454026745913</v>
      </c>
      <c r="U32" s="170">
        <f>VLOOKUP($A32,'ADR Raw Data'!$B$6:$BE$43,'ADR Raw Data'!P$1,FALSE)</f>
        <v>111.94689093484401</v>
      </c>
      <c r="V32" s="171">
        <f>VLOOKUP($A32,'ADR Raw Data'!$B$6:$BE$43,'ADR Raw Data'!R$1,FALSE)</f>
        <v>101.842435872332</v>
      </c>
      <c r="X32" s="168">
        <f>VLOOKUP($A32,'RevPAR Raw Data'!$B$6:$BE$43,'RevPAR Raw Data'!G$1,FALSE)</f>
        <v>36.378756841282197</v>
      </c>
      <c r="Y32" s="169">
        <f>VLOOKUP($A32,'RevPAR Raw Data'!$B$6:$BE$43,'RevPAR Raw Data'!H$1,FALSE)</f>
        <v>60.570906958561302</v>
      </c>
      <c r="Z32" s="169">
        <f>VLOOKUP($A32,'RevPAR Raw Data'!$B$6:$BE$43,'RevPAR Raw Data'!I$1,FALSE)</f>
        <v>65.625519937451102</v>
      </c>
      <c r="AA32" s="169">
        <f>VLOOKUP($A32,'RevPAR Raw Data'!$B$6:$BE$43,'RevPAR Raw Data'!J$1,FALSE)</f>
        <v>62.409124315871701</v>
      </c>
      <c r="AB32" s="169">
        <f>VLOOKUP($A32,'RevPAR Raw Data'!$B$6:$BE$43,'RevPAR Raw Data'!K$1,FALSE)</f>
        <v>58.080828772478398</v>
      </c>
      <c r="AC32" s="170">
        <f>VLOOKUP($A32,'RevPAR Raw Data'!$B$6:$BE$43,'RevPAR Raw Data'!L$1,FALSE)</f>
        <v>56.613027365129</v>
      </c>
      <c r="AD32" s="169">
        <f>VLOOKUP($A32,'RevPAR Raw Data'!$B$6:$BE$43,'RevPAR Raw Data'!N$1,FALSE)</f>
        <v>63.889327599687199</v>
      </c>
      <c r="AE32" s="169">
        <f>VLOOKUP($A32,'RevPAR Raw Data'!$B$6:$BE$43,'RevPAR Raw Data'!O$1,FALSE)</f>
        <v>59.698639562157901</v>
      </c>
      <c r="AF32" s="170">
        <f>VLOOKUP($A32,'RevPAR Raw Data'!$B$6:$BE$43,'RevPAR Raw Data'!P$1,FALSE)</f>
        <v>61.7939835809225</v>
      </c>
      <c r="AG32" s="171">
        <f>VLOOKUP($A32,'RevPAR Raw Data'!$B$6:$BE$43,'RevPAR Raw Data'!R$1,FALSE)</f>
        <v>58.0933005696414</v>
      </c>
    </row>
    <row r="33" spans="1:33" x14ac:dyDescent="0.25">
      <c r="A33" s="148" t="s">
        <v>132</v>
      </c>
      <c r="B33" s="136">
        <f>(VLOOKUP($A32,'Occupancy Raw Data'!$B$8:$BE$51,'Occupancy Raw Data'!T$3,FALSE))/100</f>
        <v>-0.131260794473229</v>
      </c>
      <c r="C33" s="137">
        <f>(VLOOKUP($A32,'Occupancy Raw Data'!$B$8:$BE$51,'Occupancy Raw Data'!U$3,FALSE))/100</f>
        <v>3.26370757180156E-2</v>
      </c>
      <c r="D33" s="137">
        <f>(VLOOKUP($A32,'Occupancy Raw Data'!$B$8:$BE$51,'Occupancy Raw Data'!V$3,FALSE))/100</f>
        <v>0.141129032258064</v>
      </c>
      <c r="E33" s="137">
        <f>(VLOOKUP($A32,'Occupancy Raw Data'!$B$8:$BE$51,'Occupancy Raw Data'!W$3,FALSE))/100</f>
        <v>6.8783068783068696E-2</v>
      </c>
      <c r="F33" s="137">
        <f>(VLOOKUP($A32,'Occupancy Raw Data'!$B$8:$BE$51,'Occupancy Raw Data'!X$3,FALSE))/100</f>
        <v>0.14110429447852701</v>
      </c>
      <c r="G33" s="137">
        <f>(VLOOKUP($A32,'Occupancy Raw Data'!$B$8:$BE$51,'Occupancy Raw Data'!Y$3,FALSE))/100</f>
        <v>5.66199599656848E-2</v>
      </c>
      <c r="H33" s="138">
        <f>(VLOOKUP($A32,'Occupancy Raw Data'!$B$8:$BE$51,'Occupancy Raw Data'!AA$3,FALSE))/100</f>
        <v>0.112951807228915</v>
      </c>
      <c r="I33" s="138">
        <f>(VLOOKUP($A32,'Occupancy Raw Data'!$B$8:$BE$51,'Occupancy Raw Data'!AB$3,FALSE))/100</f>
        <v>4.3410852713178204E-2</v>
      </c>
      <c r="J33" s="137">
        <f>(VLOOKUP($A32,'Occupancy Raw Data'!$B$8:$BE$51,'Occupancy Raw Data'!AC$3,FALSE))/100</f>
        <v>7.8686019862490394E-2</v>
      </c>
      <c r="K33" s="139">
        <f>(VLOOKUP($A32,'Occupancy Raw Data'!$B$8:$BE$51,'Occupancy Raw Data'!AE$3,FALSE))/100</f>
        <v>6.26300457761131E-2</v>
      </c>
      <c r="M33" s="136">
        <f>(VLOOKUP($A32,'ADR Raw Data'!$B$6:$BE$49,'ADR Raw Data'!T$1,FALSE))/100</f>
        <v>1.5423252199657799E-2</v>
      </c>
      <c r="N33" s="137">
        <f>(VLOOKUP($A32,'ADR Raw Data'!$B$6:$BE$49,'ADR Raw Data'!U$1,FALSE))/100</f>
        <v>2.6312266697988999E-3</v>
      </c>
      <c r="O33" s="137">
        <f>(VLOOKUP($A32,'ADR Raw Data'!$B$6:$BE$49,'ADR Raw Data'!V$1,FALSE))/100</f>
        <v>2.7081375365844398E-2</v>
      </c>
      <c r="P33" s="137">
        <f>(VLOOKUP($A32,'ADR Raw Data'!$B$6:$BE$49,'ADR Raw Data'!W$1,FALSE))/100</f>
        <v>2.8485801759472799E-2</v>
      </c>
      <c r="Q33" s="137">
        <f>(VLOOKUP($A32,'ADR Raw Data'!$B$6:$BE$49,'ADR Raw Data'!X$1,FALSE))/100</f>
        <v>4.1318446816658298E-2</v>
      </c>
      <c r="R33" s="137">
        <f>(VLOOKUP($A32,'ADR Raw Data'!$B$6:$BE$49,'ADR Raw Data'!Y$1,FALSE))/100</f>
        <v>2.4895512817092701E-2</v>
      </c>
      <c r="S33" s="138">
        <f>(VLOOKUP($A32,'ADR Raw Data'!$B$6:$BE$49,'ADR Raw Data'!AA$1,FALSE))/100</f>
        <v>-3.5816435502400996E-2</v>
      </c>
      <c r="T33" s="138">
        <f>(VLOOKUP($A32,'ADR Raw Data'!$B$6:$BE$49,'ADR Raw Data'!AB$1,FALSE))/100</f>
        <v>6.9519604714238705E-3</v>
      </c>
      <c r="U33" s="137">
        <f>(VLOOKUP($A32,'ADR Raw Data'!$B$6:$BE$49,'ADR Raw Data'!AC$1,FALSE))/100</f>
        <v>-1.5339864247253601E-2</v>
      </c>
      <c r="V33" s="139">
        <f>(VLOOKUP($A32,'ADR Raw Data'!$B$6:$BE$49,'ADR Raw Data'!AE$1,FALSE))/100</f>
        <v>1.30735135319871E-2</v>
      </c>
      <c r="X33" s="136">
        <f>(VLOOKUP($A32,'RevPAR Raw Data'!$B$6:$BE$43,'RevPAR Raw Data'!T$1,FALSE))/100</f>
        <v>-0.11786201061065898</v>
      </c>
      <c r="Y33" s="137">
        <f>(VLOOKUP($A32,'RevPAR Raw Data'!$B$6:$BE$43,'RevPAR Raw Data'!U$1,FALSE))/100</f>
        <v>3.5354177931868E-2</v>
      </c>
      <c r="Z33" s="137">
        <f>(VLOOKUP($A32,'RevPAR Raw Data'!$B$6:$BE$43,'RevPAR Raw Data'!V$1,FALSE))/100</f>
        <v>0.172032375921508</v>
      </c>
      <c r="AA33" s="137">
        <f>(VLOOKUP($A32,'RevPAR Raw Data'!$B$6:$BE$43,'RevPAR Raw Data'!W$1,FALSE))/100</f>
        <v>9.9228211404304309E-2</v>
      </c>
      <c r="AB33" s="137">
        <f>(VLOOKUP($A32,'RevPAR Raw Data'!$B$6:$BE$43,'RevPAR Raw Data'!X$1,FALSE))/100</f>
        <v>0.18825295158219901</v>
      </c>
      <c r="AC33" s="137">
        <f>(VLOOKUP($A32,'RevPAR Raw Data'!$B$6:$BE$43,'RevPAR Raw Data'!Y$1,FALSE))/100</f>
        <v>8.2925055721806501E-2</v>
      </c>
      <c r="AD33" s="138">
        <f>(VLOOKUP($A32,'RevPAR Raw Data'!$B$6:$BE$43,'RevPAR Raw Data'!AA$1,FALSE))/100</f>
        <v>7.3089840608020401E-2</v>
      </c>
      <c r="AE33" s="138">
        <f>(VLOOKUP($A32,'RevPAR Raw Data'!$B$6:$BE$43,'RevPAR Raw Data'!AB$1,FALSE))/100</f>
        <v>5.06646037166949E-2</v>
      </c>
      <c r="AF33" s="137">
        <f>(VLOOKUP($A32,'RevPAR Raw Data'!$B$6:$BE$43,'RevPAR Raw Data'!AC$1,FALSE))/100</f>
        <v>6.2139122752389399E-2</v>
      </c>
      <c r="AG33" s="139">
        <f>(VLOOKUP($A32,'RevPAR Raw Data'!$B$6:$BE$43,'RevPAR Raw Data'!AE$1,FALSE))/100</f>
        <v>7.6522354059063297E-2</v>
      </c>
    </row>
    <row r="34" spans="1:33" x14ac:dyDescent="0.25">
      <c r="A34" s="186"/>
      <c r="B34" s="164"/>
      <c r="C34" s="165"/>
      <c r="D34" s="165"/>
      <c r="E34" s="165"/>
      <c r="F34" s="165"/>
      <c r="G34" s="166"/>
      <c r="H34" s="146"/>
      <c r="I34" s="146"/>
      <c r="J34" s="166"/>
      <c r="K34" s="167"/>
      <c r="M34" s="168"/>
      <c r="N34" s="169"/>
      <c r="O34" s="169"/>
      <c r="P34" s="169"/>
      <c r="Q34" s="169"/>
      <c r="R34" s="170"/>
      <c r="S34" s="169"/>
      <c r="T34" s="169"/>
      <c r="U34" s="170"/>
      <c r="V34" s="171"/>
      <c r="X34" s="168"/>
      <c r="Y34" s="169"/>
      <c r="Z34" s="169"/>
      <c r="AA34" s="169"/>
      <c r="AB34" s="169"/>
      <c r="AC34" s="170"/>
      <c r="AD34" s="169"/>
      <c r="AE34" s="169"/>
      <c r="AF34" s="170"/>
      <c r="AG34" s="171"/>
    </row>
    <row r="35" spans="1:33" x14ac:dyDescent="0.25">
      <c r="A35" s="163" t="s">
        <v>75</v>
      </c>
      <c r="B35" s="164">
        <f>(VLOOKUP($A35,'Occupancy Raw Data'!$B$8:$BE$45,'Occupancy Raw Data'!G$3,FALSE))/100</f>
        <v>0.26641791044776097</v>
      </c>
      <c r="C35" s="165">
        <f>(VLOOKUP($A35,'Occupancy Raw Data'!$B$8:$BE$45,'Occupancy Raw Data'!H$3,FALSE))/100</f>
        <v>0.39104477611940197</v>
      </c>
      <c r="D35" s="165">
        <f>(VLOOKUP($A35,'Occupancy Raw Data'!$B$8:$BE$45,'Occupancy Raw Data'!I$3,FALSE))/100</f>
        <v>0.426119402985074</v>
      </c>
      <c r="E35" s="165">
        <f>(VLOOKUP($A35,'Occupancy Raw Data'!$B$8:$BE$45,'Occupancy Raw Data'!J$3,FALSE))/100</f>
        <v>0.42835820895522303</v>
      </c>
      <c r="F35" s="165">
        <f>(VLOOKUP($A35,'Occupancy Raw Data'!$B$8:$BE$45,'Occupancy Raw Data'!K$3,FALSE))/100</f>
        <v>0.41268656716417901</v>
      </c>
      <c r="G35" s="166">
        <f>(VLOOKUP($A35,'Occupancy Raw Data'!$B$8:$BE$45,'Occupancy Raw Data'!L$3,FALSE))/100</f>
        <v>0.38492537313432801</v>
      </c>
      <c r="H35" s="146">
        <f>(VLOOKUP($A35,'Occupancy Raw Data'!$B$8:$BE$45,'Occupancy Raw Data'!N$3,FALSE))/100</f>
        <v>0.46865671641791001</v>
      </c>
      <c r="I35" s="146">
        <f>(VLOOKUP($A35,'Occupancy Raw Data'!$B$8:$BE$45,'Occupancy Raw Data'!O$3,FALSE))/100</f>
        <v>0.466226138032305</v>
      </c>
      <c r="J35" s="166">
        <f>(VLOOKUP($A35,'Occupancy Raw Data'!$B$8:$BE$45,'Occupancy Raw Data'!P$3,FALSE))/100</f>
        <v>0.46743153219837097</v>
      </c>
      <c r="K35" s="167">
        <f>(VLOOKUP($A35,'Occupancy Raw Data'!$B$8:$BE$45,'Occupancy Raw Data'!R$3,FALSE))/100</f>
        <v>0.40863646032758899</v>
      </c>
      <c r="M35" s="168">
        <f>VLOOKUP($A35,'ADR Raw Data'!$B$6:$BE$43,'ADR Raw Data'!G$1,FALSE)</f>
        <v>88.960980392156799</v>
      </c>
      <c r="N35" s="169">
        <f>VLOOKUP($A35,'ADR Raw Data'!$B$6:$BE$43,'ADR Raw Data'!H$1,FALSE)</f>
        <v>93.538854961832001</v>
      </c>
      <c r="O35" s="169">
        <f>VLOOKUP($A35,'ADR Raw Data'!$B$6:$BE$43,'ADR Raw Data'!I$1,FALSE)</f>
        <v>95.634868651488603</v>
      </c>
      <c r="P35" s="169">
        <f>VLOOKUP($A35,'ADR Raw Data'!$B$6:$BE$43,'ADR Raw Data'!J$1,FALSE)</f>
        <v>94.662543554006902</v>
      </c>
      <c r="Q35" s="169">
        <f>VLOOKUP($A35,'ADR Raw Data'!$B$6:$BE$43,'ADR Raw Data'!K$1,FALSE)</f>
        <v>95.419927667269405</v>
      </c>
      <c r="R35" s="170">
        <f>VLOOKUP($A35,'ADR Raw Data'!$B$6:$BE$43,'ADR Raw Data'!L$1,FALSE)</f>
        <v>94.022667700659099</v>
      </c>
      <c r="S35" s="169">
        <f>VLOOKUP($A35,'ADR Raw Data'!$B$6:$BE$43,'ADR Raw Data'!N$1,FALSE)</f>
        <v>107.27278662420299</v>
      </c>
      <c r="T35" s="169">
        <f>VLOOKUP($A35,'ADR Raw Data'!$B$6:$BE$43,'ADR Raw Data'!O$1,FALSE)</f>
        <v>106.93472440944799</v>
      </c>
      <c r="U35" s="170">
        <f>VLOOKUP($A35,'ADR Raw Data'!$B$6:$BE$43,'ADR Raw Data'!P$1,FALSE)</f>
        <v>107.10281868566901</v>
      </c>
      <c r="V35" s="171">
        <f>VLOOKUP($A35,'ADR Raw Data'!$B$6:$BE$43,'ADR Raw Data'!R$1,FALSE)</f>
        <v>98.322571577303407</v>
      </c>
      <c r="X35" s="168">
        <f>VLOOKUP($A35,'RevPAR Raw Data'!$B$6:$BE$43,'RevPAR Raw Data'!G$1,FALSE)</f>
        <v>23.700798507462601</v>
      </c>
      <c r="Y35" s="169">
        <f>VLOOKUP($A35,'RevPAR Raw Data'!$B$6:$BE$43,'RevPAR Raw Data'!H$1,FALSE)</f>
        <v>36.577880597014897</v>
      </c>
      <c r="Z35" s="169">
        <f>VLOOKUP($A35,'RevPAR Raw Data'!$B$6:$BE$43,'RevPAR Raw Data'!I$1,FALSE)</f>
        <v>40.751873134328299</v>
      </c>
      <c r="AA35" s="169">
        <f>VLOOKUP($A35,'RevPAR Raw Data'!$B$6:$BE$43,'RevPAR Raw Data'!J$1,FALSE)</f>
        <v>40.549477611940198</v>
      </c>
      <c r="AB35" s="169">
        <f>VLOOKUP($A35,'RevPAR Raw Data'!$B$6:$BE$43,'RevPAR Raw Data'!K$1,FALSE)</f>
        <v>39.3785223880597</v>
      </c>
      <c r="AC35" s="170">
        <f>VLOOKUP($A35,'RevPAR Raw Data'!$B$6:$BE$43,'RevPAR Raw Data'!L$1,FALSE)</f>
        <v>36.191710447761103</v>
      </c>
      <c r="AD35" s="169">
        <f>VLOOKUP($A35,'RevPAR Raw Data'!$B$6:$BE$43,'RevPAR Raw Data'!N$1,FALSE)</f>
        <v>50.274111940298503</v>
      </c>
      <c r="AE35" s="169">
        <f>VLOOKUP($A35,'RevPAR Raw Data'!$B$6:$BE$43,'RevPAR Raw Data'!O$1,FALSE)</f>
        <v>49.855763582966198</v>
      </c>
      <c r="AF35" s="170">
        <f>VLOOKUP($A35,'RevPAR Raw Data'!$B$6:$BE$43,'RevPAR Raw Data'!P$1,FALSE)</f>
        <v>50.063234641006602</v>
      </c>
      <c r="AG35" s="171">
        <f>VLOOKUP($A35,'RevPAR Raw Data'!$B$6:$BE$43,'RevPAR Raw Data'!R$1,FALSE)</f>
        <v>40.178187619655297</v>
      </c>
    </row>
    <row r="36" spans="1:33" x14ac:dyDescent="0.25">
      <c r="A36" s="148" t="s">
        <v>132</v>
      </c>
      <c r="B36" s="136">
        <f>(VLOOKUP($A35,'Occupancy Raw Data'!$B$8:$BE$51,'Occupancy Raw Data'!T$3,FALSE))/100</f>
        <v>-0.27606056257175599</v>
      </c>
      <c r="C36" s="137">
        <f>(VLOOKUP($A35,'Occupancy Raw Data'!$B$8:$BE$51,'Occupancy Raw Data'!U$3,FALSE))/100</f>
        <v>-0.18383121321016699</v>
      </c>
      <c r="D36" s="137">
        <f>(VLOOKUP($A35,'Occupancy Raw Data'!$B$8:$BE$51,'Occupancy Raw Data'!V$3,FALSE))/100</f>
        <v>-0.121012092820568</v>
      </c>
      <c r="E36" s="137">
        <f>(VLOOKUP($A35,'Occupancy Raw Data'!$B$8:$BE$51,'Occupancy Raw Data'!W$3,FALSE))/100</f>
        <v>-7.1671550224338396E-2</v>
      </c>
      <c r="F36" s="137">
        <f>(VLOOKUP($A35,'Occupancy Raw Data'!$B$8:$BE$51,'Occupancy Raw Data'!X$3,FALSE))/100</f>
        <v>-8.6009217236700491E-2</v>
      </c>
      <c r="G36" s="137">
        <f>(VLOOKUP($A35,'Occupancy Raw Data'!$B$8:$BE$51,'Occupancy Raw Data'!Y$3,FALSE))/100</f>
        <v>-0.142655182473508</v>
      </c>
      <c r="H36" s="138">
        <f>(VLOOKUP($A35,'Occupancy Raw Data'!$B$8:$BE$51,'Occupancy Raw Data'!AA$3,FALSE))/100</f>
        <v>-8.8723051409618489E-2</v>
      </c>
      <c r="I36" s="138">
        <f>(VLOOKUP($A35,'Occupancy Raw Data'!$B$8:$BE$51,'Occupancy Raw Data'!AB$3,FALSE))/100</f>
        <v>-9.7119422299111607E-2</v>
      </c>
      <c r="J36" s="137">
        <f>(VLOOKUP($A35,'Occupancy Raw Data'!$B$8:$BE$51,'Occupancy Raw Data'!AC$3,FALSE))/100</f>
        <v>-9.2948953746229496E-2</v>
      </c>
      <c r="K36" s="139">
        <f>(VLOOKUP($A35,'Occupancy Raw Data'!$B$8:$BE$51,'Occupancy Raw Data'!AE$3,FALSE))/100</f>
        <v>-0.12711175374014</v>
      </c>
      <c r="M36" s="136">
        <f>(VLOOKUP($A35,'ADR Raw Data'!$B$6:$BE$49,'ADR Raw Data'!T$1,FALSE))/100</f>
        <v>1.77806874335763E-2</v>
      </c>
      <c r="N36" s="137">
        <f>(VLOOKUP($A35,'ADR Raw Data'!$B$6:$BE$49,'ADR Raw Data'!U$1,FALSE))/100</f>
        <v>9.9039468627480191E-3</v>
      </c>
      <c r="O36" s="137">
        <f>(VLOOKUP($A35,'ADR Raw Data'!$B$6:$BE$49,'ADR Raw Data'!V$1,FALSE))/100</f>
        <v>1.86769961970937E-2</v>
      </c>
      <c r="P36" s="137">
        <f>(VLOOKUP($A35,'ADR Raw Data'!$B$6:$BE$49,'ADR Raw Data'!W$1,FALSE))/100</f>
        <v>4.3547996752565099E-2</v>
      </c>
      <c r="Q36" s="137">
        <f>(VLOOKUP($A35,'ADR Raw Data'!$B$6:$BE$49,'ADR Raw Data'!X$1,FALSE))/100</f>
        <v>3.3293522984913497E-2</v>
      </c>
      <c r="R36" s="137">
        <f>(VLOOKUP($A35,'ADR Raw Data'!$B$6:$BE$49,'ADR Raw Data'!Y$1,FALSE))/100</f>
        <v>2.6551997631091701E-2</v>
      </c>
      <c r="S36" s="138">
        <f>(VLOOKUP($A35,'ADR Raw Data'!$B$6:$BE$49,'ADR Raw Data'!AA$1,FALSE))/100</f>
        <v>-9.2452734984661295E-3</v>
      </c>
      <c r="T36" s="138">
        <f>(VLOOKUP($A35,'ADR Raw Data'!$B$6:$BE$49,'ADR Raw Data'!AB$1,FALSE))/100</f>
        <v>-7.6799586409091207E-3</v>
      </c>
      <c r="U36" s="137">
        <f>(VLOOKUP($A35,'ADR Raw Data'!$B$6:$BE$49,'ADR Raw Data'!AC$1,FALSE))/100</f>
        <v>-8.4683803166708312E-3</v>
      </c>
      <c r="V36" s="139">
        <f>(VLOOKUP($A35,'ADR Raw Data'!$B$6:$BE$49,'ADR Raw Data'!AE$1,FALSE))/100</f>
        <v>1.5577864658868901E-2</v>
      </c>
      <c r="X36" s="136">
        <f>(VLOOKUP($A35,'RevPAR Raw Data'!$B$6:$BE$43,'RevPAR Raw Data'!T$1,FALSE))/100</f>
        <v>-0.26318842171400503</v>
      </c>
      <c r="Y36" s="137">
        <f>(VLOOKUP($A35,'RevPAR Raw Data'!$B$6:$BE$43,'RevPAR Raw Data'!U$1,FALSE))/100</f>
        <v>-0.17574792091476699</v>
      </c>
      <c r="Z36" s="137">
        <f>(VLOOKUP($A35,'RevPAR Raw Data'!$B$6:$BE$43,'RevPAR Raw Data'!V$1,FALSE))/100</f>
        <v>-0.10459523902088699</v>
      </c>
      <c r="AA36" s="137">
        <f>(VLOOKUP($A35,'RevPAR Raw Data'!$B$6:$BE$43,'RevPAR Raw Data'!W$1,FALSE))/100</f>
        <v>-3.1244705908194E-2</v>
      </c>
      <c r="AB36" s="137">
        <f>(VLOOKUP($A35,'RevPAR Raw Data'!$B$6:$BE$43,'RevPAR Raw Data'!X$1,FALSE))/100</f>
        <v>-5.5579244102771402E-2</v>
      </c>
      <c r="AC36" s="137">
        <f>(VLOOKUP($A35,'RevPAR Raw Data'!$B$6:$BE$43,'RevPAR Raw Data'!Y$1,FALSE))/100</f>
        <v>-0.11989096490951599</v>
      </c>
      <c r="AD36" s="138">
        <f>(VLOOKUP($A35,'RevPAR Raw Data'!$B$6:$BE$43,'RevPAR Raw Data'!AA$1,FALSE))/100</f>
        <v>-9.7148056032184293E-2</v>
      </c>
      <c r="AE36" s="138">
        <f>(VLOOKUP($A35,'RevPAR Raw Data'!$B$6:$BE$43,'RevPAR Raw Data'!AB$1,FALSE))/100</f>
        <v>-0.10405350779353401</v>
      </c>
      <c r="AF36" s="137">
        <f>(VLOOKUP($A35,'RevPAR Raw Data'!$B$6:$BE$43,'RevPAR Raw Data'!AC$1,FALSE))/100</f>
        <v>-0.10063020697254001</v>
      </c>
      <c r="AG36" s="139">
        <f>(VLOOKUP($A35,'RevPAR Raw Data'!$B$6:$BE$43,'RevPAR Raw Data'!AE$1,FALSE))/100</f>
        <v>-0.113514018777587</v>
      </c>
    </row>
    <row r="37" spans="1:33" x14ac:dyDescent="0.25">
      <c r="A37" s="186"/>
      <c r="B37" s="164"/>
      <c r="C37" s="165"/>
      <c r="D37" s="165"/>
      <c r="E37" s="165"/>
      <c r="F37" s="165"/>
      <c r="G37" s="166"/>
      <c r="H37" s="146"/>
      <c r="I37" s="146"/>
      <c r="J37" s="166"/>
      <c r="K37" s="167"/>
      <c r="M37" s="168"/>
      <c r="N37" s="169"/>
      <c r="O37" s="169"/>
      <c r="P37" s="169"/>
      <c r="Q37" s="169"/>
      <c r="R37" s="170"/>
      <c r="S37" s="169"/>
      <c r="T37" s="169"/>
      <c r="U37" s="170"/>
      <c r="V37" s="171"/>
      <c r="X37" s="168"/>
      <c r="Y37" s="169"/>
      <c r="Z37" s="169"/>
      <c r="AA37" s="169"/>
      <c r="AB37" s="169"/>
      <c r="AC37" s="170"/>
      <c r="AD37" s="169"/>
      <c r="AE37" s="169"/>
      <c r="AF37" s="170"/>
      <c r="AG37" s="171"/>
    </row>
    <row r="38" spans="1:33" x14ac:dyDescent="0.25">
      <c r="A38" s="163" t="s">
        <v>76</v>
      </c>
      <c r="B38" s="164">
        <f>(VLOOKUP($A38,'Occupancy Raw Data'!$B$8:$BE$45,'Occupancy Raw Data'!G$3,FALSE))/100</f>
        <v>0.44433058359378996</v>
      </c>
      <c r="C38" s="165">
        <f>(VLOOKUP($A38,'Occupancy Raw Data'!$B$8:$BE$45,'Occupancy Raw Data'!H$3,FALSE))/100</f>
        <v>0.52818056053696705</v>
      </c>
      <c r="D38" s="165">
        <f>(VLOOKUP($A38,'Occupancy Raw Data'!$B$8:$BE$45,'Occupancy Raw Data'!I$3,FALSE))/100</f>
        <v>0.58659117692268192</v>
      </c>
      <c r="E38" s="165">
        <f>(VLOOKUP($A38,'Occupancy Raw Data'!$B$8:$BE$45,'Occupancy Raw Data'!J$3,FALSE))/100</f>
        <v>0.59704360301275794</v>
      </c>
      <c r="F38" s="165">
        <f>(VLOOKUP($A38,'Occupancy Raw Data'!$B$8:$BE$45,'Occupancy Raw Data'!K$3,FALSE))/100</f>
        <v>0.60134754316749506</v>
      </c>
      <c r="G38" s="166">
        <f>(VLOOKUP($A38,'Occupancy Raw Data'!$B$8:$BE$45,'Occupancy Raw Data'!L$3,FALSE))/100</f>
        <v>0.55149869344673808</v>
      </c>
      <c r="H38" s="146">
        <f>(VLOOKUP($A38,'Occupancy Raw Data'!$B$8:$BE$45,'Occupancy Raw Data'!N$3,FALSE))/100</f>
        <v>0.72613618896346699</v>
      </c>
      <c r="I38" s="146">
        <f>(VLOOKUP($A38,'Occupancy Raw Data'!$B$8:$BE$45,'Occupancy Raw Data'!O$3,FALSE))/100</f>
        <v>0.73472611464968096</v>
      </c>
      <c r="J38" s="166">
        <f>(VLOOKUP($A38,'Occupancy Raw Data'!$B$8:$BE$45,'Occupancy Raw Data'!P$3,FALSE))/100</f>
        <v>0.73044300240151205</v>
      </c>
      <c r="K38" s="167">
        <f>(VLOOKUP($A38,'Occupancy Raw Data'!$B$8:$BE$45,'Occupancy Raw Data'!R$3,FALSE))/100</f>
        <v>0.60272660118338006</v>
      </c>
      <c r="M38" s="168">
        <f>VLOOKUP($A38,'ADR Raw Data'!$B$6:$BE$43,'ADR Raw Data'!G$1,FALSE)</f>
        <v>93.927922624538695</v>
      </c>
      <c r="N38" s="169">
        <f>VLOOKUP($A38,'ADR Raw Data'!$B$6:$BE$43,'ADR Raw Data'!H$1,FALSE)</f>
        <v>97.019848183537803</v>
      </c>
      <c r="O38" s="169">
        <f>VLOOKUP($A38,'ADR Raw Data'!$B$6:$BE$43,'ADR Raw Data'!I$1,FALSE)</f>
        <v>102.875545267939</v>
      </c>
      <c r="P38" s="169">
        <f>VLOOKUP($A38,'ADR Raw Data'!$B$6:$BE$43,'ADR Raw Data'!J$1,FALSE)</f>
        <v>103.700484445397</v>
      </c>
      <c r="Q38" s="169">
        <f>VLOOKUP($A38,'ADR Raw Data'!$B$6:$BE$43,'ADR Raw Data'!K$1,FALSE)</f>
        <v>102.563411153239</v>
      </c>
      <c r="R38" s="170">
        <f>VLOOKUP($A38,'ADR Raw Data'!$B$6:$BE$43,'ADR Raw Data'!L$1,FALSE)</f>
        <v>100.42268571853199</v>
      </c>
      <c r="S38" s="169">
        <f>VLOOKUP($A38,'ADR Raw Data'!$B$6:$BE$43,'ADR Raw Data'!N$1,FALSE)</f>
        <v>118.631756279988</v>
      </c>
      <c r="T38" s="169">
        <f>VLOOKUP($A38,'ADR Raw Data'!$B$6:$BE$43,'ADR Raw Data'!O$1,FALSE)</f>
        <v>122.737310146334</v>
      </c>
      <c r="U38" s="170">
        <f>VLOOKUP($A38,'ADR Raw Data'!$B$6:$BE$43,'ADR Raw Data'!P$1,FALSE)</f>
        <v>120.70226732188399</v>
      </c>
      <c r="V38" s="171">
        <f>VLOOKUP($A38,'ADR Raw Data'!$B$6:$BE$43,'ADR Raw Data'!R$1,FALSE)</f>
        <v>107.45848906066</v>
      </c>
      <c r="X38" s="168">
        <f>VLOOKUP($A38,'RevPAR Raw Data'!$B$6:$BE$43,'RevPAR Raw Data'!G$1,FALSE)</f>
        <v>41.735048675513603</v>
      </c>
      <c r="Y38" s="169">
        <f>VLOOKUP($A38,'RevPAR Raw Data'!$B$6:$BE$43,'RevPAR Raw Data'!H$1,FALSE)</f>
        <v>51.243997796792499</v>
      </c>
      <c r="Z38" s="169">
        <f>VLOOKUP($A38,'RevPAR Raw Data'!$B$6:$BE$43,'RevPAR Raw Data'!I$1,FALSE)</f>
        <v>60.345887175283004</v>
      </c>
      <c r="AA38" s="169">
        <f>VLOOKUP($A38,'RevPAR Raw Data'!$B$6:$BE$43,'RevPAR Raw Data'!J$1,FALSE)</f>
        <v>61.913710867448799</v>
      </c>
      <c r="AB38" s="169">
        <f>VLOOKUP($A38,'RevPAR Raw Data'!$B$6:$BE$43,'RevPAR Raw Data'!K$1,FALSE)</f>
        <v>61.6762553158784</v>
      </c>
      <c r="AC38" s="170">
        <f>VLOOKUP($A38,'RevPAR Raw Data'!$B$6:$BE$43,'RevPAR Raw Data'!L$1,FALSE)</f>
        <v>55.382979966183299</v>
      </c>
      <c r="AD38" s="169">
        <f>VLOOKUP($A38,'RevPAR Raw Data'!$B$6:$BE$43,'RevPAR Raw Data'!N$1,FALSE)</f>
        <v>86.142811395193903</v>
      </c>
      <c r="AE38" s="169">
        <f>VLOOKUP($A38,'RevPAR Raw Data'!$B$6:$BE$43,'RevPAR Raw Data'!O$1,FALSE)</f>
        <v>90.178307006369394</v>
      </c>
      <c r="AF38" s="170">
        <f>VLOOKUP($A38,'RevPAR Raw Data'!$B$6:$BE$43,'RevPAR Raw Data'!P$1,FALSE)</f>
        <v>88.166126539267196</v>
      </c>
      <c r="AG38" s="171">
        <f>VLOOKUP($A38,'RevPAR Raw Data'!$B$6:$BE$43,'RevPAR Raw Data'!R$1,FALSE)</f>
        <v>64.768089879833497</v>
      </c>
    </row>
    <row r="39" spans="1:33" x14ac:dyDescent="0.25">
      <c r="A39" s="148" t="s">
        <v>132</v>
      </c>
      <c r="B39" s="136">
        <f>(VLOOKUP($A38,'Occupancy Raw Data'!$B$8:$BE$51,'Occupancy Raw Data'!T$3,FALSE))/100</f>
        <v>9.1214681513443405E-3</v>
      </c>
      <c r="C39" s="137">
        <f>(VLOOKUP($A38,'Occupancy Raw Data'!$B$8:$BE$51,'Occupancy Raw Data'!U$3,FALSE))/100</f>
        <v>-3.5016502256914099E-2</v>
      </c>
      <c r="D39" s="137">
        <f>(VLOOKUP($A38,'Occupancy Raw Data'!$B$8:$BE$51,'Occupancy Raw Data'!V$3,FALSE))/100</f>
        <v>2.9032920065911003E-2</v>
      </c>
      <c r="E39" s="137">
        <f>(VLOOKUP($A38,'Occupancy Raw Data'!$B$8:$BE$51,'Occupancy Raw Data'!W$3,FALSE))/100</f>
        <v>4.5102253188225097E-2</v>
      </c>
      <c r="F39" s="137">
        <f>(VLOOKUP($A38,'Occupancy Raw Data'!$B$8:$BE$51,'Occupancy Raw Data'!X$3,FALSE))/100</f>
        <v>-7.1320336099797502E-3</v>
      </c>
      <c r="G39" s="137">
        <f>(VLOOKUP($A38,'Occupancy Raw Data'!$B$8:$BE$51,'Occupancy Raw Data'!Y$3,FALSE))/100</f>
        <v>8.3544155277648496E-3</v>
      </c>
      <c r="H39" s="138">
        <f>(VLOOKUP($A38,'Occupancy Raw Data'!$B$8:$BE$51,'Occupancy Raw Data'!AA$3,FALSE))/100</f>
        <v>-7.1552020670088805E-3</v>
      </c>
      <c r="I39" s="138">
        <f>(VLOOKUP($A38,'Occupancy Raw Data'!$B$8:$BE$51,'Occupancy Raw Data'!AB$3,FALSE))/100</f>
        <v>-8.0917934097558802E-3</v>
      </c>
      <c r="J39" s="137">
        <f>(VLOOKUP($A38,'Occupancy Raw Data'!$B$8:$BE$51,'Occupancy Raw Data'!AC$3,FALSE))/100</f>
        <v>-7.6103719352265502E-3</v>
      </c>
      <c r="K39" s="139">
        <f>(VLOOKUP($A38,'Occupancy Raw Data'!$B$8:$BE$51,'Occupancy Raw Data'!AE$3,FALSE))/100</f>
        <v>2.5797206004115501E-3</v>
      </c>
      <c r="M39" s="136">
        <f>(VLOOKUP($A38,'ADR Raw Data'!$B$6:$BE$49,'ADR Raw Data'!T$1,FALSE))/100</f>
        <v>1.4540535471001701E-2</v>
      </c>
      <c r="N39" s="137">
        <f>(VLOOKUP($A38,'ADR Raw Data'!$B$6:$BE$49,'ADR Raw Data'!U$1,FALSE))/100</f>
        <v>-1.1326889898047501E-2</v>
      </c>
      <c r="O39" s="137">
        <f>(VLOOKUP($A38,'ADR Raw Data'!$B$6:$BE$49,'ADR Raw Data'!V$1,FALSE))/100</f>
        <v>3.2612755251567399E-2</v>
      </c>
      <c r="P39" s="137">
        <f>(VLOOKUP($A38,'ADR Raw Data'!$B$6:$BE$49,'ADR Raw Data'!W$1,FALSE))/100</f>
        <v>3.57594297921753E-2</v>
      </c>
      <c r="Q39" s="137">
        <f>(VLOOKUP($A38,'ADR Raw Data'!$B$6:$BE$49,'ADR Raw Data'!X$1,FALSE))/100</f>
        <v>1.4069836174429601E-3</v>
      </c>
      <c r="R39" s="137">
        <f>(VLOOKUP($A38,'ADR Raw Data'!$B$6:$BE$49,'ADR Raw Data'!Y$1,FALSE))/100</f>
        <v>1.5246041385537298E-2</v>
      </c>
      <c r="S39" s="138">
        <f>(VLOOKUP($A38,'ADR Raw Data'!$B$6:$BE$49,'ADR Raw Data'!AA$1,FALSE))/100</f>
        <v>-4.7323664033844498E-2</v>
      </c>
      <c r="T39" s="138">
        <f>(VLOOKUP($A38,'ADR Raw Data'!$B$6:$BE$49,'ADR Raw Data'!AB$1,FALSE))/100</f>
        <v>-4.2084285469905502E-2</v>
      </c>
      <c r="U39" s="137">
        <f>(VLOOKUP($A38,'ADR Raw Data'!$B$6:$BE$49,'ADR Raw Data'!AC$1,FALSE))/100</f>
        <v>-4.4612799906290197E-2</v>
      </c>
      <c r="V39" s="139">
        <f>(VLOOKUP($A38,'ADR Raw Data'!$B$6:$BE$49,'ADR Raw Data'!AE$1,FALSE))/100</f>
        <v>-1.0016589109366101E-2</v>
      </c>
      <c r="X39" s="136">
        <f>(VLOOKUP($A38,'RevPAR Raw Data'!$B$6:$BE$43,'RevPAR Raw Data'!T$1,FALSE))/100</f>
        <v>2.3794634653548301E-2</v>
      </c>
      <c r="Y39" s="137">
        <f>(VLOOKUP($A38,'RevPAR Raw Data'!$B$6:$BE$43,'RevPAR Raw Data'!U$1,FALSE))/100</f>
        <v>-4.5946764089282804E-2</v>
      </c>
      <c r="Z39" s="137">
        <f>(VLOOKUP($A38,'RevPAR Raw Data'!$B$6:$BE$43,'RevPAR Raw Data'!V$1,FALSE))/100</f>
        <v>6.2592518833826299E-2</v>
      </c>
      <c r="AA39" s="137">
        <f>(VLOOKUP($A38,'RevPAR Raw Data'!$B$6:$BE$43,'RevPAR Raw Data'!W$1,FALSE))/100</f>
        <v>8.2474513836753707E-2</v>
      </c>
      <c r="AB39" s="137">
        <f>(VLOOKUP($A38,'RevPAR Raw Data'!$B$6:$BE$43,'RevPAR Raw Data'!X$1,FALSE))/100</f>
        <v>-5.7350846469850702E-3</v>
      </c>
      <c r="AC39" s="137">
        <f>(VLOOKUP($A38,'RevPAR Raw Data'!$B$6:$BE$43,'RevPAR Raw Data'!Y$1,FALSE))/100</f>
        <v>2.37278286781905E-2</v>
      </c>
      <c r="AD39" s="138">
        <f>(VLOOKUP($A38,'RevPAR Raw Data'!$B$6:$BE$43,'RevPAR Raw Data'!AA$1,FALSE))/100</f>
        <v>-5.4140255722139895E-2</v>
      </c>
      <c r="AE39" s="138">
        <f>(VLOOKUP($A38,'RevPAR Raw Data'!$B$6:$BE$43,'RevPAR Raw Data'!AB$1,FALSE))/100</f>
        <v>-4.9835541535841799E-2</v>
      </c>
      <c r="AF39" s="137">
        <f>(VLOOKUP($A38,'RevPAR Raw Data'!$B$6:$BE$43,'RevPAR Raw Data'!AC$1,FALSE))/100</f>
        <v>-5.1883651841158E-2</v>
      </c>
      <c r="AG39" s="139">
        <f>(VLOOKUP($A38,'RevPAR Raw Data'!$B$6:$BE$43,'RevPAR Raw Data'!AE$1,FALSE))/100</f>
        <v>-7.4627085102259103E-3</v>
      </c>
    </row>
    <row r="40" spans="1:33" x14ac:dyDescent="0.25">
      <c r="A40" s="186"/>
      <c r="B40" s="164"/>
      <c r="C40" s="165"/>
      <c r="D40" s="165"/>
      <c r="E40" s="165"/>
      <c r="F40" s="165"/>
      <c r="G40" s="166"/>
      <c r="H40" s="146"/>
      <c r="I40" s="146"/>
      <c r="J40" s="166"/>
      <c r="K40" s="167"/>
      <c r="M40" s="168"/>
      <c r="N40" s="169"/>
      <c r="O40" s="169"/>
      <c r="P40" s="169"/>
      <c r="Q40" s="169"/>
      <c r="R40" s="170"/>
      <c r="S40" s="169"/>
      <c r="T40" s="169"/>
      <c r="U40" s="170"/>
      <c r="V40" s="171"/>
      <c r="X40" s="168"/>
      <c r="Y40" s="169"/>
      <c r="Z40" s="169"/>
      <c r="AA40" s="169"/>
      <c r="AB40" s="169"/>
      <c r="AC40" s="170"/>
      <c r="AD40" s="169"/>
      <c r="AE40" s="169"/>
      <c r="AF40" s="170"/>
      <c r="AG40" s="171"/>
    </row>
    <row r="41" spans="1:33" x14ac:dyDescent="0.25">
      <c r="A41" s="163" t="s">
        <v>77</v>
      </c>
      <c r="B41" s="164">
        <f>(VLOOKUP($A41,'Occupancy Raw Data'!$B$8:$BE$45,'Occupancy Raw Data'!G$3,FALSE))/100</f>
        <v>0.51650459871724896</v>
      </c>
      <c r="C41" s="165">
        <f>(VLOOKUP($A41,'Occupancy Raw Data'!$B$8:$BE$45,'Occupancy Raw Data'!H$3,FALSE))/100</f>
        <v>0.71083566874188808</v>
      </c>
      <c r="D41" s="165">
        <f>(VLOOKUP($A41,'Occupancy Raw Data'!$B$8:$BE$45,'Occupancy Raw Data'!I$3,FALSE))/100</f>
        <v>0.78354994639531994</v>
      </c>
      <c r="E41" s="165">
        <f>(VLOOKUP($A41,'Occupancy Raw Data'!$B$8:$BE$45,'Occupancy Raw Data'!J$3,FALSE))/100</f>
        <v>0.76692309139127601</v>
      </c>
      <c r="F41" s="165">
        <f>(VLOOKUP($A41,'Occupancy Raw Data'!$B$8:$BE$45,'Occupancy Raw Data'!K$3,FALSE))/100</f>
        <v>0.64030319559125004</v>
      </c>
      <c r="G41" s="166">
        <f>(VLOOKUP($A41,'Occupancy Raw Data'!$B$8:$BE$45,'Occupancy Raw Data'!L$3,FALSE))/100</f>
        <v>0.68362330016739703</v>
      </c>
      <c r="H41" s="146">
        <f>(VLOOKUP($A41,'Occupancy Raw Data'!$B$8:$BE$45,'Occupancy Raw Data'!N$3,FALSE))/100</f>
        <v>0.59679876615193594</v>
      </c>
      <c r="I41" s="146">
        <f>(VLOOKUP($A41,'Occupancy Raw Data'!$B$8:$BE$45,'Occupancy Raw Data'!O$3,FALSE))/100</f>
        <v>0.62687381270336795</v>
      </c>
      <c r="J41" s="166">
        <f>(VLOOKUP($A41,'Occupancy Raw Data'!$B$8:$BE$45,'Occupancy Raw Data'!P$3,FALSE))/100</f>
        <v>0.611836289427652</v>
      </c>
      <c r="K41" s="167">
        <f>(VLOOKUP($A41,'Occupancy Raw Data'!$B$8:$BE$45,'Occupancy Raw Data'!R$3,FALSE))/100</f>
        <v>0.66311272567032697</v>
      </c>
      <c r="M41" s="168">
        <f>VLOOKUP($A41,'ADR Raw Data'!$B$6:$BE$43,'ADR Raw Data'!G$1,FALSE)</f>
        <v>133.13751975528899</v>
      </c>
      <c r="N41" s="169">
        <f>VLOOKUP($A41,'ADR Raw Data'!$B$6:$BE$43,'ADR Raw Data'!H$1,FALSE)</f>
        <v>154.736992035562</v>
      </c>
      <c r="O41" s="169">
        <f>VLOOKUP($A41,'ADR Raw Data'!$B$6:$BE$43,'ADR Raw Data'!I$1,FALSE)</f>
        <v>163.43898749369799</v>
      </c>
      <c r="P41" s="169">
        <f>VLOOKUP($A41,'ADR Raw Data'!$B$6:$BE$43,'ADR Raw Data'!J$1,FALSE)</f>
        <v>157.160883139178</v>
      </c>
      <c r="Q41" s="169">
        <f>VLOOKUP($A41,'ADR Raw Data'!$B$6:$BE$43,'ADR Raw Data'!K$1,FALSE)</f>
        <v>138.59155714831201</v>
      </c>
      <c r="R41" s="170">
        <f>VLOOKUP($A41,'ADR Raw Data'!$B$6:$BE$43,'ADR Raw Data'!L$1,FALSE)</f>
        <v>150.98732049017499</v>
      </c>
      <c r="S41" s="169">
        <f>VLOOKUP($A41,'ADR Raw Data'!$B$6:$BE$43,'ADR Raw Data'!N$1,FALSE)</f>
        <v>124.12372801764801</v>
      </c>
      <c r="T41" s="169">
        <f>VLOOKUP($A41,'ADR Raw Data'!$B$6:$BE$43,'ADR Raw Data'!O$1,FALSE)</f>
        <v>125.949203996519</v>
      </c>
      <c r="U41" s="170">
        <f>VLOOKUP($A41,'ADR Raw Data'!$B$6:$BE$43,'ADR Raw Data'!P$1,FALSE)</f>
        <v>125.05889899936901</v>
      </c>
      <c r="V41" s="171">
        <f>VLOOKUP($A41,'ADR Raw Data'!$B$6:$BE$43,'ADR Raw Data'!R$1,FALSE)</f>
        <v>144.152046881964</v>
      </c>
      <c r="X41" s="168">
        <f>VLOOKUP($A41,'RevPAR Raw Data'!$B$6:$BE$43,'RevPAR Raw Data'!G$1,FALSE)</f>
        <v>68.766141215415502</v>
      </c>
      <c r="Y41" s="169">
        <f>VLOOKUP($A41,'RevPAR Raw Data'!$B$6:$BE$43,'RevPAR Raw Data'!H$1,FALSE)</f>
        <v>109.992573212707</v>
      </c>
      <c r="Z41" s="169">
        <f>VLOOKUP($A41,'RevPAR Raw Data'!$B$6:$BE$43,'RevPAR Raw Data'!I$1,FALSE)</f>
        <v>128.06260988959301</v>
      </c>
      <c r="AA41" s="169">
        <f>VLOOKUP($A41,'RevPAR Raw Data'!$B$6:$BE$43,'RevPAR Raw Data'!J$1,FALSE)</f>
        <v>120.53031034288099</v>
      </c>
      <c r="AB41" s="169">
        <f>VLOOKUP($A41,'RevPAR Raw Data'!$B$6:$BE$43,'RevPAR Raw Data'!K$1,FALSE)</f>
        <v>88.740616924031798</v>
      </c>
      <c r="AC41" s="170">
        <f>VLOOKUP($A41,'RevPAR Raw Data'!$B$6:$BE$43,'RevPAR Raw Data'!L$1,FALSE)</f>
        <v>103.218450316925</v>
      </c>
      <c r="AD41" s="169">
        <f>VLOOKUP($A41,'RevPAR Raw Data'!$B$6:$BE$43,'RevPAR Raw Data'!N$1,FALSE)</f>
        <v>74.076887731111398</v>
      </c>
      <c r="AE41" s="169">
        <f>VLOOKUP($A41,'RevPAR Raw Data'!$B$6:$BE$43,'RevPAR Raw Data'!O$1,FALSE)</f>
        <v>78.954257716252499</v>
      </c>
      <c r="AF41" s="170">
        <f>VLOOKUP($A41,'RevPAR Raw Data'!$B$6:$BE$43,'RevPAR Raw Data'!P$1,FALSE)</f>
        <v>76.515572723681899</v>
      </c>
      <c r="AG41" s="171">
        <f>VLOOKUP($A41,'RevPAR Raw Data'!$B$6:$BE$43,'RevPAR Raw Data'!R$1,FALSE)</f>
        <v>95.589056718856199</v>
      </c>
    </row>
    <row r="42" spans="1:33" x14ac:dyDescent="0.25">
      <c r="A42" s="148" t="s">
        <v>132</v>
      </c>
      <c r="B42" s="136">
        <f>(VLOOKUP($A41,'Occupancy Raw Data'!$B$8:$BE$51,'Occupancy Raw Data'!T$3,FALSE))/100</f>
        <v>5.7919956240763397E-2</v>
      </c>
      <c r="C42" s="137">
        <f>(VLOOKUP($A41,'Occupancy Raw Data'!$B$8:$BE$51,'Occupancy Raw Data'!U$3,FALSE))/100</f>
        <v>3.9514846971967298E-2</v>
      </c>
      <c r="D42" s="137">
        <f>(VLOOKUP($A41,'Occupancy Raw Data'!$B$8:$BE$51,'Occupancy Raw Data'!V$3,FALSE))/100</f>
        <v>2.40334794082935E-2</v>
      </c>
      <c r="E42" s="137">
        <f>(VLOOKUP($A41,'Occupancy Raw Data'!$B$8:$BE$51,'Occupancy Raw Data'!W$3,FALSE))/100</f>
        <v>1.54977898694031E-2</v>
      </c>
      <c r="F42" s="137">
        <f>(VLOOKUP($A41,'Occupancy Raw Data'!$B$8:$BE$51,'Occupancy Raw Data'!X$3,FALSE))/100</f>
        <v>7.3770419740335803E-3</v>
      </c>
      <c r="G42" s="137">
        <f>(VLOOKUP($A41,'Occupancy Raw Data'!$B$8:$BE$51,'Occupancy Raw Data'!Y$3,FALSE))/100</f>
        <v>2.70674870153664E-2</v>
      </c>
      <c r="H42" s="138">
        <f>(VLOOKUP($A41,'Occupancy Raw Data'!$B$8:$BE$51,'Occupancy Raw Data'!AA$3,FALSE))/100</f>
        <v>-4.6193871262703398E-2</v>
      </c>
      <c r="I42" s="138">
        <f>(VLOOKUP($A41,'Occupancy Raw Data'!$B$8:$BE$51,'Occupancy Raw Data'!AB$3,FALSE))/100</f>
        <v>-4.4393216552584096E-2</v>
      </c>
      <c r="J42" s="137">
        <f>(VLOOKUP($A41,'Occupancy Raw Data'!$B$8:$BE$51,'Occupancy Raw Data'!AC$3,FALSE))/100</f>
        <v>-4.52722644925177E-2</v>
      </c>
      <c r="K42" s="139">
        <f>(VLOOKUP($A41,'Occupancy Raw Data'!$B$8:$BE$51,'Occupancy Raw Data'!AE$3,FALSE))/100</f>
        <v>6.9416307302834802E-3</v>
      </c>
      <c r="M42" s="136">
        <f>(VLOOKUP($A41,'ADR Raw Data'!$B$6:$BE$49,'ADR Raw Data'!T$1,FALSE))/100</f>
        <v>5.7076615189539097E-2</v>
      </c>
      <c r="N42" s="137">
        <f>(VLOOKUP($A41,'ADR Raw Data'!$B$6:$BE$49,'ADR Raw Data'!U$1,FALSE))/100</f>
        <v>5.8032876860401199E-2</v>
      </c>
      <c r="O42" s="137">
        <f>(VLOOKUP($A41,'ADR Raw Data'!$B$6:$BE$49,'ADR Raw Data'!V$1,FALSE))/100</f>
        <v>6.3703630098857808E-2</v>
      </c>
      <c r="P42" s="137">
        <f>(VLOOKUP($A41,'ADR Raw Data'!$B$6:$BE$49,'ADR Raw Data'!W$1,FALSE))/100</f>
        <v>4.6299813618275801E-2</v>
      </c>
      <c r="Q42" s="137">
        <f>(VLOOKUP($A41,'ADR Raw Data'!$B$6:$BE$49,'ADR Raw Data'!X$1,FALSE))/100</f>
        <v>4.1995601306020293E-2</v>
      </c>
      <c r="R42" s="137">
        <f>(VLOOKUP($A41,'ADR Raw Data'!$B$6:$BE$49,'ADR Raw Data'!Y$1,FALSE))/100</f>
        <v>5.33389639377925E-2</v>
      </c>
      <c r="S42" s="138">
        <f>(VLOOKUP($A41,'ADR Raw Data'!$B$6:$BE$49,'ADR Raw Data'!AA$1,FALSE))/100</f>
        <v>-2.9020808380735699E-2</v>
      </c>
      <c r="T42" s="138">
        <f>(VLOOKUP($A41,'ADR Raw Data'!$B$6:$BE$49,'ADR Raw Data'!AB$1,FALSE))/100</f>
        <v>-3.4707427412178998E-2</v>
      </c>
      <c r="U42" s="137">
        <f>(VLOOKUP($A41,'ADR Raw Data'!$B$6:$BE$49,'ADR Raw Data'!AC$1,FALSE))/100</f>
        <v>-3.1953743216416898E-2</v>
      </c>
      <c r="V42" s="139">
        <f>(VLOOKUP($A41,'ADR Raw Data'!$B$6:$BE$49,'ADR Raw Data'!AE$1,FALSE))/100</f>
        <v>3.4010811345304696E-2</v>
      </c>
      <c r="X42" s="136">
        <f>(VLOOKUP($A41,'RevPAR Raw Data'!$B$6:$BE$43,'RevPAR Raw Data'!T$1,FALSE))/100</f>
        <v>0.11830244648445101</v>
      </c>
      <c r="Y42" s="137">
        <f>(VLOOKUP($A41,'RevPAR Raw Data'!$B$6:$BE$43,'RevPAR Raw Data'!U$1,FALSE))/100</f>
        <v>9.9840884080850401E-2</v>
      </c>
      <c r="Z42" s="137">
        <f>(VLOOKUP($A41,'RevPAR Raw Data'!$B$6:$BE$43,'RevPAR Raw Data'!V$1,FALSE))/100</f>
        <v>8.9268129389365694E-2</v>
      </c>
      <c r="AA42" s="137">
        <f>(VLOOKUP($A41,'RevPAR Raw Data'!$B$6:$BE$43,'RevPAR Raw Data'!W$1,FALSE))/100</f>
        <v>6.2515148270127593E-2</v>
      </c>
      <c r="AB42" s="137">
        <f>(VLOOKUP($A41,'RevPAR Raw Data'!$B$6:$BE$43,'RevPAR Raw Data'!X$1,FALSE))/100</f>
        <v>4.9682446593613198E-2</v>
      </c>
      <c r="AC42" s="137">
        <f>(VLOOKUP($A41,'RevPAR Raw Data'!$B$6:$BE$43,'RevPAR Raw Data'!Y$1,FALSE))/100</f>
        <v>8.1850202666958291E-2</v>
      </c>
      <c r="AD42" s="138">
        <f>(VLOOKUP($A41,'RevPAR Raw Data'!$B$6:$BE$43,'RevPAR Raw Data'!AA$1,FALSE))/100</f>
        <v>-7.3874096157159896E-2</v>
      </c>
      <c r="AE42" s="138">
        <f>(VLOOKUP($A41,'RevPAR Raw Data'!$B$6:$BE$43,'RevPAR Raw Data'!AB$1,FALSE))/100</f>
        <v>-7.7559869623671202E-2</v>
      </c>
      <c r="AF42" s="137">
        <f>(VLOOKUP($A41,'RevPAR Raw Data'!$B$6:$BE$43,'RevPAR Raw Data'!AC$1,FALSE))/100</f>
        <v>-7.5779389394515104E-2</v>
      </c>
      <c r="AG42" s="139">
        <f>(VLOOKUP($A41,'RevPAR Raw Data'!$B$6:$BE$43,'RevPAR Raw Data'!AE$1,FALSE))/100</f>
        <v>4.1188532568784603E-2</v>
      </c>
    </row>
    <row r="43" spans="1:33" x14ac:dyDescent="0.25">
      <c r="A43" s="187"/>
      <c r="B43" s="164"/>
      <c r="C43" s="165"/>
      <c r="D43" s="165"/>
      <c r="E43" s="165"/>
      <c r="F43" s="165"/>
      <c r="G43" s="166"/>
      <c r="H43" s="146"/>
      <c r="I43" s="146"/>
      <c r="J43" s="166"/>
      <c r="K43" s="167"/>
      <c r="M43" s="168"/>
      <c r="N43" s="169"/>
      <c r="O43" s="169"/>
      <c r="P43" s="169"/>
      <c r="Q43" s="169"/>
      <c r="R43" s="170"/>
      <c r="S43" s="169"/>
      <c r="T43" s="169"/>
      <c r="U43" s="170"/>
      <c r="V43" s="171"/>
      <c r="X43" s="168"/>
      <c r="Y43" s="169"/>
      <c r="Z43" s="169"/>
      <c r="AA43" s="169"/>
      <c r="AB43" s="169"/>
      <c r="AC43" s="170"/>
      <c r="AD43" s="169"/>
      <c r="AE43" s="169"/>
      <c r="AF43" s="170"/>
      <c r="AG43" s="171"/>
    </row>
    <row r="44" spans="1:33" x14ac:dyDescent="0.25">
      <c r="A44" s="163" t="s">
        <v>78</v>
      </c>
      <c r="B44" s="164">
        <f>(VLOOKUP($A44,'Occupancy Raw Data'!$B$8:$BE$45,'Occupancy Raw Data'!G$3,FALSE))/100</f>
        <v>0.34143459915611801</v>
      </c>
      <c r="C44" s="165">
        <f>(VLOOKUP($A44,'Occupancy Raw Data'!$B$8:$BE$45,'Occupancy Raw Data'!H$3,FALSE))/100</f>
        <v>0.46185654008438803</v>
      </c>
      <c r="D44" s="165">
        <f>(VLOOKUP($A44,'Occupancy Raw Data'!$B$8:$BE$45,'Occupancy Raw Data'!I$3,FALSE))/100</f>
        <v>0.48810126582278401</v>
      </c>
      <c r="E44" s="165">
        <f>(VLOOKUP($A44,'Occupancy Raw Data'!$B$8:$BE$45,'Occupancy Raw Data'!J$3,FALSE))/100</f>
        <v>0.51409282700421899</v>
      </c>
      <c r="F44" s="165">
        <f>(VLOOKUP($A44,'Occupancy Raw Data'!$B$8:$BE$45,'Occupancy Raw Data'!K$3,FALSE))/100</f>
        <v>0.51189873417721499</v>
      </c>
      <c r="G44" s="166">
        <f>(VLOOKUP($A44,'Occupancy Raw Data'!$B$8:$BE$45,'Occupancy Raw Data'!L$3,FALSE))/100</f>
        <v>0.46347679324894497</v>
      </c>
      <c r="H44" s="146">
        <f>(VLOOKUP($A44,'Occupancy Raw Data'!$B$8:$BE$45,'Occupancy Raw Data'!N$3,FALSE))/100</f>
        <v>0.63417721518987302</v>
      </c>
      <c r="I44" s="146">
        <f>(VLOOKUP($A44,'Occupancy Raw Data'!$B$8:$BE$45,'Occupancy Raw Data'!O$3,FALSE))/100</f>
        <v>0.57098323363383596</v>
      </c>
      <c r="J44" s="166">
        <f>(VLOOKUP($A44,'Occupancy Raw Data'!$B$8:$BE$45,'Occupancy Raw Data'!P$3,FALSE))/100</f>
        <v>0.60255491378219905</v>
      </c>
      <c r="K44" s="167">
        <f>(VLOOKUP($A44,'Occupancy Raw Data'!$B$8:$BE$45,'Occupancy Raw Data'!R$3,FALSE))/100</f>
        <v>0.50323614844098297</v>
      </c>
      <c r="M44" s="168">
        <f>VLOOKUP($A44,'ADR Raw Data'!$B$6:$BE$43,'ADR Raw Data'!G$1,FALSE)</f>
        <v>86.506302521008394</v>
      </c>
      <c r="N44" s="169">
        <f>VLOOKUP($A44,'ADR Raw Data'!$B$6:$BE$43,'ADR Raw Data'!H$1,FALSE)</f>
        <v>88.939660149826395</v>
      </c>
      <c r="O44" s="169">
        <f>VLOOKUP($A44,'ADR Raw Data'!$B$6:$BE$43,'ADR Raw Data'!I$1,FALSE)</f>
        <v>91.340184993084307</v>
      </c>
      <c r="P44" s="169">
        <f>VLOOKUP($A44,'ADR Raw Data'!$B$6:$BE$43,'ADR Raw Data'!J$1,FALSE)</f>
        <v>91.407821733420803</v>
      </c>
      <c r="Q44" s="169">
        <f>VLOOKUP($A44,'ADR Raw Data'!$B$6:$BE$43,'ADR Raw Data'!K$1,FALSE)</f>
        <v>91.754291130893506</v>
      </c>
      <c r="R44" s="170">
        <f>VLOOKUP($A44,'ADR Raw Data'!$B$6:$BE$43,'ADR Raw Data'!L$1,FALSE)</f>
        <v>90.256031098648904</v>
      </c>
      <c r="S44" s="169">
        <f>VLOOKUP($A44,'ADR Raw Data'!$B$6:$BE$43,'ADR Raw Data'!N$1,FALSE)</f>
        <v>107.505495675316</v>
      </c>
      <c r="T44" s="169">
        <f>VLOOKUP($A44,'ADR Raw Data'!$B$6:$BE$43,'ADR Raw Data'!O$1,FALSE)</f>
        <v>107.40059908514</v>
      </c>
      <c r="U44" s="170">
        <f>VLOOKUP($A44,'ADR Raw Data'!$B$6:$BE$43,'ADR Raw Data'!P$1,FALSE)</f>
        <v>107.455755667506</v>
      </c>
      <c r="V44" s="171">
        <f>VLOOKUP($A44,'ADR Raw Data'!$B$6:$BE$43,'ADR Raw Data'!R$1,FALSE)</f>
        <v>96.143475438890604</v>
      </c>
      <c r="X44" s="168">
        <f>VLOOKUP($A44,'RevPAR Raw Data'!$B$6:$BE$43,'RevPAR Raw Data'!G$1,FALSE)</f>
        <v>29.5362447257383</v>
      </c>
      <c r="Y44" s="169">
        <f>VLOOKUP($A44,'RevPAR Raw Data'!$B$6:$BE$43,'RevPAR Raw Data'!H$1,FALSE)</f>
        <v>41.077363713080103</v>
      </c>
      <c r="Z44" s="169">
        <f>VLOOKUP($A44,'RevPAR Raw Data'!$B$6:$BE$43,'RevPAR Raw Data'!I$1,FALSE)</f>
        <v>44.583259915611798</v>
      </c>
      <c r="AA44" s="169">
        <f>VLOOKUP($A44,'RevPAR Raw Data'!$B$6:$BE$43,'RevPAR Raw Data'!J$1,FALSE)</f>
        <v>46.992105485232003</v>
      </c>
      <c r="AB44" s="169">
        <f>VLOOKUP($A44,'RevPAR Raw Data'!$B$6:$BE$43,'RevPAR Raw Data'!K$1,FALSE)</f>
        <v>46.968905485232</v>
      </c>
      <c r="AC44" s="170">
        <f>VLOOKUP($A44,'RevPAR Raw Data'!$B$6:$BE$43,'RevPAR Raw Data'!L$1,FALSE)</f>
        <v>41.831575864978902</v>
      </c>
      <c r="AD44" s="169">
        <f>VLOOKUP($A44,'RevPAR Raw Data'!$B$6:$BE$43,'RevPAR Raw Data'!N$1,FALSE)</f>
        <v>68.177535864978907</v>
      </c>
      <c r="AE44" s="169">
        <f>VLOOKUP($A44,'RevPAR Raw Data'!$B$6:$BE$43,'RevPAR Raw Data'!O$1,FALSE)</f>
        <v>61.323941359844902</v>
      </c>
      <c r="AF44" s="170">
        <f>VLOOKUP($A44,'RevPAR Raw Data'!$B$6:$BE$43,'RevPAR Raw Data'!P$1,FALSE)</f>
        <v>64.747993591635307</v>
      </c>
      <c r="AG44" s="171">
        <f>VLOOKUP($A44,'RevPAR Raw Data'!$B$6:$BE$43,'RevPAR Raw Data'!R$1,FALSE)</f>
        <v>48.382872277597599</v>
      </c>
    </row>
    <row r="45" spans="1:33" x14ac:dyDescent="0.25">
      <c r="A45" s="148" t="s">
        <v>132</v>
      </c>
      <c r="B45" s="136">
        <f>(VLOOKUP($A44,'Occupancy Raw Data'!$B$8:$BE$51,'Occupancy Raw Data'!T$3,FALSE))/100</f>
        <v>1.83182823916846E-2</v>
      </c>
      <c r="C45" s="137">
        <f>(VLOOKUP($A44,'Occupancy Raw Data'!$B$8:$BE$51,'Occupancy Raw Data'!U$3,FALSE))/100</f>
        <v>6.1004681810299902E-2</v>
      </c>
      <c r="D45" s="137">
        <f>(VLOOKUP($A44,'Occupancy Raw Data'!$B$8:$BE$51,'Occupancy Raw Data'!V$3,FALSE))/100</f>
        <v>6.0096347732408996E-2</v>
      </c>
      <c r="E45" s="137">
        <f>(VLOOKUP($A44,'Occupancy Raw Data'!$B$8:$BE$51,'Occupancy Raw Data'!W$3,FALSE))/100</f>
        <v>5.9318184343080803E-2</v>
      </c>
      <c r="F45" s="137">
        <f>(VLOOKUP($A44,'Occupancy Raw Data'!$B$8:$BE$51,'Occupancy Raw Data'!X$3,FALSE))/100</f>
        <v>4.6348466046722797E-2</v>
      </c>
      <c r="G45" s="137">
        <f>(VLOOKUP($A44,'Occupancy Raw Data'!$B$8:$BE$51,'Occupancy Raw Data'!Y$3,FALSE))/100</f>
        <v>5.0703734106323999E-2</v>
      </c>
      <c r="H45" s="138">
        <f>(VLOOKUP($A44,'Occupancy Raw Data'!$B$8:$BE$51,'Occupancy Raw Data'!AA$3,FALSE))/100</f>
        <v>3.6078323774146402E-2</v>
      </c>
      <c r="I45" s="138">
        <f>(VLOOKUP($A44,'Occupancy Raw Data'!$B$8:$BE$51,'Occupancy Raw Data'!AB$3,FALSE))/100</f>
        <v>-6.1257052455004797E-3</v>
      </c>
      <c r="J45" s="137">
        <f>(VLOOKUP($A44,'Occupancy Raw Data'!$B$8:$BE$51,'Occupancy Raw Data'!AC$3,FALSE))/100</f>
        <v>1.5602161159849E-2</v>
      </c>
      <c r="K45" s="139">
        <f>(VLOOKUP($A44,'Occupancy Raw Data'!$B$8:$BE$51,'Occupancy Raw Data'!AE$3,FALSE))/100</f>
        <v>3.8364254686688602E-2</v>
      </c>
      <c r="M45" s="136">
        <f>(VLOOKUP($A44,'ADR Raw Data'!$B$6:$BE$49,'ADR Raw Data'!T$1,FALSE))/100</f>
        <v>-1.39997904494209E-2</v>
      </c>
      <c r="N45" s="137">
        <f>(VLOOKUP($A44,'ADR Raw Data'!$B$6:$BE$49,'ADR Raw Data'!U$1,FALSE))/100</f>
        <v>-2.5496101750774901E-2</v>
      </c>
      <c r="O45" s="137">
        <f>(VLOOKUP($A44,'ADR Raw Data'!$B$6:$BE$49,'ADR Raw Data'!V$1,FALSE))/100</f>
        <v>-7.2917036102749496E-3</v>
      </c>
      <c r="P45" s="137">
        <f>(VLOOKUP($A44,'ADR Raw Data'!$B$6:$BE$49,'ADR Raw Data'!W$1,FALSE))/100</f>
        <v>-8.4132003688895396E-3</v>
      </c>
      <c r="Q45" s="137">
        <f>(VLOOKUP($A44,'ADR Raw Data'!$B$6:$BE$49,'ADR Raw Data'!X$1,FALSE))/100</f>
        <v>-2.5895559283495902E-3</v>
      </c>
      <c r="R45" s="137">
        <f>(VLOOKUP($A44,'ADR Raw Data'!$B$6:$BE$49,'ADR Raw Data'!Y$1,FALSE))/100</f>
        <v>-1.08691801324755E-2</v>
      </c>
      <c r="S45" s="138">
        <f>(VLOOKUP($A44,'ADR Raw Data'!$B$6:$BE$49,'ADR Raw Data'!AA$1,FALSE))/100</f>
        <v>-2.6781298608841698E-2</v>
      </c>
      <c r="T45" s="138">
        <f>(VLOOKUP($A44,'ADR Raw Data'!$B$6:$BE$49,'ADR Raw Data'!AB$1,FALSE))/100</f>
        <v>-5.39787472751863E-3</v>
      </c>
      <c r="U45" s="137">
        <f>(VLOOKUP($A44,'ADR Raw Data'!$B$6:$BE$49,'ADR Raw Data'!AC$1,FALSE))/100</f>
        <v>-1.6539955343608199E-2</v>
      </c>
      <c r="V45" s="139">
        <f>(VLOOKUP($A44,'ADR Raw Data'!$B$6:$BE$49,'ADR Raw Data'!AE$1,FALSE))/100</f>
        <v>-1.4481757654144001E-2</v>
      </c>
      <c r="X45" s="136">
        <f>(VLOOKUP($A44,'RevPAR Raw Data'!$B$6:$BE$43,'RevPAR Raw Data'!T$1,FALSE))/100</f>
        <v>4.0620398273867701E-3</v>
      </c>
      <c r="Y45" s="137">
        <f>(VLOOKUP($A44,'RevPAR Raw Data'!$B$6:$BE$43,'RevPAR Raw Data'!U$1,FALSE))/100</f>
        <v>3.3953198484815997E-2</v>
      </c>
      <c r="Z45" s="137">
        <f>(VLOOKUP($A44,'RevPAR Raw Data'!$B$6:$BE$43,'RevPAR Raw Data'!V$1,FALSE))/100</f>
        <v>5.2366439366409299E-2</v>
      </c>
      <c r="AA45" s="137">
        <f>(VLOOKUP($A44,'RevPAR Raw Data'!$B$6:$BE$43,'RevPAR Raw Data'!W$1,FALSE))/100</f>
        <v>5.0405928203794199E-2</v>
      </c>
      <c r="AB45" s="137">
        <f>(VLOOKUP($A44,'RevPAR Raw Data'!$B$6:$BE$43,'RevPAR Raw Data'!X$1,FALSE))/100</f>
        <v>4.3638888173352E-2</v>
      </c>
      <c r="AC45" s="137">
        <f>(VLOOKUP($A44,'RevPAR Raw Data'!$B$6:$BE$43,'RevPAR Raw Data'!Y$1,FALSE))/100</f>
        <v>3.9283445954457701E-2</v>
      </c>
      <c r="AD45" s="138">
        <f>(VLOOKUP($A44,'RevPAR Raw Data'!$B$6:$BE$43,'RevPAR Raw Data'!AA$1,FALSE))/100</f>
        <v>8.3308008030027504E-3</v>
      </c>
      <c r="AE45" s="138">
        <f>(VLOOKUP($A44,'RevPAR Raw Data'!$B$6:$BE$43,'RevPAR Raw Data'!AB$1,FALSE))/100</f>
        <v>-1.14905141834862E-2</v>
      </c>
      <c r="AF45" s="137">
        <f>(VLOOKUP($A44,'RevPAR Raw Data'!$B$6:$BE$43,'RevPAR Raw Data'!AC$1,FALSE))/100</f>
        <v>-1.1958532326069001E-3</v>
      </c>
      <c r="AG45" s="139">
        <f>(VLOOKUP($A44,'RevPAR Raw Data'!$B$6:$BE$43,'RevPAR Raw Data'!AE$1,FALSE))/100</f>
        <v>2.3326915193590102E-2</v>
      </c>
    </row>
    <row r="46" spans="1:33" x14ac:dyDescent="0.25">
      <c r="A46" s="186"/>
      <c r="B46" s="164"/>
      <c r="C46" s="165"/>
      <c r="D46" s="165"/>
      <c r="E46" s="165"/>
      <c r="F46" s="165"/>
      <c r="G46" s="166"/>
      <c r="H46" s="146"/>
      <c r="I46" s="146"/>
      <c r="J46" s="166"/>
      <c r="K46" s="167"/>
      <c r="M46" s="168"/>
      <c r="N46" s="169"/>
      <c r="O46" s="169"/>
      <c r="P46" s="169"/>
      <c r="Q46" s="169"/>
      <c r="R46" s="170"/>
      <c r="S46" s="169"/>
      <c r="T46" s="169"/>
      <c r="U46" s="170"/>
      <c r="V46" s="171"/>
      <c r="X46" s="168"/>
      <c r="Y46" s="169"/>
      <c r="Z46" s="169"/>
      <c r="AA46" s="169"/>
      <c r="AB46" s="169"/>
      <c r="AC46" s="170"/>
      <c r="AD46" s="169"/>
      <c r="AE46" s="169"/>
      <c r="AF46" s="170"/>
      <c r="AG46" s="171"/>
    </row>
    <row r="47" spans="1:33" x14ac:dyDescent="0.25">
      <c r="A47" s="163" t="s">
        <v>79</v>
      </c>
      <c r="B47" s="164">
        <f>(VLOOKUP($A47,'Occupancy Raw Data'!$B$8:$BE$45,'Occupancy Raw Data'!G$3,FALSE))/100</f>
        <v>0.43881856540084302</v>
      </c>
      <c r="C47" s="165">
        <f>(VLOOKUP($A47,'Occupancy Raw Data'!$B$8:$BE$45,'Occupancy Raw Data'!H$3,FALSE))/100</f>
        <v>0.6422385076615581</v>
      </c>
      <c r="D47" s="165">
        <f>(VLOOKUP($A47,'Occupancy Raw Data'!$B$8:$BE$45,'Occupancy Raw Data'!I$3,FALSE))/100</f>
        <v>0.68687541638907301</v>
      </c>
      <c r="E47" s="165">
        <f>(VLOOKUP($A47,'Occupancy Raw Data'!$B$8:$BE$45,'Occupancy Raw Data'!J$3,FALSE))/100</f>
        <v>0.68909615811681102</v>
      </c>
      <c r="F47" s="165">
        <f>(VLOOKUP($A47,'Occupancy Raw Data'!$B$8:$BE$45,'Occupancy Raw Data'!K$3,FALSE))/100</f>
        <v>0.66422385076615498</v>
      </c>
      <c r="G47" s="166">
        <f>(VLOOKUP($A47,'Occupancy Raw Data'!$B$8:$BE$45,'Occupancy Raw Data'!L$3,FALSE))/100</f>
        <v>0.62425049966688806</v>
      </c>
      <c r="H47" s="146">
        <f>(VLOOKUP($A47,'Occupancy Raw Data'!$B$8:$BE$45,'Occupancy Raw Data'!N$3,FALSE))/100</f>
        <v>0.69575838330002204</v>
      </c>
      <c r="I47" s="146">
        <f>(VLOOKUP($A47,'Occupancy Raw Data'!$B$8:$BE$45,'Occupancy Raw Data'!O$3,FALSE))/100</f>
        <v>0.64756828780812692</v>
      </c>
      <c r="J47" s="166">
        <f>(VLOOKUP($A47,'Occupancy Raw Data'!$B$8:$BE$45,'Occupancy Raw Data'!P$3,FALSE))/100</f>
        <v>0.67166333555407509</v>
      </c>
      <c r="K47" s="167">
        <f>(VLOOKUP($A47,'Occupancy Raw Data'!$B$8:$BE$45,'Occupancy Raw Data'!R$3,FALSE))/100</f>
        <v>0.63779702420608397</v>
      </c>
      <c r="M47" s="168">
        <f>VLOOKUP($A47,'ADR Raw Data'!$B$6:$BE$43,'ADR Raw Data'!G$1,FALSE)</f>
        <v>96.501244939271203</v>
      </c>
      <c r="N47" s="169">
        <f>VLOOKUP($A47,'ADR Raw Data'!$B$6:$BE$43,'ADR Raw Data'!H$1,FALSE)</f>
        <v>106.46744467496499</v>
      </c>
      <c r="O47" s="169">
        <f>VLOOKUP($A47,'ADR Raw Data'!$B$6:$BE$43,'ADR Raw Data'!I$1,FALSE)</f>
        <v>109.198564500484</v>
      </c>
      <c r="P47" s="169">
        <f>VLOOKUP($A47,'ADR Raw Data'!$B$6:$BE$43,'ADR Raw Data'!J$1,FALSE)</f>
        <v>109.01997099581</v>
      </c>
      <c r="Q47" s="169">
        <f>VLOOKUP($A47,'ADR Raw Data'!$B$6:$BE$43,'ADR Raw Data'!K$1,FALSE)</f>
        <v>109.6994149114</v>
      </c>
      <c r="R47" s="170">
        <f>VLOOKUP($A47,'ADR Raw Data'!$B$6:$BE$43,'ADR Raw Data'!L$1,FALSE)</f>
        <v>106.918633226609</v>
      </c>
      <c r="S47" s="169">
        <f>VLOOKUP($A47,'ADR Raw Data'!$B$6:$BE$43,'ADR Raw Data'!N$1,FALSE)</f>
        <v>113.576964570699</v>
      </c>
      <c r="T47" s="169">
        <f>VLOOKUP($A47,'ADR Raw Data'!$B$6:$BE$43,'ADR Raw Data'!O$1,FALSE)</f>
        <v>109.10014403292099</v>
      </c>
      <c r="U47" s="170">
        <f>VLOOKUP($A47,'ADR Raw Data'!$B$6:$BE$43,'ADR Raw Data'!P$1,FALSE)</f>
        <v>111.418854356091</v>
      </c>
      <c r="V47" s="171">
        <f>VLOOKUP($A47,'ADR Raw Data'!$B$6:$BE$43,'ADR Raw Data'!R$1,FALSE)</f>
        <v>108.272684042976</v>
      </c>
      <c r="X47" s="168">
        <f>VLOOKUP($A47,'RevPAR Raw Data'!$B$6:$BE$43,'RevPAR Raw Data'!G$1,FALSE)</f>
        <v>42.346537863646397</v>
      </c>
      <c r="Y47" s="169">
        <f>VLOOKUP($A47,'RevPAR Raw Data'!$B$6:$BE$43,'RevPAR Raw Data'!H$1,FALSE)</f>
        <v>68.3774927825893</v>
      </c>
      <c r="Z47" s="169">
        <f>VLOOKUP($A47,'RevPAR Raw Data'!$B$6:$BE$43,'RevPAR Raw Data'!I$1,FALSE)</f>
        <v>75.0058094603597</v>
      </c>
      <c r="AA47" s="169">
        <f>VLOOKUP($A47,'RevPAR Raw Data'!$B$6:$BE$43,'RevPAR Raw Data'!J$1,FALSE)</f>
        <v>75.125243171219097</v>
      </c>
      <c r="AB47" s="169">
        <f>VLOOKUP($A47,'RevPAR Raw Data'!$B$6:$BE$43,'RevPAR Raw Data'!K$1,FALSE)</f>
        <v>72.864967799244894</v>
      </c>
      <c r="AC47" s="170">
        <f>VLOOKUP($A47,'RevPAR Raw Data'!$B$6:$BE$43,'RevPAR Raw Data'!L$1,FALSE)</f>
        <v>66.744010215411905</v>
      </c>
      <c r="AD47" s="169">
        <f>VLOOKUP($A47,'RevPAR Raw Data'!$B$6:$BE$43,'RevPAR Raw Data'!N$1,FALSE)</f>
        <v>79.022125249833394</v>
      </c>
      <c r="AE47" s="169">
        <f>VLOOKUP($A47,'RevPAR Raw Data'!$B$6:$BE$43,'RevPAR Raw Data'!O$1,FALSE)</f>
        <v>70.649793471019294</v>
      </c>
      <c r="AF47" s="170">
        <f>VLOOKUP($A47,'RevPAR Raw Data'!$B$6:$BE$43,'RevPAR Raw Data'!P$1,FALSE)</f>
        <v>74.835959360426301</v>
      </c>
      <c r="AG47" s="171">
        <f>VLOOKUP($A47,'RevPAR Raw Data'!$B$6:$BE$43,'RevPAR Raw Data'!R$1,FALSE)</f>
        <v>69.055995685415994</v>
      </c>
    </row>
    <row r="48" spans="1:33" x14ac:dyDescent="0.25">
      <c r="A48" s="148" t="s">
        <v>132</v>
      </c>
      <c r="B48" s="136">
        <f>(VLOOKUP($A47,'Occupancy Raw Data'!$B$8:$BE$51,'Occupancy Raw Data'!T$3,FALSE))/100</f>
        <v>6.11791636576691E-3</v>
      </c>
      <c r="C48" s="137">
        <f>(VLOOKUP($A47,'Occupancy Raw Data'!$B$8:$BE$51,'Occupancy Raw Data'!U$3,FALSE))/100</f>
        <v>8.4397955861371804E-2</v>
      </c>
      <c r="D48" s="137">
        <f>(VLOOKUP($A47,'Occupancy Raw Data'!$B$8:$BE$51,'Occupancy Raw Data'!V$3,FALSE))/100</f>
        <v>0.122397113086864</v>
      </c>
      <c r="E48" s="137">
        <f>(VLOOKUP($A47,'Occupancy Raw Data'!$B$8:$BE$51,'Occupancy Raw Data'!W$3,FALSE))/100</f>
        <v>9.412956898159329E-2</v>
      </c>
      <c r="F48" s="137">
        <f>(VLOOKUP($A47,'Occupancy Raw Data'!$B$8:$BE$51,'Occupancy Raw Data'!X$3,FALSE))/100</f>
        <v>0.12374646714210601</v>
      </c>
      <c r="G48" s="137">
        <f>(VLOOKUP($A47,'Occupancy Raw Data'!$B$8:$BE$51,'Occupancy Raw Data'!Y$3,FALSE))/100</f>
        <v>9.0863536213366902E-2</v>
      </c>
      <c r="H48" s="138">
        <f>(VLOOKUP($A47,'Occupancy Raw Data'!$B$8:$BE$51,'Occupancy Raw Data'!AA$3,FALSE))/100</f>
        <v>0.16232576974827201</v>
      </c>
      <c r="I48" s="138">
        <f>(VLOOKUP($A47,'Occupancy Raw Data'!$B$8:$BE$51,'Occupancy Raw Data'!AB$3,FALSE))/100</f>
        <v>6.79988021922667E-2</v>
      </c>
      <c r="J48" s="137">
        <f>(VLOOKUP($A47,'Occupancy Raw Data'!$B$8:$BE$51,'Occupancy Raw Data'!AC$3,FALSE))/100</f>
        <v>0.114859072456793</v>
      </c>
      <c r="K48" s="139">
        <f>(VLOOKUP($A47,'Occupancy Raw Data'!$B$8:$BE$51,'Occupancy Raw Data'!AE$3,FALSE))/100</f>
        <v>9.7974094320831803E-2</v>
      </c>
      <c r="M48" s="136">
        <f>(VLOOKUP($A47,'ADR Raw Data'!$B$6:$BE$49,'ADR Raw Data'!T$1,FALSE))/100</f>
        <v>1.80033595781963E-2</v>
      </c>
      <c r="N48" s="137">
        <f>(VLOOKUP($A47,'ADR Raw Data'!$B$6:$BE$49,'ADR Raw Data'!U$1,FALSE))/100</f>
        <v>2.4233033700113201E-2</v>
      </c>
      <c r="O48" s="137">
        <f>(VLOOKUP($A47,'ADR Raw Data'!$B$6:$BE$49,'ADR Raw Data'!V$1,FALSE))/100</f>
        <v>3.8437937509600097E-2</v>
      </c>
      <c r="P48" s="137">
        <f>(VLOOKUP($A47,'ADR Raw Data'!$B$6:$BE$49,'ADR Raw Data'!W$1,FALSE))/100</f>
        <v>3.79808398762118E-2</v>
      </c>
      <c r="Q48" s="137">
        <f>(VLOOKUP($A47,'ADR Raw Data'!$B$6:$BE$49,'ADR Raw Data'!X$1,FALSE))/100</f>
        <v>6.6742632877728594E-2</v>
      </c>
      <c r="R48" s="137">
        <f>(VLOOKUP($A47,'ADR Raw Data'!$B$6:$BE$49,'ADR Raw Data'!Y$1,FALSE))/100</f>
        <v>3.9863080632880202E-2</v>
      </c>
      <c r="S48" s="138">
        <f>(VLOOKUP($A47,'ADR Raw Data'!$B$6:$BE$49,'ADR Raw Data'!AA$1,FALSE))/100</f>
        <v>7.4620255391629906E-2</v>
      </c>
      <c r="T48" s="138">
        <f>(VLOOKUP($A47,'ADR Raw Data'!$B$6:$BE$49,'ADR Raw Data'!AB$1,FALSE))/100</f>
        <v>3.3368218417511003E-2</v>
      </c>
      <c r="U48" s="137">
        <f>(VLOOKUP($A47,'ADR Raw Data'!$B$6:$BE$49,'ADR Raw Data'!AC$1,FALSE))/100</f>
        <v>5.47690837724919E-2</v>
      </c>
      <c r="V48" s="139">
        <f>(VLOOKUP($A47,'ADR Raw Data'!$B$6:$BE$49,'ADR Raw Data'!AE$1,FALSE))/100</f>
        <v>4.4562365631569296E-2</v>
      </c>
      <c r="X48" s="136">
        <f>(VLOOKUP($A47,'RevPAR Raw Data'!$B$6:$BE$43,'RevPAR Raw Data'!T$1,FALSE))/100</f>
        <v>2.42314189921654E-2</v>
      </c>
      <c r="Y48" s="137">
        <f>(VLOOKUP($A47,'RevPAR Raw Data'!$B$6:$BE$43,'RevPAR Raw Data'!U$1,FALSE))/100</f>
        <v>0.110676208070094</v>
      </c>
      <c r="Z48" s="137">
        <f>(VLOOKUP($A47,'RevPAR Raw Data'!$B$6:$BE$43,'RevPAR Raw Data'!V$1,FALSE))/100</f>
        <v>0.16553974318065201</v>
      </c>
      <c r="AA48" s="137">
        <f>(VLOOKUP($A47,'RevPAR Raw Data'!$B$6:$BE$43,'RevPAR Raw Data'!W$1,FALSE))/100</f>
        <v>0.13568552894491101</v>
      </c>
      <c r="AB48" s="137">
        <f>(VLOOKUP($A47,'RevPAR Raw Data'!$B$6:$BE$43,'RevPAR Raw Data'!X$1,FALSE))/100</f>
        <v>0.19874826504621598</v>
      </c>
      <c r="AC48" s="137">
        <f>(VLOOKUP($A47,'RevPAR Raw Data'!$B$6:$BE$43,'RevPAR Raw Data'!Y$1,FALSE))/100</f>
        <v>0.13434871731690901</v>
      </c>
      <c r="AD48" s="138">
        <f>(VLOOKUP($A47,'RevPAR Raw Data'!$B$6:$BE$43,'RevPAR Raw Data'!AA$1,FALSE))/100</f>
        <v>0.24905881553516099</v>
      </c>
      <c r="AE48" s="138">
        <f>(VLOOKUP($A47,'RevPAR Raw Data'!$B$6:$BE$43,'RevPAR Raw Data'!AB$1,FALSE))/100</f>
        <v>0.10363601949345799</v>
      </c>
      <c r="AF48" s="137">
        <f>(VLOOKUP($A47,'RevPAR Raw Data'!$B$6:$BE$43,'RevPAR Raw Data'!AC$1,FALSE))/100</f>
        <v>0.175918882390702</v>
      </c>
      <c r="AG48" s="139">
        <f>(VLOOKUP($A47,'RevPAR Raw Data'!$B$6:$BE$43,'RevPAR Raw Data'!AE$1,FALSE))/100</f>
        <v>0.146902417365948</v>
      </c>
    </row>
    <row r="49" spans="1:33" x14ac:dyDescent="0.25">
      <c r="A49" s="186"/>
      <c r="B49" s="164"/>
      <c r="C49" s="165"/>
      <c r="D49" s="165"/>
      <c r="E49" s="165"/>
      <c r="F49" s="165"/>
      <c r="G49" s="166"/>
      <c r="H49" s="146"/>
      <c r="I49" s="146"/>
      <c r="J49" s="166"/>
      <c r="K49" s="167"/>
      <c r="M49" s="168"/>
      <c r="N49" s="169"/>
      <c r="O49" s="169"/>
      <c r="P49" s="169"/>
      <c r="Q49" s="169"/>
      <c r="R49" s="170"/>
      <c r="S49" s="169"/>
      <c r="T49" s="169"/>
      <c r="U49" s="170"/>
      <c r="V49" s="171"/>
      <c r="X49" s="168"/>
      <c r="Y49" s="169"/>
      <c r="Z49" s="169"/>
      <c r="AA49" s="169"/>
      <c r="AB49" s="169"/>
      <c r="AC49" s="170"/>
      <c r="AD49" s="169"/>
      <c r="AE49" s="169"/>
      <c r="AF49" s="170"/>
      <c r="AG49" s="171"/>
    </row>
    <row r="50" spans="1:33" x14ac:dyDescent="0.25">
      <c r="A50" s="163" t="s">
        <v>80</v>
      </c>
      <c r="B50" s="164">
        <f>(VLOOKUP($A50,'Occupancy Raw Data'!$B$8:$BE$45,'Occupancy Raw Data'!G$3,FALSE))/100</f>
        <v>0.400271063925909</v>
      </c>
      <c r="C50" s="165">
        <f>(VLOOKUP($A50,'Occupancy Raw Data'!$B$8:$BE$45,'Occupancy Raw Data'!H$3,FALSE))/100</f>
        <v>0.50621188163541897</v>
      </c>
      <c r="D50" s="165">
        <f>(VLOOKUP($A50,'Occupancy Raw Data'!$B$8:$BE$45,'Occupancy Raw Data'!I$3,FALSE))/100</f>
        <v>0.54427377456516801</v>
      </c>
      <c r="E50" s="165">
        <f>(VLOOKUP($A50,'Occupancy Raw Data'!$B$8:$BE$45,'Occupancy Raw Data'!J$3,FALSE))/100</f>
        <v>0.54099841879376498</v>
      </c>
      <c r="F50" s="165">
        <f>(VLOOKUP($A50,'Occupancy Raw Data'!$B$8:$BE$45,'Occupancy Raw Data'!K$3,FALSE))/100</f>
        <v>0.55455161508922501</v>
      </c>
      <c r="G50" s="166">
        <f>(VLOOKUP($A50,'Occupancy Raw Data'!$B$8:$BE$45,'Occupancy Raw Data'!L$3,FALSE))/100</f>
        <v>0.50926135080189705</v>
      </c>
      <c r="H50" s="146">
        <f>(VLOOKUP($A50,'Occupancy Raw Data'!$B$8:$BE$45,'Occupancy Raw Data'!N$3,FALSE))/100</f>
        <v>0.73808448159024098</v>
      </c>
      <c r="I50" s="146">
        <f>(VLOOKUP($A50,'Occupancy Raw Data'!$B$8:$BE$45,'Occupancy Raw Data'!O$3,FALSE))/100</f>
        <v>0.69471425344477</v>
      </c>
      <c r="J50" s="166">
        <f>(VLOOKUP($A50,'Occupancy Raw Data'!$B$8:$BE$45,'Occupancy Raw Data'!P$3,FALSE))/100</f>
        <v>0.71639936751750599</v>
      </c>
      <c r="K50" s="167">
        <f>(VLOOKUP($A50,'Occupancy Raw Data'!$B$8:$BE$45,'Occupancy Raw Data'!R$3,FALSE))/100</f>
        <v>0.56844364129207103</v>
      </c>
      <c r="M50" s="168">
        <f>VLOOKUP($A50,'ADR Raw Data'!$B$6:$BE$43,'ADR Raw Data'!G$1,FALSE)</f>
        <v>101.466574492099</v>
      </c>
      <c r="N50" s="169">
        <f>VLOOKUP($A50,'ADR Raw Data'!$B$6:$BE$43,'ADR Raw Data'!H$1,FALSE)</f>
        <v>100.93039491298499</v>
      </c>
      <c r="O50" s="169">
        <f>VLOOKUP($A50,'ADR Raw Data'!$B$6:$BE$43,'ADR Raw Data'!I$1,FALSE)</f>
        <v>102.470124507159</v>
      </c>
      <c r="P50" s="169">
        <f>VLOOKUP($A50,'ADR Raw Data'!$B$6:$BE$43,'ADR Raw Data'!J$1,FALSE)</f>
        <v>103.413340292275</v>
      </c>
      <c r="Q50" s="169">
        <f>VLOOKUP($A50,'ADR Raw Data'!$B$6:$BE$43,'ADR Raw Data'!K$1,FALSE)</f>
        <v>102.44383299389</v>
      </c>
      <c r="R50" s="170">
        <f>VLOOKUP($A50,'ADR Raw Data'!$B$6:$BE$43,'ADR Raw Data'!L$1,FALSE)</f>
        <v>102.20094122865299</v>
      </c>
      <c r="S50" s="169">
        <f>VLOOKUP($A50,'ADR Raw Data'!$B$6:$BE$43,'ADR Raw Data'!N$1,FALSE)</f>
        <v>132.99325784238701</v>
      </c>
      <c r="T50" s="169">
        <f>VLOOKUP($A50,'ADR Raw Data'!$B$6:$BE$43,'ADR Raw Data'!O$1,FALSE)</f>
        <v>134.79262884083801</v>
      </c>
      <c r="U50" s="170">
        <f>VLOOKUP($A50,'ADR Raw Data'!$B$6:$BE$43,'ADR Raw Data'!P$1,FALSE)</f>
        <v>133.865710231751</v>
      </c>
      <c r="V50" s="171">
        <f>VLOOKUP($A50,'ADR Raw Data'!$B$6:$BE$43,'ADR Raw Data'!R$1,FALSE)</f>
        <v>113.602810592943</v>
      </c>
      <c r="X50" s="168">
        <f>VLOOKUP($A50,'RevPAR Raw Data'!$B$6:$BE$43,'RevPAR Raw Data'!G$1,FALSE)</f>
        <v>40.614133724870101</v>
      </c>
      <c r="Y50" s="169">
        <f>VLOOKUP($A50,'RevPAR Raw Data'!$B$6:$BE$43,'RevPAR Raw Data'!H$1,FALSE)</f>
        <v>51.092165123108103</v>
      </c>
      <c r="Z50" s="169">
        <f>VLOOKUP($A50,'RevPAR Raw Data'!$B$6:$BE$43,'RevPAR Raw Data'!I$1,FALSE)</f>
        <v>55.7718014456742</v>
      </c>
      <c r="AA50" s="169">
        <f>VLOOKUP($A50,'RevPAR Raw Data'!$B$6:$BE$43,'RevPAR Raw Data'!J$1,FALSE)</f>
        <v>55.946453580302602</v>
      </c>
      <c r="AB50" s="169">
        <f>VLOOKUP($A50,'RevPAR Raw Data'!$B$6:$BE$43,'RevPAR Raw Data'!K$1,FALSE)</f>
        <v>56.810393042692503</v>
      </c>
      <c r="AC50" s="170">
        <f>VLOOKUP($A50,'RevPAR Raw Data'!$B$6:$BE$43,'RevPAR Raw Data'!L$1,FALSE)</f>
        <v>52.046989383329503</v>
      </c>
      <c r="AD50" s="169">
        <f>VLOOKUP($A50,'RevPAR Raw Data'!$B$6:$BE$43,'RevPAR Raw Data'!N$1,FALSE)</f>
        <v>98.160259769595598</v>
      </c>
      <c r="AE50" s="169">
        <f>VLOOKUP($A50,'RevPAR Raw Data'!$B$6:$BE$43,'RevPAR Raw Data'!O$1,FALSE)</f>
        <v>93.642360515021394</v>
      </c>
      <c r="AF50" s="170">
        <f>VLOOKUP($A50,'RevPAR Raw Data'!$B$6:$BE$43,'RevPAR Raw Data'!P$1,FALSE)</f>
        <v>95.901310142308503</v>
      </c>
      <c r="AG50" s="171">
        <f>VLOOKUP($A50,'RevPAR Raw Data'!$B$6:$BE$43,'RevPAR Raw Data'!R$1,FALSE)</f>
        <v>64.576795314466395</v>
      </c>
    </row>
    <row r="51" spans="1:33" x14ac:dyDescent="0.25">
      <c r="A51" s="148" t="s">
        <v>132</v>
      </c>
      <c r="B51" s="136">
        <f>(VLOOKUP($A50,'Occupancy Raw Data'!$B$8:$BE$51,'Occupancy Raw Data'!T$3,FALSE))/100</f>
        <v>4.6297659699756702E-2</v>
      </c>
      <c r="C51" s="137">
        <f>(VLOOKUP($A50,'Occupancy Raw Data'!$B$8:$BE$51,'Occupancy Raw Data'!U$3,FALSE))/100</f>
        <v>8.4915270592415007E-2</v>
      </c>
      <c r="D51" s="137">
        <f>(VLOOKUP($A50,'Occupancy Raw Data'!$B$8:$BE$51,'Occupancy Raw Data'!V$3,FALSE))/100</f>
        <v>0.142910209134467</v>
      </c>
      <c r="E51" s="137">
        <f>(VLOOKUP($A50,'Occupancy Raw Data'!$B$8:$BE$51,'Occupancy Raw Data'!W$3,FALSE))/100</f>
        <v>7.6874670412297008E-2</v>
      </c>
      <c r="F51" s="137">
        <f>(VLOOKUP($A50,'Occupancy Raw Data'!$B$8:$BE$51,'Occupancy Raw Data'!X$3,FALSE))/100</f>
        <v>7.1485943378087197E-2</v>
      </c>
      <c r="G51" s="137">
        <f>(VLOOKUP($A50,'Occupancy Raw Data'!$B$8:$BE$51,'Occupancy Raw Data'!Y$3,FALSE))/100</f>
        <v>8.5706148916112404E-2</v>
      </c>
      <c r="H51" s="138">
        <f>(VLOOKUP($A50,'Occupancy Raw Data'!$B$8:$BE$51,'Occupancy Raw Data'!AA$3,FALSE))/100</f>
        <v>0.28192092298226401</v>
      </c>
      <c r="I51" s="138">
        <f>(VLOOKUP($A50,'Occupancy Raw Data'!$B$8:$BE$51,'Occupancy Raw Data'!AB$3,FALSE))/100</f>
        <v>0.181040981501217</v>
      </c>
      <c r="J51" s="137">
        <f>(VLOOKUP($A50,'Occupancy Raw Data'!$B$8:$BE$51,'Occupancy Raw Data'!AC$3,FALSE))/100</f>
        <v>0.23094111990262298</v>
      </c>
      <c r="K51" s="139">
        <f>(VLOOKUP($A50,'Occupancy Raw Data'!$B$8:$BE$51,'Occupancy Raw Data'!AE$3,FALSE))/100</f>
        <v>0.13387877071878301</v>
      </c>
      <c r="M51" s="136">
        <f>(VLOOKUP($A50,'ADR Raw Data'!$B$6:$BE$49,'ADR Raw Data'!T$1,FALSE))/100</f>
        <v>5.2924883328133998E-2</v>
      </c>
      <c r="N51" s="137">
        <f>(VLOOKUP($A50,'ADR Raw Data'!$B$6:$BE$49,'ADR Raw Data'!U$1,FALSE))/100</f>
        <v>6.0834662310345199E-2</v>
      </c>
      <c r="O51" s="137">
        <f>(VLOOKUP($A50,'ADR Raw Data'!$B$6:$BE$49,'ADR Raw Data'!V$1,FALSE))/100</f>
        <v>7.0375849877621605E-2</v>
      </c>
      <c r="P51" s="137">
        <f>(VLOOKUP($A50,'ADR Raw Data'!$B$6:$BE$49,'ADR Raw Data'!W$1,FALSE))/100</f>
        <v>8.1865805133971195E-2</v>
      </c>
      <c r="Q51" s="137">
        <f>(VLOOKUP($A50,'ADR Raw Data'!$B$6:$BE$49,'ADR Raw Data'!X$1,FALSE))/100</f>
        <v>6.3456430003833803E-2</v>
      </c>
      <c r="R51" s="137">
        <f>(VLOOKUP($A50,'ADR Raw Data'!$B$6:$BE$49,'ADR Raw Data'!Y$1,FALSE))/100</f>
        <v>6.6596418222908099E-2</v>
      </c>
      <c r="S51" s="138">
        <f>(VLOOKUP($A50,'ADR Raw Data'!$B$6:$BE$49,'ADR Raw Data'!AA$1,FALSE))/100</f>
        <v>0.102579062454196</v>
      </c>
      <c r="T51" s="138">
        <f>(VLOOKUP($A50,'ADR Raw Data'!$B$6:$BE$49,'ADR Raw Data'!AB$1,FALSE))/100</f>
        <v>8.909526988766571E-2</v>
      </c>
      <c r="U51" s="137">
        <f>(VLOOKUP($A50,'ADR Raw Data'!$B$6:$BE$49,'ADR Raw Data'!AC$1,FALSE))/100</f>
        <v>9.53766282194842E-2</v>
      </c>
      <c r="V51" s="139">
        <f>(VLOOKUP($A50,'ADR Raw Data'!$B$6:$BE$49,'ADR Raw Data'!AE$1,FALSE))/100</f>
        <v>8.6349906999821813E-2</v>
      </c>
      <c r="X51" s="136">
        <f>(VLOOKUP($A50,'RevPAR Raw Data'!$B$6:$BE$43,'RevPAR Raw Data'!T$1,FALSE))/100</f>
        <v>0.101672841265866</v>
      </c>
      <c r="Y51" s="137">
        <f>(VLOOKUP($A50,'RevPAR Raw Data'!$B$6:$BE$43,'RevPAR Raw Data'!U$1,FALSE))/100</f>
        <v>0.150915724714241</v>
      </c>
      <c r="Z51" s="137">
        <f>(VLOOKUP($A50,'RevPAR Raw Data'!$B$6:$BE$43,'RevPAR Raw Data'!V$1,FALSE))/100</f>
        <v>0.22334348643611499</v>
      </c>
      <c r="AA51" s="137">
        <f>(VLOOKUP($A50,'RevPAR Raw Data'!$B$6:$BE$43,'RevPAR Raw Data'!W$1,FALSE))/100</f>
        <v>0.165033882333979</v>
      </c>
      <c r="AB51" s="137">
        <f>(VLOOKUP($A50,'RevPAR Raw Data'!$B$6:$BE$43,'RevPAR Raw Data'!X$1,FALSE))/100</f>
        <v>0.13947861614415</v>
      </c>
      <c r="AC51" s="137">
        <f>(VLOOKUP($A50,'RevPAR Raw Data'!$B$6:$BE$43,'RevPAR Raw Data'!Y$1,FALSE))/100</f>
        <v>0.15801028967651201</v>
      </c>
      <c r="AD51" s="138">
        <f>(VLOOKUP($A50,'RevPAR Raw Data'!$B$6:$BE$43,'RevPAR Raw Data'!AA$1,FALSE))/100</f>
        <v>0.41341916940220302</v>
      </c>
      <c r="AE51" s="138">
        <f>(VLOOKUP($A50,'RevPAR Raw Data'!$B$6:$BE$43,'RevPAR Raw Data'!AB$1,FALSE))/100</f>
        <v>0.28626614649646198</v>
      </c>
      <c r="AF51" s="137">
        <f>(VLOOKUP($A50,'RevPAR Raw Data'!$B$6:$BE$43,'RevPAR Raw Data'!AC$1,FALSE))/100</f>
        <v>0.34834413345565102</v>
      </c>
      <c r="AG51" s="139">
        <f>(VLOOKUP($A50,'RevPAR Raw Data'!$B$6:$BE$43,'RevPAR Raw Data'!AE$1,FALSE))/100</f>
        <v>0.231789097119422</v>
      </c>
    </row>
    <row r="52" spans="1:33" x14ac:dyDescent="0.25">
      <c r="A52" s="187"/>
      <c r="B52" s="164"/>
      <c r="C52" s="165"/>
      <c r="D52" s="165"/>
      <c r="E52" s="165"/>
      <c r="F52" s="165"/>
      <c r="G52" s="166"/>
      <c r="H52" s="146"/>
      <c r="I52" s="146"/>
      <c r="J52" s="166"/>
      <c r="K52" s="167"/>
      <c r="M52" s="168"/>
      <c r="N52" s="169"/>
      <c r="O52" s="169"/>
      <c r="P52" s="169"/>
      <c r="Q52" s="169"/>
      <c r="R52" s="170"/>
      <c r="S52" s="169"/>
      <c r="T52" s="169"/>
      <c r="U52" s="170"/>
      <c r="V52" s="171"/>
      <c r="X52" s="168"/>
      <c r="Y52" s="169"/>
      <c r="Z52" s="169"/>
      <c r="AA52" s="169"/>
      <c r="AB52" s="169"/>
      <c r="AC52" s="170"/>
      <c r="AD52" s="169"/>
      <c r="AE52" s="169"/>
      <c r="AF52" s="170"/>
      <c r="AG52" s="171"/>
    </row>
    <row r="53" spans="1:33" x14ac:dyDescent="0.25">
      <c r="A53" s="163" t="s">
        <v>81</v>
      </c>
      <c r="B53" s="164">
        <f>(VLOOKUP($A53,'Occupancy Raw Data'!$B$8:$BE$45,'Occupancy Raw Data'!G$3,FALSE))/100</f>
        <v>0.37815699658702995</v>
      </c>
      <c r="C53" s="165">
        <f>(VLOOKUP($A53,'Occupancy Raw Data'!$B$8:$BE$45,'Occupancy Raw Data'!H$3,FALSE))/100</f>
        <v>0.521501706484641</v>
      </c>
      <c r="D53" s="165">
        <f>(VLOOKUP($A53,'Occupancy Raw Data'!$B$8:$BE$45,'Occupancy Raw Data'!I$3,FALSE))/100</f>
        <v>0.559726962457337</v>
      </c>
      <c r="E53" s="165">
        <f>(VLOOKUP($A53,'Occupancy Raw Data'!$B$8:$BE$45,'Occupancy Raw Data'!J$3,FALSE))/100</f>
        <v>0.54812286689419698</v>
      </c>
      <c r="F53" s="165">
        <f>(VLOOKUP($A53,'Occupancy Raw Data'!$B$8:$BE$45,'Occupancy Raw Data'!K$3,FALSE))/100</f>
        <v>0.47235494880545997</v>
      </c>
      <c r="G53" s="166">
        <f>(VLOOKUP($A53,'Occupancy Raw Data'!$B$8:$BE$45,'Occupancy Raw Data'!L$3,FALSE))/100</f>
        <v>0.49597269624573298</v>
      </c>
      <c r="H53" s="146">
        <f>(VLOOKUP($A53,'Occupancy Raw Data'!$B$8:$BE$45,'Occupancy Raw Data'!N$3,FALSE))/100</f>
        <v>0.55631399317406105</v>
      </c>
      <c r="I53" s="146">
        <f>(VLOOKUP($A53,'Occupancy Raw Data'!$B$8:$BE$45,'Occupancy Raw Data'!O$3,FALSE))/100</f>
        <v>0.52969283276450496</v>
      </c>
      <c r="J53" s="166">
        <f>(VLOOKUP($A53,'Occupancy Raw Data'!$B$8:$BE$45,'Occupancy Raw Data'!P$3,FALSE))/100</f>
        <v>0.54300341296928301</v>
      </c>
      <c r="K53" s="167">
        <f>(VLOOKUP($A53,'Occupancy Raw Data'!$B$8:$BE$45,'Occupancy Raw Data'!R$3,FALSE))/100</f>
        <v>0.50941004388103306</v>
      </c>
      <c r="M53" s="168">
        <f>VLOOKUP($A53,'ADR Raw Data'!$B$6:$BE$43,'ADR Raw Data'!G$1,FALSE)</f>
        <v>86.381714801444005</v>
      </c>
      <c r="N53" s="169">
        <f>VLOOKUP($A53,'ADR Raw Data'!$B$6:$BE$43,'ADR Raw Data'!H$1,FALSE)</f>
        <v>87.821976439790504</v>
      </c>
      <c r="O53" s="169">
        <f>VLOOKUP($A53,'ADR Raw Data'!$B$6:$BE$43,'ADR Raw Data'!I$1,FALSE)</f>
        <v>90.680646341463401</v>
      </c>
      <c r="P53" s="169">
        <f>VLOOKUP($A53,'ADR Raw Data'!$B$6:$BE$43,'ADR Raw Data'!J$1,FALSE)</f>
        <v>89.668256537982501</v>
      </c>
      <c r="Q53" s="169">
        <f>VLOOKUP($A53,'ADR Raw Data'!$B$6:$BE$43,'ADR Raw Data'!K$1,FALSE)</f>
        <v>86.396473988439297</v>
      </c>
      <c r="R53" s="170">
        <f>VLOOKUP($A53,'ADR Raw Data'!$B$6:$BE$43,'ADR Raw Data'!L$1,FALSE)</f>
        <v>88.384134324249899</v>
      </c>
      <c r="S53" s="169">
        <f>VLOOKUP($A53,'ADR Raw Data'!$B$6:$BE$43,'ADR Raw Data'!N$1,FALSE)</f>
        <v>91.396184049079693</v>
      </c>
      <c r="T53" s="169">
        <f>VLOOKUP($A53,'ADR Raw Data'!$B$6:$BE$43,'ADR Raw Data'!O$1,FALSE)</f>
        <v>93.414342783505106</v>
      </c>
      <c r="U53" s="170">
        <f>VLOOKUP($A53,'ADR Raw Data'!$B$6:$BE$43,'ADR Raw Data'!P$1,FALSE)</f>
        <v>92.380527969830197</v>
      </c>
      <c r="V53" s="171">
        <f>VLOOKUP($A53,'ADR Raw Data'!$B$6:$BE$43,'ADR Raw Data'!R$1,FALSE)</f>
        <v>89.601259571209795</v>
      </c>
      <c r="X53" s="168">
        <f>VLOOKUP($A53,'RevPAR Raw Data'!$B$6:$BE$43,'RevPAR Raw Data'!G$1,FALSE)</f>
        <v>32.665849829351501</v>
      </c>
      <c r="Y53" s="169">
        <f>VLOOKUP($A53,'RevPAR Raw Data'!$B$6:$BE$43,'RevPAR Raw Data'!H$1,FALSE)</f>
        <v>45.799310580204697</v>
      </c>
      <c r="Z53" s="169">
        <f>VLOOKUP($A53,'RevPAR Raw Data'!$B$6:$BE$43,'RevPAR Raw Data'!I$1,FALSE)</f>
        <v>50.756402730375399</v>
      </c>
      <c r="AA53" s="169">
        <f>VLOOKUP($A53,'RevPAR Raw Data'!$B$6:$BE$43,'RevPAR Raw Data'!J$1,FALSE)</f>
        <v>49.149221843003403</v>
      </c>
      <c r="AB53" s="169">
        <f>VLOOKUP($A53,'RevPAR Raw Data'!$B$6:$BE$43,'RevPAR Raw Data'!K$1,FALSE)</f>
        <v>40.809802047781503</v>
      </c>
      <c r="AC53" s="170">
        <f>VLOOKUP($A53,'RevPAR Raw Data'!$B$6:$BE$43,'RevPAR Raw Data'!L$1,FALSE)</f>
        <v>43.836117406143302</v>
      </c>
      <c r="AD53" s="169">
        <f>VLOOKUP($A53,'RevPAR Raw Data'!$B$6:$BE$43,'RevPAR Raw Data'!N$1,FALSE)</f>
        <v>50.844976109214997</v>
      </c>
      <c r="AE53" s="169">
        <f>VLOOKUP($A53,'RevPAR Raw Data'!$B$6:$BE$43,'RevPAR Raw Data'!O$1,FALSE)</f>
        <v>49.4809078498293</v>
      </c>
      <c r="AF53" s="170">
        <f>VLOOKUP($A53,'RevPAR Raw Data'!$B$6:$BE$43,'RevPAR Raw Data'!P$1,FALSE)</f>
        <v>50.162941979522103</v>
      </c>
      <c r="AG53" s="171">
        <f>VLOOKUP($A53,'RevPAR Raw Data'!$B$6:$BE$43,'RevPAR Raw Data'!R$1,FALSE)</f>
        <v>45.643781569965803</v>
      </c>
    </row>
    <row r="54" spans="1:33" x14ac:dyDescent="0.25">
      <c r="A54" s="148" t="s">
        <v>132</v>
      </c>
      <c r="B54" s="136">
        <f>(VLOOKUP($A53,'Occupancy Raw Data'!$B$8:$BE$51,'Occupancy Raw Data'!T$3,FALSE))/100</f>
        <v>-1.8797186885924001E-2</v>
      </c>
      <c r="C54" s="137">
        <f>(VLOOKUP($A53,'Occupancy Raw Data'!$B$8:$BE$51,'Occupancy Raw Data'!U$3,FALSE))/100</f>
        <v>-2.6624880267085701E-2</v>
      </c>
      <c r="D54" s="137">
        <f>(VLOOKUP($A53,'Occupancy Raw Data'!$B$8:$BE$51,'Occupancy Raw Data'!V$3,FALSE))/100</f>
        <v>2.5168367067583998E-2</v>
      </c>
      <c r="E54" s="137">
        <f>(VLOOKUP($A53,'Occupancy Raw Data'!$B$8:$BE$51,'Occupancy Raw Data'!W$3,FALSE))/100</f>
        <v>-1.42509621668724E-3</v>
      </c>
      <c r="F54" s="137">
        <f>(VLOOKUP($A53,'Occupancy Raw Data'!$B$8:$BE$51,'Occupancy Raw Data'!X$3,FALSE))/100</f>
        <v>4.85447183770377E-3</v>
      </c>
      <c r="G54" s="137">
        <f>(VLOOKUP($A53,'Occupancy Raw Data'!$B$8:$BE$51,'Occupancy Raw Data'!Y$3,FALSE))/100</f>
        <v>-2.5211481845929303E-3</v>
      </c>
      <c r="H54" s="138">
        <f>(VLOOKUP($A53,'Occupancy Raw Data'!$B$8:$BE$51,'Occupancy Raw Data'!AA$3,FALSE))/100</f>
        <v>0.26603018380143501</v>
      </c>
      <c r="I54" s="138">
        <f>(VLOOKUP($A53,'Occupancy Raw Data'!$B$8:$BE$51,'Occupancy Raw Data'!AB$3,FALSE))/100</f>
        <v>0.174238156775682</v>
      </c>
      <c r="J54" s="137">
        <f>(VLOOKUP($A53,'Occupancy Raw Data'!$B$8:$BE$51,'Occupancy Raw Data'!AC$3,FALSE))/100</f>
        <v>0.219532255357242</v>
      </c>
      <c r="K54" s="139">
        <f>(VLOOKUP($A53,'Occupancy Raw Data'!$B$8:$BE$51,'Occupancy Raw Data'!AE$3,FALSE))/100</f>
        <v>5.6040276873997499E-2</v>
      </c>
      <c r="M54" s="136">
        <f>(VLOOKUP($A53,'ADR Raw Data'!$B$6:$BE$49,'ADR Raw Data'!T$1,FALSE))/100</f>
        <v>4.2225174414212703E-2</v>
      </c>
      <c r="N54" s="137">
        <f>(VLOOKUP($A53,'ADR Raw Data'!$B$6:$BE$49,'ADR Raw Data'!U$1,FALSE))/100</f>
        <v>-8.7399969643668397E-3</v>
      </c>
      <c r="O54" s="137">
        <f>(VLOOKUP($A53,'ADR Raw Data'!$B$6:$BE$49,'ADR Raw Data'!V$1,FALSE))/100</f>
        <v>3.7081826299998497E-2</v>
      </c>
      <c r="P54" s="137">
        <f>(VLOOKUP($A53,'ADR Raw Data'!$B$6:$BE$49,'ADR Raw Data'!W$1,FALSE))/100</f>
        <v>2.48314720428667E-2</v>
      </c>
      <c r="Q54" s="137">
        <f>(VLOOKUP($A53,'ADR Raw Data'!$B$6:$BE$49,'ADR Raw Data'!X$1,FALSE))/100</f>
        <v>4.9943874285913702E-2</v>
      </c>
      <c r="R54" s="137">
        <f>(VLOOKUP($A53,'ADR Raw Data'!$B$6:$BE$49,'ADR Raw Data'!Y$1,FALSE))/100</f>
        <v>2.7481894212918297E-2</v>
      </c>
      <c r="S54" s="138">
        <f>(VLOOKUP($A53,'ADR Raw Data'!$B$6:$BE$49,'ADR Raw Data'!AA$1,FALSE))/100</f>
        <v>5.7313533403961399E-2</v>
      </c>
      <c r="T54" s="138">
        <f>(VLOOKUP($A53,'ADR Raw Data'!$B$6:$BE$49,'ADR Raw Data'!AB$1,FALSE))/100</f>
        <v>7.7545763730596004E-2</v>
      </c>
      <c r="U54" s="137">
        <f>(VLOOKUP($A53,'ADR Raw Data'!$B$6:$BE$49,'ADR Raw Data'!AC$1,FALSE))/100</f>
        <v>6.7138311949169291E-2</v>
      </c>
      <c r="V54" s="139">
        <f>(VLOOKUP($A53,'ADR Raw Data'!$B$6:$BE$49,'ADR Raw Data'!AE$1,FALSE))/100</f>
        <v>3.9883045049024603E-2</v>
      </c>
      <c r="X54" s="136">
        <f>(VLOOKUP($A53,'RevPAR Raw Data'!$B$6:$BE$43,'RevPAR Raw Data'!T$1,FALSE))/100</f>
        <v>2.2634273033533901E-2</v>
      </c>
      <c r="Y54" s="137">
        <f>(VLOOKUP($A53,'RevPAR Raw Data'!$B$6:$BE$43,'RevPAR Raw Data'!U$1,FALSE))/100</f>
        <v>-3.51321758587416E-2</v>
      </c>
      <c r="Z54" s="137">
        <f>(VLOOKUP($A53,'RevPAR Raw Data'!$B$6:$BE$43,'RevPAR Raw Data'!V$1,FALSE))/100</f>
        <v>6.3183482383437295E-2</v>
      </c>
      <c r="AA54" s="137">
        <f>(VLOOKUP($A53,'RevPAR Raw Data'!$B$6:$BE$43,'RevPAR Raw Data'!W$1,FALSE))/100</f>
        <v>2.33709885893164E-2</v>
      </c>
      <c r="AB54" s="137">
        <f>(VLOOKUP($A53,'RevPAR Raw Data'!$B$6:$BE$43,'RevPAR Raw Data'!X$1,FALSE))/100</f>
        <v>5.5040797254804305E-2</v>
      </c>
      <c r="AC54" s="137">
        <f>(VLOOKUP($A53,'RevPAR Raw Data'!$B$6:$BE$43,'RevPAR Raw Data'!Y$1,FALSE))/100</f>
        <v>2.48914601006213E-2</v>
      </c>
      <c r="AD54" s="138">
        <f>(VLOOKUP($A53,'RevPAR Raw Data'!$B$6:$BE$43,'RevPAR Raw Data'!AA$1,FALSE))/100</f>
        <v>0.33859084703116205</v>
      </c>
      <c r="AE54" s="138">
        <f>(VLOOKUP($A53,'RevPAR Raw Data'!$B$6:$BE$43,'RevPAR Raw Data'!AB$1,FALSE))/100</f>
        <v>0.26529535144446004</v>
      </c>
      <c r="AF54" s="137">
        <f>(VLOOKUP($A53,'RevPAR Raw Data'!$B$6:$BE$43,'RevPAR Raw Data'!AC$1,FALSE))/100</f>
        <v>0.301409592349491</v>
      </c>
      <c r="AG54" s="139">
        <f>(VLOOKUP($A53,'RevPAR Raw Data'!$B$6:$BE$43,'RevPAR Raw Data'!AE$1,FALSE))/100</f>
        <v>9.8158378810147606E-2</v>
      </c>
    </row>
    <row r="55" spans="1:33" x14ac:dyDescent="0.25">
      <c r="A55" s="186"/>
      <c r="B55" s="164"/>
      <c r="C55" s="165"/>
      <c r="D55" s="165"/>
      <c r="E55" s="165"/>
      <c r="F55" s="165"/>
      <c r="G55" s="166"/>
      <c r="H55" s="146"/>
      <c r="I55" s="146"/>
      <c r="J55" s="166"/>
      <c r="K55" s="167"/>
      <c r="M55" s="168"/>
      <c r="N55" s="169"/>
      <c r="O55" s="169"/>
      <c r="P55" s="169"/>
      <c r="Q55" s="169"/>
      <c r="R55" s="170"/>
      <c r="S55" s="169"/>
      <c r="T55" s="169"/>
      <c r="U55" s="170"/>
      <c r="V55" s="171"/>
      <c r="X55" s="168"/>
      <c r="Y55" s="169"/>
      <c r="Z55" s="169"/>
      <c r="AA55" s="169"/>
      <c r="AB55" s="169"/>
      <c r="AC55" s="170"/>
      <c r="AD55" s="169"/>
      <c r="AE55" s="169"/>
      <c r="AF55" s="170"/>
      <c r="AG55" s="171"/>
    </row>
    <row r="56" spans="1:33" x14ac:dyDescent="0.25">
      <c r="A56" s="163" t="s">
        <v>82</v>
      </c>
      <c r="B56" s="164">
        <f>(VLOOKUP($A56,'Occupancy Raw Data'!$B$8:$BE$45,'Occupancy Raw Data'!G$3,FALSE))/100</f>
        <v>0.35306868987942003</v>
      </c>
      <c r="C56" s="165">
        <f>(VLOOKUP($A56,'Occupancy Raw Data'!$B$8:$BE$45,'Occupancy Raw Data'!H$3,FALSE))/100</f>
        <v>0.51849342907465101</v>
      </c>
      <c r="D56" s="165">
        <f>(VLOOKUP($A56,'Occupancy Raw Data'!$B$8:$BE$45,'Occupancy Raw Data'!I$3,FALSE))/100</f>
        <v>0.56970600189676102</v>
      </c>
      <c r="E56" s="165">
        <f>(VLOOKUP($A56,'Occupancy Raw Data'!$B$8:$BE$45,'Occupancy Raw Data'!J$3,FALSE))/100</f>
        <v>0.55249966129250705</v>
      </c>
      <c r="F56" s="165">
        <f>(VLOOKUP($A56,'Occupancy Raw Data'!$B$8:$BE$45,'Occupancy Raw Data'!K$3,FALSE))/100</f>
        <v>0.54559002845142901</v>
      </c>
      <c r="G56" s="165">
        <f>(VLOOKUP($A56,'Occupancy Raw Data'!$B$8:$BE$45,'Occupancy Raw Data'!L$3,FALSE))/100</f>
        <v>0.50787156211895401</v>
      </c>
      <c r="H56" s="146">
        <f>(VLOOKUP($A56,'Occupancy Raw Data'!$B$8:$BE$45,'Occupancy Raw Data'!N$3,FALSE))/100</f>
        <v>0.61590570383416798</v>
      </c>
      <c r="I56" s="146">
        <f>(VLOOKUP($A56,'Occupancy Raw Data'!$B$8:$BE$45,'Occupancy Raw Data'!O$3,FALSE))/100</f>
        <v>0.62051212572822101</v>
      </c>
      <c r="J56" s="165">
        <f>(VLOOKUP($A56,'Occupancy Raw Data'!$B$8:$BE$45,'Occupancy Raw Data'!P$3,FALSE))/100</f>
        <v>0.618208914781194</v>
      </c>
      <c r="K56" s="188">
        <f>(VLOOKUP($A56,'Occupancy Raw Data'!$B$8:$BE$45,'Occupancy Raw Data'!R$3,FALSE))/100</f>
        <v>0.53939652002245098</v>
      </c>
      <c r="M56" s="168">
        <f>VLOOKUP($A56,'ADR Raw Data'!$B$6:$BE$43,'ADR Raw Data'!G$1,FALSE)</f>
        <v>101.837363775901</v>
      </c>
      <c r="N56" s="169">
        <f>VLOOKUP($A56,'ADR Raw Data'!$B$6:$BE$43,'ADR Raw Data'!H$1,FALSE)</f>
        <v>107.20034230467699</v>
      </c>
      <c r="O56" s="169">
        <f>VLOOKUP($A56,'ADR Raw Data'!$B$6:$BE$43,'ADR Raw Data'!I$1,FALSE)</f>
        <v>109.078784780023</v>
      </c>
      <c r="P56" s="169">
        <f>VLOOKUP($A56,'ADR Raw Data'!$B$6:$BE$43,'ADR Raw Data'!J$1,FALSE)</f>
        <v>107.46605443845</v>
      </c>
      <c r="Q56" s="169">
        <f>VLOOKUP($A56,'ADR Raw Data'!$B$6:$BE$43,'ADR Raw Data'!K$1,FALSE)</f>
        <v>109.452013906133</v>
      </c>
      <c r="R56" s="170">
        <f>VLOOKUP($A56,'ADR Raw Data'!$B$6:$BE$43,'ADR Raw Data'!L$1,FALSE)</f>
        <v>107.417702608974</v>
      </c>
      <c r="S56" s="169">
        <f>VLOOKUP($A56,'ADR Raw Data'!$B$6:$BE$43,'ADR Raw Data'!N$1,FALSE)</f>
        <v>130.76626704795399</v>
      </c>
      <c r="T56" s="169">
        <f>VLOOKUP($A56,'ADR Raw Data'!$B$6:$BE$43,'ADR Raw Data'!O$1,FALSE)</f>
        <v>130.885368995633</v>
      </c>
      <c r="U56" s="170">
        <f>VLOOKUP($A56,'ADR Raw Data'!$B$6:$BE$43,'ADR Raw Data'!P$1,FALSE)</f>
        <v>130.82603988603901</v>
      </c>
      <c r="V56" s="171">
        <f>VLOOKUP($A56,'ADR Raw Data'!$B$6:$BE$43,'ADR Raw Data'!R$1,FALSE)</f>
        <v>115.083011231117</v>
      </c>
      <c r="X56" s="168">
        <f>VLOOKUP($A56,'RevPAR Raw Data'!$B$6:$BE$43,'RevPAR Raw Data'!G$1,FALSE)</f>
        <v>35.955584609131499</v>
      </c>
      <c r="Y56" s="169">
        <f>VLOOKUP($A56,'RevPAR Raw Data'!$B$6:$BE$43,'RevPAR Raw Data'!H$1,FALSE)</f>
        <v>55.582673079528497</v>
      </c>
      <c r="Z56" s="169">
        <f>VLOOKUP($A56,'RevPAR Raw Data'!$B$6:$BE$43,'RevPAR Raw Data'!I$1,FALSE)</f>
        <v>62.142838368784702</v>
      </c>
      <c r="AA56" s="169">
        <f>VLOOKUP($A56,'RevPAR Raw Data'!$B$6:$BE$43,'RevPAR Raw Data'!J$1,FALSE)</f>
        <v>59.374958677685903</v>
      </c>
      <c r="AB56" s="169">
        <f>VLOOKUP($A56,'RevPAR Raw Data'!$B$6:$BE$43,'RevPAR Raw Data'!K$1,FALSE)</f>
        <v>59.715927381113602</v>
      </c>
      <c r="AC56" s="170">
        <f>VLOOKUP($A56,'RevPAR Raw Data'!$B$6:$BE$43,'RevPAR Raw Data'!L$1,FALSE)</f>
        <v>54.554396423248797</v>
      </c>
      <c r="AD56" s="169">
        <f>VLOOKUP($A56,'RevPAR Raw Data'!$B$6:$BE$43,'RevPAR Raw Data'!N$1,FALSE)</f>
        <v>80.539689743937103</v>
      </c>
      <c r="AE56" s="169">
        <f>VLOOKUP($A56,'RevPAR Raw Data'!$B$6:$BE$43,'RevPAR Raw Data'!O$1,FALSE)</f>
        <v>81.215958542202898</v>
      </c>
      <c r="AF56" s="170">
        <f>VLOOKUP($A56,'RevPAR Raw Data'!$B$6:$BE$43,'RevPAR Raw Data'!P$1,FALSE)</f>
        <v>80.877824143070001</v>
      </c>
      <c r="AG56" s="171">
        <f>VLOOKUP($A56,'RevPAR Raw Data'!$B$6:$BE$43,'RevPAR Raw Data'!R$1,FALSE)</f>
        <v>62.075375771769203</v>
      </c>
    </row>
    <row r="57" spans="1:33" ht="16" thickBot="1" x14ac:dyDescent="0.3">
      <c r="A57" s="152" t="s">
        <v>132</v>
      </c>
      <c r="B57" s="142">
        <f>(VLOOKUP($A56,'Occupancy Raw Data'!$B$8:$BE$51,'Occupancy Raw Data'!T$3,FALSE))/100</f>
        <v>-1.7565685441167801E-2</v>
      </c>
      <c r="C57" s="143">
        <f>(VLOOKUP($A56,'Occupancy Raw Data'!$B$8:$BE$51,'Occupancy Raw Data'!U$3,FALSE))/100</f>
        <v>0.11769282940109999</v>
      </c>
      <c r="D57" s="143">
        <f>(VLOOKUP($A56,'Occupancy Raw Data'!$B$8:$BE$51,'Occupancy Raw Data'!V$3,FALSE))/100</f>
        <v>0.14114506961787801</v>
      </c>
      <c r="E57" s="143">
        <f>(VLOOKUP($A56,'Occupancy Raw Data'!$B$8:$BE$51,'Occupancy Raw Data'!W$3,FALSE))/100</f>
        <v>6.3165527827214102E-2</v>
      </c>
      <c r="F57" s="143">
        <f>(VLOOKUP($A56,'Occupancy Raw Data'!$B$8:$BE$51,'Occupancy Raw Data'!X$3,FALSE))/100</f>
        <v>5.9439296534504707E-2</v>
      </c>
      <c r="G57" s="143">
        <f>(VLOOKUP($A56,'Occupancy Raw Data'!$B$8:$BE$51,'Occupancy Raw Data'!Y$3,FALSE))/100</f>
        <v>7.7289792194571605E-2</v>
      </c>
      <c r="H57" s="144">
        <f>(VLOOKUP($A56,'Occupancy Raw Data'!$B$8:$BE$51,'Occupancy Raw Data'!AA$3,FALSE))/100</f>
        <v>2.5754199326485303E-2</v>
      </c>
      <c r="I57" s="144">
        <f>(VLOOKUP($A56,'Occupancy Raw Data'!$B$8:$BE$51,'Occupancy Raw Data'!AB$3,FALSE))/100</f>
        <v>5.2792065272781699E-2</v>
      </c>
      <c r="J57" s="143">
        <f>(VLOOKUP($A56,'Occupancy Raw Data'!$B$8:$BE$51,'Occupancy Raw Data'!AC$3,FALSE))/100</f>
        <v>3.91476374472488E-2</v>
      </c>
      <c r="K57" s="145">
        <f>(VLOOKUP($A56,'Occupancy Raw Data'!$B$8:$BE$51,'Occupancy Raw Data'!AE$3,FALSE))/100</f>
        <v>6.4495074604270397E-2</v>
      </c>
      <c r="M57" s="142">
        <f>(VLOOKUP($A56,'ADR Raw Data'!$B$6:$BE$49,'ADR Raw Data'!T$1,FALSE))/100</f>
        <v>8.3738826748261705E-2</v>
      </c>
      <c r="N57" s="143">
        <f>(VLOOKUP($A56,'ADR Raw Data'!$B$6:$BE$49,'ADR Raw Data'!U$1,FALSE))/100</f>
        <v>9.0049880092885712E-2</v>
      </c>
      <c r="O57" s="143">
        <f>(VLOOKUP($A56,'ADR Raw Data'!$B$6:$BE$49,'ADR Raw Data'!V$1,FALSE))/100</f>
        <v>8.0284737613606105E-2</v>
      </c>
      <c r="P57" s="143">
        <f>(VLOOKUP($A56,'ADR Raw Data'!$B$6:$BE$49,'ADR Raw Data'!W$1,FALSE))/100</f>
        <v>8.601960544904079E-2</v>
      </c>
      <c r="Q57" s="143">
        <f>(VLOOKUP($A56,'ADR Raw Data'!$B$6:$BE$49,'ADR Raw Data'!X$1,FALSE))/100</f>
        <v>0.105045504927519</v>
      </c>
      <c r="R57" s="143">
        <f>(VLOOKUP($A56,'ADR Raw Data'!$B$6:$BE$49,'ADR Raw Data'!Y$1,FALSE))/100</f>
        <v>9.0293256561168003E-2</v>
      </c>
      <c r="S57" s="144">
        <f>(VLOOKUP($A56,'ADR Raw Data'!$B$6:$BE$49,'ADR Raw Data'!AA$1,FALSE))/100</f>
        <v>7.4930462287161104E-2</v>
      </c>
      <c r="T57" s="144">
        <f>(VLOOKUP($A56,'ADR Raw Data'!$B$6:$BE$49,'ADR Raw Data'!AB$1,FALSE))/100</f>
        <v>7.6989297355072706E-2</v>
      </c>
      <c r="U57" s="143">
        <f>(VLOOKUP($A56,'ADR Raw Data'!$B$6:$BE$49,'ADR Raw Data'!AC$1,FALSE))/100</f>
        <v>7.5956178724321394E-2</v>
      </c>
      <c r="V57" s="145">
        <f>(VLOOKUP($A56,'ADR Raw Data'!$B$6:$BE$49,'ADR Raw Data'!AE$1,FALSE))/100</f>
        <v>8.3030450095603905E-2</v>
      </c>
      <c r="X57" s="142">
        <f>(VLOOKUP($A56,'RevPAR Raw Data'!$B$6:$BE$43,'RevPAR Raw Data'!T$1,FALSE))/100</f>
        <v>6.4702211417221406E-2</v>
      </c>
      <c r="Y57" s="143">
        <f>(VLOOKUP($A56,'RevPAR Raw Data'!$B$6:$BE$43,'RevPAR Raw Data'!U$1,FALSE))/100</f>
        <v>0.21834093466934701</v>
      </c>
      <c r="Z57" s="143">
        <f>(VLOOKUP($A56,'RevPAR Raw Data'!$B$6:$BE$43,'RevPAR Raw Data'!V$1,FALSE))/100</f>
        <v>0.232761602111209</v>
      </c>
      <c r="AA57" s="143">
        <f>(VLOOKUP($A56,'RevPAR Raw Data'!$B$6:$BE$43,'RevPAR Raw Data'!W$1,FALSE))/100</f>
        <v>0.15461860705793198</v>
      </c>
      <c r="AB57" s="143">
        <f>(VLOOKUP($A56,'RevPAR Raw Data'!$B$6:$BE$43,'RevPAR Raw Data'!X$1,FALSE))/100</f>
        <v>0.170728632379027</v>
      </c>
      <c r="AC57" s="143">
        <f>(VLOOKUP($A56,'RevPAR Raw Data'!$B$6:$BE$43,'RevPAR Raw Data'!Y$1,FALSE))/100</f>
        <v>0.17456179579192299</v>
      </c>
      <c r="AD57" s="144">
        <f>(VLOOKUP($A56,'RevPAR Raw Data'!$B$6:$BE$43,'RevPAR Raw Data'!AA$1,FALSE))/100</f>
        <v>0.10261443567501499</v>
      </c>
      <c r="AE57" s="144">
        <f>(VLOOKUP($A56,'RevPAR Raw Data'!$B$6:$BE$43,'RevPAR Raw Data'!AB$1,FALSE))/100</f>
        <v>0.13384578663912899</v>
      </c>
      <c r="AF57" s="143">
        <f>(VLOOKUP($A56,'RevPAR Raw Data'!$B$6:$BE$43,'RevPAR Raw Data'!AC$1,FALSE))/100</f>
        <v>0.118077321118148</v>
      </c>
      <c r="AG57" s="145">
        <f>(VLOOKUP($A56,'RevPAR Raw Data'!$B$6:$BE$43,'RevPAR Raw Data'!AE$1,FALSE))/100</f>
        <v>0.15288057977321601</v>
      </c>
    </row>
    <row r="58" spans="1:33" x14ac:dyDescent="0.25">
      <c r="A58" s="202" t="s">
        <v>134</v>
      </c>
      <c r="B58" s="177"/>
      <c r="C58" s="178"/>
      <c r="D58" s="178"/>
      <c r="E58" s="178"/>
      <c r="F58" s="178"/>
      <c r="G58" s="179"/>
      <c r="H58" s="178"/>
      <c r="I58" s="178"/>
      <c r="J58" s="179"/>
      <c r="K58" s="180"/>
      <c r="M58" s="177"/>
      <c r="N58" s="178"/>
      <c r="O58" s="178"/>
      <c r="P58" s="178"/>
      <c r="Q58" s="178"/>
      <c r="R58" s="179"/>
      <c r="S58" s="178"/>
      <c r="T58" s="178"/>
      <c r="U58" s="179"/>
      <c r="V58" s="180"/>
      <c r="X58" s="177"/>
      <c r="Y58" s="178"/>
      <c r="Z58" s="178"/>
      <c r="AA58" s="178"/>
      <c r="AB58" s="178"/>
      <c r="AC58" s="179"/>
      <c r="AD58" s="178"/>
      <c r="AE58" s="178"/>
      <c r="AF58" s="179"/>
      <c r="AG58" s="180"/>
    </row>
    <row r="59" spans="1:33" x14ac:dyDescent="0.25">
      <c r="A59" s="181" t="s">
        <v>83</v>
      </c>
      <c r="B59" s="164">
        <f>(VLOOKUP($A59,'Occupancy Raw Data'!$B$8:$BE$45,'Occupancy Raw Data'!G$3,FALSE))/100</f>
        <v>0.53529060264679496</v>
      </c>
      <c r="C59" s="165">
        <f>(VLOOKUP($A59,'Occupancy Raw Data'!$B$8:$BE$45,'Occupancy Raw Data'!H$3,FALSE))/100</f>
        <v>0.71729731629729798</v>
      </c>
      <c r="D59" s="165">
        <f>(VLOOKUP($A59,'Occupancy Raw Data'!$B$8:$BE$45,'Occupancy Raw Data'!I$3,FALSE))/100</f>
        <v>0.77287825796586906</v>
      </c>
      <c r="E59" s="165">
        <f>(VLOOKUP($A59,'Occupancy Raw Data'!$B$8:$BE$45,'Occupancy Raw Data'!J$3,FALSE))/100</f>
        <v>0.73168245487618411</v>
      </c>
      <c r="F59" s="165">
        <f>(VLOOKUP($A59,'Occupancy Raw Data'!$B$8:$BE$45,'Occupancy Raw Data'!K$3,FALSE))/100</f>
        <v>0.61015132076134893</v>
      </c>
      <c r="G59" s="166">
        <f>(VLOOKUP($A59,'Occupancy Raw Data'!$B$8:$BE$45,'Occupancy Raw Data'!L$3,FALSE))/100</f>
        <v>0.67345999050949901</v>
      </c>
      <c r="H59" s="146">
        <f>(VLOOKUP($A59,'Occupancy Raw Data'!$B$8:$BE$45,'Occupancy Raw Data'!N$3,FALSE))/100</f>
        <v>0.58610871895815297</v>
      </c>
      <c r="I59" s="146">
        <f>(VLOOKUP($A59,'Occupancy Raw Data'!$B$8:$BE$45,'Occupancy Raw Data'!O$3,FALSE))/100</f>
        <v>0.63324487249336503</v>
      </c>
      <c r="J59" s="166">
        <f>(VLOOKUP($A59,'Occupancy Raw Data'!$B$8:$BE$45,'Occupancy Raw Data'!P$3,FALSE))/100</f>
        <v>0.60967679572575906</v>
      </c>
      <c r="K59" s="167">
        <f>(VLOOKUP($A59,'Occupancy Raw Data'!$B$8:$BE$45,'Occupancy Raw Data'!R$3,FALSE))/100</f>
        <v>0.65523622057128705</v>
      </c>
      <c r="M59" s="168">
        <f>VLOOKUP($A59,'ADR Raw Data'!$B$6:$BE$43,'ADR Raw Data'!G$1,FALSE)</f>
        <v>176.11668669457401</v>
      </c>
      <c r="N59" s="169">
        <f>VLOOKUP($A59,'ADR Raw Data'!$B$6:$BE$43,'ADR Raw Data'!H$1,FALSE)</f>
        <v>199.91407267203201</v>
      </c>
      <c r="O59" s="169">
        <f>VLOOKUP($A59,'ADR Raw Data'!$B$6:$BE$43,'ADR Raw Data'!I$1,FALSE)</f>
        <v>206.186342777878</v>
      </c>
      <c r="P59" s="169">
        <f>VLOOKUP($A59,'ADR Raw Data'!$B$6:$BE$43,'ADR Raw Data'!J$1,FALSE)</f>
        <v>189.088132566295</v>
      </c>
      <c r="Q59" s="169">
        <f>VLOOKUP($A59,'ADR Raw Data'!$B$6:$BE$43,'ADR Raw Data'!K$1,FALSE)</f>
        <v>165.356616067056</v>
      </c>
      <c r="R59" s="170">
        <f>VLOOKUP($A59,'ADR Raw Data'!$B$6:$BE$43,'ADR Raw Data'!L$1,FALSE)</f>
        <v>188.95655637382799</v>
      </c>
      <c r="S59" s="169">
        <f>VLOOKUP($A59,'ADR Raw Data'!$B$6:$BE$43,'ADR Raw Data'!N$1,FALSE)</f>
        <v>148.07156061651</v>
      </c>
      <c r="T59" s="169">
        <f>VLOOKUP($A59,'ADR Raw Data'!$B$6:$BE$43,'ADR Raw Data'!O$1,FALSE)</f>
        <v>158.990287530182</v>
      </c>
      <c r="U59" s="170">
        <f>VLOOKUP($A59,'ADR Raw Data'!$B$6:$BE$43,'ADR Raw Data'!P$1,FALSE)</f>
        <v>153.74196490342999</v>
      </c>
      <c r="V59" s="171">
        <f>VLOOKUP($A59,'ADR Raw Data'!$B$6:$BE$43,'ADR Raw Data'!R$1,FALSE)</f>
        <v>179.59482059652899</v>
      </c>
      <c r="X59" s="168">
        <f>VLOOKUP($A59,'RevPAR Raw Data'!$B$6:$BE$43,'RevPAR Raw Data'!G$1,FALSE)</f>
        <v>94.273607356895496</v>
      </c>
      <c r="Y59" s="169">
        <f>VLOOKUP($A59,'RevPAR Raw Data'!$B$6:$BE$43,'RevPAR Raw Data'!H$1,FALSE)</f>
        <v>143.397827817712</v>
      </c>
      <c r="Z59" s="169">
        <f>VLOOKUP($A59,'RevPAR Raw Data'!$B$6:$BE$43,'RevPAR Raw Data'!I$1,FALSE)</f>
        <v>159.35694142252001</v>
      </c>
      <c r="AA59" s="169">
        <f>VLOOKUP($A59,'RevPAR Raw Data'!$B$6:$BE$43,'RevPAR Raw Data'!J$1,FALSE)</f>
        <v>138.35246902406001</v>
      </c>
      <c r="AB59" s="169">
        <f>VLOOKUP($A59,'RevPAR Raw Data'!$B$6:$BE$43,'RevPAR Raw Data'!K$1,FALSE)</f>
        <v>100.892557689941</v>
      </c>
      <c r="AC59" s="170">
        <f>VLOOKUP($A59,'RevPAR Raw Data'!$B$6:$BE$43,'RevPAR Raw Data'!L$1,FALSE)</f>
        <v>127.25468066222599</v>
      </c>
      <c r="AD59" s="169">
        <f>VLOOKUP($A59,'RevPAR Raw Data'!$B$6:$BE$43,'RevPAR Raw Data'!N$1,FALSE)</f>
        <v>86.786032707077396</v>
      </c>
      <c r="AE59" s="169">
        <f>VLOOKUP($A59,'RevPAR Raw Data'!$B$6:$BE$43,'RevPAR Raw Data'!O$1,FALSE)</f>
        <v>100.679784354733</v>
      </c>
      <c r="AF59" s="170">
        <f>VLOOKUP($A59,'RevPAR Raw Data'!$B$6:$BE$43,'RevPAR Raw Data'!P$1,FALSE)</f>
        <v>93.732908530905604</v>
      </c>
      <c r="AG59" s="171">
        <f>VLOOKUP($A59,'RevPAR Raw Data'!$B$6:$BE$43,'RevPAR Raw Data'!R$1,FALSE)</f>
        <v>117.677031481848</v>
      </c>
    </row>
    <row r="60" spans="1:33" x14ac:dyDescent="0.25">
      <c r="A60" s="148" t="s">
        <v>132</v>
      </c>
      <c r="B60" s="136">
        <f>(VLOOKUP($A59,'Occupancy Raw Data'!$B$8:$BE$51,'Occupancy Raw Data'!T$3,FALSE))/100</f>
        <v>2.7265235621808399E-2</v>
      </c>
      <c r="C60" s="137">
        <f>(VLOOKUP($A59,'Occupancy Raw Data'!$B$8:$BE$51,'Occupancy Raw Data'!U$3,FALSE))/100</f>
        <v>3.4676304927237597E-2</v>
      </c>
      <c r="D60" s="137">
        <f>(VLOOKUP($A59,'Occupancy Raw Data'!$B$8:$BE$51,'Occupancy Raw Data'!V$3,FALSE))/100</f>
        <v>-1.39289277831714E-4</v>
      </c>
      <c r="E60" s="137">
        <f>(VLOOKUP($A59,'Occupancy Raw Data'!$B$8:$BE$51,'Occupancy Raw Data'!W$3,FALSE))/100</f>
        <v>-3.5398660349565301E-4</v>
      </c>
      <c r="F60" s="137">
        <f>(VLOOKUP($A59,'Occupancy Raw Data'!$B$8:$BE$51,'Occupancy Raw Data'!X$3,FALSE))/100</f>
        <v>-1.4830740914345998E-2</v>
      </c>
      <c r="G60" s="137">
        <f>(VLOOKUP($A59,'Occupancy Raw Data'!$B$8:$BE$51,'Occupancy Raw Data'!Y$3,FALSE))/100</f>
        <v>8.5949327453850605E-3</v>
      </c>
      <c r="H60" s="138">
        <f>(VLOOKUP($A59,'Occupancy Raw Data'!$B$8:$BE$51,'Occupancy Raw Data'!AA$3,FALSE))/100</f>
        <v>-3.5469590556757198E-2</v>
      </c>
      <c r="I60" s="138">
        <f>(VLOOKUP($A59,'Occupancy Raw Data'!$B$8:$BE$51,'Occupancy Raw Data'!AB$3,FALSE))/100</f>
        <v>-2.9288442637677999E-2</v>
      </c>
      <c r="J60" s="137">
        <f>(VLOOKUP($A59,'Occupancy Raw Data'!$B$8:$BE$51,'Occupancy Raw Data'!AC$3,FALSE))/100</f>
        <v>-3.2269403024571E-2</v>
      </c>
      <c r="K60" s="139">
        <f>(VLOOKUP($A59,'Occupancy Raw Data'!$B$8:$BE$51,'Occupancy Raw Data'!AE$3,FALSE))/100</f>
        <v>-2.6113709922978802E-3</v>
      </c>
      <c r="M60" s="136">
        <f>(VLOOKUP($A59,'ADR Raw Data'!$B$6:$BE$49,'ADR Raw Data'!T$1,FALSE))/100</f>
        <v>7.8466156702480999E-2</v>
      </c>
      <c r="N60" s="137">
        <f>(VLOOKUP($A59,'ADR Raw Data'!$B$6:$BE$49,'ADR Raw Data'!U$1,FALSE))/100</f>
        <v>0.104004492311666</v>
      </c>
      <c r="O60" s="137">
        <f>(VLOOKUP($A59,'ADR Raw Data'!$B$6:$BE$49,'ADR Raw Data'!V$1,FALSE))/100</f>
        <v>0.10071861886274</v>
      </c>
      <c r="P60" s="137">
        <f>(VLOOKUP($A59,'ADR Raw Data'!$B$6:$BE$49,'ADR Raw Data'!W$1,FALSE))/100</f>
        <v>4.7198403988579003E-2</v>
      </c>
      <c r="Q60" s="137">
        <f>(VLOOKUP($A59,'ADR Raw Data'!$B$6:$BE$49,'ADR Raw Data'!X$1,FALSE))/100</f>
        <v>3.63270414444141E-2</v>
      </c>
      <c r="R60" s="137">
        <f>(VLOOKUP($A59,'ADR Raw Data'!$B$6:$BE$49,'ADR Raw Data'!Y$1,FALSE))/100</f>
        <v>7.5784070484452001E-2</v>
      </c>
      <c r="S60" s="138">
        <f>(VLOOKUP($A59,'ADR Raw Data'!$B$6:$BE$49,'ADR Raw Data'!AA$1,FALSE))/100</f>
        <v>-3.3628517195587203E-2</v>
      </c>
      <c r="T60" s="138">
        <f>(VLOOKUP($A59,'ADR Raw Data'!$B$6:$BE$49,'ADR Raw Data'!AB$1,FALSE))/100</f>
        <v>-1.2358093771935299E-2</v>
      </c>
      <c r="U60" s="137">
        <f>(VLOOKUP($A59,'ADR Raw Data'!$B$6:$BE$49,'ADR Raw Data'!AC$1,FALSE))/100</f>
        <v>-2.2243415296325401E-2</v>
      </c>
      <c r="V60" s="139">
        <f>(VLOOKUP($A59,'ADR Raw Data'!$B$6:$BE$49,'ADR Raw Data'!AE$1,FALSE))/100</f>
        <v>5.2692344612038505E-2</v>
      </c>
      <c r="X60" s="136">
        <f>(VLOOKUP($A59,'RevPAR Raw Data'!$B$6:$BE$43,'RevPAR Raw Data'!T$1,FALSE))/100</f>
        <v>0.10787079057512</v>
      </c>
      <c r="Y60" s="137">
        <f>(VLOOKUP($A59,'RevPAR Raw Data'!$B$6:$BE$43,'RevPAR Raw Data'!U$1,FALSE))/100</f>
        <v>0.142287288728105</v>
      </c>
      <c r="Z60" s="137">
        <f>(VLOOKUP($A59,'RevPAR Raw Data'!$B$6:$BE$43,'RevPAR Raw Data'!V$1,FALSE))/100</f>
        <v>0.10056530056122299</v>
      </c>
      <c r="AA60" s="137">
        <f>(VLOOKUP($A59,'RevPAR Raw Data'!$B$6:$BE$43,'RevPAR Raw Data'!W$1,FALSE))/100</f>
        <v>4.6827709782365001E-2</v>
      </c>
      <c r="AB60" s="137">
        <f>(VLOOKUP($A59,'RevPAR Raw Data'!$B$6:$BE$43,'RevPAR Raw Data'!X$1,FALSE))/100</f>
        <v>2.0957543590221301E-2</v>
      </c>
      <c r="AC60" s="137">
        <f>(VLOOKUP($A59,'RevPAR Raw Data'!$B$6:$BE$43,'RevPAR Raw Data'!Y$1,FALSE))/100</f>
        <v>8.5030362218822486E-2</v>
      </c>
      <c r="AD60" s="138">
        <f>(VLOOKUP($A59,'RevPAR Raw Data'!$B$6:$BE$43,'RevPAR Raw Data'!AA$1,FALSE))/100</f>
        <v>-6.7905318016386107E-2</v>
      </c>
      <c r="AE60" s="138">
        <f>(VLOOKUP($A59,'RevPAR Raw Data'!$B$6:$BE$43,'RevPAR Raw Data'!AB$1,FALSE))/100</f>
        <v>-4.1284587089062998E-2</v>
      </c>
      <c r="AF60" s="137">
        <f>(VLOOKUP($A59,'RevPAR Raw Data'!$B$6:$BE$43,'RevPAR Raw Data'!AC$1,FALSE))/100</f>
        <v>-5.37950365880564E-2</v>
      </c>
      <c r="AG60" s="139">
        <f>(VLOOKUP($A59,'RevPAR Raw Data'!$B$6:$BE$43,'RevPAR Raw Data'!AE$1,FALSE))/100</f>
        <v>4.9943374359504605E-2</v>
      </c>
    </row>
    <row r="61" spans="1:33" x14ac:dyDescent="0.25">
      <c r="A61" s="186"/>
      <c r="B61" s="164"/>
      <c r="C61" s="165"/>
      <c r="D61" s="165"/>
      <c r="E61" s="165"/>
      <c r="F61" s="165"/>
      <c r="G61" s="165"/>
      <c r="H61" s="146"/>
      <c r="I61" s="146"/>
      <c r="J61" s="165"/>
      <c r="K61" s="188"/>
      <c r="M61" s="168"/>
      <c r="N61" s="169"/>
      <c r="O61" s="169"/>
      <c r="P61" s="169"/>
      <c r="Q61" s="169"/>
      <c r="R61" s="170"/>
      <c r="S61" s="169"/>
      <c r="T61" s="169"/>
      <c r="U61" s="170"/>
      <c r="V61" s="171"/>
      <c r="X61" s="168"/>
      <c r="Y61" s="169"/>
      <c r="Z61" s="169"/>
      <c r="AA61" s="169"/>
      <c r="AB61" s="169"/>
      <c r="AC61" s="170"/>
      <c r="AD61" s="169"/>
      <c r="AE61" s="169"/>
      <c r="AF61" s="170"/>
      <c r="AG61" s="171"/>
    </row>
    <row r="62" spans="1:33" x14ac:dyDescent="0.25">
      <c r="A62" s="163" t="s">
        <v>84</v>
      </c>
      <c r="B62" s="164">
        <f>(VLOOKUP($A62,'Occupancy Raw Data'!$B$8:$BE$45,'Occupancy Raw Data'!G$3,FALSE))/100</f>
        <v>0.62386387655886699</v>
      </c>
      <c r="C62" s="165">
        <f>(VLOOKUP($A62,'Occupancy Raw Data'!$B$8:$BE$45,'Occupancy Raw Data'!H$3,FALSE))/100</f>
        <v>0.85700697526949898</v>
      </c>
      <c r="D62" s="165">
        <f>(VLOOKUP($A62,'Occupancy Raw Data'!$B$8:$BE$45,'Occupancy Raw Data'!I$3,FALSE))/100</f>
        <v>0.90572817586133991</v>
      </c>
      <c r="E62" s="165">
        <f>(VLOOKUP($A62,'Occupancy Raw Data'!$B$8:$BE$45,'Occupancy Raw Data'!J$3,FALSE))/100</f>
        <v>0.85584443035299007</v>
      </c>
      <c r="F62" s="165">
        <f>(VLOOKUP($A62,'Occupancy Raw Data'!$B$8:$BE$45,'Occupancy Raw Data'!K$3,FALSE))/100</f>
        <v>0.67385330796871601</v>
      </c>
      <c r="G62" s="166">
        <f>(VLOOKUP($A62,'Occupancy Raw Data'!$B$8:$BE$45,'Occupancy Raw Data'!L$3,FALSE))/100</f>
        <v>0.78325935320228202</v>
      </c>
      <c r="H62" s="146">
        <f>(VLOOKUP($A62,'Occupancy Raw Data'!$B$8:$BE$45,'Occupancy Raw Data'!N$3,FALSE))/100</f>
        <v>0.60896216444726203</v>
      </c>
      <c r="I62" s="146">
        <f>(VLOOKUP($A62,'Occupancy Raw Data'!$B$8:$BE$45,'Occupancy Raw Data'!O$3,FALSE))/100</f>
        <v>0.61815683787782705</v>
      </c>
      <c r="J62" s="166">
        <f>(VLOOKUP($A62,'Occupancy Raw Data'!$B$8:$BE$45,'Occupancy Raw Data'!P$3,FALSE))/100</f>
        <v>0.61355950116254399</v>
      </c>
      <c r="K62" s="167">
        <f>(VLOOKUP($A62,'Occupancy Raw Data'!$B$8:$BE$45,'Occupancy Raw Data'!R$3,FALSE))/100</f>
        <v>0.73477368119092901</v>
      </c>
      <c r="M62" s="168">
        <f>VLOOKUP($A62,'ADR Raw Data'!$B$6:$BE$43,'ADR Raw Data'!G$1,FALSE)</f>
        <v>171.89735897001501</v>
      </c>
      <c r="N62" s="169">
        <f>VLOOKUP($A62,'ADR Raw Data'!$B$6:$BE$43,'ADR Raw Data'!H$1,FALSE)</f>
        <v>205.472487359723</v>
      </c>
      <c r="O62" s="169">
        <f>VLOOKUP($A62,'ADR Raw Data'!$B$6:$BE$43,'ADR Raw Data'!I$1,FALSE)</f>
        <v>217.72440840140001</v>
      </c>
      <c r="P62" s="169">
        <f>VLOOKUP($A62,'ADR Raw Data'!$B$6:$BE$43,'ADR Raw Data'!J$1,FALSE)</f>
        <v>202.48067794517101</v>
      </c>
      <c r="Q62" s="169">
        <f>VLOOKUP($A62,'ADR Raw Data'!$B$6:$BE$43,'ADR Raw Data'!K$1,FALSE)</f>
        <v>169.75706242158</v>
      </c>
      <c r="R62" s="170">
        <f>VLOOKUP($A62,'ADR Raw Data'!$B$6:$BE$43,'ADR Raw Data'!L$1,FALSE)</f>
        <v>196.15836166882499</v>
      </c>
      <c r="S62" s="169">
        <f>VLOOKUP($A62,'ADR Raw Data'!$B$6:$BE$43,'ADR Raw Data'!N$1,FALSE)</f>
        <v>132.067788962165</v>
      </c>
      <c r="T62" s="169">
        <f>VLOOKUP($A62,'ADR Raw Data'!$B$6:$BE$43,'ADR Raw Data'!O$1,FALSE)</f>
        <v>142.85957086681401</v>
      </c>
      <c r="U62" s="170">
        <f>VLOOKUP($A62,'ADR Raw Data'!$B$6:$BE$43,'ADR Raw Data'!P$1,FALSE)</f>
        <v>137.50411075704</v>
      </c>
      <c r="V62" s="171">
        <f>VLOOKUP($A62,'ADR Raw Data'!$B$6:$BE$43,'ADR Raw Data'!R$1,FALSE)</f>
        <v>182.16459777672699</v>
      </c>
      <c r="X62" s="168">
        <f>VLOOKUP($A62,'RevPAR Raw Data'!$B$6:$BE$43,'RevPAR Raw Data'!G$1,FALSE)</f>
        <v>107.240552737264</v>
      </c>
      <c r="Y62" s="169">
        <f>VLOOKUP($A62,'RevPAR Raw Data'!$B$6:$BE$43,'RevPAR Raw Data'!H$1,FALSE)</f>
        <v>176.09135489325701</v>
      </c>
      <c r="Z62" s="169">
        <f>VLOOKUP($A62,'RevPAR Raw Data'!$B$6:$BE$43,'RevPAR Raw Data'!I$1,FALSE)</f>
        <v>197.19913126188899</v>
      </c>
      <c r="AA62" s="169">
        <f>VLOOKUP($A62,'RevPAR Raw Data'!$B$6:$BE$43,'RevPAR Raw Data'!J$1,FALSE)</f>
        <v>173.29196047347199</v>
      </c>
      <c r="AB62" s="169">
        <f>VLOOKUP($A62,'RevPAR Raw Data'!$B$6:$BE$43,'RevPAR Raw Data'!K$1,FALSE)</f>
        <v>114.39135806383401</v>
      </c>
      <c r="AC62" s="170">
        <f>VLOOKUP($A62,'RevPAR Raw Data'!$B$6:$BE$43,'RevPAR Raw Data'!L$1,FALSE)</f>
        <v>153.642871485943</v>
      </c>
      <c r="AD62" s="169">
        <f>VLOOKUP($A62,'RevPAR Raw Data'!$B$6:$BE$43,'RevPAR Raw Data'!N$1,FALSE)</f>
        <v>80.424286620164807</v>
      </c>
      <c r="AE62" s="169">
        <f>VLOOKUP($A62,'RevPAR Raw Data'!$B$6:$BE$43,'RevPAR Raw Data'!O$1,FALSE)</f>
        <v>88.309620587613594</v>
      </c>
      <c r="AF62" s="170">
        <f>VLOOKUP($A62,'RevPAR Raw Data'!$B$6:$BE$43,'RevPAR Raw Data'!P$1,FALSE)</f>
        <v>84.366953603889201</v>
      </c>
      <c r="AG62" s="171">
        <f>VLOOKUP($A62,'RevPAR Raw Data'!$B$6:$BE$43,'RevPAR Raw Data'!R$1,FALSE)</f>
        <v>133.849752091071</v>
      </c>
    </row>
    <row r="63" spans="1:33" x14ac:dyDescent="0.25">
      <c r="A63" s="148" t="s">
        <v>132</v>
      </c>
      <c r="B63" s="136">
        <f>(VLOOKUP($A62,'Occupancy Raw Data'!$B$8:$BE$51,'Occupancy Raw Data'!T$3,FALSE))/100</f>
        <v>0.16660017202557101</v>
      </c>
      <c r="C63" s="137">
        <f>(VLOOKUP($A62,'Occupancy Raw Data'!$B$8:$BE$51,'Occupancy Raw Data'!U$3,FALSE))/100</f>
        <v>8.5624311111225301E-2</v>
      </c>
      <c r="D63" s="137">
        <f>(VLOOKUP($A62,'Occupancy Raw Data'!$B$8:$BE$51,'Occupancy Raw Data'!V$3,FALSE))/100</f>
        <v>3.8117015190173603E-2</v>
      </c>
      <c r="E63" s="137">
        <f>(VLOOKUP($A62,'Occupancy Raw Data'!$B$8:$BE$51,'Occupancy Raw Data'!W$3,FALSE))/100</f>
        <v>-1.4864107009360099E-2</v>
      </c>
      <c r="F63" s="137">
        <f>(VLOOKUP($A62,'Occupancy Raw Data'!$B$8:$BE$51,'Occupancy Raw Data'!X$3,FALSE))/100</f>
        <v>-2.2161062908698098E-2</v>
      </c>
      <c r="G63" s="137">
        <f>(VLOOKUP($A62,'Occupancy Raw Data'!$B$8:$BE$51,'Occupancy Raw Data'!Y$3,FALSE))/100</f>
        <v>4.3083026633944997E-2</v>
      </c>
      <c r="H63" s="138">
        <f>(VLOOKUP($A62,'Occupancy Raw Data'!$B$8:$BE$51,'Occupancy Raw Data'!AA$3,FALSE))/100</f>
        <v>-6.6689843838970005E-4</v>
      </c>
      <c r="I63" s="138">
        <f>(VLOOKUP($A62,'Occupancy Raw Data'!$B$8:$BE$51,'Occupancy Raw Data'!AB$3,FALSE))/100</f>
        <v>-3.55479599626689E-2</v>
      </c>
      <c r="J63" s="137">
        <f>(VLOOKUP($A62,'Occupancy Raw Data'!$B$8:$BE$51,'Occupancy Raw Data'!AC$3,FALSE))/100</f>
        <v>-1.8547832106389599E-2</v>
      </c>
      <c r="K63" s="139">
        <f>(VLOOKUP($A62,'Occupancy Raw Data'!$B$8:$BE$51,'Occupancy Raw Data'!AE$3,FALSE))/100</f>
        <v>2.7686429313653602E-2</v>
      </c>
      <c r="M63" s="136">
        <f>(VLOOKUP($A62,'ADR Raw Data'!$B$6:$BE$49,'ADR Raw Data'!T$1,FALSE))/100</f>
        <v>3.9866070304229596E-2</v>
      </c>
      <c r="N63" s="137">
        <f>(VLOOKUP($A62,'ADR Raw Data'!$B$6:$BE$49,'ADR Raw Data'!U$1,FALSE))/100</f>
        <v>7.0732789620030989E-2</v>
      </c>
      <c r="O63" s="137">
        <f>(VLOOKUP($A62,'ADR Raw Data'!$B$6:$BE$49,'ADR Raw Data'!V$1,FALSE))/100</f>
        <v>8.9527679679059807E-2</v>
      </c>
      <c r="P63" s="137">
        <f>(VLOOKUP($A62,'ADR Raw Data'!$B$6:$BE$49,'ADR Raw Data'!W$1,FALSE))/100</f>
        <v>1.6402250554150299E-2</v>
      </c>
      <c r="Q63" s="137">
        <f>(VLOOKUP($A62,'ADR Raw Data'!$B$6:$BE$49,'ADR Raw Data'!X$1,FALSE))/100</f>
        <v>-3.1652425798363901E-2</v>
      </c>
      <c r="R63" s="137">
        <f>(VLOOKUP($A62,'ADR Raw Data'!$B$6:$BE$49,'ADR Raw Data'!Y$1,FALSE))/100</f>
        <v>4.0064369050073705E-2</v>
      </c>
      <c r="S63" s="138">
        <f>(VLOOKUP($A62,'ADR Raw Data'!$B$6:$BE$49,'ADR Raw Data'!AA$1,FALSE))/100</f>
        <v>-0.169924051446108</v>
      </c>
      <c r="T63" s="138">
        <f>(VLOOKUP($A62,'ADR Raw Data'!$B$6:$BE$49,'ADR Raw Data'!AB$1,FALSE))/100</f>
        <v>-0.120368180042028</v>
      </c>
      <c r="U63" s="137">
        <f>(VLOOKUP($A62,'ADR Raw Data'!$B$6:$BE$49,'ADR Raw Data'!AC$1,FALSE))/100</f>
        <v>-0.144861877220098</v>
      </c>
      <c r="V63" s="139">
        <f>(VLOOKUP($A62,'ADR Raw Data'!$B$6:$BE$49,'ADR Raw Data'!AE$1,FALSE))/100</f>
        <v>2.79976378510566E-3</v>
      </c>
      <c r="X63" s="136">
        <f>(VLOOKUP($A62,'RevPAR Raw Data'!$B$6:$BE$43,'RevPAR Raw Data'!T$1,FALSE))/100</f>
        <v>0.213107936500469</v>
      </c>
      <c r="Y63" s="137">
        <f>(VLOOKUP($A62,'RevPAR Raw Data'!$B$6:$BE$43,'RevPAR Raw Data'!U$1,FALSE))/100</f>
        <v>0.16241354711544598</v>
      </c>
      <c r="Z63" s="137">
        <f>(VLOOKUP($A62,'RevPAR Raw Data'!$B$6:$BE$43,'RevPAR Raw Data'!V$1,FALSE))/100</f>
        <v>0.131057222795501</v>
      </c>
      <c r="AA63" s="137">
        <f>(VLOOKUP($A62,'RevPAR Raw Data'!$B$6:$BE$43,'RevPAR Raw Data'!W$1,FALSE))/100</f>
        <v>1.2943387373590401E-3</v>
      </c>
      <c r="AB63" s="137">
        <f>(VLOOKUP($A62,'RevPAR Raw Data'!$B$6:$BE$43,'RevPAR Raw Data'!X$1,FALSE))/100</f>
        <v>-5.3112037307731598E-2</v>
      </c>
      <c r="AC63" s="137">
        <f>(VLOOKUP($A62,'RevPAR Raw Data'!$B$6:$BE$43,'RevPAR Raw Data'!Y$1,FALSE))/100</f>
        <v>8.4873489962875304E-2</v>
      </c>
      <c r="AD63" s="138">
        <f>(VLOOKUP($A62,'RevPAR Raw Data'!$B$6:$BE$43,'RevPAR Raw Data'!AA$1,FALSE))/100</f>
        <v>-0.17047762779994302</v>
      </c>
      <c r="AE63" s="138">
        <f>(VLOOKUP($A62,'RevPAR Raw Data'!$B$6:$BE$43,'RevPAR Raw Data'!AB$1,FALSE))/100</f>
        <v>-0.15163729675978399</v>
      </c>
      <c r="AF63" s="137">
        <f>(VLOOKUP($A62,'RevPAR Raw Data'!$B$6:$BE$43,'RevPAR Raw Data'!AC$1,FALSE))/100</f>
        <v>-0.16072283554919298</v>
      </c>
      <c r="AG63" s="139">
        <f>(VLOOKUP($A62,'RevPAR Raw Data'!$B$6:$BE$43,'RevPAR Raw Data'!AE$1,FALSE))/100</f>
        <v>3.0563708560890503E-2</v>
      </c>
    </row>
    <row r="64" spans="1:33" x14ac:dyDescent="0.25">
      <c r="A64" s="186"/>
      <c r="B64" s="164"/>
      <c r="C64" s="165"/>
      <c r="D64" s="165"/>
      <c r="E64" s="165"/>
      <c r="F64" s="165"/>
      <c r="G64" s="166"/>
      <c r="H64" s="146"/>
      <c r="I64" s="146"/>
      <c r="J64" s="166"/>
      <c r="K64" s="167"/>
      <c r="M64" s="168"/>
      <c r="N64" s="169"/>
      <c r="O64" s="169"/>
      <c r="P64" s="169"/>
      <c r="Q64" s="169"/>
      <c r="R64" s="170"/>
      <c r="S64" s="169"/>
      <c r="T64" s="169"/>
      <c r="U64" s="170"/>
      <c r="V64" s="171"/>
      <c r="X64" s="168"/>
      <c r="Y64" s="169"/>
      <c r="Z64" s="169"/>
      <c r="AA64" s="169"/>
      <c r="AB64" s="169"/>
      <c r="AC64" s="170"/>
      <c r="AD64" s="169"/>
      <c r="AE64" s="169"/>
      <c r="AF64" s="170"/>
      <c r="AG64" s="171"/>
    </row>
    <row r="65" spans="1:33" x14ac:dyDescent="0.25">
      <c r="A65" s="163" t="s">
        <v>85</v>
      </c>
      <c r="B65" s="164">
        <f>(VLOOKUP($A65,'Occupancy Raw Data'!$B$8:$BE$45,'Occupancy Raw Data'!G$3,FALSE))/100</f>
        <v>0.51317163746083305</v>
      </c>
      <c r="C65" s="165">
        <f>(VLOOKUP($A65,'Occupancy Raw Data'!$B$8:$BE$45,'Occupancy Raw Data'!H$3,FALSE))/100</f>
        <v>0.68840663804108104</v>
      </c>
      <c r="D65" s="165">
        <f>(VLOOKUP($A65,'Occupancy Raw Data'!$B$8:$BE$45,'Occupancy Raw Data'!I$3,FALSE))/100</f>
        <v>0.79993037019844393</v>
      </c>
      <c r="E65" s="165">
        <f>(VLOOKUP($A65,'Occupancy Raw Data'!$B$8:$BE$45,'Occupancy Raw Data'!J$3,FALSE))/100</f>
        <v>0.7885575026111169</v>
      </c>
      <c r="F65" s="165">
        <f>(VLOOKUP($A65,'Occupancy Raw Data'!$B$8:$BE$45,'Occupancy Raw Data'!K$3,FALSE))/100</f>
        <v>0.65927817105721198</v>
      </c>
      <c r="G65" s="166">
        <f>(VLOOKUP($A65,'Occupancy Raw Data'!$B$8:$BE$45,'Occupancy Raw Data'!L$3,FALSE))/100</f>
        <v>0.68986886387373703</v>
      </c>
      <c r="H65" s="146">
        <f>(VLOOKUP($A65,'Occupancy Raw Data'!$B$8:$BE$45,'Occupancy Raw Data'!N$3,FALSE))/100</f>
        <v>0.57119647209005397</v>
      </c>
      <c r="I65" s="146">
        <f>(VLOOKUP($A65,'Occupancy Raw Data'!$B$8:$BE$45,'Occupancy Raw Data'!O$3,FALSE))/100</f>
        <v>0.60171753510502402</v>
      </c>
      <c r="J65" s="166">
        <f>(VLOOKUP($A65,'Occupancy Raw Data'!$B$8:$BE$45,'Occupancy Raw Data'!P$3,FALSE))/100</f>
        <v>0.58645700359753905</v>
      </c>
      <c r="K65" s="167">
        <f>(VLOOKUP($A65,'Occupancy Raw Data'!$B$8:$BE$45,'Occupancy Raw Data'!R$3,FALSE))/100</f>
        <v>0.66032261808053805</v>
      </c>
      <c r="M65" s="168">
        <f>VLOOKUP($A65,'ADR Raw Data'!$B$6:$BE$43,'ADR Raw Data'!G$1,FALSE)</f>
        <v>136.09415196743501</v>
      </c>
      <c r="N65" s="169">
        <f>VLOOKUP($A65,'ADR Raw Data'!$B$6:$BE$43,'ADR Raw Data'!H$1,FALSE)</f>
        <v>151.32277646662101</v>
      </c>
      <c r="O65" s="169">
        <f>VLOOKUP($A65,'ADR Raw Data'!$B$6:$BE$43,'ADR Raw Data'!I$1,FALSE)</f>
        <v>157.69706078630401</v>
      </c>
      <c r="P65" s="169">
        <f>VLOOKUP($A65,'ADR Raw Data'!$B$6:$BE$43,'ADR Raw Data'!J$1,FALSE)</f>
        <v>156.11710816777</v>
      </c>
      <c r="Q65" s="169">
        <f>VLOOKUP($A65,'ADR Raw Data'!$B$6:$BE$43,'ADR Raw Data'!K$1,FALSE)</f>
        <v>145.114849498327</v>
      </c>
      <c r="R65" s="170">
        <f>VLOOKUP($A65,'ADR Raw Data'!$B$6:$BE$43,'ADR Raw Data'!L$1,FALSE)</f>
        <v>150.444911348114</v>
      </c>
      <c r="S65" s="169">
        <f>VLOOKUP($A65,'ADR Raw Data'!$B$6:$BE$43,'ADR Raw Data'!N$1,FALSE)</f>
        <v>126.058506704591</v>
      </c>
      <c r="T65" s="169">
        <f>VLOOKUP($A65,'ADR Raw Data'!$B$6:$BE$43,'ADR Raw Data'!O$1,FALSE)</f>
        <v>132.344235294117</v>
      </c>
      <c r="U65" s="170">
        <f>VLOOKUP($A65,'ADR Raw Data'!$B$6:$BE$43,'ADR Raw Data'!P$1,FALSE)</f>
        <v>129.28315326011599</v>
      </c>
      <c r="V65" s="171">
        <f>VLOOKUP($A65,'ADR Raw Data'!$B$6:$BE$43,'ADR Raw Data'!R$1,FALSE)</f>
        <v>145.075042179261</v>
      </c>
      <c r="X65" s="168">
        <f>VLOOKUP($A65,'RevPAR Raw Data'!$B$6:$BE$43,'RevPAR Raw Data'!G$1,FALSE)</f>
        <v>69.839658813972306</v>
      </c>
      <c r="Y65" s="169">
        <f>VLOOKUP($A65,'RevPAR Raw Data'!$B$6:$BE$43,'RevPAR Raw Data'!H$1,FALSE)</f>
        <v>104.171603806429</v>
      </c>
      <c r="Z65" s="169">
        <f>VLOOKUP($A65,'RevPAR Raw Data'!$B$6:$BE$43,'RevPAR Raw Data'!I$1,FALSE)</f>
        <v>126.146668213995</v>
      </c>
      <c r="AA65" s="169">
        <f>VLOOKUP($A65,'RevPAR Raw Data'!$B$6:$BE$43,'RevPAR Raw Data'!J$1,FALSE)</f>
        <v>123.107316931646</v>
      </c>
      <c r="AB65" s="169">
        <f>VLOOKUP($A65,'RevPAR Raw Data'!$B$6:$BE$43,'RevPAR Raw Data'!K$1,FALSE)</f>
        <v>95.671052570500095</v>
      </c>
      <c r="AC65" s="170">
        <f>VLOOKUP($A65,'RevPAR Raw Data'!$B$6:$BE$43,'RevPAR Raw Data'!L$1,FALSE)</f>
        <v>103.787260067308</v>
      </c>
      <c r="AD65" s="169">
        <f>VLOOKUP($A65,'RevPAR Raw Data'!$B$6:$BE$43,'RevPAR Raw Data'!N$1,FALSE)</f>
        <v>72.004174306603204</v>
      </c>
      <c r="AE65" s="169">
        <f>VLOOKUP($A65,'RevPAR Raw Data'!$B$6:$BE$43,'RevPAR Raw Data'!O$1,FALSE)</f>
        <v>79.633847046535905</v>
      </c>
      <c r="AF65" s="170">
        <f>VLOOKUP($A65,'RevPAR Raw Data'!$B$6:$BE$43,'RevPAR Raw Data'!P$1,FALSE)</f>
        <v>75.819010676569505</v>
      </c>
      <c r="AG65" s="171">
        <f>VLOOKUP($A65,'RevPAR Raw Data'!$B$6:$BE$43,'RevPAR Raw Data'!R$1,FALSE)</f>
        <v>95.796331669954697</v>
      </c>
    </row>
    <row r="66" spans="1:33" x14ac:dyDescent="0.25">
      <c r="A66" s="148" t="s">
        <v>132</v>
      </c>
      <c r="B66" s="136">
        <f>(VLOOKUP($A65,'Occupancy Raw Data'!$B$8:$BE$51,'Occupancy Raw Data'!T$3,FALSE))/100</f>
        <v>-4.4212887100178499E-3</v>
      </c>
      <c r="C66" s="137">
        <f>(VLOOKUP($A65,'Occupancy Raw Data'!$B$8:$BE$51,'Occupancy Raw Data'!U$3,FALSE))/100</f>
        <v>3.5713080496313401E-2</v>
      </c>
      <c r="D66" s="137">
        <f>(VLOOKUP($A65,'Occupancy Raw Data'!$B$8:$BE$51,'Occupancy Raw Data'!V$3,FALSE))/100</f>
        <v>4.6933320122860903E-2</v>
      </c>
      <c r="E66" s="137">
        <f>(VLOOKUP($A65,'Occupancy Raw Data'!$B$8:$BE$51,'Occupancy Raw Data'!W$3,FALSE))/100</f>
        <v>7.5202323730089893E-2</v>
      </c>
      <c r="F66" s="137">
        <f>(VLOOKUP($A65,'Occupancy Raw Data'!$B$8:$BE$51,'Occupancy Raw Data'!X$3,FALSE))/100</f>
        <v>0.118643643115617</v>
      </c>
      <c r="G66" s="137">
        <f>(VLOOKUP($A65,'Occupancy Raw Data'!$B$8:$BE$51,'Occupancy Raw Data'!Y$3,FALSE))/100</f>
        <v>5.5830588100950103E-2</v>
      </c>
      <c r="H66" s="138">
        <f>(VLOOKUP($A65,'Occupancy Raw Data'!$B$8:$BE$51,'Occupancy Raw Data'!AA$3,FALSE))/100</f>
        <v>-0.10635051949293101</v>
      </c>
      <c r="I66" s="138">
        <f>(VLOOKUP($A65,'Occupancy Raw Data'!$B$8:$BE$51,'Occupancy Raw Data'!AB$3,FALSE))/100</f>
        <v>-0.12948870622490699</v>
      </c>
      <c r="J66" s="137">
        <f>(VLOOKUP($A65,'Occupancy Raw Data'!$B$8:$BE$51,'Occupancy Raw Data'!AC$3,FALSE))/100</f>
        <v>-0.118372240992906</v>
      </c>
      <c r="K66" s="139">
        <f>(VLOOKUP($A65,'Occupancy Raw Data'!$B$8:$BE$51,'Occupancy Raw Data'!AE$3,FALSE))/100</f>
        <v>5.4191529693375694E-3</v>
      </c>
      <c r="M66" s="136">
        <f>(VLOOKUP($A65,'ADR Raw Data'!$B$6:$BE$49,'ADR Raw Data'!T$1,FALSE))/100</f>
        <v>2.6372949052661698E-2</v>
      </c>
      <c r="N66" s="137">
        <f>(VLOOKUP($A65,'ADR Raw Data'!$B$6:$BE$49,'ADR Raw Data'!U$1,FALSE))/100</f>
        <v>2.9558245072071401E-2</v>
      </c>
      <c r="O66" s="137">
        <f>(VLOOKUP($A65,'ADR Raw Data'!$B$6:$BE$49,'ADR Raw Data'!V$1,FALSE))/100</f>
        <v>2.9334427913245999E-2</v>
      </c>
      <c r="P66" s="137">
        <f>(VLOOKUP($A65,'ADR Raw Data'!$B$6:$BE$49,'ADR Raw Data'!W$1,FALSE))/100</f>
        <v>3.5696043129094697E-2</v>
      </c>
      <c r="Q66" s="137">
        <f>(VLOOKUP($A65,'ADR Raw Data'!$B$6:$BE$49,'ADR Raw Data'!X$1,FALSE))/100</f>
        <v>4.4208135633901205E-2</v>
      </c>
      <c r="R66" s="137">
        <f>(VLOOKUP($A65,'ADR Raw Data'!$B$6:$BE$49,'ADR Raw Data'!Y$1,FALSE))/100</f>
        <v>3.3528926730149095E-2</v>
      </c>
      <c r="S66" s="138">
        <f>(VLOOKUP($A65,'ADR Raw Data'!$B$6:$BE$49,'ADR Raw Data'!AA$1,FALSE))/100</f>
        <v>-0.14392860525266199</v>
      </c>
      <c r="T66" s="138">
        <f>(VLOOKUP($A65,'ADR Raw Data'!$B$6:$BE$49,'ADR Raw Data'!AB$1,FALSE))/100</f>
        <v>-0.11429729301456699</v>
      </c>
      <c r="U66" s="137">
        <f>(VLOOKUP($A65,'ADR Raw Data'!$B$6:$BE$49,'ADR Raw Data'!AC$1,FALSE))/100</f>
        <v>-0.128702628302066</v>
      </c>
      <c r="V66" s="139">
        <f>(VLOOKUP($A65,'ADR Raw Data'!$B$6:$BE$49,'ADR Raw Data'!AE$1,FALSE))/100</f>
        <v>-8.9089825964881689E-3</v>
      </c>
      <c r="X66" s="136">
        <f>(VLOOKUP($A65,'RevPAR Raw Data'!$B$6:$BE$43,'RevPAR Raw Data'!T$1,FALSE))/100</f>
        <v>2.1835057920747501E-2</v>
      </c>
      <c r="Y66" s="137">
        <f>(VLOOKUP($A65,'RevPAR Raw Data'!$B$6:$BE$43,'RevPAR Raw Data'!U$1,FALSE))/100</f>
        <v>6.6326941553973506E-2</v>
      </c>
      <c r="Z66" s="137">
        <f>(VLOOKUP($A65,'RevPAR Raw Data'!$B$6:$BE$43,'RevPAR Raw Data'!V$1,FALSE))/100</f>
        <v>7.7644510131980399E-2</v>
      </c>
      <c r="AA66" s="137">
        <f>(VLOOKUP($A65,'RevPAR Raw Data'!$B$6:$BE$43,'RevPAR Raw Data'!W$1,FALSE))/100</f>
        <v>0.113582792250462</v>
      </c>
      <c r="AB66" s="137">
        <f>(VLOOKUP($A65,'RevPAR Raw Data'!$B$6:$BE$43,'RevPAR Raw Data'!X$1,FALSE))/100</f>
        <v>0.16809679301647301</v>
      </c>
      <c r="AC66" s="137">
        <f>(VLOOKUP($A65,'RevPAR Raw Data'!$B$6:$BE$43,'RevPAR Raw Data'!Y$1,FALSE))/100</f>
        <v>9.1231454528837103E-2</v>
      </c>
      <c r="AD66" s="138">
        <f>(VLOOKUP($A65,'RevPAR Raw Data'!$B$6:$BE$43,'RevPAR Raw Data'!AA$1,FALSE))/100</f>
        <v>-0.23497224280708001</v>
      </c>
      <c r="AE66" s="138">
        <f>(VLOOKUP($A65,'RevPAR Raw Data'!$B$6:$BE$43,'RevPAR Raw Data'!AB$1,FALSE))/100</f>
        <v>-0.228985790642009</v>
      </c>
      <c r="AF66" s="137">
        <f>(VLOOKUP($A65,'RevPAR Raw Data'!$B$6:$BE$43,'RevPAR Raw Data'!AC$1,FALSE))/100</f>
        <v>-0.23184005076117897</v>
      </c>
      <c r="AG66" s="139">
        <f>(VLOOKUP($A65,'RevPAR Raw Data'!$B$6:$BE$43,'RevPAR Raw Data'!AE$1,FALSE))/100</f>
        <v>-3.5381087666421303E-3</v>
      </c>
    </row>
    <row r="67" spans="1:33" x14ac:dyDescent="0.25">
      <c r="A67" s="189"/>
      <c r="B67" s="164"/>
      <c r="C67" s="165"/>
      <c r="D67" s="165"/>
      <c r="E67" s="165"/>
      <c r="F67" s="165"/>
      <c r="G67" s="166"/>
      <c r="H67" s="146"/>
      <c r="I67" s="146"/>
      <c r="J67" s="166"/>
      <c r="K67" s="167"/>
      <c r="M67" s="168"/>
      <c r="N67" s="169"/>
      <c r="O67" s="169"/>
      <c r="P67" s="169"/>
      <c r="Q67" s="169"/>
      <c r="R67" s="170"/>
      <c r="S67" s="169"/>
      <c r="T67" s="169"/>
      <c r="U67" s="170"/>
      <c r="V67" s="171"/>
      <c r="X67" s="168"/>
      <c r="Y67" s="169"/>
      <c r="Z67" s="169"/>
      <c r="AA67" s="169"/>
      <c r="AB67" s="169"/>
      <c r="AC67" s="170"/>
      <c r="AD67" s="169"/>
      <c r="AE67" s="169"/>
      <c r="AF67" s="170"/>
      <c r="AG67" s="171"/>
    </row>
    <row r="68" spans="1:33" x14ac:dyDescent="0.25">
      <c r="A68" s="163" t="s">
        <v>26</v>
      </c>
      <c r="B68" s="164">
        <f>(VLOOKUP($A68,'Occupancy Raw Data'!$B$8:$BE$45,'Occupancy Raw Data'!G$3,FALSE))/100</f>
        <v>0.47701016635859506</v>
      </c>
      <c r="C68" s="165">
        <f>(VLOOKUP($A68,'Occupancy Raw Data'!$B$8:$BE$45,'Occupancy Raw Data'!H$3,FALSE))/100</f>
        <v>0.69789741219963009</v>
      </c>
      <c r="D68" s="165">
        <f>(VLOOKUP($A68,'Occupancy Raw Data'!$B$8:$BE$45,'Occupancy Raw Data'!I$3,FALSE))/100</f>
        <v>0.81839186691312305</v>
      </c>
      <c r="E68" s="165">
        <f>(VLOOKUP($A68,'Occupancy Raw Data'!$B$8:$BE$45,'Occupancy Raw Data'!J$3,FALSE))/100</f>
        <v>0.79262939001848398</v>
      </c>
      <c r="F68" s="165">
        <f>(VLOOKUP($A68,'Occupancy Raw Data'!$B$8:$BE$45,'Occupancy Raw Data'!K$3,FALSE))/100</f>
        <v>0.62442236598890899</v>
      </c>
      <c r="G68" s="166">
        <f>(VLOOKUP($A68,'Occupancy Raw Data'!$B$8:$BE$45,'Occupancy Raw Data'!L$3,FALSE))/100</f>
        <v>0.68207024029574792</v>
      </c>
      <c r="H68" s="146">
        <f>(VLOOKUP($A68,'Occupancy Raw Data'!$B$8:$BE$45,'Occupancy Raw Data'!N$3,FALSE))/100</f>
        <v>0.53431146025877996</v>
      </c>
      <c r="I68" s="146">
        <f>(VLOOKUP($A68,'Occupancy Raw Data'!$B$8:$BE$45,'Occupancy Raw Data'!O$3,FALSE))/100</f>
        <v>0.54505545286506396</v>
      </c>
      <c r="J68" s="166">
        <f>(VLOOKUP($A68,'Occupancy Raw Data'!$B$8:$BE$45,'Occupancy Raw Data'!P$3,FALSE))/100</f>
        <v>0.53968345656192196</v>
      </c>
      <c r="K68" s="167">
        <f>(VLOOKUP($A68,'Occupancy Raw Data'!$B$8:$BE$45,'Occupancy Raw Data'!R$3,FALSE))/100</f>
        <v>0.641388302086083</v>
      </c>
      <c r="M68" s="168">
        <f>VLOOKUP($A68,'ADR Raw Data'!$B$6:$BE$43,'ADR Raw Data'!G$1,FALSE)</f>
        <v>144.588297408573</v>
      </c>
      <c r="N68" s="169">
        <f>VLOOKUP($A68,'ADR Raw Data'!$B$6:$BE$43,'ADR Raw Data'!H$1,FALSE)</f>
        <v>171.78262704850101</v>
      </c>
      <c r="O68" s="169">
        <f>VLOOKUP($A68,'ADR Raw Data'!$B$6:$BE$43,'ADR Raw Data'!I$1,FALSE)</f>
        <v>186.79217955957</v>
      </c>
      <c r="P68" s="169">
        <f>VLOOKUP($A68,'ADR Raw Data'!$B$6:$BE$43,'ADR Raw Data'!J$1,FALSE)</f>
        <v>184.44149249380499</v>
      </c>
      <c r="Q68" s="169">
        <f>VLOOKUP($A68,'ADR Raw Data'!$B$6:$BE$43,'ADR Raw Data'!K$1,FALSE)</f>
        <v>159.056055504162</v>
      </c>
      <c r="R68" s="170">
        <f>VLOOKUP($A68,'ADR Raw Data'!$B$6:$BE$43,'ADR Raw Data'!L$1,FALSE)</f>
        <v>172.19277743902401</v>
      </c>
      <c r="S68" s="169">
        <f>VLOOKUP($A68,'ADR Raw Data'!$B$6:$BE$43,'ADR Raw Data'!N$1,FALSE)</f>
        <v>145.48358486486401</v>
      </c>
      <c r="T68" s="169">
        <f>VLOOKUP($A68,'ADR Raw Data'!$B$6:$BE$43,'ADR Raw Data'!O$1,FALSE)</f>
        <v>128.683832132259</v>
      </c>
      <c r="U68" s="170">
        <f>VLOOKUP($A68,'ADR Raw Data'!$B$6:$BE$43,'ADR Raw Data'!P$1,FALSE)</f>
        <v>137.00009632880199</v>
      </c>
      <c r="V68" s="171">
        <f>VLOOKUP($A68,'ADR Raw Data'!$B$6:$BE$43,'ADR Raw Data'!R$1,FALSE)</f>
        <v>163.732153719476</v>
      </c>
      <c r="X68" s="168">
        <f>VLOOKUP($A68,'RevPAR Raw Data'!$B$6:$BE$43,'RevPAR Raw Data'!G$1,FALSE)</f>
        <v>68.970087800369598</v>
      </c>
      <c r="Y68" s="169">
        <f>VLOOKUP($A68,'RevPAR Raw Data'!$B$6:$BE$43,'RevPAR Raw Data'!H$1,FALSE)</f>
        <v>119.886650878003</v>
      </c>
      <c r="Z68" s="169">
        <f>VLOOKUP($A68,'RevPAR Raw Data'!$B$6:$BE$43,'RevPAR Raw Data'!I$1,FALSE)</f>
        <v>152.86920055452799</v>
      </c>
      <c r="AA68" s="169">
        <f>VLOOKUP($A68,'RevPAR Raw Data'!$B$6:$BE$43,'RevPAR Raw Data'!J$1,FALSE)</f>
        <v>146.19374768946301</v>
      </c>
      <c r="AB68" s="169">
        <f>VLOOKUP($A68,'RevPAR Raw Data'!$B$6:$BE$43,'RevPAR Raw Data'!K$1,FALSE)</f>
        <v>99.318158502772604</v>
      </c>
      <c r="AC68" s="170">
        <f>VLOOKUP($A68,'RevPAR Raw Data'!$B$6:$BE$43,'RevPAR Raw Data'!L$1,FALSE)</f>
        <v>117.447569085027</v>
      </c>
      <c r="AD68" s="169">
        <f>VLOOKUP($A68,'RevPAR Raw Data'!$B$6:$BE$43,'RevPAR Raw Data'!N$1,FALSE)</f>
        <v>77.733546672827998</v>
      </c>
      <c r="AE68" s="169">
        <f>VLOOKUP($A68,'RevPAR Raw Data'!$B$6:$BE$43,'RevPAR Raw Data'!O$1,FALSE)</f>
        <v>70.139824399260604</v>
      </c>
      <c r="AF68" s="170">
        <f>VLOOKUP($A68,'RevPAR Raw Data'!$B$6:$BE$43,'RevPAR Raw Data'!P$1,FALSE)</f>
        <v>73.936685536044294</v>
      </c>
      <c r="AG68" s="171">
        <f>VLOOKUP($A68,'RevPAR Raw Data'!$B$6:$BE$43,'RevPAR Raw Data'!R$1,FALSE)</f>
        <v>105.01588807103199</v>
      </c>
    </row>
    <row r="69" spans="1:33" x14ac:dyDescent="0.25">
      <c r="A69" s="148" t="s">
        <v>132</v>
      </c>
      <c r="B69" s="136">
        <f>(VLOOKUP($A68,'Occupancy Raw Data'!$B$8:$BE$51,'Occupancy Raw Data'!T$3,FALSE))/100</f>
        <v>0.104891650475292</v>
      </c>
      <c r="C69" s="137">
        <f>(VLOOKUP($A68,'Occupancy Raw Data'!$B$8:$BE$51,'Occupancy Raw Data'!U$3,FALSE))/100</f>
        <v>5.4690416574959405E-2</v>
      </c>
      <c r="D69" s="137">
        <f>(VLOOKUP($A68,'Occupancy Raw Data'!$B$8:$BE$51,'Occupancy Raw Data'!V$3,FALSE))/100</f>
        <v>1.63460838198052E-2</v>
      </c>
      <c r="E69" s="137">
        <f>(VLOOKUP($A68,'Occupancy Raw Data'!$B$8:$BE$51,'Occupancy Raw Data'!W$3,FALSE))/100</f>
        <v>6.1330433853160208E-3</v>
      </c>
      <c r="F69" s="137">
        <f>(VLOOKUP($A68,'Occupancy Raw Data'!$B$8:$BE$51,'Occupancy Raw Data'!X$3,FALSE))/100</f>
        <v>4.6990346713672103E-2</v>
      </c>
      <c r="G69" s="137">
        <f>(VLOOKUP($A68,'Occupancy Raw Data'!$B$8:$BE$51,'Occupancy Raw Data'!Y$3,FALSE))/100</f>
        <v>3.88357849383901E-2</v>
      </c>
      <c r="H69" s="138">
        <f>(VLOOKUP($A68,'Occupancy Raw Data'!$B$8:$BE$51,'Occupancy Raw Data'!AA$3,FALSE))/100</f>
        <v>-3.6918702235692803E-2</v>
      </c>
      <c r="I69" s="138">
        <f>(VLOOKUP($A68,'Occupancy Raw Data'!$B$8:$BE$51,'Occupancy Raw Data'!AB$3,FALSE))/100</f>
        <v>-8.5017133846296902E-2</v>
      </c>
      <c r="J69" s="137">
        <f>(VLOOKUP($A68,'Occupancy Raw Data'!$B$8:$BE$51,'Occupancy Raw Data'!AC$3,FALSE))/100</f>
        <v>-6.1823001269627802E-2</v>
      </c>
      <c r="K69" s="139">
        <f>(VLOOKUP($A68,'Occupancy Raw Data'!$B$8:$BE$51,'Occupancy Raw Data'!AE$3,FALSE))/100</f>
        <v>1.2713947315926099E-2</v>
      </c>
      <c r="M69" s="136">
        <f>(VLOOKUP($A68,'ADR Raw Data'!$B$6:$BE$49,'ADR Raw Data'!T$1,FALSE))/100</f>
        <v>9.9392849019511204E-2</v>
      </c>
      <c r="N69" s="137">
        <f>(VLOOKUP($A68,'ADR Raw Data'!$B$6:$BE$49,'ADR Raw Data'!U$1,FALSE))/100</f>
        <v>7.0294059813492099E-2</v>
      </c>
      <c r="O69" s="137">
        <f>(VLOOKUP($A68,'ADR Raw Data'!$B$6:$BE$49,'ADR Raw Data'!V$1,FALSE))/100</f>
        <v>6.5481468375284499E-2</v>
      </c>
      <c r="P69" s="137">
        <f>(VLOOKUP($A68,'ADR Raw Data'!$B$6:$BE$49,'ADR Raw Data'!W$1,FALSE))/100</f>
        <v>8.8489636909562006E-2</v>
      </c>
      <c r="Q69" s="137">
        <f>(VLOOKUP($A68,'ADR Raw Data'!$B$6:$BE$49,'ADR Raw Data'!X$1,FALSE))/100</f>
        <v>9.7668111034614299E-2</v>
      </c>
      <c r="R69" s="137">
        <f>(VLOOKUP($A68,'ADR Raw Data'!$B$6:$BE$49,'ADR Raw Data'!Y$1,FALSE))/100</f>
        <v>7.8662776980503904E-2</v>
      </c>
      <c r="S69" s="138">
        <f>(VLOOKUP($A68,'ADR Raw Data'!$B$6:$BE$49,'ADR Raw Data'!AA$1,FALSE))/100</f>
        <v>0.16997381500814299</v>
      </c>
      <c r="T69" s="138">
        <f>(VLOOKUP($A68,'ADR Raw Data'!$B$6:$BE$49,'ADR Raw Data'!AB$1,FALSE))/100</f>
        <v>2.0792194865578401E-2</v>
      </c>
      <c r="U69" s="137">
        <f>(VLOOKUP($A68,'ADR Raw Data'!$B$6:$BE$49,'ADR Raw Data'!AC$1,FALSE))/100</f>
        <v>9.3937970474070195E-2</v>
      </c>
      <c r="V69" s="139">
        <f>(VLOOKUP($A68,'ADR Raw Data'!$B$6:$BE$49,'ADR Raw Data'!AE$1,FALSE))/100</f>
        <v>8.6416995667273511E-2</v>
      </c>
      <c r="X69" s="136">
        <f>(VLOOKUP($A68,'RevPAR Raw Data'!$B$6:$BE$43,'RevPAR Raw Data'!T$1,FALSE))/100</f>
        <v>0.214709979473901</v>
      </c>
      <c r="Y69" s="137">
        <f>(VLOOKUP($A68,'RevPAR Raw Data'!$B$6:$BE$43,'RevPAR Raw Data'!U$1,FALSE))/100</f>
        <v>0.12882888780239601</v>
      </c>
      <c r="Z69" s="137">
        <f>(VLOOKUP($A68,'RevPAR Raw Data'!$B$6:$BE$43,'RevPAR Raw Data'!V$1,FALSE))/100</f>
        <v>8.2897917765795998E-2</v>
      </c>
      <c r="AA69" s="137">
        <f>(VLOOKUP($A68,'RevPAR Raw Data'!$B$6:$BE$43,'RevPAR Raw Data'!W$1,FALSE))/100</f>
        <v>9.5165391077195197E-2</v>
      </c>
      <c r="AB69" s="137">
        <f>(VLOOKUP($A68,'RevPAR Raw Data'!$B$6:$BE$43,'RevPAR Raw Data'!X$1,FALSE))/100</f>
        <v>0.149247916148672</v>
      </c>
      <c r="AC69" s="137">
        <f>(VLOOKUP($A68,'RevPAR Raw Data'!$B$6:$BE$43,'RevPAR Raw Data'!Y$1,FALSE))/100</f>
        <v>0.12055349260836501</v>
      </c>
      <c r="AD69" s="138">
        <f>(VLOOKUP($A68,'RevPAR Raw Data'!$B$6:$BE$43,'RevPAR Raw Data'!AA$1,FALSE))/100</f>
        <v>0.12677990010829901</v>
      </c>
      <c r="AE69" s="138">
        <f>(VLOOKUP($A68,'RevPAR Raw Data'!$B$6:$BE$43,'RevPAR Raw Data'!AB$1,FALSE))/100</f>
        <v>-6.5992631794563592E-2</v>
      </c>
      <c r="AF69" s="137">
        <f>(VLOOKUP($A68,'RevPAR Raw Data'!$B$6:$BE$43,'RevPAR Raw Data'!AC$1,FALSE))/100</f>
        <v>2.63074419365576E-2</v>
      </c>
      <c r="AG69" s="139">
        <f>(VLOOKUP($A68,'RevPAR Raw Data'!$B$6:$BE$43,'RevPAR Raw Data'!AE$1,FALSE))/100</f>
        <v>0.10022964411331399</v>
      </c>
    </row>
    <row r="70" spans="1:33" x14ac:dyDescent="0.25">
      <c r="A70" s="186"/>
      <c r="B70" s="164"/>
      <c r="C70" s="165"/>
      <c r="D70" s="165"/>
      <c r="E70" s="165"/>
      <c r="F70" s="165"/>
      <c r="G70" s="166"/>
      <c r="H70" s="146"/>
      <c r="I70" s="146"/>
      <c r="J70" s="166"/>
      <c r="K70" s="167"/>
      <c r="M70" s="168"/>
      <c r="N70" s="169"/>
      <c r="O70" s="169"/>
      <c r="P70" s="169"/>
      <c r="Q70" s="169"/>
      <c r="R70" s="170"/>
      <c r="S70" s="169"/>
      <c r="T70" s="169"/>
      <c r="U70" s="170"/>
      <c r="V70" s="171"/>
      <c r="X70" s="168"/>
      <c r="Y70" s="169"/>
      <c r="Z70" s="169"/>
      <c r="AA70" s="169"/>
      <c r="AB70" s="169"/>
      <c r="AC70" s="170"/>
      <c r="AD70" s="169"/>
      <c r="AE70" s="169"/>
      <c r="AF70" s="170"/>
      <c r="AG70" s="171"/>
    </row>
    <row r="71" spans="1:33" x14ac:dyDescent="0.25">
      <c r="A71" s="163" t="s">
        <v>24</v>
      </c>
      <c r="B71" s="164">
        <f>(VLOOKUP($A71,'Occupancy Raw Data'!$B$8:$BE$45,'Occupancy Raw Data'!G$3,FALSE))/100</f>
        <v>0.47884552312233503</v>
      </c>
      <c r="C71" s="165">
        <f>(VLOOKUP($A71,'Occupancy Raw Data'!$B$8:$BE$45,'Occupancy Raw Data'!H$3,FALSE))/100</f>
        <v>0.63414234175139295</v>
      </c>
      <c r="D71" s="165">
        <f>(VLOOKUP($A71,'Occupancy Raw Data'!$B$8:$BE$45,'Occupancy Raw Data'!I$3,FALSE))/100</f>
        <v>0.66759593309281695</v>
      </c>
      <c r="E71" s="165">
        <f>(VLOOKUP($A71,'Occupancy Raw Data'!$B$8:$BE$45,'Occupancy Raw Data'!J$3,FALSE))/100</f>
        <v>0.68907838635618202</v>
      </c>
      <c r="F71" s="165">
        <f>(VLOOKUP($A71,'Occupancy Raw Data'!$B$8:$BE$45,'Occupancy Raw Data'!K$3,FALSE))/100</f>
        <v>0.61151197113807798</v>
      </c>
      <c r="G71" s="166">
        <f>(VLOOKUP($A71,'Occupancy Raw Data'!$B$8:$BE$45,'Occupancy Raw Data'!L$3,FALSE))/100</f>
        <v>0.61623483109216104</v>
      </c>
      <c r="H71" s="146">
        <f>(VLOOKUP($A71,'Occupancy Raw Data'!$B$8:$BE$45,'Occupancy Raw Data'!N$3,FALSE))/100</f>
        <v>0.55198425713348598</v>
      </c>
      <c r="I71" s="146">
        <f>(VLOOKUP($A71,'Occupancy Raw Data'!$B$8:$BE$45,'Occupancy Raw Data'!O$3,FALSE))/100</f>
        <v>0.59544112823876605</v>
      </c>
      <c r="J71" s="166">
        <f>(VLOOKUP($A71,'Occupancy Raw Data'!$B$8:$BE$45,'Occupancy Raw Data'!P$3,FALSE))/100</f>
        <v>0.57371269268612601</v>
      </c>
      <c r="K71" s="167">
        <f>(VLOOKUP($A71,'Occupancy Raw Data'!$B$8:$BE$45,'Occupancy Raw Data'!R$3,FALSE))/100</f>
        <v>0.60408564869043702</v>
      </c>
      <c r="M71" s="168">
        <f>VLOOKUP($A71,'ADR Raw Data'!$B$6:$BE$43,'ADR Raw Data'!G$1,FALSE)</f>
        <v>132.65913356164299</v>
      </c>
      <c r="N71" s="169">
        <f>VLOOKUP($A71,'ADR Raw Data'!$B$6:$BE$43,'ADR Raw Data'!H$1,FALSE)</f>
        <v>140.76536850271501</v>
      </c>
      <c r="O71" s="169">
        <f>VLOOKUP($A71,'ADR Raw Data'!$B$6:$BE$43,'ADR Raw Data'!I$1,FALSE)</f>
        <v>141.37086219602</v>
      </c>
      <c r="P71" s="169">
        <f>VLOOKUP($A71,'ADR Raw Data'!$B$6:$BE$43,'ADR Raw Data'!J$1,FALSE)</f>
        <v>141.24222989052799</v>
      </c>
      <c r="Q71" s="169">
        <f>VLOOKUP($A71,'ADR Raw Data'!$B$6:$BE$43,'ADR Raw Data'!K$1,FALSE)</f>
        <v>135.784714400643</v>
      </c>
      <c r="R71" s="170">
        <f>VLOOKUP($A71,'ADR Raw Data'!$B$6:$BE$43,'ADR Raw Data'!L$1,FALSE)</f>
        <v>138.75491936771499</v>
      </c>
      <c r="S71" s="169">
        <f>VLOOKUP($A71,'ADR Raw Data'!$B$6:$BE$43,'ADR Raw Data'!N$1,FALSE)</f>
        <v>140.180983363042</v>
      </c>
      <c r="T71" s="169">
        <f>VLOOKUP($A71,'ADR Raw Data'!$B$6:$BE$43,'ADR Raw Data'!O$1,FALSE)</f>
        <v>148.53122831175901</v>
      </c>
      <c r="U71" s="170">
        <f>VLOOKUP($A71,'ADR Raw Data'!$B$6:$BE$43,'ADR Raw Data'!P$1,FALSE)</f>
        <v>144.51423181363401</v>
      </c>
      <c r="V71" s="171">
        <f>VLOOKUP($A71,'ADR Raw Data'!$B$6:$BE$43,'ADR Raw Data'!R$1,FALSE)</f>
        <v>140.317701853719</v>
      </c>
      <c r="X71" s="168">
        <f>VLOOKUP($A71,'RevPAR Raw Data'!$B$6:$BE$43,'RevPAR Raw Data'!G$1,FALSE)</f>
        <v>63.523232207280998</v>
      </c>
      <c r="Y71" s="169">
        <f>VLOOKUP($A71,'RevPAR Raw Data'!$B$6:$BE$43,'RevPAR Raw Data'!H$1,FALSE)</f>
        <v>89.265280419809699</v>
      </c>
      <c r="Z71" s="169">
        <f>VLOOKUP($A71,'RevPAR Raw Data'!$B$6:$BE$43,'RevPAR Raw Data'!I$1,FALSE)</f>
        <v>94.378612659888404</v>
      </c>
      <c r="AA71" s="169">
        <f>VLOOKUP($A71,'RevPAR Raw Data'!$B$6:$BE$43,'RevPAR Raw Data'!J$1,FALSE)</f>
        <v>97.326967858314205</v>
      </c>
      <c r="AB71" s="169">
        <f>VLOOKUP($A71,'RevPAR Raw Data'!$B$6:$BE$43,'RevPAR Raw Data'!K$1,FALSE)</f>
        <v>83.033978353558496</v>
      </c>
      <c r="AC71" s="170">
        <f>VLOOKUP($A71,'RevPAR Raw Data'!$B$6:$BE$43,'RevPAR Raw Data'!L$1,FALSE)</f>
        <v>85.5056142997704</v>
      </c>
      <c r="AD71" s="169">
        <f>VLOOKUP($A71,'RevPAR Raw Data'!$B$6:$BE$43,'RevPAR Raw Data'!N$1,FALSE)</f>
        <v>77.377695965890396</v>
      </c>
      <c r="AE71" s="169">
        <f>VLOOKUP($A71,'RevPAR Raw Data'!$B$6:$BE$43,'RevPAR Raw Data'!O$1,FALSE)</f>
        <v>88.441602164644095</v>
      </c>
      <c r="AF71" s="170">
        <f>VLOOKUP($A71,'RevPAR Raw Data'!$B$6:$BE$43,'RevPAR Raw Data'!P$1,FALSE)</f>
        <v>82.909649065267303</v>
      </c>
      <c r="AG71" s="171">
        <f>VLOOKUP($A71,'RevPAR Raw Data'!$B$6:$BE$43,'RevPAR Raw Data'!R$1,FALSE)</f>
        <v>84.763909947055197</v>
      </c>
    </row>
    <row r="72" spans="1:33" x14ac:dyDescent="0.25">
      <c r="A72" s="148" t="s">
        <v>132</v>
      </c>
      <c r="B72" s="136">
        <f>(VLOOKUP($A71,'Occupancy Raw Data'!$B$8:$BE$51,'Occupancy Raw Data'!T$3,FALSE))/100</f>
        <v>9.8020634821985114E-2</v>
      </c>
      <c r="C72" s="137">
        <f>(VLOOKUP($A71,'Occupancy Raw Data'!$B$8:$BE$51,'Occupancy Raw Data'!U$3,FALSE))/100</f>
        <v>-5.83790393977215E-3</v>
      </c>
      <c r="D72" s="137">
        <f>(VLOOKUP($A71,'Occupancy Raw Data'!$B$8:$BE$51,'Occupancy Raw Data'!V$3,FALSE))/100</f>
        <v>-1.14662594789903E-2</v>
      </c>
      <c r="E72" s="137">
        <f>(VLOOKUP($A71,'Occupancy Raw Data'!$B$8:$BE$51,'Occupancy Raw Data'!W$3,FALSE))/100</f>
        <v>2.93224197073161E-2</v>
      </c>
      <c r="F72" s="137">
        <f>(VLOOKUP($A71,'Occupancy Raw Data'!$B$8:$BE$51,'Occupancy Raw Data'!X$3,FALSE))/100</f>
        <v>8.2232741275642895E-2</v>
      </c>
      <c r="G72" s="137">
        <f>(VLOOKUP($A71,'Occupancy Raw Data'!$B$8:$BE$51,'Occupancy Raw Data'!Y$3,FALSE))/100</f>
        <v>3.2634378853843897E-2</v>
      </c>
      <c r="H72" s="138">
        <f>(VLOOKUP($A71,'Occupancy Raw Data'!$B$8:$BE$51,'Occupancy Raw Data'!AA$3,FALSE))/100</f>
        <v>7.4768582245252305E-2</v>
      </c>
      <c r="I72" s="138">
        <f>(VLOOKUP($A71,'Occupancy Raw Data'!$B$8:$BE$51,'Occupancy Raw Data'!AB$3,FALSE))/100</f>
        <v>5.8215617666918303E-2</v>
      </c>
      <c r="J72" s="137">
        <f>(VLOOKUP($A71,'Occupancy Raw Data'!$B$8:$BE$51,'Occupancy Raw Data'!AC$3,FALSE))/100</f>
        <v>6.6114523209316697E-2</v>
      </c>
      <c r="K72" s="139">
        <f>(VLOOKUP($A71,'Occupancy Raw Data'!$B$8:$BE$51,'Occupancy Raw Data'!AE$3,FALSE))/100</f>
        <v>4.1505990436656502E-2</v>
      </c>
      <c r="M72" s="136">
        <f>(VLOOKUP($A71,'ADR Raw Data'!$B$6:$BE$49,'ADR Raw Data'!T$1,FALSE))/100</f>
        <v>7.249774538432549E-2</v>
      </c>
      <c r="N72" s="137">
        <f>(VLOOKUP($A71,'ADR Raw Data'!$B$6:$BE$49,'ADR Raw Data'!U$1,FALSE))/100</f>
        <v>4.8095271867739202E-2</v>
      </c>
      <c r="O72" s="137">
        <f>(VLOOKUP($A71,'ADR Raw Data'!$B$6:$BE$49,'ADR Raw Data'!V$1,FALSE))/100</f>
        <v>2.7544591681093199E-2</v>
      </c>
      <c r="P72" s="137">
        <f>(VLOOKUP($A71,'ADR Raw Data'!$B$6:$BE$49,'ADR Raw Data'!W$1,FALSE))/100</f>
        <v>7.1106501573531197E-2</v>
      </c>
      <c r="Q72" s="137">
        <f>(VLOOKUP($A71,'ADR Raw Data'!$B$6:$BE$49,'ADR Raw Data'!X$1,FALSE))/100</f>
        <v>1.5349894073023999E-2</v>
      </c>
      <c r="R72" s="137">
        <f>(VLOOKUP($A71,'ADR Raw Data'!$B$6:$BE$49,'ADR Raw Data'!Y$1,FALSE))/100</f>
        <v>4.4528718059242599E-2</v>
      </c>
      <c r="S72" s="138">
        <f>(VLOOKUP($A71,'ADR Raw Data'!$B$6:$BE$49,'ADR Raw Data'!AA$1,FALSE))/100</f>
        <v>7.7368432701913001E-2</v>
      </c>
      <c r="T72" s="138">
        <f>(VLOOKUP($A71,'ADR Raw Data'!$B$6:$BE$49,'ADR Raw Data'!AB$1,FALSE))/100</f>
        <v>6.8730515927077296E-2</v>
      </c>
      <c r="U72" s="137">
        <f>(VLOOKUP($A71,'ADR Raw Data'!$B$6:$BE$49,'ADR Raw Data'!AC$1,FALSE))/100</f>
        <v>7.24706305584642E-2</v>
      </c>
      <c r="V72" s="139">
        <f>(VLOOKUP($A71,'ADR Raw Data'!$B$6:$BE$49,'ADR Raw Data'!AE$1,FALSE))/100</f>
        <v>5.2284635497706101E-2</v>
      </c>
      <c r="X72" s="136">
        <f>(VLOOKUP($A71,'RevPAR Raw Data'!$B$6:$BE$43,'RevPAR Raw Data'!T$1,FALSE))/100</f>
        <v>0.17762465523204402</v>
      </c>
      <c r="Y72" s="137">
        <f>(VLOOKUP($A71,'RevPAR Raw Data'!$B$6:$BE$43,'RevPAR Raw Data'!U$1,FALSE))/100</f>
        <v>4.1976592350845901E-2</v>
      </c>
      <c r="Z72" s="137">
        <f>(VLOOKUP($A71,'RevPAR Raw Data'!$B$6:$BE$43,'RevPAR Raw Data'!V$1,FALSE))/100</f>
        <v>1.5762498766644598E-2</v>
      </c>
      <c r="AA72" s="137">
        <f>(VLOOKUP($A71,'RevPAR Raw Data'!$B$6:$BE$43,'RevPAR Raw Data'!W$1,FALSE))/100</f>
        <v>0.102513935963905</v>
      </c>
      <c r="AB72" s="137">
        <f>(VLOOKUP($A71,'RevPAR Raw Data'!$B$6:$BE$43,'RevPAR Raw Data'!X$1,FALSE))/100</f>
        <v>9.8844899216582405E-2</v>
      </c>
      <c r="AC72" s="137">
        <f>(VLOOKUP($A71,'RevPAR Raw Data'!$B$6:$BE$43,'RevPAR Raw Data'!Y$1,FALSE))/100</f>
        <v>7.8616263968107891E-2</v>
      </c>
      <c r="AD72" s="138">
        <f>(VLOOKUP($A71,'RevPAR Raw Data'!$B$6:$BE$43,'RevPAR Raw Data'!AA$1,FALSE))/100</f>
        <v>0.15792174297082401</v>
      </c>
      <c r="AE72" s="138">
        <f>(VLOOKUP($A71,'RevPAR Raw Data'!$B$6:$BE$43,'RevPAR Raw Data'!AB$1,FALSE))/100</f>
        <v>0.130947323031256</v>
      </c>
      <c r="AF72" s="137">
        <f>(VLOOKUP($A71,'RevPAR Raw Data'!$B$6:$BE$43,'RevPAR Raw Data'!AC$1,FALSE))/100</f>
        <v>0.143376514953832</v>
      </c>
      <c r="AG72" s="139">
        <f>(VLOOKUP($A71,'RevPAR Raw Data'!$B$6:$BE$43,'RevPAR Raw Data'!AE$1,FALSE))/100</f>
        <v>9.5960751515314496E-2</v>
      </c>
    </row>
    <row r="73" spans="1:33" x14ac:dyDescent="0.25">
      <c r="A73" s="186"/>
      <c r="B73" s="164"/>
      <c r="C73" s="165"/>
      <c r="D73" s="165"/>
      <c r="E73" s="165"/>
      <c r="F73" s="165"/>
      <c r="G73" s="166"/>
      <c r="H73" s="146"/>
      <c r="I73" s="146"/>
      <c r="J73" s="166"/>
      <c r="K73" s="167"/>
      <c r="M73" s="168"/>
      <c r="N73" s="169"/>
      <c r="O73" s="169"/>
      <c r="P73" s="169"/>
      <c r="Q73" s="169"/>
      <c r="R73" s="170"/>
      <c r="S73" s="169"/>
      <c r="T73" s="169"/>
      <c r="U73" s="170"/>
      <c r="V73" s="171"/>
      <c r="X73" s="168"/>
      <c r="Y73" s="169"/>
      <c r="Z73" s="169"/>
      <c r="AA73" s="169"/>
      <c r="AB73" s="169"/>
      <c r="AC73" s="170"/>
      <c r="AD73" s="169"/>
      <c r="AE73" s="169"/>
      <c r="AF73" s="170"/>
      <c r="AG73" s="171"/>
    </row>
    <row r="74" spans="1:33" x14ac:dyDescent="0.25">
      <c r="A74" s="163" t="s">
        <v>27</v>
      </c>
      <c r="B74" s="164">
        <f>(VLOOKUP($A74,'Occupancy Raw Data'!$B$8:$BE$45,'Occupancy Raw Data'!G$3,FALSE))/100</f>
        <v>0.45166279969064099</v>
      </c>
      <c r="C74" s="165">
        <f>(VLOOKUP($A74,'Occupancy Raw Data'!$B$8:$BE$45,'Occupancy Raw Data'!H$3,FALSE))/100</f>
        <v>0.59860788863109005</v>
      </c>
      <c r="D74" s="165">
        <f>(VLOOKUP($A74,'Occupancy Raw Data'!$B$8:$BE$45,'Occupancy Raw Data'!I$3,FALSE))/100</f>
        <v>0.64600596619158102</v>
      </c>
      <c r="E74" s="165">
        <f>(VLOOKUP($A74,'Occupancy Raw Data'!$B$8:$BE$45,'Occupancy Raw Data'!J$3,FALSE))/100</f>
        <v>0.66246823555408196</v>
      </c>
      <c r="F74" s="165">
        <f>(VLOOKUP($A74,'Occupancy Raw Data'!$B$8:$BE$45,'Occupancy Raw Data'!K$3,FALSE))/100</f>
        <v>0.60844105623687905</v>
      </c>
      <c r="G74" s="166">
        <f>(VLOOKUP($A74,'Occupancy Raw Data'!$B$8:$BE$45,'Occupancy Raw Data'!L$3,FALSE))/100</f>
        <v>0.59343718926085498</v>
      </c>
      <c r="H74" s="146">
        <f>(VLOOKUP($A74,'Occupancy Raw Data'!$B$8:$BE$45,'Occupancy Raw Data'!N$3,FALSE))/100</f>
        <v>0.70622030714838102</v>
      </c>
      <c r="I74" s="146">
        <f>(VLOOKUP($A74,'Occupancy Raw Data'!$B$8:$BE$45,'Occupancy Raw Data'!O$3,FALSE))/100</f>
        <v>0.77825654623798401</v>
      </c>
      <c r="J74" s="166">
        <f>(VLOOKUP($A74,'Occupancy Raw Data'!$B$8:$BE$45,'Occupancy Raw Data'!P$3,FALSE))/100</f>
        <v>0.74223842669318296</v>
      </c>
      <c r="K74" s="167">
        <f>(VLOOKUP($A74,'Occupancy Raw Data'!$B$8:$BE$45,'Occupancy Raw Data'!R$3,FALSE))/100</f>
        <v>0.63595182852723398</v>
      </c>
      <c r="M74" s="168">
        <f>VLOOKUP($A74,'ADR Raw Data'!$B$6:$BE$43,'ADR Raw Data'!G$1,FALSE)</f>
        <v>91.683791585127196</v>
      </c>
      <c r="N74" s="169">
        <f>VLOOKUP($A74,'ADR Raw Data'!$B$6:$BE$43,'ADR Raw Data'!H$1,FALSE)</f>
        <v>98.161753414544094</v>
      </c>
      <c r="O74" s="169">
        <f>VLOOKUP($A74,'ADR Raw Data'!$B$6:$BE$43,'ADR Raw Data'!I$1,FALSE)</f>
        <v>99.935987685992799</v>
      </c>
      <c r="P74" s="169">
        <f>VLOOKUP($A74,'ADR Raw Data'!$B$6:$BE$43,'ADR Raw Data'!J$1,FALSE)</f>
        <v>98.958739159439602</v>
      </c>
      <c r="Q74" s="169">
        <f>VLOOKUP($A74,'ADR Raw Data'!$B$6:$BE$43,'ADR Raw Data'!K$1,FALSE)</f>
        <v>95.676068639912799</v>
      </c>
      <c r="R74" s="170">
        <f>VLOOKUP($A74,'ADR Raw Data'!$B$6:$BE$43,'ADR Raw Data'!L$1,FALSE)</f>
        <v>97.230196231754505</v>
      </c>
      <c r="S74" s="169">
        <f>VLOOKUP($A74,'ADR Raw Data'!$B$6:$BE$43,'ADR Raw Data'!N$1,FALSE)</f>
        <v>106.070901126408</v>
      </c>
      <c r="T74" s="169">
        <f>VLOOKUP($A74,'ADR Raw Data'!$B$6:$BE$43,'ADR Raw Data'!O$1,FALSE)</f>
        <v>111.024165247018</v>
      </c>
      <c r="U74" s="170">
        <f>VLOOKUP($A74,'ADR Raw Data'!$B$6:$BE$43,'ADR Raw Data'!P$1,FALSE)</f>
        <v>108.66771509377701</v>
      </c>
      <c r="V74" s="171">
        <f>VLOOKUP($A74,'ADR Raw Data'!$B$6:$BE$43,'ADR Raw Data'!R$1,FALSE)</f>
        <v>101.04421646977001</v>
      </c>
      <c r="X74" s="168">
        <f>VLOOKUP($A74,'RevPAR Raw Data'!$B$6:$BE$43,'RevPAR Raw Data'!G$1,FALSE)</f>
        <v>41.410157993591802</v>
      </c>
      <c r="Y74" s="169">
        <f>VLOOKUP($A74,'RevPAR Raw Data'!$B$6:$BE$43,'RevPAR Raw Data'!H$1,FALSE)</f>
        <v>58.760399955805902</v>
      </c>
      <c r="Z74" s="169">
        <f>VLOOKUP($A74,'RevPAR Raw Data'!$B$6:$BE$43,'RevPAR Raw Data'!I$1,FALSE)</f>
        <v>64.559244282399703</v>
      </c>
      <c r="AA74" s="169">
        <f>VLOOKUP($A74,'RevPAR Raw Data'!$B$6:$BE$43,'RevPAR Raw Data'!J$1,FALSE)</f>
        <v>65.557021323610599</v>
      </c>
      <c r="AB74" s="169">
        <f>VLOOKUP($A74,'RevPAR Raw Data'!$B$6:$BE$43,'RevPAR Raw Data'!K$1,FALSE)</f>
        <v>58.213248259860698</v>
      </c>
      <c r="AC74" s="170">
        <f>VLOOKUP($A74,'RevPAR Raw Data'!$B$6:$BE$43,'RevPAR Raw Data'!L$1,FALSE)</f>
        <v>57.700014363053803</v>
      </c>
      <c r="AD74" s="169">
        <f>VLOOKUP($A74,'RevPAR Raw Data'!$B$6:$BE$43,'RevPAR Raw Data'!N$1,FALSE)</f>
        <v>74.909424372997407</v>
      </c>
      <c r="AE74" s="169">
        <f>VLOOKUP($A74,'RevPAR Raw Data'!$B$6:$BE$43,'RevPAR Raw Data'!O$1,FALSE)</f>
        <v>86.405283394099996</v>
      </c>
      <c r="AF74" s="170">
        <f>VLOOKUP($A74,'RevPAR Raw Data'!$B$6:$BE$43,'RevPAR Raw Data'!P$1,FALSE)</f>
        <v>80.657353883548694</v>
      </c>
      <c r="AG74" s="171">
        <f>VLOOKUP($A74,'RevPAR Raw Data'!$B$6:$BE$43,'RevPAR Raw Data'!R$1,FALSE)</f>
        <v>64.259254226052306</v>
      </c>
    </row>
    <row r="75" spans="1:33" x14ac:dyDescent="0.25">
      <c r="A75" s="148" t="s">
        <v>132</v>
      </c>
      <c r="B75" s="136">
        <f>(VLOOKUP($A74,'Occupancy Raw Data'!$B$8:$BE$51,'Occupancy Raw Data'!T$3,FALSE))/100</f>
        <v>-4.8971445880017603E-2</v>
      </c>
      <c r="C75" s="137">
        <f>(VLOOKUP($A74,'Occupancy Raw Data'!$B$8:$BE$51,'Occupancy Raw Data'!U$3,FALSE))/100</f>
        <v>2.5705950526249601E-3</v>
      </c>
      <c r="D75" s="137">
        <f>(VLOOKUP($A74,'Occupancy Raw Data'!$B$8:$BE$51,'Occupancy Raw Data'!V$3,FALSE))/100</f>
        <v>1.4382607772658601E-2</v>
      </c>
      <c r="E75" s="137">
        <f>(VLOOKUP($A74,'Occupancy Raw Data'!$B$8:$BE$51,'Occupancy Raw Data'!W$3,FALSE))/100</f>
        <v>-1.03855148360824E-2</v>
      </c>
      <c r="F75" s="137">
        <f>(VLOOKUP($A74,'Occupancy Raw Data'!$B$8:$BE$51,'Occupancy Raw Data'!X$3,FALSE))/100</f>
        <v>-8.2356520203794303E-2</v>
      </c>
      <c r="G75" s="137">
        <f>(VLOOKUP($A74,'Occupancy Raw Data'!$B$8:$BE$51,'Occupancy Raw Data'!Y$3,FALSE))/100</f>
        <v>-2.4371666613522799E-2</v>
      </c>
      <c r="H75" s="138">
        <f>(VLOOKUP($A74,'Occupancy Raw Data'!$B$8:$BE$51,'Occupancy Raw Data'!AA$3,FALSE))/100</f>
        <v>-4.3861807814277801E-2</v>
      </c>
      <c r="I75" s="138">
        <f>(VLOOKUP($A74,'Occupancy Raw Data'!$B$8:$BE$51,'Occupancy Raw Data'!AB$3,FALSE))/100</f>
        <v>6.5627289866952397E-3</v>
      </c>
      <c r="J75" s="137">
        <f>(VLOOKUP($A74,'Occupancy Raw Data'!$B$8:$BE$51,'Occupancy Raw Data'!AC$3,FALSE))/100</f>
        <v>-1.8073099975432601E-2</v>
      </c>
      <c r="K75" s="139">
        <f>(VLOOKUP($A74,'Occupancy Raw Data'!$B$8:$BE$51,'Occupancy Raw Data'!AE$3,FALSE))/100</f>
        <v>-2.1835204060976002E-2</v>
      </c>
      <c r="M75" s="136">
        <f>(VLOOKUP($A74,'ADR Raw Data'!$B$6:$BE$49,'ADR Raw Data'!T$1,FALSE))/100</f>
        <v>3.35713203816237E-2</v>
      </c>
      <c r="N75" s="137">
        <f>(VLOOKUP($A74,'ADR Raw Data'!$B$6:$BE$49,'ADR Raw Data'!U$1,FALSE))/100</f>
        <v>2.75395544010647E-2</v>
      </c>
      <c r="O75" s="137">
        <f>(VLOOKUP($A74,'ADR Raw Data'!$B$6:$BE$49,'ADR Raw Data'!V$1,FALSE))/100</f>
        <v>3.3760736745310702E-2</v>
      </c>
      <c r="P75" s="137">
        <f>(VLOOKUP($A74,'ADR Raw Data'!$B$6:$BE$49,'ADR Raw Data'!W$1,FALSE))/100</f>
        <v>3.2293094851157195E-2</v>
      </c>
      <c r="Q75" s="137">
        <f>(VLOOKUP($A74,'ADR Raw Data'!$B$6:$BE$49,'ADR Raw Data'!X$1,FALSE))/100</f>
        <v>9.2817846066307799E-3</v>
      </c>
      <c r="R75" s="137">
        <f>(VLOOKUP($A74,'ADR Raw Data'!$B$6:$BE$49,'ADR Raw Data'!Y$1,FALSE))/100</f>
        <v>2.76182343490615E-2</v>
      </c>
      <c r="S75" s="138">
        <f>(VLOOKUP($A74,'ADR Raw Data'!$B$6:$BE$49,'ADR Raw Data'!AA$1,FALSE))/100</f>
        <v>-2.1595403335332101E-2</v>
      </c>
      <c r="T75" s="138">
        <f>(VLOOKUP($A74,'ADR Raw Data'!$B$6:$BE$49,'ADR Raw Data'!AB$1,FALSE))/100</f>
        <v>-8.0097755347370899E-3</v>
      </c>
      <c r="U75" s="137">
        <f>(VLOOKUP($A74,'ADR Raw Data'!$B$6:$BE$49,'ADR Raw Data'!AC$1,FALSE))/100</f>
        <v>-1.39624977531859E-2</v>
      </c>
      <c r="V75" s="139">
        <f>(VLOOKUP($A74,'ADR Raw Data'!$B$6:$BE$49,'ADR Raw Data'!AE$1,FALSE))/100</f>
        <v>1.2879888140660101E-2</v>
      </c>
      <c r="X75" s="136">
        <f>(VLOOKUP($A74,'RevPAR Raw Data'!$B$6:$BE$43,'RevPAR Raw Data'!T$1,FALSE))/100</f>
        <v>-1.70441615975832E-2</v>
      </c>
      <c r="Y75" s="137">
        <f>(VLOOKUP($A74,'RevPAR Raw Data'!$B$6:$BE$43,'RevPAR Raw Data'!U$1,FALSE))/100</f>
        <v>3.0180942495984499E-2</v>
      </c>
      <c r="Z75" s="137">
        <f>(VLOOKUP($A74,'RevPAR Raw Data'!$B$6:$BE$43,'RevPAR Raw Data'!V$1,FALSE))/100</f>
        <v>4.8628911952693102E-2</v>
      </c>
      <c r="AA75" s="137">
        <f>(VLOOKUP($A74,'RevPAR Raw Data'!$B$6:$BE$43,'RevPAR Raw Data'!W$1,FALSE))/100</f>
        <v>2.1572199599394999E-2</v>
      </c>
      <c r="AB75" s="137">
        <f>(VLOOKUP($A74,'RevPAR Raw Data'!$B$6:$BE$43,'RevPAR Raw Data'!X$1,FALSE))/100</f>
        <v>-7.3839151078646803E-2</v>
      </c>
      <c r="AC75" s="137">
        <f>(VLOOKUP($A74,'RevPAR Raw Data'!$B$6:$BE$43,'RevPAR Raw Data'!Y$1,FALSE))/100</f>
        <v>2.5734653355291696E-3</v>
      </c>
      <c r="AD75" s="138">
        <f>(VLOOKUP($A74,'RevPAR Raw Data'!$B$6:$BE$43,'RevPAR Raw Data'!AA$1,FALSE))/100</f>
        <v>-6.4509997718843803E-2</v>
      </c>
      <c r="AE75" s="138">
        <f>(VLOOKUP($A74,'RevPAR Raw Data'!$B$6:$BE$43,'RevPAR Raw Data'!AB$1,FALSE))/100</f>
        <v>-1.4996125341205798E-3</v>
      </c>
      <c r="AF75" s="137">
        <f>(VLOOKUP($A74,'RevPAR Raw Data'!$B$6:$BE$43,'RevPAR Raw Data'!AC$1,FALSE))/100</f>
        <v>-3.1783252110818498E-2</v>
      </c>
      <c r="AG75" s="139">
        <f>(VLOOKUP($A74,'RevPAR Raw Data'!$B$6:$BE$43,'RevPAR Raw Data'!AE$1,FALSE))/100</f>
        <v>-9.2365509061497399E-3</v>
      </c>
    </row>
    <row r="76" spans="1:33" x14ac:dyDescent="0.25">
      <c r="A76" s="186"/>
      <c r="B76" s="164"/>
      <c r="C76" s="165"/>
      <c r="D76" s="165"/>
      <c r="E76" s="165"/>
      <c r="F76" s="165"/>
      <c r="G76" s="166"/>
      <c r="H76" s="146"/>
      <c r="I76" s="146"/>
      <c r="J76" s="166"/>
      <c r="K76" s="167"/>
      <c r="M76" s="168"/>
      <c r="N76" s="169"/>
      <c r="O76" s="169"/>
      <c r="P76" s="169"/>
      <c r="Q76" s="169"/>
      <c r="R76" s="170"/>
      <c r="S76" s="169"/>
      <c r="T76" s="169"/>
      <c r="U76" s="170"/>
      <c r="V76" s="171"/>
      <c r="X76" s="168"/>
      <c r="Y76" s="169"/>
      <c r="Z76" s="169"/>
      <c r="AA76" s="169"/>
      <c r="AB76" s="169"/>
      <c r="AC76" s="170"/>
      <c r="AD76" s="169"/>
      <c r="AE76" s="169"/>
      <c r="AF76" s="170"/>
      <c r="AG76" s="171"/>
    </row>
    <row r="77" spans="1:33" x14ac:dyDescent="0.25">
      <c r="A77" s="163" t="s">
        <v>86</v>
      </c>
      <c r="B77" s="164">
        <f>(VLOOKUP($A77,'Occupancy Raw Data'!$B$8:$BE$45,'Occupancy Raw Data'!G$3,FALSE))/100</f>
        <v>0.53778558875219606</v>
      </c>
      <c r="C77" s="165">
        <f>(VLOOKUP($A77,'Occupancy Raw Data'!$B$8:$BE$45,'Occupancy Raw Data'!H$3,FALSE))/100</f>
        <v>0.75719174914438891</v>
      </c>
      <c r="D77" s="165">
        <f>(VLOOKUP($A77,'Occupancy Raw Data'!$B$8:$BE$45,'Occupancy Raw Data'!I$3,FALSE))/100</f>
        <v>0.82943298492276296</v>
      </c>
      <c r="E77" s="165">
        <f>(VLOOKUP($A77,'Occupancy Raw Data'!$B$8:$BE$45,'Occupancy Raw Data'!J$3,FALSE))/100</f>
        <v>0.79419110165572104</v>
      </c>
      <c r="F77" s="165">
        <f>(VLOOKUP($A77,'Occupancy Raw Data'!$B$8:$BE$45,'Occupancy Raw Data'!K$3,FALSE))/100</f>
        <v>0.65821848117657888</v>
      </c>
      <c r="G77" s="166">
        <f>(VLOOKUP($A77,'Occupancy Raw Data'!$B$8:$BE$45,'Occupancy Raw Data'!L$3,FALSE))/100</f>
        <v>0.71536398113033006</v>
      </c>
      <c r="H77" s="146">
        <f>(VLOOKUP($A77,'Occupancy Raw Data'!$B$8:$BE$45,'Occupancy Raw Data'!N$3,FALSE))/100</f>
        <v>0.59559707705115106</v>
      </c>
      <c r="I77" s="146">
        <f>(VLOOKUP($A77,'Occupancy Raw Data'!$B$8:$BE$45,'Occupancy Raw Data'!O$3,FALSE))/100</f>
        <v>0.617704190176671</v>
      </c>
      <c r="J77" s="166">
        <f>(VLOOKUP($A77,'Occupancy Raw Data'!$B$8:$BE$45,'Occupancy Raw Data'!P$3,FALSE))/100</f>
        <v>0.60665063361391103</v>
      </c>
      <c r="K77" s="167">
        <f>(VLOOKUP($A77,'Occupancy Raw Data'!$B$8:$BE$45,'Occupancy Raw Data'!R$3,FALSE))/100</f>
        <v>0.68430302469706705</v>
      </c>
      <c r="M77" s="168">
        <f>VLOOKUP($A77,'ADR Raw Data'!$B$6:$BE$43,'ADR Raw Data'!G$1,FALSE)</f>
        <v>115.44896972824201</v>
      </c>
      <c r="N77" s="169">
        <f>VLOOKUP($A77,'ADR Raw Data'!$B$6:$BE$43,'ADR Raw Data'!H$1,FALSE)</f>
        <v>141.42797214756899</v>
      </c>
      <c r="O77" s="169">
        <f>VLOOKUP($A77,'ADR Raw Data'!$B$6:$BE$43,'ADR Raw Data'!I$1,FALSE)</f>
        <v>151.70905207984799</v>
      </c>
      <c r="P77" s="169">
        <f>VLOOKUP($A77,'ADR Raw Data'!$B$6:$BE$43,'ADR Raw Data'!J$1,FALSE)</f>
        <v>144.74666317260599</v>
      </c>
      <c r="Q77" s="169">
        <f>VLOOKUP($A77,'ADR Raw Data'!$B$6:$BE$43,'ADR Raw Data'!K$1,FALSE)</f>
        <v>127.351379988757</v>
      </c>
      <c r="R77" s="170">
        <f>VLOOKUP($A77,'ADR Raw Data'!$B$6:$BE$43,'ADR Raw Data'!L$1,FALSE)</f>
        <v>138.05249760790201</v>
      </c>
      <c r="S77" s="169">
        <f>VLOOKUP($A77,'ADR Raw Data'!$B$6:$BE$43,'ADR Raw Data'!N$1,FALSE)</f>
        <v>112.111037428172</v>
      </c>
      <c r="T77" s="169">
        <f>VLOOKUP($A77,'ADR Raw Data'!$B$6:$BE$43,'ADR Raw Data'!O$1,FALSE)</f>
        <v>110.01904162923</v>
      </c>
      <c r="U77" s="170">
        <f>VLOOKUP($A77,'ADR Raw Data'!$B$6:$BE$43,'ADR Raw Data'!P$1,FALSE)</f>
        <v>111.04598078829</v>
      </c>
      <c r="V77" s="171">
        <f>VLOOKUP($A77,'ADR Raw Data'!$B$6:$BE$43,'ADR Raw Data'!R$1,FALSE)</f>
        <v>131.21195226508999</v>
      </c>
      <c r="X77" s="168">
        <f>VLOOKUP($A77,'RevPAR Raw Data'!$B$6:$BE$43,'RevPAR Raw Data'!G$1,FALSE)</f>
        <v>62.0867921561372</v>
      </c>
      <c r="Y77" s="169">
        <f>VLOOKUP($A77,'RevPAR Raw Data'!$B$6:$BE$43,'RevPAR Raw Data'!H$1,FALSE)</f>
        <v>107.08809360836101</v>
      </c>
      <c r="Z77" s="169">
        <f>VLOOKUP($A77,'RevPAR Raw Data'!$B$6:$BE$43,'RevPAR Raw Data'!I$1,FALSE)</f>
        <v>125.832491906391</v>
      </c>
      <c r="AA77" s="169">
        <f>VLOOKUP($A77,'RevPAR Raw Data'!$B$6:$BE$43,'RevPAR Raw Data'!J$1,FALSE)</f>
        <v>114.956511886041</v>
      </c>
      <c r="AB77" s="169">
        <f>VLOOKUP($A77,'RevPAR Raw Data'!$B$6:$BE$43,'RevPAR Raw Data'!K$1,FALSE)</f>
        <v>83.825031911941494</v>
      </c>
      <c r="AC77" s="170">
        <f>VLOOKUP($A77,'RevPAR Raw Data'!$B$6:$BE$43,'RevPAR Raw Data'!L$1,FALSE)</f>
        <v>98.757784293774804</v>
      </c>
      <c r="AD77" s="169">
        <f>VLOOKUP($A77,'RevPAR Raw Data'!$B$6:$BE$43,'RevPAR Raw Data'!N$1,FALSE)</f>
        <v>66.773006197391496</v>
      </c>
      <c r="AE77" s="169">
        <f>VLOOKUP($A77,'RevPAR Raw Data'!$B$6:$BE$43,'RevPAR Raw Data'!O$1,FALSE)</f>
        <v>67.959223013597196</v>
      </c>
      <c r="AF77" s="170">
        <f>VLOOKUP($A77,'RevPAR Raw Data'!$B$6:$BE$43,'RevPAR Raw Data'!P$1,FALSE)</f>
        <v>67.366114605494403</v>
      </c>
      <c r="AG77" s="171">
        <f>VLOOKUP($A77,'RevPAR Raw Data'!$B$6:$BE$43,'RevPAR Raw Data'!R$1,FALSE)</f>
        <v>89.788735811408998</v>
      </c>
    </row>
    <row r="78" spans="1:33" x14ac:dyDescent="0.25">
      <c r="A78" s="148" t="s">
        <v>132</v>
      </c>
      <c r="B78" s="136">
        <f>(VLOOKUP($A77,'Occupancy Raw Data'!$B$8:$BE$51,'Occupancy Raw Data'!T$3,FALSE))/100</f>
        <v>4.3692134872175804E-2</v>
      </c>
      <c r="C78" s="137">
        <f>(VLOOKUP($A77,'Occupancy Raw Data'!$B$8:$BE$51,'Occupancy Raw Data'!U$3,FALSE))/100</f>
        <v>4.2077731002631701E-2</v>
      </c>
      <c r="D78" s="137">
        <f>(VLOOKUP($A77,'Occupancy Raw Data'!$B$8:$BE$51,'Occupancy Raw Data'!V$3,FALSE))/100</f>
        <v>3.4411750509378496E-2</v>
      </c>
      <c r="E78" s="137">
        <f>(VLOOKUP($A77,'Occupancy Raw Data'!$B$8:$BE$51,'Occupancy Raw Data'!W$3,FALSE))/100</f>
        <v>3.01910414242169E-2</v>
      </c>
      <c r="F78" s="137">
        <f>(VLOOKUP($A77,'Occupancy Raw Data'!$B$8:$BE$51,'Occupancy Raw Data'!X$3,FALSE))/100</f>
        <v>-3.15507008285415E-2</v>
      </c>
      <c r="G78" s="137">
        <f>(VLOOKUP($A77,'Occupancy Raw Data'!$B$8:$BE$51,'Occupancy Raw Data'!Y$3,FALSE))/100</f>
        <v>2.3613091331533602E-2</v>
      </c>
      <c r="H78" s="138">
        <f>(VLOOKUP($A77,'Occupancy Raw Data'!$B$8:$BE$51,'Occupancy Raw Data'!AA$3,FALSE))/100</f>
        <v>-9.6707756254748908E-2</v>
      </c>
      <c r="I78" s="138">
        <f>(VLOOKUP($A77,'Occupancy Raw Data'!$B$8:$BE$51,'Occupancy Raw Data'!AB$3,FALSE))/100</f>
        <v>-5.4885693346520201E-2</v>
      </c>
      <c r="J78" s="137">
        <f>(VLOOKUP($A77,'Occupancy Raw Data'!$B$8:$BE$51,'Occupancy Raw Data'!AC$3,FALSE))/100</f>
        <v>-7.5888883815062799E-2</v>
      </c>
      <c r="K78" s="139">
        <f>(VLOOKUP($A77,'Occupancy Raw Data'!$B$8:$BE$51,'Occupancy Raw Data'!AE$3,FALSE))/100</f>
        <v>-3.5625438159473197E-3</v>
      </c>
      <c r="M78" s="136">
        <f>(VLOOKUP($A77,'ADR Raw Data'!$B$6:$BE$49,'ADR Raw Data'!T$1,FALSE))/100</f>
        <v>4.6045197945501798E-2</v>
      </c>
      <c r="N78" s="137">
        <f>(VLOOKUP($A77,'ADR Raw Data'!$B$6:$BE$49,'ADR Raw Data'!U$1,FALSE))/100</f>
        <v>7.4123106728211707E-2</v>
      </c>
      <c r="O78" s="137">
        <f>(VLOOKUP($A77,'ADR Raw Data'!$B$6:$BE$49,'ADR Raw Data'!V$1,FALSE))/100</f>
        <v>0.10790102097353299</v>
      </c>
      <c r="P78" s="137">
        <f>(VLOOKUP($A77,'ADR Raw Data'!$B$6:$BE$49,'ADR Raw Data'!W$1,FALSE))/100</f>
        <v>8.8810003930444803E-2</v>
      </c>
      <c r="Q78" s="137">
        <f>(VLOOKUP($A77,'ADR Raw Data'!$B$6:$BE$49,'ADR Raw Data'!X$1,FALSE))/100</f>
        <v>0.126465705602055</v>
      </c>
      <c r="R78" s="137">
        <f>(VLOOKUP($A77,'ADR Raw Data'!$B$6:$BE$49,'ADR Raw Data'!Y$1,FALSE))/100</f>
        <v>9.2226340733262704E-2</v>
      </c>
      <c r="S78" s="138">
        <f>(VLOOKUP($A77,'ADR Raw Data'!$B$6:$BE$49,'ADR Raw Data'!AA$1,FALSE))/100</f>
        <v>4.0947502781782698E-2</v>
      </c>
      <c r="T78" s="138">
        <f>(VLOOKUP($A77,'ADR Raw Data'!$B$6:$BE$49,'ADR Raw Data'!AB$1,FALSE))/100</f>
        <v>5.0637895746771203E-2</v>
      </c>
      <c r="U78" s="137">
        <f>(VLOOKUP($A77,'ADR Raw Data'!$B$6:$BE$49,'ADR Raw Data'!AC$1,FALSE))/100</f>
        <v>4.5480437864070099E-2</v>
      </c>
      <c r="V78" s="139">
        <f>(VLOOKUP($A77,'ADR Raw Data'!$B$6:$BE$49,'ADR Raw Data'!AE$1,FALSE))/100</f>
        <v>8.5437369661086601E-2</v>
      </c>
      <c r="X78" s="136">
        <f>(VLOOKUP($A77,'RevPAR Raw Data'!$B$6:$BE$43,'RevPAR Raw Data'!T$1,FALSE))/100</f>
        <v>9.1749145816528502E-2</v>
      </c>
      <c r="Y78" s="137">
        <f>(VLOOKUP($A77,'RevPAR Raw Data'!$B$6:$BE$43,'RevPAR Raw Data'!U$1,FALSE))/100</f>
        <v>0.119319769876832</v>
      </c>
      <c r="Z78" s="137">
        <f>(VLOOKUP($A77,'RevPAR Raw Data'!$B$6:$BE$43,'RevPAR Raw Data'!V$1,FALSE))/100</f>
        <v>0.14602583449636</v>
      </c>
      <c r="AA78" s="137">
        <f>(VLOOKUP($A77,'RevPAR Raw Data'!$B$6:$BE$43,'RevPAR Raw Data'!W$1,FALSE))/100</f>
        <v>0.12168231186221</v>
      </c>
      <c r="AB78" s="137">
        <f>(VLOOKUP($A77,'RevPAR Raw Data'!$B$6:$BE$43,'RevPAR Raw Data'!X$1,FALSE))/100</f>
        <v>9.0924923130993096E-2</v>
      </c>
      <c r="AC78" s="137">
        <f>(VLOOKUP($A77,'RevPAR Raw Data'!$B$6:$BE$43,'RevPAR Raw Data'!Y$1,FALSE))/100</f>
        <v>0.118017181071704</v>
      </c>
      <c r="AD78" s="138">
        <f>(VLOOKUP($A77,'RevPAR Raw Data'!$B$6:$BE$43,'RevPAR Raw Data'!AA$1,FALSE))/100</f>
        <v>-5.9720194591227502E-2</v>
      </c>
      <c r="AE78" s="138">
        <f>(VLOOKUP($A77,'RevPAR Raw Data'!$B$6:$BE$43,'RevPAR Raw Data'!AB$1,FALSE))/100</f>
        <v>-7.0270936174193898E-3</v>
      </c>
      <c r="AF78" s="137">
        <f>(VLOOKUP($A77,'RevPAR Raw Data'!$B$6:$BE$43,'RevPAR Raw Data'!AC$1,FALSE))/100</f>
        <v>-3.3859905615917202E-2</v>
      </c>
      <c r="AG78" s="139">
        <f>(VLOOKUP($A77,'RevPAR Raw Data'!$B$6:$BE$43,'RevPAR Raw Data'!AE$1,FALSE))/100</f>
        <v>8.1570451472202307E-2</v>
      </c>
    </row>
    <row r="79" spans="1:33" x14ac:dyDescent="0.25">
      <c r="A79" s="176"/>
      <c r="B79" s="177"/>
      <c r="C79" s="178"/>
      <c r="D79" s="178"/>
      <c r="E79" s="178"/>
      <c r="F79" s="178"/>
      <c r="G79" s="179"/>
      <c r="H79" s="178"/>
      <c r="I79" s="178"/>
      <c r="J79" s="179"/>
      <c r="K79" s="180"/>
      <c r="M79" s="177"/>
      <c r="N79" s="178"/>
      <c r="O79" s="178"/>
      <c r="P79" s="178"/>
      <c r="Q79" s="178"/>
      <c r="R79" s="179"/>
      <c r="S79" s="178"/>
      <c r="T79" s="178"/>
      <c r="U79" s="179"/>
      <c r="V79" s="180"/>
      <c r="X79" s="177"/>
      <c r="Y79" s="178"/>
      <c r="Z79" s="178"/>
      <c r="AA79" s="178"/>
      <c r="AB79" s="178"/>
      <c r="AC79" s="179"/>
      <c r="AD79" s="178"/>
      <c r="AE79" s="178"/>
      <c r="AF79" s="179"/>
      <c r="AG79" s="180"/>
    </row>
    <row r="80" spans="1:33" x14ac:dyDescent="0.25">
      <c r="A80" s="190" t="s">
        <v>19</v>
      </c>
      <c r="B80" s="164">
        <f>(VLOOKUP($A80,'Occupancy Raw Data'!$B$8:$BE$45,'Occupancy Raw Data'!G$3,FALSE))/100</f>
        <v>0.44419900855315497</v>
      </c>
      <c r="C80" s="165">
        <f>(VLOOKUP($A80,'Occupancy Raw Data'!$B$8:$BE$45,'Occupancy Raw Data'!H$3,FALSE))/100</f>
        <v>0.52836924973672705</v>
      </c>
      <c r="D80" s="165">
        <f>(VLOOKUP($A80,'Occupancy Raw Data'!$B$8:$BE$45,'Occupancy Raw Data'!I$3,FALSE))/100</f>
        <v>0.58698276526340099</v>
      </c>
      <c r="E80" s="165">
        <f>(VLOOKUP($A80,'Occupancy Raw Data'!$B$8:$BE$45,'Occupancy Raw Data'!J$3,FALSE))/100</f>
        <v>0.59684586340636403</v>
      </c>
      <c r="F80" s="165">
        <f>(VLOOKUP($A80,'Occupancy Raw Data'!$B$8:$BE$45,'Occupancy Raw Data'!K$3,FALSE))/100</f>
        <v>0.60072432126987296</v>
      </c>
      <c r="G80" s="166">
        <f>(VLOOKUP($A80,'Occupancy Raw Data'!$B$8:$BE$45,'Occupancy Raw Data'!L$3,FALSE))/100</f>
        <v>0.55142424164590398</v>
      </c>
      <c r="H80" s="146">
        <f>(VLOOKUP($A80,'Occupancy Raw Data'!$B$8:$BE$45,'Occupancy Raw Data'!N$3,FALSE))/100</f>
        <v>0.726915470166696</v>
      </c>
      <c r="I80" s="146">
        <f>(VLOOKUP($A80,'Occupancy Raw Data'!$B$8:$BE$45,'Occupancy Raw Data'!O$3,FALSE))/100</f>
        <v>0.73401619453881295</v>
      </c>
      <c r="J80" s="166">
        <f>(VLOOKUP($A80,'Occupancy Raw Data'!$B$8:$BE$45,'Occupancy Raw Data'!P$3,FALSE))/100</f>
        <v>0.73047565379985102</v>
      </c>
      <c r="K80" s="167">
        <f>(VLOOKUP($A80,'Occupancy Raw Data'!$B$8:$BE$45,'Occupancy Raw Data'!R$3,FALSE))/100</f>
        <v>0.602683072591082</v>
      </c>
      <c r="M80" s="168">
        <f>VLOOKUP($A80,'ADR Raw Data'!$B$6:$BE$43,'ADR Raw Data'!G$1,FALSE)</f>
        <v>94.168143113218406</v>
      </c>
      <c r="N80" s="169">
        <f>VLOOKUP($A80,'ADR Raw Data'!$B$6:$BE$43,'ADR Raw Data'!H$1,FALSE)</f>
        <v>97.306273418890598</v>
      </c>
      <c r="O80" s="169">
        <f>VLOOKUP($A80,'ADR Raw Data'!$B$6:$BE$43,'ADR Raw Data'!I$1,FALSE)</f>
        <v>103.155894438366</v>
      </c>
      <c r="P80" s="169">
        <f>VLOOKUP($A80,'ADR Raw Data'!$B$6:$BE$43,'ADR Raw Data'!J$1,FALSE)</f>
        <v>104.009008258381</v>
      </c>
      <c r="Q80" s="169">
        <f>VLOOKUP($A80,'ADR Raw Data'!$B$6:$BE$43,'ADR Raw Data'!K$1,FALSE)</f>
        <v>102.924876346844</v>
      </c>
      <c r="R80" s="170">
        <f>VLOOKUP($A80,'ADR Raw Data'!$B$6:$BE$43,'ADR Raw Data'!L$1,FALSE)</f>
        <v>100.721213362771</v>
      </c>
      <c r="S80" s="169">
        <f>VLOOKUP($A80,'ADR Raw Data'!$B$6:$BE$43,'ADR Raw Data'!N$1,FALSE)</f>
        <v>118.882327553796</v>
      </c>
      <c r="T80" s="169">
        <f>VLOOKUP($A80,'ADR Raw Data'!$B$6:$BE$43,'ADR Raw Data'!O$1,FALSE)</f>
        <v>123.048733936525</v>
      </c>
      <c r="U80" s="170">
        <f>VLOOKUP($A80,'ADR Raw Data'!$B$6:$BE$43,'ADR Raw Data'!P$1,FALSE)</f>
        <v>120.981418561635</v>
      </c>
      <c r="V80" s="171">
        <f>VLOOKUP($A80,'ADR Raw Data'!$B$6:$BE$43,'ADR Raw Data'!R$1,FALSE)</f>
        <v>107.751152065336</v>
      </c>
      <c r="X80" s="168">
        <f>VLOOKUP($A80,'RevPAR Raw Data'!$B$6:$BE$43,'RevPAR Raw Data'!G$1,FALSE)</f>
        <v>41.8293958081832</v>
      </c>
      <c r="Y80" s="169">
        <f>VLOOKUP($A80,'RevPAR Raw Data'!$B$6:$BE$43,'RevPAR Raw Data'!H$1,FALSE)</f>
        <v>51.4136426810161</v>
      </c>
      <c r="Z80" s="169">
        <f>VLOOKUP($A80,'RevPAR Raw Data'!$B$6:$BE$43,'RevPAR Raw Data'!I$1,FALSE)</f>
        <v>60.550732170652097</v>
      </c>
      <c r="AA80" s="169">
        <f>VLOOKUP($A80,'RevPAR Raw Data'!$B$6:$BE$43,'RevPAR Raw Data'!J$1,FALSE)</f>
        <v>62.0773463360131</v>
      </c>
      <c r="AB80" s="169">
        <f>VLOOKUP($A80,'RevPAR Raw Data'!$B$6:$BE$43,'RevPAR Raw Data'!K$1,FALSE)</f>
        <v>61.829476485243802</v>
      </c>
      <c r="AC80" s="170">
        <f>VLOOKUP($A80,'RevPAR Raw Data'!$B$6:$BE$43,'RevPAR Raw Data'!L$1,FALSE)</f>
        <v>55.540118696221697</v>
      </c>
      <c r="AD80" s="169">
        <f>VLOOKUP($A80,'RevPAR Raw Data'!$B$6:$BE$43,'RevPAR Raw Data'!N$1,FALSE)</f>
        <v>86.417403028279296</v>
      </c>
      <c r="AE80" s="169">
        <f>VLOOKUP($A80,'RevPAR Raw Data'!$B$6:$BE$43,'RevPAR Raw Data'!O$1,FALSE)</f>
        <v>90.3197634269074</v>
      </c>
      <c r="AF80" s="170">
        <f>VLOOKUP($A80,'RevPAR Raw Data'!$B$6:$BE$43,'RevPAR Raw Data'!P$1,FALSE)</f>
        <v>88.373980821444107</v>
      </c>
      <c r="AG80" s="171">
        <f>VLOOKUP($A80,'RevPAR Raw Data'!$B$6:$BE$43,'RevPAR Raw Data'!R$1,FALSE)</f>
        <v>64.939795401965895</v>
      </c>
    </row>
    <row r="81" spans="1:33" x14ac:dyDescent="0.25">
      <c r="A81" s="148" t="s">
        <v>132</v>
      </c>
      <c r="B81" s="136">
        <f>(VLOOKUP($A80,'Occupancy Raw Data'!$B$8:$BE$51,'Occupancy Raw Data'!T$3,FALSE))/100</f>
        <v>7.8488961130749896E-3</v>
      </c>
      <c r="C81" s="137">
        <f>(VLOOKUP($A80,'Occupancy Raw Data'!$B$8:$BE$51,'Occupancy Raw Data'!U$3,FALSE))/100</f>
        <v>-3.60945636752572E-2</v>
      </c>
      <c r="D81" s="137">
        <f>(VLOOKUP($A80,'Occupancy Raw Data'!$B$8:$BE$51,'Occupancy Raw Data'!V$3,FALSE))/100</f>
        <v>2.8481567935271599E-2</v>
      </c>
      <c r="E81" s="137">
        <f>(VLOOKUP($A80,'Occupancy Raw Data'!$B$8:$BE$51,'Occupancy Raw Data'!W$3,FALSE))/100</f>
        <v>4.1990936298630904E-2</v>
      </c>
      <c r="F81" s="137">
        <f>(VLOOKUP($A80,'Occupancy Raw Data'!$B$8:$BE$51,'Occupancy Raw Data'!X$3,FALSE))/100</f>
        <v>-8.4220064267277496E-3</v>
      </c>
      <c r="G81" s="137">
        <f>(VLOOKUP($A80,'Occupancy Raw Data'!$B$8:$BE$51,'Occupancy Raw Data'!Y$3,FALSE))/100</f>
        <v>6.8945696311980701E-3</v>
      </c>
      <c r="H81" s="138">
        <f>(VLOOKUP($A80,'Occupancy Raw Data'!$B$8:$BE$51,'Occupancy Raw Data'!AA$3,FALSE))/100</f>
        <v>-3.8110906205502696E-3</v>
      </c>
      <c r="I81" s="138">
        <f>(VLOOKUP($A80,'Occupancy Raw Data'!$B$8:$BE$51,'Occupancy Raw Data'!AB$3,FALSE))/100</f>
        <v>-6.3908449282332504E-3</v>
      </c>
      <c r="J81" s="137">
        <f>(VLOOKUP($A80,'Occupancy Raw Data'!$B$8:$BE$51,'Occupancy Raw Data'!AC$3,FALSE))/100</f>
        <v>-5.0955326018534896E-3</v>
      </c>
      <c r="K81" s="139">
        <f>(VLOOKUP($A80,'Occupancy Raw Data'!$B$8:$BE$51,'Occupancy Raw Data'!AE$3,FALSE))/100</f>
        <v>2.52555201044799E-3</v>
      </c>
      <c r="M81" s="136">
        <f>(VLOOKUP($A80,'ADR Raw Data'!$B$6:$BE$49,'ADR Raw Data'!T$1,FALSE))/100</f>
        <v>1.3768630579671799E-2</v>
      </c>
      <c r="N81" s="137">
        <f>(VLOOKUP($A80,'ADR Raw Data'!$B$6:$BE$49,'ADR Raw Data'!U$1,FALSE))/100</f>
        <v>-1.2412453516130599E-2</v>
      </c>
      <c r="O81" s="137">
        <f>(VLOOKUP($A80,'ADR Raw Data'!$B$6:$BE$49,'ADR Raw Data'!V$1,FALSE))/100</f>
        <v>3.1323828919485798E-2</v>
      </c>
      <c r="P81" s="137">
        <f>(VLOOKUP($A80,'ADR Raw Data'!$B$6:$BE$49,'ADR Raw Data'!W$1,FALSE))/100</f>
        <v>3.3986061539070599E-2</v>
      </c>
      <c r="Q81" s="137">
        <f>(VLOOKUP($A80,'ADR Raw Data'!$B$6:$BE$49,'ADR Raw Data'!X$1,FALSE))/100</f>
        <v>1.4177289235146201E-3</v>
      </c>
      <c r="R81" s="137">
        <f>(VLOOKUP($A80,'ADR Raw Data'!$B$6:$BE$49,'ADR Raw Data'!Y$1,FALSE))/100</f>
        <v>1.4269776495774999E-2</v>
      </c>
      <c r="S81" s="138">
        <f>(VLOOKUP($A80,'ADR Raw Data'!$B$6:$BE$49,'ADR Raw Data'!AA$1,FALSE))/100</f>
        <v>-4.77068392926569E-2</v>
      </c>
      <c r="T81" s="138">
        <f>(VLOOKUP($A80,'ADR Raw Data'!$B$6:$BE$49,'ADR Raw Data'!AB$1,FALSE))/100</f>
        <v>-4.2623017821433004E-2</v>
      </c>
      <c r="U81" s="137">
        <f>(VLOOKUP($A80,'ADR Raw Data'!$B$6:$BE$49,'ADR Raw Data'!AC$1,FALSE))/100</f>
        <v>-4.5088105779598597E-2</v>
      </c>
      <c r="V81" s="139">
        <f>(VLOOKUP($A80,'ADR Raw Data'!$B$6:$BE$49,'ADR Raw Data'!AE$1,FALSE))/100</f>
        <v>-1.0546096387762301E-2</v>
      </c>
      <c r="X81" s="136">
        <f>(VLOOKUP($A80,'RevPAR Raw Data'!$B$6:$BE$43,'RevPAR Raw Data'!T$1,FALSE))/100</f>
        <v>2.1725595243785999E-2</v>
      </c>
      <c r="Y81" s="137">
        <f>(VLOOKUP($A80,'RevPAR Raw Data'!$B$6:$BE$43,'RevPAR Raw Data'!U$1,FALSE))/100</f>
        <v>-4.8058995097583601E-2</v>
      </c>
      <c r="Z81" s="137">
        <f>(VLOOKUP($A80,'RevPAR Raw Data'!$B$6:$BE$43,'RevPAR Raw Data'!V$1,FALSE))/100</f>
        <v>6.0697548616120596E-2</v>
      </c>
      <c r="AA81" s="137">
        <f>(VLOOKUP($A80,'RevPAR Raw Data'!$B$6:$BE$43,'RevPAR Raw Data'!W$1,FALSE))/100</f>
        <v>7.7404104382830102E-2</v>
      </c>
      <c r="AB81" s="137">
        <f>(VLOOKUP($A80,'RevPAR Raw Data'!$B$6:$BE$43,'RevPAR Raw Data'!X$1,FALSE))/100</f>
        <v>-7.0162176253183292E-3</v>
      </c>
      <c r="AC81" s="137">
        <f>(VLOOKUP($A80,'RevPAR Raw Data'!$B$6:$BE$43,'RevPAR Raw Data'!Y$1,FALSE))/100</f>
        <v>2.1262730094644803E-2</v>
      </c>
      <c r="AD81" s="138">
        <f>(VLOOKUP($A80,'RevPAR Raw Data'!$B$6:$BE$43,'RevPAR Raw Data'!AA$1,FALSE))/100</f>
        <v>-5.13361148254428E-2</v>
      </c>
      <c r="AE81" s="138">
        <f>(VLOOKUP($A80,'RevPAR Raw Data'!$B$6:$BE$43,'RevPAR Raw Data'!AB$1,FALSE))/100</f>
        <v>-4.8741465652396204E-2</v>
      </c>
      <c r="AF81" s="137">
        <f>(VLOOKUP($A80,'RevPAR Raw Data'!$B$6:$BE$43,'RevPAR Raw Data'!AC$1,FALSE))/100</f>
        <v>-4.9953890468496305E-2</v>
      </c>
      <c r="AG81" s="139">
        <f>(VLOOKUP($A80,'RevPAR Raw Data'!$B$6:$BE$43,'RevPAR Raw Data'!AE$1,FALSE))/100</f>
        <v>-8.0471790922488802E-3</v>
      </c>
    </row>
    <row r="82" spans="1:33" x14ac:dyDescent="0.25">
      <c r="A82" s="190"/>
      <c r="B82" s="164"/>
      <c r="C82" s="165"/>
      <c r="D82" s="165"/>
      <c r="E82" s="165"/>
      <c r="F82" s="165"/>
      <c r="G82" s="166"/>
      <c r="H82" s="146"/>
      <c r="I82" s="146"/>
      <c r="J82" s="166"/>
      <c r="K82" s="167"/>
      <c r="M82" s="168"/>
      <c r="N82" s="169"/>
      <c r="O82" s="169"/>
      <c r="P82" s="169"/>
      <c r="Q82" s="169"/>
      <c r="R82" s="170"/>
      <c r="S82" s="169"/>
      <c r="T82" s="169"/>
      <c r="U82" s="170"/>
      <c r="V82" s="171"/>
      <c r="X82" s="168"/>
      <c r="Y82" s="169"/>
      <c r="Z82" s="169"/>
      <c r="AA82" s="169"/>
      <c r="AB82" s="169"/>
      <c r="AC82" s="170"/>
      <c r="AD82" s="169"/>
      <c r="AE82" s="169"/>
      <c r="AF82" s="170"/>
      <c r="AG82" s="171"/>
    </row>
    <row r="83" spans="1:33" x14ac:dyDescent="0.25">
      <c r="A83" s="163" t="s">
        <v>87</v>
      </c>
      <c r="B83" s="164">
        <f>(VLOOKUP($A83,'Occupancy Raw Data'!$B$8:$BE$45,'Occupancy Raw Data'!G$3,FALSE))/100</f>
        <v>0.57049564634963101</v>
      </c>
      <c r="C83" s="165">
        <f>(VLOOKUP($A83,'Occupancy Raw Data'!$B$8:$BE$45,'Occupancy Raw Data'!H$3,FALSE))/100</f>
        <v>0.69993302076356301</v>
      </c>
      <c r="D83" s="165">
        <f>(VLOOKUP($A83,'Occupancy Raw Data'!$B$8:$BE$45,'Occupancy Raw Data'!I$3,FALSE))/100</f>
        <v>0.74598124581379688</v>
      </c>
      <c r="E83" s="165">
        <f>(VLOOKUP($A83,'Occupancy Raw Data'!$B$8:$BE$45,'Occupancy Raw Data'!J$3,FALSE))/100</f>
        <v>0.74866041527126503</v>
      </c>
      <c r="F83" s="165">
        <f>(VLOOKUP($A83,'Occupancy Raw Data'!$B$8:$BE$45,'Occupancy Raw Data'!K$3,FALSE))/100</f>
        <v>0.70093770931011301</v>
      </c>
      <c r="G83" s="166">
        <f>(VLOOKUP($A83,'Occupancy Raw Data'!$B$8:$BE$45,'Occupancy Raw Data'!L$3,FALSE))/100</f>
        <v>0.69320160750167403</v>
      </c>
      <c r="H83" s="146">
        <f>(VLOOKUP($A83,'Occupancy Raw Data'!$B$8:$BE$45,'Occupancy Raw Data'!N$3,FALSE))/100</f>
        <v>0.763898191560616</v>
      </c>
      <c r="I83" s="146">
        <f>(VLOOKUP($A83,'Occupancy Raw Data'!$B$8:$BE$45,'Occupancy Raw Data'!O$3,FALSE))/100</f>
        <v>0.75619557937039505</v>
      </c>
      <c r="J83" s="166">
        <f>(VLOOKUP($A83,'Occupancy Raw Data'!$B$8:$BE$45,'Occupancy Raw Data'!P$3,FALSE))/100</f>
        <v>0.76004688546550492</v>
      </c>
      <c r="K83" s="167">
        <f>(VLOOKUP($A83,'Occupancy Raw Data'!$B$8:$BE$45,'Occupancy Raw Data'!R$3,FALSE))/100</f>
        <v>0.7123002583484831</v>
      </c>
      <c r="M83" s="168">
        <f>VLOOKUP($A83,'ADR Raw Data'!$B$6:$BE$43,'ADR Raw Data'!G$1,FALSE)</f>
        <v>87.197207631347197</v>
      </c>
      <c r="N83" s="169">
        <f>VLOOKUP($A83,'ADR Raw Data'!$B$6:$BE$43,'ADR Raw Data'!H$1,FALSE)</f>
        <v>91.466492464114793</v>
      </c>
      <c r="O83" s="169">
        <f>VLOOKUP($A83,'ADR Raw Data'!$B$6:$BE$43,'ADR Raw Data'!I$1,FALSE)</f>
        <v>92.288208372615003</v>
      </c>
      <c r="P83" s="169">
        <f>VLOOKUP($A83,'ADR Raw Data'!$B$6:$BE$43,'ADR Raw Data'!J$1,FALSE)</f>
        <v>91.749487877432301</v>
      </c>
      <c r="Q83" s="169">
        <f>VLOOKUP($A83,'ADR Raw Data'!$B$6:$BE$43,'ADR Raw Data'!K$1,FALSE)</f>
        <v>89.736000023889105</v>
      </c>
      <c r="R83" s="170">
        <f>VLOOKUP($A83,'ADR Raw Data'!$B$6:$BE$43,'ADR Raw Data'!L$1,FALSE)</f>
        <v>90.651802000096595</v>
      </c>
      <c r="S83" s="169">
        <f>VLOOKUP($A83,'ADR Raw Data'!$B$6:$BE$43,'ADR Raw Data'!N$1,FALSE)</f>
        <v>96.505218369136301</v>
      </c>
      <c r="T83" s="169">
        <f>VLOOKUP($A83,'ADR Raw Data'!$B$6:$BE$43,'ADR Raw Data'!O$1,FALSE)</f>
        <v>97.507866076173599</v>
      </c>
      <c r="U83" s="170">
        <f>VLOOKUP($A83,'ADR Raw Data'!$B$6:$BE$43,'ADR Raw Data'!P$1,FALSE)</f>
        <v>97.004001916721705</v>
      </c>
      <c r="V83" s="171">
        <f>VLOOKUP($A83,'ADR Raw Data'!$B$6:$BE$43,'ADR Raw Data'!R$1,FALSE)</f>
        <v>92.588372871679397</v>
      </c>
      <c r="X83" s="168">
        <f>VLOOKUP($A83,'RevPAR Raw Data'!$B$6:$BE$43,'RevPAR Raw Data'!G$1,FALSE)</f>
        <v>49.745627327528403</v>
      </c>
      <c r="Y83" s="169">
        <f>VLOOKUP($A83,'RevPAR Raw Data'!$B$6:$BE$43,'RevPAR Raw Data'!H$1,FALSE)</f>
        <v>64.020418369055506</v>
      </c>
      <c r="Z83" s="169">
        <f>VLOOKUP($A83,'RevPAR Raw Data'!$B$6:$BE$43,'RevPAR Raw Data'!I$1,FALSE)</f>
        <v>68.845272655726703</v>
      </c>
      <c r="AA83" s="169">
        <f>VLOOKUP($A83,'RevPAR Raw Data'!$B$6:$BE$43,'RevPAR Raw Data'!J$1,FALSE)</f>
        <v>68.689209695244401</v>
      </c>
      <c r="AB83" s="169">
        <f>VLOOKUP($A83,'RevPAR Raw Data'!$B$6:$BE$43,'RevPAR Raw Data'!K$1,FALSE)</f>
        <v>62.899346299397102</v>
      </c>
      <c r="AC83" s="170">
        <f>VLOOKUP($A83,'RevPAR Raw Data'!$B$6:$BE$43,'RevPAR Raw Data'!L$1,FALSE)</f>
        <v>62.839974869390403</v>
      </c>
      <c r="AD83" s="169">
        <f>VLOOKUP($A83,'RevPAR Raw Data'!$B$6:$BE$43,'RevPAR Raw Data'!N$1,FALSE)</f>
        <v>73.720161788345607</v>
      </c>
      <c r="AE83" s="169">
        <f>VLOOKUP($A83,'RevPAR Raw Data'!$B$6:$BE$43,'RevPAR Raw Data'!O$1,FALSE)</f>
        <v>73.735017280643007</v>
      </c>
      <c r="AF83" s="170">
        <f>VLOOKUP($A83,'RevPAR Raw Data'!$B$6:$BE$43,'RevPAR Raw Data'!P$1,FALSE)</f>
        <v>73.7275895344943</v>
      </c>
      <c r="AG83" s="171">
        <f>VLOOKUP($A83,'RevPAR Raw Data'!$B$6:$BE$43,'RevPAR Raw Data'!R$1,FALSE)</f>
        <v>65.950721916562998</v>
      </c>
    </row>
    <row r="84" spans="1:33" x14ac:dyDescent="0.25">
      <c r="A84" s="148" t="s">
        <v>132</v>
      </c>
      <c r="B84" s="136">
        <f>(VLOOKUP($A83,'Occupancy Raw Data'!$B$8:$BE$51,'Occupancy Raw Data'!T$3,FALSE))/100</f>
        <v>5.9543974296744705E-2</v>
      </c>
      <c r="C84" s="137">
        <f>(VLOOKUP($A83,'Occupancy Raw Data'!$B$8:$BE$51,'Occupancy Raw Data'!U$3,FALSE))/100</f>
        <v>5.6348433880124699E-2</v>
      </c>
      <c r="D84" s="137">
        <f>(VLOOKUP($A83,'Occupancy Raw Data'!$B$8:$BE$51,'Occupancy Raw Data'!V$3,FALSE))/100</f>
        <v>3.7770560862974499E-2</v>
      </c>
      <c r="E84" s="137">
        <f>(VLOOKUP($A83,'Occupancy Raw Data'!$B$8:$BE$51,'Occupancy Raw Data'!W$3,FALSE))/100</f>
        <v>6.0784677096104106E-2</v>
      </c>
      <c r="F84" s="137">
        <f>(VLOOKUP($A83,'Occupancy Raw Data'!$B$8:$BE$51,'Occupancy Raw Data'!X$3,FALSE))/100</f>
        <v>3.2148082967412499E-2</v>
      </c>
      <c r="G84" s="137">
        <f>(VLOOKUP($A83,'Occupancy Raw Data'!$B$8:$BE$51,'Occupancy Raw Data'!Y$3,FALSE))/100</f>
        <v>4.88024529380853E-2</v>
      </c>
      <c r="H84" s="138">
        <f>(VLOOKUP($A83,'Occupancy Raw Data'!$B$8:$BE$51,'Occupancy Raw Data'!AA$3,FALSE))/100</f>
        <v>5.9148303272528097E-2</v>
      </c>
      <c r="I84" s="138">
        <f>(VLOOKUP($A83,'Occupancy Raw Data'!$B$8:$BE$51,'Occupancy Raw Data'!AB$3,FALSE))/100</f>
        <v>1.4132217259881901E-2</v>
      </c>
      <c r="J84" s="137">
        <f>(VLOOKUP($A83,'Occupancy Raw Data'!$B$8:$BE$51,'Occupancy Raw Data'!AC$3,FALSE))/100</f>
        <v>3.6265565998104397E-2</v>
      </c>
      <c r="K84" s="139">
        <f>(VLOOKUP($A83,'Occupancy Raw Data'!$B$8:$BE$51,'Occupancy Raw Data'!AE$3,FALSE))/100</f>
        <v>4.4948355356435502E-2</v>
      </c>
      <c r="M84" s="136">
        <f>(VLOOKUP($A83,'ADR Raw Data'!$B$6:$BE$49,'ADR Raw Data'!T$1,FALSE))/100</f>
        <v>5.1544574742510001E-2</v>
      </c>
      <c r="N84" s="137">
        <f>(VLOOKUP($A83,'ADR Raw Data'!$B$6:$BE$49,'ADR Raw Data'!U$1,FALSE))/100</f>
        <v>2.4954696459181101E-2</v>
      </c>
      <c r="O84" s="137">
        <f>(VLOOKUP($A83,'ADR Raw Data'!$B$6:$BE$49,'ADR Raw Data'!V$1,FALSE))/100</f>
        <v>6.6146697850031902E-3</v>
      </c>
      <c r="P84" s="137">
        <f>(VLOOKUP($A83,'ADR Raw Data'!$B$6:$BE$49,'ADR Raw Data'!W$1,FALSE))/100</f>
        <v>1.2062407101040101E-2</v>
      </c>
      <c r="Q84" s="137">
        <f>(VLOOKUP($A83,'ADR Raw Data'!$B$6:$BE$49,'ADR Raw Data'!X$1,FALSE))/100</f>
        <v>2.4102815874891301E-2</v>
      </c>
      <c r="R84" s="137">
        <f>(VLOOKUP($A83,'ADR Raw Data'!$B$6:$BE$49,'ADR Raw Data'!Y$1,FALSE))/100</f>
        <v>2.1864863226895799E-2</v>
      </c>
      <c r="S84" s="138">
        <f>(VLOOKUP($A83,'ADR Raw Data'!$B$6:$BE$49,'ADR Raw Data'!AA$1,FALSE))/100</f>
        <v>-9.3986788749830102E-3</v>
      </c>
      <c r="T84" s="138">
        <f>(VLOOKUP($A83,'ADR Raw Data'!$B$6:$BE$49,'ADR Raw Data'!AB$1,FALSE))/100</f>
        <v>-1.36997350423735E-2</v>
      </c>
      <c r="U84" s="137">
        <f>(VLOOKUP($A83,'ADR Raw Data'!$B$6:$BE$49,'ADR Raw Data'!AC$1,FALSE))/100</f>
        <v>-1.1711700121537201E-2</v>
      </c>
      <c r="V84" s="139">
        <f>(VLOOKUP($A83,'ADR Raw Data'!$B$6:$BE$49,'ADR Raw Data'!AE$1,FALSE))/100</f>
        <v>1.06288842561242E-2</v>
      </c>
      <c r="X84" s="136">
        <f>(VLOOKUP($A83,'RevPAR Raw Data'!$B$6:$BE$43,'RevPAR Raw Data'!T$1,FALSE))/100</f>
        <v>0.114157717872859</v>
      </c>
      <c r="Y84" s="137">
        <f>(VLOOKUP($A83,'RevPAR Raw Data'!$B$6:$BE$43,'RevPAR Raw Data'!U$1,FALSE))/100</f>
        <v>8.2709288402734588E-2</v>
      </c>
      <c r="Z84" s="137">
        <f>(VLOOKUP($A83,'RevPAR Raw Data'!$B$6:$BE$43,'RevPAR Raw Data'!V$1,FALSE))/100</f>
        <v>4.4635070435680699E-2</v>
      </c>
      <c r="AA84" s="137">
        <f>(VLOOKUP($A83,'RevPAR Raw Data'!$B$6:$BE$43,'RevPAR Raw Data'!W$1,FALSE))/100</f>
        <v>7.3580293717782699E-2</v>
      </c>
      <c r="AB84" s="137">
        <f>(VLOOKUP($A83,'RevPAR Raw Data'!$B$6:$BE$43,'RevPAR Raw Data'!X$1,FALSE))/100</f>
        <v>5.7025758166798203E-2</v>
      </c>
      <c r="AC84" s="137">
        <f>(VLOOKUP($A83,'RevPAR Raw Data'!$B$6:$BE$43,'RevPAR Raw Data'!Y$1,FALSE))/100</f>
        <v>7.1734375123609306E-2</v>
      </c>
      <c r="AD84" s="138">
        <f>(VLOOKUP($A83,'RevPAR Raw Data'!$B$6:$BE$43,'RevPAR Raw Data'!AA$1,FALSE))/100</f>
        <v>4.9193708489086496E-2</v>
      </c>
      <c r="AE84" s="138">
        <f>(VLOOKUP($A83,'RevPAR Raw Data'!$B$6:$BE$43,'RevPAR Raw Data'!AB$1,FALSE))/100</f>
        <v>2.3887458548669101E-4</v>
      </c>
      <c r="AF84" s="137">
        <f>(VLOOKUP($A83,'RevPAR Raw Data'!$B$6:$BE$43,'RevPAR Raw Data'!AC$1,FALSE))/100</f>
        <v>2.41291344428596E-2</v>
      </c>
      <c r="AG84" s="139">
        <f>(VLOOKUP($A83,'RevPAR Raw Data'!$B$6:$BE$43,'RevPAR Raw Data'!AE$1,FALSE))/100</f>
        <v>5.6054990479146499E-2</v>
      </c>
    </row>
    <row r="85" spans="1:33" x14ac:dyDescent="0.25">
      <c r="A85" s="186"/>
      <c r="B85" s="164"/>
      <c r="C85" s="165"/>
      <c r="D85" s="165"/>
      <c r="E85" s="165"/>
      <c r="F85" s="165"/>
      <c r="G85" s="166"/>
      <c r="H85" s="146"/>
      <c r="I85" s="146"/>
      <c r="J85" s="166"/>
      <c r="K85" s="167"/>
      <c r="M85" s="168"/>
      <c r="N85" s="169"/>
      <c r="O85" s="169"/>
      <c r="P85" s="169"/>
      <c r="Q85" s="169"/>
      <c r="R85" s="170"/>
      <c r="S85" s="169"/>
      <c r="T85" s="169"/>
      <c r="U85" s="170"/>
      <c r="V85" s="171"/>
      <c r="X85" s="168"/>
      <c r="Y85" s="169"/>
      <c r="Z85" s="169"/>
      <c r="AA85" s="169"/>
      <c r="AB85" s="169"/>
      <c r="AC85" s="170"/>
      <c r="AD85" s="169"/>
      <c r="AE85" s="169"/>
      <c r="AF85" s="170"/>
      <c r="AG85" s="171"/>
    </row>
    <row r="86" spans="1:33" x14ac:dyDescent="0.25">
      <c r="A86" s="163" t="s">
        <v>32</v>
      </c>
      <c r="B86" s="164">
        <f>(VLOOKUP($A86,'Occupancy Raw Data'!$B$8:$BE$45,'Occupancy Raw Data'!G$3,FALSE))/100</f>
        <v>0.483378129862781</v>
      </c>
      <c r="C86" s="165">
        <f>(VLOOKUP($A86,'Occupancy Raw Data'!$B$8:$BE$45,'Occupancy Raw Data'!H$3,FALSE))/100</f>
        <v>0.58749469514782804</v>
      </c>
      <c r="D86" s="165">
        <f>(VLOOKUP($A86,'Occupancy Raw Data'!$B$8:$BE$45,'Occupancy Raw Data'!I$3,FALSE))/100</f>
        <v>0.67576743528080296</v>
      </c>
      <c r="E86" s="165">
        <f>(VLOOKUP($A86,'Occupancy Raw Data'!$B$8:$BE$45,'Occupancy Raw Data'!J$3,FALSE))/100</f>
        <v>0.74310369217711103</v>
      </c>
      <c r="F86" s="165">
        <f>(VLOOKUP($A86,'Occupancy Raw Data'!$B$8:$BE$45,'Occupancy Raw Data'!K$3,FALSE))/100</f>
        <v>0.73079643513934001</v>
      </c>
      <c r="G86" s="166">
        <f>(VLOOKUP($A86,'Occupancy Raw Data'!$B$8:$BE$45,'Occupancy Raw Data'!L$3,FALSE))/100</f>
        <v>0.64410807752157295</v>
      </c>
      <c r="H86" s="146">
        <f>(VLOOKUP($A86,'Occupancy Raw Data'!$B$8:$BE$45,'Occupancy Raw Data'!N$3,FALSE))/100</f>
        <v>0.74395246852454311</v>
      </c>
      <c r="I86" s="146">
        <f>(VLOOKUP($A86,'Occupancy Raw Data'!$B$8:$BE$45,'Occupancy Raw Data'!O$3,FALSE))/100</f>
        <v>0.7486207384354221</v>
      </c>
      <c r="J86" s="166">
        <f>(VLOOKUP($A86,'Occupancy Raw Data'!$B$8:$BE$45,'Occupancy Raw Data'!P$3,FALSE))/100</f>
        <v>0.7462866034799831</v>
      </c>
      <c r="K86" s="167">
        <f>(VLOOKUP($A86,'Occupancy Raw Data'!$B$8:$BE$45,'Occupancy Raw Data'!R$3,FALSE))/100</f>
        <v>0.67330194208111804</v>
      </c>
      <c r="M86" s="168">
        <f>VLOOKUP($A86,'ADR Raw Data'!$B$6:$BE$43,'ADR Raw Data'!G$1,FALSE)</f>
        <v>76.855522095405306</v>
      </c>
      <c r="N86" s="169">
        <f>VLOOKUP($A86,'ADR Raw Data'!$B$6:$BE$43,'ADR Raw Data'!H$1,FALSE)</f>
        <v>83.128735251625301</v>
      </c>
      <c r="O86" s="169">
        <f>VLOOKUP($A86,'ADR Raw Data'!$B$6:$BE$43,'ADR Raw Data'!I$1,FALSE)</f>
        <v>93.187722419928804</v>
      </c>
      <c r="P86" s="169">
        <f>VLOOKUP($A86,'ADR Raw Data'!$B$6:$BE$43,'ADR Raw Data'!J$1,FALSE)</f>
        <v>100.209516219303</v>
      </c>
      <c r="Q86" s="169">
        <f>VLOOKUP($A86,'ADR Raw Data'!$B$6:$BE$43,'ADR Raw Data'!K$1,FALSE)</f>
        <v>100.321564634146</v>
      </c>
      <c r="R86" s="170">
        <f>VLOOKUP($A86,'ADR Raw Data'!$B$6:$BE$43,'ADR Raw Data'!L$1,FALSE)</f>
        <v>92.140406663445404</v>
      </c>
      <c r="S86" s="169">
        <f>VLOOKUP($A86,'ADR Raw Data'!$B$6:$BE$43,'ADR Raw Data'!N$1,FALSE)</f>
        <v>104.803549324966</v>
      </c>
      <c r="T86" s="169">
        <f>VLOOKUP($A86,'ADR Raw Data'!$B$6:$BE$43,'ADR Raw Data'!O$1,FALSE)</f>
        <v>104.040219973544</v>
      </c>
      <c r="U86" s="170">
        <f>VLOOKUP($A86,'ADR Raw Data'!$B$6:$BE$43,'ADR Raw Data'!P$1,FALSE)</f>
        <v>104.42069092976899</v>
      </c>
      <c r="V86" s="171">
        <f>VLOOKUP($A86,'ADR Raw Data'!$B$6:$BE$43,'ADR Raw Data'!R$1,FALSE)</f>
        <v>96.029390644415699</v>
      </c>
      <c r="X86" s="168">
        <f>VLOOKUP($A86,'RevPAR Raw Data'!$B$6:$BE$43,'RevPAR Raw Data'!G$1,FALSE)</f>
        <v>37.150278540104601</v>
      </c>
      <c r="Y86" s="169">
        <f>VLOOKUP($A86,'RevPAR Raw Data'!$B$6:$BE$43,'RevPAR Raw Data'!H$1,FALSE)</f>
        <v>48.837690974678097</v>
      </c>
      <c r="Z86" s="169">
        <f>VLOOKUP($A86,'RevPAR Raw Data'!$B$6:$BE$43,'RevPAR Raw Data'!I$1,FALSE)</f>
        <v>62.973228179374701</v>
      </c>
      <c r="AA86" s="169">
        <f>VLOOKUP($A86,'RevPAR Raw Data'!$B$6:$BE$43,'RevPAR Raw Data'!J$1,FALSE)</f>
        <v>74.466061493846297</v>
      </c>
      <c r="AB86" s="169">
        <f>VLOOKUP($A86,'RevPAR Raw Data'!$B$6:$BE$43,'RevPAR Raw Data'!K$1,FALSE)</f>
        <v>73.314641802235101</v>
      </c>
      <c r="AC86" s="170">
        <f>VLOOKUP($A86,'RevPAR Raw Data'!$B$6:$BE$43,'RevPAR Raw Data'!L$1,FALSE)</f>
        <v>59.348380198047799</v>
      </c>
      <c r="AD86" s="169">
        <f>VLOOKUP($A86,'RevPAR Raw Data'!$B$6:$BE$43,'RevPAR Raw Data'!N$1,FALSE)</f>
        <v>77.968859230442703</v>
      </c>
      <c r="AE86" s="169">
        <f>VLOOKUP($A86,'RevPAR Raw Data'!$B$6:$BE$43,'RevPAR Raw Data'!O$1,FALSE)</f>
        <v>77.886666303579005</v>
      </c>
      <c r="AF86" s="170">
        <f>VLOOKUP($A86,'RevPAR Raw Data'!$B$6:$BE$43,'RevPAR Raw Data'!P$1,FALSE)</f>
        <v>77.927762767010805</v>
      </c>
      <c r="AG86" s="171">
        <f>VLOOKUP($A86,'RevPAR Raw Data'!$B$6:$BE$43,'RevPAR Raw Data'!R$1,FALSE)</f>
        <v>64.656775217751502</v>
      </c>
    </row>
    <row r="87" spans="1:33" x14ac:dyDescent="0.25">
      <c r="A87" s="148" t="s">
        <v>132</v>
      </c>
      <c r="B87" s="136">
        <f>(VLOOKUP($A86,'Occupancy Raw Data'!$B$8:$BE$51,'Occupancy Raw Data'!T$3,FALSE))/100</f>
        <v>-4.7367980664754394E-2</v>
      </c>
      <c r="C87" s="137">
        <f>(VLOOKUP($A86,'Occupancy Raw Data'!$B$8:$BE$51,'Occupancy Raw Data'!U$3,FALSE))/100</f>
        <v>-4.9306860658754899E-2</v>
      </c>
      <c r="D87" s="137">
        <f>(VLOOKUP($A86,'Occupancy Raw Data'!$B$8:$BE$51,'Occupancy Raw Data'!V$3,FALSE))/100</f>
        <v>-3.0672387140068002E-3</v>
      </c>
      <c r="E87" s="137">
        <f>(VLOOKUP($A86,'Occupancy Raw Data'!$B$8:$BE$51,'Occupancy Raw Data'!W$3,FALSE))/100</f>
        <v>2.69228863247249E-2</v>
      </c>
      <c r="F87" s="137">
        <f>(VLOOKUP($A86,'Occupancy Raw Data'!$B$8:$BE$51,'Occupancy Raw Data'!X$3,FALSE))/100</f>
        <v>-4.2472240342578702E-4</v>
      </c>
      <c r="G87" s="137">
        <f>(VLOOKUP($A86,'Occupancy Raw Data'!$B$8:$BE$51,'Occupancy Raw Data'!Y$3,FALSE))/100</f>
        <v>-1.14834943351813E-2</v>
      </c>
      <c r="H87" s="138">
        <f>(VLOOKUP($A86,'Occupancy Raw Data'!$B$8:$BE$51,'Occupancy Raw Data'!AA$3,FALSE))/100</f>
        <v>-3.09563294637921E-2</v>
      </c>
      <c r="I87" s="138">
        <f>(VLOOKUP($A86,'Occupancy Raw Data'!$B$8:$BE$51,'Occupancy Raw Data'!AB$3,FALSE))/100</f>
        <v>-8.4317032040472101E-3</v>
      </c>
      <c r="J87" s="137">
        <f>(VLOOKUP($A86,'Occupancy Raw Data'!$B$8:$BE$51,'Occupancy Raw Data'!AC$3,FALSE))/100</f>
        <v>-1.9788182831661002E-2</v>
      </c>
      <c r="K87" s="139">
        <f>(VLOOKUP($A86,'Occupancy Raw Data'!$B$8:$BE$51,'Occupancy Raw Data'!AE$3,FALSE))/100</f>
        <v>-1.4693361220153901E-2</v>
      </c>
      <c r="M87" s="136">
        <f>(VLOOKUP($A86,'ADR Raw Data'!$B$6:$BE$49,'ADR Raw Data'!T$1,FALSE))/100</f>
        <v>-2.3376831575541299E-2</v>
      </c>
      <c r="N87" s="137">
        <f>(VLOOKUP($A86,'ADR Raw Data'!$B$6:$BE$49,'ADR Raw Data'!U$1,FALSE))/100</f>
        <v>-2.8780548119380599E-2</v>
      </c>
      <c r="O87" s="137">
        <f>(VLOOKUP($A86,'ADR Raw Data'!$B$6:$BE$49,'ADR Raw Data'!V$1,FALSE))/100</f>
        <v>4.0741221134479103E-3</v>
      </c>
      <c r="P87" s="137">
        <f>(VLOOKUP($A86,'ADR Raw Data'!$B$6:$BE$49,'ADR Raw Data'!W$1,FALSE))/100</f>
        <v>5.5151179318814001E-3</v>
      </c>
      <c r="Q87" s="137">
        <f>(VLOOKUP($A86,'ADR Raw Data'!$B$6:$BE$49,'ADR Raw Data'!X$1,FALSE))/100</f>
        <v>1.46629471899843E-3</v>
      </c>
      <c r="R87" s="137">
        <f>(VLOOKUP($A86,'ADR Raw Data'!$B$6:$BE$49,'ADR Raw Data'!Y$1,FALSE))/100</f>
        <v>-2.9887491204686201E-3</v>
      </c>
      <c r="S87" s="138">
        <f>(VLOOKUP($A86,'ADR Raw Data'!$B$6:$BE$49,'ADR Raw Data'!AA$1,FALSE))/100</f>
        <v>-2.0694513121092602E-2</v>
      </c>
      <c r="T87" s="138">
        <f>(VLOOKUP($A86,'ADR Raw Data'!$B$6:$BE$49,'ADR Raw Data'!AB$1,FALSE))/100</f>
        <v>-2.1590178726780099E-2</v>
      </c>
      <c r="U87" s="137">
        <f>(VLOOKUP($A86,'ADR Raw Data'!$B$6:$BE$49,'ADR Raw Data'!AC$1,FALSE))/100</f>
        <v>-2.11782729476887E-2</v>
      </c>
      <c r="V87" s="139">
        <f>(VLOOKUP($A86,'ADR Raw Data'!$B$6:$BE$49,'ADR Raw Data'!AE$1,FALSE))/100</f>
        <v>-1.01467423380922E-2</v>
      </c>
      <c r="X87" s="136">
        <f>(VLOOKUP($A86,'RevPAR Raw Data'!$B$6:$BE$43,'RevPAR Raw Data'!T$1,FALSE))/100</f>
        <v>-6.9637498934222192E-2</v>
      </c>
      <c r="Y87" s="137">
        <f>(VLOOKUP($A86,'RevPAR Raw Data'!$B$6:$BE$43,'RevPAR Raw Data'!U$1,FALSE))/100</f>
        <v>-7.6668330302330695E-2</v>
      </c>
      <c r="Z87" s="137">
        <f>(VLOOKUP($A86,'RevPAR Raw Data'!$B$6:$BE$43,'RevPAR Raw Data'!V$1,FALSE))/100</f>
        <v>9.9438709436915594E-4</v>
      </c>
      <c r="AA87" s="137">
        <f>(VLOOKUP($A86,'RevPAR Raw Data'!$B$6:$BE$43,'RevPAR Raw Data'!W$1,FALSE))/100</f>
        <v>3.2586487149753797E-2</v>
      </c>
      <c r="AB87" s="137">
        <f>(VLOOKUP($A86,'RevPAR Raw Data'!$B$6:$BE$43,'RevPAR Raw Data'!X$1,FALSE))/100</f>
        <v>1.04094954735546E-3</v>
      </c>
      <c r="AC87" s="137">
        <f>(VLOOKUP($A86,'RevPAR Raw Data'!$B$6:$BE$43,'RevPAR Raw Data'!Y$1,FALSE))/100</f>
        <v>-1.44379221720557E-2</v>
      </c>
      <c r="AD87" s="138">
        <f>(VLOOKUP($A86,'RevPAR Raw Data'!$B$6:$BE$43,'RevPAR Raw Data'!AA$1,FALSE))/100</f>
        <v>-5.1010216418615403E-2</v>
      </c>
      <c r="AE87" s="138">
        <f>(VLOOKUP($A86,'RevPAR Raw Data'!$B$6:$BE$43,'RevPAR Raw Data'!AB$1,FALSE))/100</f>
        <v>-2.9839839951680804E-2</v>
      </c>
      <c r="AF87" s="137">
        <f>(VLOOKUP($A86,'RevPAR Raw Data'!$B$6:$BE$43,'RevPAR Raw Data'!AC$1,FALSE))/100</f>
        <v>-4.0547376242202102E-2</v>
      </c>
      <c r="AG87" s="139">
        <f>(VLOOKUP($A86,'RevPAR Raw Data'!$B$6:$BE$43,'RevPAR Raw Data'!AE$1,FALSE))/100</f>
        <v>-2.4691013807864801E-2</v>
      </c>
    </row>
    <row r="88" spans="1:33" x14ac:dyDescent="0.25">
      <c r="A88" s="186"/>
      <c r="B88" s="164"/>
      <c r="C88" s="165"/>
      <c r="D88" s="165"/>
      <c r="E88" s="165"/>
      <c r="F88" s="165"/>
      <c r="G88" s="166"/>
      <c r="H88" s="146"/>
      <c r="I88" s="146"/>
      <c r="J88" s="166"/>
      <c r="K88" s="167"/>
      <c r="M88" s="168"/>
      <c r="N88" s="169"/>
      <c r="O88" s="169"/>
      <c r="P88" s="169"/>
      <c r="Q88" s="169"/>
      <c r="R88" s="170"/>
      <c r="S88" s="169"/>
      <c r="T88" s="169"/>
      <c r="U88" s="170"/>
      <c r="V88" s="171"/>
      <c r="X88" s="168"/>
      <c r="Y88" s="169"/>
      <c r="Z88" s="169"/>
      <c r="AA88" s="169"/>
      <c r="AB88" s="169"/>
      <c r="AC88" s="170"/>
      <c r="AD88" s="169"/>
      <c r="AE88" s="169"/>
      <c r="AF88" s="170"/>
      <c r="AG88" s="171"/>
    </row>
    <row r="89" spans="1:33" x14ac:dyDescent="0.25">
      <c r="A89" s="163" t="s">
        <v>88</v>
      </c>
      <c r="B89" s="164">
        <f>(VLOOKUP($A89,'Occupancy Raw Data'!$B$8:$BE$45,'Occupancy Raw Data'!G$3,FALSE))/100</f>
        <v>0.62829062829062798</v>
      </c>
      <c r="C89" s="165">
        <f>(VLOOKUP($A89,'Occupancy Raw Data'!$B$8:$BE$45,'Occupancy Raw Data'!H$3,FALSE))/100</f>
        <v>0.65391365391365297</v>
      </c>
      <c r="D89" s="165">
        <f>(VLOOKUP($A89,'Occupancy Raw Data'!$B$8:$BE$45,'Occupancy Raw Data'!I$3,FALSE))/100</f>
        <v>0.70814320814320797</v>
      </c>
      <c r="E89" s="165">
        <f>(VLOOKUP($A89,'Occupancy Raw Data'!$B$8:$BE$45,'Occupancy Raw Data'!J$3,FALSE))/100</f>
        <v>0.69217269217269206</v>
      </c>
      <c r="F89" s="165">
        <f>(VLOOKUP($A89,'Occupancy Raw Data'!$B$8:$BE$45,'Occupancy Raw Data'!K$3,FALSE))/100</f>
        <v>0.6670761670761669</v>
      </c>
      <c r="G89" s="166">
        <f>(VLOOKUP($A89,'Occupancy Raw Data'!$B$8:$BE$45,'Occupancy Raw Data'!L$3,FALSE))/100</f>
        <v>0.66991926991926898</v>
      </c>
      <c r="H89" s="146">
        <f>(VLOOKUP($A89,'Occupancy Raw Data'!$B$8:$BE$45,'Occupancy Raw Data'!N$3,FALSE))/100</f>
        <v>0.77202527202527194</v>
      </c>
      <c r="I89" s="146">
        <f>(VLOOKUP($A89,'Occupancy Raw Data'!$B$8:$BE$45,'Occupancy Raw Data'!O$3,FALSE))/100</f>
        <v>0.77132327132327105</v>
      </c>
      <c r="J89" s="166">
        <f>(VLOOKUP($A89,'Occupancy Raw Data'!$B$8:$BE$45,'Occupancy Raw Data'!P$3,FALSE))/100</f>
        <v>0.77167427167427105</v>
      </c>
      <c r="K89" s="167">
        <f>(VLOOKUP($A89,'Occupancy Raw Data'!$B$8:$BE$45,'Occupancy Raw Data'!R$3,FALSE))/100</f>
        <v>0.698992127563556</v>
      </c>
      <c r="M89" s="168">
        <f>VLOOKUP($A89,'ADR Raw Data'!$B$6:$BE$43,'ADR Raw Data'!G$1,FALSE)</f>
        <v>105.804076955307</v>
      </c>
      <c r="N89" s="169">
        <f>VLOOKUP($A89,'ADR Raw Data'!$B$6:$BE$43,'ADR Raw Data'!H$1,FALSE)</f>
        <v>108.773016210413</v>
      </c>
      <c r="O89" s="169">
        <f>VLOOKUP($A89,'ADR Raw Data'!$B$6:$BE$43,'ADR Raw Data'!I$1,FALSE)</f>
        <v>114.65522175960299</v>
      </c>
      <c r="P89" s="169">
        <f>VLOOKUP($A89,'ADR Raw Data'!$B$6:$BE$43,'ADR Raw Data'!J$1,FALSE)</f>
        <v>113.327719092292</v>
      </c>
      <c r="Q89" s="169">
        <f>VLOOKUP($A89,'ADR Raw Data'!$B$6:$BE$43,'ADR Raw Data'!K$1,FALSE)</f>
        <v>108.817128939752</v>
      </c>
      <c r="R89" s="170">
        <f>VLOOKUP($A89,'ADR Raw Data'!$B$6:$BE$43,'ADR Raw Data'!L$1,FALSE)</f>
        <v>110.409677507073</v>
      </c>
      <c r="S89" s="169">
        <f>VLOOKUP($A89,'ADR Raw Data'!$B$6:$BE$43,'ADR Raw Data'!N$1,FALSE)</f>
        <v>117.639766128665</v>
      </c>
      <c r="T89" s="169">
        <f>VLOOKUP($A89,'ADR Raw Data'!$B$6:$BE$43,'ADR Raw Data'!O$1,FALSE)</f>
        <v>121.999657997724</v>
      </c>
      <c r="U89" s="170">
        <f>VLOOKUP($A89,'ADR Raw Data'!$B$6:$BE$43,'ADR Raw Data'!P$1,FALSE)</f>
        <v>119.81872050261499</v>
      </c>
      <c r="V89" s="171">
        <f>VLOOKUP($A89,'ADR Raw Data'!$B$6:$BE$43,'ADR Raw Data'!R$1,FALSE)</f>
        <v>113.37750835724501</v>
      </c>
      <c r="X89" s="168">
        <f>VLOOKUP($A89,'RevPAR Raw Data'!$B$6:$BE$43,'RevPAR Raw Data'!G$1,FALSE)</f>
        <v>66.475709985959895</v>
      </c>
      <c r="Y89" s="169">
        <f>VLOOKUP($A89,'RevPAR Raw Data'!$B$6:$BE$43,'RevPAR Raw Data'!H$1,FALSE)</f>
        <v>71.128160477360396</v>
      </c>
      <c r="Z89" s="169">
        <f>VLOOKUP($A89,'RevPAR Raw Data'!$B$6:$BE$43,'RevPAR Raw Data'!I$1,FALSE)</f>
        <v>81.192316567216494</v>
      </c>
      <c r="AA89" s="169">
        <f>VLOOKUP($A89,'RevPAR Raw Data'!$B$6:$BE$43,'RevPAR Raw Data'!J$1,FALSE)</f>
        <v>78.442352421902399</v>
      </c>
      <c r="AB89" s="169">
        <f>VLOOKUP($A89,'RevPAR Raw Data'!$B$6:$BE$43,'RevPAR Raw Data'!K$1,FALSE)</f>
        <v>72.589313285363204</v>
      </c>
      <c r="AC89" s="170">
        <f>VLOOKUP($A89,'RevPAR Raw Data'!$B$6:$BE$43,'RevPAR Raw Data'!L$1,FALSE)</f>
        <v>73.965570547560503</v>
      </c>
      <c r="AD89" s="169">
        <f>VLOOKUP($A89,'RevPAR Raw Data'!$B$6:$BE$43,'RevPAR Raw Data'!N$1,FALSE)</f>
        <v>90.820872446472407</v>
      </c>
      <c r="AE89" s="169">
        <f>VLOOKUP($A89,'RevPAR Raw Data'!$B$6:$BE$43,'RevPAR Raw Data'!O$1,FALSE)</f>
        <v>94.101175307125303</v>
      </c>
      <c r="AF89" s="170">
        <f>VLOOKUP($A89,'RevPAR Raw Data'!$B$6:$BE$43,'RevPAR Raw Data'!P$1,FALSE)</f>
        <v>92.461023876798805</v>
      </c>
      <c r="AG89" s="171">
        <f>VLOOKUP($A89,'RevPAR Raw Data'!$B$6:$BE$43,'RevPAR Raw Data'!R$1,FALSE)</f>
        <v>79.249985784485702</v>
      </c>
    </row>
    <row r="90" spans="1:33" x14ac:dyDescent="0.25">
      <c r="A90" s="148" t="s">
        <v>132</v>
      </c>
      <c r="B90" s="136">
        <f>(VLOOKUP($A89,'Occupancy Raw Data'!$B$8:$BE$51,'Occupancy Raw Data'!T$3,FALSE))/100</f>
        <v>0.285037266345677</v>
      </c>
      <c r="C90" s="137">
        <f>(VLOOKUP($A89,'Occupancy Raw Data'!$B$8:$BE$51,'Occupancy Raw Data'!U$3,FALSE))/100</f>
        <v>6.6122834031143399E-2</v>
      </c>
      <c r="D90" s="137">
        <f>(VLOOKUP($A89,'Occupancy Raw Data'!$B$8:$BE$51,'Occupancy Raw Data'!V$3,FALSE))/100</f>
        <v>8.141032054075531E-2</v>
      </c>
      <c r="E90" s="137">
        <f>(VLOOKUP($A89,'Occupancy Raw Data'!$B$8:$BE$51,'Occupancy Raw Data'!W$3,FALSE))/100</f>
        <v>6.1580220609870201E-2</v>
      </c>
      <c r="F90" s="137">
        <f>(VLOOKUP($A89,'Occupancy Raw Data'!$B$8:$BE$51,'Occupancy Raw Data'!X$3,FALSE))/100</f>
        <v>-2.0726679395410001E-2</v>
      </c>
      <c r="G90" s="137">
        <f>(VLOOKUP($A89,'Occupancy Raw Data'!$B$8:$BE$51,'Occupancy Raw Data'!Y$3,FALSE))/100</f>
        <v>8.3894633143950695E-2</v>
      </c>
      <c r="H90" s="138">
        <f>(VLOOKUP($A89,'Occupancy Raw Data'!$B$8:$BE$51,'Occupancy Raw Data'!AA$3,FALSE))/100</f>
        <v>1.0309061137028E-2</v>
      </c>
      <c r="I90" s="138">
        <f>(VLOOKUP($A89,'Occupancy Raw Data'!$B$8:$BE$51,'Occupancy Raw Data'!AB$3,FALSE))/100</f>
        <v>-2.4487794214400102E-2</v>
      </c>
      <c r="J90" s="137">
        <f>(VLOOKUP($A89,'Occupancy Raw Data'!$B$8:$BE$51,'Occupancy Raw Data'!AC$3,FALSE))/100</f>
        <v>-7.3863217301670999E-3</v>
      </c>
      <c r="K90" s="139">
        <f>(VLOOKUP($A89,'Occupancy Raw Data'!$B$8:$BE$51,'Occupancy Raw Data'!AE$3,FALSE))/100</f>
        <v>5.3341017776718201E-2</v>
      </c>
      <c r="M90" s="136">
        <f>(VLOOKUP($A89,'ADR Raw Data'!$B$6:$BE$49,'ADR Raw Data'!T$1,FALSE))/100</f>
        <v>7.0130199281049896E-2</v>
      </c>
      <c r="N90" s="137">
        <f>(VLOOKUP($A89,'ADR Raw Data'!$B$6:$BE$49,'ADR Raw Data'!U$1,FALSE))/100</f>
        <v>1.21777029928771E-2</v>
      </c>
      <c r="O90" s="137">
        <f>(VLOOKUP($A89,'ADR Raw Data'!$B$6:$BE$49,'ADR Raw Data'!V$1,FALSE))/100</f>
        <v>3.11912191745875E-2</v>
      </c>
      <c r="P90" s="137">
        <f>(VLOOKUP($A89,'ADR Raw Data'!$B$6:$BE$49,'ADR Raw Data'!W$1,FALSE))/100</f>
        <v>6.9048632115211298E-2</v>
      </c>
      <c r="Q90" s="137">
        <f>(VLOOKUP($A89,'ADR Raw Data'!$B$6:$BE$49,'ADR Raw Data'!X$1,FALSE))/100</f>
        <v>-1.6538894395088898E-2</v>
      </c>
      <c r="R90" s="137">
        <f>(VLOOKUP($A89,'ADR Raw Data'!$B$6:$BE$49,'ADR Raw Data'!Y$1,FALSE))/100</f>
        <v>2.9097996197970301E-2</v>
      </c>
      <c r="S90" s="138">
        <f>(VLOOKUP($A89,'ADR Raw Data'!$B$6:$BE$49,'ADR Raw Data'!AA$1,FALSE))/100</f>
        <v>-8.0282327141279891E-2</v>
      </c>
      <c r="T90" s="138">
        <f>(VLOOKUP($A89,'ADR Raw Data'!$B$6:$BE$49,'ADR Raw Data'!AB$1,FALSE))/100</f>
        <v>-6.2107705505756297E-2</v>
      </c>
      <c r="U90" s="137">
        <f>(VLOOKUP($A89,'ADR Raw Data'!$B$6:$BE$49,'ADR Raw Data'!AC$1,FALSE))/100</f>
        <v>-7.1259599494500905E-2</v>
      </c>
      <c r="V90" s="139">
        <f>(VLOOKUP($A89,'ADR Raw Data'!$B$6:$BE$49,'ADR Raw Data'!AE$1,FALSE))/100</f>
        <v>-1.0316599226583701E-2</v>
      </c>
      <c r="X90" s="136">
        <f>(VLOOKUP($A89,'RevPAR Raw Data'!$B$6:$BE$43,'RevPAR Raw Data'!T$1,FALSE))/100</f>
        <v>0.37515718591807501</v>
      </c>
      <c r="Y90" s="137">
        <f>(VLOOKUP($A89,'RevPAR Raw Data'!$B$6:$BE$43,'RevPAR Raw Data'!U$1,FALSE))/100</f>
        <v>7.9105761257899199E-2</v>
      </c>
      <c r="Z90" s="137">
        <f>(VLOOKUP($A89,'RevPAR Raw Data'!$B$6:$BE$43,'RevPAR Raw Data'!V$1,FALSE))/100</f>
        <v>0.11514082686640301</v>
      </c>
      <c r="AA90" s="137">
        <f>(VLOOKUP($A89,'RevPAR Raw Data'!$B$6:$BE$43,'RevPAR Raw Data'!W$1,FALSE))/100</f>
        <v>0.13488088272354601</v>
      </c>
      <c r="AB90" s="137">
        <f>(VLOOKUP($A89,'RevPAR Raw Data'!$B$6:$BE$43,'RevPAR Raw Data'!X$1,FALSE))/100</f>
        <v>-3.6922777428817402E-2</v>
      </c>
      <c r="AC90" s="137">
        <f>(VLOOKUP($A89,'RevPAR Raw Data'!$B$6:$BE$43,'RevPAR Raw Data'!Y$1,FALSE))/100</f>
        <v>0.11543379505817301</v>
      </c>
      <c r="AD90" s="138">
        <f>(VLOOKUP($A89,'RevPAR Raw Data'!$B$6:$BE$43,'RevPAR Raw Data'!AA$1,FALSE))/100</f>
        <v>-7.0800901422974197E-2</v>
      </c>
      <c r="AE90" s="138">
        <f>(VLOOKUP($A89,'RevPAR Raw Data'!$B$6:$BE$43,'RevPAR Raw Data'!AB$1,FALSE))/100</f>
        <v>-8.50746190086029E-2</v>
      </c>
      <c r="AF90" s="137">
        <f>(VLOOKUP($A89,'RevPAR Raw Data'!$B$6:$BE$43,'RevPAR Raw Data'!AC$1,FALSE))/100</f>
        <v>-7.8119574896438795E-2</v>
      </c>
      <c r="AG90" s="139">
        <f>(VLOOKUP($A89,'RevPAR Raw Data'!$B$6:$BE$43,'RevPAR Raw Data'!AE$1,FALSE))/100</f>
        <v>4.2474120647394004E-2</v>
      </c>
    </row>
    <row r="91" spans="1:33" x14ac:dyDescent="0.25">
      <c r="A91" s="186"/>
      <c r="B91" s="164"/>
      <c r="C91" s="165"/>
      <c r="D91" s="165"/>
      <c r="E91" s="165"/>
      <c r="F91" s="165"/>
      <c r="G91" s="166"/>
      <c r="H91" s="146"/>
      <c r="I91" s="146"/>
      <c r="J91" s="166"/>
      <c r="K91" s="167"/>
      <c r="M91" s="168"/>
      <c r="N91" s="169"/>
      <c r="O91" s="169"/>
      <c r="P91" s="169"/>
      <c r="Q91" s="169"/>
      <c r="R91" s="170"/>
      <c r="S91" s="169"/>
      <c r="T91" s="169"/>
      <c r="U91" s="170"/>
      <c r="V91" s="171"/>
      <c r="X91" s="168"/>
      <c r="Y91" s="169"/>
      <c r="Z91" s="169"/>
      <c r="AA91" s="169"/>
      <c r="AB91" s="169"/>
      <c r="AC91" s="170"/>
      <c r="AD91" s="169"/>
      <c r="AE91" s="169"/>
      <c r="AF91" s="170"/>
      <c r="AG91" s="171"/>
    </row>
    <row r="92" spans="1:33" x14ac:dyDescent="0.25">
      <c r="A92" s="163" t="s">
        <v>89</v>
      </c>
      <c r="B92" s="164">
        <f>(VLOOKUP($A92,'Occupancy Raw Data'!$B$8:$BE$45,'Occupancy Raw Data'!G$3,FALSE))/100</f>
        <v>0.36122998890473901</v>
      </c>
      <c r="C92" s="165">
        <f>(VLOOKUP($A92,'Occupancy Raw Data'!$B$8:$BE$45,'Occupancy Raw Data'!H$3,FALSE))/100</f>
        <v>0.46655571405927998</v>
      </c>
      <c r="D92" s="165">
        <f>(VLOOKUP($A92,'Occupancy Raw Data'!$B$8:$BE$45,'Occupancy Raw Data'!I$3,FALSE))/100</f>
        <v>0.549294658424472</v>
      </c>
      <c r="E92" s="165">
        <f>(VLOOKUP($A92,'Occupancy Raw Data'!$B$8:$BE$45,'Occupancy Raw Data'!J$3,FALSE))/100</f>
        <v>0.55167221429703506</v>
      </c>
      <c r="F92" s="165">
        <f>(VLOOKUP($A92,'Occupancy Raw Data'!$B$8:$BE$45,'Occupancy Raw Data'!K$3,FALSE))/100</f>
        <v>0.58265969250277305</v>
      </c>
      <c r="G92" s="166">
        <f>(VLOOKUP($A92,'Occupancy Raw Data'!$B$8:$BE$45,'Occupancy Raw Data'!L$3,FALSE))/100</f>
        <v>0.50228245363766</v>
      </c>
      <c r="H92" s="146">
        <f>(VLOOKUP($A92,'Occupancy Raw Data'!$B$8:$BE$45,'Occupancy Raw Data'!N$3,FALSE))/100</f>
        <v>0.77357742906958293</v>
      </c>
      <c r="I92" s="146">
        <f>(VLOOKUP($A92,'Occupancy Raw Data'!$B$8:$BE$45,'Occupancy Raw Data'!O$3,FALSE))/100</f>
        <v>0.76671341748480504</v>
      </c>
      <c r="J92" s="166">
        <f>(VLOOKUP($A92,'Occupancy Raw Data'!$B$8:$BE$45,'Occupancy Raw Data'!P$3,FALSE))/100</f>
        <v>0.7701162973440201</v>
      </c>
      <c r="K92" s="167">
        <f>(VLOOKUP($A92,'Occupancy Raw Data'!$B$8:$BE$45,'Occupancy Raw Data'!R$3,FALSE))/100</f>
        <v>0.57927311332474896</v>
      </c>
      <c r="M92" s="168">
        <f>VLOOKUP($A92,'ADR Raw Data'!$B$6:$BE$43,'ADR Raw Data'!G$1,FALSE)</f>
        <v>99.380405024133296</v>
      </c>
      <c r="N92" s="169">
        <f>VLOOKUP($A92,'ADR Raw Data'!$B$6:$BE$43,'ADR Raw Data'!H$1,FALSE)</f>
        <v>106.36140412773899</v>
      </c>
      <c r="O92" s="169">
        <f>VLOOKUP($A92,'ADR Raw Data'!$B$6:$BE$43,'ADR Raw Data'!I$1,FALSE)</f>
        <v>114.116473452604</v>
      </c>
      <c r="P92" s="169">
        <f>VLOOKUP($A92,'ADR Raw Data'!$B$6:$BE$43,'ADR Raw Data'!J$1,FALSE)</f>
        <v>114.40540178135301</v>
      </c>
      <c r="Q92" s="169">
        <f>VLOOKUP($A92,'ADR Raw Data'!$B$6:$BE$43,'ADR Raw Data'!K$1,FALSE)</f>
        <v>112.685693947225</v>
      </c>
      <c r="R92" s="170">
        <f>VLOOKUP($A92,'ADR Raw Data'!$B$6:$BE$43,'ADR Raw Data'!L$1,FALSE)</f>
        <v>110.287733074568</v>
      </c>
      <c r="S92" s="169">
        <f>VLOOKUP($A92,'ADR Raw Data'!$B$6:$BE$43,'ADR Raw Data'!N$1,FALSE)</f>
        <v>130.907551357442</v>
      </c>
      <c r="T92" s="169">
        <f>VLOOKUP($A92,'ADR Raw Data'!$B$6:$BE$43,'ADR Raw Data'!O$1,FALSE)</f>
        <v>132.783709776422</v>
      </c>
      <c r="U92" s="170">
        <f>VLOOKUP($A92,'ADR Raw Data'!$B$6:$BE$43,'ADR Raw Data'!P$1,FALSE)</f>
        <v>131.84941140758099</v>
      </c>
      <c r="V92" s="171">
        <f>VLOOKUP($A92,'ADR Raw Data'!$B$6:$BE$43,'ADR Raw Data'!R$1,FALSE)</f>
        <v>118.527749783583</v>
      </c>
      <c r="X92" s="168">
        <f>VLOOKUP($A92,'RevPAR Raw Data'!$B$6:$BE$43,'RevPAR Raw Data'!G$1,FALSE)</f>
        <v>35.899182604216101</v>
      </c>
      <c r="Y92" s="169">
        <f>VLOOKUP($A92,'RevPAR Raw Data'!$B$6:$BE$43,'RevPAR Raw Data'!H$1,FALSE)</f>
        <v>49.623520851164997</v>
      </c>
      <c r="Z92" s="169">
        <f>VLOOKUP($A92,'RevPAR Raw Data'!$B$6:$BE$43,'RevPAR Raw Data'!I$1,FALSE)</f>
        <v>62.683569305753601</v>
      </c>
      <c r="AA92" s="169">
        <f>VLOOKUP($A92,'RevPAR Raw Data'!$B$6:$BE$43,'RevPAR Raw Data'!J$1,FALSE)</f>
        <v>63.1142813282612</v>
      </c>
      <c r="AB92" s="169">
        <f>VLOOKUP($A92,'RevPAR Raw Data'!$B$6:$BE$43,'RevPAR Raw Data'!K$1,FALSE)</f>
        <v>65.657411784751901</v>
      </c>
      <c r="AC92" s="170">
        <f>VLOOKUP($A92,'RevPAR Raw Data'!$B$6:$BE$43,'RevPAR Raw Data'!L$1,FALSE)</f>
        <v>55.3955931748296</v>
      </c>
      <c r="AD92" s="169">
        <f>VLOOKUP($A92,'RevPAR Raw Data'!$B$6:$BE$43,'RevPAR Raw Data'!N$1,FALSE)</f>
        <v>101.267127024885</v>
      </c>
      <c r="AE92" s="169">
        <f>VLOOKUP($A92,'RevPAR Raw Data'!$B$6:$BE$43,'RevPAR Raw Data'!O$1,FALSE)</f>
        <v>101.807051908991</v>
      </c>
      <c r="AF92" s="170">
        <f>VLOOKUP($A92,'RevPAR Raw Data'!$B$6:$BE$43,'RevPAR Raw Data'!P$1,FALSE)</f>
        <v>101.539380520194</v>
      </c>
      <c r="AG92" s="171">
        <f>VLOOKUP($A92,'RevPAR Raw Data'!$B$6:$BE$43,'RevPAR Raw Data'!R$1,FALSE)</f>
        <v>68.659938632513303</v>
      </c>
    </row>
    <row r="93" spans="1:33" x14ac:dyDescent="0.25">
      <c r="A93" s="148" t="s">
        <v>132</v>
      </c>
      <c r="B93" s="136">
        <f>(VLOOKUP($A92,'Occupancy Raw Data'!$B$8:$BE$51,'Occupancy Raw Data'!T$3,FALSE))/100</f>
        <v>-0.113683120006928</v>
      </c>
      <c r="C93" s="137">
        <f>(VLOOKUP($A92,'Occupancy Raw Data'!$B$8:$BE$51,'Occupancy Raw Data'!U$3,FALSE))/100</f>
        <v>-0.128773682140079</v>
      </c>
      <c r="D93" s="137">
        <f>(VLOOKUP($A92,'Occupancy Raw Data'!$B$8:$BE$51,'Occupancy Raw Data'!V$3,FALSE))/100</f>
        <v>6.1560107456151598E-2</v>
      </c>
      <c r="E93" s="137">
        <f>(VLOOKUP($A92,'Occupancy Raw Data'!$B$8:$BE$51,'Occupancy Raw Data'!W$3,FALSE))/100</f>
        <v>8.7991449522015597E-2</v>
      </c>
      <c r="F93" s="137">
        <f>(VLOOKUP($A92,'Occupancy Raw Data'!$B$8:$BE$51,'Occupancy Raw Data'!X$3,FALSE))/100</f>
        <v>8.0468195350416813E-3</v>
      </c>
      <c r="G93" s="137">
        <f>(VLOOKUP($A92,'Occupancy Raw Data'!$B$8:$BE$51,'Occupancy Raw Data'!Y$3,FALSE))/100</f>
        <v>-1.3424031425498299E-2</v>
      </c>
      <c r="H93" s="138">
        <f>(VLOOKUP($A92,'Occupancy Raw Data'!$B$8:$BE$51,'Occupancy Raw Data'!AA$3,FALSE))/100</f>
        <v>5.9195356537617505E-3</v>
      </c>
      <c r="I93" s="138">
        <f>(VLOOKUP($A92,'Occupancy Raw Data'!$B$8:$BE$51,'Occupancy Raw Data'!AB$3,FALSE))/100</f>
        <v>-1.5684833426853798E-2</v>
      </c>
      <c r="J93" s="137">
        <f>(VLOOKUP($A92,'Occupancy Raw Data'!$B$8:$BE$51,'Occupancy Raw Data'!AC$3,FALSE))/100</f>
        <v>-4.9894055646586199E-3</v>
      </c>
      <c r="K93" s="139">
        <f>(VLOOKUP($A92,'Occupancy Raw Data'!$B$8:$BE$51,'Occupancy Raw Data'!AE$3,FALSE))/100</f>
        <v>-1.0203411961899399E-2</v>
      </c>
      <c r="M93" s="136">
        <f>(VLOOKUP($A92,'ADR Raw Data'!$B$6:$BE$49,'ADR Raw Data'!T$1,FALSE))/100</f>
        <v>-1.5818982864783199E-2</v>
      </c>
      <c r="N93" s="137">
        <f>(VLOOKUP($A92,'ADR Raw Data'!$B$6:$BE$49,'ADR Raw Data'!U$1,FALSE))/100</f>
        <v>-1.4689554489695899E-2</v>
      </c>
      <c r="O93" s="137">
        <f>(VLOOKUP($A92,'ADR Raw Data'!$B$6:$BE$49,'ADR Raw Data'!V$1,FALSE))/100</f>
        <v>6.6887718791244305E-2</v>
      </c>
      <c r="P93" s="137">
        <f>(VLOOKUP($A92,'ADR Raw Data'!$B$6:$BE$49,'ADR Raw Data'!W$1,FALSE))/100</f>
        <v>6.2456571095032401E-2</v>
      </c>
      <c r="Q93" s="137">
        <f>(VLOOKUP($A92,'ADR Raw Data'!$B$6:$BE$49,'ADR Raw Data'!X$1,FALSE))/100</f>
        <v>1.5214808511793E-2</v>
      </c>
      <c r="R93" s="137">
        <f>(VLOOKUP($A92,'ADR Raw Data'!$B$6:$BE$49,'ADR Raw Data'!Y$1,FALSE))/100</f>
        <v>2.8128855288941001E-2</v>
      </c>
      <c r="S93" s="138">
        <f>(VLOOKUP($A92,'ADR Raw Data'!$B$6:$BE$49,'ADR Raw Data'!AA$1,FALSE))/100</f>
        <v>-6.4962557481386102E-2</v>
      </c>
      <c r="T93" s="138">
        <f>(VLOOKUP($A92,'ADR Raw Data'!$B$6:$BE$49,'ADR Raw Data'!AB$1,FALSE))/100</f>
        <v>-7.1680261522708705E-2</v>
      </c>
      <c r="U93" s="137">
        <f>(VLOOKUP($A92,'ADR Raw Data'!$B$6:$BE$49,'ADR Raw Data'!AC$1,FALSE))/100</f>
        <v>-6.8394606602228403E-2</v>
      </c>
      <c r="V93" s="139">
        <f>(VLOOKUP($A92,'ADR Raw Data'!$B$6:$BE$49,'ADR Raw Data'!AE$1,FALSE))/100</f>
        <v>-1.4672083543916701E-2</v>
      </c>
      <c r="X93" s="136">
        <f>(VLOOKUP($A92,'RevPAR Raw Data'!$B$6:$BE$43,'RevPAR Raw Data'!T$1,FALSE))/100</f>
        <v>-0.12770375154430599</v>
      </c>
      <c r="Y93" s="137">
        <f>(VLOOKUP($A92,'RevPAR Raw Data'!$B$6:$BE$43,'RevPAR Raw Data'!U$1,FALSE))/100</f>
        <v>-0.141571608609139</v>
      </c>
      <c r="Z93" s="137">
        <f>(VLOOKUP($A92,'RevPAR Raw Data'!$B$6:$BE$43,'RevPAR Raw Data'!V$1,FALSE))/100</f>
        <v>0.13256544140368098</v>
      </c>
      <c r="AA93" s="137">
        <f>(VLOOKUP($A92,'RevPAR Raw Data'!$B$6:$BE$43,'RevPAR Raw Data'!W$1,FALSE))/100</f>
        <v>0.15594366483987401</v>
      </c>
      <c r="AB93" s="137">
        <f>(VLOOKUP($A92,'RevPAR Raw Data'!$B$6:$BE$43,'RevPAR Raw Data'!X$1,FALSE))/100</f>
        <v>2.3384058865189301E-2</v>
      </c>
      <c r="AC93" s="137">
        <f>(VLOOKUP($A92,'RevPAR Raw Data'!$B$6:$BE$43,'RevPAR Raw Data'!Y$1,FALSE))/100</f>
        <v>1.43272212260806E-2</v>
      </c>
      <c r="AD93" s="138">
        <f>(VLOOKUP($A92,'RevPAR Raw Data'!$B$6:$BE$43,'RevPAR Raw Data'!AA$1,FALSE))/100</f>
        <v>-5.9427570002794999E-2</v>
      </c>
      <c r="AE93" s="138">
        <f>(VLOOKUP($A92,'RevPAR Raw Data'!$B$6:$BE$43,'RevPAR Raw Data'!AB$1,FALSE))/100</f>
        <v>-8.6240801987585505E-2</v>
      </c>
      <c r="AF93" s="137">
        <f>(VLOOKUP($A92,'RevPAR Raw Data'!$B$6:$BE$43,'RevPAR Raw Data'!AC$1,FALSE))/100</f>
        <v>-7.3042763736113209E-2</v>
      </c>
      <c r="AG93" s="139">
        <f>(VLOOKUP($A92,'RevPAR Raw Data'!$B$6:$BE$43,'RevPAR Raw Data'!AE$1,FALSE))/100</f>
        <v>-2.47257901930782E-2</v>
      </c>
    </row>
    <row r="94" spans="1:33" x14ac:dyDescent="0.25">
      <c r="A94" s="186"/>
      <c r="B94" s="164"/>
      <c r="C94" s="165"/>
      <c r="D94" s="165"/>
      <c r="E94" s="165"/>
      <c r="F94" s="165"/>
      <c r="G94" s="166"/>
      <c r="H94" s="146"/>
      <c r="I94" s="146"/>
      <c r="J94" s="166"/>
      <c r="K94" s="167"/>
      <c r="M94" s="168"/>
      <c r="N94" s="169"/>
      <c r="O94" s="169"/>
      <c r="P94" s="169"/>
      <c r="Q94" s="169"/>
      <c r="R94" s="170"/>
      <c r="S94" s="169"/>
      <c r="T94" s="169"/>
      <c r="U94" s="170"/>
      <c r="V94" s="171"/>
      <c r="X94" s="168"/>
      <c r="Y94" s="169"/>
      <c r="Z94" s="169"/>
      <c r="AA94" s="169"/>
      <c r="AB94" s="169"/>
      <c r="AC94" s="170"/>
      <c r="AD94" s="169"/>
      <c r="AE94" s="169"/>
      <c r="AF94" s="170"/>
      <c r="AG94" s="171"/>
    </row>
    <row r="95" spans="1:33" x14ac:dyDescent="0.25">
      <c r="A95" s="163" t="s">
        <v>29</v>
      </c>
      <c r="B95" s="164">
        <f>(VLOOKUP($A95,'Occupancy Raw Data'!$B$8:$BE$45,'Occupancy Raw Data'!G$3,FALSE))/100</f>
        <v>0.30781414994720102</v>
      </c>
      <c r="C95" s="165">
        <f>(VLOOKUP($A95,'Occupancy Raw Data'!$B$8:$BE$45,'Occupancy Raw Data'!H$3,FALSE))/100</f>
        <v>0.346488912354804</v>
      </c>
      <c r="D95" s="165">
        <f>(VLOOKUP($A95,'Occupancy Raw Data'!$B$8:$BE$45,'Occupancy Raw Data'!I$3,FALSE))/100</f>
        <v>0.35044878563885901</v>
      </c>
      <c r="E95" s="165">
        <f>(VLOOKUP($A95,'Occupancy Raw Data'!$B$8:$BE$45,'Occupancy Raw Data'!J$3,FALSE))/100</f>
        <v>0.34424498416050597</v>
      </c>
      <c r="F95" s="165">
        <f>(VLOOKUP($A95,'Occupancy Raw Data'!$B$8:$BE$45,'Occupancy Raw Data'!K$3,FALSE))/100</f>
        <v>0.380543822597676</v>
      </c>
      <c r="G95" s="166">
        <f>(VLOOKUP($A95,'Occupancy Raw Data'!$B$8:$BE$45,'Occupancy Raw Data'!L$3,FALSE))/100</f>
        <v>0.34590813093980899</v>
      </c>
      <c r="H95" s="146">
        <f>(VLOOKUP($A95,'Occupancy Raw Data'!$B$8:$BE$45,'Occupancy Raw Data'!N$3,FALSE))/100</f>
        <v>0.57022175290390698</v>
      </c>
      <c r="I95" s="146">
        <f>(VLOOKUP($A95,'Occupancy Raw Data'!$B$8:$BE$45,'Occupancy Raw Data'!O$3,FALSE))/100</f>
        <v>0.61945617740232306</v>
      </c>
      <c r="J95" s="166">
        <f>(VLOOKUP($A95,'Occupancy Raw Data'!$B$8:$BE$45,'Occupancy Raw Data'!P$3,FALSE))/100</f>
        <v>0.59483896515311496</v>
      </c>
      <c r="K95" s="167">
        <f>(VLOOKUP($A95,'Occupancy Raw Data'!$B$8:$BE$45,'Occupancy Raw Data'!R$3,FALSE))/100</f>
        <v>0.417031226429325</v>
      </c>
      <c r="M95" s="168">
        <f>VLOOKUP($A95,'ADR Raw Data'!$B$6:$BE$43,'ADR Raw Data'!G$1,FALSE)</f>
        <v>101.669459691252</v>
      </c>
      <c r="N95" s="169">
        <f>VLOOKUP($A95,'ADR Raw Data'!$B$6:$BE$43,'ADR Raw Data'!H$1,FALSE)</f>
        <v>92.451782857142803</v>
      </c>
      <c r="O95" s="169">
        <f>VLOOKUP($A95,'ADR Raw Data'!$B$6:$BE$43,'ADR Raw Data'!I$1,FALSE)</f>
        <v>93.237227871939695</v>
      </c>
      <c r="P95" s="169">
        <f>VLOOKUP($A95,'ADR Raw Data'!$B$6:$BE$43,'ADR Raw Data'!J$1,FALSE)</f>
        <v>90.837519171779107</v>
      </c>
      <c r="Q95" s="169">
        <f>VLOOKUP($A95,'ADR Raw Data'!$B$6:$BE$43,'ADR Raw Data'!K$1,FALSE)</f>
        <v>94.079701699618397</v>
      </c>
      <c r="R95" s="170">
        <f>VLOOKUP($A95,'ADR Raw Data'!$B$6:$BE$43,'ADR Raw Data'!L$1,FALSE)</f>
        <v>94.288329390215907</v>
      </c>
      <c r="S95" s="169">
        <f>VLOOKUP($A95,'ADR Raw Data'!$B$6:$BE$43,'ADR Raw Data'!N$1,FALSE)</f>
        <v>133.746328703703</v>
      </c>
      <c r="T95" s="169">
        <f>VLOOKUP($A95,'ADR Raw Data'!$B$6:$BE$43,'ADR Raw Data'!O$1,FALSE)</f>
        <v>149.631760068186</v>
      </c>
      <c r="U95" s="170">
        <f>VLOOKUP($A95,'ADR Raw Data'!$B$6:$BE$43,'ADR Raw Data'!P$1,FALSE)</f>
        <v>142.017751026295</v>
      </c>
      <c r="V95" s="171">
        <f>VLOOKUP($A95,'ADR Raw Data'!$B$6:$BE$43,'ADR Raw Data'!R$1,FALSE)</f>
        <v>113.739644149032</v>
      </c>
      <c r="X95" s="168">
        <f>VLOOKUP($A95,'RevPAR Raw Data'!$B$6:$BE$43,'RevPAR Raw Data'!G$1,FALSE)</f>
        <v>31.295298310454001</v>
      </c>
      <c r="Y95" s="169">
        <f>VLOOKUP($A95,'RevPAR Raw Data'!$B$6:$BE$43,'RevPAR Raw Data'!H$1,FALSE)</f>
        <v>32.033517687433999</v>
      </c>
      <c r="Z95" s="169">
        <f>VLOOKUP($A95,'RevPAR Raw Data'!$B$6:$BE$43,'RevPAR Raw Data'!I$1,FALSE)</f>
        <v>32.674873284054897</v>
      </c>
      <c r="AA95" s="169">
        <f>VLOOKUP($A95,'RevPAR Raw Data'!$B$6:$BE$43,'RevPAR Raw Data'!J$1,FALSE)</f>
        <v>31.270360348468799</v>
      </c>
      <c r="AB95" s="169">
        <f>VLOOKUP($A95,'RevPAR Raw Data'!$B$6:$BE$43,'RevPAR Raw Data'!K$1,FALSE)</f>
        <v>35.801449313621902</v>
      </c>
      <c r="AC95" s="170">
        <f>VLOOKUP($A95,'RevPAR Raw Data'!$B$6:$BE$43,'RevPAR Raw Data'!L$1,FALSE)</f>
        <v>32.615099788806702</v>
      </c>
      <c r="AD95" s="169">
        <f>VLOOKUP($A95,'RevPAR Raw Data'!$B$6:$BE$43,'RevPAR Raw Data'!N$1,FALSE)</f>
        <v>76.265065997888001</v>
      </c>
      <c r="AE95" s="169">
        <f>VLOOKUP($A95,'RevPAR Raw Data'!$B$6:$BE$43,'RevPAR Raw Data'!O$1,FALSE)</f>
        <v>92.690318109820396</v>
      </c>
      <c r="AF95" s="170">
        <f>VLOOKUP($A95,'RevPAR Raw Data'!$B$6:$BE$43,'RevPAR Raw Data'!P$1,FALSE)</f>
        <v>84.477692053854199</v>
      </c>
      <c r="AG95" s="171">
        <f>VLOOKUP($A95,'RevPAR Raw Data'!$B$6:$BE$43,'RevPAR Raw Data'!R$1,FALSE)</f>
        <v>47.432983293105998</v>
      </c>
    </row>
    <row r="96" spans="1:33" x14ac:dyDescent="0.25">
      <c r="A96" s="148" t="s">
        <v>132</v>
      </c>
      <c r="B96" s="136">
        <f>(VLOOKUP($A95,'Occupancy Raw Data'!$B$8:$BE$51,'Occupancy Raw Data'!T$3,FALSE))/100</f>
        <v>-5.2412836063582199E-2</v>
      </c>
      <c r="C96" s="137">
        <f>(VLOOKUP($A95,'Occupancy Raw Data'!$B$8:$BE$51,'Occupancy Raw Data'!U$3,FALSE))/100</f>
        <v>-6.4002948728796291E-2</v>
      </c>
      <c r="D96" s="137">
        <f>(VLOOKUP($A95,'Occupancy Raw Data'!$B$8:$BE$51,'Occupancy Raw Data'!V$3,FALSE))/100</f>
        <v>-9.2698052606836209E-2</v>
      </c>
      <c r="E96" s="137">
        <f>(VLOOKUP($A95,'Occupancy Raw Data'!$B$8:$BE$51,'Occupancy Raw Data'!W$3,FALSE))/100</f>
        <v>-0.104213919149826</v>
      </c>
      <c r="F96" s="137">
        <f>(VLOOKUP($A95,'Occupancy Raw Data'!$B$8:$BE$51,'Occupancy Raw Data'!X$3,FALSE))/100</f>
        <v>-0.107203594622924</v>
      </c>
      <c r="G96" s="137">
        <f>(VLOOKUP($A95,'Occupancy Raw Data'!$B$8:$BE$51,'Occupancy Raw Data'!Y$3,FALSE))/100</f>
        <v>-8.5773267688090404E-2</v>
      </c>
      <c r="H96" s="138">
        <f>(VLOOKUP($A95,'Occupancy Raw Data'!$B$8:$BE$51,'Occupancy Raw Data'!AA$3,FALSE))/100</f>
        <v>-6.4929342737529497E-2</v>
      </c>
      <c r="I96" s="138">
        <f>(VLOOKUP($A95,'Occupancy Raw Data'!$B$8:$BE$51,'Occupancy Raw Data'!AB$3,FALSE))/100</f>
        <v>1.0817000289138901E-2</v>
      </c>
      <c r="J96" s="137">
        <f>(VLOOKUP($A95,'Occupancy Raw Data'!$B$8:$BE$51,'Occupancy Raw Data'!AC$3,FALSE))/100</f>
        <v>-2.6962917509945502E-2</v>
      </c>
      <c r="K96" s="139">
        <f>(VLOOKUP($A95,'Occupancy Raw Data'!$B$8:$BE$51,'Occupancy Raw Data'!AE$3,FALSE))/100</f>
        <v>-6.2515763921313E-2</v>
      </c>
      <c r="M96" s="136">
        <f>(VLOOKUP($A95,'ADR Raw Data'!$B$6:$BE$49,'ADR Raw Data'!T$1,FALSE))/100</f>
        <v>-4.6764725881000904E-3</v>
      </c>
      <c r="N96" s="137">
        <f>(VLOOKUP($A95,'ADR Raw Data'!$B$6:$BE$49,'ADR Raw Data'!U$1,FALSE))/100</f>
        <v>-4.9875770058916705E-2</v>
      </c>
      <c r="O96" s="137">
        <f>(VLOOKUP($A95,'ADR Raw Data'!$B$6:$BE$49,'ADR Raw Data'!V$1,FALSE))/100</f>
        <v>-7.2037430569042204E-3</v>
      </c>
      <c r="P96" s="137">
        <f>(VLOOKUP($A95,'ADR Raw Data'!$B$6:$BE$49,'ADR Raw Data'!W$1,FALSE))/100</f>
        <v>-3.1488124334498199E-2</v>
      </c>
      <c r="Q96" s="137">
        <f>(VLOOKUP($A95,'ADR Raw Data'!$B$6:$BE$49,'ADR Raw Data'!X$1,FALSE))/100</f>
        <v>-3.4730440537286501E-2</v>
      </c>
      <c r="R96" s="137">
        <f>(VLOOKUP($A95,'ADR Raw Data'!$B$6:$BE$49,'ADR Raw Data'!Y$1,FALSE))/100</f>
        <v>-2.5606330458622401E-2</v>
      </c>
      <c r="S96" s="138">
        <f>(VLOOKUP($A95,'ADR Raw Data'!$B$6:$BE$49,'ADR Raw Data'!AA$1,FALSE))/100</f>
        <v>-1.34580802733846E-2</v>
      </c>
      <c r="T96" s="138">
        <f>(VLOOKUP($A95,'ADR Raw Data'!$B$6:$BE$49,'ADR Raw Data'!AB$1,FALSE))/100</f>
        <v>3.5759253926506899E-3</v>
      </c>
      <c r="U96" s="137">
        <f>(VLOOKUP($A95,'ADR Raw Data'!$B$6:$BE$49,'ADR Raw Data'!AC$1,FALSE))/100</f>
        <v>-2.3436848710423099E-3</v>
      </c>
      <c r="V96" s="139">
        <f>(VLOOKUP($A95,'ADR Raw Data'!$B$6:$BE$49,'ADR Raw Data'!AE$1,FALSE))/100</f>
        <v>-7.88082074970556E-3</v>
      </c>
      <c r="X96" s="136">
        <f>(VLOOKUP($A95,'RevPAR Raw Data'!$B$6:$BE$43,'RevPAR Raw Data'!T$1,FALSE))/100</f>
        <v>-5.6844201460566401E-2</v>
      </c>
      <c r="Y96" s="137">
        <f>(VLOOKUP($A95,'RevPAR Raw Data'!$B$6:$BE$43,'RevPAR Raw Data'!U$1,FALSE))/100</f>
        <v>-0.11068652243382299</v>
      </c>
      <c r="Z96" s="137">
        <f>(VLOOKUP($A95,'RevPAR Raw Data'!$B$6:$BE$43,'RevPAR Raw Data'!V$1,FALSE))/100</f>
        <v>-9.92340227108853E-2</v>
      </c>
      <c r="AA96" s="137">
        <f>(VLOOKUP($A95,'RevPAR Raw Data'!$B$6:$BE$43,'RevPAR Raw Data'!W$1,FALSE))/100</f>
        <v>-0.13242054264074998</v>
      </c>
      <c r="AB96" s="137">
        <f>(VLOOKUP($A95,'RevPAR Raw Data'!$B$6:$BE$43,'RevPAR Raw Data'!X$1,FALSE))/100</f>
        <v>-0.138210807091775</v>
      </c>
      <c r="AC96" s="137">
        <f>(VLOOKUP($A95,'RevPAR Raw Data'!$B$6:$BE$43,'RevPAR Raw Data'!Y$1,FALSE))/100</f>
        <v>-0.109183259509775</v>
      </c>
      <c r="AD96" s="138">
        <f>(VLOOKUP($A95,'RevPAR Raw Data'!$B$6:$BE$43,'RevPAR Raw Data'!AA$1,FALSE))/100</f>
        <v>-7.7513598704254297E-2</v>
      </c>
      <c r="AE96" s="138">
        <f>(VLOOKUP($A95,'RevPAR Raw Data'!$B$6:$BE$43,'RevPAR Raw Data'!AB$1,FALSE))/100</f>
        <v>1.4431606467795901E-2</v>
      </c>
      <c r="AF96" s="137">
        <f>(VLOOKUP($A95,'RevPAR Raw Data'!$B$6:$BE$43,'RevPAR Raw Data'!AC$1,FALSE))/100</f>
        <v>-2.9243409799140599E-2</v>
      </c>
      <c r="AG96" s="139">
        <f>(VLOOKUP($A95,'RevPAR Raw Data'!$B$6:$BE$43,'RevPAR Raw Data'!AE$1,FALSE))/100</f>
        <v>-6.9903909141523807E-2</v>
      </c>
    </row>
    <row r="97" spans="1:33" x14ac:dyDescent="0.25">
      <c r="A97" s="176"/>
      <c r="B97" s="177"/>
      <c r="C97" s="178"/>
      <c r="D97" s="178"/>
      <c r="E97" s="178"/>
      <c r="F97" s="178"/>
      <c r="G97" s="179"/>
      <c r="H97" s="178"/>
      <c r="I97" s="178"/>
      <c r="J97" s="179"/>
      <c r="K97" s="180"/>
      <c r="M97" s="177"/>
      <c r="N97" s="178"/>
      <c r="O97" s="178"/>
      <c r="P97" s="178"/>
      <c r="Q97" s="178"/>
      <c r="R97" s="179"/>
      <c r="S97" s="178"/>
      <c r="T97" s="178"/>
      <c r="U97" s="179"/>
      <c r="V97" s="180"/>
      <c r="X97" s="177"/>
      <c r="Y97" s="178"/>
      <c r="Z97" s="178"/>
      <c r="AA97" s="178"/>
      <c r="AB97" s="178"/>
      <c r="AC97" s="179"/>
      <c r="AD97" s="178"/>
      <c r="AE97" s="178"/>
      <c r="AF97" s="179"/>
      <c r="AG97" s="180"/>
    </row>
    <row r="98" spans="1:33" x14ac:dyDescent="0.25">
      <c r="A98" s="181" t="s">
        <v>46</v>
      </c>
      <c r="B98" s="164">
        <f>(VLOOKUP($A98,'Occupancy Raw Data'!$B$8:$BE$45,'Occupancy Raw Data'!G$3,FALSE))/100</f>
        <v>0.36161442290269902</v>
      </c>
      <c r="C98" s="165">
        <f>(VLOOKUP($A98,'Occupancy Raw Data'!$B$8:$BE$45,'Occupancy Raw Data'!H$3,FALSE))/100</f>
        <v>0.51103007791266497</v>
      </c>
      <c r="D98" s="165">
        <f>(VLOOKUP($A98,'Occupancy Raw Data'!$B$8:$BE$45,'Occupancy Raw Data'!I$3,FALSE))/100</f>
        <v>0.54985051639789806</v>
      </c>
      <c r="E98" s="165">
        <f>(VLOOKUP($A98,'Occupancy Raw Data'!$B$8:$BE$45,'Occupancy Raw Data'!J$3,FALSE))/100</f>
        <v>0.55209277042942506</v>
      </c>
      <c r="F98" s="165">
        <f>(VLOOKUP($A98,'Occupancy Raw Data'!$B$8:$BE$45,'Occupancy Raw Data'!K$3,FALSE))/100</f>
        <v>0.55132270338829403</v>
      </c>
      <c r="G98" s="166">
        <f>(VLOOKUP($A98,'Occupancy Raw Data'!$B$8:$BE$45,'Occupancy Raw Data'!L$3,FALSE))/100</f>
        <v>0.50518209820619608</v>
      </c>
      <c r="H98" s="146">
        <f>(VLOOKUP($A98,'Occupancy Raw Data'!$B$8:$BE$45,'Occupancy Raw Data'!N$3,FALSE))/100</f>
        <v>0.65313009603188898</v>
      </c>
      <c r="I98" s="146">
        <f>(VLOOKUP($A98,'Occupancy Raw Data'!$B$8:$BE$45,'Occupancy Raw Data'!O$3,FALSE))/100</f>
        <v>0.62114776321735199</v>
      </c>
      <c r="J98" s="166">
        <f>(VLOOKUP($A98,'Occupancy Raw Data'!$B$8:$BE$45,'Occupancy Raw Data'!P$3,FALSE))/100</f>
        <v>0.63711939555716401</v>
      </c>
      <c r="K98" s="167">
        <f>(VLOOKUP($A98,'Occupancy Raw Data'!$B$8:$BE$45,'Occupancy Raw Data'!R$3,FALSE))/100</f>
        <v>0.54291138912967496</v>
      </c>
      <c r="M98" s="168">
        <f>VLOOKUP($A98,'ADR Raw Data'!$B$6:$BE$43,'ADR Raw Data'!G$1,FALSE)</f>
        <v>96.599292872353701</v>
      </c>
      <c r="N98" s="169">
        <f>VLOOKUP($A98,'ADR Raw Data'!$B$6:$BE$43,'ADR Raw Data'!H$1,FALSE)</f>
        <v>100.55513229623701</v>
      </c>
      <c r="O98" s="169">
        <f>VLOOKUP($A98,'ADR Raw Data'!$B$6:$BE$43,'ADR Raw Data'!I$1,FALSE)</f>
        <v>102.909338056596</v>
      </c>
      <c r="P98" s="169">
        <f>VLOOKUP($A98,'ADR Raw Data'!$B$6:$BE$43,'ADR Raw Data'!J$1,FALSE)</f>
        <v>102.34959222185699</v>
      </c>
      <c r="Q98" s="169">
        <f>VLOOKUP($A98,'ADR Raw Data'!$B$6:$BE$43,'ADR Raw Data'!K$1,FALSE)</f>
        <v>105.16701339249001</v>
      </c>
      <c r="R98" s="170">
        <f>VLOOKUP($A98,'ADR Raw Data'!$B$6:$BE$43,'ADR Raw Data'!L$1,FALSE)</f>
        <v>101.900118898174</v>
      </c>
      <c r="S98" s="169">
        <f>VLOOKUP($A98,'ADR Raw Data'!$B$6:$BE$43,'ADR Raw Data'!N$1,FALSE)</f>
        <v>124.50150778513699</v>
      </c>
      <c r="T98" s="169">
        <f>VLOOKUP($A98,'ADR Raw Data'!$B$6:$BE$43,'ADR Raw Data'!O$1,FALSE)</f>
        <v>125.11396442601399</v>
      </c>
      <c r="U98" s="170">
        <f>VLOOKUP($A98,'ADR Raw Data'!$B$6:$BE$43,'ADR Raw Data'!P$1,FALSE)</f>
        <v>124.800424115464</v>
      </c>
      <c r="V98" s="171">
        <f>VLOOKUP($A98,'ADR Raw Data'!$B$6:$BE$43,'ADR Raw Data'!R$1,FALSE)</f>
        <v>109.585124781803</v>
      </c>
      <c r="X98" s="168">
        <f>VLOOKUP($A98,'RevPAR Raw Data'!$B$6:$BE$43,'RevPAR Raw Data'!G$1,FALSE)</f>
        <v>34.931697544845001</v>
      </c>
      <c r="Y98" s="169">
        <f>VLOOKUP($A98,'RevPAR Raw Data'!$B$6:$BE$43,'RevPAR Raw Data'!H$1,FALSE)</f>
        <v>51.386697091864399</v>
      </c>
      <c r="Z98" s="169">
        <f>VLOOKUP($A98,'RevPAR Raw Data'!$B$6:$BE$43,'RevPAR Raw Data'!I$1,FALSE)</f>
        <v>56.584752672585601</v>
      </c>
      <c r="AA98" s="169">
        <f>VLOOKUP($A98,'RevPAR Raw Data'!$B$6:$BE$43,'RevPAR Raw Data'!J$1,FALSE)</f>
        <v>56.506469922087298</v>
      </c>
      <c r="AB98" s="169">
        <f>VLOOKUP($A98,'RevPAR Raw Data'!$B$6:$BE$43,'RevPAR Raw Data'!K$1,FALSE)</f>
        <v>57.980962130820799</v>
      </c>
      <c r="AC98" s="170">
        <f>VLOOKUP($A98,'RevPAR Raw Data'!$B$6:$BE$43,'RevPAR Raw Data'!L$1,FALSE)</f>
        <v>51.478115872440597</v>
      </c>
      <c r="AD98" s="169">
        <f>VLOOKUP($A98,'RevPAR Raw Data'!$B$6:$BE$43,'RevPAR Raw Data'!N$1,FALSE)</f>
        <v>81.315681735821698</v>
      </c>
      <c r="AE98" s="169">
        <f>VLOOKUP($A98,'RevPAR Raw Data'!$B$6:$BE$43,'RevPAR Raw Data'!O$1,FALSE)</f>
        <v>77.714259150474405</v>
      </c>
      <c r="AF98" s="170">
        <f>VLOOKUP($A98,'RevPAR Raw Data'!$B$6:$BE$43,'RevPAR Raw Data'!P$1,FALSE)</f>
        <v>79.512770777722395</v>
      </c>
      <c r="AG98" s="171">
        <f>VLOOKUP($A98,'RevPAR Raw Data'!$B$6:$BE$43,'RevPAR Raw Data'!R$1,FALSE)</f>
        <v>59.495012323237503</v>
      </c>
    </row>
    <row r="99" spans="1:33" x14ac:dyDescent="0.25">
      <c r="A99" s="148" t="s">
        <v>132</v>
      </c>
      <c r="B99" s="136">
        <f>(VLOOKUP($A98,'Occupancy Raw Data'!$B$8:$BE$51,'Occupancy Raw Data'!T$3,FALSE))/100</f>
        <v>-3.29851517512596E-2</v>
      </c>
      <c r="C99" s="137">
        <f>(VLOOKUP($A98,'Occupancy Raw Data'!$B$8:$BE$51,'Occupancy Raw Data'!U$3,FALSE))/100</f>
        <v>1.5436426094729701E-2</v>
      </c>
      <c r="D99" s="137">
        <f>(VLOOKUP($A98,'Occupancy Raw Data'!$B$8:$BE$51,'Occupancy Raw Data'!V$3,FALSE))/100</f>
        <v>6.3878401161305207E-2</v>
      </c>
      <c r="E99" s="137">
        <f>(VLOOKUP($A98,'Occupancy Raw Data'!$B$8:$BE$51,'Occupancy Raw Data'!W$3,FALSE))/100</f>
        <v>2.5207499742230303E-2</v>
      </c>
      <c r="F99" s="137">
        <f>(VLOOKUP($A98,'Occupancy Raw Data'!$B$8:$BE$51,'Occupancy Raw Data'!X$3,FALSE))/100</f>
        <v>4.3085688341716694E-2</v>
      </c>
      <c r="G99" s="137">
        <f>(VLOOKUP($A98,'Occupancy Raw Data'!$B$8:$BE$51,'Occupancy Raw Data'!Y$3,FALSE))/100</f>
        <v>2.6327935628891401E-2</v>
      </c>
      <c r="H99" s="138">
        <f>(VLOOKUP($A98,'Occupancy Raw Data'!$B$8:$BE$51,'Occupancy Raw Data'!AA$3,FALSE))/100</f>
        <v>7.2036259313597195E-2</v>
      </c>
      <c r="I99" s="138">
        <f>(VLOOKUP($A98,'Occupancy Raw Data'!$B$8:$BE$51,'Occupancy Raw Data'!AB$3,FALSE))/100</f>
        <v>5.03105250807587E-2</v>
      </c>
      <c r="J99" s="137">
        <f>(VLOOKUP($A98,'Occupancy Raw Data'!$B$8:$BE$51,'Occupancy Raw Data'!AC$3,FALSE))/100</f>
        <v>6.1302335304772103E-2</v>
      </c>
      <c r="K99" s="139">
        <f>(VLOOKUP($A98,'Occupancy Raw Data'!$B$8:$BE$51,'Occupancy Raw Data'!AE$3,FALSE))/100</f>
        <v>3.7750000185181598E-2</v>
      </c>
      <c r="M99" s="136">
        <f>(VLOOKUP($A98,'ADR Raw Data'!$B$6:$BE$49,'ADR Raw Data'!T$1,FALSE))/100</f>
        <v>1.0739601967454999E-2</v>
      </c>
      <c r="N99" s="137">
        <f>(VLOOKUP($A98,'ADR Raw Data'!$B$6:$BE$49,'ADR Raw Data'!U$1,FALSE))/100</f>
        <v>-2.2089467482491799E-3</v>
      </c>
      <c r="O99" s="137">
        <f>(VLOOKUP($A98,'ADR Raw Data'!$B$6:$BE$49,'ADR Raw Data'!V$1,FALSE))/100</f>
        <v>2.22918505442243E-2</v>
      </c>
      <c r="P99" s="137">
        <f>(VLOOKUP($A98,'ADR Raw Data'!$B$6:$BE$49,'ADR Raw Data'!W$1,FALSE))/100</f>
        <v>2.5018704100159002E-2</v>
      </c>
      <c r="Q99" s="137">
        <f>(VLOOKUP($A98,'ADR Raw Data'!$B$6:$BE$49,'ADR Raw Data'!X$1,FALSE))/100</f>
        <v>4.5114772773607606E-2</v>
      </c>
      <c r="R99" s="137">
        <f>(VLOOKUP($A98,'ADR Raw Data'!$B$6:$BE$49,'ADR Raw Data'!Y$1,FALSE))/100</f>
        <v>2.1777519810263001E-2</v>
      </c>
      <c r="S99" s="138">
        <f>(VLOOKUP($A98,'ADR Raw Data'!$B$6:$BE$49,'ADR Raw Data'!AA$1,FALSE))/100</f>
        <v>2.6807246904539797E-2</v>
      </c>
      <c r="T99" s="138">
        <f>(VLOOKUP($A98,'ADR Raw Data'!$B$6:$BE$49,'ADR Raw Data'!AB$1,FALSE))/100</f>
        <v>3.4094031737751801E-2</v>
      </c>
      <c r="U99" s="137">
        <f>(VLOOKUP($A98,'ADR Raw Data'!$B$6:$BE$49,'ADR Raw Data'!AC$1,FALSE))/100</f>
        <v>3.0369751784179E-2</v>
      </c>
      <c r="V99" s="139">
        <f>(VLOOKUP($A98,'ADR Raw Data'!$B$6:$BE$49,'ADR Raw Data'!AE$1,FALSE))/100</f>
        <v>2.6513709017938897E-2</v>
      </c>
      <c r="X99" s="136">
        <f>(VLOOKUP($A98,'RevPAR Raw Data'!$B$6:$BE$43,'RevPAR Raw Data'!T$1,FALSE))/100</f>
        <v>-2.2599797184449103E-2</v>
      </c>
      <c r="Y99" s="137">
        <f>(VLOOKUP($A98,'RevPAR Raw Data'!$B$6:$BE$43,'RevPAR Raw Data'!U$1,FALSE))/100</f>
        <v>1.3193381103254E-2</v>
      </c>
      <c r="Z99" s="137">
        <f>(VLOOKUP($A98,'RevPAR Raw Data'!$B$6:$BE$43,'RevPAR Raw Data'!V$1,FALSE))/100</f>
        <v>8.7594219477221291E-2</v>
      </c>
      <c r="AA99" s="137">
        <f>(VLOOKUP($A98,'RevPAR Raw Data'!$B$6:$BE$43,'RevPAR Raw Data'!W$1,FALSE))/100</f>
        <v>5.0856862819545101E-2</v>
      </c>
      <c r="AB99" s="137">
        <f>(VLOOKUP($A98,'RevPAR Raw Data'!$B$6:$BE$43,'RevPAR Raw Data'!X$1,FALSE))/100</f>
        <v>9.0144262154655402E-2</v>
      </c>
      <c r="AC99" s="137">
        <f>(VLOOKUP($A98,'RevPAR Raw Data'!$B$6:$BE$43,'RevPAR Raw Data'!Y$1,FALSE))/100</f>
        <v>4.86788125788759E-2</v>
      </c>
      <c r="AD99" s="138">
        <f>(VLOOKUP($A98,'RevPAR Raw Data'!$B$6:$BE$43,'RevPAR Raw Data'!AA$1,FALSE))/100</f>
        <v>0.10077460000763599</v>
      </c>
      <c r="AE99" s="138">
        <f>(VLOOKUP($A98,'RevPAR Raw Data'!$B$6:$BE$43,'RevPAR Raw Data'!AB$1,FALSE))/100</f>
        <v>8.6119845457356889E-2</v>
      </c>
      <c r="AF99" s="137">
        <f>(VLOOKUP($A98,'RevPAR Raw Data'!$B$6:$BE$43,'RevPAR Raw Data'!AC$1,FALSE))/100</f>
        <v>9.3533823795947699E-2</v>
      </c>
      <c r="AG99" s="139">
        <f>(VLOOKUP($A98,'RevPAR Raw Data'!$B$6:$BE$43,'RevPAR Raw Data'!AE$1,FALSE))/100</f>
        <v>6.5264601723457605E-2</v>
      </c>
    </row>
    <row r="100" spans="1:33" x14ac:dyDescent="0.25">
      <c r="A100" s="181"/>
      <c r="B100" s="164"/>
      <c r="C100" s="165"/>
      <c r="D100" s="165"/>
      <c r="E100" s="165"/>
      <c r="F100" s="165"/>
      <c r="G100" s="166"/>
      <c r="H100" s="146"/>
      <c r="I100" s="146"/>
      <c r="J100" s="166"/>
      <c r="K100" s="167"/>
      <c r="M100" s="168"/>
      <c r="N100" s="169"/>
      <c r="O100" s="169"/>
      <c r="P100" s="169"/>
      <c r="Q100" s="169"/>
      <c r="R100" s="170"/>
      <c r="S100" s="169"/>
      <c r="T100" s="169"/>
      <c r="U100" s="170"/>
      <c r="V100" s="171"/>
      <c r="X100" s="168"/>
      <c r="Y100" s="169"/>
      <c r="Z100" s="169"/>
      <c r="AA100" s="169"/>
      <c r="AB100" s="169"/>
      <c r="AC100" s="170"/>
      <c r="AD100" s="169"/>
      <c r="AE100" s="169"/>
      <c r="AF100" s="170"/>
      <c r="AG100" s="171"/>
    </row>
    <row r="101" spans="1:33" x14ac:dyDescent="0.25">
      <c r="A101" s="163" t="s">
        <v>70</v>
      </c>
      <c r="B101" s="164">
        <f>(VLOOKUP($A101,'Occupancy Raw Data'!$B$8:$BE$45,'Occupancy Raw Data'!G$3,FALSE))/100</f>
        <v>0.35066555740432598</v>
      </c>
      <c r="C101" s="165">
        <f>(VLOOKUP($A101,'Occupancy Raw Data'!$B$8:$BE$45,'Occupancy Raw Data'!H$3,FALSE))/100</f>
        <v>0.49084858569051498</v>
      </c>
      <c r="D101" s="165">
        <f>(VLOOKUP($A101,'Occupancy Raw Data'!$B$8:$BE$45,'Occupancy Raw Data'!I$3,FALSE))/100</f>
        <v>0.51476705490848507</v>
      </c>
      <c r="E101" s="165">
        <f>(VLOOKUP($A101,'Occupancy Raw Data'!$B$8:$BE$45,'Occupancy Raw Data'!J$3,FALSE))/100</f>
        <v>0.51528702163061502</v>
      </c>
      <c r="F101" s="165">
        <f>(VLOOKUP($A101,'Occupancy Raw Data'!$B$8:$BE$45,'Occupancy Raw Data'!K$3,FALSE))/100</f>
        <v>0.50738352745424198</v>
      </c>
      <c r="G101" s="166">
        <f>(VLOOKUP($A101,'Occupancy Raw Data'!$B$8:$BE$45,'Occupancy Raw Data'!L$3,FALSE))/100</f>
        <v>0.47579034941763704</v>
      </c>
      <c r="H101" s="146">
        <f>(VLOOKUP($A101,'Occupancy Raw Data'!$B$8:$BE$45,'Occupancy Raw Data'!N$3,FALSE))/100</f>
        <v>0.583298668885191</v>
      </c>
      <c r="I101" s="146">
        <f>(VLOOKUP($A101,'Occupancy Raw Data'!$B$8:$BE$45,'Occupancy Raw Data'!O$3,FALSE))/100</f>
        <v>0.55847501287995793</v>
      </c>
      <c r="J101" s="166">
        <f>(VLOOKUP($A101,'Occupancy Raw Data'!$B$8:$BE$45,'Occupancy Raw Data'!P$3,FALSE))/100</f>
        <v>0.57082966720148998</v>
      </c>
      <c r="K101" s="167">
        <f>(VLOOKUP($A101,'Occupancy Raw Data'!$B$8:$BE$45,'Occupancy Raw Data'!R$3,FALSE))/100</f>
        <v>0.50303407961306201</v>
      </c>
      <c r="M101" s="168">
        <f>VLOOKUP($A101,'ADR Raw Data'!$B$6:$BE$43,'ADR Raw Data'!G$1,FALSE)</f>
        <v>93.476829774614401</v>
      </c>
      <c r="N101" s="169">
        <f>VLOOKUP($A101,'ADR Raw Data'!$B$6:$BE$43,'ADR Raw Data'!H$1,FALSE)</f>
        <v>92.305042372881303</v>
      </c>
      <c r="O101" s="169">
        <f>VLOOKUP($A101,'ADR Raw Data'!$B$6:$BE$43,'ADR Raw Data'!I$1,FALSE)</f>
        <v>92.963973737373706</v>
      </c>
      <c r="P101" s="169">
        <f>VLOOKUP($A101,'ADR Raw Data'!$B$6:$BE$43,'ADR Raw Data'!J$1,FALSE)</f>
        <v>91.903231079717401</v>
      </c>
      <c r="Q101" s="169">
        <f>VLOOKUP($A101,'ADR Raw Data'!$B$6:$BE$43,'ADR Raw Data'!K$1,FALSE)</f>
        <v>96.588495593359198</v>
      </c>
      <c r="R101" s="170">
        <f>VLOOKUP($A101,'ADR Raw Data'!$B$6:$BE$43,'ADR Raw Data'!L$1,FALSE)</f>
        <v>93.446892813428903</v>
      </c>
      <c r="S101" s="169">
        <f>VLOOKUP($A101,'ADR Raw Data'!$B$6:$BE$43,'ADR Raw Data'!N$1,FALSE)</f>
        <v>121.350538420395</v>
      </c>
      <c r="T101" s="169">
        <f>VLOOKUP($A101,'ADR Raw Data'!$B$6:$BE$43,'ADR Raw Data'!O$1,FALSE)</f>
        <v>120.96125645756401</v>
      </c>
      <c r="U101" s="170">
        <f>VLOOKUP($A101,'ADR Raw Data'!$B$6:$BE$43,'ADR Raw Data'!P$1,FALSE)</f>
        <v>121.159232931362</v>
      </c>
      <c r="V101" s="171">
        <f>VLOOKUP($A101,'ADR Raw Data'!$B$6:$BE$43,'ADR Raw Data'!R$1,FALSE)</f>
        <v>102.461474708745</v>
      </c>
      <c r="X101" s="168">
        <f>VLOOKUP($A101,'RevPAR Raw Data'!$B$6:$BE$43,'RevPAR Raw Data'!G$1,FALSE)</f>
        <v>32.779104617304398</v>
      </c>
      <c r="Y101" s="169">
        <f>VLOOKUP($A101,'RevPAR Raw Data'!$B$6:$BE$43,'RevPAR Raw Data'!H$1,FALSE)</f>
        <v>45.307799500831898</v>
      </c>
      <c r="Z101" s="169">
        <f>VLOOKUP($A101,'RevPAR Raw Data'!$B$6:$BE$43,'RevPAR Raw Data'!I$1,FALSE)</f>
        <v>47.854790973377703</v>
      </c>
      <c r="AA101" s="169">
        <f>VLOOKUP($A101,'RevPAR Raw Data'!$B$6:$BE$43,'RevPAR Raw Data'!J$1,FALSE)</f>
        <v>47.356542221297801</v>
      </c>
      <c r="AB101" s="169">
        <f>VLOOKUP($A101,'RevPAR Raw Data'!$B$6:$BE$43,'RevPAR Raw Data'!K$1,FALSE)</f>
        <v>49.007411605657197</v>
      </c>
      <c r="AC101" s="170">
        <f>VLOOKUP($A101,'RevPAR Raw Data'!$B$6:$BE$43,'RevPAR Raw Data'!L$1,FALSE)</f>
        <v>44.461129783693799</v>
      </c>
      <c r="AD101" s="169">
        <f>VLOOKUP($A101,'RevPAR Raw Data'!$B$6:$BE$43,'RevPAR Raw Data'!N$1,FALSE)</f>
        <v>70.7836075291181</v>
      </c>
      <c r="AE101" s="169">
        <f>VLOOKUP($A101,'RevPAR Raw Data'!$B$6:$BE$43,'RevPAR Raw Data'!O$1,FALSE)</f>
        <v>67.553839258114294</v>
      </c>
      <c r="AF101" s="170">
        <f>VLOOKUP($A101,'RevPAR Raw Data'!$B$6:$BE$43,'RevPAR Raw Data'!P$1,FALSE)</f>
        <v>69.161284612597598</v>
      </c>
      <c r="AG101" s="171">
        <f>VLOOKUP($A101,'RevPAR Raw Data'!$B$6:$BE$43,'RevPAR Raw Data'!R$1,FALSE)</f>
        <v>51.5416136259105</v>
      </c>
    </row>
    <row r="102" spans="1:33" x14ac:dyDescent="0.25">
      <c r="A102" s="148" t="s">
        <v>132</v>
      </c>
      <c r="B102" s="136">
        <f>(VLOOKUP($A101,'Occupancy Raw Data'!$B$8:$BE$51,'Occupancy Raw Data'!T$3,FALSE))/100</f>
        <v>-5.3163123995538901E-2</v>
      </c>
      <c r="C102" s="137">
        <f>(VLOOKUP($A101,'Occupancy Raw Data'!$B$8:$BE$51,'Occupancy Raw Data'!U$3,FALSE))/100</f>
        <v>4.8643783349589693E-3</v>
      </c>
      <c r="D102" s="137">
        <f>(VLOOKUP($A101,'Occupancy Raw Data'!$B$8:$BE$51,'Occupancy Raw Data'!V$3,FALSE))/100</f>
        <v>4.2373109054723301E-2</v>
      </c>
      <c r="E102" s="137">
        <f>(VLOOKUP($A101,'Occupancy Raw Data'!$B$8:$BE$51,'Occupancy Raw Data'!W$3,FALSE))/100</f>
        <v>1.5921838619596899E-2</v>
      </c>
      <c r="F102" s="137">
        <f>(VLOOKUP($A101,'Occupancy Raw Data'!$B$8:$BE$51,'Occupancy Raw Data'!X$3,FALSE))/100</f>
        <v>1.40198037634869E-2</v>
      </c>
      <c r="G102" s="137">
        <f>(VLOOKUP($A101,'Occupancy Raw Data'!$B$8:$BE$51,'Occupancy Raw Data'!Y$3,FALSE))/100</f>
        <v>7.9242928452578996E-3</v>
      </c>
      <c r="H102" s="138">
        <f>(VLOOKUP($A101,'Occupancy Raw Data'!$B$8:$BE$51,'Occupancy Raw Data'!AA$3,FALSE))/100</f>
        <v>5.0858255781889197E-2</v>
      </c>
      <c r="I102" s="138">
        <f>(VLOOKUP($A101,'Occupancy Raw Data'!$B$8:$BE$51,'Occupancy Raw Data'!AB$3,FALSE))/100</f>
        <v>2.6189809025113902E-2</v>
      </c>
      <c r="J102" s="137">
        <f>(VLOOKUP($A101,'Occupancy Raw Data'!$B$8:$BE$51,'Occupancy Raw Data'!AC$3,FALSE))/100</f>
        <v>3.8541717102066698E-2</v>
      </c>
      <c r="K102" s="139">
        <f>(VLOOKUP($A101,'Occupancy Raw Data'!$B$8:$BE$51,'Occupancy Raw Data'!AE$3,FALSE))/100</f>
        <v>1.75298884066281E-2</v>
      </c>
      <c r="M102" s="136">
        <f>(VLOOKUP($A101,'ADR Raw Data'!$B$6:$BE$49,'ADR Raw Data'!T$1,FALSE))/100</f>
        <v>4.7731570719486104E-2</v>
      </c>
      <c r="N102" s="137">
        <f>(VLOOKUP($A101,'ADR Raw Data'!$B$6:$BE$49,'ADR Raw Data'!U$1,FALSE))/100</f>
        <v>7.0605191333314894E-3</v>
      </c>
      <c r="O102" s="137">
        <f>(VLOOKUP($A101,'ADR Raw Data'!$B$6:$BE$49,'ADR Raw Data'!V$1,FALSE))/100</f>
        <v>1.7737252151012198E-2</v>
      </c>
      <c r="P102" s="137">
        <f>(VLOOKUP($A101,'ADR Raw Data'!$B$6:$BE$49,'ADR Raw Data'!W$1,FALSE))/100</f>
        <v>6.3849814754942703E-3</v>
      </c>
      <c r="Q102" s="137">
        <f>(VLOOKUP($A101,'ADR Raw Data'!$B$6:$BE$49,'ADR Raw Data'!X$1,FALSE))/100</f>
        <v>5.1762720859831204E-2</v>
      </c>
      <c r="R102" s="137">
        <f>(VLOOKUP($A101,'ADR Raw Data'!$B$6:$BE$49,'ADR Raw Data'!Y$1,FALSE))/100</f>
        <v>2.4925737709488097E-2</v>
      </c>
      <c r="S102" s="138">
        <f>(VLOOKUP($A101,'ADR Raw Data'!$B$6:$BE$49,'ADR Raw Data'!AA$1,FALSE))/100</f>
        <v>5.2938049424945399E-2</v>
      </c>
      <c r="T102" s="138">
        <f>(VLOOKUP($A101,'ADR Raw Data'!$B$6:$BE$49,'ADR Raw Data'!AB$1,FALSE))/100</f>
        <v>4.0926736328922401E-2</v>
      </c>
      <c r="U102" s="137">
        <f>(VLOOKUP($A101,'ADR Raw Data'!$B$6:$BE$49,'ADR Raw Data'!AC$1,FALSE))/100</f>
        <v>4.69790771050035E-2</v>
      </c>
      <c r="V102" s="139">
        <f>(VLOOKUP($A101,'ADR Raw Data'!$B$6:$BE$49,'ADR Raw Data'!AE$1,FALSE))/100</f>
        <v>3.4709103517660503E-2</v>
      </c>
      <c r="X102" s="136">
        <f>(VLOOKUP($A101,'RevPAR Raw Data'!$B$6:$BE$43,'RevPAR Raw Data'!T$1,FALSE))/100</f>
        <v>-7.9691126887146795E-3</v>
      </c>
      <c r="Y102" s="137">
        <f>(VLOOKUP($A101,'RevPAR Raw Data'!$B$6:$BE$43,'RevPAR Raw Data'!U$1,FALSE))/100</f>
        <v>1.19592425045962E-2</v>
      </c>
      <c r="Z102" s="137">
        <f>(VLOOKUP($A101,'RevPAR Raw Data'!$B$6:$BE$43,'RevPAR Raw Data'!V$1,FALSE))/100</f>
        <v>6.0861943725461505E-2</v>
      </c>
      <c r="AA102" s="137">
        <f>(VLOOKUP($A101,'RevPAR Raw Data'!$B$6:$BE$43,'RevPAR Raw Data'!W$1,FALSE))/100</f>
        <v>2.2408480739733099E-2</v>
      </c>
      <c r="AB102" s="137">
        <f>(VLOOKUP($A101,'RevPAR Raw Data'!$B$6:$BE$43,'RevPAR Raw Data'!X$1,FALSE))/100</f>
        <v>6.6508227812037204E-2</v>
      </c>
      <c r="AC102" s="137">
        <f>(VLOOKUP($A101,'RevPAR Raw Data'!$B$6:$BE$43,'RevPAR Raw Data'!Y$1,FALSE))/100</f>
        <v>3.3047549399740105E-2</v>
      </c>
      <c r="AD102" s="138">
        <f>(VLOOKUP($A101,'RevPAR Raw Data'!$B$6:$BE$43,'RevPAR Raw Data'!AA$1,FALSE))/100</f>
        <v>0.106488642065082</v>
      </c>
      <c r="AE102" s="138">
        <f>(VLOOKUP($A101,'RevPAR Raw Data'!$B$6:$BE$43,'RevPAR Raw Data'!AB$1,FALSE))/100</f>
        <v>6.8188408762512004E-2</v>
      </c>
      <c r="AF102" s="137">
        <f>(VLOOKUP($A101,'RevPAR Raw Data'!$B$6:$BE$43,'RevPAR Raw Data'!AC$1,FALSE))/100</f>
        <v>8.7331448506567502E-2</v>
      </c>
      <c r="AG102" s="139">
        <f>(VLOOKUP($A101,'RevPAR Raw Data'!$B$6:$BE$43,'RevPAR Raw Data'!AE$1,FALSE))/100</f>
        <v>5.2847438635647295E-2</v>
      </c>
    </row>
    <row r="103" spans="1:33" x14ac:dyDescent="0.25">
      <c r="A103" s="186"/>
      <c r="B103" s="164"/>
      <c r="C103" s="165"/>
      <c r="D103" s="165"/>
      <c r="E103" s="165"/>
      <c r="F103" s="165"/>
      <c r="G103" s="166"/>
      <c r="H103" s="146"/>
      <c r="I103" s="146"/>
      <c r="J103" s="166"/>
      <c r="K103" s="167"/>
      <c r="M103" s="168"/>
      <c r="N103" s="169"/>
      <c r="O103" s="169"/>
      <c r="P103" s="169"/>
      <c r="Q103" s="169"/>
      <c r="R103" s="170"/>
      <c r="S103" s="169"/>
      <c r="T103" s="169"/>
      <c r="U103" s="170"/>
      <c r="V103" s="171"/>
      <c r="X103" s="168"/>
      <c r="Y103" s="169"/>
      <c r="Z103" s="169"/>
      <c r="AA103" s="169"/>
      <c r="AB103" s="169"/>
      <c r="AC103" s="170"/>
      <c r="AD103" s="169"/>
      <c r="AE103" s="169"/>
      <c r="AF103" s="170"/>
      <c r="AG103" s="171"/>
    </row>
    <row r="104" spans="1:33" x14ac:dyDescent="0.25">
      <c r="A104" s="163" t="s">
        <v>52</v>
      </c>
      <c r="B104" s="164">
        <f>(VLOOKUP($A104,'Occupancy Raw Data'!$B$8:$BE$45,'Occupancy Raw Data'!G$3,FALSE))/100</f>
        <v>0.31096131301289498</v>
      </c>
      <c r="C104" s="165">
        <f>(VLOOKUP($A104,'Occupancy Raw Data'!$B$8:$BE$45,'Occupancy Raw Data'!H$3,FALSE))/100</f>
        <v>0.48710433763188704</v>
      </c>
      <c r="D104" s="165">
        <f>(VLOOKUP($A104,'Occupancy Raw Data'!$B$8:$BE$45,'Occupancy Raw Data'!I$3,FALSE))/100</f>
        <v>0.56301289566236801</v>
      </c>
      <c r="E104" s="165">
        <f>(VLOOKUP($A104,'Occupancy Raw Data'!$B$8:$BE$45,'Occupancy Raw Data'!J$3,FALSE))/100</f>
        <v>0.57737397420867498</v>
      </c>
      <c r="F104" s="165">
        <f>(VLOOKUP($A104,'Occupancy Raw Data'!$B$8:$BE$45,'Occupancy Raw Data'!K$3,FALSE))/100</f>
        <v>0.60287221570926097</v>
      </c>
      <c r="G104" s="166">
        <f>(VLOOKUP($A104,'Occupancy Raw Data'!$B$8:$BE$45,'Occupancy Raw Data'!L$3,FALSE))/100</f>
        <v>0.50826494724501703</v>
      </c>
      <c r="H104" s="146">
        <f>(VLOOKUP($A104,'Occupancy Raw Data'!$B$8:$BE$45,'Occupancy Raw Data'!N$3,FALSE))/100</f>
        <v>0.74120750293083204</v>
      </c>
      <c r="I104" s="146">
        <f>(VLOOKUP($A104,'Occupancy Raw Data'!$B$8:$BE$45,'Occupancy Raw Data'!O$3,FALSE))/100</f>
        <v>0.68815943728018691</v>
      </c>
      <c r="J104" s="166">
        <f>(VLOOKUP($A104,'Occupancy Raw Data'!$B$8:$BE$45,'Occupancy Raw Data'!P$3,FALSE))/100</f>
        <v>0.71468347010550903</v>
      </c>
      <c r="K104" s="167">
        <f>(VLOOKUP($A104,'Occupancy Raw Data'!$B$8:$BE$45,'Occupancy Raw Data'!R$3,FALSE))/100</f>
        <v>0.56724166806230103</v>
      </c>
      <c r="M104" s="168">
        <f>VLOOKUP($A104,'ADR Raw Data'!$B$6:$BE$43,'ADR Raw Data'!G$1,FALSE)</f>
        <v>92.112950047125295</v>
      </c>
      <c r="N104" s="169">
        <f>VLOOKUP($A104,'ADR Raw Data'!$B$6:$BE$43,'ADR Raw Data'!H$1,FALSE)</f>
        <v>99.273561973525801</v>
      </c>
      <c r="O104" s="169">
        <f>VLOOKUP($A104,'ADR Raw Data'!$B$6:$BE$43,'ADR Raw Data'!I$1,FALSE)</f>
        <v>107.316324830817</v>
      </c>
      <c r="P104" s="169">
        <f>VLOOKUP($A104,'ADR Raw Data'!$B$6:$BE$43,'ADR Raw Data'!J$1,FALSE)</f>
        <v>107.300467005076</v>
      </c>
      <c r="Q104" s="169">
        <f>VLOOKUP($A104,'ADR Raw Data'!$B$6:$BE$43,'ADR Raw Data'!K$1,FALSE)</f>
        <v>116.757340787554</v>
      </c>
      <c r="R104" s="170">
        <f>VLOOKUP($A104,'ADR Raw Data'!$B$6:$BE$43,'ADR Raw Data'!L$1,FALSE)</f>
        <v>106.15049359935399</v>
      </c>
      <c r="S104" s="169">
        <f>VLOOKUP($A104,'ADR Raw Data'!$B$6:$BE$43,'ADR Raw Data'!N$1,FALSE)</f>
        <v>136.124942665085</v>
      </c>
      <c r="T104" s="169">
        <f>VLOOKUP($A104,'ADR Raw Data'!$B$6:$BE$43,'ADR Raw Data'!O$1,FALSE)</f>
        <v>131.15677172061299</v>
      </c>
      <c r="U104" s="170">
        <f>VLOOKUP($A104,'ADR Raw Data'!$B$6:$BE$43,'ADR Raw Data'!P$1,FALSE)</f>
        <v>133.733049005536</v>
      </c>
      <c r="V104" s="171">
        <f>VLOOKUP($A104,'ADR Raw Data'!$B$6:$BE$43,'ADR Raw Data'!R$1,FALSE)</f>
        <v>116.07964348981299</v>
      </c>
      <c r="X104" s="168">
        <f>VLOOKUP($A104,'RevPAR Raw Data'!$B$6:$BE$43,'RevPAR Raw Data'!G$1,FALSE)</f>
        <v>28.643563892145298</v>
      </c>
      <c r="Y104" s="169">
        <f>VLOOKUP($A104,'RevPAR Raw Data'!$B$6:$BE$43,'RevPAR Raw Data'!H$1,FALSE)</f>
        <v>48.356582649472401</v>
      </c>
      <c r="Z104" s="169">
        <f>VLOOKUP($A104,'RevPAR Raw Data'!$B$6:$BE$43,'RevPAR Raw Data'!I$1,FALSE)</f>
        <v>60.420474794841702</v>
      </c>
      <c r="AA104" s="169">
        <f>VLOOKUP($A104,'RevPAR Raw Data'!$B$6:$BE$43,'RevPAR Raw Data'!J$1,FALSE)</f>
        <v>61.952497069167599</v>
      </c>
      <c r="AB104" s="169">
        <f>VLOOKUP($A104,'RevPAR Raw Data'!$B$6:$BE$43,'RevPAR Raw Data'!K$1,FALSE)</f>
        <v>70.389756740914393</v>
      </c>
      <c r="AC104" s="170">
        <f>VLOOKUP($A104,'RevPAR Raw Data'!$B$6:$BE$43,'RevPAR Raw Data'!L$1,FALSE)</f>
        <v>53.952575029308299</v>
      </c>
      <c r="AD104" s="169">
        <f>VLOOKUP($A104,'RevPAR Raw Data'!$B$6:$BE$43,'RevPAR Raw Data'!N$1,FALSE)</f>
        <v>100.89682883939</v>
      </c>
      <c r="AE104" s="169">
        <f>VLOOKUP($A104,'RevPAR Raw Data'!$B$6:$BE$43,'RevPAR Raw Data'!O$1,FALSE)</f>
        <v>90.256770222743199</v>
      </c>
      <c r="AF104" s="170">
        <f>VLOOKUP($A104,'RevPAR Raw Data'!$B$6:$BE$43,'RevPAR Raw Data'!P$1,FALSE)</f>
        <v>95.576799531066797</v>
      </c>
      <c r="AG104" s="171">
        <f>VLOOKUP($A104,'RevPAR Raw Data'!$B$6:$BE$43,'RevPAR Raw Data'!R$1,FALSE)</f>
        <v>65.845210601239302</v>
      </c>
    </row>
    <row r="105" spans="1:33" x14ac:dyDescent="0.25">
      <c r="A105" s="148" t="s">
        <v>132</v>
      </c>
      <c r="B105" s="136">
        <f>(VLOOKUP($A104,'Occupancy Raw Data'!$B$8:$BE$51,'Occupancy Raw Data'!T$3,FALSE))/100</f>
        <v>-0.15913786265091401</v>
      </c>
      <c r="C105" s="137">
        <f>(VLOOKUP($A104,'Occupancy Raw Data'!$B$8:$BE$51,'Occupancy Raw Data'!U$3,FALSE))/100</f>
        <v>-0.30471680108971899</v>
      </c>
      <c r="D105" s="137">
        <f>(VLOOKUP($A104,'Occupancy Raw Data'!$B$8:$BE$51,'Occupancy Raw Data'!V$3,FALSE))/100</f>
        <v>-7.6874521376167598E-2</v>
      </c>
      <c r="E105" s="137">
        <f>(VLOOKUP($A104,'Occupancy Raw Data'!$B$8:$BE$51,'Occupancy Raw Data'!W$3,FALSE))/100</f>
        <v>-0.141591618783902</v>
      </c>
      <c r="F105" s="137">
        <f>(VLOOKUP($A104,'Occupancy Raw Data'!$B$8:$BE$51,'Occupancy Raw Data'!X$3,FALSE))/100</f>
        <v>7.6368450989147796E-2</v>
      </c>
      <c r="G105" s="137">
        <f>(VLOOKUP($A104,'Occupancy Raw Data'!$B$8:$BE$51,'Occupancy Raw Data'!Y$3,FALSE))/100</f>
        <v>-0.12759293299491201</v>
      </c>
      <c r="H105" s="138">
        <f>(VLOOKUP($A104,'Occupancy Raw Data'!$B$8:$BE$51,'Occupancy Raw Data'!AA$3,FALSE))/100</f>
        <v>0.200770919837648</v>
      </c>
      <c r="I105" s="138">
        <f>(VLOOKUP($A104,'Occupancy Raw Data'!$B$8:$BE$51,'Occupancy Raw Data'!AB$3,FALSE))/100</f>
        <v>3.54221320409112E-2</v>
      </c>
      <c r="J105" s="137">
        <f>(VLOOKUP($A104,'Occupancy Raw Data'!$B$8:$BE$51,'Occupancy Raw Data'!AC$3,FALSE))/100</f>
        <v>0.115043322903224</v>
      </c>
      <c r="K105" s="139">
        <f>(VLOOKUP($A104,'Occupancy Raw Data'!$B$8:$BE$51,'Occupancy Raw Data'!AE$3,FALSE))/100</f>
        <v>-5.3447162285896299E-2</v>
      </c>
      <c r="M105" s="136">
        <f>(VLOOKUP($A104,'ADR Raw Data'!$B$6:$BE$49,'ADR Raw Data'!T$1,FALSE))/100</f>
        <v>-2.41457619645415E-2</v>
      </c>
      <c r="N105" s="137">
        <f>(VLOOKUP($A104,'ADR Raw Data'!$B$6:$BE$49,'ADR Raw Data'!U$1,FALSE))/100</f>
        <v>-0.13895689884409401</v>
      </c>
      <c r="O105" s="137">
        <f>(VLOOKUP($A104,'ADR Raw Data'!$B$6:$BE$49,'ADR Raw Data'!V$1,FALSE))/100</f>
        <v>8.4938352777026611E-3</v>
      </c>
      <c r="P105" s="137">
        <f>(VLOOKUP($A104,'ADR Raw Data'!$B$6:$BE$49,'ADR Raw Data'!W$1,FALSE))/100</f>
        <v>-4.76139681533873E-4</v>
      </c>
      <c r="Q105" s="137">
        <f>(VLOOKUP($A104,'ADR Raw Data'!$B$6:$BE$49,'ADR Raw Data'!X$1,FALSE))/100</f>
        <v>0.14357951540955902</v>
      </c>
      <c r="R105" s="137">
        <f>(VLOOKUP($A104,'ADR Raw Data'!$B$6:$BE$49,'ADR Raw Data'!Y$1,FALSE))/100</f>
        <v>-2.43796906409707E-3</v>
      </c>
      <c r="S105" s="138">
        <f>(VLOOKUP($A104,'ADR Raw Data'!$B$6:$BE$49,'ADR Raw Data'!AA$1,FALSE))/100</f>
        <v>0.121143300415419</v>
      </c>
      <c r="T105" s="138">
        <f>(VLOOKUP($A104,'ADR Raw Data'!$B$6:$BE$49,'ADR Raw Data'!AB$1,FALSE))/100</f>
        <v>4.8646017279103601E-2</v>
      </c>
      <c r="U105" s="137">
        <f>(VLOOKUP($A104,'ADR Raw Data'!$B$6:$BE$49,'ADR Raw Data'!AC$1,FALSE))/100</f>
        <v>8.4510896352463907E-2</v>
      </c>
      <c r="V105" s="139">
        <f>(VLOOKUP($A104,'ADR Raw Data'!$B$6:$BE$49,'ADR Raw Data'!AE$1,FALSE))/100</f>
        <v>4.0374353787248497E-2</v>
      </c>
      <c r="X105" s="136">
        <f>(VLOOKUP($A104,'RevPAR Raw Data'!$B$6:$BE$43,'RevPAR Raw Data'!T$1,FALSE))/100</f>
        <v>-0.17944111966434101</v>
      </c>
      <c r="Y105" s="137">
        <f>(VLOOKUP($A104,'RevPAR Raw Data'!$B$6:$BE$43,'RevPAR Raw Data'!U$1,FALSE))/100</f>
        <v>-0.40133119822869295</v>
      </c>
      <c r="Z105" s="137">
        <f>(VLOOKUP($A104,'RevPAR Raw Data'!$B$6:$BE$43,'RevPAR Raw Data'!V$1,FALSE))/100</f>
        <v>-6.9033645620086292E-2</v>
      </c>
      <c r="AA105" s="137">
        <f>(VLOOKUP($A104,'RevPAR Raw Data'!$B$6:$BE$43,'RevPAR Raw Data'!W$1,FALSE))/100</f>
        <v>-0.142000341077161</v>
      </c>
      <c r="AB105" s="137">
        <f>(VLOOKUP($A104,'RevPAR Raw Data'!$B$6:$BE$43,'RevPAR Raw Data'!X$1,FALSE))/100</f>
        <v>0.23091291158430799</v>
      </c>
      <c r="AC105" s="137">
        <f>(VLOOKUP($A104,'RevPAR Raw Data'!$B$6:$BE$43,'RevPAR Raw Data'!Y$1,FALSE))/100</f>
        <v>-0.12971983443557</v>
      </c>
      <c r="AD105" s="138">
        <f>(VLOOKUP($A104,'RevPAR Raw Data'!$B$6:$BE$43,'RevPAR Raw Data'!AA$1,FALSE))/100</f>
        <v>0.34623627210963903</v>
      </c>
      <c r="AE105" s="138">
        <f>(VLOOKUP($A104,'RevPAR Raw Data'!$B$6:$BE$43,'RevPAR Raw Data'!AB$1,FALSE))/100</f>
        <v>8.5791294967339796E-2</v>
      </c>
      <c r="AF105" s="137">
        <f>(VLOOKUP($A104,'RevPAR Raw Data'!$B$6:$BE$43,'RevPAR Raw Data'!AC$1,FALSE))/100</f>
        <v>0.20927663359360602</v>
      </c>
      <c r="AG105" s="139">
        <f>(VLOOKUP($A104,'RevPAR Raw Data'!$B$6:$BE$43,'RevPAR Raw Data'!AE$1,FALSE))/100</f>
        <v>-1.5230703137703002E-2</v>
      </c>
    </row>
    <row r="106" spans="1:33" x14ac:dyDescent="0.25">
      <c r="A106" s="186"/>
      <c r="B106" s="164"/>
      <c r="C106" s="165"/>
      <c r="D106" s="165"/>
      <c r="E106" s="165"/>
      <c r="F106" s="165"/>
      <c r="G106" s="166"/>
      <c r="H106" s="146"/>
      <c r="I106" s="146"/>
      <c r="J106" s="166"/>
      <c r="K106" s="167"/>
      <c r="M106" s="168"/>
      <c r="N106" s="169"/>
      <c r="O106" s="169"/>
      <c r="P106" s="169"/>
      <c r="Q106" s="169"/>
      <c r="R106" s="170"/>
      <c r="S106" s="169"/>
      <c r="T106" s="169"/>
      <c r="U106" s="170"/>
      <c r="V106" s="171"/>
      <c r="X106" s="168"/>
      <c r="Y106" s="169"/>
      <c r="Z106" s="169"/>
      <c r="AA106" s="169"/>
      <c r="AB106" s="169"/>
      <c r="AC106" s="170"/>
      <c r="AD106" s="169"/>
      <c r="AE106" s="169"/>
      <c r="AF106" s="170"/>
      <c r="AG106" s="171"/>
    </row>
    <row r="107" spans="1:33" x14ac:dyDescent="0.25">
      <c r="A107" s="163" t="s">
        <v>51</v>
      </c>
      <c r="B107" s="164">
        <f>(VLOOKUP($A107,'Occupancy Raw Data'!$B$8:$BE$45,'Occupancy Raw Data'!G$3,FALSE))/100</f>
        <v>0.37017336485421504</v>
      </c>
      <c r="C107" s="165">
        <f>(VLOOKUP($A107,'Occupancy Raw Data'!$B$8:$BE$45,'Occupancy Raw Data'!H$3,FALSE))/100</f>
        <v>0.47438928289992099</v>
      </c>
      <c r="D107" s="165">
        <f>(VLOOKUP($A107,'Occupancy Raw Data'!$B$8:$BE$45,'Occupancy Raw Data'!I$3,FALSE))/100</f>
        <v>0.52974783293932193</v>
      </c>
      <c r="E107" s="165">
        <f>(VLOOKUP($A107,'Occupancy Raw Data'!$B$8:$BE$45,'Occupancy Raw Data'!J$3,FALSE))/100</f>
        <v>0.50472813238770597</v>
      </c>
      <c r="F107" s="165">
        <f>(VLOOKUP($A107,'Occupancy Raw Data'!$B$8:$BE$45,'Occupancy Raw Data'!K$3,FALSE))/100</f>
        <v>0.53447596532702901</v>
      </c>
      <c r="G107" s="166">
        <f>(VLOOKUP($A107,'Occupancy Raw Data'!$B$8:$BE$45,'Occupancy Raw Data'!L$3,FALSE))/100</f>
        <v>0.48270291568163898</v>
      </c>
      <c r="H107" s="146">
        <f>(VLOOKUP($A107,'Occupancy Raw Data'!$B$8:$BE$45,'Occupancy Raw Data'!N$3,FALSE))/100</f>
        <v>0.74625689519306504</v>
      </c>
      <c r="I107" s="146">
        <f>(VLOOKUP($A107,'Occupancy Raw Data'!$B$8:$BE$45,'Occupancy Raw Data'!O$3,FALSE))/100</f>
        <v>0.72635933806146502</v>
      </c>
      <c r="J107" s="166">
        <f>(VLOOKUP($A107,'Occupancy Raw Data'!$B$8:$BE$45,'Occupancy Raw Data'!P$3,FALSE))/100</f>
        <v>0.73630811662726503</v>
      </c>
      <c r="K107" s="167">
        <f>(VLOOKUP($A107,'Occupancy Raw Data'!$B$8:$BE$45,'Occupancy Raw Data'!R$3,FALSE))/100</f>
        <v>0.55516154452324595</v>
      </c>
      <c r="M107" s="168">
        <f>VLOOKUP($A107,'ADR Raw Data'!$B$6:$BE$43,'ADR Raw Data'!G$1,FALSE)</f>
        <v>94.908845130388499</v>
      </c>
      <c r="N107" s="169">
        <f>VLOOKUP($A107,'ADR Raw Data'!$B$6:$BE$43,'ADR Raw Data'!H$1,FALSE)</f>
        <v>94.318355481727494</v>
      </c>
      <c r="O107" s="169">
        <f>VLOOKUP($A107,'ADR Raw Data'!$B$6:$BE$43,'ADR Raw Data'!I$1,FALSE)</f>
        <v>97.502067683153498</v>
      </c>
      <c r="P107" s="169">
        <f>VLOOKUP($A107,'ADR Raw Data'!$B$6:$BE$43,'ADR Raw Data'!J$1,FALSE)</f>
        <v>98.574851678376206</v>
      </c>
      <c r="Q107" s="169">
        <f>VLOOKUP($A107,'ADR Raw Data'!$B$6:$BE$43,'ADR Raw Data'!K$1,FALSE)</f>
        <v>100.13767047548799</v>
      </c>
      <c r="R107" s="170">
        <f>VLOOKUP($A107,'ADR Raw Data'!$B$6:$BE$43,'ADR Raw Data'!L$1,FALSE)</f>
        <v>97.286560280793395</v>
      </c>
      <c r="S107" s="169">
        <f>VLOOKUP($A107,'ADR Raw Data'!$B$6:$BE$43,'ADR Raw Data'!N$1,FALSE)</f>
        <v>132.969442977824</v>
      </c>
      <c r="T107" s="169">
        <f>VLOOKUP($A107,'ADR Raw Data'!$B$6:$BE$43,'ADR Raw Data'!O$1,FALSE)</f>
        <v>136.691621914835</v>
      </c>
      <c r="U107" s="170">
        <f>VLOOKUP($A107,'ADR Raw Data'!$B$6:$BE$43,'ADR Raw Data'!P$1,FALSE)</f>
        <v>134.80538595317699</v>
      </c>
      <c r="V107" s="171">
        <f>VLOOKUP($A107,'ADR Raw Data'!$B$6:$BE$43,'ADR Raw Data'!R$1,FALSE)</f>
        <v>111.50400030416699</v>
      </c>
      <c r="X107" s="168">
        <f>VLOOKUP($A107,'RevPAR Raw Data'!$B$6:$BE$43,'RevPAR Raw Data'!G$1,FALSE)</f>
        <v>35.132726556343499</v>
      </c>
      <c r="Y107" s="169">
        <f>VLOOKUP($A107,'RevPAR Raw Data'!$B$6:$BE$43,'RevPAR Raw Data'!H$1,FALSE)</f>
        <v>44.743617021276499</v>
      </c>
      <c r="Z107" s="169">
        <f>VLOOKUP($A107,'RevPAR Raw Data'!$B$6:$BE$43,'RevPAR Raw Data'!I$1,FALSE)</f>
        <v>51.651509062253702</v>
      </c>
      <c r="AA107" s="169">
        <f>VLOOKUP($A107,'RevPAR Raw Data'!$B$6:$BE$43,'RevPAR Raw Data'!J$1,FALSE)</f>
        <v>49.753500788022002</v>
      </c>
      <c r="AB107" s="169">
        <f>VLOOKUP($A107,'RevPAR Raw Data'!$B$6:$BE$43,'RevPAR Raw Data'!K$1,FALSE)</f>
        <v>53.521178092986602</v>
      </c>
      <c r="AC107" s="170">
        <f>VLOOKUP($A107,'RevPAR Raw Data'!$B$6:$BE$43,'RevPAR Raw Data'!L$1,FALSE)</f>
        <v>46.960506304176498</v>
      </c>
      <c r="AD107" s="169">
        <f>VLOOKUP($A107,'RevPAR Raw Data'!$B$6:$BE$43,'RevPAR Raw Data'!N$1,FALSE)</f>
        <v>99.229363672182799</v>
      </c>
      <c r="AE107" s="169">
        <f>VLOOKUP($A107,'RevPAR Raw Data'!$B$6:$BE$43,'RevPAR Raw Data'!O$1,FALSE)</f>
        <v>99.287236012608304</v>
      </c>
      <c r="AF107" s="170">
        <f>VLOOKUP($A107,'RevPAR Raw Data'!$B$6:$BE$43,'RevPAR Raw Data'!P$1,FALSE)</f>
        <v>99.258299842395502</v>
      </c>
      <c r="AG107" s="171">
        <f>VLOOKUP($A107,'RevPAR Raw Data'!$B$6:$BE$43,'RevPAR Raw Data'!R$1,FALSE)</f>
        <v>61.902733029381899</v>
      </c>
    </row>
    <row r="108" spans="1:33" x14ac:dyDescent="0.25">
      <c r="A108" s="148" t="s">
        <v>132</v>
      </c>
      <c r="B108" s="136">
        <f>(VLOOKUP($A107,'Occupancy Raw Data'!$B$8:$BE$51,'Occupancy Raw Data'!T$3,FALSE))/100</f>
        <v>-0.115522290949582</v>
      </c>
      <c r="C108" s="137">
        <f>(VLOOKUP($A107,'Occupancy Raw Data'!$B$8:$BE$51,'Occupancy Raw Data'!U$3,FALSE))/100</f>
        <v>-2.06215847431136E-2</v>
      </c>
      <c r="D108" s="137">
        <f>(VLOOKUP($A107,'Occupancy Raw Data'!$B$8:$BE$51,'Occupancy Raw Data'!V$3,FALSE))/100</f>
        <v>0.10519210267786</v>
      </c>
      <c r="E108" s="137">
        <f>(VLOOKUP($A107,'Occupancy Raw Data'!$B$8:$BE$51,'Occupancy Raw Data'!W$3,FALSE))/100</f>
        <v>-2.5723413646697998E-2</v>
      </c>
      <c r="F108" s="137">
        <f>(VLOOKUP($A107,'Occupancy Raw Data'!$B$8:$BE$51,'Occupancy Raw Data'!X$3,FALSE))/100</f>
        <v>-1.4905505285182401E-2</v>
      </c>
      <c r="G108" s="137">
        <f>(VLOOKUP($A107,'Occupancy Raw Data'!$B$8:$BE$51,'Occupancy Raw Data'!Y$3,FALSE))/100</f>
        <v>-1.20061712804009E-2</v>
      </c>
      <c r="H108" s="138">
        <f>(VLOOKUP($A107,'Occupancy Raw Data'!$B$8:$BE$51,'Occupancy Raw Data'!AA$3,FALSE))/100</f>
        <v>0.17143703518559</v>
      </c>
      <c r="I108" s="138">
        <f>(VLOOKUP($A107,'Occupancy Raw Data'!$B$8:$BE$51,'Occupancy Raw Data'!AB$3,FALSE))/100</f>
        <v>0.108937635515148</v>
      </c>
      <c r="J108" s="137">
        <f>(VLOOKUP($A107,'Occupancy Raw Data'!$B$8:$BE$51,'Occupancy Raw Data'!AC$3,FALSE))/100</f>
        <v>0.13975293465761199</v>
      </c>
      <c r="K108" s="139">
        <f>(VLOOKUP($A107,'Occupancy Raw Data'!$B$8:$BE$51,'Occupancy Raw Data'!AE$3,FALSE))/100</f>
        <v>4.0493372155351003E-2</v>
      </c>
      <c r="M108" s="136">
        <f>(VLOOKUP($A107,'ADR Raw Data'!$B$6:$BE$49,'ADR Raw Data'!T$1,FALSE))/100</f>
        <v>-7.3262020559427101E-3</v>
      </c>
      <c r="N108" s="137">
        <f>(VLOOKUP($A107,'ADR Raw Data'!$B$6:$BE$49,'ADR Raw Data'!U$1,FALSE))/100</f>
        <v>8.9056317003764502E-3</v>
      </c>
      <c r="O108" s="137">
        <f>(VLOOKUP($A107,'ADR Raw Data'!$B$6:$BE$49,'ADR Raw Data'!V$1,FALSE))/100</f>
        <v>6.1662804242699903E-2</v>
      </c>
      <c r="P108" s="137">
        <f>(VLOOKUP($A107,'ADR Raw Data'!$B$6:$BE$49,'ADR Raw Data'!W$1,FALSE))/100</f>
        <v>7.2659293003382502E-2</v>
      </c>
      <c r="Q108" s="137">
        <f>(VLOOKUP($A107,'ADR Raw Data'!$B$6:$BE$49,'ADR Raw Data'!X$1,FALSE))/100</f>
        <v>7.7823411531962303E-2</v>
      </c>
      <c r="R108" s="137">
        <f>(VLOOKUP($A107,'ADR Raw Data'!$B$6:$BE$49,'ADR Raw Data'!Y$1,FALSE))/100</f>
        <v>4.5404135722255497E-2</v>
      </c>
      <c r="S108" s="138">
        <f>(VLOOKUP($A107,'ADR Raw Data'!$B$6:$BE$49,'ADR Raw Data'!AA$1,FALSE))/100</f>
        <v>0.104758683448148</v>
      </c>
      <c r="T108" s="138">
        <f>(VLOOKUP($A107,'ADR Raw Data'!$B$6:$BE$49,'ADR Raw Data'!AB$1,FALSE))/100</f>
        <v>9.7010721779625705E-2</v>
      </c>
      <c r="U108" s="137">
        <f>(VLOOKUP($A107,'ADR Raw Data'!$B$6:$BE$49,'ADR Raw Data'!AC$1,FALSE))/100</f>
        <v>0.100347348251171</v>
      </c>
      <c r="V108" s="139">
        <f>(VLOOKUP($A107,'ADR Raw Data'!$B$6:$BE$49,'ADR Raw Data'!AE$1,FALSE))/100</f>
        <v>7.9949300178789401E-2</v>
      </c>
      <c r="X108" s="136">
        <f>(VLOOKUP($A107,'RevPAR Raw Data'!$B$6:$BE$43,'RevPAR Raw Data'!T$1,FALSE))/100</f>
        <v>-0.122002153360063</v>
      </c>
      <c r="Y108" s="137">
        <f>(VLOOKUP($A107,'RevPAR Raw Data'!$B$6:$BE$43,'RevPAR Raw Data'!U$1,FALSE))/100</f>
        <v>-1.18996012815374E-2</v>
      </c>
      <c r="Z108" s="137">
        <f>(VLOOKUP($A107,'RevPAR Raw Data'!$B$6:$BE$43,'RevPAR Raw Data'!V$1,FALSE))/100</f>
        <v>0.17334134695586301</v>
      </c>
      <c r="AA108" s="137">
        <f>(VLOOKUP($A107,'RevPAR Raw Data'!$B$6:$BE$43,'RevPAR Raw Data'!W$1,FALSE))/100</f>
        <v>4.5066834307481797E-2</v>
      </c>
      <c r="AB108" s="137">
        <f>(VLOOKUP($A107,'RevPAR Raw Data'!$B$6:$BE$43,'RevPAR Raw Data'!X$1,FALSE))/100</f>
        <v>6.1757908974879198E-2</v>
      </c>
      <c r="AC108" s="137">
        <f>(VLOOKUP($A107,'RevPAR Raw Data'!$B$6:$BE$43,'RevPAR Raw Data'!Y$1,FALSE))/100</f>
        <v>3.2852834611534501E-2</v>
      </c>
      <c r="AD108" s="138">
        <f>(VLOOKUP($A107,'RevPAR Raw Data'!$B$6:$BE$43,'RevPAR Raw Data'!AA$1,FALSE))/100</f>
        <v>0.29415523673403499</v>
      </c>
      <c r="AE108" s="138">
        <f>(VLOOKUP($A107,'RevPAR Raw Data'!$B$6:$BE$43,'RevPAR Raw Data'!AB$1,FALSE))/100</f>
        <v>0.21651647594506401</v>
      </c>
      <c r="AF108" s="137">
        <f>(VLOOKUP($A107,'RevPAR Raw Data'!$B$6:$BE$43,'RevPAR Raw Data'!AC$1,FALSE))/100</f>
        <v>0.25412411931199302</v>
      </c>
      <c r="AG108" s="139">
        <f>(VLOOKUP($A107,'RevPAR Raw Data'!$B$6:$BE$43,'RevPAR Raw Data'!AE$1,FALSE))/100</f>
        <v>0.12368008909984</v>
      </c>
    </row>
    <row r="109" spans="1:33" x14ac:dyDescent="0.25">
      <c r="A109" s="186"/>
      <c r="B109" s="164"/>
      <c r="C109" s="165"/>
      <c r="D109" s="165"/>
      <c r="E109" s="165"/>
      <c r="F109" s="165"/>
      <c r="G109" s="166"/>
      <c r="H109" s="146"/>
      <c r="I109" s="146"/>
      <c r="J109" s="166"/>
      <c r="K109" s="167"/>
      <c r="M109" s="168"/>
      <c r="N109" s="169"/>
      <c r="O109" s="169"/>
      <c r="P109" s="169"/>
      <c r="Q109" s="169"/>
      <c r="R109" s="170"/>
      <c r="S109" s="169"/>
      <c r="T109" s="169"/>
      <c r="U109" s="170"/>
      <c r="V109" s="171"/>
      <c r="X109" s="168"/>
      <c r="Y109" s="169"/>
      <c r="Z109" s="169"/>
      <c r="AA109" s="169"/>
      <c r="AB109" s="169"/>
      <c r="AC109" s="170"/>
      <c r="AD109" s="169"/>
      <c r="AE109" s="169"/>
      <c r="AF109" s="170"/>
      <c r="AG109" s="171"/>
    </row>
    <row r="110" spans="1:33" x14ac:dyDescent="0.25">
      <c r="A110" s="163" t="s">
        <v>50</v>
      </c>
      <c r="B110" s="164">
        <f>(VLOOKUP($A110,'Occupancy Raw Data'!$B$8:$BE$45,'Occupancy Raw Data'!G$3,FALSE))/100</f>
        <v>0.356105433028509</v>
      </c>
      <c r="C110" s="165">
        <f>(VLOOKUP($A110,'Occupancy Raw Data'!$B$8:$BE$45,'Occupancy Raw Data'!H$3,FALSE))/100</f>
        <v>0.47104177873408604</v>
      </c>
      <c r="D110" s="165">
        <f>(VLOOKUP($A110,'Occupancy Raw Data'!$B$8:$BE$45,'Occupancy Raw Data'!I$3,FALSE))/100</f>
        <v>0.51568943876636097</v>
      </c>
      <c r="E110" s="165">
        <f>(VLOOKUP($A110,'Occupancy Raw Data'!$B$8:$BE$45,'Occupancy Raw Data'!J$3,FALSE))/100</f>
        <v>0.53882015420476892</v>
      </c>
      <c r="F110" s="165">
        <f>(VLOOKUP($A110,'Occupancy Raw Data'!$B$8:$BE$45,'Occupancy Raw Data'!K$3,FALSE))/100</f>
        <v>0.51371705217858998</v>
      </c>
      <c r="G110" s="166">
        <f>(VLOOKUP($A110,'Occupancy Raw Data'!$B$8:$BE$45,'Occupancy Raw Data'!L$3,FALSE))/100</f>
        <v>0.47907477138246302</v>
      </c>
      <c r="H110" s="146">
        <f>(VLOOKUP($A110,'Occupancy Raw Data'!$B$8:$BE$45,'Occupancy Raw Data'!N$3,FALSE))/100</f>
        <v>0.69714900484131204</v>
      </c>
      <c r="I110" s="146">
        <f>(VLOOKUP($A110,'Occupancy Raw Data'!$B$8:$BE$45,'Occupancy Raw Data'!O$3,FALSE))/100</f>
        <v>0.65393580778196092</v>
      </c>
      <c r="J110" s="166">
        <f>(VLOOKUP($A110,'Occupancy Raw Data'!$B$8:$BE$45,'Occupancy Raw Data'!P$3,FALSE))/100</f>
        <v>0.67554240631163698</v>
      </c>
      <c r="K110" s="167">
        <f>(VLOOKUP($A110,'Occupancy Raw Data'!$B$8:$BE$45,'Occupancy Raw Data'!R$3,FALSE))/100</f>
        <v>0.53520838136222704</v>
      </c>
      <c r="M110" s="168">
        <f>VLOOKUP($A110,'ADR Raw Data'!$B$6:$BE$43,'ADR Raw Data'!G$1,FALSE)</f>
        <v>86.208756294058404</v>
      </c>
      <c r="N110" s="169">
        <f>VLOOKUP($A110,'ADR Raw Data'!$B$6:$BE$43,'ADR Raw Data'!H$1,FALSE)</f>
        <v>88.504202512371506</v>
      </c>
      <c r="O110" s="169">
        <f>VLOOKUP($A110,'ADR Raw Data'!$B$6:$BE$43,'ADR Raw Data'!I$1,FALSE)</f>
        <v>91.435354659248901</v>
      </c>
      <c r="P110" s="169">
        <f>VLOOKUP($A110,'ADR Raw Data'!$B$6:$BE$43,'ADR Raw Data'!J$1,FALSE)</f>
        <v>92.832685524126404</v>
      </c>
      <c r="Q110" s="169">
        <f>VLOOKUP($A110,'ADR Raw Data'!$B$6:$BE$43,'ADR Raw Data'!K$1,FALSE)</f>
        <v>92.844879581151801</v>
      </c>
      <c r="R110" s="170">
        <f>VLOOKUP($A110,'ADR Raw Data'!$B$6:$BE$43,'ADR Raw Data'!L$1,FALSE)</f>
        <v>90.698556029642901</v>
      </c>
      <c r="S110" s="169">
        <f>VLOOKUP($A110,'ADR Raw Data'!$B$6:$BE$43,'ADR Raw Data'!N$1,FALSE)</f>
        <v>114.975622427983</v>
      </c>
      <c r="T110" s="169">
        <f>VLOOKUP($A110,'ADR Raw Data'!$B$6:$BE$43,'ADR Raw Data'!O$1,FALSE)</f>
        <v>112.918661913901</v>
      </c>
      <c r="U110" s="170">
        <f>VLOOKUP($A110,'ADR Raw Data'!$B$6:$BE$43,'ADR Raw Data'!P$1,FALSE)</f>
        <v>113.98003715992</v>
      </c>
      <c r="V110" s="171">
        <f>VLOOKUP($A110,'ADR Raw Data'!$B$6:$BE$43,'ADR Raw Data'!R$1,FALSE)</f>
        <v>99.0945529817172</v>
      </c>
      <c r="X110" s="168">
        <f>VLOOKUP($A110,'RevPAR Raw Data'!$B$6:$BE$43,'RevPAR Raw Data'!G$1,FALSE)</f>
        <v>30.699406490944899</v>
      </c>
      <c r="Y110" s="169">
        <f>VLOOKUP($A110,'RevPAR Raw Data'!$B$6:$BE$43,'RevPAR Raw Data'!H$1,FALSE)</f>
        <v>41.689176976869199</v>
      </c>
      <c r="Z110" s="169">
        <f>VLOOKUP($A110,'RevPAR Raw Data'!$B$6:$BE$43,'RevPAR Raw Data'!I$1,FALSE)</f>
        <v>47.152246727631301</v>
      </c>
      <c r="AA110" s="169">
        <f>VLOOKUP($A110,'RevPAR Raw Data'!$B$6:$BE$43,'RevPAR Raw Data'!J$1,FALSE)</f>
        <v>50.020121929352598</v>
      </c>
      <c r="AB110" s="169">
        <f>VLOOKUP($A110,'RevPAR Raw Data'!$B$6:$BE$43,'RevPAR Raw Data'!K$1,FALSE)</f>
        <v>47.695997848305502</v>
      </c>
      <c r="AC110" s="170">
        <f>VLOOKUP($A110,'RevPAR Raw Data'!$B$6:$BE$43,'RevPAR Raw Data'!L$1,FALSE)</f>
        <v>43.451389994620698</v>
      </c>
      <c r="AD110" s="169">
        <f>VLOOKUP($A110,'RevPAR Raw Data'!$B$6:$BE$43,'RevPAR Raw Data'!N$1,FALSE)</f>
        <v>80.155140756679202</v>
      </c>
      <c r="AE110" s="169">
        <f>VLOOKUP($A110,'RevPAR Raw Data'!$B$6:$BE$43,'RevPAR Raw Data'!O$1,FALSE)</f>
        <v>73.8415563923256</v>
      </c>
      <c r="AF110" s="170">
        <f>VLOOKUP($A110,'RevPAR Raw Data'!$B$6:$BE$43,'RevPAR Raw Data'!P$1,FALSE)</f>
        <v>76.998348574502401</v>
      </c>
      <c r="AG110" s="171">
        <f>VLOOKUP($A110,'RevPAR Raw Data'!$B$6:$BE$43,'RevPAR Raw Data'!R$1,FALSE)</f>
        <v>53.0362353031583</v>
      </c>
    </row>
    <row r="111" spans="1:33" x14ac:dyDescent="0.25">
      <c r="A111" s="148" t="s">
        <v>132</v>
      </c>
      <c r="B111" s="136">
        <f>(VLOOKUP($A110,'Occupancy Raw Data'!$B$8:$BE$51,'Occupancy Raw Data'!T$3,FALSE))/100</f>
        <v>0.12163151928471301</v>
      </c>
      <c r="C111" s="137">
        <f>(VLOOKUP($A110,'Occupancy Raw Data'!$B$8:$BE$51,'Occupancy Raw Data'!U$3,FALSE))/100</f>
        <v>0.121288606508339</v>
      </c>
      <c r="D111" s="137">
        <f>(VLOOKUP($A110,'Occupancy Raw Data'!$B$8:$BE$51,'Occupancy Raw Data'!V$3,FALSE))/100</f>
        <v>0.119100280701622</v>
      </c>
      <c r="E111" s="137">
        <f>(VLOOKUP($A110,'Occupancy Raw Data'!$B$8:$BE$51,'Occupancy Raw Data'!W$3,FALSE))/100</f>
        <v>0.13355560743078801</v>
      </c>
      <c r="F111" s="137">
        <f>(VLOOKUP($A110,'Occupancy Raw Data'!$B$8:$BE$51,'Occupancy Raw Data'!X$3,FALSE))/100</f>
        <v>0.10791975469850699</v>
      </c>
      <c r="G111" s="137">
        <f>(VLOOKUP($A110,'Occupancy Raw Data'!$B$8:$BE$51,'Occupancy Raw Data'!Y$3,FALSE))/100</f>
        <v>0.12069564050739899</v>
      </c>
      <c r="H111" s="138">
        <f>(VLOOKUP($A110,'Occupancy Raw Data'!$B$8:$BE$51,'Occupancy Raw Data'!AA$3,FALSE))/100</f>
        <v>4.6192651948941406E-2</v>
      </c>
      <c r="I111" s="138">
        <f>(VLOOKUP($A110,'Occupancy Raw Data'!$B$8:$BE$51,'Occupancy Raw Data'!AB$3,FALSE))/100</f>
        <v>9.7438930880323904E-2</v>
      </c>
      <c r="J111" s="137">
        <f>(VLOOKUP($A110,'Occupancy Raw Data'!$B$8:$BE$51,'Occupancy Raw Data'!AC$3,FALSE))/100</f>
        <v>7.0384798973249008E-2</v>
      </c>
      <c r="K111" s="139">
        <f>(VLOOKUP($A110,'Occupancy Raw Data'!$B$8:$BE$51,'Occupancy Raw Data'!AE$3,FALSE))/100</f>
        <v>0.10201588575217199</v>
      </c>
      <c r="M111" s="136">
        <f>(VLOOKUP($A110,'ADR Raw Data'!$B$6:$BE$49,'ADR Raw Data'!T$1,FALSE))/100</f>
        <v>-2.3735489602941404E-2</v>
      </c>
      <c r="N111" s="137">
        <f>(VLOOKUP($A110,'ADR Raw Data'!$B$6:$BE$49,'ADR Raw Data'!U$1,FALSE))/100</f>
        <v>-2.6932054786822101E-2</v>
      </c>
      <c r="O111" s="137">
        <f>(VLOOKUP($A110,'ADR Raw Data'!$B$6:$BE$49,'ADR Raw Data'!V$1,FALSE))/100</f>
        <v>-6.1530079131625805E-3</v>
      </c>
      <c r="P111" s="137">
        <f>(VLOOKUP($A110,'ADR Raw Data'!$B$6:$BE$49,'ADR Raw Data'!W$1,FALSE))/100</f>
        <v>1.6130692777790701E-3</v>
      </c>
      <c r="Q111" s="137">
        <f>(VLOOKUP($A110,'ADR Raw Data'!$B$6:$BE$49,'ADR Raw Data'!X$1,FALSE))/100</f>
        <v>5.9981794138301101E-3</v>
      </c>
      <c r="R111" s="137">
        <f>(VLOOKUP($A110,'ADR Raw Data'!$B$6:$BE$49,'ADR Raw Data'!Y$1,FALSE))/100</f>
        <v>-8.3353132886474293E-3</v>
      </c>
      <c r="S111" s="138">
        <f>(VLOOKUP($A110,'ADR Raw Data'!$B$6:$BE$49,'ADR Raw Data'!AA$1,FALSE))/100</f>
        <v>-3.8122114188109096E-2</v>
      </c>
      <c r="T111" s="138">
        <f>(VLOOKUP($A110,'ADR Raw Data'!$B$6:$BE$49,'ADR Raw Data'!AB$1,FALSE))/100</f>
        <v>-2.1269225789025899E-2</v>
      </c>
      <c r="U111" s="137">
        <f>(VLOOKUP($A110,'ADR Raw Data'!$B$6:$BE$49,'ADR Raw Data'!AC$1,FALSE))/100</f>
        <v>-3.0523634293500402E-2</v>
      </c>
      <c r="V111" s="139">
        <f>(VLOOKUP($A110,'ADR Raw Data'!$B$6:$BE$49,'ADR Raw Data'!AE$1,FALSE))/100</f>
        <v>-2.03631584641247E-2</v>
      </c>
      <c r="X111" s="136">
        <f>(VLOOKUP($A110,'RevPAR Raw Data'!$B$6:$BE$43,'RevPAR Raw Data'!T$1,FALSE))/100</f>
        <v>9.5009046020399696E-2</v>
      </c>
      <c r="Y111" s="137">
        <f>(VLOOKUP($A110,'RevPAR Raw Data'!$B$6:$BE$43,'RevPAR Raw Data'!U$1,FALSE))/100</f>
        <v>9.1090000326017703E-2</v>
      </c>
      <c r="Z111" s="137">
        <f>(VLOOKUP($A110,'RevPAR Raw Data'!$B$6:$BE$43,'RevPAR Raw Data'!V$1,FALSE))/100</f>
        <v>0.112214447818842</v>
      </c>
      <c r="AA111" s="137">
        <f>(VLOOKUP($A110,'RevPAR Raw Data'!$B$6:$BE$43,'RevPAR Raw Data'!W$1,FALSE))/100</f>
        <v>0.13538411115578899</v>
      </c>
      <c r="AB111" s="137">
        <f>(VLOOKUP($A110,'RevPAR Raw Data'!$B$6:$BE$43,'RevPAR Raw Data'!X$1,FALSE))/100</f>
        <v>0.114565256163316</v>
      </c>
      <c r="AC111" s="137">
        <f>(VLOOKUP($A110,'RevPAR Raw Data'!$B$6:$BE$43,'RevPAR Raw Data'!Y$1,FALSE))/100</f>
        <v>0.111354291242549</v>
      </c>
      <c r="AD111" s="138">
        <f>(VLOOKUP($A110,'RevPAR Raw Data'!$B$6:$BE$43,'RevPAR Raw Data'!AA$1,FALSE))/100</f>
        <v>6.3095762085831697E-3</v>
      </c>
      <c r="AE111" s="138">
        <f>(VLOOKUP($A110,'RevPAR Raw Data'!$B$6:$BE$43,'RevPAR Raw Data'!AB$1,FALSE))/100</f>
        <v>7.4097254469763008E-2</v>
      </c>
      <c r="AF111" s="137">
        <f>(VLOOKUP($A110,'RevPAR Raw Data'!$B$6:$BE$43,'RevPAR Raw Data'!AC$1,FALSE))/100</f>
        <v>3.7712764816067598E-2</v>
      </c>
      <c r="AG111" s="139">
        <f>(VLOOKUP($A110,'RevPAR Raw Data'!$B$6:$BE$43,'RevPAR Raw Data'!AE$1,FALSE))/100</f>
        <v>7.9575361640618403E-2</v>
      </c>
    </row>
    <row r="112" spans="1:33" x14ac:dyDescent="0.25">
      <c r="A112" s="186"/>
      <c r="B112" s="164"/>
      <c r="C112" s="165"/>
      <c r="D112" s="165"/>
      <c r="E112" s="165"/>
      <c r="F112" s="165"/>
      <c r="G112" s="166"/>
      <c r="H112" s="146"/>
      <c r="I112" s="146"/>
      <c r="J112" s="166"/>
      <c r="K112" s="167"/>
      <c r="M112" s="168"/>
      <c r="N112" s="169"/>
      <c r="O112" s="169"/>
      <c r="P112" s="169"/>
      <c r="Q112" s="169"/>
      <c r="R112" s="170"/>
      <c r="S112" s="169"/>
      <c r="T112" s="169"/>
      <c r="U112" s="170"/>
      <c r="V112" s="171"/>
      <c r="X112" s="168"/>
      <c r="Y112" s="169"/>
      <c r="Z112" s="169"/>
      <c r="AA112" s="169"/>
      <c r="AB112" s="169"/>
      <c r="AC112" s="170"/>
      <c r="AD112" s="169"/>
      <c r="AE112" s="169"/>
      <c r="AF112" s="170"/>
      <c r="AG112" s="171"/>
    </row>
    <row r="113" spans="1:34" x14ac:dyDescent="0.25">
      <c r="A113" s="163" t="s">
        <v>47</v>
      </c>
      <c r="B113" s="164">
        <f>(VLOOKUP($A113,'Occupancy Raw Data'!$B$8:$BE$45,'Occupancy Raw Data'!G$3,FALSE))/100</f>
        <v>0.369449378330373</v>
      </c>
      <c r="C113" s="165">
        <f>(VLOOKUP($A113,'Occupancy Raw Data'!$B$8:$BE$45,'Occupancy Raw Data'!H$3,FALSE))/100</f>
        <v>0.56465364120781503</v>
      </c>
      <c r="D113" s="165">
        <f>(VLOOKUP($A113,'Occupancy Raw Data'!$B$8:$BE$45,'Occupancy Raw Data'!I$3,FALSE))/100</f>
        <v>0.62557726465364094</v>
      </c>
      <c r="E113" s="165">
        <f>(VLOOKUP($A113,'Occupancy Raw Data'!$B$8:$BE$45,'Occupancy Raw Data'!J$3,FALSE))/100</f>
        <v>0.59698046181172204</v>
      </c>
      <c r="F113" s="165">
        <f>(VLOOKUP($A113,'Occupancy Raw Data'!$B$8:$BE$45,'Occupancy Raw Data'!K$3,FALSE))/100</f>
        <v>0.57584369449378303</v>
      </c>
      <c r="G113" s="166">
        <f>(VLOOKUP($A113,'Occupancy Raw Data'!$B$8:$BE$45,'Occupancy Raw Data'!L$3,FALSE))/100</f>
        <v>0.54650088809946706</v>
      </c>
      <c r="H113" s="146">
        <f>(VLOOKUP($A113,'Occupancy Raw Data'!$B$8:$BE$45,'Occupancy Raw Data'!N$3,FALSE))/100</f>
        <v>0.62060390763765494</v>
      </c>
      <c r="I113" s="146">
        <f>(VLOOKUP($A113,'Occupancy Raw Data'!$B$8:$BE$45,'Occupancy Raw Data'!O$3,FALSE))/100</f>
        <v>0.63214920071047898</v>
      </c>
      <c r="J113" s="166">
        <f>(VLOOKUP($A113,'Occupancy Raw Data'!$B$8:$BE$45,'Occupancy Raw Data'!P$3,FALSE))/100</f>
        <v>0.62637655417406701</v>
      </c>
      <c r="K113" s="167">
        <f>(VLOOKUP($A113,'Occupancy Raw Data'!$B$8:$BE$45,'Occupancy Raw Data'!R$3,FALSE))/100</f>
        <v>0.56932250697792397</v>
      </c>
      <c r="M113" s="168">
        <f>VLOOKUP($A113,'ADR Raw Data'!$B$6:$BE$43,'ADR Raw Data'!G$1,FALSE)</f>
        <v>92.096274038461502</v>
      </c>
      <c r="N113" s="169">
        <f>VLOOKUP($A113,'ADR Raw Data'!$B$6:$BE$43,'ADR Raw Data'!H$1,FALSE)</f>
        <v>105.76149103491601</v>
      </c>
      <c r="O113" s="169">
        <f>VLOOKUP($A113,'ADR Raw Data'!$B$6:$BE$43,'ADR Raw Data'!I$1,FALSE)</f>
        <v>109.512288472458</v>
      </c>
      <c r="P113" s="169">
        <f>VLOOKUP($A113,'ADR Raw Data'!$B$6:$BE$43,'ADR Raw Data'!J$1,FALSE)</f>
        <v>106.99843201428099</v>
      </c>
      <c r="Q113" s="169">
        <f>VLOOKUP($A113,'ADR Raw Data'!$B$6:$BE$43,'ADR Raw Data'!K$1,FALSE)</f>
        <v>103.808408389882</v>
      </c>
      <c r="R113" s="170">
        <f>VLOOKUP($A113,'ADR Raw Data'!$B$6:$BE$43,'ADR Raw Data'!L$1,FALSE)</f>
        <v>104.63123374934899</v>
      </c>
      <c r="S113" s="169">
        <f>VLOOKUP($A113,'ADR Raw Data'!$B$6:$BE$43,'ADR Raw Data'!N$1,FALSE)</f>
        <v>108.952867773325</v>
      </c>
      <c r="T113" s="169">
        <f>VLOOKUP($A113,'ADR Raw Data'!$B$6:$BE$43,'ADR Raw Data'!O$1,FALSE)</f>
        <v>111.77086260185401</v>
      </c>
      <c r="U113" s="170">
        <f>VLOOKUP($A113,'ADR Raw Data'!$B$6:$BE$43,'ADR Raw Data'!P$1,FALSE)</f>
        <v>110.374850418261</v>
      </c>
      <c r="V113" s="171">
        <f>VLOOKUP($A113,'ADR Raw Data'!$B$6:$BE$43,'ADR Raw Data'!R$1,FALSE)</f>
        <v>106.436721486829</v>
      </c>
      <c r="X113" s="168">
        <f>VLOOKUP($A113,'RevPAR Raw Data'!$B$6:$BE$43,'RevPAR Raw Data'!G$1,FALSE)</f>
        <v>34.024911190053203</v>
      </c>
      <c r="Y113" s="169">
        <f>VLOOKUP($A113,'RevPAR Raw Data'!$B$6:$BE$43,'RevPAR Raw Data'!H$1,FALSE)</f>
        <v>59.7186110124333</v>
      </c>
      <c r="Z113" s="169">
        <f>VLOOKUP($A113,'RevPAR Raw Data'!$B$6:$BE$43,'RevPAR Raw Data'!I$1,FALSE)</f>
        <v>68.508397868561204</v>
      </c>
      <c r="AA113" s="169">
        <f>VLOOKUP($A113,'RevPAR Raw Data'!$B$6:$BE$43,'RevPAR Raw Data'!J$1,FALSE)</f>
        <v>63.875973357015901</v>
      </c>
      <c r="AB113" s="169">
        <f>VLOOKUP($A113,'RevPAR Raw Data'!$B$6:$BE$43,'RevPAR Raw Data'!K$1,FALSE)</f>
        <v>59.7774174067495</v>
      </c>
      <c r="AC113" s="170">
        <f>VLOOKUP($A113,'RevPAR Raw Data'!$B$6:$BE$43,'RevPAR Raw Data'!L$1,FALSE)</f>
        <v>57.181062166962597</v>
      </c>
      <c r="AD113" s="169">
        <f>VLOOKUP($A113,'RevPAR Raw Data'!$B$6:$BE$43,'RevPAR Raw Data'!N$1,FALSE)</f>
        <v>67.6165754884547</v>
      </c>
      <c r="AE113" s="169">
        <f>VLOOKUP($A113,'RevPAR Raw Data'!$B$6:$BE$43,'RevPAR Raw Data'!O$1,FALSE)</f>
        <v>70.655861456483095</v>
      </c>
      <c r="AF113" s="170">
        <f>VLOOKUP($A113,'RevPAR Raw Data'!$B$6:$BE$43,'RevPAR Raw Data'!P$1,FALSE)</f>
        <v>69.136218472468897</v>
      </c>
      <c r="AG113" s="171">
        <f>VLOOKUP($A113,'RevPAR Raw Data'!$B$6:$BE$43,'RevPAR Raw Data'!R$1,FALSE)</f>
        <v>60.596821111392998</v>
      </c>
    </row>
    <row r="114" spans="1:34" x14ac:dyDescent="0.25">
      <c r="A114" s="148" t="s">
        <v>132</v>
      </c>
      <c r="B114" s="136">
        <f>(VLOOKUP($A113,'Occupancy Raw Data'!$B$8:$BE$51,'Occupancy Raw Data'!T$3,FALSE))/100</f>
        <v>-3.2007274766927003E-2</v>
      </c>
      <c r="C114" s="137">
        <f>(VLOOKUP($A113,'Occupancy Raw Data'!$B$8:$BE$51,'Occupancy Raw Data'!U$3,FALSE))/100</f>
        <v>0.14520123676073901</v>
      </c>
      <c r="D114" s="137">
        <f>(VLOOKUP($A113,'Occupancy Raw Data'!$B$8:$BE$51,'Occupancy Raw Data'!V$3,FALSE))/100</f>
        <v>0.15849208699470299</v>
      </c>
      <c r="E114" s="137">
        <f>(VLOOKUP($A113,'Occupancy Raw Data'!$B$8:$BE$51,'Occupancy Raw Data'!W$3,FALSE))/100</f>
        <v>4.7441527997755396E-2</v>
      </c>
      <c r="F114" s="137">
        <f>(VLOOKUP($A113,'Occupancy Raw Data'!$B$8:$BE$51,'Occupancy Raw Data'!X$3,FALSE))/100</f>
        <v>3.9327643720486895E-2</v>
      </c>
      <c r="G114" s="137">
        <f>(VLOOKUP($A113,'Occupancy Raw Data'!$B$8:$BE$51,'Occupancy Raw Data'!Y$3,FALSE))/100</f>
        <v>7.6333931532398897E-2</v>
      </c>
      <c r="H114" s="138">
        <f>(VLOOKUP($A113,'Occupancy Raw Data'!$B$8:$BE$51,'Occupancy Raw Data'!AA$3,FALSE))/100</f>
        <v>-8.0481616392874804E-3</v>
      </c>
      <c r="I114" s="138">
        <f>(VLOOKUP($A113,'Occupancy Raw Data'!$B$8:$BE$51,'Occupancy Raw Data'!AB$3,FALSE))/100</f>
        <v>3.7664575266962201E-2</v>
      </c>
      <c r="J114" s="137">
        <f>(VLOOKUP($A113,'Occupancy Raw Data'!$B$8:$BE$51,'Occupancy Raw Data'!AC$3,FALSE))/100</f>
        <v>1.4503996053591699E-2</v>
      </c>
      <c r="K114" s="139">
        <f>(VLOOKUP($A113,'Occupancy Raw Data'!$B$8:$BE$51,'Occupancy Raw Data'!AE$3,FALSE))/100</f>
        <v>5.6100964841163198E-2</v>
      </c>
      <c r="M114" s="136">
        <f>(VLOOKUP($A113,'ADR Raw Data'!$B$6:$BE$49,'ADR Raw Data'!T$1,FALSE))/100</f>
        <v>4.4850969843279902E-2</v>
      </c>
      <c r="N114" s="137">
        <f>(VLOOKUP($A113,'ADR Raw Data'!$B$6:$BE$49,'ADR Raw Data'!U$1,FALSE))/100</f>
        <v>0.11054535277116101</v>
      </c>
      <c r="O114" s="137">
        <f>(VLOOKUP($A113,'ADR Raw Data'!$B$6:$BE$49,'ADR Raw Data'!V$1,FALSE))/100</f>
        <v>0.11244176333128801</v>
      </c>
      <c r="P114" s="137">
        <f>(VLOOKUP($A113,'ADR Raw Data'!$B$6:$BE$49,'ADR Raw Data'!W$1,FALSE))/100</f>
        <v>9.3812935049272295E-2</v>
      </c>
      <c r="Q114" s="137">
        <f>(VLOOKUP($A113,'ADR Raw Data'!$B$6:$BE$49,'ADR Raw Data'!X$1,FALSE))/100</f>
        <v>9.8118481899287194E-2</v>
      </c>
      <c r="R114" s="137">
        <f>(VLOOKUP($A113,'ADR Raw Data'!$B$6:$BE$49,'ADR Raw Data'!Y$1,FALSE))/100</f>
        <v>9.8162985193046809E-2</v>
      </c>
      <c r="S114" s="138">
        <f>(VLOOKUP($A113,'ADR Raw Data'!$B$6:$BE$49,'ADR Raw Data'!AA$1,FALSE))/100</f>
        <v>7.6898767750337004E-3</v>
      </c>
      <c r="T114" s="138">
        <f>(VLOOKUP($A113,'ADR Raw Data'!$B$6:$BE$49,'ADR Raw Data'!AB$1,FALSE))/100</f>
        <v>5.5602374243833796E-2</v>
      </c>
      <c r="U114" s="137">
        <f>(VLOOKUP($A113,'ADR Raw Data'!$B$6:$BE$49,'ADR Raw Data'!AC$1,FALSE))/100</f>
        <v>3.1373408141578102E-2</v>
      </c>
      <c r="V114" s="139">
        <f>(VLOOKUP($A113,'ADR Raw Data'!$B$6:$BE$49,'ADR Raw Data'!AE$1,FALSE))/100</f>
        <v>7.3818773988899897E-2</v>
      </c>
      <c r="X114" s="136">
        <f>(VLOOKUP($A113,'RevPAR Raw Data'!$B$6:$BE$43,'RevPAR Raw Data'!T$1,FALSE))/100</f>
        <v>1.14081377610159E-2</v>
      </c>
      <c r="Y114" s="137">
        <f>(VLOOKUP($A113,'RevPAR Raw Data'!$B$6:$BE$43,'RevPAR Raw Data'!U$1,FALSE))/100</f>
        <v>0.27179791147242499</v>
      </c>
      <c r="Z114" s="137">
        <f>(VLOOKUP($A113,'RevPAR Raw Data'!$B$6:$BE$43,'RevPAR Raw Data'!V$1,FALSE))/100</f>
        <v>0.288754980061733</v>
      </c>
      <c r="AA114" s="137">
        <f>(VLOOKUP($A113,'RevPAR Raw Data'!$B$6:$BE$43,'RevPAR Raw Data'!W$1,FALSE))/100</f>
        <v>0.145705092031719</v>
      </c>
      <c r="AB114" s="137">
        <f>(VLOOKUP($A113,'RevPAR Raw Data'!$B$6:$BE$43,'RevPAR Raw Data'!X$1,FALSE))/100</f>
        <v>0.14130489431830401</v>
      </c>
      <c r="AC114" s="137">
        <f>(VLOOKUP($A113,'RevPAR Raw Data'!$B$6:$BE$43,'RevPAR Raw Data'!Y$1,FALSE))/100</f>
        <v>0.18199008331618699</v>
      </c>
      <c r="AD114" s="138">
        <f>(VLOOKUP($A113,'RevPAR Raw Data'!$B$6:$BE$43,'RevPAR Raw Data'!AA$1,FALSE))/100</f>
        <v>-4.2017423552545802E-4</v>
      </c>
      <c r="AE114" s="138">
        <f>(VLOOKUP($A113,'RevPAR Raw Data'!$B$6:$BE$43,'RevPAR Raw Data'!AB$1,FALSE))/100</f>
        <v>9.53611893205248E-2</v>
      </c>
      <c r="AF114" s="137">
        <f>(VLOOKUP($A113,'RevPAR Raw Data'!$B$6:$BE$43,'RevPAR Raw Data'!AC$1,FALSE))/100</f>
        <v>4.6332443983043002E-2</v>
      </c>
      <c r="AG114" s="139">
        <f>(VLOOKUP($A113,'RevPAR Raw Data'!$B$6:$BE$43,'RevPAR Raw Data'!AE$1,FALSE))/100</f>
        <v>0.13406104327423202</v>
      </c>
    </row>
    <row r="115" spans="1:34" x14ac:dyDescent="0.25">
      <c r="A115" s="186"/>
      <c r="B115" s="164"/>
      <c r="C115" s="165"/>
      <c r="D115" s="165"/>
      <c r="E115" s="165"/>
      <c r="F115" s="165"/>
      <c r="G115" s="166"/>
      <c r="H115" s="146"/>
      <c r="I115" s="146"/>
      <c r="J115" s="166"/>
      <c r="K115" s="167"/>
      <c r="M115" s="168"/>
      <c r="N115" s="169"/>
      <c r="O115" s="169"/>
      <c r="P115" s="169"/>
      <c r="Q115" s="169"/>
      <c r="R115" s="170"/>
      <c r="S115" s="169"/>
      <c r="T115" s="169"/>
      <c r="U115" s="170"/>
      <c r="V115" s="171"/>
      <c r="X115" s="168"/>
      <c r="Y115" s="169"/>
      <c r="Z115" s="169"/>
      <c r="AA115" s="169"/>
      <c r="AB115" s="169"/>
      <c r="AC115" s="170"/>
      <c r="AD115" s="169"/>
      <c r="AE115" s="169"/>
      <c r="AF115" s="170"/>
      <c r="AG115" s="171"/>
    </row>
    <row r="116" spans="1:34" x14ac:dyDescent="0.25">
      <c r="A116" s="163" t="s">
        <v>48</v>
      </c>
      <c r="B116" s="164">
        <f>(VLOOKUP($A116,'Occupancy Raw Data'!$B$8:$BE$45,'Occupancy Raw Data'!G$3,FALSE))/100</f>
        <v>0.37652225993212196</v>
      </c>
      <c r="C116" s="165">
        <f>(VLOOKUP($A116,'Occupancy Raw Data'!$B$8:$BE$45,'Occupancy Raw Data'!H$3,FALSE))/100</f>
        <v>0.53383908963865001</v>
      </c>
      <c r="D116" s="165">
        <f>(VLOOKUP($A116,'Occupancy Raw Data'!$B$8:$BE$45,'Occupancy Raw Data'!I$3,FALSE))/100</f>
        <v>0.56198842084248302</v>
      </c>
      <c r="E116" s="165">
        <f>(VLOOKUP($A116,'Occupancy Raw Data'!$B$8:$BE$45,'Occupancy Raw Data'!J$3,FALSE))/100</f>
        <v>0.56398482731083999</v>
      </c>
      <c r="F116" s="165">
        <f>(VLOOKUP($A116,'Occupancy Raw Data'!$B$8:$BE$45,'Occupancy Raw Data'!K$3,FALSE))/100</f>
        <v>0.57776003194250303</v>
      </c>
      <c r="G116" s="166">
        <f>(VLOOKUP($A116,'Occupancy Raw Data'!$B$8:$BE$45,'Occupancy Raw Data'!L$3,FALSE))/100</f>
        <v>0.52281892593332002</v>
      </c>
      <c r="H116" s="146">
        <f>(VLOOKUP($A116,'Occupancy Raw Data'!$B$8:$BE$45,'Occupancy Raw Data'!N$3,FALSE))/100</f>
        <v>0.66879616689957999</v>
      </c>
      <c r="I116" s="146">
        <f>(VLOOKUP($A116,'Occupancy Raw Data'!$B$8:$BE$45,'Occupancy Raw Data'!O$3,FALSE))/100</f>
        <v>0.665202635256538</v>
      </c>
      <c r="J116" s="166">
        <f>(VLOOKUP($A116,'Occupancy Raw Data'!$B$8:$BE$45,'Occupancy Raw Data'!P$3,FALSE))/100</f>
        <v>0.666999401078059</v>
      </c>
      <c r="K116" s="167">
        <f>(VLOOKUP($A116,'Occupancy Raw Data'!$B$8:$BE$45,'Occupancy Raw Data'!R$3,FALSE))/100</f>
        <v>0.56401334740324505</v>
      </c>
      <c r="M116" s="168">
        <f>VLOOKUP($A116,'ADR Raw Data'!$B$6:$BE$43,'ADR Raw Data'!G$1,FALSE)</f>
        <v>121.244766702014</v>
      </c>
      <c r="N116" s="169">
        <f>VLOOKUP($A116,'ADR Raw Data'!$B$6:$BE$43,'ADR Raw Data'!H$1,FALSE)</f>
        <v>125.501013462976</v>
      </c>
      <c r="O116" s="169">
        <f>VLOOKUP($A116,'ADR Raw Data'!$B$6:$BE$43,'ADR Raw Data'!I$1,FALSE)</f>
        <v>125.196792184724</v>
      </c>
      <c r="P116" s="169">
        <f>VLOOKUP($A116,'ADR Raw Data'!$B$6:$BE$43,'ADR Raw Data'!J$1,FALSE)</f>
        <v>124.619794690265</v>
      </c>
      <c r="Q116" s="169">
        <f>VLOOKUP($A116,'ADR Raw Data'!$B$6:$BE$43,'ADR Raw Data'!K$1,FALSE)</f>
        <v>134.755238424326</v>
      </c>
      <c r="R116" s="170">
        <f>VLOOKUP($A116,'ADR Raw Data'!$B$6:$BE$43,'ADR Raw Data'!L$1,FALSE)</f>
        <v>126.677782954024</v>
      </c>
      <c r="S116" s="169">
        <f>VLOOKUP($A116,'ADR Raw Data'!$B$6:$BE$43,'ADR Raw Data'!N$1,FALSE)</f>
        <v>161.713886567164</v>
      </c>
      <c r="T116" s="169">
        <f>VLOOKUP($A116,'ADR Raw Data'!$B$6:$BE$43,'ADR Raw Data'!O$1,FALSE)</f>
        <v>164.494162665066</v>
      </c>
      <c r="U116" s="170">
        <f>VLOOKUP($A116,'ADR Raw Data'!$B$6:$BE$43,'ADR Raw Data'!P$1,FALSE)</f>
        <v>163.10027985632999</v>
      </c>
      <c r="V116" s="171">
        <f>VLOOKUP($A116,'ADR Raw Data'!$B$6:$BE$43,'ADR Raw Data'!R$1,FALSE)</f>
        <v>138.984372977346</v>
      </c>
      <c r="X116" s="168">
        <f>VLOOKUP($A116,'RevPAR Raw Data'!$B$6:$BE$43,'RevPAR Raw Data'!G$1,FALSE)</f>
        <v>45.651353563585502</v>
      </c>
      <c r="Y116" s="169">
        <f>VLOOKUP($A116,'RevPAR Raw Data'!$B$6:$BE$43,'RevPAR Raw Data'!H$1,FALSE)</f>
        <v>66.997346775803507</v>
      </c>
      <c r="Z116" s="169">
        <f>VLOOKUP($A116,'RevPAR Raw Data'!$B$6:$BE$43,'RevPAR Raw Data'!I$1,FALSE)</f>
        <v>70.359147534437994</v>
      </c>
      <c r="AA116" s="169">
        <f>VLOOKUP($A116,'RevPAR Raw Data'!$B$6:$BE$43,'RevPAR Raw Data'!J$1,FALSE)</f>
        <v>70.2836733879017</v>
      </c>
      <c r="AB116" s="169">
        <f>VLOOKUP($A116,'RevPAR Raw Data'!$B$6:$BE$43,'RevPAR Raw Data'!K$1,FALSE)</f>
        <v>77.856190856458298</v>
      </c>
      <c r="AC116" s="170">
        <f>VLOOKUP($A116,'RevPAR Raw Data'!$B$6:$BE$43,'RevPAR Raw Data'!L$1,FALSE)</f>
        <v>66.229542423637398</v>
      </c>
      <c r="AD116" s="169">
        <f>VLOOKUP($A116,'RevPAR Raw Data'!$B$6:$BE$43,'RevPAR Raw Data'!N$1,FALSE)</f>
        <v>108.153627470553</v>
      </c>
      <c r="AE116" s="169">
        <f>VLOOKUP($A116,'RevPAR Raw Data'!$B$6:$BE$43,'RevPAR Raw Data'!O$1,FALSE)</f>
        <v>109.421950489119</v>
      </c>
      <c r="AF116" s="170">
        <f>VLOOKUP($A116,'RevPAR Raw Data'!$B$6:$BE$43,'RevPAR Raw Data'!P$1,FALSE)</f>
        <v>108.78778897983599</v>
      </c>
      <c r="AG116" s="171">
        <f>VLOOKUP($A116,'RevPAR Raw Data'!$B$6:$BE$43,'RevPAR Raw Data'!R$1,FALSE)</f>
        <v>78.389041439694196</v>
      </c>
    </row>
    <row r="117" spans="1:34" x14ac:dyDescent="0.25">
      <c r="A117" s="148" t="s">
        <v>132</v>
      </c>
      <c r="B117" s="136">
        <f>(VLOOKUP($A116,'Occupancy Raw Data'!$B$8:$BE$51,'Occupancy Raw Data'!T$3,FALSE))/100</f>
        <v>4.5776718554393699E-2</v>
      </c>
      <c r="C117" s="137">
        <f>(VLOOKUP($A116,'Occupancy Raw Data'!$B$8:$BE$51,'Occupancy Raw Data'!U$3,FALSE))/100</f>
        <v>6.1833225741111199E-2</v>
      </c>
      <c r="D117" s="137">
        <f>(VLOOKUP($A116,'Occupancy Raw Data'!$B$8:$BE$51,'Occupancy Raw Data'!V$3,FALSE))/100</f>
        <v>1.2322146247661201E-2</v>
      </c>
      <c r="E117" s="137">
        <f>(VLOOKUP($A116,'Occupancy Raw Data'!$B$8:$BE$51,'Occupancy Raw Data'!W$3,FALSE))/100</f>
        <v>4.8652607262953902E-2</v>
      </c>
      <c r="F117" s="137">
        <f>(VLOOKUP($A116,'Occupancy Raw Data'!$B$8:$BE$51,'Occupancy Raw Data'!X$3,FALSE))/100</f>
        <v>3.6165614873118604E-2</v>
      </c>
      <c r="G117" s="137">
        <f>(VLOOKUP($A116,'Occupancy Raw Data'!$B$8:$BE$51,'Occupancy Raw Data'!Y$3,FALSE))/100</f>
        <v>4.0082264642656795E-2</v>
      </c>
      <c r="H117" s="138">
        <f>(VLOOKUP($A116,'Occupancy Raw Data'!$B$8:$BE$51,'Occupancy Raw Data'!AA$3,FALSE))/100</f>
        <v>1.40479748508326E-2</v>
      </c>
      <c r="I117" s="138">
        <f>(VLOOKUP($A116,'Occupancy Raw Data'!$B$8:$BE$51,'Occupancy Raw Data'!AB$3,FALSE))/100</f>
        <v>0.16114552524317399</v>
      </c>
      <c r="J117" s="137">
        <f>(VLOOKUP($A116,'Occupancy Raw Data'!$B$8:$BE$51,'Occupancy Raw Data'!AC$3,FALSE))/100</f>
        <v>8.2425827059679602E-2</v>
      </c>
      <c r="K117" s="139">
        <f>(VLOOKUP($A116,'Occupancy Raw Data'!$B$8:$BE$51,'Occupancy Raw Data'!AE$3,FALSE))/100</f>
        <v>5.4013948897318705E-2</v>
      </c>
      <c r="M117" s="136">
        <f>(VLOOKUP($A116,'ADR Raw Data'!$B$6:$BE$49,'ADR Raw Data'!T$1,FALSE))/100</f>
        <v>-5.1283699560396599E-2</v>
      </c>
      <c r="N117" s="137">
        <f>(VLOOKUP($A116,'ADR Raw Data'!$B$6:$BE$49,'ADR Raw Data'!U$1,FALSE))/100</f>
        <v>-2.7181877263261E-2</v>
      </c>
      <c r="O117" s="137">
        <f>(VLOOKUP($A116,'ADR Raw Data'!$B$6:$BE$49,'ADR Raw Data'!V$1,FALSE))/100</f>
        <v>-4.7159822877979901E-2</v>
      </c>
      <c r="P117" s="137">
        <f>(VLOOKUP($A116,'ADR Raw Data'!$B$6:$BE$49,'ADR Raw Data'!W$1,FALSE))/100</f>
        <v>-4.2667190270519201E-3</v>
      </c>
      <c r="Q117" s="137">
        <f>(VLOOKUP($A116,'ADR Raw Data'!$B$6:$BE$49,'ADR Raw Data'!X$1,FALSE))/100</f>
        <v>-2.81217129973532E-2</v>
      </c>
      <c r="R117" s="137">
        <f>(VLOOKUP($A116,'ADR Raw Data'!$B$6:$BE$49,'ADR Raw Data'!Y$1,FALSE))/100</f>
        <v>-3.0603221332696502E-2</v>
      </c>
      <c r="S117" s="138">
        <f>(VLOOKUP($A116,'ADR Raw Data'!$B$6:$BE$49,'ADR Raw Data'!AA$1,FALSE))/100</f>
        <v>-4.6520624271689702E-2</v>
      </c>
      <c r="T117" s="138">
        <f>(VLOOKUP($A116,'ADR Raw Data'!$B$6:$BE$49,'ADR Raw Data'!AB$1,FALSE))/100</f>
        <v>-3.9121094477644301E-2</v>
      </c>
      <c r="U117" s="137">
        <f>(VLOOKUP($A116,'ADR Raw Data'!$B$6:$BE$49,'ADR Raw Data'!AC$1,FALSE))/100</f>
        <v>-4.2512046901142304E-2</v>
      </c>
      <c r="V117" s="139">
        <f>(VLOOKUP($A116,'ADR Raw Data'!$B$6:$BE$49,'ADR Raw Data'!AE$1,FALSE))/100</f>
        <v>-3.2999451970344297E-2</v>
      </c>
      <c r="X117" s="136">
        <f>(VLOOKUP($A116,'RevPAR Raw Data'!$B$6:$BE$43,'RevPAR Raw Data'!T$1,FALSE))/100</f>
        <v>-7.8545804872073403E-3</v>
      </c>
      <c r="Y117" s="137">
        <f>(VLOOKUP($A116,'RevPAR Raw Data'!$B$6:$BE$43,'RevPAR Raw Data'!U$1,FALSE))/100</f>
        <v>3.2970605324963702E-2</v>
      </c>
      <c r="Z117" s="137">
        <f>(VLOOKUP($A116,'RevPAR Raw Data'!$B$6:$BE$43,'RevPAR Raw Data'!V$1,FALSE))/100</f>
        <v>-3.5418786864834899E-2</v>
      </c>
      <c r="AA117" s="137">
        <f>(VLOOKUP($A116,'RevPAR Raw Data'!$B$6:$BE$43,'RevPAR Raw Data'!W$1,FALSE))/100</f>
        <v>4.4178301230777504E-2</v>
      </c>
      <c r="AB117" s="137">
        <f>(VLOOKUP($A116,'RevPAR Raw Data'!$B$6:$BE$43,'RevPAR Raw Data'!X$1,FALSE))/100</f>
        <v>7.0268628339308003E-3</v>
      </c>
      <c r="AC117" s="137">
        <f>(VLOOKUP($A116,'RevPAR Raw Data'!$B$6:$BE$43,'RevPAR Raw Data'!Y$1,FALSE))/100</f>
        <v>8.2523968935853797E-3</v>
      </c>
      <c r="AD117" s="138">
        <f>(VLOOKUP($A116,'RevPAR Raw Data'!$B$6:$BE$43,'RevPAR Raw Data'!AA$1,FALSE))/100</f>
        <v>-3.3126169980670798E-2</v>
      </c>
      <c r="AE117" s="138">
        <f>(VLOOKUP($A116,'RevPAR Raw Data'!$B$6:$BE$43,'RevPAR Raw Data'!AB$1,FALSE))/100</f>
        <v>0.115720241447842</v>
      </c>
      <c r="AF117" s="137">
        <f>(VLOOKUP($A116,'RevPAR Raw Data'!$B$6:$BE$43,'RevPAR Raw Data'!AC$1,FALSE))/100</f>
        <v>3.6409689532710704E-2</v>
      </c>
      <c r="AG117" s="139">
        <f>(VLOOKUP($A116,'RevPAR Raw Data'!$B$6:$BE$43,'RevPAR Raw Data'!AE$1,FALSE))/100</f>
        <v>1.9232066214608701E-2</v>
      </c>
    </row>
    <row r="118" spans="1:34" x14ac:dyDescent="0.25">
      <c r="A118" s="176"/>
      <c r="B118" s="177"/>
      <c r="C118" s="178"/>
      <c r="D118" s="178"/>
      <c r="E118" s="178"/>
      <c r="F118" s="178"/>
      <c r="G118" s="179"/>
      <c r="H118" s="178"/>
      <c r="I118" s="178"/>
      <c r="J118" s="179"/>
      <c r="K118" s="180"/>
      <c r="M118" s="177"/>
      <c r="N118" s="178"/>
      <c r="O118" s="178"/>
      <c r="P118" s="178"/>
      <c r="Q118" s="178"/>
      <c r="R118" s="179"/>
      <c r="S118" s="178"/>
      <c r="T118" s="178"/>
      <c r="U118" s="179"/>
      <c r="V118" s="180"/>
      <c r="X118" s="177"/>
      <c r="Y118" s="178"/>
      <c r="Z118" s="178"/>
      <c r="AA118" s="178"/>
      <c r="AB118" s="178"/>
      <c r="AC118" s="179"/>
      <c r="AD118" s="178"/>
      <c r="AE118" s="178"/>
      <c r="AF118" s="179"/>
      <c r="AG118" s="180"/>
    </row>
    <row r="119" spans="1:34" x14ac:dyDescent="0.25">
      <c r="A119" s="163" t="s">
        <v>72</v>
      </c>
      <c r="B119" s="164">
        <f>(VLOOKUP($A119,'Occupancy Raw Data'!$B$8:$BE$45,'Occupancy Raw Data'!G$3,FALSE))/100</f>
        <v>0.47815568521417295</v>
      </c>
      <c r="C119" s="165">
        <f>(VLOOKUP($A119,'Occupancy Raw Data'!$B$8:$BE$45,'Occupancy Raw Data'!H$3,FALSE))/100</f>
        <v>0.6423793937668989</v>
      </c>
      <c r="D119" s="165">
        <f>(VLOOKUP($A119,'Occupancy Raw Data'!$B$8:$BE$45,'Occupancy Raw Data'!I$3,FALSE))/100</f>
        <v>0.68763341397466904</v>
      </c>
      <c r="E119" s="165">
        <f>(VLOOKUP($A119,'Occupancy Raw Data'!$B$8:$BE$45,'Occupancy Raw Data'!J$3,FALSE))/100</f>
        <v>0.69289881884161009</v>
      </c>
      <c r="F119" s="165">
        <f>(VLOOKUP($A119,'Occupancy Raw Data'!$B$8:$BE$45,'Occupancy Raw Data'!K$3,FALSE))/100</f>
        <v>0.65148712110431106</v>
      </c>
      <c r="G119" s="166">
        <f>(VLOOKUP($A119,'Occupancy Raw Data'!$B$8:$BE$45,'Occupancy Raw Data'!L$3,FALSE))/100</f>
        <v>0.63051088658033305</v>
      </c>
      <c r="H119" s="146">
        <f>(VLOOKUP($A119,'Occupancy Raw Data'!$B$8:$BE$45,'Occupancy Raw Data'!N$3,FALSE))/100</f>
        <v>0.723352782126085</v>
      </c>
      <c r="I119" s="146">
        <f>(VLOOKUP($A119,'Occupancy Raw Data'!$B$8:$BE$45,'Occupancy Raw Data'!O$3,FALSE))/100</f>
        <v>0.64366016792372205</v>
      </c>
      <c r="J119" s="166">
        <f>(VLOOKUP($A119,'Occupancy Raw Data'!$B$8:$BE$45,'Occupancy Raw Data'!P$3,FALSE))/100</f>
        <v>0.68350647502490303</v>
      </c>
      <c r="K119" s="167">
        <f>(VLOOKUP($A119,'Occupancy Raw Data'!$B$8:$BE$45,'Occupancy Raw Data'!R$3,FALSE))/100</f>
        <v>0.645652483278781</v>
      </c>
      <c r="M119" s="168">
        <f>VLOOKUP($A119,'ADR Raw Data'!$B$6:$BE$43,'ADR Raw Data'!G$1,FALSE)</f>
        <v>98.831595238095204</v>
      </c>
      <c r="N119" s="169">
        <f>VLOOKUP($A119,'ADR Raw Data'!$B$6:$BE$43,'ADR Raw Data'!H$1,FALSE)</f>
        <v>108.362465662383</v>
      </c>
      <c r="O119" s="169">
        <f>VLOOKUP($A119,'ADR Raw Data'!$B$6:$BE$43,'ADR Raw Data'!I$1,FALSE)</f>
        <v>112.070680877483</v>
      </c>
      <c r="P119" s="169">
        <f>VLOOKUP($A119,'ADR Raw Data'!$B$6:$BE$43,'ADR Raw Data'!J$1,FALSE)</f>
        <v>111.141587594988</v>
      </c>
      <c r="Q119" s="169">
        <f>VLOOKUP($A119,'ADR Raw Data'!$B$6:$BE$43,'ADR Raw Data'!K$1,FALSE)</f>
        <v>104.97452380952301</v>
      </c>
      <c r="R119" s="170">
        <f>VLOOKUP($A119,'ADR Raw Data'!$B$6:$BE$43,'ADR Raw Data'!L$1,FALSE)</f>
        <v>107.636420349388</v>
      </c>
      <c r="S119" s="169">
        <f>VLOOKUP($A119,'ADR Raw Data'!$B$6:$BE$43,'ADR Raw Data'!N$1,FALSE)</f>
        <v>116.297129647845</v>
      </c>
      <c r="T119" s="169">
        <f>VLOOKUP($A119,'ADR Raw Data'!$B$6:$BE$43,'ADR Raw Data'!O$1,FALSE)</f>
        <v>112.559960203404</v>
      </c>
      <c r="U119" s="170">
        <f>VLOOKUP($A119,'ADR Raw Data'!$B$6:$BE$43,'ADR Raw Data'!P$1,FALSE)</f>
        <v>114.53747761815499</v>
      </c>
      <c r="V119" s="171">
        <f>VLOOKUP($A119,'ADR Raw Data'!$B$6:$BE$43,'ADR Raw Data'!R$1,FALSE)</f>
        <v>109.723751692433</v>
      </c>
      <c r="W119" s="151"/>
      <c r="X119" s="168">
        <f>VLOOKUP($A119,'RevPAR Raw Data'!$B$6:$BE$43,'RevPAR Raw Data'!G$1,FALSE)</f>
        <v>47.256889141881302</v>
      </c>
      <c r="Y119" s="169">
        <f>VLOOKUP($A119,'RevPAR Raw Data'!$B$6:$BE$43,'RevPAR Raw Data'!H$1,FALSE)</f>
        <v>69.609814999288403</v>
      </c>
      <c r="Z119" s="169">
        <f>VLOOKUP($A119,'RevPAR Raw Data'!$B$6:$BE$43,'RevPAR Raw Data'!I$1,FALSE)</f>
        <v>77.063544898249603</v>
      </c>
      <c r="AA119" s="169">
        <f>VLOOKUP($A119,'RevPAR Raw Data'!$B$6:$BE$43,'RevPAR Raw Data'!J$1,FALSE)</f>
        <v>77.0098747687491</v>
      </c>
      <c r="AB119" s="169">
        <f>VLOOKUP($A119,'RevPAR Raw Data'!$B$6:$BE$43,'RevPAR Raw Data'!K$1,FALSE)</f>
        <v>68.3895503059627</v>
      </c>
      <c r="AC119" s="170">
        <f>VLOOKUP($A119,'RevPAR Raw Data'!$B$6:$BE$43,'RevPAR Raw Data'!L$1,FALSE)</f>
        <v>67.865934822826205</v>
      </c>
      <c r="AD119" s="169">
        <f>VLOOKUP($A119,'RevPAR Raw Data'!$B$6:$BE$43,'RevPAR Raw Data'!N$1,FALSE)</f>
        <v>84.123852284047203</v>
      </c>
      <c r="AE119" s="169">
        <f>VLOOKUP($A119,'RevPAR Raw Data'!$B$6:$BE$43,'RevPAR Raw Data'!O$1,FALSE)</f>
        <v>72.450362886011106</v>
      </c>
      <c r="AF119" s="170">
        <f>VLOOKUP($A119,'RevPAR Raw Data'!$B$6:$BE$43,'RevPAR Raw Data'!P$1,FALSE)</f>
        <v>78.287107585029105</v>
      </c>
      <c r="AG119" s="171">
        <f>VLOOKUP($A119,'RevPAR Raw Data'!$B$6:$BE$43,'RevPAR Raw Data'!R$1,FALSE)</f>
        <v>70.843412754884199</v>
      </c>
    </row>
    <row r="120" spans="1:34" x14ac:dyDescent="0.25">
      <c r="A120" s="148" t="s">
        <v>132</v>
      </c>
      <c r="B120" s="136">
        <f>(VLOOKUP($A119,'Occupancy Raw Data'!$B$8:$BE$51,'Occupancy Raw Data'!T$3,FALSE))/100</f>
        <v>0.448208395496004</v>
      </c>
      <c r="C120" s="137">
        <f>(VLOOKUP($A119,'Occupancy Raw Data'!$B$8:$BE$51,'Occupancy Raw Data'!U$3,FALSE))/100</f>
        <v>0.32058793384874495</v>
      </c>
      <c r="D120" s="137">
        <f>(VLOOKUP($A119,'Occupancy Raw Data'!$B$8:$BE$51,'Occupancy Raw Data'!V$3,FALSE))/100</f>
        <v>0.25693424857971303</v>
      </c>
      <c r="E120" s="137">
        <f>(VLOOKUP($A119,'Occupancy Raw Data'!$B$8:$BE$51,'Occupancy Raw Data'!W$3,FALSE))/100</f>
        <v>0.27659178724028</v>
      </c>
      <c r="F120" s="137">
        <f>(VLOOKUP($A119,'Occupancy Raw Data'!$B$8:$BE$51,'Occupancy Raw Data'!X$3,FALSE))/100</f>
        <v>0.31016119017548699</v>
      </c>
      <c r="G120" s="137">
        <f>(VLOOKUP($A119,'Occupancy Raw Data'!$B$8:$BE$51,'Occupancy Raw Data'!Y$3,FALSE))/100</f>
        <v>0.31153886695378502</v>
      </c>
      <c r="H120" s="138">
        <f>(VLOOKUP($A119,'Occupancy Raw Data'!$B$8:$BE$51,'Occupancy Raw Data'!AA$3,FALSE))/100</f>
        <v>0.37864213490829102</v>
      </c>
      <c r="I120" s="138">
        <f>(VLOOKUP($A119,'Occupancy Raw Data'!$B$8:$BE$51,'Occupancy Raw Data'!AB$3,FALSE))/100</f>
        <v>0.24827137223850201</v>
      </c>
      <c r="J120" s="137">
        <f>(VLOOKUP($A119,'Occupancy Raw Data'!$B$8:$BE$51,'Occupancy Raw Data'!AC$3,FALSE))/100</f>
        <v>0.31402342141740802</v>
      </c>
      <c r="K120" s="139">
        <f>(VLOOKUP($A119,'Occupancy Raw Data'!$B$8:$BE$51,'Occupancy Raw Data'!AE$3,FALSE))/100</f>
        <v>0.31228936711182398</v>
      </c>
      <c r="M120" s="136">
        <f>(VLOOKUP($A119,'ADR Raw Data'!$B$6:$BE$49,'ADR Raw Data'!T$1,FALSE))/100</f>
        <v>0.139102482418859</v>
      </c>
      <c r="N120" s="137">
        <f>(VLOOKUP($A119,'ADR Raw Data'!$B$6:$BE$49,'ADR Raw Data'!U$1,FALSE))/100</f>
        <v>0.136307560055411</v>
      </c>
      <c r="O120" s="137">
        <f>(VLOOKUP($A119,'ADR Raw Data'!$B$6:$BE$49,'ADR Raw Data'!V$1,FALSE))/100</f>
        <v>0.11439654588387899</v>
      </c>
      <c r="P120" s="137">
        <f>(VLOOKUP($A119,'ADR Raw Data'!$B$6:$BE$49,'ADR Raw Data'!W$1,FALSE))/100</f>
        <v>9.5287977386391512E-2</v>
      </c>
      <c r="Q120" s="137">
        <f>(VLOOKUP($A119,'ADR Raw Data'!$B$6:$BE$49,'ADR Raw Data'!X$1,FALSE))/100</f>
        <v>9.5620338160869803E-2</v>
      </c>
      <c r="R120" s="137">
        <f>(VLOOKUP($A119,'ADR Raw Data'!$B$6:$BE$49,'ADR Raw Data'!Y$1,FALSE))/100</f>
        <v>0.11150251157699601</v>
      </c>
      <c r="S120" s="138">
        <f>(VLOOKUP($A119,'ADR Raw Data'!$B$6:$BE$49,'ADR Raw Data'!AA$1,FALSE))/100</f>
        <v>0.15240895875854402</v>
      </c>
      <c r="T120" s="138">
        <f>(VLOOKUP($A119,'ADR Raw Data'!$B$6:$BE$49,'ADR Raw Data'!AB$1,FALSE))/100</f>
        <v>0.110969053166664</v>
      </c>
      <c r="U120" s="137">
        <f>(VLOOKUP($A119,'ADR Raw Data'!$B$6:$BE$49,'ADR Raw Data'!AC$1,FALSE))/100</f>
        <v>0.13274477684831099</v>
      </c>
      <c r="V120" s="139">
        <f>(VLOOKUP($A119,'ADR Raw Data'!$B$6:$BE$49,'ADR Raw Data'!AE$1,FALSE))/100</f>
        <v>0.118142311353425</v>
      </c>
      <c r="X120" s="136">
        <f>(VLOOKUP($A119,'RevPAR Raw Data'!$B$6:$BE$43,'RevPAR Raw Data'!T$1,FALSE))/100</f>
        <v>0.64965777836933203</v>
      </c>
      <c r="Y120" s="137">
        <f>(VLOOKUP($A119,'RevPAR Raw Data'!$B$6:$BE$43,'RevPAR Raw Data'!U$1,FALSE))/100</f>
        <v>0.50059405295028503</v>
      </c>
      <c r="Z120" s="137">
        <f>(VLOOKUP($A119,'RevPAR Raw Data'!$B$6:$BE$43,'RevPAR Raw Data'!V$1,FALSE))/100</f>
        <v>0.40072318502038101</v>
      </c>
      <c r="AA120" s="137">
        <f>(VLOOKUP($A119,'RevPAR Raw Data'!$B$6:$BE$43,'RevPAR Raw Data'!W$1,FALSE))/100</f>
        <v>0.39823563659448502</v>
      </c>
      <c r="AB120" s="137">
        <f>(VLOOKUP($A119,'RevPAR Raw Data'!$B$6:$BE$43,'RevPAR Raw Data'!X$1,FALSE))/100</f>
        <v>0.43543924622531499</v>
      </c>
      <c r="AC120" s="137">
        <f>(VLOOKUP($A119,'RevPAR Raw Data'!$B$6:$BE$43,'RevPAR Raw Data'!Y$1,FALSE))/100</f>
        <v>0.45777874464997997</v>
      </c>
      <c r="AD120" s="138">
        <f>(VLOOKUP($A119,'RevPAR Raw Data'!$B$6:$BE$43,'RevPAR Raw Data'!AA$1,FALSE))/100</f>
        <v>0.58875954719032098</v>
      </c>
      <c r="AE120" s="138">
        <f>(VLOOKUP($A119,'RevPAR Raw Data'!$B$6:$BE$43,'RevPAR Raw Data'!AB$1,FALSE))/100</f>
        <v>0.38679086451086098</v>
      </c>
      <c r="AF120" s="137">
        <f>(VLOOKUP($A119,'RevPAR Raw Data'!$B$6:$BE$43,'RevPAR Raw Data'!AC$1,FALSE))/100</f>
        <v>0.48845316726691601</v>
      </c>
      <c r="AG120" s="139">
        <f>(VLOOKUP($A119,'RevPAR Raw Data'!$B$6:$BE$43,'RevPAR Raw Data'!AE$1,FALSE))/100</f>
        <v>0.467326266106939</v>
      </c>
    </row>
    <row r="121" spans="1:34" x14ac:dyDescent="0.25">
      <c r="A121" s="176"/>
      <c r="B121" s="177"/>
      <c r="C121" s="178"/>
      <c r="D121" s="178"/>
      <c r="E121" s="178"/>
      <c r="F121" s="178"/>
      <c r="G121" s="179"/>
      <c r="H121" s="178"/>
      <c r="I121" s="178"/>
      <c r="J121" s="179"/>
      <c r="K121" s="180"/>
      <c r="M121" s="177"/>
      <c r="N121" s="178"/>
      <c r="O121" s="178"/>
      <c r="P121" s="178"/>
      <c r="Q121" s="178"/>
      <c r="R121" s="179"/>
      <c r="S121" s="178"/>
      <c r="T121" s="178"/>
      <c r="U121" s="179"/>
      <c r="V121" s="180"/>
      <c r="X121" s="177"/>
      <c r="Y121" s="178"/>
      <c r="Z121" s="178"/>
      <c r="AA121" s="178"/>
      <c r="AB121" s="178"/>
      <c r="AC121" s="179"/>
      <c r="AD121" s="178"/>
      <c r="AE121" s="178"/>
      <c r="AF121" s="179"/>
      <c r="AG121" s="180"/>
    </row>
    <row r="122" spans="1:34" x14ac:dyDescent="0.25">
      <c r="A122" s="181" t="s">
        <v>71</v>
      </c>
      <c r="B122" s="164">
        <f>(VLOOKUP($A122,'Occupancy Raw Data'!$B$8:$BE$45,'Occupancy Raw Data'!G$3,FALSE))/100</f>
        <v>0.44373544882297095</v>
      </c>
      <c r="C122" s="165">
        <f>(VLOOKUP($A122,'Occupancy Raw Data'!$B$8:$BE$45,'Occupancy Raw Data'!H$3,FALSE))/100</f>
        <v>0.60028455635077993</v>
      </c>
      <c r="D122" s="165">
        <f>(VLOOKUP($A122,'Occupancy Raw Data'!$B$8:$BE$45,'Occupancy Raw Data'!I$3,FALSE))/100</f>
        <v>0.69539536086918996</v>
      </c>
      <c r="E122" s="165">
        <f>(VLOOKUP($A122,'Occupancy Raw Data'!$B$8:$BE$45,'Occupancy Raw Data'!J$3,FALSE))/100</f>
        <v>0.71311546089505895</v>
      </c>
      <c r="F122" s="165">
        <f>(VLOOKUP($A122,'Occupancy Raw Data'!$B$8:$BE$45,'Occupancy Raw Data'!K$3,FALSE))/100</f>
        <v>0.61498663447443302</v>
      </c>
      <c r="G122" s="166">
        <f>(VLOOKUP($A122,'Occupancy Raw Data'!$B$8:$BE$45,'Occupancy Raw Data'!L$3,FALSE))/100</f>
        <v>0.61350349228248602</v>
      </c>
      <c r="H122" s="146">
        <f>(VLOOKUP($A122,'Occupancy Raw Data'!$B$8:$BE$45,'Occupancy Raw Data'!N$3,FALSE))/100</f>
        <v>0.65072863671639203</v>
      </c>
      <c r="I122" s="146">
        <f>(VLOOKUP($A122,'Occupancy Raw Data'!$B$8:$BE$45,'Occupancy Raw Data'!O$3,FALSE))/100</f>
        <v>0.68323704406311903</v>
      </c>
      <c r="J122" s="166">
        <f>(VLOOKUP($A122,'Occupancy Raw Data'!$B$8:$BE$45,'Occupancy Raw Data'!P$3,FALSE))/100</f>
        <v>0.66698284038975497</v>
      </c>
      <c r="K122" s="167">
        <f>(VLOOKUP($A122,'Occupancy Raw Data'!$B$8:$BE$45,'Occupancy Raw Data'!R$3,FALSE))/100</f>
        <v>0.62878330602741994</v>
      </c>
      <c r="M122" s="168">
        <f>VLOOKUP($A122,'ADR Raw Data'!$B$6:$BE$43,'ADR Raw Data'!G$1,FALSE)</f>
        <v>98.846186241741094</v>
      </c>
      <c r="N122" s="169">
        <f>VLOOKUP($A122,'ADR Raw Data'!$B$6:$BE$43,'ADR Raw Data'!H$1,FALSE)</f>
        <v>110.681944896933</v>
      </c>
      <c r="O122" s="169">
        <f>VLOOKUP($A122,'ADR Raw Data'!$B$6:$BE$43,'ADR Raw Data'!I$1,FALSE)</f>
        <v>119.23741549383</v>
      </c>
      <c r="P122" s="169">
        <f>VLOOKUP($A122,'ADR Raw Data'!$B$6:$BE$43,'ADR Raw Data'!J$1,FALSE)</f>
        <v>119.47327839782299</v>
      </c>
      <c r="Q122" s="169">
        <f>VLOOKUP($A122,'ADR Raw Data'!$B$6:$BE$43,'ADR Raw Data'!K$1,FALSE)</f>
        <v>111.82649329781199</v>
      </c>
      <c r="R122" s="170">
        <f>VLOOKUP($A122,'ADR Raw Data'!$B$6:$BE$43,'ADR Raw Data'!L$1,FALSE)</f>
        <v>113.18253594198001</v>
      </c>
      <c r="S122" s="169">
        <f>VLOOKUP($A122,'ADR Raw Data'!$B$6:$BE$43,'ADR Raw Data'!N$1,FALSE)</f>
        <v>117.01813213410099</v>
      </c>
      <c r="T122" s="169">
        <f>VLOOKUP($A122,'ADR Raw Data'!$B$6:$BE$43,'ADR Raw Data'!O$1,FALSE)</f>
        <v>115.72520884079</v>
      </c>
      <c r="U122" s="170">
        <f>VLOOKUP($A122,'ADR Raw Data'!$B$6:$BE$43,'ADR Raw Data'!P$1,FALSE)</f>
        <v>116.35591638008999</v>
      </c>
      <c r="V122" s="171">
        <f>VLOOKUP($A122,'ADR Raw Data'!$B$6:$BE$43,'ADR Raw Data'!R$1,FALSE)</f>
        <v>114.144298252488</v>
      </c>
      <c r="X122" s="168">
        <f>VLOOKUP($A122,'RevPAR Raw Data'!$B$6:$BE$43,'RevPAR Raw Data'!G$1,FALSE)</f>
        <v>43.861556816418002</v>
      </c>
      <c r="Y122" s="169">
        <f>VLOOKUP($A122,'RevPAR Raw Data'!$B$6:$BE$43,'RevPAR Raw Data'!H$1,FALSE)</f>
        <v>66.440662188497001</v>
      </c>
      <c r="Z122" s="169">
        <f>VLOOKUP($A122,'RevPAR Raw Data'!$B$6:$BE$43,'RevPAR Raw Data'!I$1,FALSE)</f>
        <v>82.917145576442095</v>
      </c>
      <c r="AA122" s="169">
        <f>VLOOKUP($A122,'RevPAR Raw Data'!$B$6:$BE$43,'RevPAR Raw Data'!J$1,FALSE)</f>
        <v>85.198241989307505</v>
      </c>
      <c r="AB122" s="169">
        <f>VLOOKUP($A122,'RevPAR Raw Data'!$B$6:$BE$43,'RevPAR Raw Data'!K$1,FALSE)</f>
        <v>68.771798758299497</v>
      </c>
      <c r="AC122" s="170">
        <f>VLOOKUP($A122,'RevPAR Raw Data'!$B$6:$BE$43,'RevPAR Raw Data'!L$1,FALSE)</f>
        <v>69.437881065792794</v>
      </c>
      <c r="AD122" s="169">
        <f>VLOOKUP($A122,'RevPAR Raw Data'!$B$6:$BE$43,'RevPAR Raw Data'!N$1,FALSE)</f>
        <v>76.147049594722702</v>
      </c>
      <c r="AE122" s="169">
        <f>VLOOKUP($A122,'RevPAR Raw Data'!$B$6:$BE$43,'RevPAR Raw Data'!O$1,FALSE)</f>
        <v>79.067749611968594</v>
      </c>
      <c r="AF122" s="170">
        <f>VLOOKUP($A122,'RevPAR Raw Data'!$B$6:$BE$43,'RevPAR Raw Data'!P$1,FALSE)</f>
        <v>77.607399603345598</v>
      </c>
      <c r="AG122" s="171">
        <f>VLOOKUP($A122,'RevPAR Raw Data'!$B$6:$BE$43,'RevPAR Raw Data'!R$1,FALSE)</f>
        <v>71.772029219379306</v>
      </c>
      <c r="AH122" s="151"/>
    </row>
    <row r="123" spans="1:34" x14ac:dyDescent="0.25">
      <c r="A123" s="148" t="s">
        <v>132</v>
      </c>
      <c r="B123" s="136">
        <f>(VLOOKUP($A122,'Occupancy Raw Data'!$B$8:$BE$51,'Occupancy Raw Data'!T$3,FALSE))/100</f>
        <v>-8.7359621164002591E-3</v>
      </c>
      <c r="C123" s="137">
        <f>(VLOOKUP($A122,'Occupancy Raw Data'!$B$8:$BE$51,'Occupancy Raw Data'!U$3,FALSE))/100</f>
        <v>3.5498892877640402E-2</v>
      </c>
      <c r="D123" s="137">
        <f>(VLOOKUP($A122,'Occupancy Raw Data'!$B$8:$BE$51,'Occupancy Raw Data'!V$3,FALSE))/100</f>
        <v>4.4041833643074499E-2</v>
      </c>
      <c r="E123" s="137">
        <f>(VLOOKUP($A122,'Occupancy Raw Data'!$B$8:$BE$51,'Occupancy Raw Data'!W$3,FALSE))/100</f>
        <v>0.11309566612723099</v>
      </c>
      <c r="F123" s="137">
        <f>(VLOOKUP($A122,'Occupancy Raw Data'!$B$8:$BE$51,'Occupancy Raw Data'!X$3,FALSE))/100</f>
        <v>4.3465099697198903E-2</v>
      </c>
      <c r="G123" s="137">
        <f>(VLOOKUP($A122,'Occupancy Raw Data'!$B$8:$BE$51,'Occupancy Raw Data'!Y$3,FALSE))/100</f>
        <v>4.9282892239854596E-2</v>
      </c>
      <c r="H123" s="138">
        <f>(VLOOKUP($A122,'Occupancy Raw Data'!$B$8:$BE$51,'Occupancy Raw Data'!AA$3,FALSE))/100</f>
        <v>-0.191122866175336</v>
      </c>
      <c r="I123" s="138">
        <f>(VLOOKUP($A122,'Occupancy Raw Data'!$B$8:$BE$51,'Occupancy Raw Data'!AB$3,FALSE))/100</f>
        <v>-0.19233867761525603</v>
      </c>
      <c r="J123" s="137">
        <f>(VLOOKUP($A122,'Occupancy Raw Data'!$B$8:$BE$51,'Occupancy Raw Data'!AC$3,FALSE))/100</f>
        <v>-0.19171941572010098</v>
      </c>
      <c r="K123" s="139">
        <f>(VLOOKUP($A122,'Occupancy Raw Data'!$B$8:$BE$51,'Occupancy Raw Data'!AE$3,FALSE))/100</f>
        <v>-3.7477721534131196E-2</v>
      </c>
      <c r="M123" s="136">
        <f>(VLOOKUP($A122,'ADR Raw Data'!$B$6:$BE$49,'ADR Raw Data'!T$1,FALSE))/100</f>
        <v>7.2483020941391404E-4</v>
      </c>
      <c r="N123" s="137">
        <f>(VLOOKUP($A122,'ADR Raw Data'!$B$6:$BE$49,'ADR Raw Data'!U$1,FALSE))/100</f>
        <v>2.5210852980356999E-2</v>
      </c>
      <c r="O123" s="137">
        <f>(VLOOKUP($A122,'ADR Raw Data'!$B$6:$BE$49,'ADR Raw Data'!V$1,FALSE))/100</f>
        <v>2.60301349948115E-2</v>
      </c>
      <c r="P123" s="137">
        <f>(VLOOKUP($A122,'ADR Raw Data'!$B$6:$BE$49,'ADR Raw Data'!W$1,FALSE))/100</f>
        <v>8.6653676033451199E-2</v>
      </c>
      <c r="Q123" s="137">
        <f>(VLOOKUP($A122,'ADR Raw Data'!$B$6:$BE$49,'ADR Raw Data'!X$1,FALSE))/100</f>
        <v>6.8569595561539201E-2</v>
      </c>
      <c r="R123" s="137">
        <f>(VLOOKUP($A122,'ADR Raw Data'!$B$6:$BE$49,'ADR Raw Data'!Y$1,FALSE))/100</f>
        <v>4.6032103700071006E-2</v>
      </c>
      <c r="S123" s="138">
        <f>(VLOOKUP($A122,'ADR Raw Data'!$B$6:$BE$49,'ADR Raw Data'!AA$1,FALSE))/100</f>
        <v>-0.13414868814120098</v>
      </c>
      <c r="T123" s="138">
        <f>(VLOOKUP($A122,'ADR Raw Data'!$B$6:$BE$49,'ADR Raw Data'!AB$1,FALSE))/100</f>
        <v>-0.163353954205674</v>
      </c>
      <c r="U123" s="137">
        <f>(VLOOKUP($A122,'ADR Raw Data'!$B$6:$BE$49,'ADR Raw Data'!AC$1,FALSE))/100</f>
        <v>-0.149270916046057</v>
      </c>
      <c r="V123" s="139">
        <f>(VLOOKUP($A122,'ADR Raw Data'!$B$6:$BE$49,'ADR Raw Data'!AE$1,FALSE))/100</f>
        <v>-3.6696209046415997E-2</v>
      </c>
      <c r="X123" s="136">
        <f>(VLOOKUP($A122,'RevPAR Raw Data'!$B$6:$BE$43,'RevPAR Raw Data'!T$1,FALSE))/100</f>
        <v>-8.0174639962366095E-3</v>
      </c>
      <c r="Y123" s="137">
        <f>(VLOOKUP($A122,'RevPAR Raw Data'!$B$6:$BE$43,'RevPAR Raw Data'!U$1,FALSE))/100</f>
        <v>6.1604703227301105E-2</v>
      </c>
      <c r="Z123" s="137">
        <f>(VLOOKUP($A122,'RevPAR Raw Data'!$B$6:$BE$43,'RevPAR Raw Data'!V$1,FALSE))/100</f>
        <v>7.1218383513034306E-2</v>
      </c>
      <c r="AA123" s="137">
        <f>(VLOOKUP($A122,'RevPAR Raw Data'!$B$6:$BE$43,'RevPAR Raw Data'!W$1,FALSE))/100</f>
        <v>0.20954949737405801</v>
      </c>
      <c r="AB123" s="137">
        <f>(VLOOKUP($A122,'RevPAR Raw Data'!$B$6:$BE$43,'RevPAR Raw Data'!X$1,FALSE))/100</f>
        <v>0.11501507956601699</v>
      </c>
      <c r="AC123" s="137">
        <f>(VLOOKUP($A122,'RevPAR Raw Data'!$B$6:$BE$43,'RevPAR Raw Data'!Y$1,FALSE))/100</f>
        <v>9.7583591146150089E-2</v>
      </c>
      <c r="AD123" s="138">
        <f>(VLOOKUP($A122,'RevPAR Raw Data'!$B$6:$BE$43,'RevPAR Raw Data'!AA$1,FALSE))/100</f>
        <v>-0.29963267254532899</v>
      </c>
      <c r="AE123" s="138">
        <f>(VLOOKUP($A122,'RevPAR Raw Data'!$B$6:$BE$43,'RevPAR Raw Data'!AB$1,FALSE))/100</f>
        <v>-0.32427334828578802</v>
      </c>
      <c r="AF123" s="137">
        <f>(VLOOKUP($A122,'RevPAR Raw Data'!$B$6:$BE$43,'RevPAR Raw Data'!AC$1,FALSE))/100</f>
        <v>-0.31237219895780399</v>
      </c>
      <c r="AG123" s="139">
        <f>(VLOOKUP($A122,'RevPAR Raw Data'!$B$6:$BE$43,'RevPAR Raw Data'!AE$1,FALSE))/100</f>
        <v>-7.2798640276547394E-2</v>
      </c>
      <c r="AH123" s="151"/>
    </row>
    <row r="124" spans="1:34" x14ac:dyDescent="0.25">
      <c r="A124" s="181"/>
      <c r="B124" s="164"/>
      <c r="C124" s="165"/>
      <c r="D124" s="165"/>
      <c r="E124" s="165"/>
      <c r="F124" s="165"/>
      <c r="G124" s="166"/>
      <c r="H124" s="146"/>
      <c r="I124" s="146"/>
      <c r="J124" s="166"/>
      <c r="K124" s="167"/>
      <c r="M124" s="168"/>
      <c r="N124" s="169"/>
      <c r="O124" s="169"/>
      <c r="P124" s="169"/>
      <c r="Q124" s="169"/>
      <c r="R124" s="170"/>
      <c r="S124" s="169"/>
      <c r="T124" s="169"/>
      <c r="U124" s="170"/>
      <c r="V124" s="171"/>
      <c r="X124" s="168"/>
      <c r="Y124" s="169"/>
      <c r="Z124" s="169"/>
      <c r="AA124" s="169"/>
      <c r="AB124" s="169"/>
      <c r="AC124" s="170"/>
      <c r="AD124" s="169"/>
      <c r="AE124" s="169"/>
      <c r="AF124" s="170"/>
      <c r="AG124" s="171"/>
      <c r="AH124" s="151"/>
    </row>
    <row r="125" spans="1:34" x14ac:dyDescent="0.25">
      <c r="A125" s="163" t="s">
        <v>45</v>
      </c>
      <c r="B125" s="164">
        <f>(VLOOKUP($A125,'Occupancy Raw Data'!$B$8:$BE$45,'Occupancy Raw Data'!G$3,FALSE))/100</f>
        <v>0.50018796992481196</v>
      </c>
      <c r="C125" s="165">
        <f>(VLOOKUP($A125,'Occupancy Raw Data'!$B$8:$BE$45,'Occupancy Raw Data'!H$3,FALSE))/100</f>
        <v>0.61917293233082704</v>
      </c>
      <c r="D125" s="165">
        <f>(VLOOKUP($A125,'Occupancy Raw Data'!$B$8:$BE$45,'Occupancy Raw Data'!I$3,FALSE))/100</f>
        <v>0.67424812030075099</v>
      </c>
      <c r="E125" s="165">
        <f>(VLOOKUP($A125,'Occupancy Raw Data'!$B$8:$BE$45,'Occupancy Raw Data'!J$3,FALSE))/100</f>
        <v>0.68439849624060101</v>
      </c>
      <c r="F125" s="165">
        <f>(VLOOKUP($A125,'Occupancy Raw Data'!$B$8:$BE$45,'Occupancy Raw Data'!K$3,FALSE))/100</f>
        <v>0.60827067669172896</v>
      </c>
      <c r="G125" s="166">
        <f>(VLOOKUP($A125,'Occupancy Raw Data'!$B$8:$BE$45,'Occupancy Raw Data'!L$3,FALSE))/100</f>
        <v>0.61725563909774406</v>
      </c>
      <c r="H125" s="146">
        <f>(VLOOKUP($A125,'Occupancy Raw Data'!$B$8:$BE$45,'Occupancy Raw Data'!N$3,FALSE))/100</f>
        <v>0.60563909774435998</v>
      </c>
      <c r="I125" s="146">
        <f>(VLOOKUP($A125,'Occupancy Raw Data'!$B$8:$BE$45,'Occupancy Raw Data'!O$3,FALSE))/100</f>
        <v>0.65488721804511196</v>
      </c>
      <c r="J125" s="166">
        <f>(VLOOKUP($A125,'Occupancy Raw Data'!$B$8:$BE$45,'Occupancy Raw Data'!P$3,FALSE))/100</f>
        <v>0.63026315789473597</v>
      </c>
      <c r="K125" s="167">
        <f>(VLOOKUP($A125,'Occupancy Raw Data'!$B$8:$BE$45,'Occupancy Raw Data'!R$3,FALSE))/100</f>
        <v>0.620972073039742</v>
      </c>
      <c r="M125" s="168">
        <f>VLOOKUP($A125,'ADR Raw Data'!$B$6:$BE$43,'ADR Raw Data'!G$1,FALSE)</f>
        <v>87.322877189026599</v>
      </c>
      <c r="N125" s="169">
        <f>VLOOKUP($A125,'ADR Raw Data'!$B$6:$BE$43,'ADR Raw Data'!H$1,FALSE)</f>
        <v>93.064565179113501</v>
      </c>
      <c r="O125" s="169">
        <f>VLOOKUP($A125,'ADR Raw Data'!$B$6:$BE$43,'ADR Raw Data'!I$1,FALSE)</f>
        <v>95.676386311681</v>
      </c>
      <c r="P125" s="169">
        <f>VLOOKUP($A125,'ADR Raw Data'!$B$6:$BE$43,'ADR Raw Data'!J$1,FALSE)</f>
        <v>95.516185690744294</v>
      </c>
      <c r="Q125" s="169">
        <f>VLOOKUP($A125,'ADR Raw Data'!$B$6:$BE$43,'ADR Raw Data'!K$1,FALSE)</f>
        <v>91.473130624227394</v>
      </c>
      <c r="R125" s="170">
        <f>VLOOKUP($A125,'ADR Raw Data'!$B$6:$BE$43,'ADR Raw Data'!L$1,FALSE)</f>
        <v>92.934620525001506</v>
      </c>
      <c r="S125" s="169">
        <f>VLOOKUP($A125,'ADR Raw Data'!$B$6:$BE$43,'ADR Raw Data'!N$1,FALSE)</f>
        <v>91.473584885164399</v>
      </c>
      <c r="T125" s="169">
        <f>VLOOKUP($A125,'ADR Raw Data'!$B$6:$BE$43,'ADR Raw Data'!O$1,FALSE)</f>
        <v>95.247510361653198</v>
      </c>
      <c r="U125" s="170">
        <f>VLOOKUP($A125,'ADR Raw Data'!$B$6:$BE$43,'ADR Raw Data'!P$1,FALSE)</f>
        <v>93.434270295257903</v>
      </c>
      <c r="V125" s="171">
        <f>VLOOKUP($A125,'ADR Raw Data'!$B$6:$BE$43,'ADR Raw Data'!R$1,FALSE)</f>
        <v>93.079513556756694</v>
      </c>
      <c r="X125" s="168">
        <f>VLOOKUP($A125,'RevPAR Raw Data'!$B$6:$BE$43,'RevPAR Raw Data'!G$1,FALSE)</f>
        <v>43.6778526691729</v>
      </c>
      <c r="Y125" s="169">
        <f>VLOOKUP($A125,'RevPAR Raw Data'!$B$6:$BE$43,'RevPAR Raw Data'!H$1,FALSE)</f>
        <v>57.623059718045099</v>
      </c>
      <c r="Z125" s="169">
        <f>VLOOKUP($A125,'RevPAR Raw Data'!$B$6:$BE$43,'RevPAR Raw Data'!I$1,FALSE)</f>
        <v>64.509623627819494</v>
      </c>
      <c r="AA125" s="169">
        <f>VLOOKUP($A125,'RevPAR Raw Data'!$B$6:$BE$43,'RevPAR Raw Data'!J$1,FALSE)</f>
        <v>65.371133853383398</v>
      </c>
      <c r="AB125" s="169">
        <f>VLOOKUP($A125,'RevPAR Raw Data'!$B$6:$BE$43,'RevPAR Raw Data'!K$1,FALSE)</f>
        <v>55.640423063909701</v>
      </c>
      <c r="AC125" s="170">
        <f>VLOOKUP($A125,'RevPAR Raw Data'!$B$6:$BE$43,'RevPAR Raw Data'!L$1,FALSE)</f>
        <v>57.364418586466101</v>
      </c>
      <c r="AD125" s="169">
        <f>VLOOKUP($A125,'RevPAR Raw Data'!$B$6:$BE$43,'RevPAR Raw Data'!N$1,FALSE)</f>
        <v>55.399979417293203</v>
      </c>
      <c r="AE125" s="169">
        <f>VLOOKUP($A125,'RevPAR Raw Data'!$B$6:$BE$43,'RevPAR Raw Data'!O$1,FALSE)</f>
        <v>62.3763770864661</v>
      </c>
      <c r="AF125" s="170">
        <f>VLOOKUP($A125,'RevPAR Raw Data'!$B$6:$BE$43,'RevPAR Raw Data'!P$1,FALSE)</f>
        <v>58.888178251879602</v>
      </c>
      <c r="AG125" s="171">
        <f>VLOOKUP($A125,'RevPAR Raw Data'!$B$6:$BE$43,'RevPAR Raw Data'!R$1,FALSE)</f>
        <v>57.799778490869997</v>
      </c>
    </row>
    <row r="126" spans="1:34" x14ac:dyDescent="0.25">
      <c r="A126" s="148" t="s">
        <v>132</v>
      </c>
      <c r="B126" s="136">
        <f>(VLOOKUP($A125,'Occupancy Raw Data'!$B$8:$BE$51,'Occupancy Raw Data'!T$3,FALSE))/100</f>
        <v>-1.6136200107092599E-2</v>
      </c>
      <c r="C126" s="137">
        <f>(VLOOKUP($A125,'Occupancy Raw Data'!$B$8:$BE$51,'Occupancy Raw Data'!U$3,FALSE))/100</f>
        <v>-7.1139824159734003E-3</v>
      </c>
      <c r="D126" s="137">
        <f>(VLOOKUP($A125,'Occupancy Raw Data'!$B$8:$BE$51,'Occupancy Raw Data'!V$3,FALSE))/100</f>
        <v>4.9776213140013799E-2</v>
      </c>
      <c r="E126" s="137">
        <f>(VLOOKUP($A125,'Occupancy Raw Data'!$B$8:$BE$51,'Occupancy Raw Data'!W$3,FALSE))/100</f>
        <v>3.4007186770344602E-2</v>
      </c>
      <c r="F126" s="137">
        <f>(VLOOKUP($A125,'Occupancy Raw Data'!$B$8:$BE$51,'Occupancy Raw Data'!X$3,FALSE))/100</f>
        <v>-1.6866992229125001E-2</v>
      </c>
      <c r="G126" s="137">
        <f>(VLOOKUP($A125,'Occupancy Raw Data'!$B$8:$BE$51,'Occupancy Raw Data'!Y$3,FALSE))/100</f>
        <v>1.02798315232525E-2</v>
      </c>
      <c r="H126" s="138">
        <f>(VLOOKUP($A125,'Occupancy Raw Data'!$B$8:$BE$51,'Occupancy Raw Data'!AA$3,FALSE))/100</f>
        <v>-0.164806727595534</v>
      </c>
      <c r="I126" s="138">
        <f>(VLOOKUP($A125,'Occupancy Raw Data'!$B$8:$BE$51,'Occupancy Raw Data'!AB$3,FALSE))/100</f>
        <v>-0.14691462938784</v>
      </c>
      <c r="J126" s="137">
        <f>(VLOOKUP($A125,'Occupancy Raw Data'!$B$8:$BE$51,'Occupancy Raw Data'!AC$3,FALSE))/100</f>
        <v>-0.15560586416001501</v>
      </c>
      <c r="K126" s="139">
        <f>(VLOOKUP($A125,'Occupancy Raw Data'!$B$8:$BE$51,'Occupancy Raw Data'!AE$3,FALSE))/100</f>
        <v>-4.3541514406528502E-2</v>
      </c>
      <c r="M126" s="136">
        <f>(VLOOKUP($A125,'ADR Raw Data'!$B$6:$BE$49,'ADR Raw Data'!T$1,FALSE))/100</f>
        <v>3.6606254001823701E-3</v>
      </c>
      <c r="N126" s="137">
        <f>(VLOOKUP($A125,'ADR Raw Data'!$B$6:$BE$49,'ADR Raw Data'!U$1,FALSE))/100</f>
        <v>3.9728715379412499E-3</v>
      </c>
      <c r="O126" s="137">
        <f>(VLOOKUP($A125,'ADR Raw Data'!$B$6:$BE$49,'ADR Raw Data'!V$1,FALSE))/100</f>
        <v>8.3187390090506304E-3</v>
      </c>
      <c r="P126" s="137">
        <f>(VLOOKUP($A125,'ADR Raw Data'!$B$6:$BE$49,'ADR Raw Data'!W$1,FALSE))/100</f>
        <v>1.1568813567886299E-2</v>
      </c>
      <c r="Q126" s="137">
        <f>(VLOOKUP($A125,'ADR Raw Data'!$B$6:$BE$49,'ADR Raw Data'!X$1,FALSE))/100</f>
        <v>-4.4382783925378099E-3</v>
      </c>
      <c r="R126" s="137">
        <f>(VLOOKUP($A125,'ADR Raw Data'!$B$6:$BE$49,'ADR Raw Data'!Y$1,FALSE))/100</f>
        <v>5.5812774377944395E-3</v>
      </c>
      <c r="S126" s="138">
        <f>(VLOOKUP($A125,'ADR Raw Data'!$B$6:$BE$49,'ADR Raw Data'!AA$1,FALSE))/100</f>
        <v>-0.14152135725590401</v>
      </c>
      <c r="T126" s="138">
        <f>(VLOOKUP($A125,'ADR Raw Data'!$B$6:$BE$49,'ADR Raw Data'!AB$1,FALSE))/100</f>
        <v>-0.11212300272032501</v>
      </c>
      <c r="U126" s="137">
        <f>(VLOOKUP($A125,'ADR Raw Data'!$B$6:$BE$49,'ADR Raw Data'!AC$1,FALSE))/100</f>
        <v>-0.12616706101625</v>
      </c>
      <c r="V126" s="139">
        <f>(VLOOKUP($A125,'ADR Raw Data'!$B$6:$BE$49,'ADR Raw Data'!AE$1,FALSE))/100</f>
        <v>-4.1709127249736702E-2</v>
      </c>
      <c r="X126" s="136">
        <f>(VLOOKUP($A125,'RevPAR Raw Data'!$B$6:$BE$43,'RevPAR Raw Data'!T$1,FALSE))/100</f>
        <v>-1.25346432908847E-2</v>
      </c>
      <c r="Y126" s="137">
        <f>(VLOOKUP($A125,'RevPAR Raw Data'!$B$6:$BE$43,'RevPAR Raw Data'!U$1,FALSE))/100</f>
        <v>-3.16937381629398E-3</v>
      </c>
      <c r="Z126" s="137">
        <f>(VLOOKUP($A125,'RevPAR Raw Data'!$B$6:$BE$43,'RevPAR Raw Data'!V$1,FALSE))/100</f>
        <v>5.85090274750351E-2</v>
      </c>
      <c r="AA126" s="137">
        <f>(VLOOKUP($A125,'RevPAR Raw Data'!$B$6:$BE$43,'RevPAR Raw Data'!W$1,FALSE))/100</f>
        <v>4.5969423141945402E-2</v>
      </c>
      <c r="AB126" s="137">
        <f>(VLOOKUP($A125,'RevPAR Raw Data'!$B$6:$BE$43,'RevPAR Raw Data'!X$1,FALSE))/100</f>
        <v>-2.1230410214505203E-2</v>
      </c>
      <c r="AC126" s="137">
        <f>(VLOOKUP($A125,'RevPAR Raw Data'!$B$6:$BE$43,'RevPAR Raw Data'!Y$1,FALSE))/100</f>
        <v>1.5918483552792E-2</v>
      </c>
      <c r="AD126" s="138">
        <f>(VLOOKUP($A125,'RevPAR Raw Data'!$B$6:$BE$43,'RevPAR Raw Data'!AA$1,FALSE))/100</f>
        <v>-0.28300441307721402</v>
      </c>
      <c r="AE126" s="138">
        <f>(VLOOKUP($A125,'RevPAR Raw Data'!$B$6:$BE$43,'RevPAR Raw Data'!AB$1,FALSE))/100</f>
        <v>-0.24256512271765701</v>
      </c>
      <c r="AF126" s="137">
        <f>(VLOOKUP($A125,'RevPAR Raw Data'!$B$6:$BE$43,'RevPAR Raw Data'!AC$1,FALSE))/100</f>
        <v>-0.26214059061830197</v>
      </c>
      <c r="AG126" s="139">
        <f>(VLOOKUP($A125,'RevPAR Raw Data'!$B$6:$BE$43,'RevPAR Raw Data'!AE$1,FALSE))/100</f>
        <v>-8.3434563091237091E-2</v>
      </c>
    </row>
    <row r="127" spans="1:34" x14ac:dyDescent="0.25">
      <c r="A127" s="186"/>
      <c r="B127" s="164"/>
      <c r="C127" s="165"/>
      <c r="D127" s="165"/>
      <c r="E127" s="165"/>
      <c r="F127" s="165"/>
      <c r="G127" s="166"/>
      <c r="H127" s="146"/>
      <c r="I127" s="146"/>
      <c r="J127" s="166"/>
      <c r="K127" s="167"/>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4" x14ac:dyDescent="0.25">
      <c r="A128" s="163" t="s">
        <v>105</v>
      </c>
      <c r="B128" s="164">
        <f>(VLOOKUP($A128,'Occupancy Raw Data'!$B$8:$BE$45,'Occupancy Raw Data'!G$3,FALSE))/100</f>
        <v>0.38584779706275002</v>
      </c>
      <c r="C128" s="165">
        <f>(VLOOKUP($A128,'Occupancy Raw Data'!$B$8:$BE$45,'Occupancy Raw Data'!H$3,FALSE))/100</f>
        <v>0.66188251001335108</v>
      </c>
      <c r="D128" s="165">
        <f>(VLOOKUP($A128,'Occupancy Raw Data'!$B$8:$BE$45,'Occupancy Raw Data'!I$3,FALSE))/100</f>
        <v>0.82777036048064001</v>
      </c>
      <c r="E128" s="165">
        <f>(VLOOKUP($A128,'Occupancy Raw Data'!$B$8:$BE$45,'Occupancy Raw Data'!J$3,FALSE))/100</f>
        <v>0.86248331108144105</v>
      </c>
      <c r="F128" s="165">
        <f>(VLOOKUP($A128,'Occupancy Raw Data'!$B$8:$BE$45,'Occupancy Raw Data'!K$3,FALSE))/100</f>
        <v>0.76234979973297701</v>
      </c>
      <c r="G128" s="166">
        <f>(VLOOKUP($A128,'Occupancy Raw Data'!$B$8:$BE$45,'Occupancy Raw Data'!L$3,FALSE))/100</f>
        <v>0.70006675567423204</v>
      </c>
      <c r="H128" s="146">
        <f>(VLOOKUP($A128,'Occupancy Raw Data'!$B$8:$BE$45,'Occupancy Raw Data'!N$3,FALSE))/100</f>
        <v>0.74332443257676895</v>
      </c>
      <c r="I128" s="146">
        <f>(VLOOKUP($A128,'Occupancy Raw Data'!$B$8:$BE$45,'Occupancy Raw Data'!O$3,FALSE))/100</f>
        <v>0.71128170894525988</v>
      </c>
      <c r="J128" s="166">
        <f>(VLOOKUP($A128,'Occupancy Raw Data'!$B$8:$BE$45,'Occupancy Raw Data'!P$3,FALSE))/100</f>
        <v>0.72730307076101397</v>
      </c>
      <c r="K128" s="167">
        <f>(VLOOKUP($A128,'Occupancy Raw Data'!$B$8:$BE$45,'Occupancy Raw Data'!R$3,FALSE))/100</f>
        <v>0.70784855998474105</v>
      </c>
      <c r="M128" s="168">
        <f>VLOOKUP($A128,'ADR Raw Data'!$B$6:$BE$43,'ADR Raw Data'!G$1,FALSE)</f>
        <v>170.674982698961</v>
      </c>
      <c r="N128" s="169">
        <f>VLOOKUP($A128,'ADR Raw Data'!$B$6:$BE$43,'ADR Raw Data'!H$1,FALSE)</f>
        <v>183.82064548663601</v>
      </c>
      <c r="O128" s="169">
        <f>VLOOKUP($A128,'ADR Raw Data'!$B$6:$BE$43,'ADR Raw Data'!I$1,FALSE)</f>
        <v>207.215991935483</v>
      </c>
      <c r="P128" s="169">
        <f>VLOOKUP($A128,'ADR Raw Data'!$B$6:$BE$43,'ADR Raw Data'!J$1,FALSE)</f>
        <v>207.450909442724</v>
      </c>
      <c r="Q128" s="169">
        <f>VLOOKUP($A128,'ADR Raw Data'!$B$6:$BE$43,'ADR Raw Data'!K$1,FALSE)</f>
        <v>196.905197022767</v>
      </c>
      <c r="R128" s="170">
        <f>VLOOKUP($A128,'ADR Raw Data'!$B$6:$BE$43,'ADR Raw Data'!L$1,FALSE)</f>
        <v>196.57641842280901</v>
      </c>
      <c r="S128" s="169">
        <f>VLOOKUP($A128,'ADR Raw Data'!$B$6:$BE$43,'ADR Raw Data'!N$1,FALSE)</f>
        <v>197.11149528513599</v>
      </c>
      <c r="T128" s="169">
        <f>VLOOKUP($A128,'ADR Raw Data'!$B$6:$BE$43,'ADR Raw Data'!O$1,FALSE)</f>
        <v>181.86363679023901</v>
      </c>
      <c r="U128" s="170">
        <f>VLOOKUP($A128,'ADR Raw Data'!$B$6:$BE$43,'ADR Raw Data'!P$1,FALSE)</f>
        <v>189.65550940798499</v>
      </c>
      <c r="V128" s="171">
        <f>VLOOKUP($A128,'ADR Raw Data'!$B$6:$BE$43,'ADR Raw Data'!R$1,FALSE)</f>
        <v>194.544668912091</v>
      </c>
      <c r="X128" s="168">
        <f>VLOOKUP($A128,'RevPAR Raw Data'!$B$6:$BE$43,'RevPAR Raw Data'!G$1,FALSE)</f>
        <v>65.854566088117394</v>
      </c>
      <c r="Y128" s="169">
        <f>VLOOKUP($A128,'RevPAR Raw Data'!$B$6:$BE$43,'RevPAR Raw Data'!H$1,FALSE)</f>
        <v>121.66767022696899</v>
      </c>
      <c r="Z128" s="169">
        <f>VLOOKUP($A128,'RevPAR Raw Data'!$B$6:$BE$43,'RevPAR Raw Data'!I$1,FALSE)</f>
        <v>171.52725634178901</v>
      </c>
      <c r="AA128" s="169">
        <f>VLOOKUP($A128,'RevPAR Raw Data'!$B$6:$BE$43,'RevPAR Raw Data'!J$1,FALSE)</f>
        <v>178.92294726301699</v>
      </c>
      <c r="AB128" s="169">
        <f>VLOOKUP($A128,'RevPAR Raw Data'!$B$6:$BE$43,'RevPAR Raw Data'!K$1,FALSE)</f>
        <v>150.110637516688</v>
      </c>
      <c r="AC128" s="170">
        <f>VLOOKUP($A128,'RevPAR Raw Data'!$B$6:$BE$43,'RevPAR Raw Data'!L$1,FALSE)</f>
        <v>137.61661548731601</v>
      </c>
      <c r="AD128" s="169">
        <f>VLOOKUP($A128,'RevPAR Raw Data'!$B$6:$BE$43,'RevPAR Raw Data'!N$1,FALSE)</f>
        <v>146.517790387182</v>
      </c>
      <c r="AE128" s="169">
        <f>VLOOKUP($A128,'RevPAR Raw Data'!$B$6:$BE$43,'RevPAR Raw Data'!O$1,FALSE)</f>
        <v>129.35627837116101</v>
      </c>
      <c r="AF128" s="170">
        <f>VLOOKUP($A128,'RevPAR Raw Data'!$B$6:$BE$43,'RevPAR Raw Data'!P$1,FALSE)</f>
        <v>137.93703437917199</v>
      </c>
      <c r="AG128" s="171">
        <f>VLOOKUP($A128,'RevPAR Raw Data'!$B$6:$BE$43,'RevPAR Raw Data'!R$1,FALSE)</f>
        <v>137.708163742132</v>
      </c>
    </row>
    <row r="129" spans="1:33" x14ac:dyDescent="0.25">
      <c r="A129" s="148" t="s">
        <v>132</v>
      </c>
      <c r="B129" s="136">
        <f>(VLOOKUP($A128,'Occupancy Raw Data'!$B$8:$BE$51,'Occupancy Raw Data'!T$3,FALSE))/100</f>
        <v>-7.3717948717948692E-2</v>
      </c>
      <c r="C129" s="137">
        <f>(VLOOKUP($A128,'Occupancy Raw Data'!$B$8:$BE$51,'Occupancy Raw Data'!U$3,FALSE))/100</f>
        <v>9.3767236624379399E-2</v>
      </c>
      <c r="D129" s="137">
        <f>(VLOOKUP($A128,'Occupancy Raw Data'!$B$8:$BE$51,'Occupancy Raw Data'!V$3,FALSE))/100</f>
        <v>6.90215184734064E-3</v>
      </c>
      <c r="E129" s="137">
        <f>(VLOOKUP($A128,'Occupancy Raw Data'!$B$8:$BE$51,'Occupancy Raw Data'!W$3,FALSE))/100</f>
        <v>0.37154989384288695</v>
      </c>
      <c r="F129" s="137">
        <f>(VLOOKUP($A128,'Occupancy Raw Data'!$B$8:$BE$51,'Occupancy Raw Data'!X$3,FALSE))/100</f>
        <v>0.51760797342192599</v>
      </c>
      <c r="G129" s="137">
        <f>(VLOOKUP($A128,'Occupancy Raw Data'!$B$8:$BE$51,'Occupancy Raw Data'!Y$3,FALSE))/100</f>
        <v>0.17659598339504001</v>
      </c>
      <c r="H129" s="138">
        <f>(VLOOKUP($A128,'Occupancy Raw Data'!$B$8:$BE$51,'Occupancy Raw Data'!AA$3,FALSE))/100</f>
        <v>-6.9757727652464394E-2</v>
      </c>
      <c r="I129" s="138">
        <f>(VLOOKUP($A128,'Occupancy Raw Data'!$B$8:$BE$51,'Occupancy Raw Data'!AB$3,FALSE))/100</f>
        <v>-0.22396212672978799</v>
      </c>
      <c r="J129" s="137">
        <f>(VLOOKUP($A128,'Occupancy Raw Data'!$B$8:$BE$51,'Occupancy Raw Data'!AC$3,FALSE))/100</f>
        <v>-0.15214007782101102</v>
      </c>
      <c r="K129" s="139">
        <f>(VLOOKUP($A128,'Occupancy Raw Data'!$B$8:$BE$51,'Occupancy Raw Data'!AE$3,FALSE))/100</f>
        <v>5.6358073009321802E-2</v>
      </c>
      <c r="M129" s="136">
        <f>(VLOOKUP($A128,'ADR Raw Data'!$B$6:$BE$49,'ADR Raw Data'!T$1,FALSE))/100</f>
        <v>1.8907986835398901E-2</v>
      </c>
      <c r="N129" s="137">
        <f>(VLOOKUP($A128,'ADR Raw Data'!$B$6:$BE$49,'ADR Raw Data'!U$1,FALSE))/100</f>
        <v>2.6644682641175498E-2</v>
      </c>
      <c r="O129" s="137">
        <f>(VLOOKUP($A128,'ADR Raw Data'!$B$6:$BE$49,'ADR Raw Data'!V$1,FALSE))/100</f>
        <v>6.4420978539325505E-2</v>
      </c>
      <c r="P129" s="137">
        <f>(VLOOKUP($A128,'ADR Raw Data'!$B$6:$BE$49,'ADR Raw Data'!W$1,FALSE))/100</f>
        <v>0.161083760498935</v>
      </c>
      <c r="Q129" s="137">
        <f>(VLOOKUP($A128,'ADR Raw Data'!$B$6:$BE$49,'ADR Raw Data'!X$1,FALSE))/100</f>
        <v>0.209187868715005</v>
      </c>
      <c r="R129" s="137">
        <f>(VLOOKUP($A128,'ADR Raw Data'!$B$6:$BE$49,'ADR Raw Data'!Y$1,FALSE))/100</f>
        <v>9.8595644149765696E-2</v>
      </c>
      <c r="S129" s="138">
        <f>(VLOOKUP($A128,'ADR Raw Data'!$B$6:$BE$49,'ADR Raw Data'!AA$1,FALSE))/100</f>
        <v>-7.9927985572658296E-3</v>
      </c>
      <c r="T129" s="138">
        <f>(VLOOKUP($A128,'ADR Raw Data'!$B$6:$BE$49,'ADR Raw Data'!AB$1,FALSE))/100</f>
        <v>-0.12981481391441402</v>
      </c>
      <c r="U129" s="137">
        <f>(VLOOKUP($A128,'ADR Raw Data'!$B$6:$BE$49,'ADR Raw Data'!AC$1,FALSE))/100</f>
        <v>-7.1224037732013509E-2</v>
      </c>
      <c r="V129" s="139">
        <f>(VLOOKUP($A128,'ADR Raw Data'!$B$6:$BE$49,'ADR Raw Data'!AE$1,FALSE))/100</f>
        <v>3.3848557219956499E-2</v>
      </c>
      <c r="X129" s="136">
        <f>(VLOOKUP($A128,'RevPAR Raw Data'!$B$6:$BE$43,'RevPAR Raw Data'!T$1,FALSE))/100</f>
        <v>-5.6203819886441304E-2</v>
      </c>
      <c r="Y129" s="137">
        <f>(VLOOKUP($A128,'RevPAR Raw Data'!$B$6:$BE$43,'RevPAR Raw Data'!U$1,FALSE))/100</f>
        <v>0.12291031752755099</v>
      </c>
      <c r="Z129" s="137">
        <f>(VLOOKUP($A128,'RevPAR Raw Data'!$B$6:$BE$43,'RevPAR Raw Data'!V$1,FALSE))/100</f>
        <v>7.1767773762698897E-2</v>
      </c>
      <c r="AA129" s="137">
        <f>(VLOOKUP($A128,'RevPAR Raw Data'!$B$6:$BE$43,'RevPAR Raw Data'!W$1,FALSE))/100</f>
        <v>0.59248430845501499</v>
      </c>
      <c r="AB129" s="137">
        <f>(VLOOKUP($A128,'RevPAR Raw Data'!$B$6:$BE$43,'RevPAR Raw Data'!X$1,FALSE))/100</f>
        <v>0.835073150926959</v>
      </c>
      <c r="AC129" s="137">
        <f>(VLOOKUP($A128,'RevPAR Raw Data'!$B$6:$BE$43,'RevPAR Raw Data'!Y$1,FALSE))/100</f>
        <v>0.292603222281902</v>
      </c>
      <c r="AD129" s="138">
        <f>(VLOOKUP($A128,'RevPAR Raw Data'!$B$6:$BE$43,'RevPAR Raw Data'!AA$1,FALSE))/100</f>
        <v>-7.7192966744791494E-2</v>
      </c>
      <c r="AE129" s="138">
        <f>(VLOOKUP($A128,'RevPAR Raw Data'!$B$6:$BE$43,'RevPAR Raw Data'!AB$1,FALSE))/100</f>
        <v>-0.32470333883889901</v>
      </c>
      <c r="AF129" s="137">
        <f>(VLOOKUP($A128,'RevPAR Raw Data'!$B$6:$BE$43,'RevPAR Raw Data'!AC$1,FALSE))/100</f>
        <v>-0.21252808490975</v>
      </c>
      <c r="AG129" s="139">
        <f>(VLOOKUP($A128,'RevPAR Raw Data'!$B$6:$BE$43,'RevPAR Raw Data'!AE$1,FALSE))/100</f>
        <v>9.2114269688340897E-2</v>
      </c>
    </row>
    <row r="130" spans="1:33" x14ac:dyDescent="0.25">
      <c r="A130" s="186"/>
      <c r="B130" s="164"/>
      <c r="C130" s="165"/>
      <c r="D130" s="165"/>
      <c r="E130" s="165"/>
      <c r="F130" s="165"/>
      <c r="G130" s="166"/>
      <c r="H130" s="146"/>
      <c r="I130" s="146"/>
      <c r="J130" s="166"/>
      <c r="K130" s="167"/>
      <c r="M130" s="168"/>
      <c r="N130" s="169"/>
      <c r="O130" s="169"/>
      <c r="P130" s="169"/>
      <c r="Q130" s="169"/>
      <c r="R130" s="170"/>
      <c r="S130" s="169"/>
      <c r="T130" s="169"/>
      <c r="U130" s="170"/>
      <c r="V130" s="171"/>
      <c r="X130" s="168"/>
      <c r="Y130" s="169"/>
      <c r="Z130" s="169"/>
      <c r="AA130" s="169"/>
      <c r="AB130" s="169"/>
      <c r="AC130" s="170"/>
      <c r="AD130" s="169"/>
      <c r="AE130" s="169"/>
      <c r="AF130" s="170"/>
      <c r="AG130" s="171"/>
    </row>
    <row r="131" spans="1:33" x14ac:dyDescent="0.25">
      <c r="A131" s="163" t="s">
        <v>90</v>
      </c>
      <c r="B131" s="164">
        <f>(VLOOKUP($A131,'Occupancy Raw Data'!$B$8:$BE$45,'Occupancy Raw Data'!G$3,FALSE))/100</f>
        <v>0.39094555873925502</v>
      </c>
      <c r="C131" s="165">
        <f>(VLOOKUP($A131,'Occupancy Raw Data'!$B$8:$BE$45,'Occupancy Raw Data'!H$3,FALSE))/100</f>
        <v>0.54292263610315106</v>
      </c>
      <c r="D131" s="165">
        <f>(VLOOKUP($A131,'Occupancy Raw Data'!$B$8:$BE$45,'Occupancy Raw Data'!I$3,FALSE))/100</f>
        <v>0.6686532951289389</v>
      </c>
      <c r="E131" s="165">
        <f>(VLOOKUP($A131,'Occupancy Raw Data'!$B$8:$BE$45,'Occupancy Raw Data'!J$3,FALSE))/100</f>
        <v>0.67163323782234896</v>
      </c>
      <c r="F131" s="165">
        <f>(VLOOKUP($A131,'Occupancy Raw Data'!$B$8:$BE$45,'Occupancy Raw Data'!K$3,FALSE))/100</f>
        <v>0.54315186246418301</v>
      </c>
      <c r="G131" s="166">
        <f>(VLOOKUP($A131,'Occupancy Raw Data'!$B$8:$BE$45,'Occupancy Raw Data'!L$3,FALSE))/100</f>
        <v>0.56346131805157496</v>
      </c>
      <c r="H131" s="146">
        <f>(VLOOKUP($A131,'Occupancy Raw Data'!$B$8:$BE$45,'Occupancy Raw Data'!N$3,FALSE))/100</f>
        <v>0.63644699140401106</v>
      </c>
      <c r="I131" s="146">
        <f>(VLOOKUP($A131,'Occupancy Raw Data'!$B$8:$BE$45,'Occupancy Raw Data'!O$3,FALSE))/100</f>
        <v>0.68653295128939806</v>
      </c>
      <c r="J131" s="166">
        <f>(VLOOKUP($A131,'Occupancy Raw Data'!$B$8:$BE$45,'Occupancy Raw Data'!P$3,FALSE))/100</f>
        <v>0.66148997134670395</v>
      </c>
      <c r="K131" s="167">
        <f>(VLOOKUP($A131,'Occupancy Raw Data'!$B$8:$BE$45,'Occupancy Raw Data'!R$3,FALSE))/100</f>
        <v>0.59146950470732695</v>
      </c>
      <c r="M131" s="168">
        <f>VLOOKUP($A131,'ADR Raw Data'!$B$6:$BE$43,'ADR Raw Data'!G$1,FALSE)</f>
        <v>91.022236880680097</v>
      </c>
      <c r="N131" s="169">
        <f>VLOOKUP($A131,'ADR Raw Data'!$B$6:$BE$43,'ADR Raw Data'!H$1,FALSE)</f>
        <v>102.756953768207</v>
      </c>
      <c r="O131" s="169">
        <f>VLOOKUP($A131,'ADR Raw Data'!$B$6:$BE$43,'ADR Raw Data'!I$1,FALSE)</f>
        <v>110.202853959547</v>
      </c>
      <c r="P131" s="169">
        <f>VLOOKUP($A131,'ADR Raw Data'!$B$6:$BE$43,'ADR Raw Data'!J$1,FALSE)</f>
        <v>109.061011945392</v>
      </c>
      <c r="Q131" s="169">
        <f>VLOOKUP($A131,'ADR Raw Data'!$B$6:$BE$43,'ADR Raw Data'!K$1,FALSE)</f>
        <v>99.146138425828198</v>
      </c>
      <c r="R131" s="170">
        <f>VLOOKUP($A131,'ADR Raw Data'!$B$6:$BE$43,'ADR Raw Data'!L$1,FALSE)</f>
        <v>103.702496643749</v>
      </c>
      <c r="S131" s="169">
        <f>VLOOKUP($A131,'ADR Raw Data'!$B$6:$BE$43,'ADR Raw Data'!N$1,FALSE)</f>
        <v>112.07818476499099</v>
      </c>
      <c r="T131" s="169">
        <f>VLOOKUP($A131,'ADR Raw Data'!$B$6:$BE$43,'ADR Raw Data'!O$1,FALSE)</f>
        <v>113.306587646076</v>
      </c>
      <c r="U131" s="170">
        <f>VLOOKUP($A131,'ADR Raw Data'!$B$6:$BE$43,'ADR Raw Data'!P$1,FALSE)</f>
        <v>112.71563891535899</v>
      </c>
      <c r="V131" s="171">
        <f>VLOOKUP($A131,'ADR Raw Data'!$B$6:$BE$43,'ADR Raw Data'!R$1,FALSE)</f>
        <v>106.58254041634299</v>
      </c>
      <c r="X131" s="168">
        <f>VLOOKUP($A131,'RevPAR Raw Data'!$B$6:$BE$43,'RevPAR Raw Data'!G$1,FALSE)</f>
        <v>35.584739255014298</v>
      </c>
      <c r="Y131" s="169">
        <f>VLOOKUP($A131,'RevPAR Raw Data'!$B$6:$BE$43,'RevPAR Raw Data'!H$1,FALSE)</f>
        <v>55.789076217765</v>
      </c>
      <c r="Z131" s="169">
        <f>VLOOKUP($A131,'RevPAR Raw Data'!$B$6:$BE$43,'RevPAR Raw Data'!I$1,FALSE)</f>
        <v>73.687501432664703</v>
      </c>
      <c r="AA131" s="169">
        <f>VLOOKUP($A131,'RevPAR Raw Data'!$B$6:$BE$43,'RevPAR Raw Data'!J$1,FALSE)</f>
        <v>73.249000573065899</v>
      </c>
      <c r="AB131" s="169">
        <f>VLOOKUP($A131,'RevPAR Raw Data'!$B$6:$BE$43,'RevPAR Raw Data'!K$1,FALSE)</f>
        <v>53.851409742120303</v>
      </c>
      <c r="AC131" s="170">
        <f>VLOOKUP($A131,'RevPAR Raw Data'!$B$6:$BE$43,'RevPAR Raw Data'!L$1,FALSE)</f>
        <v>58.432345444126</v>
      </c>
      <c r="AD131" s="169">
        <f>VLOOKUP($A131,'RevPAR Raw Data'!$B$6:$BE$43,'RevPAR Raw Data'!N$1,FALSE)</f>
        <v>71.331823495701997</v>
      </c>
      <c r="AE131" s="169">
        <f>VLOOKUP($A131,'RevPAR Raw Data'!$B$6:$BE$43,'RevPAR Raw Data'!O$1,FALSE)</f>
        <v>77.788706017191899</v>
      </c>
      <c r="AF131" s="170">
        <f>VLOOKUP($A131,'RevPAR Raw Data'!$B$6:$BE$43,'RevPAR Raw Data'!P$1,FALSE)</f>
        <v>74.560264756446898</v>
      </c>
      <c r="AG131" s="171">
        <f>VLOOKUP($A131,'RevPAR Raw Data'!$B$6:$BE$43,'RevPAR Raw Data'!R$1,FALSE)</f>
        <v>63.040322390503398</v>
      </c>
    </row>
    <row r="132" spans="1:33" x14ac:dyDescent="0.25">
      <c r="A132" s="148" t="s">
        <v>132</v>
      </c>
      <c r="B132" s="136">
        <f>(VLOOKUP($A131,'Occupancy Raw Data'!$B$8:$BE$51,'Occupancy Raw Data'!T$3,FALSE))/100</f>
        <v>-5.6085070094184904E-2</v>
      </c>
      <c r="C132" s="137">
        <f>(VLOOKUP($A131,'Occupancy Raw Data'!$B$8:$BE$51,'Occupancy Raw Data'!U$3,FALSE))/100</f>
        <v>-1.5848037773352298E-2</v>
      </c>
      <c r="D132" s="137">
        <f>(VLOOKUP($A131,'Occupancy Raw Data'!$B$8:$BE$51,'Occupancy Raw Data'!V$3,FALSE))/100</f>
        <v>1.6511181986815501E-2</v>
      </c>
      <c r="E132" s="137">
        <f>(VLOOKUP($A131,'Occupancy Raw Data'!$B$8:$BE$51,'Occupancy Raw Data'!W$3,FALSE))/100</f>
        <v>2.8645506298016602E-2</v>
      </c>
      <c r="F132" s="137">
        <f>(VLOOKUP($A131,'Occupancy Raw Data'!$B$8:$BE$51,'Occupancy Raw Data'!X$3,FALSE))/100</f>
        <v>-9.1322509532159299E-2</v>
      </c>
      <c r="G132" s="137">
        <f>(VLOOKUP($A131,'Occupancy Raw Data'!$B$8:$BE$51,'Occupancy Raw Data'!Y$3,FALSE))/100</f>
        <v>-1.9828962465685999E-2</v>
      </c>
      <c r="H132" s="138">
        <f>(VLOOKUP($A131,'Occupancy Raw Data'!$B$8:$BE$51,'Occupancy Raw Data'!AA$3,FALSE))/100</f>
        <v>-0.25105249518370298</v>
      </c>
      <c r="I132" s="138">
        <f>(VLOOKUP($A131,'Occupancy Raw Data'!$B$8:$BE$51,'Occupancy Raw Data'!AB$3,FALSE))/100</f>
        <v>-0.212213026844455</v>
      </c>
      <c r="J132" s="137">
        <f>(VLOOKUP($A131,'Occupancy Raw Data'!$B$8:$BE$51,'Occupancy Raw Data'!AC$3,FALSE))/100</f>
        <v>-0.23135350074136699</v>
      </c>
      <c r="K132" s="139">
        <f>(VLOOKUP($A131,'Occupancy Raw Data'!$B$8:$BE$51,'Occupancy Raw Data'!AE$3,FALSE))/100</f>
        <v>-9.9242405890133903E-2</v>
      </c>
      <c r="M132" s="136">
        <f>(VLOOKUP($A131,'ADR Raw Data'!$B$6:$BE$49,'ADR Raw Data'!T$1,FALSE))/100</f>
        <v>-1.2432171029400101E-2</v>
      </c>
      <c r="N132" s="137">
        <f>(VLOOKUP($A131,'ADR Raw Data'!$B$6:$BE$49,'ADR Raw Data'!U$1,FALSE))/100</f>
        <v>8.5704746839708901E-3</v>
      </c>
      <c r="O132" s="137">
        <f>(VLOOKUP($A131,'ADR Raw Data'!$B$6:$BE$49,'ADR Raw Data'!V$1,FALSE))/100</f>
        <v>1.72802406433363E-2</v>
      </c>
      <c r="P132" s="137">
        <f>(VLOOKUP($A131,'ADR Raw Data'!$B$6:$BE$49,'ADR Raw Data'!W$1,FALSE))/100</f>
        <v>2.4221747696345802E-2</v>
      </c>
      <c r="Q132" s="137">
        <f>(VLOOKUP($A131,'ADR Raw Data'!$B$6:$BE$49,'ADR Raw Data'!X$1,FALSE))/100</f>
        <v>-5.1570835603302993E-2</v>
      </c>
      <c r="R132" s="137">
        <f>(VLOOKUP($A131,'ADR Raw Data'!$B$6:$BE$49,'ADR Raw Data'!Y$1,FALSE))/100</f>
        <v>1.4192189473431599E-3</v>
      </c>
      <c r="S132" s="138">
        <f>(VLOOKUP($A131,'ADR Raw Data'!$B$6:$BE$49,'ADR Raw Data'!AA$1,FALSE))/100</f>
        <v>-0.18437572727655901</v>
      </c>
      <c r="T132" s="138">
        <f>(VLOOKUP($A131,'ADR Raw Data'!$B$6:$BE$49,'ADR Raw Data'!AB$1,FALSE))/100</f>
        <v>-0.18208612818469699</v>
      </c>
      <c r="U132" s="137">
        <f>(VLOOKUP($A131,'ADR Raw Data'!$B$6:$BE$49,'ADR Raw Data'!AC$1,FALSE))/100</f>
        <v>-0.18308759144771902</v>
      </c>
      <c r="V132" s="139">
        <f>(VLOOKUP($A131,'ADR Raw Data'!$B$6:$BE$49,'ADR Raw Data'!AE$1,FALSE))/100</f>
        <v>-8.4869196807863811E-2</v>
      </c>
      <c r="X132" s="136">
        <f>(VLOOKUP($A131,'RevPAR Raw Data'!$B$6:$BE$43,'RevPAR Raw Data'!T$1,FALSE))/100</f>
        <v>-6.7819981939978305E-2</v>
      </c>
      <c r="Y132" s="137">
        <f>(VLOOKUP($A131,'RevPAR Raw Data'!$B$6:$BE$43,'RevPAR Raw Data'!U$1,FALSE))/100</f>
        <v>-7.4133882959085398E-3</v>
      </c>
      <c r="Z132" s="137">
        <f>(VLOOKUP($A131,'RevPAR Raw Data'!$B$6:$BE$43,'RevPAR Raw Data'!V$1,FALSE))/100</f>
        <v>3.40767398281899E-2</v>
      </c>
      <c r="AA132" s="137">
        <f>(VLOOKUP($A131,'RevPAR Raw Data'!$B$6:$BE$43,'RevPAR Raw Data'!W$1,FALSE))/100</f>
        <v>5.3561098220547096E-2</v>
      </c>
      <c r="AB132" s="137">
        <f>(VLOOKUP($A131,'RevPAR Raw Data'!$B$6:$BE$43,'RevPAR Raw Data'!X$1,FALSE))/100</f>
        <v>-0.138183767009498</v>
      </c>
      <c r="AC132" s="137">
        <f>(VLOOKUP($A131,'RevPAR Raw Data'!$B$6:$BE$43,'RevPAR Raw Data'!Y$1,FALSE))/100</f>
        <v>-1.8437885157580301E-2</v>
      </c>
      <c r="AD132" s="138">
        <f>(VLOOKUP($A131,'RevPAR Raw Data'!$B$6:$BE$43,'RevPAR Raw Data'!AA$1,FALSE))/100</f>
        <v>-0.38914023607617304</v>
      </c>
      <c r="AE132" s="138">
        <f>(VLOOKUP($A131,'RevPAR Raw Data'!$B$6:$BE$43,'RevPAR Raw Data'!AB$1,FALSE))/100</f>
        <v>-0.35565810662069097</v>
      </c>
      <c r="AF132" s="137">
        <f>(VLOOKUP($A131,'RevPAR Raw Data'!$B$6:$BE$43,'RevPAR Raw Data'!AC$1,FALSE))/100</f>
        <v>-0.372083136965351</v>
      </c>
      <c r="AG132" s="139">
        <f>(VLOOKUP($A131,'RevPAR Raw Data'!$B$6:$BE$43,'RevPAR Raw Data'!AE$1,FALSE))/100</f>
        <v>-0.17568897942082198</v>
      </c>
    </row>
    <row r="133" spans="1:33" x14ac:dyDescent="0.25">
      <c r="A133" s="186"/>
      <c r="B133" s="164"/>
      <c r="C133" s="165"/>
      <c r="D133" s="165"/>
      <c r="E133" s="165"/>
      <c r="F133" s="165"/>
      <c r="G133" s="166"/>
      <c r="H133" s="146"/>
      <c r="I133" s="146"/>
      <c r="J133" s="166"/>
      <c r="K133" s="167"/>
      <c r="M133" s="168"/>
      <c r="N133" s="169"/>
      <c r="O133" s="169"/>
      <c r="P133" s="169"/>
      <c r="Q133" s="169"/>
      <c r="R133" s="170"/>
      <c r="S133" s="169"/>
      <c r="T133" s="169"/>
      <c r="U133" s="170"/>
      <c r="V133" s="171"/>
      <c r="X133" s="168"/>
      <c r="Y133" s="169"/>
      <c r="Z133" s="169"/>
      <c r="AA133" s="169"/>
      <c r="AB133" s="169"/>
      <c r="AC133" s="170"/>
      <c r="AD133" s="169"/>
      <c r="AE133" s="169"/>
      <c r="AF133" s="170"/>
      <c r="AG133" s="171"/>
    </row>
    <row r="134" spans="1:33" x14ac:dyDescent="0.25">
      <c r="A134" s="163" t="s">
        <v>44</v>
      </c>
      <c r="B134" s="164">
        <f>(VLOOKUP($A134,'Occupancy Raw Data'!$B$8:$BE$45,'Occupancy Raw Data'!G$3,FALSE))/100</f>
        <v>0.45387243735763</v>
      </c>
      <c r="C134" s="165">
        <f>(VLOOKUP($A134,'Occupancy Raw Data'!$B$8:$BE$45,'Occupancy Raw Data'!H$3,FALSE))/100</f>
        <v>0.55979498861047805</v>
      </c>
      <c r="D134" s="165">
        <f>(VLOOKUP($A134,'Occupancy Raw Data'!$B$8:$BE$45,'Occupancy Raw Data'!I$3,FALSE))/100</f>
        <v>0.599088838268792</v>
      </c>
      <c r="E134" s="165">
        <f>(VLOOKUP($A134,'Occupancy Raw Data'!$B$8:$BE$45,'Occupancy Raw Data'!J$3,FALSE))/100</f>
        <v>0.6500569476082001</v>
      </c>
      <c r="F134" s="165">
        <f>(VLOOKUP($A134,'Occupancy Raw Data'!$B$8:$BE$45,'Occupancy Raw Data'!K$3,FALSE))/100</f>
        <v>0.57944191343963503</v>
      </c>
      <c r="G134" s="166">
        <f>(VLOOKUP($A134,'Occupancy Raw Data'!$B$8:$BE$45,'Occupancy Raw Data'!L$3,FALSE))/100</f>
        <v>0.568451025056947</v>
      </c>
      <c r="H134" s="146">
        <f>(VLOOKUP($A134,'Occupancy Raw Data'!$B$8:$BE$45,'Occupancy Raw Data'!N$3,FALSE))/100</f>
        <v>0.64777904328018199</v>
      </c>
      <c r="I134" s="146">
        <f>(VLOOKUP($A134,'Occupancy Raw Data'!$B$8:$BE$45,'Occupancy Raw Data'!O$3,FALSE))/100</f>
        <v>0.69960136674259599</v>
      </c>
      <c r="J134" s="166">
        <f>(VLOOKUP($A134,'Occupancy Raw Data'!$B$8:$BE$45,'Occupancy Raw Data'!P$3,FALSE))/100</f>
        <v>0.6736902050113891</v>
      </c>
      <c r="K134" s="167">
        <f>(VLOOKUP($A134,'Occupancy Raw Data'!$B$8:$BE$45,'Occupancy Raw Data'!R$3,FALSE))/100</f>
        <v>0.59851936218678803</v>
      </c>
      <c r="M134" s="168">
        <f>VLOOKUP($A134,'ADR Raw Data'!$B$6:$BE$43,'ADR Raw Data'!G$1,FALSE)</f>
        <v>79.8086716436637</v>
      </c>
      <c r="N134" s="169">
        <f>VLOOKUP($A134,'ADR Raw Data'!$B$6:$BE$43,'ADR Raw Data'!H$1,FALSE)</f>
        <v>86.3811297558494</v>
      </c>
      <c r="O134" s="169">
        <f>VLOOKUP($A134,'ADR Raw Data'!$B$6:$BE$43,'ADR Raw Data'!I$1,FALSE)</f>
        <v>88.377693346007604</v>
      </c>
      <c r="P134" s="169">
        <f>VLOOKUP($A134,'ADR Raw Data'!$B$6:$BE$43,'ADR Raw Data'!J$1,FALSE)</f>
        <v>90.740811476127902</v>
      </c>
      <c r="Q134" s="169">
        <f>VLOOKUP($A134,'ADR Raw Data'!$B$6:$BE$43,'ADR Raw Data'!K$1,FALSE)</f>
        <v>85.205562506142499</v>
      </c>
      <c r="R134" s="170">
        <f>VLOOKUP($A134,'ADR Raw Data'!$B$6:$BE$43,'ADR Raw Data'!L$1,FALSE)</f>
        <v>86.509876056902399</v>
      </c>
      <c r="S134" s="169">
        <f>VLOOKUP($A134,'ADR Raw Data'!$B$6:$BE$43,'ADR Raw Data'!N$1,FALSE)</f>
        <v>98.995071560439499</v>
      </c>
      <c r="T134" s="169">
        <f>VLOOKUP($A134,'ADR Raw Data'!$B$6:$BE$43,'ADR Raw Data'!O$1,FALSE)</f>
        <v>102.644936263736</v>
      </c>
      <c r="U134" s="170">
        <f>VLOOKUP($A134,'ADR Raw Data'!$B$6:$BE$43,'ADR Raw Data'!P$1,FALSE)</f>
        <v>100.89019361792</v>
      </c>
      <c r="V134" s="171">
        <f>VLOOKUP($A134,'ADR Raw Data'!$B$6:$BE$43,'ADR Raw Data'!R$1,FALSE)</f>
        <v>91.134564292510504</v>
      </c>
      <c r="X134" s="168">
        <f>VLOOKUP($A134,'RevPAR Raw Data'!$B$6:$BE$43,'RevPAR Raw Data'!G$1,FALSE)</f>
        <v>36.222956321184498</v>
      </c>
      <c r="Y134" s="169">
        <f>VLOOKUP($A134,'RevPAR Raw Data'!$B$6:$BE$43,'RevPAR Raw Data'!H$1,FALSE)</f>
        <v>48.3557235478359</v>
      </c>
      <c r="Z134" s="169">
        <f>VLOOKUP($A134,'RevPAR Raw Data'!$B$6:$BE$43,'RevPAR Raw Data'!I$1,FALSE)</f>
        <v>52.946089635535301</v>
      </c>
      <c r="AA134" s="169">
        <f>VLOOKUP($A134,'RevPAR Raw Data'!$B$6:$BE$43,'RevPAR Raw Data'!J$1,FALSE)</f>
        <v>58.986694931662797</v>
      </c>
      <c r="AB134" s="169">
        <f>VLOOKUP($A134,'RevPAR Raw Data'!$B$6:$BE$43,'RevPAR Raw Data'!K$1,FALSE)</f>
        <v>49.371674174259603</v>
      </c>
      <c r="AC134" s="170">
        <f>VLOOKUP($A134,'RevPAR Raw Data'!$B$6:$BE$43,'RevPAR Raw Data'!L$1,FALSE)</f>
        <v>49.176627722095603</v>
      </c>
      <c r="AD134" s="169">
        <f>VLOOKUP($A134,'RevPAR Raw Data'!$B$6:$BE$43,'RevPAR Raw Data'!N$1,FALSE)</f>
        <v>64.126932744874694</v>
      </c>
      <c r="AE134" s="169">
        <f>VLOOKUP($A134,'RevPAR Raw Data'!$B$6:$BE$43,'RevPAR Raw Data'!O$1,FALSE)</f>
        <v>71.810537699316598</v>
      </c>
      <c r="AF134" s="170">
        <f>VLOOKUP($A134,'RevPAR Raw Data'!$B$6:$BE$43,'RevPAR Raw Data'!P$1,FALSE)</f>
        <v>67.968735222095603</v>
      </c>
      <c r="AG134" s="171">
        <f>VLOOKUP($A134,'RevPAR Raw Data'!$B$6:$BE$43,'RevPAR Raw Data'!R$1,FALSE)</f>
        <v>54.5458012935242</v>
      </c>
    </row>
    <row r="135" spans="1:33" ht="16" thickBot="1" x14ac:dyDescent="0.3">
      <c r="A135" s="152" t="s">
        <v>132</v>
      </c>
      <c r="B135" s="142">
        <f>(VLOOKUP($A134,'Occupancy Raw Data'!$B$8:$BE$51,'Occupancy Raw Data'!T$3,FALSE))/100</f>
        <v>2.5157232704402497E-3</v>
      </c>
      <c r="C135" s="143">
        <f>(VLOOKUP($A134,'Occupancy Raw Data'!$B$8:$BE$51,'Occupancy Raw Data'!U$3,FALSE))/100</f>
        <v>3.5732516590096901E-3</v>
      </c>
      <c r="D135" s="143">
        <f>(VLOOKUP($A134,'Occupancy Raw Data'!$B$8:$BE$51,'Occupancy Raw Data'!V$3,FALSE))/100</f>
        <v>2.3346303501945501E-2</v>
      </c>
      <c r="E135" s="143">
        <f>(VLOOKUP($A134,'Occupancy Raw Data'!$B$8:$BE$51,'Occupancy Raw Data'!W$3,FALSE))/100</f>
        <v>0.113658536585365</v>
      </c>
      <c r="F135" s="143">
        <f>(VLOOKUP($A134,'Occupancy Raw Data'!$B$8:$BE$51,'Occupancy Raw Data'!X$3,FALSE))/100</f>
        <v>-1.92771084337349E-2</v>
      </c>
      <c r="G135" s="143">
        <f>(VLOOKUP($A134,'Occupancy Raw Data'!$B$8:$BE$51,'Occupancy Raw Data'!Y$3,FALSE))/100</f>
        <v>2.5899280575539502E-2</v>
      </c>
      <c r="H135" s="144">
        <f>(VLOOKUP($A134,'Occupancy Raw Data'!$B$8:$BE$51,'Occupancy Raw Data'!AA$3,FALSE))/100</f>
        <v>-0.20814479638009001</v>
      </c>
      <c r="I135" s="144">
        <f>(VLOOKUP($A134,'Occupancy Raw Data'!$B$8:$BE$51,'Occupancy Raw Data'!AB$3,FALSE))/100</f>
        <v>-0.17300572197913103</v>
      </c>
      <c r="J135" s="143">
        <f>(VLOOKUP($A134,'Occupancy Raw Data'!$B$8:$BE$51,'Occupancy Raw Data'!AC$3,FALSE))/100</f>
        <v>-0.19028062970568102</v>
      </c>
      <c r="K135" s="145">
        <f>(VLOOKUP($A134,'Occupancy Raw Data'!$B$8:$BE$51,'Occupancy Raw Data'!AE$3,FALSE))/100</f>
        <v>-5.5220238859637796E-2</v>
      </c>
      <c r="M135" s="142">
        <f>(VLOOKUP($A134,'ADR Raw Data'!$B$6:$BE$49,'ADR Raw Data'!T$1,FALSE))/100</f>
        <v>-1.40728851875991E-2</v>
      </c>
      <c r="N135" s="143">
        <f>(VLOOKUP($A134,'ADR Raw Data'!$B$6:$BE$49,'ADR Raw Data'!U$1,FALSE))/100</f>
        <v>-4.1810563493130297E-3</v>
      </c>
      <c r="O135" s="143">
        <f>(VLOOKUP($A134,'ADR Raw Data'!$B$6:$BE$49,'ADR Raw Data'!V$1,FALSE))/100</f>
        <v>4.3252706442493995E-3</v>
      </c>
      <c r="P135" s="143">
        <f>(VLOOKUP($A134,'ADR Raw Data'!$B$6:$BE$49,'ADR Raw Data'!W$1,FALSE))/100</f>
        <v>2.9641056207882998E-2</v>
      </c>
      <c r="Q135" s="143">
        <f>(VLOOKUP($A134,'ADR Raw Data'!$B$6:$BE$49,'ADR Raw Data'!X$1,FALSE))/100</f>
        <v>-1.8390096803926902E-2</v>
      </c>
      <c r="R135" s="143">
        <f>(VLOOKUP($A134,'ADR Raw Data'!$B$6:$BE$49,'ADR Raw Data'!Y$1,FALSE))/100</f>
        <v>1.6700950304434801E-3</v>
      </c>
      <c r="S135" s="144">
        <f>(VLOOKUP($A134,'ADR Raw Data'!$B$6:$BE$49,'ADR Raw Data'!AA$1,FALSE))/100</f>
        <v>-0.189251833433912</v>
      </c>
      <c r="T135" s="144">
        <f>(VLOOKUP($A134,'ADR Raw Data'!$B$6:$BE$49,'ADR Raw Data'!AB$1,FALSE))/100</f>
        <v>-0.16803781351546601</v>
      </c>
      <c r="U135" s="143">
        <f>(VLOOKUP($A134,'ADR Raw Data'!$B$6:$BE$49,'ADR Raw Data'!AC$1,FALSE))/100</f>
        <v>-0.17808944402885701</v>
      </c>
      <c r="V135" s="145">
        <f>(VLOOKUP($A134,'ADR Raw Data'!$B$6:$BE$49,'ADR Raw Data'!AE$1,FALSE))/100</f>
        <v>-8.8826034208696114E-2</v>
      </c>
      <c r="X135" s="142">
        <f>(VLOOKUP($A134,'RevPAR Raw Data'!$B$6:$BE$43,'RevPAR Raw Data'!T$1,FALSE))/100</f>
        <v>-1.15925654019076E-2</v>
      </c>
      <c r="Y135" s="143">
        <f>(VLOOKUP($A134,'RevPAR Raw Data'!$B$6:$BE$43,'RevPAR Raw Data'!U$1,FALSE))/100</f>
        <v>-6.2274465683993395E-4</v>
      </c>
      <c r="Z135" s="143">
        <f>(VLOOKUP($A134,'RevPAR Raw Data'!$B$6:$BE$43,'RevPAR Raw Data'!V$1,FALSE))/100</f>
        <v>2.77725532273836E-2</v>
      </c>
      <c r="AA135" s="143">
        <f>(VLOOKUP($A134,'RevPAR Raw Data'!$B$6:$BE$43,'RevPAR Raw Data'!W$1,FALSE))/100</f>
        <v>0.146668551864681</v>
      </c>
      <c r="AB135" s="143">
        <f>(VLOOKUP($A134,'RevPAR Raw Data'!$B$6:$BE$43,'RevPAR Raw Data'!X$1,FALSE))/100</f>
        <v>-3.7312697347465604E-2</v>
      </c>
      <c r="AC135" s="143">
        <f>(VLOOKUP($A134,'RevPAR Raw Data'!$B$6:$BE$43,'RevPAR Raw Data'!Y$1,FALSE))/100</f>
        <v>2.7612629865764304E-2</v>
      </c>
      <c r="AD135" s="144">
        <f>(VLOOKUP($A134,'RevPAR Raw Data'!$B$6:$BE$43,'RevPAR Raw Data'!AA$1,FALSE))/100</f>
        <v>-0.35800484547934197</v>
      </c>
      <c r="AE135" s="144">
        <f>(VLOOKUP($A134,'RevPAR Raw Data'!$B$6:$BE$43,'RevPAR Raw Data'!AB$1,FALSE))/100</f>
        <v>-0.31197203224755898</v>
      </c>
      <c r="AF135" s="143">
        <f>(VLOOKUP($A134,'RevPAR Raw Data'!$B$6:$BE$43,'RevPAR Raw Data'!AC$1,FALSE))/100</f>
        <v>-0.33448310218079302</v>
      </c>
      <c r="AG135" s="145">
        <f>(VLOOKUP($A134,'RevPAR Raw Data'!$B$6:$BE$43,'RevPAR Raw Data'!AE$1,FALSE))/100</f>
        <v>-0.13914127824237499</v>
      </c>
    </row>
    <row r="136" spans="1:33" ht="14.25" customHeight="1" x14ac:dyDescent="0.25">
      <c r="A136" s="203" t="s">
        <v>118</v>
      </c>
      <c r="B136" s="204"/>
      <c r="C136" s="204"/>
      <c r="D136" s="204"/>
      <c r="E136" s="204"/>
      <c r="F136" s="204"/>
      <c r="G136" s="204"/>
      <c r="H136" s="204"/>
      <c r="I136" s="204"/>
      <c r="J136" s="204"/>
      <c r="K136" s="204"/>
      <c r="AG136" s="191"/>
    </row>
    <row r="137" spans="1:33" x14ac:dyDescent="0.25">
      <c r="A137" s="203"/>
      <c r="B137" s="204"/>
      <c r="C137" s="204"/>
      <c r="D137" s="204"/>
      <c r="E137" s="204"/>
      <c r="F137" s="204"/>
      <c r="G137" s="204"/>
      <c r="H137" s="204"/>
      <c r="I137" s="204"/>
      <c r="J137" s="204"/>
      <c r="K137" s="204"/>
      <c r="AG137" s="191"/>
    </row>
    <row r="138" spans="1:33" ht="16" thickBot="1" x14ac:dyDescent="0.3">
      <c r="A138" s="205"/>
      <c r="B138" s="206"/>
      <c r="C138" s="206"/>
      <c r="D138" s="206"/>
      <c r="E138" s="206"/>
      <c r="F138" s="206"/>
      <c r="G138" s="206"/>
      <c r="H138" s="206"/>
      <c r="I138" s="206"/>
      <c r="J138" s="206"/>
      <c r="K138" s="206"/>
      <c r="L138" s="192"/>
      <c r="M138" s="192"/>
      <c r="N138" s="192"/>
      <c r="O138" s="192"/>
      <c r="P138" s="192"/>
      <c r="Q138" s="192"/>
      <c r="R138" s="193"/>
      <c r="S138" s="192"/>
      <c r="T138" s="192"/>
      <c r="U138" s="192"/>
      <c r="V138" s="192"/>
      <c r="W138" s="192"/>
      <c r="X138" s="192"/>
      <c r="Y138" s="192"/>
      <c r="Z138" s="192"/>
      <c r="AA138" s="192"/>
      <c r="AB138" s="192"/>
      <c r="AC138" s="192"/>
      <c r="AD138" s="192"/>
      <c r="AE138" s="192"/>
      <c r="AF138" s="192"/>
      <c r="AG138" s="194"/>
    </row>
  </sheetData>
  <sheetProtection algorithmName="SHA-512" hashValue="FQSQlJSp59HDGss8obxYLe2eosBZ/nNmpW2sgY3O5Q7k2R+oxaGdzXyYJt0QPxAuNP3eeLX+5eZ8vPoFOVoDdg==" saltValue="/CGgvgifgWzS01k7S0li+g=="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AD5" sqref="AD5"/>
    </sheetView>
  </sheetViews>
  <sheetFormatPr defaultColWidth="9.1796875" defaultRowHeight="15.5" x14ac:dyDescent="0.25"/>
  <cols>
    <col min="1" max="1" width="44.7265625" style="149" customWidth="1"/>
    <col min="2" max="6" width="8.81640625" style="149" customWidth="1"/>
    <col min="7" max="7" width="8.81640625" style="155" customWidth="1"/>
    <col min="8" max="9" width="8.81640625" style="149" customWidth="1"/>
    <col min="10" max="10" width="8.08984375" style="155" customWidth="1"/>
    <col min="11" max="11" width="8.81640625" style="155" customWidth="1"/>
    <col min="12" max="12" width="2.7265625" style="149" customWidth="1"/>
    <col min="13" max="22" width="8.7265625" style="149" customWidth="1"/>
    <col min="23" max="23" width="2.7265625" style="149" customWidth="1"/>
    <col min="24" max="31" width="8.81640625" style="149" customWidth="1"/>
    <col min="32" max="32" width="8.26953125" style="149" customWidth="1"/>
    <col min="33" max="33" width="8.81640625" style="149" customWidth="1"/>
    <col min="34" max="16384" width="9.1796875" style="149"/>
  </cols>
  <sheetData>
    <row r="1" spans="1:33" x14ac:dyDescent="0.25">
      <c r="A1" s="207" t="str">
        <f>'Occupancy Raw Data'!B2</f>
        <v>February 02 - March 01, 2025
Rolling-28 Day Period</v>
      </c>
      <c r="B1" s="214" t="s">
        <v>66</v>
      </c>
      <c r="C1" s="215"/>
      <c r="D1" s="215"/>
      <c r="E1" s="215"/>
      <c r="F1" s="215"/>
      <c r="G1" s="215"/>
      <c r="H1" s="215"/>
      <c r="I1" s="215"/>
      <c r="J1" s="215"/>
      <c r="K1" s="216"/>
      <c r="L1" s="153"/>
      <c r="M1" s="214" t="s">
        <v>67</v>
      </c>
      <c r="N1" s="215"/>
      <c r="O1" s="215"/>
      <c r="P1" s="215"/>
      <c r="Q1" s="215"/>
      <c r="R1" s="215"/>
      <c r="S1" s="215"/>
      <c r="T1" s="215"/>
      <c r="U1" s="215"/>
      <c r="V1" s="216"/>
      <c r="W1" s="153"/>
      <c r="X1" s="214" t="s">
        <v>68</v>
      </c>
      <c r="Y1" s="215"/>
      <c r="Z1" s="215"/>
      <c r="AA1" s="215"/>
      <c r="AB1" s="215"/>
      <c r="AC1" s="215"/>
      <c r="AD1" s="215"/>
      <c r="AE1" s="215"/>
      <c r="AF1" s="215"/>
      <c r="AG1" s="216"/>
    </row>
    <row r="2" spans="1:33" x14ac:dyDescent="0.25">
      <c r="A2" s="208"/>
      <c r="B2" s="154"/>
      <c r="C2" s="155"/>
      <c r="D2" s="155"/>
      <c r="E2" s="155"/>
      <c r="F2" s="156"/>
      <c r="G2" s="210" t="s">
        <v>64</v>
      </c>
      <c r="H2" s="155"/>
      <c r="I2" s="155"/>
      <c r="J2" s="210" t="s">
        <v>65</v>
      </c>
      <c r="K2" s="212" t="s">
        <v>56</v>
      </c>
      <c r="L2" s="150"/>
      <c r="M2" s="157"/>
      <c r="N2" s="158"/>
      <c r="O2" s="158"/>
      <c r="P2" s="158"/>
      <c r="Q2" s="158"/>
      <c r="R2" s="217" t="s">
        <v>64</v>
      </c>
      <c r="S2" s="159"/>
      <c r="T2" s="159"/>
      <c r="U2" s="217" t="s">
        <v>65</v>
      </c>
      <c r="V2" s="218" t="s">
        <v>56</v>
      </c>
      <c r="W2" s="150"/>
      <c r="X2" s="157"/>
      <c r="Y2" s="158"/>
      <c r="Z2" s="158"/>
      <c r="AA2" s="158"/>
      <c r="AB2" s="158"/>
      <c r="AC2" s="217" t="s">
        <v>64</v>
      </c>
      <c r="AD2" s="159"/>
      <c r="AE2" s="159"/>
      <c r="AF2" s="217" t="s">
        <v>65</v>
      </c>
      <c r="AG2" s="218" t="s">
        <v>56</v>
      </c>
    </row>
    <row r="3" spans="1:33" x14ac:dyDescent="0.25">
      <c r="A3" s="209"/>
      <c r="B3" s="160" t="s">
        <v>57</v>
      </c>
      <c r="C3" s="161" t="s">
        <v>58</v>
      </c>
      <c r="D3" s="161" t="s">
        <v>59</v>
      </c>
      <c r="E3" s="161" t="s">
        <v>60</v>
      </c>
      <c r="F3" s="162" t="s">
        <v>61</v>
      </c>
      <c r="G3" s="211"/>
      <c r="H3" s="161" t="s">
        <v>62</v>
      </c>
      <c r="I3" s="161" t="s">
        <v>63</v>
      </c>
      <c r="J3" s="211"/>
      <c r="K3" s="213"/>
      <c r="L3" s="150"/>
      <c r="M3" s="160" t="s">
        <v>57</v>
      </c>
      <c r="N3" s="161" t="s">
        <v>58</v>
      </c>
      <c r="O3" s="161" t="s">
        <v>59</v>
      </c>
      <c r="P3" s="161" t="s">
        <v>60</v>
      </c>
      <c r="Q3" s="161" t="s">
        <v>61</v>
      </c>
      <c r="R3" s="211"/>
      <c r="S3" s="162" t="s">
        <v>62</v>
      </c>
      <c r="T3" s="162" t="s">
        <v>63</v>
      </c>
      <c r="U3" s="211"/>
      <c r="V3" s="213"/>
      <c r="W3" s="150"/>
      <c r="X3" s="160" t="s">
        <v>57</v>
      </c>
      <c r="Y3" s="161" t="s">
        <v>58</v>
      </c>
      <c r="Z3" s="161" t="s">
        <v>59</v>
      </c>
      <c r="AA3" s="161" t="s">
        <v>60</v>
      </c>
      <c r="AB3" s="161" t="s">
        <v>61</v>
      </c>
      <c r="AC3" s="211"/>
      <c r="AD3" s="162" t="s">
        <v>62</v>
      </c>
      <c r="AE3" s="162" t="s">
        <v>63</v>
      </c>
      <c r="AF3" s="211"/>
      <c r="AG3" s="213"/>
    </row>
    <row r="4" spans="1:33" x14ac:dyDescent="0.25">
      <c r="A4" s="181" t="s">
        <v>15</v>
      </c>
      <c r="B4" s="164">
        <f>(VLOOKUP($A4,'Occupancy Raw Data'!$B$8:$BE$45,'Occupancy Raw Data'!AG$3,FALSE))/100</f>
        <v>0.47309963420409501</v>
      </c>
      <c r="C4" s="165">
        <f>(VLOOKUP($A4,'Occupancy Raw Data'!$B$8:$BE$45,'Occupancy Raw Data'!AH$3,FALSE))/100</f>
        <v>0.56310058541529995</v>
      </c>
      <c r="D4" s="165">
        <f>(VLOOKUP($A4,'Occupancy Raw Data'!$B$8:$BE$45,'Occupancy Raw Data'!AI$3,FALSE))/100</f>
        <v>0.61501700000599202</v>
      </c>
      <c r="E4" s="165">
        <f>(VLOOKUP($A4,'Occupancy Raw Data'!$B$8:$BE$45,'Occupancy Raw Data'!AJ$3,FALSE))/100</f>
        <v>0.61582766594929905</v>
      </c>
      <c r="F4" s="165">
        <f>(VLOOKUP($A4,'Occupancy Raw Data'!$B$8:$BE$45,'Occupancy Raw Data'!AK$3,FALSE))/100</f>
        <v>0.58823351436863502</v>
      </c>
      <c r="G4" s="166">
        <f>(VLOOKUP($A4,'Occupancy Raw Data'!$B$8:$BE$45,'Occupancy Raw Data'!AL$3,FALSE))/100</f>
        <v>0.57105560801812505</v>
      </c>
      <c r="H4" s="146">
        <f>(VLOOKUP($A4,'Occupancy Raw Data'!$B$8:$BE$45,'Occupancy Raw Data'!AN$3,FALSE))/100</f>
        <v>0.65863804858115993</v>
      </c>
      <c r="I4" s="146">
        <f>(VLOOKUP($A4,'Occupancy Raw Data'!$B$8:$BE$45,'Occupancy Raw Data'!AO$3,FALSE))/100</f>
        <v>0.66746181645536096</v>
      </c>
      <c r="J4" s="166">
        <f>(VLOOKUP($A4,'Occupancy Raw Data'!$B$8:$BE$45,'Occupancy Raw Data'!AP$3,FALSE))/100</f>
        <v>0.66305062114971602</v>
      </c>
      <c r="K4" s="167">
        <f>(VLOOKUP($A4,'Occupancy Raw Data'!$B$8:$BE$45,'Occupancy Raw Data'!AR$3,FALSE))/100</f>
        <v>0.59734511065376905</v>
      </c>
      <c r="M4" s="168">
        <f>VLOOKUP($A4,'ADR Raw Data'!$B$6:$BE$43,'ADR Raw Data'!AG$1,FALSE)</f>
        <v>152.949241562541</v>
      </c>
      <c r="N4" s="169">
        <f>VLOOKUP($A4,'ADR Raw Data'!$B$6:$BE$43,'ADR Raw Data'!AH$1,FALSE)</f>
        <v>154.30009528406401</v>
      </c>
      <c r="O4" s="169">
        <f>VLOOKUP($A4,'ADR Raw Data'!$B$6:$BE$43,'ADR Raw Data'!AI$1,FALSE)</f>
        <v>159.62414698455399</v>
      </c>
      <c r="P4" s="169">
        <f>VLOOKUP($A4,'ADR Raw Data'!$B$6:$BE$43,'ADR Raw Data'!AJ$1,FALSE)</f>
        <v>158.42365859507001</v>
      </c>
      <c r="Q4" s="169">
        <f>VLOOKUP($A4,'ADR Raw Data'!$B$6:$BE$43,'ADR Raw Data'!AK$1,FALSE)</f>
        <v>155.15784463447201</v>
      </c>
      <c r="R4" s="170">
        <f>VLOOKUP($A4,'ADR Raw Data'!$B$6:$BE$43,'ADR Raw Data'!AL$1,FALSE)</f>
        <v>156.28912546691299</v>
      </c>
      <c r="S4" s="169">
        <f>VLOOKUP($A4,'ADR Raw Data'!$B$6:$BE$43,'ADR Raw Data'!AN$1,FALSE)</f>
        <v>166.15099763776701</v>
      </c>
      <c r="T4" s="169">
        <f>VLOOKUP($A4,'ADR Raw Data'!$B$6:$BE$43,'ADR Raw Data'!AO$1,FALSE)</f>
        <v>170.23236339052599</v>
      </c>
      <c r="U4" s="170">
        <f>VLOOKUP($A4,'ADR Raw Data'!$B$6:$BE$43,'ADR Raw Data'!AP$1,FALSE)</f>
        <v>168.20557756988799</v>
      </c>
      <c r="V4" s="171">
        <f>VLOOKUP($A4,'ADR Raw Data'!$B$6:$BE$43,'ADR Raw Data'!AR$1,FALSE)</f>
        <v>160.06907871912401</v>
      </c>
      <c r="X4" s="168">
        <f>VLOOKUP($A4,'RevPAR Raw Data'!$B$6:$BE$43,'RevPAR Raw Data'!AG$1,FALSE)</f>
        <v>72.360230235032205</v>
      </c>
      <c r="Y4" s="169">
        <f>VLOOKUP($A4,'RevPAR Raw Data'!$B$6:$BE$43,'RevPAR Raw Data'!AH$1,FALSE)</f>
        <v>86.886473984093399</v>
      </c>
      <c r="Z4" s="169">
        <f>VLOOKUP($A4,'RevPAR Raw Data'!$B$6:$BE$43,'RevPAR Raw Data'!AI$1,FALSE)</f>
        <v>98.171564006956501</v>
      </c>
      <c r="AA4" s="169">
        <f>VLOOKUP($A4,'RevPAR Raw Data'!$B$6:$BE$43,'RevPAR Raw Data'!AJ$1,FALSE)</f>
        <v>97.561671903750806</v>
      </c>
      <c r="AB4" s="169">
        <f>VLOOKUP($A4,'RevPAR Raw Data'!$B$6:$BE$43,'RevPAR Raw Data'!AK$1,FALSE)</f>
        <v>91.269044231198194</v>
      </c>
      <c r="AC4" s="170">
        <f>VLOOKUP($A4,'RevPAR Raw Data'!$B$6:$BE$43,'RevPAR Raw Data'!AL$1,FALSE)</f>
        <v>89.249781570129201</v>
      </c>
      <c r="AD4" s="169">
        <f>VLOOKUP($A4,'RevPAR Raw Data'!$B$6:$BE$43,'RevPAR Raw Data'!AN$1,FALSE)</f>
        <v>109.433368853952</v>
      </c>
      <c r="AE4" s="169">
        <f>VLOOKUP($A4,'RevPAR Raw Data'!$B$6:$BE$43,'RevPAR Raw Data'!AO$1,FALSE)</f>
        <v>113.62360248813</v>
      </c>
      <c r="AF4" s="170">
        <f>VLOOKUP($A4,'RevPAR Raw Data'!$B$6:$BE$43,'RevPAR Raw Data'!AP$1,FALSE)</f>
        <v>111.528812688561</v>
      </c>
      <c r="AG4" s="171">
        <f>VLOOKUP($A4,'RevPAR Raw Data'!$B$6:$BE$43,'RevPAR Raw Data'!AR$1,FALSE)</f>
        <v>95.616481539722102</v>
      </c>
    </row>
    <row r="5" spans="1:33" x14ac:dyDescent="0.25">
      <c r="A5" s="148" t="s">
        <v>132</v>
      </c>
      <c r="B5" s="136">
        <f>(VLOOKUP($A4,'Occupancy Raw Data'!$B$8:$BE$45,'Occupancy Raw Data'!AT$3,FALSE))/100</f>
        <v>-4.1989003744181304E-3</v>
      </c>
      <c r="C5" s="137">
        <f>(VLOOKUP($A4,'Occupancy Raw Data'!$B$8:$BE$45,'Occupancy Raw Data'!AU$3,FALSE))/100</f>
        <v>4.6365524531503501E-3</v>
      </c>
      <c r="D5" s="137">
        <f>(VLOOKUP($A4,'Occupancy Raw Data'!$B$8:$BE$45,'Occupancy Raw Data'!AV$3,FALSE))/100</f>
        <v>9.8276427443495691E-3</v>
      </c>
      <c r="E5" s="137">
        <f>(VLOOKUP($A4,'Occupancy Raw Data'!$B$8:$BE$45,'Occupancy Raw Data'!AW$3,FALSE))/100</f>
        <v>-5.9004956593027404E-3</v>
      </c>
      <c r="F5" s="137">
        <f>(VLOOKUP($A4,'Occupancy Raw Data'!$B$8:$BE$45,'Occupancy Raw Data'!AX$3,FALSE))/100</f>
        <v>-1.8848785751927298E-2</v>
      </c>
      <c r="G5" s="137">
        <f>(VLOOKUP($A4,'Occupancy Raw Data'!$B$8:$BE$45,'Occupancy Raw Data'!AY$3,FALSE))/100</f>
        <v>-2.9218136462466899E-3</v>
      </c>
      <c r="H5" s="138">
        <f>(VLOOKUP($A4,'Occupancy Raw Data'!$B$8:$BE$45,'Occupancy Raw Data'!BA$3,FALSE))/100</f>
        <v>5.57249528817428E-4</v>
      </c>
      <c r="I5" s="138">
        <f>(VLOOKUP($A4,'Occupancy Raw Data'!$B$8:$BE$45,'Occupancy Raw Data'!BB$3,FALSE))/100</f>
        <v>-1.7156313666539101E-2</v>
      </c>
      <c r="J5" s="137">
        <f>(VLOOKUP($A4,'Occupancy Raw Data'!$B$8:$BE$45,'Occupancy Raw Data'!BC$3,FALSE))/100</f>
        <v>-8.4366147259607501E-3</v>
      </c>
      <c r="K5" s="139">
        <f>(VLOOKUP($A4,'Occupancy Raw Data'!$B$8:$BE$45,'Occupancy Raw Data'!BE$3,FALSE))/100</f>
        <v>-4.6848827408387901E-3</v>
      </c>
      <c r="M5" s="136">
        <f>(VLOOKUP($A4,'ADR Raw Data'!$B$6:$BE$49,'ADR Raw Data'!AT$1,FALSE))/100</f>
        <v>-1.7762578048102599E-2</v>
      </c>
      <c r="N5" s="137">
        <f>(VLOOKUP($A4,'ADR Raw Data'!$B$6:$BE$49,'ADR Raw Data'!AU$1,FALSE))/100</f>
        <v>2.4585170466250902E-2</v>
      </c>
      <c r="O5" s="137">
        <f>(VLOOKUP($A4,'ADR Raw Data'!$B$6:$BE$49,'ADR Raw Data'!AV$1,FALSE))/100</f>
        <v>3.2622596709663498E-2</v>
      </c>
      <c r="P5" s="137">
        <f>(VLOOKUP($A4,'ADR Raw Data'!$B$6:$BE$49,'ADR Raw Data'!AW$1,FALSE))/100</f>
        <v>2.9199619384852799E-2</v>
      </c>
      <c r="Q5" s="137">
        <f>(VLOOKUP($A4,'ADR Raw Data'!$B$6:$BE$49,'ADR Raw Data'!AX$1,FALSE))/100</f>
        <v>1.79347528821002E-2</v>
      </c>
      <c r="R5" s="137">
        <f>(VLOOKUP($A4,'ADR Raw Data'!$B$6:$BE$49,'ADR Raw Data'!AY$1,FALSE))/100</f>
        <v>1.8854157706864799E-2</v>
      </c>
      <c r="S5" s="138">
        <f>(VLOOKUP($A4,'ADR Raw Data'!$B$6:$BE$49,'ADR Raw Data'!BA$1,FALSE))/100</f>
        <v>3.4729913336893196E-3</v>
      </c>
      <c r="T5" s="138">
        <f>(VLOOKUP($A4,'ADR Raw Data'!$B$6:$BE$49,'ADR Raw Data'!BB$1,FALSE))/100</f>
        <v>4.5348696774766299E-3</v>
      </c>
      <c r="U5" s="137">
        <f>(VLOOKUP($A4,'ADR Raw Data'!$B$6:$BE$49,'ADR Raw Data'!BC$1,FALSE))/100</f>
        <v>3.9114339515181999E-3</v>
      </c>
      <c r="V5" s="139">
        <f>(VLOOKUP($A4,'ADR Raw Data'!$B$6:$BE$49,'ADR Raw Data'!BE$1,FALSE))/100</f>
        <v>1.3710550502190699E-2</v>
      </c>
      <c r="X5" s="136">
        <f>(VLOOKUP($A4,'RevPAR Raw Data'!$B$6:$BE$49,'RevPAR Raw Data'!AT$1,FALSE))/100</f>
        <v>-2.1886895126903897E-2</v>
      </c>
      <c r="Y5" s="137">
        <f>(VLOOKUP($A4,'RevPAR Raw Data'!$B$6:$BE$49,'RevPAR Raw Data'!AU$1,FALSE))/100</f>
        <v>2.9335713351837697E-2</v>
      </c>
      <c r="Z5" s="137">
        <f>(VLOOKUP($A4,'RevPAR Raw Data'!$B$6:$BE$49,'RevPAR Raw Data'!AV$1,FALSE))/100</f>
        <v>4.2770842679868595E-2</v>
      </c>
      <c r="AA5" s="137">
        <f>(VLOOKUP($A4,'RevPAR Raw Data'!$B$6:$BE$49,'RevPAR Raw Data'!AW$1,FALSE))/100</f>
        <v>2.3126831498116399E-2</v>
      </c>
      <c r="AB5" s="137">
        <f>(VLOOKUP($A4,'RevPAR Raw Data'!$B$6:$BE$49,'RevPAR Raw Data'!AX$1,FALSE))/100</f>
        <v>-1.25208118441558E-3</v>
      </c>
      <c r="AC5" s="137">
        <f>(VLOOKUP($A4,'RevPAR Raw Data'!$B$6:$BE$49,'RevPAR Raw Data'!AY$1,FALSE))/100</f>
        <v>1.58772557253417E-2</v>
      </c>
      <c r="AD5" s="138">
        <f>(VLOOKUP($A4,'RevPAR Raw Data'!$B$6:$BE$49,'RevPAR Raw Data'!BA$1,FALSE))/100</f>
        <v>4.0321761852910396E-3</v>
      </c>
      <c r="AE5" s="138">
        <f>(VLOOKUP($A4,'RevPAR Raw Data'!$B$6:$BE$49,'RevPAR Raw Data'!BB$1,FALSE))/100</f>
        <v>-1.2699245635686101E-2</v>
      </c>
      <c r="AF5" s="137">
        <f>(VLOOKUP($A4,'RevPAR Raw Data'!$B$6:$BE$49,'RevPAR Raw Data'!BC$1,FALSE))/100</f>
        <v>-4.5581800357175403E-3</v>
      </c>
      <c r="AG5" s="139">
        <f>(VLOOKUP($A4,'RevPAR Raw Data'!$B$6:$BE$49,'RevPAR Raw Data'!BE$1,FALSE))/100</f>
        <v>8.9614354399368892E-3</v>
      </c>
    </row>
    <row r="6" spans="1:33" x14ac:dyDescent="0.25">
      <c r="A6" s="163"/>
      <c r="B6" s="164"/>
      <c r="C6" s="165"/>
      <c r="D6" s="165"/>
      <c r="E6" s="165"/>
      <c r="F6" s="165"/>
      <c r="G6" s="166"/>
      <c r="H6" s="146"/>
      <c r="I6" s="146"/>
      <c r="J6" s="166"/>
      <c r="K6" s="167"/>
      <c r="M6" s="168"/>
      <c r="N6" s="169"/>
      <c r="O6" s="169"/>
      <c r="P6" s="169"/>
      <c r="Q6" s="169"/>
      <c r="R6" s="170"/>
      <c r="S6" s="169"/>
      <c r="T6" s="169"/>
      <c r="U6" s="170"/>
      <c r="V6" s="171"/>
      <c r="X6" s="168"/>
      <c r="Y6" s="169"/>
      <c r="Z6" s="169"/>
      <c r="AA6" s="169"/>
      <c r="AB6" s="169"/>
      <c r="AC6" s="170"/>
      <c r="AD6" s="169"/>
      <c r="AE6" s="169"/>
      <c r="AF6" s="170"/>
      <c r="AG6" s="171"/>
    </row>
    <row r="7" spans="1:33" x14ac:dyDescent="0.25">
      <c r="A7" s="181" t="s">
        <v>69</v>
      </c>
      <c r="B7" s="172">
        <f>(VLOOKUP($A7,'Occupancy Raw Data'!$B$8:$BE$45,'Occupancy Raw Data'!AG$3,FALSE))/100</f>
        <v>0.43595094378149901</v>
      </c>
      <c r="C7" s="173">
        <f>(VLOOKUP($A7,'Occupancy Raw Data'!$B$8:$BE$45,'Occupancy Raw Data'!AH$3,FALSE))/100</f>
        <v>0.53804981730766199</v>
      </c>
      <c r="D7" s="173">
        <f>(VLOOKUP($A7,'Occupancy Raw Data'!$B$8:$BE$45,'Occupancy Raw Data'!AI$3,FALSE))/100</f>
        <v>0.59400896133875403</v>
      </c>
      <c r="E7" s="173">
        <f>(VLOOKUP($A7,'Occupancy Raw Data'!$B$8:$BE$45,'Occupancy Raw Data'!AJ$3,FALSE))/100</f>
        <v>0.59132458241275299</v>
      </c>
      <c r="F7" s="173">
        <f>(VLOOKUP($A7,'Occupancy Raw Data'!$B$8:$BE$45,'Occupancy Raw Data'!AK$3,FALSE))/100</f>
        <v>0.54961846233824097</v>
      </c>
      <c r="G7" s="174">
        <f>(VLOOKUP($A7,'Occupancy Raw Data'!$B$8:$BE$45,'Occupancy Raw Data'!AL$3,FALSE))/100</f>
        <v>0.54178682376820897</v>
      </c>
      <c r="H7" s="146">
        <f>(VLOOKUP($A7,'Occupancy Raw Data'!$B$8:$BE$45,'Occupancy Raw Data'!AN$3,FALSE))/100</f>
        <v>0.60319564632248501</v>
      </c>
      <c r="I7" s="146">
        <f>(VLOOKUP($A7,'Occupancy Raw Data'!$B$8:$BE$45,'Occupancy Raw Data'!AO$3,FALSE))/100</f>
        <v>0.61122724447481702</v>
      </c>
      <c r="J7" s="174">
        <f>(VLOOKUP($A7,'Occupancy Raw Data'!$B$8:$BE$45,'Occupancy Raw Data'!AP$3,FALSE))/100</f>
        <v>0.60721245151591996</v>
      </c>
      <c r="K7" s="175">
        <f>(VLOOKUP($A7,'Occupancy Raw Data'!$B$8:$BE$45,'Occupancy Raw Data'!AR$3,FALSE))/100</f>
        <v>0.560484569581851</v>
      </c>
      <c r="M7" s="168">
        <f>VLOOKUP($A7,'ADR Raw Data'!$B$6:$BE$43,'ADR Raw Data'!AG$1,FALSE)</f>
        <v>108.890181124275</v>
      </c>
      <c r="N7" s="169">
        <f>VLOOKUP($A7,'ADR Raw Data'!$B$6:$BE$43,'ADR Raw Data'!AH$1,FALSE)</f>
        <v>117.365183994215</v>
      </c>
      <c r="O7" s="169">
        <f>VLOOKUP($A7,'ADR Raw Data'!$B$6:$BE$43,'ADR Raw Data'!AI$1,FALSE)</f>
        <v>123.911102493963</v>
      </c>
      <c r="P7" s="169">
        <f>VLOOKUP($A7,'ADR Raw Data'!$B$6:$BE$43,'ADR Raw Data'!AJ$1,FALSE)</f>
        <v>122.210481844988</v>
      </c>
      <c r="Q7" s="169">
        <f>VLOOKUP($A7,'ADR Raw Data'!$B$6:$BE$43,'ADR Raw Data'!AK$1,FALSE)</f>
        <v>115.029655981375</v>
      </c>
      <c r="R7" s="170">
        <f>VLOOKUP($A7,'ADR Raw Data'!$B$6:$BE$43,'ADR Raw Data'!AL$1,FALSE)</f>
        <v>118.020199394114</v>
      </c>
      <c r="S7" s="169">
        <f>VLOOKUP($A7,'ADR Raw Data'!$B$6:$BE$43,'ADR Raw Data'!AN$1,FALSE)</f>
        <v>121.238487141571</v>
      </c>
      <c r="T7" s="169">
        <f>VLOOKUP($A7,'ADR Raw Data'!$B$6:$BE$43,'ADR Raw Data'!AO$1,FALSE)</f>
        <v>123.10490453125399</v>
      </c>
      <c r="U7" s="170">
        <f>VLOOKUP($A7,'ADR Raw Data'!$B$6:$BE$43,'ADR Raw Data'!AP$1,FALSE)</f>
        <v>122.178101416869</v>
      </c>
      <c r="V7" s="171">
        <f>VLOOKUP($A7,'ADR Raw Data'!$B$6:$BE$43,'ADR Raw Data'!AR$1,FALSE)</f>
        <v>119.30753746326199</v>
      </c>
      <c r="X7" s="168">
        <f>VLOOKUP($A7,'RevPAR Raw Data'!$B$6:$BE$43,'RevPAR Raw Data'!AG$1,FALSE)</f>
        <v>47.470777229666297</v>
      </c>
      <c r="Y7" s="169">
        <f>VLOOKUP($A7,'RevPAR Raw Data'!$B$6:$BE$43,'RevPAR Raw Data'!AH$1,FALSE)</f>
        <v>63.148315806367698</v>
      </c>
      <c r="Z7" s="169">
        <f>VLOOKUP($A7,'RevPAR Raw Data'!$B$6:$BE$43,'RevPAR Raw Data'!AI$1,FALSE)</f>
        <v>73.604305290779294</v>
      </c>
      <c r="AA7" s="169">
        <f>VLOOKUP($A7,'RevPAR Raw Data'!$B$6:$BE$43,'RevPAR Raw Data'!AJ$1,FALSE)</f>
        <v>72.266062143449403</v>
      </c>
      <c r="AB7" s="169">
        <f>VLOOKUP($A7,'RevPAR Raw Data'!$B$6:$BE$43,'RevPAR Raw Data'!AK$1,FALSE)</f>
        <v>63.222422643780497</v>
      </c>
      <c r="AC7" s="170">
        <f>VLOOKUP($A7,'RevPAR Raw Data'!$B$6:$BE$43,'RevPAR Raw Data'!AL$1,FALSE)</f>
        <v>63.941788970227798</v>
      </c>
      <c r="AD7" s="169">
        <f>VLOOKUP($A7,'RevPAR Raw Data'!$B$6:$BE$43,'RevPAR Raw Data'!AN$1,FALSE)</f>
        <v>73.130527610520303</v>
      </c>
      <c r="AE7" s="169">
        <f>VLOOKUP($A7,'RevPAR Raw Data'!$B$6:$BE$43,'RevPAR Raw Data'!AO$1,FALSE)</f>
        <v>75.245071577974102</v>
      </c>
      <c r="AF7" s="170">
        <f>VLOOKUP($A7,'RevPAR Raw Data'!$B$6:$BE$43,'RevPAR Raw Data'!AP$1,FALSE)</f>
        <v>74.188064482898298</v>
      </c>
      <c r="AG7" s="171">
        <f>VLOOKUP($A7,'RevPAR Raw Data'!$B$6:$BE$43,'RevPAR Raw Data'!AR$1,FALSE)</f>
        <v>66.870033782967297</v>
      </c>
    </row>
    <row r="8" spans="1:33" x14ac:dyDescent="0.25">
      <c r="A8" s="148" t="s">
        <v>132</v>
      </c>
      <c r="B8" s="136">
        <f>(VLOOKUP($A7,'Occupancy Raw Data'!$B$8:$BE$45,'Occupancy Raw Data'!AT$3,FALSE))/100</f>
        <v>2.99909281520742E-2</v>
      </c>
      <c r="C8" s="137">
        <f>(VLOOKUP($A7,'Occupancy Raw Data'!$B$8:$BE$45,'Occupancy Raw Data'!AU$3,FALSE))/100</f>
        <v>2.3633104476777703E-2</v>
      </c>
      <c r="D8" s="137">
        <f>(VLOOKUP($A7,'Occupancy Raw Data'!$B$8:$BE$45,'Occupancy Raw Data'!AV$3,FALSE))/100</f>
        <v>3.0156117162947398E-2</v>
      </c>
      <c r="E8" s="137">
        <f>(VLOOKUP($A7,'Occupancy Raw Data'!$B$8:$BE$45,'Occupancy Raw Data'!AW$3,FALSE))/100</f>
        <v>9.3695255732820001E-3</v>
      </c>
      <c r="F8" s="137">
        <f>(VLOOKUP($A7,'Occupancy Raw Data'!$B$8:$BE$45,'Occupancy Raw Data'!AX$3,FALSE))/100</f>
        <v>-7.1813139344076501E-3</v>
      </c>
      <c r="G8" s="137">
        <f>(VLOOKUP($A7,'Occupancy Raw Data'!$B$8:$BE$45,'Occupancy Raw Data'!AY$3,FALSE))/100</f>
        <v>1.6510549984489E-2</v>
      </c>
      <c r="H8" s="138">
        <f>(VLOOKUP($A7,'Occupancy Raw Data'!$B$8:$BE$45,'Occupancy Raw Data'!BA$3,FALSE))/100</f>
        <v>-2.1035137764528301E-2</v>
      </c>
      <c r="I8" s="138">
        <f>(VLOOKUP($A7,'Occupancy Raw Data'!$B$8:$BE$45,'Occupancy Raw Data'!BB$3,FALSE))/100</f>
        <v>-3.6392662878010705E-2</v>
      </c>
      <c r="J8" s="137">
        <f>(VLOOKUP($A7,'Occupancy Raw Data'!$B$8:$BE$45,'Occupancy Raw Data'!BC$3,FALSE))/100</f>
        <v>-2.8823121800839201E-2</v>
      </c>
      <c r="K8" s="139">
        <f>(VLOOKUP($A7,'Occupancy Raw Data'!$B$8:$BE$45,'Occupancy Raw Data'!BE$3,FALSE))/100</f>
        <v>2.0313370218293602E-3</v>
      </c>
      <c r="M8" s="136">
        <f>(VLOOKUP($A7,'ADR Raw Data'!$B$6:$BE$49,'ADR Raw Data'!AT$1,FALSE))/100</f>
        <v>1.9490875752154399E-2</v>
      </c>
      <c r="N8" s="137">
        <f>(VLOOKUP($A7,'ADR Raw Data'!$B$6:$BE$49,'ADR Raw Data'!AU$1,FALSE))/100</f>
        <v>2.43624867994474E-2</v>
      </c>
      <c r="O8" s="137">
        <f>(VLOOKUP($A7,'ADR Raw Data'!$B$6:$BE$49,'ADR Raw Data'!AV$1,FALSE))/100</f>
        <v>3.6029502819912997E-2</v>
      </c>
      <c r="P8" s="137">
        <f>(VLOOKUP($A7,'ADR Raw Data'!$B$6:$BE$49,'ADR Raw Data'!AW$1,FALSE))/100</f>
        <v>3.52223042663561E-2</v>
      </c>
      <c r="Q8" s="137">
        <f>(VLOOKUP($A7,'ADR Raw Data'!$B$6:$BE$49,'ADR Raw Data'!AX$1,FALSE))/100</f>
        <v>2.23165041411785E-2</v>
      </c>
      <c r="R8" s="137">
        <f>(VLOOKUP($A7,'ADR Raw Data'!$B$6:$BE$49,'ADR Raw Data'!AY$1,FALSE))/100</f>
        <v>2.8353241865031398E-2</v>
      </c>
      <c r="S8" s="138">
        <f>(VLOOKUP($A7,'ADR Raw Data'!$B$6:$BE$49,'ADR Raw Data'!BA$1,FALSE))/100</f>
        <v>1.6867623694167499E-3</v>
      </c>
      <c r="T8" s="138">
        <f>(VLOOKUP($A7,'ADR Raw Data'!$B$6:$BE$49,'ADR Raw Data'!BB$1,FALSE))/100</f>
        <v>-1.3471496273250599E-3</v>
      </c>
      <c r="U8" s="137">
        <f>(VLOOKUP($A7,'ADR Raw Data'!$B$6:$BE$49,'ADR Raw Data'!BC$1,FALSE))/100</f>
        <v>7.5853471412847093E-5</v>
      </c>
      <c r="V8" s="139">
        <f>(VLOOKUP($A7,'ADR Raw Data'!$B$6:$BE$49,'ADR Raw Data'!BE$1,FALSE))/100</f>
        <v>1.85834735995822E-2</v>
      </c>
      <c r="X8" s="136">
        <f>(VLOOKUP($A7,'RevPAR Raw Data'!$B$6:$BE$49,'RevPAR Raw Data'!AT$1,FALSE))/100</f>
        <v>5.0066353358532503E-2</v>
      </c>
      <c r="Y8" s="137">
        <f>(VLOOKUP($A7,'RevPAR Raw Data'!$B$6:$BE$49,'RevPAR Raw Data'!AU$1,FALSE))/100</f>
        <v>4.8571352472070596E-2</v>
      </c>
      <c r="Z8" s="137">
        <f>(VLOOKUP($A7,'RevPAR Raw Data'!$B$6:$BE$49,'RevPAR Raw Data'!AV$1,FALSE))/100</f>
        <v>6.7272129891220403E-2</v>
      </c>
      <c r="AA8" s="137">
        <f>(VLOOKUP($A7,'RevPAR Raw Data'!$B$6:$BE$49,'RevPAR Raw Data'!AW$1,FALSE))/100</f>
        <v>4.4921846120211599E-2</v>
      </c>
      <c r="AB8" s="137">
        <f>(VLOOKUP($A7,'RevPAR Raw Data'!$B$6:$BE$49,'RevPAR Raw Data'!AX$1,FALSE))/100</f>
        <v>1.49749283846145E-2</v>
      </c>
      <c r="AC8" s="137">
        <f>(VLOOKUP($A7,'RevPAR Raw Data'!$B$6:$BE$49,'RevPAR Raw Data'!AY$1,FALSE))/100</f>
        <v>4.5331919466555404E-2</v>
      </c>
      <c r="AD8" s="138">
        <f>(VLOOKUP($A7,'RevPAR Raw Data'!$B$6:$BE$49,'RevPAR Raw Data'!BA$1,FALSE))/100</f>
        <v>-1.9383856673928199E-2</v>
      </c>
      <c r="AE8" s="138">
        <f>(VLOOKUP($A7,'RevPAR Raw Data'!$B$6:$BE$49,'RevPAR Raw Data'!BB$1,FALSE))/100</f>
        <v>-3.7690786143102305E-2</v>
      </c>
      <c r="AF8" s="137">
        <f>(VLOOKUP($A7,'RevPAR Raw Data'!$B$6:$BE$49,'RevPAR Raw Data'!BC$1,FALSE))/100</f>
        <v>-2.87494546632719E-2</v>
      </c>
      <c r="AG8" s="139">
        <f>(VLOOKUP($A7,'RevPAR Raw Data'!$B$6:$BE$49,'RevPAR Raw Data'!BE$1,FALSE))/100</f>
        <v>2.06525599193286E-2</v>
      </c>
    </row>
    <row r="9" spans="1:33" x14ac:dyDescent="0.25">
      <c r="A9" s="176"/>
      <c r="B9" s="177"/>
      <c r="C9" s="178"/>
      <c r="D9" s="178"/>
      <c r="E9" s="178"/>
      <c r="F9" s="178"/>
      <c r="G9" s="179"/>
      <c r="H9" s="178"/>
      <c r="I9" s="178"/>
      <c r="J9" s="179"/>
      <c r="K9" s="180"/>
      <c r="M9" s="177"/>
      <c r="N9" s="178"/>
      <c r="O9" s="178"/>
      <c r="P9" s="178"/>
      <c r="Q9" s="178"/>
      <c r="R9" s="179"/>
      <c r="S9" s="178"/>
      <c r="T9" s="178"/>
      <c r="U9" s="179"/>
      <c r="V9" s="180"/>
      <c r="X9" s="177"/>
      <c r="Y9" s="178"/>
      <c r="Z9" s="178"/>
      <c r="AA9" s="178"/>
      <c r="AB9" s="178"/>
      <c r="AC9" s="179"/>
      <c r="AD9" s="178"/>
      <c r="AE9" s="178"/>
      <c r="AF9" s="179"/>
      <c r="AG9" s="180"/>
    </row>
    <row r="10" spans="1:33" x14ac:dyDescent="0.25">
      <c r="A10" s="181" t="s">
        <v>119</v>
      </c>
      <c r="B10" s="182"/>
      <c r="C10" s="183"/>
      <c r="D10" s="183"/>
      <c r="E10" s="183"/>
      <c r="F10" s="183"/>
      <c r="G10" s="184"/>
      <c r="H10" s="183"/>
      <c r="I10" s="183"/>
      <c r="J10" s="184"/>
      <c r="K10" s="185"/>
      <c r="M10" s="168"/>
      <c r="N10" s="169"/>
      <c r="O10" s="169"/>
      <c r="P10" s="169"/>
      <c r="Q10" s="169"/>
      <c r="R10" s="170"/>
      <c r="S10" s="169"/>
      <c r="T10" s="169"/>
      <c r="U10" s="170"/>
      <c r="V10" s="171"/>
      <c r="X10" s="168"/>
      <c r="Y10" s="169"/>
      <c r="Z10" s="169"/>
      <c r="AA10" s="169"/>
      <c r="AB10" s="169"/>
      <c r="AC10" s="170"/>
      <c r="AD10" s="169"/>
      <c r="AE10" s="169"/>
      <c r="AF10" s="170"/>
      <c r="AG10" s="171"/>
    </row>
    <row r="11" spans="1:33" x14ac:dyDescent="0.25">
      <c r="A11" s="163" t="s">
        <v>112</v>
      </c>
      <c r="B11" s="140">
        <f>(VLOOKUP($A11,'Occupancy Raw Data'!$B$8:$BE$51,'Occupancy Raw Data'!AG$3,FALSE))/100</f>
        <v>0.40726925746009696</v>
      </c>
      <c r="C11" s="146">
        <f>(VLOOKUP($A11,'Occupancy Raw Data'!$B$8:$BE$51,'Occupancy Raw Data'!AH$3,FALSE))/100</f>
        <v>0.51873698820263703</v>
      </c>
      <c r="D11" s="146">
        <f>(VLOOKUP($A11,'Occupancy Raw Data'!$B$8:$BE$51,'Occupancy Raw Data'!AI$3,FALSE))/100</f>
        <v>0.564191533657182</v>
      </c>
      <c r="E11" s="146">
        <f>(VLOOKUP($A11,'Occupancy Raw Data'!$B$8:$BE$51,'Occupancy Raw Data'!AJ$3,FALSE))/100</f>
        <v>0.57243233865371201</v>
      </c>
      <c r="F11" s="146">
        <f>(VLOOKUP($A11,'Occupancy Raw Data'!$B$8:$BE$51,'Occupancy Raw Data'!AK$3,FALSE))/100</f>
        <v>0.51249132546842402</v>
      </c>
      <c r="G11" s="147">
        <f>(VLOOKUP($A11,'Occupancy Raw Data'!$B$8:$BE$51,'Occupancy Raw Data'!AL$3,FALSE))/100</f>
        <v>0.51502428868840999</v>
      </c>
      <c r="H11" s="146">
        <f>(VLOOKUP($A11,'Occupancy Raw Data'!$B$8:$BE$51,'Occupancy Raw Data'!AN$3,FALSE))/100</f>
        <v>0.606609993060374</v>
      </c>
      <c r="I11" s="146">
        <f>(VLOOKUP($A11,'Occupancy Raw Data'!$B$8:$BE$51,'Occupancy Raw Data'!AO$3,FALSE))/100</f>
        <v>0.65267175572518998</v>
      </c>
      <c r="J11" s="147">
        <f>(VLOOKUP($A11,'Occupancy Raw Data'!$B$8:$BE$51,'Occupancy Raw Data'!AP$3,FALSE))/100</f>
        <v>0.62964087439278205</v>
      </c>
      <c r="K11" s="141">
        <f>(VLOOKUP($A11,'Occupancy Raw Data'!$B$8:$BE$51,'Occupancy Raw Data'!AR$3,FALSE))/100</f>
        <v>0.54777188460394499</v>
      </c>
      <c r="M11" s="168">
        <f>VLOOKUP($A11,'ADR Raw Data'!$B$6:$BE$49,'ADR Raw Data'!AG$1,FALSE)</f>
        <v>270.64824494142698</v>
      </c>
      <c r="N11" s="169">
        <f>VLOOKUP($A11,'ADR Raw Data'!$B$6:$BE$49,'ADR Raw Data'!AH$1,FALSE)</f>
        <v>252.385317725752</v>
      </c>
      <c r="O11" s="169">
        <f>VLOOKUP($A11,'ADR Raw Data'!$B$6:$BE$49,'ADR Raw Data'!AI$1,FALSE)</f>
        <v>262.80497078720703</v>
      </c>
      <c r="P11" s="169">
        <f>VLOOKUP($A11,'ADR Raw Data'!$B$6:$BE$49,'ADR Raw Data'!AJ$1,FALSE)</f>
        <v>271.24601606303901</v>
      </c>
      <c r="Q11" s="169">
        <f>VLOOKUP($A11,'ADR Raw Data'!$B$6:$BE$49,'ADR Raw Data'!AK$1,FALSE)</f>
        <v>265.65798070412899</v>
      </c>
      <c r="R11" s="170">
        <f>VLOOKUP($A11,'ADR Raw Data'!$B$6:$BE$49,'ADR Raw Data'!AL$1,FALSE)</f>
        <v>264.39065721215297</v>
      </c>
      <c r="S11" s="169">
        <f>VLOOKUP($A11,'ADR Raw Data'!$B$6:$BE$49,'ADR Raw Data'!AN$1,FALSE)</f>
        <v>324.16122551122498</v>
      </c>
      <c r="T11" s="169">
        <f>VLOOKUP($A11,'ADR Raw Data'!$B$6:$BE$49,'ADR Raw Data'!AO$1,FALSE)</f>
        <v>323.05366959064298</v>
      </c>
      <c r="U11" s="170">
        <f>VLOOKUP($A11,'ADR Raw Data'!$B$6:$BE$49,'ADR Raw Data'!AP$1,FALSE)</f>
        <v>323.58719156850498</v>
      </c>
      <c r="V11" s="171">
        <f>VLOOKUP($A11,'ADR Raw Data'!$B$6:$BE$49,'ADR Raw Data'!AR$1,FALSE)</f>
        <v>283.83178313689098</v>
      </c>
      <c r="X11" s="168">
        <f>VLOOKUP($A11,'RevPAR Raw Data'!$B$6:$BE$49,'RevPAR Raw Data'!AG$1,FALSE)</f>
        <v>110.226709750173</v>
      </c>
      <c r="Y11" s="169">
        <f>VLOOKUP($A11,'RevPAR Raw Data'!$B$6:$BE$49,'RevPAR Raw Data'!AH$1,FALSE)</f>
        <v>130.921599583622</v>
      </c>
      <c r="Z11" s="169">
        <f>VLOOKUP($A11,'RevPAR Raw Data'!$B$6:$BE$49,'RevPAR Raw Data'!AI$1,FALSE)</f>
        <v>148.27233952116501</v>
      </c>
      <c r="AA11" s="169">
        <f>VLOOKUP($A11,'RevPAR Raw Data'!$B$6:$BE$49,'RevPAR Raw Data'!AJ$1,FALSE)</f>
        <v>155.269991325468</v>
      </c>
      <c r="AB11" s="169">
        <f>VLOOKUP($A11,'RevPAR Raw Data'!$B$6:$BE$49,'RevPAR Raw Data'!AK$1,FALSE)</f>
        <v>136.147410652324</v>
      </c>
      <c r="AC11" s="170">
        <f>VLOOKUP($A11,'RevPAR Raw Data'!$B$6:$BE$49,'RevPAR Raw Data'!AL$1,FALSE)</f>
        <v>136.16761016655099</v>
      </c>
      <c r="AD11" s="169">
        <f>VLOOKUP($A11,'RevPAR Raw Data'!$B$6:$BE$49,'RevPAR Raw Data'!AN$1,FALSE)</f>
        <v>196.639438757807</v>
      </c>
      <c r="AE11" s="169">
        <f>VLOOKUP($A11,'RevPAR Raw Data'!$B$6:$BE$49,'RevPAR Raw Data'!AO$1,FALSE)</f>
        <v>210.84800572519001</v>
      </c>
      <c r="AF11" s="170">
        <f>VLOOKUP($A11,'RevPAR Raw Data'!$B$6:$BE$49,'RevPAR Raw Data'!AP$1,FALSE)</f>
        <v>203.74372224149801</v>
      </c>
      <c r="AG11" s="171">
        <f>VLOOKUP($A11,'RevPAR Raw Data'!$B$6:$BE$49,'RevPAR Raw Data'!AR$1,FALSE)</f>
        <v>155.47507075939299</v>
      </c>
    </row>
    <row r="12" spans="1:33" x14ac:dyDescent="0.25">
      <c r="A12" s="148" t="s">
        <v>132</v>
      </c>
      <c r="B12" s="136">
        <f>(VLOOKUP($A11,'Occupancy Raw Data'!$B$8:$BE$51,'Occupancy Raw Data'!AT$3,FALSE))/100</f>
        <v>2.0626572912050702E-2</v>
      </c>
      <c r="C12" s="137">
        <f>(VLOOKUP($A11,'Occupancy Raw Data'!$B$8:$BE$51,'Occupancy Raw Data'!AU$3,FALSE))/100</f>
        <v>4.8421293174962E-3</v>
      </c>
      <c r="D12" s="137">
        <f>(VLOOKUP($A11,'Occupancy Raw Data'!$B$8:$BE$51,'Occupancy Raw Data'!AV$3,FALSE))/100</f>
        <v>-4.79645695642461E-2</v>
      </c>
      <c r="E12" s="137">
        <f>(VLOOKUP($A11,'Occupancy Raw Data'!$B$8:$BE$51,'Occupancy Raw Data'!AW$3,FALSE))/100</f>
        <v>-5.41825387712037E-2</v>
      </c>
      <c r="F12" s="137">
        <f>(VLOOKUP($A11,'Occupancy Raw Data'!$B$8:$BE$51,'Occupancy Raw Data'!AX$3,FALSE))/100</f>
        <v>-6.3688370572768604E-2</v>
      </c>
      <c r="G12" s="137">
        <f>(VLOOKUP($A11,'Occupancy Raw Data'!$B$8:$BE$51,'Occupancy Raw Data'!AY$3,FALSE))/100</f>
        <v>-3.2079552916730696E-2</v>
      </c>
      <c r="H12" s="138">
        <f>(VLOOKUP($A11,'Occupancy Raw Data'!$B$8:$BE$51,'Occupancy Raw Data'!BA$3,FALSE))/100</f>
        <v>9.1620725350566604E-2</v>
      </c>
      <c r="I12" s="138">
        <f>(VLOOKUP($A11,'Occupancy Raw Data'!$B$8:$BE$51,'Occupancy Raw Data'!BB$3,FALSE))/100</f>
        <v>-2.6116210731658901E-2</v>
      </c>
      <c r="J12" s="137">
        <f>(VLOOKUP($A11,'Occupancy Raw Data'!$B$8:$BE$51,'Occupancy Raw Data'!BC$3,FALSE))/100</f>
        <v>2.7254846722811501E-2</v>
      </c>
      <c r="K12" s="139">
        <f>(VLOOKUP($A11,'Occupancy Raw Data'!$B$8:$BE$51,'Occupancy Raw Data'!BE$3,FALSE))/100</f>
        <v>-1.3363658214474201E-2</v>
      </c>
      <c r="M12" s="136">
        <f>(VLOOKUP($A11,'ADR Raw Data'!$B$6:$BE$49,'ADR Raw Data'!AT$1,FALSE))/100</f>
        <v>9.9258851725031808E-3</v>
      </c>
      <c r="N12" s="137">
        <f>(VLOOKUP($A11,'ADR Raw Data'!$B$6:$BE$49,'ADR Raw Data'!AU$1,FALSE))/100</f>
        <v>2.5409175236057501E-3</v>
      </c>
      <c r="O12" s="137">
        <f>(VLOOKUP($A11,'ADR Raw Data'!$B$6:$BE$49,'ADR Raw Data'!AV$1,FALSE))/100</f>
        <v>4.5369723433261198E-2</v>
      </c>
      <c r="P12" s="137">
        <f>(VLOOKUP($A11,'ADR Raw Data'!$B$6:$BE$49,'ADR Raw Data'!AW$1,FALSE))/100</f>
        <v>9.6071019752026601E-2</v>
      </c>
      <c r="Q12" s="137">
        <f>(VLOOKUP($A11,'ADR Raw Data'!$B$6:$BE$49,'ADR Raw Data'!AX$1,FALSE))/100</f>
        <v>3.5756329066824299E-2</v>
      </c>
      <c r="R12" s="137">
        <f>(VLOOKUP($A11,'ADR Raw Data'!$B$6:$BE$49,'ADR Raw Data'!AY$1,FALSE))/100</f>
        <v>4.0466897437909398E-2</v>
      </c>
      <c r="S12" s="138">
        <f>(VLOOKUP($A11,'ADR Raw Data'!$B$6:$BE$49,'ADR Raw Data'!BA$1,FALSE))/100</f>
        <v>4.7970716204493904E-2</v>
      </c>
      <c r="T12" s="138">
        <f>(VLOOKUP($A11,'ADR Raw Data'!$B$6:$BE$49,'ADR Raw Data'!BB$1,FALSE))/100</f>
        <v>1.9232676586912599E-3</v>
      </c>
      <c r="U12" s="137">
        <f>(VLOOKUP($A11,'ADR Raw Data'!$B$6:$BE$49,'ADR Raw Data'!BC$1,FALSE))/100</f>
        <v>2.24236020655918E-2</v>
      </c>
      <c r="V12" s="139">
        <f>(VLOOKUP($A11,'ADR Raw Data'!$B$6:$BE$49,'ADR Raw Data'!BE$1,FALSE))/100</f>
        <v>3.6695478960462199E-2</v>
      </c>
      <c r="X12" s="136">
        <f>(VLOOKUP($A11,'RevPAR Raw Data'!$B$6:$BE$49,'RevPAR Raw Data'!AT$1,FALSE))/100</f>
        <v>3.0757195078781101E-2</v>
      </c>
      <c r="Y12" s="137">
        <f>(VLOOKUP($A11,'RevPAR Raw Data'!$B$6:$BE$49,'RevPAR Raw Data'!AU$1,FALSE))/100</f>
        <v>7.3953502923363498E-3</v>
      </c>
      <c r="Z12" s="137">
        <f>(VLOOKUP($A11,'RevPAR Raw Data'!$B$6:$BE$49,'RevPAR Raw Data'!AV$1,FALSE))/100</f>
        <v>-4.7709853867101597E-3</v>
      </c>
      <c r="AA12" s="137">
        <f>(VLOOKUP($A11,'RevPAR Raw Data'!$B$6:$BE$49,'RevPAR Raw Data'!AW$1,FALSE))/100</f>
        <v>3.6683109228319605E-2</v>
      </c>
      <c r="AB12" s="137">
        <f>(VLOOKUP($A11,'RevPAR Raw Data'!$B$6:$BE$49,'RevPAR Raw Data'!AX$1,FALSE))/100</f>
        <v>-3.0209303841874098E-2</v>
      </c>
      <c r="AC12" s="137">
        <f>(VLOOKUP($A11,'RevPAR Raw Data'!$B$6:$BE$49,'RevPAR Raw Data'!AY$1,FALSE))/100</f>
        <v>7.0891845434434197E-3</v>
      </c>
      <c r="AD12" s="138">
        <f>(VLOOKUP($A11,'RevPAR Raw Data'!$B$6:$BE$49,'RevPAR Raw Data'!BA$1,FALSE))/100</f>
        <v>0.14398655336930199</v>
      </c>
      <c r="AE12" s="138">
        <f>(VLOOKUP($A11,'RevPAR Raw Data'!$B$6:$BE$49,'RevPAR Raw Data'!BB$1,FALSE))/100</f>
        <v>-2.42431715364354E-2</v>
      </c>
      <c r="AF12" s="137">
        <f>(VLOOKUP($A11,'RevPAR Raw Data'!$B$6:$BE$49,'RevPAR Raw Data'!BC$1,FALSE))/100</f>
        <v>5.0289600625674398E-2</v>
      </c>
      <c r="AG12" s="139">
        <f>(VLOOKUP($A11,'RevPAR Raw Data'!$B$6:$BE$49,'RevPAR Raw Data'!BE$1,FALSE))/100</f>
        <v>2.2841434907143899E-2</v>
      </c>
    </row>
    <row r="13" spans="1:33" x14ac:dyDescent="0.25">
      <c r="A13" s="186"/>
      <c r="B13" s="164"/>
      <c r="C13" s="165"/>
      <c r="D13" s="165"/>
      <c r="E13" s="165"/>
      <c r="F13" s="165"/>
      <c r="G13" s="166"/>
      <c r="H13" s="146"/>
      <c r="I13" s="146"/>
      <c r="J13" s="166"/>
      <c r="K13" s="167"/>
      <c r="M13" s="168"/>
      <c r="N13" s="169"/>
      <c r="O13" s="169"/>
      <c r="P13" s="169"/>
      <c r="Q13" s="169"/>
      <c r="R13" s="170"/>
      <c r="S13" s="169"/>
      <c r="T13" s="169"/>
      <c r="U13" s="170"/>
      <c r="V13" s="171"/>
      <c r="X13" s="168"/>
      <c r="Y13" s="169"/>
      <c r="Z13" s="169"/>
      <c r="AA13" s="169"/>
      <c r="AB13" s="169"/>
      <c r="AC13" s="170"/>
      <c r="AD13" s="169"/>
      <c r="AE13" s="169"/>
      <c r="AF13" s="170"/>
      <c r="AG13" s="171"/>
    </row>
    <row r="14" spans="1:33" x14ac:dyDescent="0.25">
      <c r="A14" s="163" t="s">
        <v>113</v>
      </c>
      <c r="B14" s="140">
        <f>(VLOOKUP($A14,'Occupancy Raw Data'!$B$8:$BE$51,'Occupancy Raw Data'!AG$3,FALSE))/100</f>
        <v>0.45049513995468798</v>
      </c>
      <c r="C14" s="146">
        <f>(VLOOKUP($A14,'Occupancy Raw Data'!$B$8:$BE$51,'Occupancy Raw Data'!AH$3,FALSE))/100</f>
        <v>0.59160089161733498</v>
      </c>
      <c r="D14" s="146">
        <f>(VLOOKUP($A14,'Occupancy Raw Data'!$B$8:$BE$51,'Occupancy Raw Data'!AI$3,FALSE))/100</f>
        <v>0.69216363370605805</v>
      </c>
      <c r="E14" s="146">
        <f>(VLOOKUP($A14,'Occupancy Raw Data'!$B$8:$BE$51,'Occupancy Raw Data'!AJ$3,FALSE))/100</f>
        <v>0.6727599941533281</v>
      </c>
      <c r="F14" s="146">
        <f>(VLOOKUP($A14,'Occupancy Raw Data'!$B$8:$BE$51,'Occupancy Raw Data'!AK$3,FALSE))/100</f>
        <v>0.59425929986114101</v>
      </c>
      <c r="G14" s="147">
        <f>(VLOOKUP($A14,'Occupancy Raw Data'!$B$8:$BE$51,'Occupancy Raw Data'!AL$3,FALSE))/100</f>
        <v>0.60025579185850997</v>
      </c>
      <c r="H14" s="146">
        <f>(VLOOKUP($A14,'Occupancy Raw Data'!$B$8:$BE$51,'Occupancy Raw Data'!AN$3,FALSE))/100</f>
        <v>0.64882518453555504</v>
      </c>
      <c r="I14" s="146">
        <f>(VLOOKUP($A14,'Occupancy Raw Data'!$B$8:$BE$51,'Occupancy Raw Data'!AO$3,FALSE))/100</f>
        <v>0.67757798031219396</v>
      </c>
      <c r="J14" s="147">
        <f>(VLOOKUP($A14,'Occupancy Raw Data'!$B$8:$BE$51,'Occupancy Raw Data'!AP$3,FALSE))/100</f>
        <v>0.66321122903115293</v>
      </c>
      <c r="K14" s="141">
        <f>(VLOOKUP($A14,'Occupancy Raw Data'!$B$8:$BE$51,'Occupancy Raw Data'!AR$3,FALSE))/100</f>
        <v>0.61825168483614801</v>
      </c>
      <c r="M14" s="168">
        <f>VLOOKUP($A14,'ADR Raw Data'!$B$6:$BE$49,'ADR Raw Data'!AG$1,FALSE)</f>
        <v>163.54352341167601</v>
      </c>
      <c r="N14" s="169">
        <f>VLOOKUP($A14,'ADR Raw Data'!$B$6:$BE$49,'ADR Raw Data'!AH$1,FALSE)</f>
        <v>177.05051019935399</v>
      </c>
      <c r="O14" s="169">
        <f>VLOOKUP($A14,'ADR Raw Data'!$B$6:$BE$49,'ADR Raw Data'!AI$1,FALSE)</f>
        <v>187.875592012353</v>
      </c>
      <c r="P14" s="169">
        <f>VLOOKUP($A14,'ADR Raw Data'!$B$6:$BE$49,'ADR Raw Data'!AJ$1,FALSE)</f>
        <v>184.16615849435701</v>
      </c>
      <c r="Q14" s="169">
        <f>VLOOKUP($A14,'ADR Raw Data'!$B$6:$BE$49,'ADR Raw Data'!AK$1,FALSE)</f>
        <v>169.246214450422</v>
      </c>
      <c r="R14" s="170">
        <f>VLOOKUP($A14,'ADR Raw Data'!$B$6:$BE$49,'ADR Raw Data'!AL$1,FALSE)</f>
        <v>177.569370411405</v>
      </c>
      <c r="S14" s="169">
        <f>VLOOKUP($A14,'ADR Raw Data'!$B$6:$BE$49,'ADR Raw Data'!AN$1,FALSE)</f>
        <v>174.645518775607</v>
      </c>
      <c r="T14" s="169">
        <f>VLOOKUP($A14,'ADR Raw Data'!$B$6:$BE$49,'ADR Raw Data'!AO$1,FALSE)</f>
        <v>180.359493604416</v>
      </c>
      <c r="U14" s="170">
        <f>VLOOKUP($A14,'ADR Raw Data'!$B$6:$BE$49,'ADR Raw Data'!AP$1,FALSE)</f>
        <v>177.56635398814799</v>
      </c>
      <c r="V14" s="171">
        <f>VLOOKUP($A14,'ADR Raw Data'!$B$6:$BE$49,'ADR Raw Data'!AR$1,FALSE)</f>
        <v>177.56844545982099</v>
      </c>
      <c r="X14" s="168">
        <f>VLOOKUP($A14,'RevPAR Raw Data'!$B$6:$BE$49,'RevPAR Raw Data'!AG$1,FALSE)</f>
        <v>73.675562468026001</v>
      </c>
      <c r="Y14" s="169">
        <f>VLOOKUP($A14,'RevPAR Raw Data'!$B$6:$BE$49,'RevPAR Raw Data'!AH$1,FALSE)</f>
        <v>104.743239695242</v>
      </c>
      <c r="Z14" s="169">
        <f>VLOOKUP($A14,'RevPAR Raw Data'!$B$6:$BE$49,'RevPAR Raw Data'!AI$1,FALSE)</f>
        <v>130.04065245194701</v>
      </c>
      <c r="AA14" s="169">
        <f>VLOOKUP($A14,'RevPAR Raw Data'!$B$6:$BE$49,'RevPAR Raw Data'!AJ$1,FALSE)</f>
        <v>123.89962371190499</v>
      </c>
      <c r="AB14" s="169">
        <f>VLOOKUP($A14,'RevPAR Raw Data'!$B$6:$BE$49,'RevPAR Raw Data'!AK$1,FALSE)</f>
        <v>100.576136903456</v>
      </c>
      <c r="AC14" s="170">
        <f>VLOOKUP($A14,'RevPAR Raw Data'!$B$6:$BE$49,'RevPAR Raw Data'!AL$1,FALSE)</f>
        <v>106.587043046115</v>
      </c>
      <c r="AD14" s="169">
        <f>VLOOKUP($A14,'RevPAR Raw Data'!$B$6:$BE$49,'RevPAR Raw Data'!AN$1,FALSE)</f>
        <v>113.31441094789101</v>
      </c>
      <c r="AE14" s="169">
        <f>VLOOKUP($A14,'RevPAR Raw Data'!$B$6:$BE$49,'RevPAR Raw Data'!AO$1,FALSE)</f>
        <v>122.20762140661</v>
      </c>
      <c r="AF14" s="170">
        <f>VLOOKUP($A14,'RevPAR Raw Data'!$B$6:$BE$49,'RevPAR Raw Data'!AP$1,FALSE)</f>
        <v>117.76399986305999</v>
      </c>
      <c r="AG14" s="171">
        <f>VLOOKUP($A14,'RevPAR Raw Data'!$B$6:$BE$49,'RevPAR Raw Data'!AR$1,FALSE)</f>
        <v>109.78199057927</v>
      </c>
    </row>
    <row r="15" spans="1:33" x14ac:dyDescent="0.25">
      <c r="A15" s="148" t="s">
        <v>132</v>
      </c>
      <c r="B15" s="136">
        <f>(VLOOKUP($A14,'Occupancy Raw Data'!$B$8:$BE$51,'Occupancy Raw Data'!AT$3,FALSE))/100</f>
        <v>5.1579061226984503E-2</v>
      </c>
      <c r="C15" s="137">
        <f>(VLOOKUP($A14,'Occupancy Raw Data'!$B$8:$BE$51,'Occupancy Raw Data'!AU$3,FALSE))/100</f>
        <v>2.2233717636265301E-2</v>
      </c>
      <c r="D15" s="137">
        <f>(VLOOKUP($A14,'Occupancy Raw Data'!$B$8:$BE$51,'Occupancy Raw Data'!AV$3,FALSE))/100</f>
        <v>1.7653904199244497E-2</v>
      </c>
      <c r="E15" s="137">
        <f>(VLOOKUP($A14,'Occupancy Raw Data'!$B$8:$BE$51,'Occupancy Raw Data'!AW$3,FALSE))/100</f>
        <v>7.2769961338103211E-4</v>
      </c>
      <c r="F15" s="137">
        <f>(VLOOKUP($A14,'Occupancy Raw Data'!$B$8:$BE$51,'Occupancy Raw Data'!AX$3,FALSE))/100</f>
        <v>6.9430105421353708E-3</v>
      </c>
      <c r="G15" s="137">
        <f>(VLOOKUP($A14,'Occupancy Raw Data'!$B$8:$BE$51,'Occupancy Raw Data'!AY$3,FALSE))/100</f>
        <v>1.7478915688578699E-2</v>
      </c>
      <c r="H15" s="138">
        <f>(VLOOKUP($A14,'Occupancy Raw Data'!$B$8:$BE$51,'Occupancy Raw Data'!BA$3,FALSE))/100</f>
        <v>5.2029197076454104E-3</v>
      </c>
      <c r="I15" s="138">
        <f>(VLOOKUP($A14,'Occupancy Raw Data'!$B$8:$BE$51,'Occupancy Raw Data'!BB$3,FALSE))/100</f>
        <v>-5.7030711385837492E-3</v>
      </c>
      <c r="J15" s="137">
        <f>(VLOOKUP($A14,'Occupancy Raw Data'!$B$8:$BE$51,'Occupancy Raw Data'!BC$3,FALSE))/100</f>
        <v>-3.8346713653174697E-4</v>
      </c>
      <c r="K15" s="139">
        <f>(VLOOKUP($A14,'Occupancy Raw Data'!$B$8:$BE$51,'Occupancy Raw Data'!BE$3,FALSE))/100</f>
        <v>1.1919856294090701E-2</v>
      </c>
      <c r="M15" s="136">
        <f>(VLOOKUP($A14,'ADR Raw Data'!$B$6:$BE$49,'ADR Raw Data'!AT$1,FALSE))/100</f>
        <v>1.54848773489573E-2</v>
      </c>
      <c r="N15" s="137">
        <f>(VLOOKUP($A14,'ADR Raw Data'!$B$6:$BE$49,'ADR Raw Data'!AU$1,FALSE))/100</f>
        <v>2.7871156176608798E-2</v>
      </c>
      <c r="O15" s="137">
        <f>(VLOOKUP($A14,'ADR Raw Data'!$B$6:$BE$49,'ADR Raw Data'!AV$1,FALSE))/100</f>
        <v>4.5875347661809E-2</v>
      </c>
      <c r="P15" s="137">
        <f>(VLOOKUP($A14,'ADR Raw Data'!$B$6:$BE$49,'ADR Raw Data'!AW$1,FALSE))/100</f>
        <v>4.2181510313212101E-2</v>
      </c>
      <c r="Q15" s="137">
        <f>(VLOOKUP($A14,'ADR Raw Data'!$B$6:$BE$49,'ADR Raw Data'!AX$1,FALSE))/100</f>
        <v>4.2942594752961999E-2</v>
      </c>
      <c r="R15" s="137">
        <f>(VLOOKUP($A14,'ADR Raw Data'!$B$6:$BE$49,'ADR Raw Data'!AY$1,FALSE))/100</f>
        <v>3.6309328179386501E-2</v>
      </c>
      <c r="S15" s="138">
        <f>(VLOOKUP($A14,'ADR Raw Data'!$B$6:$BE$49,'ADR Raw Data'!BA$1,FALSE))/100</f>
        <v>2.6654348793781101E-2</v>
      </c>
      <c r="T15" s="138">
        <f>(VLOOKUP($A14,'ADR Raw Data'!$B$6:$BE$49,'ADR Raw Data'!BB$1,FALSE))/100</f>
        <v>3.0823452660021001E-2</v>
      </c>
      <c r="U15" s="137">
        <f>(VLOOKUP($A14,'ADR Raw Data'!$B$6:$BE$49,'ADR Raw Data'!BC$1,FALSE))/100</f>
        <v>2.8745620061676198E-2</v>
      </c>
      <c r="V15" s="139">
        <f>(VLOOKUP($A14,'ADR Raw Data'!$B$6:$BE$49,'ADR Raw Data'!BE$1,FALSE))/100</f>
        <v>3.3948711511027796E-2</v>
      </c>
      <c r="X15" s="136">
        <f>(VLOOKUP($A14,'RevPAR Raw Data'!$B$6:$BE$49,'RevPAR Raw Data'!AT$1,FALSE))/100</f>
        <v>6.78626340128161E-2</v>
      </c>
      <c r="Y15" s="137">
        <f>(VLOOKUP($A14,'RevPAR Raw Data'!$B$6:$BE$49,'RevPAR Raw Data'!AU$1,FALSE))/100</f>
        <v>5.0724553229501194E-2</v>
      </c>
      <c r="Z15" s="137">
        <f>(VLOOKUP($A14,'RevPAR Raw Data'!$B$6:$BE$49,'RevPAR Raw Data'!AV$1,FALSE))/100</f>
        <v>6.4339130853782192E-2</v>
      </c>
      <c r="AA15" s="137">
        <f>(VLOOKUP($A14,'RevPAR Raw Data'!$B$6:$BE$49,'RevPAR Raw Data'!AW$1,FALSE))/100</f>
        <v>4.29399053953399E-2</v>
      </c>
      <c r="AB15" s="137">
        <f>(VLOOKUP($A14,'RevPAR Raw Data'!$B$6:$BE$49,'RevPAR Raw Data'!AX$1,FALSE))/100</f>
        <v>5.0183756183173805E-2</v>
      </c>
      <c r="AC15" s="137">
        <f>(VLOOKUP($A14,'RevPAR Raw Data'!$B$6:$BE$49,'RevPAR Raw Data'!AY$1,FALSE))/100</f>
        <v>5.4422891553921604E-2</v>
      </c>
      <c r="AD15" s="138">
        <f>(VLOOKUP($A14,'RevPAR Raw Data'!$B$6:$BE$49,'RevPAR Raw Data'!BA$1,FALSE))/100</f>
        <v>3.1995948938060098E-2</v>
      </c>
      <c r="AE15" s="138">
        <f>(VLOOKUP($A14,'RevPAR Raw Data'!$B$6:$BE$49,'RevPAR Raw Data'!BB$1,FALSE))/100</f>
        <v>2.4944593178180301E-2</v>
      </c>
      <c r="AF15" s="137">
        <f>(VLOOKUP($A14,'RevPAR Raw Data'!$B$6:$BE$49,'RevPAR Raw Data'!BC$1,FALSE))/100</f>
        <v>2.8351129924531603E-2</v>
      </c>
      <c r="AG15" s="139">
        <f>(VLOOKUP($A14,'RevPAR Raw Data'!$B$6:$BE$49,'RevPAR Raw Data'!BE$1,FALSE))/100</f>
        <v>4.6273231567699503E-2</v>
      </c>
    </row>
    <row r="16" spans="1:33" x14ac:dyDescent="0.25">
      <c r="A16" s="186"/>
      <c r="B16" s="140"/>
      <c r="C16" s="146"/>
      <c r="D16" s="146"/>
      <c r="E16" s="146"/>
      <c r="F16" s="146"/>
      <c r="G16" s="147"/>
      <c r="H16" s="146"/>
      <c r="I16" s="146"/>
      <c r="J16" s="147"/>
      <c r="K16" s="141"/>
      <c r="M16" s="168"/>
      <c r="N16" s="169"/>
      <c r="O16" s="169"/>
      <c r="P16" s="169"/>
      <c r="Q16" s="169"/>
      <c r="R16" s="170"/>
      <c r="S16" s="169"/>
      <c r="T16" s="169"/>
      <c r="U16" s="170"/>
      <c r="V16" s="171"/>
      <c r="X16" s="168"/>
      <c r="Y16" s="169"/>
      <c r="Z16" s="169"/>
      <c r="AA16" s="169"/>
      <c r="AB16" s="169"/>
      <c r="AC16" s="170"/>
      <c r="AD16" s="169"/>
      <c r="AE16" s="169"/>
      <c r="AF16" s="170"/>
      <c r="AG16" s="171"/>
    </row>
    <row r="17" spans="1:33" x14ac:dyDescent="0.25">
      <c r="A17" s="163" t="s">
        <v>114</v>
      </c>
      <c r="B17" s="140">
        <f>(VLOOKUP($A17,'Occupancy Raw Data'!$B$8:$BE$51,'Occupancy Raw Data'!AG$3,FALSE))/100</f>
        <v>0.46161743326888699</v>
      </c>
      <c r="C17" s="146">
        <f>(VLOOKUP($A17,'Occupancy Raw Data'!$B$8:$BE$51,'Occupancy Raw Data'!AH$3,FALSE))/100</f>
        <v>0.59474244263597198</v>
      </c>
      <c r="D17" s="146">
        <f>(VLOOKUP($A17,'Occupancy Raw Data'!$B$8:$BE$51,'Occupancy Raw Data'!AI$3,FALSE))/100</f>
        <v>0.68261384772304501</v>
      </c>
      <c r="E17" s="146">
        <f>(VLOOKUP($A17,'Occupancy Raw Data'!$B$8:$BE$51,'Occupancy Raw Data'!AJ$3,FALSE))/100</f>
        <v>0.67199406011879703</v>
      </c>
      <c r="F17" s="146">
        <f>(VLOOKUP($A17,'Occupancy Raw Data'!$B$8:$BE$51,'Occupancy Raw Data'!AK$3,FALSE))/100</f>
        <v>0.59589308213835701</v>
      </c>
      <c r="G17" s="147">
        <f>(VLOOKUP($A17,'Occupancy Raw Data'!$B$8:$BE$51,'Occupancy Raw Data'!AL$3,FALSE))/100</f>
        <v>0.601348028190133</v>
      </c>
      <c r="H17" s="146">
        <f>(VLOOKUP($A17,'Occupancy Raw Data'!$B$8:$BE$51,'Occupancy Raw Data'!AN$3,FALSE))/100</f>
        <v>0.64697330755511506</v>
      </c>
      <c r="I17" s="146">
        <f>(VLOOKUP($A17,'Occupancy Raw Data'!$B$8:$BE$51,'Occupancy Raw Data'!AO$3,FALSE))/100</f>
        <v>0.6645302345083709</v>
      </c>
      <c r="J17" s="147">
        <f>(VLOOKUP($A17,'Occupancy Raw Data'!$B$8:$BE$51,'Occupancy Raw Data'!AP$3,FALSE))/100</f>
        <v>0.655755387600092</v>
      </c>
      <c r="K17" s="141">
        <f>(VLOOKUP($A17,'Occupancy Raw Data'!$B$8:$BE$51,'Occupancy Raw Data'!AR$3,FALSE))/100</f>
        <v>0.616903058350876</v>
      </c>
      <c r="M17" s="168">
        <f>VLOOKUP($A17,'ADR Raw Data'!$B$6:$BE$49,'ADR Raw Data'!AG$1,FALSE)</f>
        <v>125.808625022321</v>
      </c>
      <c r="N17" s="169">
        <f>VLOOKUP($A17,'ADR Raw Data'!$B$6:$BE$49,'ADR Raw Data'!AH$1,FALSE)</f>
        <v>136.44674243378699</v>
      </c>
      <c r="O17" s="169">
        <f>VLOOKUP($A17,'ADR Raw Data'!$B$6:$BE$49,'ADR Raw Data'!AI$1,FALSE)</f>
        <v>143.21633727765101</v>
      </c>
      <c r="P17" s="169">
        <f>VLOOKUP($A17,'ADR Raw Data'!$B$6:$BE$49,'ADR Raw Data'!AJ$1,FALSE)</f>
        <v>141.409064965792</v>
      </c>
      <c r="Q17" s="169">
        <f>VLOOKUP($A17,'ADR Raw Data'!$B$6:$BE$49,'ADR Raw Data'!AK$1,FALSE)</f>
        <v>132.6379113701</v>
      </c>
      <c r="R17" s="170">
        <f>VLOOKUP($A17,'ADR Raw Data'!$B$6:$BE$49,'ADR Raw Data'!AL$1,FALSE)</f>
        <v>136.703155752931</v>
      </c>
      <c r="S17" s="169">
        <f>VLOOKUP($A17,'ADR Raw Data'!$B$6:$BE$49,'ADR Raw Data'!AN$1,FALSE)</f>
        <v>133.535330684766</v>
      </c>
      <c r="T17" s="169">
        <f>VLOOKUP($A17,'ADR Raw Data'!$B$6:$BE$49,'ADR Raw Data'!AO$1,FALSE)</f>
        <v>133.55121157833</v>
      </c>
      <c r="U17" s="170">
        <f>VLOOKUP($A17,'ADR Raw Data'!$B$6:$BE$49,'ADR Raw Data'!AP$1,FALSE)</f>
        <v>133.54338069999</v>
      </c>
      <c r="V17" s="171">
        <f>VLOOKUP($A17,'ADR Raw Data'!$B$6:$BE$49,'ADR Raw Data'!AR$1,FALSE)</f>
        <v>135.74288363503101</v>
      </c>
      <c r="X17" s="168">
        <f>VLOOKUP($A17,'RevPAR Raw Data'!$B$6:$BE$49,'RevPAR Raw Data'!AG$1,FALSE)</f>
        <v>58.075454565891803</v>
      </c>
      <c r="Y17" s="169">
        <f>VLOOKUP($A17,'RevPAR Raw Data'!$B$6:$BE$49,'RevPAR Raw Data'!AH$1,FALSE)</f>
        <v>81.150668884792296</v>
      </c>
      <c r="Z17" s="169">
        <f>VLOOKUP($A17,'RevPAR Raw Data'!$B$6:$BE$49,'RevPAR Raw Data'!AI$1,FALSE)</f>
        <v>97.761455045898998</v>
      </c>
      <c r="AA17" s="169">
        <f>VLOOKUP($A17,'RevPAR Raw Data'!$B$6:$BE$49,'RevPAR Raw Data'!AJ$1,FALSE)</f>
        <v>95.026051703965905</v>
      </c>
      <c r="AB17" s="169">
        <f>VLOOKUP($A17,'RevPAR Raw Data'!$B$6:$BE$49,'RevPAR Raw Data'!AK$1,FALSE)</f>
        <v>79.038013814723698</v>
      </c>
      <c r="AC17" s="170">
        <f>VLOOKUP($A17,'RevPAR Raw Data'!$B$6:$BE$49,'RevPAR Raw Data'!AL$1,FALSE)</f>
        <v>82.206173159394197</v>
      </c>
      <c r="AD17" s="169">
        <f>VLOOKUP($A17,'RevPAR Raw Data'!$B$6:$BE$49,'RevPAR Raw Data'!AN$1,FALSE)</f>
        <v>86.393794568589499</v>
      </c>
      <c r="AE17" s="169">
        <f>VLOOKUP($A17,'RevPAR Raw Data'!$B$6:$BE$49,'RevPAR Raw Data'!AO$1,FALSE)</f>
        <v>88.748817949025096</v>
      </c>
      <c r="AF17" s="170">
        <f>VLOOKUP($A17,'RevPAR Raw Data'!$B$6:$BE$49,'RevPAR Raw Data'!AP$1,FALSE)</f>
        <v>87.571791372349196</v>
      </c>
      <c r="AG17" s="171">
        <f>VLOOKUP($A17,'RevPAR Raw Data'!$B$6:$BE$49,'RevPAR Raw Data'!AR$1,FALSE)</f>
        <v>83.740200063818193</v>
      </c>
    </row>
    <row r="18" spans="1:33" x14ac:dyDescent="0.25">
      <c r="A18" s="148" t="s">
        <v>132</v>
      </c>
      <c r="B18" s="136">
        <f>(VLOOKUP($A17,'Occupancy Raw Data'!$B$8:$BE$51,'Occupancy Raw Data'!AT$3,FALSE))/100</f>
        <v>2.3718245511027799E-2</v>
      </c>
      <c r="C18" s="137">
        <f>(VLOOKUP($A17,'Occupancy Raw Data'!$B$8:$BE$51,'Occupancy Raw Data'!AU$3,FALSE))/100</f>
        <v>1.2089615531836399E-2</v>
      </c>
      <c r="D18" s="137">
        <f>(VLOOKUP($A17,'Occupancy Raw Data'!$B$8:$BE$51,'Occupancy Raw Data'!AV$3,FALSE))/100</f>
        <v>2.9475382143912199E-2</v>
      </c>
      <c r="E18" s="137">
        <f>(VLOOKUP($A17,'Occupancy Raw Data'!$B$8:$BE$51,'Occupancy Raw Data'!AW$3,FALSE))/100</f>
        <v>1.49153206810008E-2</v>
      </c>
      <c r="F18" s="137">
        <f>(VLOOKUP($A17,'Occupancy Raw Data'!$B$8:$BE$51,'Occupancy Raw Data'!AX$3,FALSE))/100</f>
        <v>-1.2563404767920202E-2</v>
      </c>
      <c r="G18" s="137">
        <f>(VLOOKUP($A17,'Occupancy Raw Data'!$B$8:$BE$51,'Occupancy Raw Data'!AY$3,FALSE))/100</f>
        <v>1.33178119836408E-2</v>
      </c>
      <c r="H18" s="138">
        <f>(VLOOKUP($A17,'Occupancy Raw Data'!$B$8:$BE$51,'Occupancy Raw Data'!BA$3,FALSE))/100</f>
        <v>-4.2161401286969408E-2</v>
      </c>
      <c r="I18" s="138">
        <f>(VLOOKUP($A17,'Occupancy Raw Data'!$B$8:$BE$51,'Occupancy Raw Data'!BB$3,FALSE))/100</f>
        <v>-4.5766244832936398E-2</v>
      </c>
      <c r="J18" s="137">
        <f>(VLOOKUP($A17,'Occupancy Raw Data'!$B$8:$BE$51,'Occupancy Raw Data'!BC$3,FALSE))/100</f>
        <v>-4.3986076739474099E-2</v>
      </c>
      <c r="K18" s="139">
        <f>(VLOOKUP($A17,'Occupancy Raw Data'!$B$8:$BE$51,'Occupancy Raw Data'!BE$3,FALSE))/100</f>
        <v>-4.7832823134601994E-3</v>
      </c>
      <c r="M18" s="136">
        <f>(VLOOKUP($A17,'ADR Raw Data'!$B$6:$BE$49,'ADR Raw Data'!AT$1,FALSE))/100</f>
        <v>1.6558600517123101E-2</v>
      </c>
      <c r="N18" s="137">
        <f>(VLOOKUP($A17,'ADR Raw Data'!$B$6:$BE$49,'ADR Raw Data'!AU$1,FALSE))/100</f>
        <v>3.49742689980298E-2</v>
      </c>
      <c r="O18" s="137">
        <f>(VLOOKUP($A17,'ADR Raw Data'!$B$6:$BE$49,'ADR Raw Data'!AV$1,FALSE))/100</f>
        <v>4.9487673141402302E-2</v>
      </c>
      <c r="P18" s="137">
        <f>(VLOOKUP($A17,'ADR Raw Data'!$B$6:$BE$49,'ADR Raw Data'!AW$1,FALSE))/100</f>
        <v>4.55701025049896E-2</v>
      </c>
      <c r="Q18" s="137">
        <f>(VLOOKUP($A17,'ADR Raw Data'!$B$6:$BE$49,'ADR Raw Data'!AX$1,FALSE))/100</f>
        <v>2.0656065821957198E-2</v>
      </c>
      <c r="R18" s="137">
        <f>(VLOOKUP($A17,'ADR Raw Data'!$B$6:$BE$49,'ADR Raw Data'!AY$1,FALSE))/100</f>
        <v>3.5468150187169298E-2</v>
      </c>
      <c r="S18" s="138">
        <f>(VLOOKUP($A17,'ADR Raw Data'!$B$6:$BE$49,'ADR Raw Data'!BA$1,FALSE))/100</f>
        <v>-1.5765256163924001E-2</v>
      </c>
      <c r="T18" s="138">
        <f>(VLOOKUP($A17,'ADR Raw Data'!$B$6:$BE$49,'ADR Raw Data'!BB$1,FALSE))/100</f>
        <v>-1.25589761904697E-2</v>
      </c>
      <c r="U18" s="137">
        <f>(VLOOKUP($A17,'ADR Raw Data'!$B$6:$BE$49,'ADR Raw Data'!BC$1,FALSE))/100</f>
        <v>-1.41402308349045E-2</v>
      </c>
      <c r="V18" s="139">
        <f>(VLOOKUP($A17,'ADR Raw Data'!$B$6:$BE$49,'ADR Raw Data'!BE$1,FALSE))/100</f>
        <v>1.97977699187399E-2</v>
      </c>
      <c r="X18" s="136">
        <f>(VLOOKUP($A17,'RevPAR Raw Data'!$B$6:$BE$49,'RevPAR Raw Data'!AT$1,FALSE))/100</f>
        <v>4.0669586980535098E-2</v>
      </c>
      <c r="Y18" s="137">
        <f>(VLOOKUP($A17,'RevPAR Raw Data'!$B$6:$BE$49,'RevPAR Raw Data'!AU$1,FALSE))/100</f>
        <v>4.7486709995559401E-2</v>
      </c>
      <c r="Z18" s="137">
        <f>(VLOOKUP($A17,'RevPAR Raw Data'!$B$6:$BE$49,'RevPAR Raw Data'!AV$1,FALSE))/100</f>
        <v>8.0421723362570405E-2</v>
      </c>
      <c r="AA18" s="137">
        <f>(VLOOKUP($A17,'RevPAR Raw Data'!$B$6:$BE$49,'RevPAR Raw Data'!AW$1,FALSE))/100</f>
        <v>6.11651158783185E-2</v>
      </c>
      <c r="AB18" s="137">
        <f>(VLOOKUP($A17,'RevPAR Raw Data'!$B$6:$BE$49,'RevPAR Raw Data'!AX$1,FALSE))/100</f>
        <v>7.8331505382029602E-3</v>
      </c>
      <c r="AC18" s="137">
        <f>(VLOOKUP($A17,'RevPAR Raw Data'!$B$6:$BE$49,'RevPAR Raw Data'!AY$1,FALSE))/100</f>
        <v>4.92583203264104E-2</v>
      </c>
      <c r="AD18" s="138">
        <f>(VLOOKUP($A17,'RevPAR Raw Data'!$B$6:$BE$49,'RevPAR Raw Data'!BA$1,FALSE))/100</f>
        <v>-5.7261972159374404E-2</v>
      </c>
      <c r="AE18" s="138">
        <f>(VLOOKUP($A17,'RevPAR Raw Data'!$B$6:$BE$49,'RevPAR Raw Data'!BB$1,FALSE))/100</f>
        <v>-5.77504438442221E-2</v>
      </c>
      <c r="AF18" s="137">
        <f>(VLOOKUP($A17,'RevPAR Raw Data'!$B$6:$BE$49,'RevPAR Raw Data'!BC$1,FALSE))/100</f>
        <v>-5.7504334295760698E-2</v>
      </c>
      <c r="AG18" s="139">
        <f>(VLOOKUP($A17,'RevPAR Raw Data'!$B$6:$BE$49,'RevPAR Raw Data'!BE$1,FALSE))/100</f>
        <v>1.4919789282581499E-2</v>
      </c>
    </row>
    <row r="19" spans="1:33" x14ac:dyDescent="0.25">
      <c r="A19" s="186"/>
      <c r="B19" s="164"/>
      <c r="C19" s="165"/>
      <c r="D19" s="165"/>
      <c r="E19" s="165"/>
      <c r="F19" s="165"/>
      <c r="G19" s="166"/>
      <c r="H19" s="146"/>
      <c r="I19" s="146"/>
      <c r="J19" s="166"/>
      <c r="K19" s="167"/>
      <c r="M19" s="168"/>
      <c r="N19" s="169"/>
      <c r="O19" s="169"/>
      <c r="P19" s="169"/>
      <c r="Q19" s="169"/>
      <c r="R19" s="170"/>
      <c r="S19" s="169"/>
      <c r="T19" s="169"/>
      <c r="U19" s="170"/>
      <c r="V19" s="171"/>
      <c r="X19" s="168"/>
      <c r="Y19" s="169"/>
      <c r="Z19" s="169"/>
      <c r="AA19" s="169"/>
      <c r="AB19" s="169"/>
      <c r="AC19" s="170"/>
      <c r="AD19" s="169"/>
      <c r="AE19" s="169"/>
      <c r="AF19" s="170"/>
      <c r="AG19" s="171"/>
    </row>
    <row r="20" spans="1:33" x14ac:dyDescent="0.25">
      <c r="A20" s="163" t="s">
        <v>115</v>
      </c>
      <c r="B20" s="140">
        <f>(VLOOKUP($A20,'Occupancy Raw Data'!$B$8:$BE$51,'Occupancy Raw Data'!AG$3,FALSE))/100</f>
        <v>0.40817575350355101</v>
      </c>
      <c r="C20" s="146">
        <f>(VLOOKUP($A20,'Occupancy Raw Data'!$B$8:$BE$51,'Occupancy Raw Data'!AH$3,FALSE))/100</f>
        <v>0.53847907467844103</v>
      </c>
      <c r="D20" s="146">
        <f>(VLOOKUP($A20,'Occupancy Raw Data'!$B$8:$BE$51,'Occupancy Raw Data'!AI$3,FALSE))/100</f>
        <v>0.59271213284699498</v>
      </c>
      <c r="E20" s="146">
        <f>(VLOOKUP($A20,'Occupancy Raw Data'!$B$8:$BE$51,'Occupancy Raw Data'!AJ$3,FALSE))/100</f>
        <v>0.59093636014590101</v>
      </c>
      <c r="F20" s="146">
        <f>(VLOOKUP($A20,'Occupancy Raw Data'!$B$8:$BE$51,'Occupancy Raw Data'!AK$3,FALSE))/100</f>
        <v>0.55038755039354903</v>
      </c>
      <c r="G20" s="147">
        <f>(VLOOKUP($A20,'Occupancy Raw Data'!$B$8:$BE$51,'Occupancy Raw Data'!AL$3,FALSE))/100</f>
        <v>0.53613817431368704</v>
      </c>
      <c r="H20" s="146">
        <f>(VLOOKUP($A20,'Occupancy Raw Data'!$B$8:$BE$51,'Occupancy Raw Data'!AN$3,FALSE))/100</f>
        <v>0.61463332693415196</v>
      </c>
      <c r="I20" s="146">
        <f>(VLOOKUP($A20,'Occupancy Raw Data'!$B$8:$BE$51,'Occupancy Raw Data'!AO$3,FALSE))/100</f>
        <v>0.61750095987713505</v>
      </c>
      <c r="J20" s="147">
        <f>(VLOOKUP($A20,'Occupancy Raw Data'!$B$8:$BE$51,'Occupancy Raw Data'!AP$3,FALSE))/100</f>
        <v>0.61606714340564406</v>
      </c>
      <c r="K20" s="141">
        <f>(VLOOKUP($A20,'Occupancy Raw Data'!$B$8:$BE$51,'Occupancy Raw Data'!AR$3,FALSE))/100</f>
        <v>0.558975022625675</v>
      </c>
      <c r="M20" s="168">
        <f>VLOOKUP($A20,'ADR Raw Data'!$B$6:$BE$49,'ADR Raw Data'!AG$1,FALSE)</f>
        <v>103.150454010993</v>
      </c>
      <c r="N20" s="169">
        <f>VLOOKUP($A20,'ADR Raw Data'!$B$6:$BE$49,'ADR Raw Data'!AH$1,FALSE)</f>
        <v>107.43736870251099</v>
      </c>
      <c r="O20" s="169">
        <f>VLOOKUP($A20,'ADR Raw Data'!$B$6:$BE$49,'ADR Raw Data'!AI$1,FALSE)</f>
        <v>110.01215267515499</v>
      </c>
      <c r="P20" s="169">
        <f>VLOOKUP($A20,'ADR Raw Data'!$B$6:$BE$49,'ADR Raw Data'!AJ$1,FALSE)</f>
        <v>109.724725284765</v>
      </c>
      <c r="Q20" s="169">
        <f>VLOOKUP($A20,'ADR Raw Data'!$B$6:$BE$49,'ADR Raw Data'!AK$1,FALSE)</f>
        <v>108.111925705503</v>
      </c>
      <c r="R20" s="170">
        <f>VLOOKUP($A20,'ADR Raw Data'!$B$6:$BE$49,'ADR Raw Data'!AL$1,FALSE)</f>
        <v>107.99664281765899</v>
      </c>
      <c r="S20" s="169">
        <f>VLOOKUP($A20,'ADR Raw Data'!$B$6:$BE$49,'ADR Raw Data'!AN$1,FALSE)</f>
        <v>116.77391881075999</v>
      </c>
      <c r="T20" s="169">
        <f>VLOOKUP($A20,'ADR Raw Data'!$B$6:$BE$49,'ADR Raw Data'!AO$1,FALSE)</f>
        <v>116.45677926746301</v>
      </c>
      <c r="U20" s="170">
        <f>VLOOKUP($A20,'ADR Raw Data'!$B$6:$BE$49,'ADR Raw Data'!AP$1,FALSE)</f>
        <v>116.61497998850901</v>
      </c>
      <c r="V20" s="171">
        <f>VLOOKUP($A20,'ADR Raw Data'!$B$6:$BE$49,'ADR Raw Data'!AR$1,FALSE)</f>
        <v>110.71052557338599</v>
      </c>
      <c r="X20" s="168">
        <f>VLOOKUP($A20,'RevPAR Raw Data'!$B$6:$BE$49,'RevPAR Raw Data'!AG$1,FALSE)</f>
        <v>42.1035142901708</v>
      </c>
      <c r="Y20" s="169">
        <f>VLOOKUP($A20,'RevPAR Raw Data'!$B$6:$BE$49,'RevPAR Raw Data'!AH$1,FALSE)</f>
        <v>57.8527748848147</v>
      </c>
      <c r="Z20" s="169">
        <f>VLOOKUP($A20,'RevPAR Raw Data'!$B$6:$BE$49,'RevPAR Raw Data'!AI$1,FALSE)</f>
        <v>65.205537651180606</v>
      </c>
      <c r="AA20" s="169">
        <f>VLOOKUP($A20,'RevPAR Raw Data'!$B$6:$BE$49,'RevPAR Raw Data'!AJ$1,FALSE)</f>
        <v>64.840329777788398</v>
      </c>
      <c r="AB20" s="169">
        <f>VLOOKUP($A20,'RevPAR Raw Data'!$B$6:$BE$49,'RevPAR Raw Data'!AK$1,FALSE)</f>
        <v>59.5034579573814</v>
      </c>
      <c r="AC20" s="170">
        <f>VLOOKUP($A20,'RevPAR Raw Data'!$B$6:$BE$49,'RevPAR Raw Data'!AL$1,FALSE)</f>
        <v>57.901122912267198</v>
      </c>
      <c r="AD20" s="169">
        <f>VLOOKUP($A20,'RevPAR Raw Data'!$B$6:$BE$49,'RevPAR Raw Data'!AN$1,FALSE)</f>
        <v>71.773142217796106</v>
      </c>
      <c r="AE20" s="169">
        <f>VLOOKUP($A20,'RevPAR Raw Data'!$B$6:$BE$49,'RevPAR Raw Data'!AO$1,FALSE)</f>
        <v>71.912172981858305</v>
      </c>
      <c r="AF20" s="170">
        <f>VLOOKUP($A20,'RevPAR Raw Data'!$B$6:$BE$49,'RevPAR Raw Data'!AP$1,FALSE)</f>
        <v>71.842657599827206</v>
      </c>
      <c r="AG20" s="171">
        <f>VLOOKUP($A20,'RevPAR Raw Data'!$B$6:$BE$49,'RevPAR Raw Data'!AR$1,FALSE)</f>
        <v>61.884418537284297</v>
      </c>
    </row>
    <row r="21" spans="1:33" x14ac:dyDescent="0.25">
      <c r="A21" s="148" t="s">
        <v>132</v>
      </c>
      <c r="B21" s="136">
        <f>(VLOOKUP($A20,'Occupancy Raw Data'!$B$8:$BE$51,'Occupancy Raw Data'!AT$3,FALSE))/100</f>
        <v>9.8125701803643897E-3</v>
      </c>
      <c r="C21" s="137">
        <f>(VLOOKUP($A20,'Occupancy Raw Data'!$B$8:$BE$51,'Occupancy Raw Data'!AU$3,FALSE))/100</f>
        <v>1.7961914294307001E-2</v>
      </c>
      <c r="D21" s="137">
        <f>(VLOOKUP($A20,'Occupancy Raw Data'!$B$8:$BE$51,'Occupancy Raw Data'!AV$3,FALSE))/100</f>
        <v>2.3536237265562299E-2</v>
      </c>
      <c r="E21" s="137">
        <f>(VLOOKUP($A20,'Occupancy Raw Data'!$B$8:$BE$51,'Occupancy Raw Data'!AW$3,FALSE))/100</f>
        <v>-4.6467980134524698E-3</v>
      </c>
      <c r="F21" s="137">
        <f>(VLOOKUP($A20,'Occupancy Raw Data'!$B$8:$BE$51,'Occupancy Raw Data'!AX$3,FALSE))/100</f>
        <v>-3.5165322280836298E-2</v>
      </c>
      <c r="G21" s="137">
        <f>(VLOOKUP($A20,'Occupancy Raw Data'!$B$8:$BE$51,'Occupancy Raw Data'!AY$3,FALSE))/100</f>
        <v>1.5985801111852399E-3</v>
      </c>
      <c r="H21" s="138">
        <f>(VLOOKUP($A20,'Occupancy Raw Data'!$B$8:$BE$51,'Occupancy Raw Data'!BA$3,FALSE))/100</f>
        <v>-5.4898536501278204E-2</v>
      </c>
      <c r="I21" s="138">
        <f>(VLOOKUP($A20,'Occupancy Raw Data'!$B$8:$BE$51,'Occupancy Raw Data'!BB$3,FALSE))/100</f>
        <v>-6.81933796501073E-2</v>
      </c>
      <c r="J21" s="137">
        <f>(VLOOKUP($A20,'Occupancy Raw Data'!$B$8:$BE$51,'Occupancy Raw Data'!BC$3,FALSE))/100</f>
        <v>-6.1608514234522099E-2</v>
      </c>
      <c r="K21" s="139">
        <f>(VLOOKUP($A20,'Occupancy Raw Data'!$B$8:$BE$51,'Occupancy Raw Data'!BE$3,FALSE))/100</f>
        <v>-1.91829242977547E-2</v>
      </c>
      <c r="M21" s="136">
        <f>(VLOOKUP($A20,'ADR Raw Data'!$B$6:$BE$49,'ADR Raw Data'!AT$1,FALSE))/100</f>
        <v>2.29256458247327E-2</v>
      </c>
      <c r="N21" s="137">
        <f>(VLOOKUP($A20,'ADR Raw Data'!$B$6:$BE$49,'ADR Raw Data'!AU$1,FALSE))/100</f>
        <v>2.5136024513631901E-2</v>
      </c>
      <c r="O21" s="137">
        <f>(VLOOKUP($A20,'ADR Raw Data'!$B$6:$BE$49,'ADR Raw Data'!AV$1,FALSE))/100</f>
        <v>3.4480065256297203E-2</v>
      </c>
      <c r="P21" s="137">
        <f>(VLOOKUP($A20,'ADR Raw Data'!$B$6:$BE$49,'ADR Raw Data'!AW$1,FALSE))/100</f>
        <v>3.1637378662308001E-2</v>
      </c>
      <c r="Q21" s="137">
        <f>(VLOOKUP($A20,'ADR Raw Data'!$B$6:$BE$49,'ADR Raw Data'!AX$1,FALSE))/100</f>
        <v>1.73293978502983E-2</v>
      </c>
      <c r="R21" s="137">
        <f>(VLOOKUP($A20,'ADR Raw Data'!$B$6:$BE$49,'ADR Raw Data'!AY$1,FALSE))/100</f>
        <v>2.6622346036117902E-2</v>
      </c>
      <c r="S21" s="138">
        <f>(VLOOKUP($A20,'ADR Raw Data'!$B$6:$BE$49,'ADR Raw Data'!BA$1,FALSE))/100</f>
        <v>-2.1233466306198802E-2</v>
      </c>
      <c r="T21" s="138">
        <f>(VLOOKUP($A20,'ADR Raw Data'!$B$6:$BE$49,'ADR Raw Data'!BB$1,FALSE))/100</f>
        <v>-2.67349528337434E-2</v>
      </c>
      <c r="U21" s="137">
        <f>(VLOOKUP($A20,'ADR Raw Data'!$B$6:$BE$49,'ADR Raw Data'!BC$1,FALSE))/100</f>
        <v>-2.4004707087213299E-2</v>
      </c>
      <c r="V21" s="139">
        <f>(VLOOKUP($A20,'ADR Raw Data'!$B$6:$BE$49,'ADR Raw Data'!BE$1,FALSE))/100</f>
        <v>7.4051988172085101E-3</v>
      </c>
      <c r="X21" s="136">
        <f>(VLOOKUP($A20,'RevPAR Raw Data'!$B$6:$BE$49,'RevPAR Raw Data'!AT$1,FALSE))/100</f>
        <v>3.2963175513682497E-2</v>
      </c>
      <c r="Y21" s="137">
        <f>(VLOOKUP($A20,'RevPAR Raw Data'!$B$6:$BE$49,'RevPAR Raw Data'!AU$1,FALSE))/100</f>
        <v>4.3549429925952399E-2</v>
      </c>
      <c r="Z21" s="137">
        <f>(VLOOKUP($A20,'RevPAR Raw Data'!$B$6:$BE$49,'RevPAR Raw Data'!AV$1,FALSE))/100</f>
        <v>5.8827833518663802E-2</v>
      </c>
      <c r="AA21" s="137">
        <f>(VLOOKUP($A20,'RevPAR Raw Data'!$B$6:$BE$49,'RevPAR Raw Data'!AW$1,FALSE))/100</f>
        <v>2.6843568140536699E-2</v>
      </c>
      <c r="AB21" s="137">
        <f>(VLOOKUP($A20,'RevPAR Raw Data'!$B$6:$BE$49,'RevPAR Raw Data'!AX$1,FALSE))/100</f>
        <v>-1.8445318290876499E-2</v>
      </c>
      <c r="AC21" s="137">
        <f>(VLOOKUP($A20,'RevPAR Raw Data'!$B$6:$BE$49,'RevPAR Raw Data'!AY$1,FALSE))/100</f>
        <v>2.8263484100189598E-2</v>
      </c>
      <c r="AD21" s="138">
        <f>(VLOOKUP($A20,'RevPAR Raw Data'!$B$6:$BE$49,'RevPAR Raw Data'!BA$1,FALSE))/100</f>
        <v>-7.4966316582417494E-2</v>
      </c>
      <c r="AE21" s="138">
        <f>(VLOOKUP($A20,'RevPAR Raw Data'!$B$6:$BE$49,'RevPAR Raw Data'!BB$1,FALSE))/100</f>
        <v>-9.3105185695331605E-2</v>
      </c>
      <c r="AF21" s="137">
        <f>(VLOOKUP($A20,'RevPAR Raw Data'!$B$6:$BE$49,'RevPAR Raw Data'!BC$1,FALSE))/100</f>
        <v>-8.4134326983457297E-2</v>
      </c>
      <c r="AG21" s="139">
        <f>(VLOOKUP($A20,'RevPAR Raw Data'!$B$6:$BE$49,'RevPAR Raw Data'!BE$1,FALSE))/100</f>
        <v>-1.19197788488665E-2</v>
      </c>
    </row>
    <row r="22" spans="1:33" x14ac:dyDescent="0.25">
      <c r="A22" s="186"/>
      <c r="B22" s="164"/>
      <c r="C22" s="165"/>
      <c r="D22" s="165"/>
      <c r="E22" s="165"/>
      <c r="F22" s="165"/>
      <c r="G22" s="166"/>
      <c r="H22" s="146"/>
      <c r="I22" s="146"/>
      <c r="J22" s="166"/>
      <c r="K22" s="167"/>
      <c r="M22" s="168"/>
      <c r="N22" s="169"/>
      <c r="O22" s="169"/>
      <c r="P22" s="169"/>
      <c r="Q22" s="169"/>
      <c r="R22" s="170"/>
      <c r="S22" s="169"/>
      <c r="T22" s="169"/>
      <c r="U22" s="170"/>
      <c r="V22" s="171"/>
      <c r="X22" s="168"/>
      <c r="Y22" s="169"/>
      <c r="Z22" s="169"/>
      <c r="AA22" s="169"/>
      <c r="AB22" s="169"/>
      <c r="AC22" s="170"/>
      <c r="AD22" s="169"/>
      <c r="AE22" s="169"/>
      <c r="AF22" s="170"/>
      <c r="AG22" s="171"/>
    </row>
    <row r="23" spans="1:33" x14ac:dyDescent="0.25">
      <c r="A23" s="163" t="s">
        <v>116</v>
      </c>
      <c r="B23" s="140">
        <f>(VLOOKUP($A23,'Occupancy Raw Data'!$B$8:$BE$51,'Occupancy Raw Data'!AG$3,FALSE))/100</f>
        <v>0.44545516957297798</v>
      </c>
      <c r="C23" s="146">
        <f>(VLOOKUP($A23,'Occupancy Raw Data'!$B$8:$BE$51,'Occupancy Raw Data'!AH$3,FALSE))/100</f>
        <v>0.51585884937525694</v>
      </c>
      <c r="D23" s="146">
        <f>(VLOOKUP($A23,'Occupancy Raw Data'!$B$8:$BE$51,'Occupancy Raw Data'!AI$3,FALSE))/100</f>
        <v>0.54195844203396004</v>
      </c>
      <c r="E23" s="146">
        <f>(VLOOKUP($A23,'Occupancy Raw Data'!$B$8:$BE$51,'Occupancy Raw Data'!AJ$3,FALSE))/100</f>
        <v>0.54563137901048098</v>
      </c>
      <c r="F23" s="146">
        <f>(VLOOKUP($A23,'Occupancy Raw Data'!$B$8:$BE$51,'Occupancy Raw Data'!AK$3,FALSE))/100</f>
        <v>0.53304499061741906</v>
      </c>
      <c r="G23" s="147">
        <f>(VLOOKUP($A23,'Occupancy Raw Data'!$B$8:$BE$51,'Occupancy Raw Data'!AL$3,FALSE))/100</f>
        <v>0.51638976612201903</v>
      </c>
      <c r="H23" s="146">
        <f>(VLOOKUP($A23,'Occupancy Raw Data'!$B$8:$BE$51,'Occupancy Raw Data'!AN$3,FALSE))/100</f>
        <v>0.57645658840221503</v>
      </c>
      <c r="I23" s="146">
        <f>(VLOOKUP($A23,'Occupancy Raw Data'!$B$8:$BE$51,'Occupancy Raw Data'!AO$3,FALSE))/100</f>
        <v>0.57009666533203596</v>
      </c>
      <c r="J23" s="147">
        <f>(VLOOKUP($A23,'Occupancy Raw Data'!$B$8:$BE$51,'Occupancy Raw Data'!AP$3,FALSE))/100</f>
        <v>0.57327628124088303</v>
      </c>
      <c r="K23" s="141">
        <f>(VLOOKUP($A23,'Occupancy Raw Data'!$B$8:$BE$51,'Occupancy Raw Data'!AR$3,FALSE))/100</f>
        <v>0.53264431807594403</v>
      </c>
      <c r="M23" s="168">
        <f>VLOOKUP($A23,'ADR Raw Data'!$B$6:$BE$49,'ADR Raw Data'!AG$1,FALSE)</f>
        <v>77.627190670673698</v>
      </c>
      <c r="N23" s="169">
        <f>VLOOKUP($A23,'ADR Raw Data'!$B$6:$BE$49,'ADR Raw Data'!AH$1,FALSE)</f>
        <v>79.682299485404997</v>
      </c>
      <c r="O23" s="169">
        <f>VLOOKUP($A23,'ADR Raw Data'!$B$6:$BE$49,'ADR Raw Data'!AI$1,FALSE)</f>
        <v>80.5818403884725</v>
      </c>
      <c r="P23" s="169">
        <f>VLOOKUP($A23,'ADR Raw Data'!$B$6:$BE$49,'ADR Raw Data'!AJ$1,FALSE)</f>
        <v>80.946725244306506</v>
      </c>
      <c r="Q23" s="169">
        <f>VLOOKUP($A23,'ADR Raw Data'!$B$6:$BE$49,'ADR Raw Data'!AK$1,FALSE)</f>
        <v>80.591236637616404</v>
      </c>
      <c r="R23" s="170">
        <f>VLOOKUP($A23,'ADR Raw Data'!$B$6:$BE$49,'ADR Raw Data'!AL$1,FALSE)</f>
        <v>79.971410446173707</v>
      </c>
      <c r="S23" s="169">
        <f>VLOOKUP($A23,'ADR Raw Data'!$B$6:$BE$49,'ADR Raw Data'!AN$1,FALSE)</f>
        <v>86.572206034140507</v>
      </c>
      <c r="T23" s="169">
        <f>VLOOKUP($A23,'ADR Raw Data'!$B$6:$BE$49,'ADR Raw Data'!AO$1,FALSE)</f>
        <v>86.280638707735505</v>
      </c>
      <c r="U23" s="170">
        <f>VLOOKUP($A23,'ADR Raw Data'!$B$6:$BE$49,'ADR Raw Data'!AP$1,FALSE)</f>
        <v>86.427215187347201</v>
      </c>
      <c r="V23" s="171">
        <f>VLOOKUP($A23,'ADR Raw Data'!$B$6:$BE$49,'ADR Raw Data'!AR$1,FALSE)</f>
        <v>81.956786296249604</v>
      </c>
      <c r="X23" s="168">
        <f>VLOOKUP($A23,'RevPAR Raw Data'!$B$6:$BE$49,'RevPAR Raw Data'!AG$1,FALSE)</f>
        <v>34.579433383678797</v>
      </c>
      <c r="Y23" s="169">
        <f>VLOOKUP($A23,'RevPAR Raw Data'!$B$6:$BE$49,'RevPAR Raw Data'!AH$1,FALSE)</f>
        <v>41.104819328115703</v>
      </c>
      <c r="Z23" s="169">
        <f>VLOOKUP($A23,'RevPAR Raw Data'!$B$6:$BE$49,'RevPAR Raw Data'!AI$1,FALSE)</f>
        <v>43.672008673165799</v>
      </c>
      <c r="AA23" s="169">
        <f>VLOOKUP($A23,'RevPAR Raw Data'!$B$6:$BE$49,'RevPAR Raw Data'!AJ$1,FALSE)</f>
        <v>44.167073321433399</v>
      </c>
      <c r="AB23" s="169">
        <f>VLOOKUP($A23,'RevPAR Raw Data'!$B$6:$BE$49,'RevPAR Raw Data'!AK$1,FALSE)</f>
        <v>42.958754977344498</v>
      </c>
      <c r="AC23" s="170">
        <f>VLOOKUP($A23,'RevPAR Raw Data'!$B$6:$BE$49,'RevPAR Raw Data'!AL$1,FALSE)</f>
        <v>41.296417936747602</v>
      </c>
      <c r="AD23" s="169">
        <f>VLOOKUP($A23,'RevPAR Raw Data'!$B$6:$BE$49,'RevPAR Raw Data'!AN$1,FALSE)</f>
        <v>49.9051185408943</v>
      </c>
      <c r="AE23" s="169">
        <f>VLOOKUP($A23,'RevPAR Raw Data'!$B$6:$BE$49,'RevPAR Raw Data'!AO$1,FALSE)</f>
        <v>49.188304409998203</v>
      </c>
      <c r="AF23" s="170">
        <f>VLOOKUP($A23,'RevPAR Raw Data'!$B$6:$BE$49,'RevPAR Raw Data'!AP$1,FALSE)</f>
        <v>49.546672520607899</v>
      </c>
      <c r="AG23" s="171">
        <f>VLOOKUP($A23,'RevPAR Raw Data'!$B$6:$BE$49,'RevPAR Raw Data'!AR$1,FALSE)</f>
        <v>43.653816548461798</v>
      </c>
    </row>
    <row r="24" spans="1:33" x14ac:dyDescent="0.25">
      <c r="A24" s="148" t="s">
        <v>132</v>
      </c>
      <c r="B24" s="136">
        <f>(VLOOKUP($A23,'Occupancy Raw Data'!$B$8:$BE$51,'Occupancy Raw Data'!AT$3,FALSE))/100</f>
        <v>2.4315654138529302E-2</v>
      </c>
      <c r="C24" s="137">
        <f>(VLOOKUP($A23,'Occupancy Raw Data'!$B$8:$BE$51,'Occupancy Raw Data'!AU$3,FALSE))/100</f>
        <v>1.2563624174216298E-2</v>
      </c>
      <c r="D24" s="137">
        <f>(VLOOKUP($A23,'Occupancy Raw Data'!$B$8:$BE$51,'Occupancy Raw Data'!AV$3,FALSE))/100</f>
        <v>2.2862485205678504E-2</v>
      </c>
      <c r="E24" s="137">
        <f>(VLOOKUP($A23,'Occupancy Raw Data'!$B$8:$BE$51,'Occupancy Raw Data'!AW$3,FALSE))/100</f>
        <v>-5.85039720463727E-3</v>
      </c>
      <c r="F24" s="137">
        <f>(VLOOKUP($A23,'Occupancy Raw Data'!$B$8:$BE$51,'Occupancy Raw Data'!AX$3,FALSE))/100</f>
        <v>-1.12007411086908E-2</v>
      </c>
      <c r="G24" s="137">
        <f>(VLOOKUP($A23,'Occupancy Raw Data'!$B$8:$BE$51,'Occupancy Raw Data'!AY$3,FALSE))/100</f>
        <v>7.7434425506637192E-3</v>
      </c>
      <c r="H24" s="138">
        <f>(VLOOKUP($A23,'Occupancy Raw Data'!$B$8:$BE$51,'Occupancy Raw Data'!BA$3,FALSE))/100</f>
        <v>-2.3666447139857501E-2</v>
      </c>
      <c r="I24" s="138">
        <f>(VLOOKUP($A23,'Occupancy Raw Data'!$B$8:$BE$51,'Occupancy Raw Data'!BB$3,FALSE))/100</f>
        <v>-3.7779368300187598E-2</v>
      </c>
      <c r="J24" s="137">
        <f>(VLOOKUP($A23,'Occupancy Raw Data'!$B$8:$BE$51,'Occupancy Raw Data'!BC$3,FALSE))/100</f>
        <v>-3.0735722372278201E-2</v>
      </c>
      <c r="K24" s="139">
        <f>(VLOOKUP($A23,'Occupancy Raw Data'!$B$8:$BE$51,'Occupancy Raw Data'!BE$3,FALSE))/100</f>
        <v>-4.3916314308610795E-3</v>
      </c>
      <c r="M24" s="136">
        <f>(VLOOKUP($A23,'ADR Raw Data'!$B$6:$BE$49,'ADR Raw Data'!AT$1,FALSE))/100</f>
        <v>2.8622006028894701E-2</v>
      </c>
      <c r="N24" s="137">
        <f>(VLOOKUP($A23,'ADR Raw Data'!$B$6:$BE$49,'ADR Raw Data'!AU$1,FALSE))/100</f>
        <v>2.9130418772931401E-2</v>
      </c>
      <c r="O24" s="137">
        <f>(VLOOKUP($A23,'ADR Raw Data'!$B$6:$BE$49,'ADR Raw Data'!AV$1,FALSE))/100</f>
        <v>3.0801589417841301E-2</v>
      </c>
      <c r="P24" s="137">
        <f>(VLOOKUP($A23,'ADR Raw Data'!$B$6:$BE$49,'ADR Raw Data'!AW$1,FALSE))/100</f>
        <v>2.9076620501478998E-2</v>
      </c>
      <c r="Q24" s="137">
        <f>(VLOOKUP($A23,'ADR Raw Data'!$B$6:$BE$49,'ADR Raw Data'!AX$1,FALSE))/100</f>
        <v>1.4358437791618399E-2</v>
      </c>
      <c r="R24" s="137">
        <f>(VLOOKUP($A23,'ADR Raw Data'!$B$6:$BE$49,'ADR Raw Data'!AY$1,FALSE))/100</f>
        <v>2.6082665318892403E-2</v>
      </c>
      <c r="S24" s="138">
        <f>(VLOOKUP($A23,'ADR Raw Data'!$B$6:$BE$49,'ADR Raw Data'!BA$1,FALSE))/100</f>
        <v>-3.0293455143479901E-3</v>
      </c>
      <c r="T24" s="138">
        <f>(VLOOKUP($A23,'ADR Raw Data'!$B$6:$BE$49,'ADR Raw Data'!BB$1,FALSE))/100</f>
        <v>-1.0553493783163399E-2</v>
      </c>
      <c r="U24" s="137">
        <f>(VLOOKUP($A23,'ADR Raw Data'!$B$6:$BE$49,'ADR Raw Data'!BC$1,FALSE))/100</f>
        <v>-6.7938296439205301E-3</v>
      </c>
      <c r="V24" s="139">
        <f>(VLOOKUP($A23,'ADR Raw Data'!$B$6:$BE$49,'ADR Raw Data'!BE$1,FALSE))/100</f>
        <v>1.4248220541594301E-2</v>
      </c>
      <c r="X24" s="136">
        <f>(VLOOKUP($A23,'RevPAR Raw Data'!$B$6:$BE$49,'RevPAR Raw Data'!AT$1,FALSE))/100</f>
        <v>5.36336229667735E-2</v>
      </c>
      <c r="Y24" s="137">
        <f>(VLOOKUP($A23,'RevPAR Raw Data'!$B$6:$BE$49,'RevPAR Raw Data'!AU$1,FALSE))/100</f>
        <v>4.2060026580648398E-2</v>
      </c>
      <c r="Z24" s="137">
        <f>(VLOOKUP($A23,'RevPAR Raw Data'!$B$6:$BE$49,'RevPAR Raw Data'!AV$1,FALSE))/100</f>
        <v>5.43682755058967E-2</v>
      </c>
      <c r="AA24" s="137">
        <f>(VLOOKUP($A23,'RevPAR Raw Data'!$B$6:$BE$49,'RevPAR Raw Data'!AW$1,FALSE))/100</f>
        <v>2.3056113517539497E-2</v>
      </c>
      <c r="AB24" s="137">
        <f>(VLOOKUP($A23,'RevPAR Raw Data'!$B$6:$BE$49,'RevPAR Raw Data'!AX$1,FALSE))/100</f>
        <v>2.9968715384984003E-3</v>
      </c>
      <c r="AC24" s="137">
        <f>(VLOOKUP($A23,'RevPAR Raw Data'!$B$6:$BE$49,'RevPAR Raw Data'!AY$1,FALSE))/100</f>
        <v>3.4028077490021097E-2</v>
      </c>
      <c r="AD24" s="138">
        <f>(VLOOKUP($A23,'RevPAR Raw Data'!$B$6:$BE$49,'RevPAR Raw Data'!BA$1,FALSE))/100</f>
        <v>-2.66240988087218E-2</v>
      </c>
      <c r="AE24" s="138">
        <f>(VLOOKUP($A23,'RevPAR Raw Data'!$B$6:$BE$49,'RevPAR Raw Data'!BB$1,FALSE))/100</f>
        <v>-4.7934157754863101E-2</v>
      </c>
      <c r="AF24" s="137">
        <f>(VLOOKUP($A23,'RevPAR Raw Data'!$B$6:$BE$49,'RevPAR Raw Data'!BC$1,FALSE))/100</f>
        <v>-3.73207387544187E-2</v>
      </c>
      <c r="AG24" s="139">
        <f>(VLOOKUP($A23,'RevPAR Raw Data'!$B$6:$BE$49,'RevPAR Raw Data'!BE$1,FALSE))/100</f>
        <v>9.7940161775689899E-3</v>
      </c>
    </row>
    <row r="25" spans="1:33" x14ac:dyDescent="0.25">
      <c r="A25" s="186"/>
      <c r="B25" s="164"/>
      <c r="C25" s="165"/>
      <c r="D25" s="165"/>
      <c r="E25" s="165"/>
      <c r="F25" s="165"/>
      <c r="G25" s="166"/>
      <c r="H25" s="146"/>
      <c r="I25" s="146"/>
      <c r="J25" s="166"/>
      <c r="K25" s="167"/>
      <c r="M25" s="168"/>
      <c r="N25" s="169"/>
      <c r="O25" s="169"/>
      <c r="P25" s="169"/>
      <c r="Q25" s="169"/>
      <c r="R25" s="170"/>
      <c r="S25" s="169"/>
      <c r="T25" s="169"/>
      <c r="U25" s="170"/>
      <c r="V25" s="171"/>
      <c r="X25" s="168"/>
      <c r="Y25" s="169"/>
      <c r="Z25" s="169"/>
      <c r="AA25" s="169"/>
      <c r="AB25" s="169"/>
      <c r="AC25" s="170"/>
      <c r="AD25" s="169"/>
      <c r="AE25" s="169"/>
      <c r="AF25" s="170"/>
      <c r="AG25" s="171"/>
    </row>
    <row r="26" spans="1:33" x14ac:dyDescent="0.25">
      <c r="A26" s="163" t="s">
        <v>117</v>
      </c>
      <c r="B26" s="140">
        <f>(VLOOKUP($A26,'Occupancy Raw Data'!$B$8:$BE$51,'Occupancy Raw Data'!AG$3,FALSE))/100</f>
        <v>0.42951711136890902</v>
      </c>
      <c r="C26" s="146">
        <f>(VLOOKUP($A26,'Occupancy Raw Data'!$B$8:$BE$51,'Occupancy Raw Data'!AH$3,FALSE))/100</f>
        <v>0.455851218097447</v>
      </c>
      <c r="D26" s="146">
        <f>(VLOOKUP($A26,'Occupancy Raw Data'!$B$8:$BE$51,'Occupancy Raw Data'!AI$3,FALSE))/100</f>
        <v>0.46748839907192496</v>
      </c>
      <c r="E26" s="146">
        <f>(VLOOKUP($A26,'Occupancy Raw Data'!$B$8:$BE$51,'Occupancy Raw Data'!AJ$3,FALSE))/100</f>
        <v>0.479705626450116</v>
      </c>
      <c r="F26" s="146">
        <f>(VLOOKUP($A26,'Occupancy Raw Data'!$B$8:$BE$51,'Occupancy Raw Data'!AK$3,FALSE))/100</f>
        <v>0.48212732018561399</v>
      </c>
      <c r="G26" s="147">
        <f>(VLOOKUP($A26,'Occupancy Raw Data'!$B$8:$BE$51,'Occupancy Raw Data'!AL$3,FALSE))/100</f>
        <v>0.46293793503480202</v>
      </c>
      <c r="H26" s="146">
        <f>(VLOOKUP($A26,'Occupancy Raw Data'!$B$8:$BE$51,'Occupancy Raw Data'!AN$3,FALSE))/100</f>
        <v>0.52745794663572998</v>
      </c>
      <c r="I26" s="146">
        <f>(VLOOKUP($A26,'Occupancy Raw Data'!$B$8:$BE$51,'Occupancy Raw Data'!AO$3,FALSE))/100</f>
        <v>0.52193262205728796</v>
      </c>
      <c r="J26" s="147">
        <f>(VLOOKUP($A26,'Occupancy Raw Data'!$B$8:$BE$51,'Occupancy Raw Data'!AP$3,FALSE))/100</f>
        <v>0.524694803688453</v>
      </c>
      <c r="K26" s="141">
        <f>(VLOOKUP($A26,'Occupancy Raw Data'!$B$8:$BE$51,'Occupancy Raw Data'!AR$3,FALSE))/100</f>
        <v>0.48058494771555899</v>
      </c>
      <c r="M26" s="168">
        <f>VLOOKUP($A26,'ADR Raw Data'!$B$6:$BE$49,'ADR Raw Data'!AG$1,FALSE)</f>
        <v>60.119128174006903</v>
      </c>
      <c r="N26" s="169">
        <f>VLOOKUP($A26,'ADR Raw Data'!$B$6:$BE$49,'ADR Raw Data'!AH$1,FALSE)</f>
        <v>60.152583647468603</v>
      </c>
      <c r="O26" s="169">
        <f>VLOOKUP($A26,'ADR Raw Data'!$B$6:$BE$49,'ADR Raw Data'!AI$1,FALSE)</f>
        <v>60.610202822755703</v>
      </c>
      <c r="P26" s="169">
        <f>VLOOKUP($A26,'ADR Raw Data'!$B$6:$BE$49,'ADR Raw Data'!AJ$1,FALSE)</f>
        <v>60.713162547422101</v>
      </c>
      <c r="Q26" s="169">
        <f>VLOOKUP($A26,'ADR Raw Data'!$B$6:$BE$49,'ADR Raw Data'!AK$1,FALSE)</f>
        <v>61.239986648620103</v>
      </c>
      <c r="R26" s="170">
        <f>VLOOKUP($A26,'ADR Raw Data'!$B$6:$BE$49,'ADR Raw Data'!AL$1,FALSE)</f>
        <v>60.581471163255401</v>
      </c>
      <c r="S26" s="169">
        <f>VLOOKUP($A26,'ADR Raw Data'!$B$6:$BE$49,'ADR Raw Data'!AN$1,FALSE)</f>
        <v>65.292050800720304</v>
      </c>
      <c r="T26" s="169">
        <f>VLOOKUP($A26,'ADR Raw Data'!$B$6:$BE$49,'ADR Raw Data'!AO$1,FALSE)</f>
        <v>65.273844107762798</v>
      </c>
      <c r="U26" s="170">
        <f>VLOOKUP($A26,'ADR Raw Data'!$B$6:$BE$49,'ADR Raw Data'!AP$1,FALSE)</f>
        <v>65.282993802026795</v>
      </c>
      <c r="V26" s="171">
        <f>VLOOKUP($A26,'ADR Raw Data'!$B$6:$BE$49,'ADR Raw Data'!AR$1,FALSE)</f>
        <v>62.048237929176501</v>
      </c>
      <c r="X26" s="168">
        <f>VLOOKUP($A26,'RevPAR Raw Data'!$B$6:$BE$49,'RevPAR Raw Data'!AG$1,FALSE)</f>
        <v>25.8221942713167</v>
      </c>
      <c r="Y26" s="169">
        <f>VLOOKUP($A26,'RevPAR Raw Data'!$B$6:$BE$49,'RevPAR Raw Data'!AH$1,FALSE)</f>
        <v>27.4206285274071</v>
      </c>
      <c r="Z26" s="169">
        <f>VLOOKUP($A26,'RevPAR Raw Data'!$B$6:$BE$49,'RevPAR Raw Data'!AI$1,FALSE)</f>
        <v>28.334566685034801</v>
      </c>
      <c r="AA26" s="169">
        <f>VLOOKUP($A26,'RevPAR Raw Data'!$B$6:$BE$49,'RevPAR Raw Data'!AJ$1,FALSE)</f>
        <v>29.124445673578801</v>
      </c>
      <c r="AB26" s="169">
        <f>VLOOKUP($A26,'RevPAR Raw Data'!$B$6:$BE$49,'RevPAR Raw Data'!AK$1,FALSE)</f>
        <v>29.525470651102001</v>
      </c>
      <c r="AC26" s="170">
        <f>VLOOKUP($A26,'RevPAR Raw Data'!$B$6:$BE$49,'RevPAR Raw Data'!AL$1,FALSE)</f>
        <v>28.0454611616879</v>
      </c>
      <c r="AD26" s="169">
        <f>VLOOKUP($A26,'RevPAR Raw Data'!$B$6:$BE$49,'RevPAR Raw Data'!AN$1,FALSE)</f>
        <v>34.438811046983702</v>
      </c>
      <c r="AE26" s="169">
        <f>VLOOKUP($A26,'RevPAR Raw Data'!$B$6:$BE$49,'RevPAR Raw Data'!AO$1,FALSE)</f>
        <v>34.068548606923301</v>
      </c>
      <c r="AF26" s="170">
        <f>VLOOKUP($A26,'RevPAR Raw Data'!$B$6:$BE$49,'RevPAR Raw Data'!AP$1,FALSE)</f>
        <v>34.2536476171489</v>
      </c>
      <c r="AG26" s="171">
        <f>VLOOKUP($A26,'RevPAR Raw Data'!$B$6:$BE$49,'RevPAR Raw Data'!AR$1,FALSE)</f>
        <v>29.8194491810359</v>
      </c>
    </row>
    <row r="27" spans="1:33" x14ac:dyDescent="0.25">
      <c r="A27" s="148" t="s">
        <v>132</v>
      </c>
      <c r="B27" s="136">
        <f>(VLOOKUP($A26,'Occupancy Raw Data'!$B$8:$BE$51,'Occupancy Raw Data'!AT$3,FALSE))/100</f>
        <v>4.7843292115008505E-2</v>
      </c>
      <c r="C27" s="137">
        <f>(VLOOKUP($A26,'Occupancy Raw Data'!$B$8:$BE$51,'Occupancy Raw Data'!AU$3,FALSE))/100</f>
        <v>5.4702004075484797E-2</v>
      </c>
      <c r="D27" s="137">
        <f>(VLOOKUP($A26,'Occupancy Raw Data'!$B$8:$BE$51,'Occupancy Raw Data'!AV$3,FALSE))/100</f>
        <v>6.5296238005262797E-2</v>
      </c>
      <c r="E27" s="137">
        <f>(VLOOKUP($A26,'Occupancy Raw Data'!$B$8:$BE$51,'Occupancy Raw Data'!AW$3,FALSE))/100</f>
        <v>4.6644237503136399E-2</v>
      </c>
      <c r="F27" s="137">
        <f>(VLOOKUP($A26,'Occupancy Raw Data'!$B$8:$BE$51,'Occupancy Raw Data'!AX$3,FALSE))/100</f>
        <v>3.1316340112041596E-2</v>
      </c>
      <c r="G27" s="137">
        <f>(VLOOKUP($A26,'Occupancy Raw Data'!$B$8:$BE$51,'Occupancy Raw Data'!AY$3,FALSE))/100</f>
        <v>4.89071321181389E-2</v>
      </c>
      <c r="H27" s="138">
        <f>(VLOOKUP($A26,'Occupancy Raw Data'!$B$8:$BE$51,'Occupancy Raw Data'!BA$3,FALSE))/100</f>
        <v>1.8421155336733001E-2</v>
      </c>
      <c r="I27" s="138">
        <f>(VLOOKUP($A26,'Occupancy Raw Data'!$B$8:$BE$51,'Occupancy Raw Data'!BB$3,FALSE))/100</f>
        <v>-1.2677456608295602E-2</v>
      </c>
      <c r="J27" s="137">
        <f>(VLOOKUP($A26,'Occupancy Raw Data'!$B$8:$BE$51,'Occupancy Raw Data'!BC$3,FALSE))/100</f>
        <v>2.7138912301468E-3</v>
      </c>
      <c r="K27" s="139">
        <f>(VLOOKUP($A26,'Occupancy Raw Data'!$B$8:$BE$51,'Occupancy Raw Data'!BE$3,FALSE))/100</f>
        <v>3.4005626188569699E-2</v>
      </c>
      <c r="M27" s="136">
        <f>(VLOOKUP($A26,'ADR Raw Data'!$B$6:$BE$49,'ADR Raw Data'!AT$1,FALSE))/100</f>
        <v>4.7740355445193998E-4</v>
      </c>
      <c r="N27" s="137">
        <f>(VLOOKUP($A26,'ADR Raw Data'!$B$6:$BE$49,'ADR Raw Data'!AU$1,FALSE))/100</f>
        <v>-4.4491365242853602E-3</v>
      </c>
      <c r="O27" s="137">
        <f>(VLOOKUP($A26,'ADR Raw Data'!$B$6:$BE$49,'ADR Raw Data'!AV$1,FALSE))/100</f>
        <v>2.2145564380315901E-3</v>
      </c>
      <c r="P27" s="137">
        <f>(VLOOKUP($A26,'ADR Raw Data'!$B$6:$BE$49,'ADR Raw Data'!AW$1,FALSE))/100</f>
        <v>-5.0865376875064601E-3</v>
      </c>
      <c r="Q27" s="137">
        <f>(VLOOKUP($A26,'ADR Raw Data'!$B$6:$BE$49,'ADR Raw Data'!AX$1,FALSE))/100</f>
        <v>-4.4717263643345405E-3</v>
      </c>
      <c r="R27" s="137">
        <f>(VLOOKUP($A26,'ADR Raw Data'!$B$6:$BE$49,'ADR Raw Data'!AY$1,FALSE))/100</f>
        <v>-2.4060941058053299E-3</v>
      </c>
      <c r="S27" s="138">
        <f>(VLOOKUP($A26,'ADR Raw Data'!$B$6:$BE$49,'ADR Raw Data'!BA$1,FALSE))/100</f>
        <v>-1.1395670860998599E-2</v>
      </c>
      <c r="T27" s="138">
        <f>(VLOOKUP($A26,'ADR Raw Data'!$B$6:$BE$49,'ADR Raw Data'!BB$1,FALSE))/100</f>
        <v>-2.2540161706342498E-2</v>
      </c>
      <c r="U27" s="137">
        <f>(VLOOKUP($A26,'ADR Raw Data'!$B$6:$BE$49,'ADR Raw Data'!BC$1,FALSE))/100</f>
        <v>-1.7052521150167199E-2</v>
      </c>
      <c r="V27" s="139">
        <f>(VLOOKUP($A26,'ADR Raw Data'!$B$6:$BE$49,'ADR Raw Data'!BE$1,FALSE))/100</f>
        <v>-8.1626043628154794E-3</v>
      </c>
      <c r="X27" s="136">
        <f>(VLOOKUP($A26,'RevPAR Raw Data'!$B$6:$BE$49,'RevPAR Raw Data'!AT$1,FALSE))/100</f>
        <v>4.8343536227172794E-2</v>
      </c>
      <c r="Y27" s="137">
        <f>(VLOOKUP($A26,'RevPAR Raw Data'!$B$6:$BE$49,'RevPAR Raw Data'!AU$1,FALSE))/100</f>
        <v>5.0009490866915599E-2</v>
      </c>
      <c r="Z27" s="137">
        <f>(VLOOKUP($A26,'RevPAR Raw Data'!$B$6:$BE$49,'RevPAR Raw Data'!AV$1,FALSE))/100</f>
        <v>6.7655396647548202E-2</v>
      </c>
      <c r="AA27" s="137">
        <f>(VLOOKUP($A26,'RevPAR Raw Data'!$B$6:$BE$49,'RevPAR Raw Data'!AW$1,FALSE))/100</f>
        <v>4.1320442143665197E-2</v>
      </c>
      <c r="AB27" s="137">
        <f>(VLOOKUP($A26,'RevPAR Raw Data'!$B$6:$BE$49,'RevPAR Raw Data'!AX$1,FALSE))/100</f>
        <v>2.6704575643993599E-2</v>
      </c>
      <c r="AC27" s="137">
        <f>(VLOOKUP($A26,'RevPAR Raw Data'!$B$6:$BE$49,'RevPAR Raw Data'!AY$1,FALSE))/100</f>
        <v>4.6383362850012301E-2</v>
      </c>
      <c r="AD27" s="138">
        <f>(VLOOKUP($A26,'RevPAR Raw Data'!$B$6:$BE$49,'RevPAR Raw Data'!BA$1,FALSE))/100</f>
        <v>6.8155630526375802E-3</v>
      </c>
      <c r="AE27" s="138">
        <f>(VLOOKUP($A26,'RevPAR Raw Data'!$B$6:$BE$49,'RevPAR Raw Data'!BB$1,FALSE))/100</f>
        <v>-3.4931866392662096E-2</v>
      </c>
      <c r="AF27" s="137">
        <f>(VLOOKUP($A26,'RevPAR Raw Data'!$B$6:$BE$49,'RevPAR Raw Data'!BC$1,FALSE))/100</f>
        <v>-1.43849086076217E-2</v>
      </c>
      <c r="AG27" s="139">
        <f>(VLOOKUP($A26,'RevPAR Raw Data'!$B$6:$BE$49,'RevPAR Raw Data'!BE$1,FALSE))/100</f>
        <v>2.5565447353067098E-2</v>
      </c>
    </row>
    <row r="28" spans="1:33" x14ac:dyDescent="0.25">
      <c r="A28" s="202" t="s">
        <v>133</v>
      </c>
      <c r="B28" s="177"/>
      <c r="C28" s="178"/>
      <c r="D28" s="178"/>
      <c r="E28" s="178"/>
      <c r="F28" s="178"/>
      <c r="G28" s="179"/>
      <c r="H28" s="178"/>
      <c r="I28" s="178"/>
      <c r="J28" s="179"/>
      <c r="K28" s="180"/>
      <c r="M28" s="177"/>
      <c r="N28" s="178"/>
      <c r="O28" s="178"/>
      <c r="P28" s="178"/>
      <c r="Q28" s="178"/>
      <c r="R28" s="179"/>
      <c r="S28" s="178"/>
      <c r="T28" s="178"/>
      <c r="U28" s="179"/>
      <c r="V28" s="180"/>
      <c r="X28" s="177"/>
      <c r="Y28" s="178"/>
      <c r="Z28" s="178"/>
      <c r="AA28" s="178"/>
      <c r="AB28" s="178"/>
      <c r="AC28" s="179"/>
      <c r="AD28" s="178"/>
      <c r="AE28" s="178"/>
      <c r="AF28" s="179"/>
      <c r="AG28" s="180"/>
    </row>
    <row r="29" spans="1:33" x14ac:dyDescent="0.25">
      <c r="A29" s="163" t="s">
        <v>73</v>
      </c>
      <c r="B29" s="164">
        <f>(VLOOKUP($A29,'Occupancy Raw Data'!$B$8:$BE$45,'Occupancy Raw Data'!AG$3,FALSE))/100</f>
        <v>0.42642859312817</v>
      </c>
      <c r="C29" s="165">
        <f>(VLOOKUP($A29,'Occupancy Raw Data'!$B$8:$BE$45,'Occupancy Raw Data'!AH$3,FALSE))/100</f>
        <v>0.54685269009934001</v>
      </c>
      <c r="D29" s="165">
        <f>(VLOOKUP($A29,'Occupancy Raw Data'!$B$8:$BE$45,'Occupancy Raw Data'!AI$3,FALSE))/100</f>
        <v>0.60179390588449699</v>
      </c>
      <c r="E29" s="165">
        <f>(VLOOKUP($A29,'Occupancy Raw Data'!$B$8:$BE$45,'Occupancy Raw Data'!AJ$3,FALSE))/100</f>
        <v>0.61753805024759201</v>
      </c>
      <c r="F29" s="165">
        <f>(VLOOKUP($A29,'Occupancy Raw Data'!$B$8:$BE$45,'Occupancy Raw Data'!AK$3,FALSE))/100</f>
        <v>0.56992587416836205</v>
      </c>
      <c r="G29" s="166">
        <f>(VLOOKUP($A29,'Occupancy Raw Data'!$B$8:$BE$45,'Occupancy Raw Data'!AL$3,FALSE))/100</f>
        <v>0.55250782270559196</v>
      </c>
      <c r="H29" s="146">
        <f>(VLOOKUP($A29,'Occupancy Raw Data'!$B$8:$BE$45,'Occupancy Raw Data'!AN$3,FALSE))/100</f>
        <v>0.63462648479508998</v>
      </c>
      <c r="I29" s="146">
        <f>(VLOOKUP($A29,'Occupancy Raw Data'!$B$8:$BE$45,'Occupancy Raw Data'!AO$3,FALSE))/100</f>
        <v>0.63115345200591999</v>
      </c>
      <c r="J29" s="166">
        <f>(VLOOKUP($A29,'Occupancy Raw Data'!$B$8:$BE$45,'Occupancy Raw Data'!AP$3,FALSE))/100</f>
        <v>0.632889526694836</v>
      </c>
      <c r="K29" s="167">
        <f>(VLOOKUP($A29,'Occupancy Raw Data'!$B$8:$BE$45,'Occupancy Raw Data'!AR$3,FALSE))/100</f>
        <v>0.575478197284926</v>
      </c>
      <c r="M29" s="168">
        <f>VLOOKUP($A29,'ADR Raw Data'!$B$6:$BE$43,'ADR Raw Data'!AG$1,FALSE)</f>
        <v>103.085707339661</v>
      </c>
      <c r="N29" s="169">
        <f>VLOOKUP($A29,'ADR Raw Data'!$B$6:$BE$43,'ADR Raw Data'!AH$1,FALSE)</f>
        <v>109.16555351860301</v>
      </c>
      <c r="O29" s="169">
        <f>VLOOKUP($A29,'ADR Raw Data'!$B$6:$BE$43,'ADR Raw Data'!AI$1,FALSE)</f>
        <v>112.82182869114099</v>
      </c>
      <c r="P29" s="169">
        <f>VLOOKUP($A29,'ADR Raw Data'!$B$6:$BE$43,'ADR Raw Data'!AJ$1,FALSE)</f>
        <v>112.519956708891</v>
      </c>
      <c r="Q29" s="169">
        <f>VLOOKUP($A29,'ADR Raw Data'!$B$6:$BE$43,'ADR Raw Data'!AK$1,FALSE)</f>
        <v>111.961126450873</v>
      </c>
      <c r="R29" s="170">
        <f>VLOOKUP($A29,'ADR Raw Data'!$B$6:$BE$43,'ADR Raw Data'!AL$1,FALSE)</f>
        <v>110.35013215556199</v>
      </c>
      <c r="S29" s="169">
        <f>VLOOKUP($A29,'ADR Raw Data'!$B$6:$BE$43,'ADR Raw Data'!AN$1,FALSE)</f>
        <v>125.69106905217799</v>
      </c>
      <c r="T29" s="169">
        <f>VLOOKUP($A29,'ADR Raw Data'!$B$6:$BE$43,'ADR Raw Data'!AO$1,FALSE)</f>
        <v>125.787623910036</v>
      </c>
      <c r="U29" s="170">
        <f>VLOOKUP($A29,'ADR Raw Data'!$B$6:$BE$43,'ADR Raw Data'!AP$1,FALSE)</f>
        <v>125.73922629795101</v>
      </c>
      <c r="V29" s="171">
        <f>VLOOKUP($A29,'ADR Raw Data'!$B$6:$BE$43,'ADR Raw Data'!AR$1,FALSE)</f>
        <v>115.18654047654501</v>
      </c>
      <c r="X29" s="168">
        <f>VLOOKUP($A29,'RevPAR Raw Data'!$B$6:$BE$43,'RevPAR Raw Data'!AG$1,FALSE)</f>
        <v>43.958693152474403</v>
      </c>
      <c r="Y29" s="169">
        <f>VLOOKUP($A29,'RevPAR Raw Data'!$B$6:$BE$43,'RevPAR Raw Data'!AH$1,FALSE)</f>
        <v>59.697476607831803</v>
      </c>
      <c r="Z29" s="169">
        <f>VLOOKUP($A29,'RevPAR Raw Data'!$B$6:$BE$43,'RevPAR Raw Data'!AI$1,FALSE)</f>
        <v>67.895488957073795</v>
      </c>
      <c r="AA29" s="169">
        <f>VLOOKUP($A29,'RevPAR Raw Data'!$B$6:$BE$43,'RevPAR Raw Data'!AJ$1,FALSE)</f>
        <v>69.485354679952593</v>
      </c>
      <c r="AB29" s="169">
        <f>VLOOKUP($A29,'RevPAR Raw Data'!$B$6:$BE$43,'RevPAR Raw Data'!AK$1,FALSE)</f>
        <v>63.8095428653887</v>
      </c>
      <c r="AC29" s="170">
        <f>VLOOKUP($A29,'RevPAR Raw Data'!$B$6:$BE$43,'RevPAR Raw Data'!AL$1,FALSE)</f>
        <v>60.969311252544202</v>
      </c>
      <c r="AD29" s="169">
        <f>VLOOKUP($A29,'RevPAR Raw Data'!$B$6:$BE$43,'RevPAR Raw Data'!AN$1,FALSE)</f>
        <v>79.766881322720707</v>
      </c>
      <c r="AE29" s="169">
        <f>VLOOKUP($A29,'RevPAR Raw Data'!$B$6:$BE$43,'RevPAR Raw Data'!AO$1,FALSE)</f>
        <v>79.391293050442101</v>
      </c>
      <c r="AF29" s="170">
        <f>VLOOKUP($A29,'RevPAR Raw Data'!$B$6:$BE$43,'RevPAR Raw Data'!AP$1,FALSE)</f>
        <v>79.579039418685397</v>
      </c>
      <c r="AG29" s="171">
        <f>VLOOKUP($A29,'RevPAR Raw Data'!$B$6:$BE$43,'RevPAR Raw Data'!AR$1,FALSE)</f>
        <v>66.287342664929298</v>
      </c>
    </row>
    <row r="30" spans="1:33" x14ac:dyDescent="0.25">
      <c r="A30" s="148" t="s">
        <v>132</v>
      </c>
      <c r="B30" s="136">
        <f>(VLOOKUP($A29,'Occupancy Raw Data'!$B$8:$BE$51,'Occupancy Raw Data'!AT$3,FALSE))/100</f>
        <v>2.3954979502590002E-2</v>
      </c>
      <c r="C30" s="137">
        <f>(VLOOKUP($A29,'Occupancy Raw Data'!$B$8:$BE$51,'Occupancy Raw Data'!AU$3,FALSE))/100</f>
        <v>6.4632155023503501E-3</v>
      </c>
      <c r="D30" s="137">
        <f>(VLOOKUP($A29,'Occupancy Raw Data'!$B$8:$BE$51,'Occupancy Raw Data'!AV$3,FALSE))/100</f>
        <v>2.91911320086211E-3</v>
      </c>
      <c r="E30" s="137">
        <f>(VLOOKUP($A29,'Occupancy Raw Data'!$B$8:$BE$51,'Occupancy Raw Data'!AW$3,FALSE))/100</f>
        <v>2.8217572188619599E-2</v>
      </c>
      <c r="F30" s="137">
        <f>(VLOOKUP($A29,'Occupancy Raw Data'!$B$8:$BE$51,'Occupancy Raw Data'!AX$3,FALSE))/100</f>
        <v>6.6944463219714501E-3</v>
      </c>
      <c r="G30" s="137">
        <f>(VLOOKUP($A29,'Occupancy Raw Data'!$B$8:$BE$51,'Occupancy Raw Data'!AY$3,FALSE))/100</f>
        <v>1.3194861122003999E-2</v>
      </c>
      <c r="H30" s="138">
        <f>(VLOOKUP($A29,'Occupancy Raw Data'!$B$8:$BE$51,'Occupancy Raw Data'!BA$3,FALSE))/100</f>
        <v>-4.2931917394105498E-2</v>
      </c>
      <c r="I30" s="138">
        <f>(VLOOKUP($A29,'Occupancy Raw Data'!$B$8:$BE$51,'Occupancy Raw Data'!BB$3,FALSE))/100</f>
        <v>-8.1981508477018392E-2</v>
      </c>
      <c r="J30" s="137">
        <f>(VLOOKUP($A29,'Occupancy Raw Data'!$B$8:$BE$51,'Occupancy Raw Data'!BC$3,FALSE))/100</f>
        <v>-6.2806511280615207E-2</v>
      </c>
      <c r="K30" s="139">
        <f>(VLOOKUP($A29,'Occupancy Raw Data'!$B$8:$BE$51,'Occupancy Raw Data'!BE$3,FALSE))/100</f>
        <v>-1.1975832708520899E-2</v>
      </c>
      <c r="M30" s="136">
        <f>(VLOOKUP($A29,'ADR Raw Data'!$B$6:$BE$49,'ADR Raw Data'!AT$1,FALSE))/100</f>
        <v>7.4870477493298804E-3</v>
      </c>
      <c r="N30" s="137">
        <f>(VLOOKUP($A29,'ADR Raw Data'!$B$6:$BE$49,'ADR Raw Data'!AU$1,FALSE))/100</f>
        <v>3.8750883957572703E-3</v>
      </c>
      <c r="O30" s="137">
        <f>(VLOOKUP($A29,'ADR Raw Data'!$B$6:$BE$49,'ADR Raw Data'!AV$1,FALSE))/100</f>
        <v>6.6401882343006897E-4</v>
      </c>
      <c r="P30" s="137">
        <f>(VLOOKUP($A29,'ADR Raw Data'!$B$6:$BE$49,'ADR Raw Data'!AW$1,FALSE))/100</f>
        <v>1.6363722205547299E-2</v>
      </c>
      <c r="Q30" s="137">
        <f>(VLOOKUP($A29,'ADR Raw Data'!$B$6:$BE$49,'ADR Raw Data'!AX$1,FALSE))/100</f>
        <v>1.9612526096363402E-2</v>
      </c>
      <c r="R30" s="137">
        <f>(VLOOKUP($A29,'ADR Raw Data'!$B$6:$BE$49,'ADR Raw Data'!AY$1,FALSE))/100</f>
        <v>9.6332201834511896E-3</v>
      </c>
      <c r="S30" s="138">
        <f>(VLOOKUP($A29,'ADR Raw Data'!$B$6:$BE$49,'ADR Raw Data'!BA$1,FALSE))/100</f>
        <v>-2.7231811586895097E-2</v>
      </c>
      <c r="T30" s="138">
        <f>(VLOOKUP($A29,'ADR Raw Data'!$B$6:$BE$49,'ADR Raw Data'!BB$1,FALSE))/100</f>
        <v>-5.5131359719323196E-2</v>
      </c>
      <c r="U30" s="137">
        <f>(VLOOKUP($A29,'ADR Raw Data'!$B$6:$BE$49,'ADR Raw Data'!BC$1,FALSE))/100</f>
        <v>-4.1646283964515904E-2</v>
      </c>
      <c r="V30" s="139">
        <f>(VLOOKUP($A29,'ADR Raw Data'!$B$6:$BE$49,'ADR Raw Data'!BE$1,FALSE))/100</f>
        <v>-1.17328675509802E-2</v>
      </c>
      <c r="X30" s="136">
        <f>(VLOOKUP($A29,'RevPAR Raw Data'!$B$6:$BE$49,'RevPAR Raw Data'!AT$1,FALSE))/100</f>
        <v>3.1621379327289999E-2</v>
      </c>
      <c r="Y30" s="137">
        <f>(VLOOKUP($A29,'RevPAR Raw Data'!$B$6:$BE$49,'RevPAR Raw Data'!AU$1,FALSE))/100</f>
        <v>1.0363349429499999E-2</v>
      </c>
      <c r="Z30" s="137">
        <f>(VLOOKUP($A29,'RevPAR Raw Data'!$B$6:$BE$49,'RevPAR Raw Data'!AV$1,FALSE))/100</f>
        <v>3.5850703704052799E-3</v>
      </c>
      <c r="AA30" s="137">
        <f>(VLOOKUP($A29,'RevPAR Raw Data'!$B$6:$BE$49,'RevPAR Raw Data'!AW$1,FALSE))/100</f>
        <v>4.5043038906776502E-2</v>
      </c>
      <c r="AB30" s="137">
        <f>(VLOOKUP($A29,'RevPAR Raw Data'!$B$6:$BE$49,'RevPAR Raw Data'!AX$1,FALSE))/100</f>
        <v>2.6438267421525202E-2</v>
      </c>
      <c r="AC30" s="137">
        <f>(VLOOKUP($A29,'RevPAR Raw Data'!$B$6:$BE$49,'RevPAR Raw Data'!AY$1,FALSE))/100</f>
        <v>2.2955190307933599E-2</v>
      </c>
      <c r="AD30" s="138">
        <f>(VLOOKUP($A29,'RevPAR Raw Data'!$B$6:$BE$49,'RevPAR Raw Data'!BA$1,FALSE))/100</f>
        <v>-6.8994615095460204E-2</v>
      </c>
      <c r="AE30" s="138">
        <f>(VLOOKUP($A29,'RevPAR Raw Data'!$B$6:$BE$49,'RevPAR Raw Data'!BB$1,FALSE))/100</f>
        <v>-0.13259311616216199</v>
      </c>
      <c r="AF30" s="137">
        <f>(VLOOKUP($A29,'RevPAR Raw Data'!$B$6:$BE$49,'RevPAR Raw Data'!BC$1,FALSE))/100</f>
        <v>-0.10183713744151801</v>
      </c>
      <c r="AG30" s="139">
        <f>(VLOOKUP($A29,'RevPAR Raw Data'!$B$6:$BE$49,'RevPAR Raw Data'!BE$1,FALSE))/100</f>
        <v>-2.3568189400519399E-2</v>
      </c>
    </row>
    <row r="31" spans="1:33" x14ac:dyDescent="0.25">
      <c r="A31" s="186"/>
      <c r="B31" s="164"/>
      <c r="C31" s="165"/>
      <c r="D31" s="165"/>
      <c r="E31" s="165"/>
      <c r="F31" s="165"/>
      <c r="G31" s="166"/>
      <c r="H31" s="146"/>
      <c r="I31" s="146"/>
      <c r="J31" s="166"/>
      <c r="K31" s="167"/>
      <c r="M31" s="168"/>
      <c r="N31" s="169"/>
      <c r="O31" s="169"/>
      <c r="P31" s="169"/>
      <c r="Q31" s="169"/>
      <c r="R31" s="170"/>
      <c r="S31" s="169"/>
      <c r="T31" s="169"/>
      <c r="U31" s="170"/>
      <c r="V31" s="171"/>
      <c r="X31" s="168"/>
      <c r="Y31" s="169"/>
      <c r="Z31" s="169"/>
      <c r="AA31" s="169"/>
      <c r="AB31" s="169"/>
      <c r="AC31" s="170"/>
      <c r="AD31" s="169"/>
      <c r="AE31" s="169"/>
      <c r="AF31" s="170"/>
      <c r="AG31" s="171"/>
    </row>
    <row r="32" spans="1:33" x14ac:dyDescent="0.25">
      <c r="A32" s="163" t="s">
        <v>74</v>
      </c>
      <c r="B32" s="164">
        <f>(VLOOKUP($A32,'Occupancy Raw Data'!$B$8:$BE$45,'Occupancy Raw Data'!AG$3,FALSE))/100</f>
        <v>0.43119624706802101</v>
      </c>
      <c r="C32" s="165">
        <f>(VLOOKUP($A32,'Occupancy Raw Data'!$B$8:$BE$45,'Occupancy Raw Data'!AH$3,FALSE))/100</f>
        <v>0.58952306489444806</v>
      </c>
      <c r="D32" s="165">
        <f>(VLOOKUP($A32,'Occupancy Raw Data'!$B$8:$BE$45,'Occupancy Raw Data'!AI$3,FALSE))/100</f>
        <v>0.64855355746677001</v>
      </c>
      <c r="E32" s="165">
        <f>(VLOOKUP($A32,'Occupancy Raw Data'!$B$8:$BE$45,'Occupancy Raw Data'!AJ$3,FALSE))/100</f>
        <v>0.60906958561376001</v>
      </c>
      <c r="F32" s="165">
        <f>(VLOOKUP($A32,'Occupancy Raw Data'!$B$8:$BE$45,'Occupancy Raw Data'!AK$3,FALSE))/100</f>
        <v>0.53674745895230602</v>
      </c>
      <c r="G32" s="166">
        <f>(VLOOKUP($A32,'Occupancy Raw Data'!$B$8:$BE$45,'Occupancy Raw Data'!AL$3,FALSE))/100</f>
        <v>0.56301798279906101</v>
      </c>
      <c r="H32" s="146">
        <f>(VLOOKUP($A32,'Occupancy Raw Data'!$B$8:$BE$45,'Occupancy Raw Data'!AN$3,FALSE))/100</f>
        <v>0.52071931196247001</v>
      </c>
      <c r="I32" s="146">
        <f>(VLOOKUP($A32,'Occupancy Raw Data'!$B$8:$BE$45,'Occupancy Raw Data'!AO$3,FALSE))/100</f>
        <v>0.49706802189210303</v>
      </c>
      <c r="J32" s="166">
        <f>(VLOOKUP($A32,'Occupancy Raw Data'!$B$8:$BE$45,'Occupancy Raw Data'!AP$3,FALSE))/100</f>
        <v>0.50889366692728599</v>
      </c>
      <c r="K32" s="167">
        <f>(VLOOKUP($A32,'Occupancy Raw Data'!$B$8:$BE$45,'Occupancy Raw Data'!AR$3,FALSE))/100</f>
        <v>0.54755389254998299</v>
      </c>
      <c r="M32" s="168">
        <f>VLOOKUP($A32,'ADR Raw Data'!$B$6:$BE$43,'ADR Raw Data'!AG$1,FALSE)</f>
        <v>95.264528558476798</v>
      </c>
      <c r="N32" s="169">
        <f>VLOOKUP($A32,'ADR Raw Data'!$B$6:$BE$43,'ADR Raw Data'!AH$1,FALSE)</f>
        <v>99.133120026525106</v>
      </c>
      <c r="O32" s="169">
        <f>VLOOKUP($A32,'ADR Raw Data'!$B$6:$BE$43,'ADR Raw Data'!AI$1,FALSE)</f>
        <v>99.893381555153695</v>
      </c>
      <c r="P32" s="169">
        <f>VLOOKUP($A32,'ADR Raw Data'!$B$6:$BE$43,'ADR Raw Data'!AJ$1,FALSE)</f>
        <v>98.318639281129606</v>
      </c>
      <c r="Q32" s="169">
        <f>VLOOKUP($A32,'ADR Raw Data'!$B$6:$BE$43,'ADR Raw Data'!AK$1,FALSE)</f>
        <v>98.428750910415104</v>
      </c>
      <c r="R32" s="170">
        <f>VLOOKUP($A32,'ADR Raw Data'!$B$6:$BE$43,'ADR Raw Data'!AL$1,FALSE)</f>
        <v>98.405187473961902</v>
      </c>
      <c r="S32" s="169">
        <f>VLOOKUP($A32,'ADR Raw Data'!$B$6:$BE$43,'ADR Raw Data'!AN$1,FALSE)</f>
        <v>110.007083333333</v>
      </c>
      <c r="T32" s="169">
        <f>VLOOKUP($A32,'ADR Raw Data'!$B$6:$BE$43,'ADR Raw Data'!AO$1,FALSE)</f>
        <v>112.767400707825</v>
      </c>
      <c r="U32" s="170">
        <f>VLOOKUP($A32,'ADR Raw Data'!$B$6:$BE$43,'ADR Raw Data'!AP$1,FALSE)</f>
        <v>111.35516996350999</v>
      </c>
      <c r="V32" s="171">
        <f>VLOOKUP($A32,'ADR Raw Data'!$B$6:$BE$43,'ADR Raw Data'!AR$1,FALSE)</f>
        <v>101.843943087357</v>
      </c>
      <c r="X32" s="168">
        <f>VLOOKUP($A32,'RevPAR Raw Data'!$B$6:$BE$43,'RevPAR Raw Data'!AG$1,FALSE)</f>
        <v>41.077707193119601</v>
      </c>
      <c r="Y32" s="169">
        <f>VLOOKUP($A32,'RevPAR Raw Data'!$B$6:$BE$43,'RevPAR Raw Data'!AH$1,FALSE)</f>
        <v>58.441260750586302</v>
      </c>
      <c r="Z32" s="169">
        <f>VLOOKUP($A32,'RevPAR Raw Data'!$B$6:$BE$43,'RevPAR Raw Data'!AI$1,FALSE)</f>
        <v>64.7862079749804</v>
      </c>
      <c r="AA32" s="169">
        <f>VLOOKUP($A32,'RevPAR Raw Data'!$B$6:$BE$43,'RevPAR Raw Data'!AJ$1,FALSE)</f>
        <v>59.882892885066397</v>
      </c>
      <c r="AB32" s="169">
        <f>VLOOKUP($A32,'RevPAR Raw Data'!$B$6:$BE$43,'RevPAR Raw Data'!AK$1,FALSE)</f>
        <v>52.831381939014797</v>
      </c>
      <c r="AC32" s="170">
        <f>VLOOKUP($A32,'RevPAR Raw Data'!$B$6:$BE$43,'RevPAR Raw Data'!AL$1,FALSE)</f>
        <v>55.403890148553501</v>
      </c>
      <c r="AD32" s="169">
        <f>VLOOKUP($A32,'RevPAR Raw Data'!$B$6:$BE$43,'RevPAR Raw Data'!AN$1,FALSE)</f>
        <v>57.282812744331501</v>
      </c>
      <c r="AE32" s="169">
        <f>VLOOKUP($A32,'RevPAR Raw Data'!$B$6:$BE$43,'RevPAR Raw Data'!AO$1,FALSE)</f>
        <v>56.0530688037529</v>
      </c>
      <c r="AF32" s="170">
        <f>VLOOKUP($A32,'RevPAR Raw Data'!$B$6:$BE$43,'RevPAR Raw Data'!AP$1,FALSE)</f>
        <v>56.667940774042201</v>
      </c>
      <c r="AG32" s="171">
        <f>VLOOKUP($A32,'RevPAR Raw Data'!$B$6:$BE$43,'RevPAR Raw Data'!AR$1,FALSE)</f>
        <v>55.765047470121701</v>
      </c>
    </row>
    <row r="33" spans="1:33" x14ac:dyDescent="0.25">
      <c r="A33" s="148" t="s">
        <v>132</v>
      </c>
      <c r="B33" s="136">
        <f>(VLOOKUP($A32,'Occupancy Raw Data'!$B$8:$BE$51,'Occupancy Raw Data'!AT$3,FALSE))/100</f>
        <v>-2.4325519681556801E-2</v>
      </c>
      <c r="C33" s="137">
        <f>(VLOOKUP($A32,'Occupancy Raw Data'!$B$8:$BE$51,'Occupancy Raw Data'!AU$3,FALSE))/100</f>
        <v>9.0383224873463397E-2</v>
      </c>
      <c r="D33" s="137">
        <f>(VLOOKUP($A32,'Occupancy Raw Data'!$B$8:$BE$51,'Occupancy Raw Data'!AV$3,FALSE))/100</f>
        <v>0.125127161749745</v>
      </c>
      <c r="E33" s="137">
        <f>(VLOOKUP($A32,'Occupancy Raw Data'!$B$8:$BE$51,'Occupancy Raw Data'!AW$3,FALSE))/100</f>
        <v>4.2489126798260203E-2</v>
      </c>
      <c r="F33" s="137">
        <f>(VLOOKUP($A32,'Occupancy Raw Data'!$B$8:$BE$51,'Occupancy Raw Data'!AX$3,FALSE))/100</f>
        <v>1.03016924208977E-2</v>
      </c>
      <c r="G33" s="137">
        <f>(VLOOKUP($A32,'Occupancy Raw Data'!$B$8:$BE$51,'Occupancy Raw Data'!AY$3,FALSE))/100</f>
        <v>5.25469560768837E-2</v>
      </c>
      <c r="H33" s="138">
        <f>(VLOOKUP($A32,'Occupancy Raw Data'!$B$8:$BE$51,'Occupancy Raw Data'!BA$3,FALSE))/100</f>
        <v>-2.9861616897305102E-2</v>
      </c>
      <c r="I33" s="138">
        <f>(VLOOKUP($A32,'Occupancy Raw Data'!$B$8:$BE$51,'Occupancy Raw Data'!BB$3,FALSE))/100</f>
        <v>-7.9290369297610394E-2</v>
      </c>
      <c r="J33" s="137">
        <f>(VLOOKUP($A32,'Occupancy Raw Data'!$B$8:$BE$51,'Occupancy Raw Data'!BC$3,FALSE))/100</f>
        <v>-5.4647785039941901E-2</v>
      </c>
      <c r="K33" s="139">
        <f>(VLOOKUP($A32,'Occupancy Raw Data'!$B$8:$BE$51,'Occupancy Raw Data'!BE$3,FALSE))/100</f>
        <v>2.1781043197332001E-2</v>
      </c>
      <c r="M33" s="136">
        <f>(VLOOKUP($A32,'ADR Raw Data'!$B$6:$BE$49,'ADR Raw Data'!AT$1,FALSE))/100</f>
        <v>3.1907956757341503E-2</v>
      </c>
      <c r="N33" s="137">
        <f>(VLOOKUP($A32,'ADR Raw Data'!$B$6:$BE$49,'ADR Raw Data'!AU$1,FALSE))/100</f>
        <v>5.0857127633459294E-2</v>
      </c>
      <c r="O33" s="137">
        <f>(VLOOKUP($A32,'ADR Raw Data'!$B$6:$BE$49,'ADR Raw Data'!AV$1,FALSE))/100</f>
        <v>5.2025726131117001E-2</v>
      </c>
      <c r="P33" s="137">
        <f>(VLOOKUP($A32,'ADR Raw Data'!$B$6:$BE$49,'ADR Raw Data'!AW$1,FALSE))/100</f>
        <v>3.4713497994549695E-2</v>
      </c>
      <c r="Q33" s="137">
        <f>(VLOOKUP($A32,'ADR Raw Data'!$B$6:$BE$49,'ADR Raw Data'!AX$1,FALSE))/100</f>
        <v>3.3108220154453999E-2</v>
      </c>
      <c r="R33" s="137">
        <f>(VLOOKUP($A32,'ADR Raw Data'!$B$6:$BE$49,'ADR Raw Data'!AY$1,FALSE))/100</f>
        <v>4.16390530805439E-2</v>
      </c>
      <c r="S33" s="138">
        <f>(VLOOKUP($A32,'ADR Raw Data'!$B$6:$BE$49,'ADR Raw Data'!BA$1,FALSE))/100</f>
        <v>1.2940977716275099E-2</v>
      </c>
      <c r="T33" s="138">
        <f>(VLOOKUP($A32,'ADR Raw Data'!$B$6:$BE$49,'ADR Raw Data'!BB$1,FALSE))/100</f>
        <v>6.0222100620959899E-3</v>
      </c>
      <c r="U33" s="137">
        <f>(VLOOKUP($A32,'ADR Raw Data'!$B$6:$BE$49,'ADR Raw Data'!BC$1,FALSE))/100</f>
        <v>9.0898665784617805E-3</v>
      </c>
      <c r="V33" s="139">
        <f>(VLOOKUP($A32,'ADR Raw Data'!$B$6:$BE$49,'ADR Raw Data'!BE$1,FALSE))/100</f>
        <v>2.8421620911285101E-2</v>
      </c>
      <c r="X33" s="136">
        <f>(VLOOKUP($A32,'RevPAR Raw Data'!$B$6:$BE$49,'RevPAR Raw Data'!AT$1,FALSE))/100</f>
        <v>6.8062594456857394E-3</v>
      </c>
      <c r="Y33" s="137">
        <f>(VLOOKUP($A32,'RevPAR Raw Data'!$B$6:$BE$49,'RevPAR Raw Data'!AU$1,FALSE))/100</f>
        <v>0.14583698371023598</v>
      </c>
      <c r="Z33" s="137">
        <f>(VLOOKUP($A32,'RevPAR Raw Data'!$B$6:$BE$49,'RevPAR Raw Data'!AV$1,FALSE))/100</f>
        <v>0.183662719329618</v>
      </c>
      <c r="AA33" s="137">
        <f>(VLOOKUP($A32,'RevPAR Raw Data'!$B$6:$BE$49,'RevPAR Raw Data'!AW$1,FALSE))/100</f>
        <v>7.8677571010711503E-2</v>
      </c>
      <c r="AB33" s="137">
        <f>(VLOOKUP($A32,'RevPAR Raw Data'!$B$6:$BE$49,'RevPAR Raw Data'!AX$1,FALSE))/100</f>
        <v>4.3750983275986303E-2</v>
      </c>
      <c r="AC33" s="137">
        <f>(VLOOKUP($A32,'RevPAR Raw Data'!$B$6:$BE$49,'RevPAR Raw Data'!AY$1,FALSE))/100</f>
        <v>9.6374014650734002E-2</v>
      </c>
      <c r="AD33" s="138">
        <f>(VLOOKUP($A32,'RevPAR Raw Data'!$B$6:$BE$49,'RevPAR Raw Data'!BA$1,FALSE))/100</f>
        <v>-1.7307077699869999E-2</v>
      </c>
      <c r="AE33" s="138">
        <f>(VLOOKUP($A32,'RevPAR Raw Data'!$B$6:$BE$49,'RevPAR Raw Data'!BB$1,FALSE))/100</f>
        <v>-7.3745662495325798E-2</v>
      </c>
      <c r="AF33" s="137">
        <f>(VLOOKUP($A32,'RevPAR Raw Data'!$B$6:$BE$49,'RevPAR Raw Data'!BC$1,FALSE))/100</f>
        <v>-4.6054659536301605E-2</v>
      </c>
      <c r="AG33" s="139">
        <f>(VLOOKUP($A32,'RevPAR Raw Data'!$B$6:$BE$49,'RevPAR Raw Data'!BE$1,FALSE))/100</f>
        <v>5.0821716661424106E-2</v>
      </c>
    </row>
    <row r="34" spans="1:33" x14ac:dyDescent="0.25">
      <c r="A34" s="186"/>
      <c r="B34" s="164"/>
      <c r="C34" s="165"/>
      <c r="D34" s="165"/>
      <c r="E34" s="165"/>
      <c r="F34" s="165"/>
      <c r="G34" s="166"/>
      <c r="H34" s="146"/>
      <c r="I34" s="146"/>
      <c r="J34" s="166"/>
      <c r="K34" s="167"/>
      <c r="M34" s="168"/>
      <c r="N34" s="169"/>
      <c r="O34" s="169"/>
      <c r="P34" s="169"/>
      <c r="Q34" s="169"/>
      <c r="R34" s="170"/>
      <c r="S34" s="169"/>
      <c r="T34" s="169"/>
      <c r="U34" s="170"/>
      <c r="V34" s="171"/>
      <c r="X34" s="168"/>
      <c r="Y34" s="169"/>
      <c r="Z34" s="169"/>
      <c r="AA34" s="169"/>
      <c r="AB34" s="169"/>
      <c r="AC34" s="170"/>
      <c r="AD34" s="169"/>
      <c r="AE34" s="169"/>
      <c r="AF34" s="170"/>
      <c r="AG34" s="171"/>
    </row>
    <row r="35" spans="1:33" x14ac:dyDescent="0.25">
      <c r="A35" s="163" t="s">
        <v>75</v>
      </c>
      <c r="B35" s="164">
        <f>(VLOOKUP($A35,'Occupancy Raw Data'!$B$8:$BE$45,'Occupancy Raw Data'!AG$3,FALSE))/100</f>
        <v>0.28917910447761097</v>
      </c>
      <c r="C35" s="165">
        <f>(VLOOKUP($A35,'Occupancy Raw Data'!$B$8:$BE$45,'Occupancy Raw Data'!AH$3,FALSE))/100</f>
        <v>0.375373134328358</v>
      </c>
      <c r="D35" s="165">
        <f>(VLOOKUP($A35,'Occupancy Raw Data'!$B$8:$BE$45,'Occupancy Raw Data'!AI$3,FALSE))/100</f>
        <v>0.39197761194029801</v>
      </c>
      <c r="E35" s="165">
        <f>(VLOOKUP($A35,'Occupancy Raw Data'!$B$8:$BE$45,'Occupancy Raw Data'!AJ$3,FALSE))/100</f>
        <v>0.39384328358208898</v>
      </c>
      <c r="F35" s="165">
        <f>(VLOOKUP($A35,'Occupancy Raw Data'!$B$8:$BE$45,'Occupancy Raw Data'!AK$3,FALSE))/100</f>
        <v>0.37126865671641701</v>
      </c>
      <c r="G35" s="166">
        <f>(VLOOKUP($A35,'Occupancy Raw Data'!$B$8:$BE$45,'Occupancy Raw Data'!AL$3,FALSE))/100</f>
        <v>0.36432835820895498</v>
      </c>
      <c r="H35" s="146">
        <f>(VLOOKUP($A35,'Occupancy Raw Data'!$B$8:$BE$45,'Occupancy Raw Data'!AN$3,FALSE))/100</f>
        <v>0.43171641791044701</v>
      </c>
      <c r="I35" s="146">
        <f>(VLOOKUP($A35,'Occupancy Raw Data'!$B$8:$BE$45,'Occupancy Raw Data'!AO$3,FALSE))/100</f>
        <v>0.421218877740616</v>
      </c>
      <c r="J35" s="166">
        <f>(VLOOKUP($A35,'Occupancy Raw Data'!$B$8:$BE$45,'Occupancy Raw Data'!AP$3,FALSE))/100</f>
        <v>0.42645689815676696</v>
      </c>
      <c r="K35" s="167">
        <f>(VLOOKUP($A35,'Occupancy Raw Data'!$B$8:$BE$45,'Occupancy Raw Data'!AR$3,FALSE))/100</f>
        <v>0.382105375312982</v>
      </c>
      <c r="M35" s="168">
        <f>VLOOKUP($A35,'ADR Raw Data'!$B$6:$BE$43,'ADR Raw Data'!AG$1,FALSE)</f>
        <v>92.653432258064498</v>
      </c>
      <c r="N35" s="169">
        <f>VLOOKUP($A35,'ADR Raw Data'!$B$6:$BE$43,'ADR Raw Data'!AH$1,FALSE)</f>
        <v>94.123359840954194</v>
      </c>
      <c r="O35" s="169">
        <f>VLOOKUP($A35,'ADR Raw Data'!$B$6:$BE$43,'ADR Raw Data'!AI$1,FALSE)</f>
        <v>94.260185625892404</v>
      </c>
      <c r="P35" s="169">
        <f>VLOOKUP($A35,'ADR Raw Data'!$B$6:$BE$43,'ADR Raw Data'!AJ$1,FALSE)</f>
        <v>93.637295120795798</v>
      </c>
      <c r="Q35" s="169">
        <f>VLOOKUP($A35,'ADR Raw Data'!$B$6:$BE$43,'ADR Raw Data'!AK$1,FALSE)</f>
        <v>94.395326633165794</v>
      </c>
      <c r="R35" s="170">
        <f>VLOOKUP($A35,'ADR Raw Data'!$B$6:$BE$43,'ADR Raw Data'!AL$1,FALSE)</f>
        <v>93.869797214256394</v>
      </c>
      <c r="S35" s="169">
        <f>VLOOKUP($A35,'ADR Raw Data'!$B$6:$BE$43,'ADR Raw Data'!AN$1,FALSE)</f>
        <v>105.036080380293</v>
      </c>
      <c r="T35" s="169">
        <f>VLOOKUP($A35,'ADR Raw Data'!$B$6:$BE$43,'ADR Raw Data'!AO$1,FALSE)</f>
        <v>106.25632112924499</v>
      </c>
      <c r="U35" s="170">
        <f>VLOOKUP($A35,'ADR Raw Data'!$B$6:$BE$43,'ADR Raw Data'!AP$1,FALSE)</f>
        <v>105.639941060903</v>
      </c>
      <c r="V35" s="171">
        <f>VLOOKUP($A35,'ADR Raw Data'!$B$6:$BE$43,'ADR Raw Data'!AR$1,FALSE)</f>
        <v>97.628530498431502</v>
      </c>
      <c r="X35" s="168">
        <f>VLOOKUP($A35,'RevPAR Raw Data'!$B$6:$BE$43,'RevPAR Raw Data'!AG$1,FALSE)</f>
        <v>26.7934365671641</v>
      </c>
      <c r="Y35" s="169">
        <f>VLOOKUP($A35,'RevPAR Raw Data'!$B$6:$BE$43,'RevPAR Raw Data'!AH$1,FALSE)</f>
        <v>35.331380597014899</v>
      </c>
      <c r="Z35" s="169">
        <f>VLOOKUP($A35,'RevPAR Raw Data'!$B$6:$BE$43,'RevPAR Raw Data'!AI$1,FALSE)</f>
        <v>36.947882462686501</v>
      </c>
      <c r="AA35" s="169">
        <f>VLOOKUP($A35,'RevPAR Raw Data'!$B$6:$BE$43,'RevPAR Raw Data'!AJ$1,FALSE)</f>
        <v>36.878419776119401</v>
      </c>
      <c r="AB35" s="169">
        <f>VLOOKUP($A35,'RevPAR Raw Data'!$B$6:$BE$43,'RevPAR Raw Data'!AK$1,FALSE)</f>
        <v>35.046026119402903</v>
      </c>
      <c r="AC35" s="170">
        <f>VLOOKUP($A35,'RevPAR Raw Data'!$B$6:$BE$43,'RevPAR Raw Data'!AL$1,FALSE)</f>
        <v>34.199429104477602</v>
      </c>
      <c r="AD35" s="169">
        <f>VLOOKUP($A35,'RevPAR Raw Data'!$B$6:$BE$43,'RevPAR Raw Data'!AN$1,FALSE)</f>
        <v>45.345800373134303</v>
      </c>
      <c r="AE35" s="169">
        <f>VLOOKUP($A35,'RevPAR Raw Data'!$B$6:$BE$43,'RevPAR Raw Data'!AO$1,FALSE)</f>
        <v>44.757168338907398</v>
      </c>
      <c r="AF35" s="170">
        <f>VLOOKUP($A35,'RevPAR Raw Data'!$B$6:$BE$43,'RevPAR Raw Data'!AP$1,FALSE)</f>
        <v>45.050881586296697</v>
      </c>
      <c r="AG35" s="171">
        <f>VLOOKUP($A35,'RevPAR Raw Data'!$B$6:$BE$43,'RevPAR Raw Data'!AR$1,FALSE)</f>
        <v>37.304386287358099</v>
      </c>
    </row>
    <row r="36" spans="1:33" x14ac:dyDescent="0.25">
      <c r="A36" s="148" t="s">
        <v>132</v>
      </c>
      <c r="B36" s="136">
        <f>(VLOOKUP($A35,'Occupancy Raw Data'!$B$8:$BE$51,'Occupancy Raw Data'!AT$3,FALSE))/100</f>
        <v>-0.23409545524486203</v>
      </c>
      <c r="C36" s="137">
        <f>(VLOOKUP($A35,'Occupancy Raw Data'!$B$8:$BE$51,'Occupancy Raw Data'!AU$3,FALSE))/100</f>
        <v>-0.18273923142377399</v>
      </c>
      <c r="D36" s="137">
        <f>(VLOOKUP($A35,'Occupancy Raw Data'!$B$8:$BE$51,'Occupancy Raw Data'!AV$3,FALSE))/100</f>
        <v>-0.17915618277637299</v>
      </c>
      <c r="E36" s="137">
        <f>(VLOOKUP($A35,'Occupancy Raw Data'!$B$8:$BE$51,'Occupancy Raw Data'!AW$3,FALSE))/100</f>
        <v>-0.186105214330541</v>
      </c>
      <c r="F36" s="137">
        <f>(VLOOKUP($A35,'Occupancy Raw Data'!$B$8:$BE$51,'Occupancy Raw Data'!AX$3,FALSE))/100</f>
        <v>-0.213194432785454</v>
      </c>
      <c r="G36" s="137">
        <f>(VLOOKUP($A35,'Occupancy Raw Data'!$B$8:$BE$51,'Occupancy Raw Data'!AY$3,FALSE))/100</f>
        <v>-0.19757467048670599</v>
      </c>
      <c r="H36" s="138">
        <f>(VLOOKUP($A35,'Occupancy Raw Data'!$B$8:$BE$51,'Occupancy Raw Data'!BA$3,FALSE))/100</f>
        <v>-0.18700333381218598</v>
      </c>
      <c r="I36" s="138">
        <f>(VLOOKUP($A35,'Occupancy Raw Data'!$B$8:$BE$51,'Occupancy Raw Data'!BB$3,FALSE))/100</f>
        <v>-0.24295346458655001</v>
      </c>
      <c r="J36" s="137">
        <f>(VLOOKUP($A35,'Occupancy Raw Data'!$B$8:$BE$51,'Occupancy Raw Data'!BC$3,FALSE))/100</f>
        <v>-0.21565107288768201</v>
      </c>
      <c r="K36" s="139">
        <f>(VLOOKUP($A35,'Occupancy Raw Data'!$B$8:$BE$51,'Occupancy Raw Data'!BE$3,FALSE))/100</f>
        <v>-0.203492989558622</v>
      </c>
      <c r="M36" s="136">
        <f>(VLOOKUP($A35,'ADR Raw Data'!$B$6:$BE$49,'ADR Raw Data'!AT$1,FALSE))/100</f>
        <v>5.8440965545790396E-2</v>
      </c>
      <c r="N36" s="137">
        <f>(VLOOKUP($A35,'ADR Raw Data'!$B$6:$BE$49,'ADR Raw Data'!AU$1,FALSE))/100</f>
        <v>4.5234378840951599E-2</v>
      </c>
      <c r="O36" s="137">
        <f>(VLOOKUP($A35,'ADR Raw Data'!$B$6:$BE$49,'ADR Raw Data'!AV$1,FALSE))/100</f>
        <v>2.9417571670810602E-2</v>
      </c>
      <c r="P36" s="137">
        <f>(VLOOKUP($A35,'ADR Raw Data'!$B$6:$BE$49,'ADR Raw Data'!AW$1,FALSE))/100</f>
        <v>3.1312154430219299E-2</v>
      </c>
      <c r="Q36" s="137">
        <f>(VLOOKUP($A35,'ADR Raw Data'!$B$6:$BE$49,'ADR Raw Data'!AX$1,FALSE))/100</f>
        <v>1.6427028829694001E-2</v>
      </c>
      <c r="R36" s="137">
        <f>(VLOOKUP($A35,'ADR Raw Data'!$B$6:$BE$49,'ADR Raw Data'!AY$1,FALSE))/100</f>
        <v>3.4994742895625298E-2</v>
      </c>
      <c r="S36" s="138">
        <f>(VLOOKUP($A35,'ADR Raw Data'!$B$6:$BE$49,'ADR Raw Data'!BA$1,FALSE))/100</f>
        <v>9.4004518117526807E-4</v>
      </c>
      <c r="T36" s="138">
        <f>(VLOOKUP($A35,'ADR Raw Data'!$B$6:$BE$49,'ADR Raw Data'!BB$1,FALSE))/100</f>
        <v>-3.3949950333435298E-4</v>
      </c>
      <c r="U36" s="137">
        <f>(VLOOKUP($A35,'ADR Raw Data'!$B$6:$BE$49,'ADR Raw Data'!BC$1,FALSE))/100</f>
        <v>8.7176181530391407E-5</v>
      </c>
      <c r="V36" s="139">
        <f>(VLOOKUP($A35,'ADR Raw Data'!$B$6:$BE$49,'ADR Raw Data'!BE$1,FALSE))/100</f>
        <v>2.1800952775500902E-2</v>
      </c>
      <c r="X36" s="136">
        <f>(VLOOKUP($A35,'RevPAR Raw Data'!$B$6:$BE$49,'RevPAR Raw Data'!AT$1,FALSE))/100</f>
        <v>-0.189335254133463</v>
      </c>
      <c r="Y36" s="137">
        <f>(VLOOKUP($A35,'RevPAR Raw Data'!$B$6:$BE$49,'RevPAR Raw Data'!AU$1,FALSE))/100</f>
        <v>-0.14577094820615</v>
      </c>
      <c r="Z36" s="137">
        <f>(VLOOKUP($A35,'RevPAR Raw Data'!$B$6:$BE$49,'RevPAR Raw Data'!AV$1,FALSE))/100</f>
        <v>-0.15500895095265499</v>
      </c>
      <c r="AA36" s="137">
        <f>(VLOOKUP($A35,'RevPAR Raw Data'!$B$6:$BE$49,'RevPAR Raw Data'!AW$1,FALSE))/100</f>
        <v>-0.16062041511170799</v>
      </c>
      <c r="AB36" s="137">
        <f>(VLOOKUP($A35,'RevPAR Raw Data'!$B$6:$BE$49,'RevPAR Raw Data'!AX$1,FALSE))/100</f>
        <v>-0.20026955504945601</v>
      </c>
      <c r="AC36" s="137">
        <f>(VLOOKUP($A35,'RevPAR Raw Data'!$B$6:$BE$49,'RevPAR Raw Data'!AY$1,FALSE))/100</f>
        <v>-0.16949400238744999</v>
      </c>
      <c r="AD36" s="138">
        <f>(VLOOKUP($A35,'RevPAR Raw Data'!$B$6:$BE$49,'RevPAR Raw Data'!BA$1,FALSE))/100</f>
        <v>-0.18623908021382501</v>
      </c>
      <c r="AE36" s="138">
        <f>(VLOOKUP($A35,'RevPAR Raw Data'!$B$6:$BE$49,'RevPAR Raw Data'!BB$1,FALSE))/100</f>
        <v>-0.24321048150932398</v>
      </c>
      <c r="AF36" s="137">
        <f>(VLOOKUP($A35,'RevPAR Raw Data'!$B$6:$BE$49,'RevPAR Raw Data'!BC$1,FALSE))/100</f>
        <v>-0.21558269634322902</v>
      </c>
      <c r="AG36" s="139">
        <f>(VLOOKUP($A35,'RevPAR Raw Data'!$B$6:$BE$49,'RevPAR Raw Data'!BE$1,FALSE))/100</f>
        <v>-0.18612837783863401</v>
      </c>
    </row>
    <row r="37" spans="1:33" x14ac:dyDescent="0.25">
      <c r="A37" s="186"/>
      <c r="B37" s="164"/>
      <c r="C37" s="165"/>
      <c r="D37" s="165"/>
      <c r="E37" s="165"/>
      <c r="F37" s="165"/>
      <c r="G37" s="166"/>
      <c r="H37" s="146"/>
      <c r="I37" s="146"/>
      <c r="J37" s="166"/>
      <c r="K37" s="167"/>
      <c r="M37" s="168"/>
      <c r="N37" s="169"/>
      <c r="O37" s="169"/>
      <c r="P37" s="169"/>
      <c r="Q37" s="169"/>
      <c r="R37" s="170"/>
      <c r="S37" s="169"/>
      <c r="T37" s="169"/>
      <c r="U37" s="170"/>
      <c r="V37" s="171"/>
      <c r="X37" s="168"/>
      <c r="Y37" s="169"/>
      <c r="Z37" s="169"/>
      <c r="AA37" s="169"/>
      <c r="AB37" s="169"/>
      <c r="AC37" s="170"/>
      <c r="AD37" s="169"/>
      <c r="AE37" s="169"/>
      <c r="AF37" s="170"/>
      <c r="AG37" s="171"/>
    </row>
    <row r="38" spans="1:33" x14ac:dyDescent="0.25">
      <c r="A38" s="163" t="s">
        <v>76</v>
      </c>
      <c r="B38" s="164">
        <f>(VLOOKUP($A38,'Occupancy Raw Data'!$B$8:$BE$45,'Occupancy Raw Data'!AG$3,FALSE))/100</f>
        <v>0.421604393072462</v>
      </c>
      <c r="C38" s="165">
        <f>(VLOOKUP($A38,'Occupancy Raw Data'!$B$8:$BE$45,'Occupancy Raw Data'!AH$3,FALSE))/100</f>
        <v>0.475045761171485</v>
      </c>
      <c r="D38" s="165">
        <f>(VLOOKUP($A38,'Occupancy Raw Data'!$B$8:$BE$45,'Occupancy Raw Data'!AI$3,FALSE))/100</f>
        <v>0.49804017010811003</v>
      </c>
      <c r="E38" s="165">
        <f>(VLOOKUP($A38,'Occupancy Raw Data'!$B$8:$BE$45,'Occupancy Raw Data'!AJ$3,FALSE))/100</f>
        <v>0.50587948967566698</v>
      </c>
      <c r="F38" s="165">
        <f>(VLOOKUP($A38,'Occupancy Raw Data'!$B$8:$BE$45,'Occupancy Raw Data'!AK$3,FALSE))/100</f>
        <v>0.50543116257621501</v>
      </c>
      <c r="G38" s="166">
        <f>(VLOOKUP($A38,'Occupancy Raw Data'!$B$8:$BE$45,'Occupancy Raw Data'!AL$3,FALSE))/100</f>
        <v>0.48119093353822501</v>
      </c>
      <c r="H38" s="146">
        <f>(VLOOKUP($A38,'Occupancy Raw Data'!$B$8:$BE$45,'Occupancy Raw Data'!AN$3,FALSE))/100</f>
        <v>0.60558990310151894</v>
      </c>
      <c r="I38" s="146">
        <f>(VLOOKUP($A38,'Occupancy Raw Data'!$B$8:$BE$45,'Occupancy Raw Data'!AO$3,FALSE))/100</f>
        <v>0.62394702867149798</v>
      </c>
      <c r="J38" s="166">
        <f>(VLOOKUP($A38,'Occupancy Raw Data'!$B$8:$BE$45,'Occupancy Raw Data'!AP$3,FALSE))/100</f>
        <v>0.61477480588919997</v>
      </c>
      <c r="K38" s="167">
        <f>(VLOOKUP($A38,'Occupancy Raw Data'!$B$8:$BE$45,'Occupancy Raw Data'!AR$3,FALSE))/100</f>
        <v>0.51938811713154898</v>
      </c>
      <c r="M38" s="168">
        <f>VLOOKUP($A38,'ADR Raw Data'!$B$6:$BE$43,'ADR Raw Data'!AG$1,FALSE)</f>
        <v>94.525525852384803</v>
      </c>
      <c r="N38" s="169">
        <f>VLOOKUP($A38,'ADR Raw Data'!$B$6:$BE$43,'ADR Raw Data'!AH$1,FALSE)</f>
        <v>94.766983455485999</v>
      </c>
      <c r="O38" s="169">
        <f>VLOOKUP($A38,'ADR Raw Data'!$B$6:$BE$43,'ADR Raw Data'!AI$1,FALSE)</f>
        <v>97.5495041279802</v>
      </c>
      <c r="P38" s="169">
        <f>VLOOKUP($A38,'ADR Raw Data'!$B$6:$BE$43,'ADR Raw Data'!AJ$1,FALSE)</f>
        <v>97.394630567442306</v>
      </c>
      <c r="Q38" s="169">
        <f>VLOOKUP($A38,'ADR Raw Data'!$B$6:$BE$43,'ADR Raw Data'!AK$1,FALSE)</f>
        <v>96.933662628617697</v>
      </c>
      <c r="R38" s="170">
        <f>VLOOKUP($A38,'ADR Raw Data'!$B$6:$BE$43,'ADR Raw Data'!AL$1,FALSE)</f>
        <v>96.307856622010704</v>
      </c>
      <c r="S38" s="169">
        <f>VLOOKUP($A38,'ADR Raw Data'!$B$6:$BE$43,'ADR Raw Data'!AN$1,FALSE)</f>
        <v>115.206481436467</v>
      </c>
      <c r="T38" s="169">
        <f>VLOOKUP($A38,'ADR Raw Data'!$B$6:$BE$43,'ADR Raw Data'!AO$1,FALSE)</f>
        <v>120.32511831107099</v>
      </c>
      <c r="U38" s="170">
        <f>VLOOKUP($A38,'ADR Raw Data'!$B$6:$BE$43,'ADR Raw Data'!AP$1,FALSE)</f>
        <v>117.80577819969299</v>
      </c>
      <c r="V38" s="171">
        <f>VLOOKUP($A38,'ADR Raw Data'!$B$6:$BE$43,'ADR Raw Data'!AR$1,FALSE)</f>
        <v>103.58394289154801</v>
      </c>
      <c r="X38" s="168">
        <f>VLOOKUP($A38,'RevPAR Raw Data'!$B$6:$BE$43,'RevPAR Raw Data'!AG$1,FALSE)</f>
        <v>39.852376956850001</v>
      </c>
      <c r="Y38" s="169">
        <f>VLOOKUP($A38,'RevPAR Raw Data'!$B$6:$BE$43,'RevPAR Raw Data'!AH$1,FALSE)</f>
        <v>45.018653789536998</v>
      </c>
      <c r="Z38" s="169">
        <f>VLOOKUP($A38,'RevPAR Raw Data'!$B$6:$BE$43,'RevPAR Raw Data'!AI$1,FALSE)</f>
        <v>48.583571629861098</v>
      </c>
      <c r="AA38" s="169">
        <f>VLOOKUP($A38,'RevPAR Raw Data'!$B$6:$BE$43,'RevPAR Raw Data'!AJ$1,FALSE)</f>
        <v>49.269946008607803</v>
      </c>
      <c r="AB38" s="169">
        <f>VLOOKUP($A38,'RevPAR Raw Data'!$B$6:$BE$43,'RevPAR Raw Data'!AK$1,FALSE)</f>
        <v>48.993293795152901</v>
      </c>
      <c r="AC38" s="170">
        <f>VLOOKUP($A38,'RevPAR Raw Data'!$B$6:$BE$43,'RevPAR Raw Data'!AL$1,FALSE)</f>
        <v>46.342467435010803</v>
      </c>
      <c r="AD38" s="169">
        <f>VLOOKUP($A38,'RevPAR Raw Data'!$B$6:$BE$43,'RevPAR Raw Data'!AN$1,FALSE)</f>
        <v>69.767881929777403</v>
      </c>
      <c r="AE38" s="169">
        <f>VLOOKUP($A38,'RevPAR Raw Data'!$B$6:$BE$43,'RevPAR Raw Data'!AO$1,FALSE)</f>
        <v>75.076500044739205</v>
      </c>
      <c r="AF38" s="170">
        <f>VLOOKUP($A38,'RevPAR Raw Data'!$B$6:$BE$43,'RevPAR Raw Data'!AP$1,FALSE)</f>
        <v>72.424024425342395</v>
      </c>
      <c r="AG38" s="171">
        <f>VLOOKUP($A38,'RevPAR Raw Data'!$B$6:$BE$43,'RevPAR Raw Data'!AR$1,FALSE)</f>
        <v>53.800269063503499</v>
      </c>
    </row>
    <row r="39" spans="1:33" x14ac:dyDescent="0.25">
      <c r="A39" s="148" t="s">
        <v>132</v>
      </c>
      <c r="B39" s="136">
        <f>(VLOOKUP($A38,'Occupancy Raw Data'!$B$8:$BE$51,'Occupancy Raw Data'!AT$3,FALSE))/100</f>
        <v>-4.8229028898820201E-3</v>
      </c>
      <c r="C39" s="137">
        <f>(VLOOKUP($A38,'Occupancy Raw Data'!$B$8:$BE$51,'Occupancy Raw Data'!AU$3,FALSE))/100</f>
        <v>-2.3653530604768099E-3</v>
      </c>
      <c r="D39" s="137">
        <f>(VLOOKUP($A38,'Occupancy Raw Data'!$B$8:$BE$51,'Occupancy Raw Data'!AV$3,FALSE))/100</f>
        <v>-2.0372952797078198E-2</v>
      </c>
      <c r="E39" s="137">
        <f>(VLOOKUP($A38,'Occupancy Raw Data'!$B$8:$BE$51,'Occupancy Raw Data'!AW$3,FALSE))/100</f>
        <v>-3.8166191296221001E-2</v>
      </c>
      <c r="F39" s="137">
        <f>(VLOOKUP($A38,'Occupancy Raw Data'!$B$8:$BE$51,'Occupancy Raw Data'!AX$3,FALSE))/100</f>
        <v>-6.14060259174488E-2</v>
      </c>
      <c r="G39" s="137">
        <f>(VLOOKUP($A38,'Occupancy Raw Data'!$B$8:$BE$51,'Occupancy Raw Data'!AY$3,FALSE))/100</f>
        <v>-2.6980589444941597E-2</v>
      </c>
      <c r="H39" s="138">
        <f>(VLOOKUP($A38,'Occupancy Raw Data'!$B$8:$BE$51,'Occupancy Raw Data'!BA$3,FALSE))/100</f>
        <v>-6.0255059850197995E-2</v>
      </c>
      <c r="I39" s="138">
        <f>(VLOOKUP($A38,'Occupancy Raw Data'!$B$8:$BE$51,'Occupancy Raw Data'!BB$3,FALSE))/100</f>
        <v>-6.1832004803223296E-2</v>
      </c>
      <c r="J39" s="137">
        <f>(VLOOKUP($A38,'Occupancy Raw Data'!$B$8:$BE$51,'Occupancy Raw Data'!BC$3,FALSE))/100</f>
        <v>-6.1046283090073296E-2</v>
      </c>
      <c r="K39" s="139">
        <f>(VLOOKUP($A38,'Occupancy Raw Data'!$B$8:$BE$51,'Occupancy Raw Data'!BE$3,FALSE))/100</f>
        <v>-3.8799396353357399E-2</v>
      </c>
      <c r="M39" s="136">
        <f>(VLOOKUP($A38,'ADR Raw Data'!$B$6:$BE$49,'ADR Raw Data'!AT$1,FALSE))/100</f>
        <v>-1.54718563564917E-2</v>
      </c>
      <c r="N39" s="137">
        <f>(VLOOKUP($A38,'ADR Raw Data'!$B$6:$BE$49,'ADR Raw Data'!AU$1,FALSE))/100</f>
        <v>-7.7827215608131297E-3</v>
      </c>
      <c r="O39" s="137">
        <f>(VLOOKUP($A38,'ADR Raw Data'!$B$6:$BE$49,'ADR Raw Data'!AV$1,FALSE))/100</f>
        <v>-3.7100757255605099E-3</v>
      </c>
      <c r="P39" s="137">
        <f>(VLOOKUP($A38,'ADR Raw Data'!$B$6:$BE$49,'ADR Raw Data'!AW$1,FALSE))/100</f>
        <v>-1.7116562809578E-2</v>
      </c>
      <c r="Q39" s="137">
        <f>(VLOOKUP($A38,'ADR Raw Data'!$B$6:$BE$49,'ADR Raw Data'!AX$1,FALSE))/100</f>
        <v>-2.9130141730767202E-2</v>
      </c>
      <c r="R39" s="137">
        <f>(VLOOKUP($A38,'ADR Raw Data'!$B$6:$BE$49,'ADR Raw Data'!AY$1,FALSE))/100</f>
        <v>-1.52068072313739E-2</v>
      </c>
      <c r="S39" s="138">
        <f>(VLOOKUP($A38,'ADR Raw Data'!$B$6:$BE$49,'ADR Raw Data'!BA$1,FALSE))/100</f>
        <v>-2.9152474921585202E-2</v>
      </c>
      <c r="T39" s="138">
        <f>(VLOOKUP($A38,'ADR Raw Data'!$B$6:$BE$49,'ADR Raw Data'!BB$1,FALSE))/100</f>
        <v>3.0786460008226901E-4</v>
      </c>
      <c r="U39" s="137">
        <f>(VLOOKUP($A38,'ADR Raw Data'!$B$6:$BE$49,'ADR Raw Data'!BC$1,FALSE))/100</f>
        <v>-1.4093242053565401E-2</v>
      </c>
      <c r="V39" s="139">
        <f>(VLOOKUP($A38,'ADR Raw Data'!$B$6:$BE$49,'ADR Raw Data'!BE$1,FALSE))/100</f>
        <v>-1.6419577048238401E-2</v>
      </c>
      <c r="X39" s="136">
        <f>(VLOOKUP($A38,'RevPAR Raw Data'!$B$6:$BE$49,'RevPAR Raw Data'!AT$1,FALSE))/100</f>
        <v>-2.0220139985640099E-2</v>
      </c>
      <c r="Y39" s="137">
        <f>(VLOOKUP($A38,'RevPAR Raw Data'!$B$6:$BE$49,'RevPAR Raw Data'!AU$1,FALSE))/100</f>
        <v>-1.0129665737027201E-2</v>
      </c>
      <c r="Z39" s="137">
        <f>(VLOOKUP($A38,'RevPAR Raw Data'!$B$6:$BE$49,'RevPAR Raw Data'!AV$1,FALSE))/100</f>
        <v>-2.4007443325008301E-2</v>
      </c>
      <c r="AA39" s="137">
        <f>(VLOOKUP($A38,'RevPAR Raw Data'!$B$6:$BE$49,'RevPAR Raw Data'!AW$1,FALSE))/100</f>
        <v>-5.46294800952749E-2</v>
      </c>
      <c r="AB39" s="137">
        <f>(VLOOKUP($A38,'RevPAR Raw Data'!$B$6:$BE$49,'RevPAR Raw Data'!AX$1,FALSE))/100</f>
        <v>-8.8747401410117596E-2</v>
      </c>
      <c r="AC39" s="137">
        <f>(VLOOKUP($A38,'RevPAR Raw Data'!$B$6:$BE$49,'RevPAR Raw Data'!AY$1,FALSE))/100</f>
        <v>-4.1777108053637504E-2</v>
      </c>
      <c r="AD39" s="138">
        <f>(VLOOKUP($A38,'RevPAR Raw Data'!$B$6:$BE$49,'RevPAR Raw Data'!BA$1,FALSE))/100</f>
        <v>-8.7650950650601689E-2</v>
      </c>
      <c r="AE39" s="138">
        <f>(VLOOKUP($A38,'RevPAR Raw Data'!$B$6:$BE$49,'RevPAR Raw Data'!BB$1,FALSE))/100</f>
        <v>-6.1543176088572002E-2</v>
      </c>
      <c r="AF39" s="137">
        <f>(VLOOKUP($A38,'RevPAR Raw Data'!$B$6:$BE$49,'RevPAR Raw Data'!BC$1,FALSE))/100</f>
        <v>-7.4279185099579897E-2</v>
      </c>
      <c r="AG39" s="139">
        <f>(VLOOKUP($A38,'RevPAR Raw Data'!$B$6:$BE$49,'RevPAR Raw Data'!BE$1,FALSE))/100</f>
        <v>-5.4581903723746696E-2</v>
      </c>
    </row>
    <row r="40" spans="1:33" x14ac:dyDescent="0.25">
      <c r="A40" s="186"/>
      <c r="B40" s="164"/>
      <c r="C40" s="165"/>
      <c r="D40" s="165"/>
      <c r="E40" s="165"/>
      <c r="F40" s="165"/>
      <c r="G40" s="166"/>
      <c r="H40" s="146"/>
      <c r="I40" s="146"/>
      <c r="J40" s="166"/>
      <c r="K40" s="167"/>
      <c r="M40" s="168"/>
      <c r="N40" s="169"/>
      <c r="O40" s="169"/>
      <c r="P40" s="169"/>
      <c r="Q40" s="169"/>
      <c r="R40" s="170"/>
      <c r="S40" s="169"/>
      <c r="T40" s="169"/>
      <c r="U40" s="170"/>
      <c r="V40" s="171"/>
      <c r="X40" s="168"/>
      <c r="Y40" s="169"/>
      <c r="Z40" s="169"/>
      <c r="AA40" s="169"/>
      <c r="AB40" s="169"/>
      <c r="AC40" s="170"/>
      <c r="AD40" s="169"/>
      <c r="AE40" s="169"/>
      <c r="AF40" s="170"/>
      <c r="AG40" s="171"/>
    </row>
    <row r="41" spans="1:33" x14ac:dyDescent="0.25">
      <c r="A41" s="163" t="s">
        <v>77</v>
      </c>
      <c r="B41" s="164">
        <f>(VLOOKUP($A41,'Occupancy Raw Data'!$B$8:$BE$45,'Occupancy Raw Data'!AG$3,FALSE))/100</f>
        <v>0.48696559896176095</v>
      </c>
      <c r="C41" s="165">
        <f>(VLOOKUP($A41,'Occupancy Raw Data'!$B$8:$BE$45,'Occupancy Raw Data'!AH$3,FALSE))/100</f>
        <v>0.615085485357458</v>
      </c>
      <c r="D41" s="165">
        <f>(VLOOKUP($A41,'Occupancy Raw Data'!$B$8:$BE$45,'Occupancy Raw Data'!AI$3,FALSE))/100</f>
        <v>0.71083566874188808</v>
      </c>
      <c r="E41" s="165">
        <f>(VLOOKUP($A41,'Occupancy Raw Data'!$B$8:$BE$45,'Occupancy Raw Data'!AJ$3,FALSE))/100</f>
        <v>0.68748001579927309</v>
      </c>
      <c r="F41" s="165">
        <f>(VLOOKUP($A41,'Occupancy Raw Data'!$B$8:$BE$45,'Occupancy Raw Data'!AK$3,FALSE))/100</f>
        <v>0.59370003949818395</v>
      </c>
      <c r="G41" s="166">
        <f>(VLOOKUP($A41,'Occupancy Raw Data'!$B$8:$BE$45,'Occupancy Raw Data'!AL$3,FALSE))/100</f>
        <v>0.61881336167171297</v>
      </c>
      <c r="H41" s="146">
        <f>(VLOOKUP($A41,'Occupancy Raw Data'!$B$8:$BE$45,'Occupancy Raw Data'!AN$3,FALSE))/100</f>
        <v>0.59309816239396607</v>
      </c>
      <c r="I41" s="146">
        <f>(VLOOKUP($A41,'Occupancy Raw Data'!$B$8:$BE$45,'Occupancy Raw Data'!AO$3,FALSE))/100</f>
        <v>0.62038482517350901</v>
      </c>
      <c r="J41" s="166">
        <f>(VLOOKUP($A41,'Occupancy Raw Data'!$B$8:$BE$45,'Occupancy Raw Data'!AP$3,FALSE))/100</f>
        <v>0.60674149378373798</v>
      </c>
      <c r="K41" s="167">
        <f>(VLOOKUP($A41,'Occupancy Raw Data'!$B$8:$BE$45,'Occupancy Raw Data'!AR$3,FALSE))/100</f>
        <v>0.61536425656086302</v>
      </c>
      <c r="M41" s="168">
        <f>VLOOKUP($A41,'ADR Raw Data'!$B$6:$BE$43,'ADR Raw Data'!AG$1,FALSE)</f>
        <v>127.267065912207</v>
      </c>
      <c r="N41" s="169">
        <f>VLOOKUP($A41,'ADR Raw Data'!$B$6:$BE$43,'ADR Raw Data'!AH$1,FALSE)</f>
        <v>144.98165661384101</v>
      </c>
      <c r="O41" s="169">
        <f>VLOOKUP($A41,'ADR Raw Data'!$B$6:$BE$43,'ADR Raw Data'!AI$1,FALSE)</f>
        <v>155.32853742756501</v>
      </c>
      <c r="P41" s="169">
        <f>VLOOKUP($A41,'ADR Raw Data'!$B$6:$BE$43,'ADR Raw Data'!AJ$1,FALSE)</f>
        <v>152.70002270784099</v>
      </c>
      <c r="Q41" s="169">
        <f>VLOOKUP($A41,'ADR Raw Data'!$B$6:$BE$43,'ADR Raw Data'!AK$1,FALSE)</f>
        <v>136.58213438829</v>
      </c>
      <c r="R41" s="170">
        <f>VLOOKUP($A41,'ADR Raw Data'!$B$6:$BE$43,'ADR Raw Data'!AL$1,FALSE)</f>
        <v>144.67395848688901</v>
      </c>
      <c r="S41" s="169">
        <f>VLOOKUP($A41,'ADR Raw Data'!$B$6:$BE$43,'ADR Raw Data'!AN$1,FALSE)</f>
        <v>125.44961310679901</v>
      </c>
      <c r="T41" s="169">
        <f>VLOOKUP($A41,'ADR Raw Data'!$B$6:$BE$43,'ADR Raw Data'!AO$1,FALSE)</f>
        <v>127.07485970470501</v>
      </c>
      <c r="U41" s="170">
        <f>VLOOKUP($A41,'ADR Raw Data'!$B$6:$BE$43,'ADR Raw Data'!AP$1,FALSE)</f>
        <v>126.280509243651</v>
      </c>
      <c r="V41" s="171">
        <f>VLOOKUP($A41,'ADR Raw Data'!$B$6:$BE$43,'ADR Raw Data'!AR$1,FALSE)</f>
        <v>139.49232651586399</v>
      </c>
      <c r="X41" s="168">
        <f>VLOOKUP($A41,'RevPAR Raw Data'!$B$6:$BE$43,'RevPAR Raw Data'!AG$1,FALSE)</f>
        <v>61.974682980044001</v>
      </c>
      <c r="Y41" s="169">
        <f>VLOOKUP($A41,'RevPAR Raw Data'!$B$6:$BE$43,'RevPAR Raw Data'!AH$1,FALSE)</f>
        <v>89.176112626253101</v>
      </c>
      <c r="Z41" s="169">
        <f>VLOOKUP($A41,'RevPAR Raw Data'!$B$6:$BE$43,'RevPAR Raw Data'!AI$1,FALSE)</f>
        <v>110.413064777023</v>
      </c>
      <c r="AA41" s="169">
        <f>VLOOKUP($A41,'RevPAR Raw Data'!$B$6:$BE$43,'RevPAR Raw Data'!AJ$1,FALSE)</f>
        <v>104.978214023736</v>
      </c>
      <c r="AB41" s="169">
        <f>VLOOKUP($A41,'RevPAR Raw Data'!$B$6:$BE$43,'RevPAR Raw Data'!AK$1,FALSE)</f>
        <v>81.088818581074705</v>
      </c>
      <c r="AC41" s="170">
        <f>VLOOKUP($A41,'RevPAR Raw Data'!$B$6:$BE$43,'RevPAR Raw Data'!AL$1,FALSE)</f>
        <v>89.526178597626298</v>
      </c>
      <c r="AD41" s="169">
        <f>VLOOKUP($A41,'RevPAR Raw Data'!$B$6:$BE$43,'RevPAR Raw Data'!AN$1,FALSE)</f>
        <v>74.403935006677003</v>
      </c>
      <c r="AE41" s="169">
        <f>VLOOKUP($A41,'RevPAR Raw Data'!$B$6:$BE$43,'RevPAR Raw Data'!AO$1,FALSE)</f>
        <v>78.835314621851893</v>
      </c>
      <c r="AF41" s="170">
        <f>VLOOKUP($A41,'RevPAR Raw Data'!$B$6:$BE$43,'RevPAR Raw Data'!AP$1,FALSE)</f>
        <v>76.619624814264398</v>
      </c>
      <c r="AG41" s="171">
        <f>VLOOKUP($A41,'RevPAR Raw Data'!$B$6:$BE$43,'RevPAR Raw Data'!AR$1,FALSE)</f>
        <v>85.838591802380094</v>
      </c>
    </row>
    <row r="42" spans="1:33" x14ac:dyDescent="0.25">
      <c r="A42" s="148" t="s">
        <v>132</v>
      </c>
      <c r="B42" s="136">
        <f>(VLOOKUP($A41,'Occupancy Raw Data'!$B$8:$BE$51,'Occupancy Raw Data'!AT$3,FALSE))/100</f>
        <v>3.2265233916415302E-2</v>
      </c>
      <c r="C42" s="137">
        <f>(VLOOKUP($A41,'Occupancy Raw Data'!$B$8:$BE$51,'Occupancy Raw Data'!AU$3,FALSE))/100</f>
        <v>3.1559458065891305E-2</v>
      </c>
      <c r="D42" s="137">
        <f>(VLOOKUP($A41,'Occupancy Raw Data'!$B$8:$BE$51,'Occupancy Raw Data'!AV$3,FALSE))/100</f>
        <v>5.8056522838202104E-2</v>
      </c>
      <c r="E42" s="137">
        <f>(VLOOKUP($A41,'Occupancy Raw Data'!$B$8:$BE$51,'Occupancy Raw Data'!AW$3,FALSE))/100</f>
        <v>1.56121047795725E-2</v>
      </c>
      <c r="F42" s="137">
        <f>(VLOOKUP($A41,'Occupancy Raw Data'!$B$8:$BE$51,'Occupancy Raw Data'!AX$3,FALSE))/100</f>
        <v>7.4944715349355992E-3</v>
      </c>
      <c r="G42" s="137">
        <f>(VLOOKUP($A41,'Occupancy Raw Data'!$B$8:$BE$51,'Occupancy Raw Data'!AY$3,FALSE))/100</f>
        <v>2.92835230304417E-2</v>
      </c>
      <c r="H42" s="138">
        <f>(VLOOKUP($A41,'Occupancy Raw Data'!$B$8:$BE$51,'Occupancy Raw Data'!BA$3,FALSE))/100</f>
        <v>-4.6150788278175002E-3</v>
      </c>
      <c r="I42" s="138">
        <f>(VLOOKUP($A41,'Occupancy Raw Data'!$B$8:$BE$51,'Occupancy Raw Data'!BB$3,FALSE))/100</f>
        <v>-1.15843622073064E-2</v>
      </c>
      <c r="J42" s="137">
        <f>(VLOOKUP($A41,'Occupancy Raw Data'!$B$8:$BE$51,'Occupancy Raw Data'!BC$3,FALSE))/100</f>
        <v>-8.1903117142252298E-3</v>
      </c>
      <c r="K42" s="139">
        <f>(VLOOKUP($A41,'Occupancy Raw Data'!$B$8:$BE$51,'Occupancy Raw Data'!BE$3,FALSE))/100</f>
        <v>1.84447087809388E-2</v>
      </c>
      <c r="M42" s="136">
        <f>(VLOOKUP($A41,'ADR Raw Data'!$B$6:$BE$49,'ADR Raw Data'!AT$1,FALSE))/100</f>
        <v>3.9402917205663801E-2</v>
      </c>
      <c r="N42" s="137">
        <f>(VLOOKUP($A41,'ADR Raw Data'!$B$6:$BE$49,'ADR Raw Data'!AU$1,FALSE))/100</f>
        <v>4.5120034399304398E-2</v>
      </c>
      <c r="O42" s="137">
        <f>(VLOOKUP($A41,'ADR Raw Data'!$B$6:$BE$49,'ADR Raw Data'!AV$1,FALSE))/100</f>
        <v>6.1757436929155703E-2</v>
      </c>
      <c r="P42" s="137">
        <f>(VLOOKUP($A41,'ADR Raw Data'!$B$6:$BE$49,'ADR Raw Data'!AW$1,FALSE))/100</f>
        <v>6.2663545916939706E-2</v>
      </c>
      <c r="Q42" s="137">
        <f>(VLOOKUP($A41,'ADR Raw Data'!$B$6:$BE$49,'ADR Raw Data'!AX$1,FALSE))/100</f>
        <v>4.4368499689221803E-2</v>
      </c>
      <c r="R42" s="137">
        <f>(VLOOKUP($A41,'ADR Raw Data'!$B$6:$BE$49,'ADR Raw Data'!AY$1,FALSE))/100</f>
        <v>5.2767129708008301E-2</v>
      </c>
      <c r="S42" s="138">
        <f>(VLOOKUP($A41,'ADR Raw Data'!$B$6:$BE$49,'ADR Raw Data'!BA$1,FALSE))/100</f>
        <v>2.9903809442644903E-2</v>
      </c>
      <c r="T42" s="138">
        <f>(VLOOKUP($A41,'ADR Raw Data'!$B$6:$BE$49,'ADR Raw Data'!BB$1,FALSE))/100</f>
        <v>2.49251925649429E-2</v>
      </c>
      <c r="U42" s="137">
        <f>(VLOOKUP($A41,'ADR Raw Data'!$B$6:$BE$49,'ADR Raw Data'!BC$1,FALSE))/100</f>
        <v>2.7304542888477997E-2</v>
      </c>
      <c r="V42" s="139">
        <f>(VLOOKUP($A41,'ADR Raw Data'!$B$6:$BE$49,'ADR Raw Data'!BE$1,FALSE))/100</f>
        <v>4.70061352394728E-2</v>
      </c>
      <c r="X42" s="136">
        <f>(VLOOKUP($A41,'RevPAR Raw Data'!$B$6:$BE$49,'RevPAR Raw Data'!AT$1,FALSE))/100</f>
        <v>7.2939495462709003E-2</v>
      </c>
      <c r="Y42" s="137">
        <f>(VLOOKUP($A41,'RevPAR Raw Data'!$B$6:$BE$49,'RevPAR Raw Data'!AU$1,FALSE))/100</f>
        <v>7.8103456298752302E-2</v>
      </c>
      <c r="Z42" s="137">
        <f>(VLOOKUP($A41,'RevPAR Raw Data'!$B$6:$BE$49,'RevPAR Raw Data'!AV$1,FALSE))/100</f>
        <v>0.123399381814864</v>
      </c>
      <c r="AA42" s="137">
        <f>(VLOOKUP($A41,'RevPAR Raw Data'!$B$6:$BE$49,'RevPAR Raw Data'!AW$1,FALSE))/100</f>
        <v>7.9253960541227103E-2</v>
      </c>
      <c r="AB42" s="137">
        <f>(VLOOKUP($A41,'RevPAR Raw Data'!$B$6:$BE$49,'RevPAR Raw Data'!AX$1,FALSE))/100</f>
        <v>5.2195489682126103E-2</v>
      </c>
      <c r="AC42" s="137">
        <f>(VLOOKUP($A41,'RevPAR Raw Data'!$B$6:$BE$49,'RevPAR Raw Data'!AY$1,FALSE))/100</f>
        <v>8.3595860196504806E-2</v>
      </c>
      <c r="AD42" s="138">
        <f>(VLOOKUP($A41,'RevPAR Raw Data'!$B$6:$BE$49,'RevPAR Raw Data'!BA$1,FALSE))/100</f>
        <v>2.5150722176997601E-2</v>
      </c>
      <c r="AE42" s="138">
        <f>(VLOOKUP($A41,'RevPAR Raw Data'!$B$6:$BE$49,'RevPAR Raw Data'!BB$1,FALSE))/100</f>
        <v>1.3052087898877201E-2</v>
      </c>
      <c r="AF42" s="137">
        <f>(VLOOKUP($A41,'RevPAR Raw Data'!$B$6:$BE$49,'RevPAR Raw Data'!BC$1,FALSE))/100</f>
        <v>1.8890598456781701E-2</v>
      </c>
      <c r="AG42" s="139">
        <f>(VLOOKUP($A41,'RevPAR Raw Data'!$B$6:$BE$49,'RevPAR Raw Data'!BE$1,FALSE))/100</f>
        <v>6.63178584958211E-2</v>
      </c>
    </row>
    <row r="43" spans="1:33" x14ac:dyDescent="0.25">
      <c r="A43" s="187"/>
      <c r="B43" s="164"/>
      <c r="C43" s="165"/>
      <c r="D43" s="165"/>
      <c r="E43" s="165"/>
      <c r="F43" s="165"/>
      <c r="G43" s="166"/>
      <c r="H43" s="146"/>
      <c r="I43" s="146"/>
      <c r="J43" s="166"/>
      <c r="K43" s="167"/>
      <c r="M43" s="168"/>
      <c r="N43" s="169"/>
      <c r="O43" s="169"/>
      <c r="P43" s="169"/>
      <c r="Q43" s="169"/>
      <c r="R43" s="170"/>
      <c r="S43" s="169"/>
      <c r="T43" s="169"/>
      <c r="U43" s="170"/>
      <c r="V43" s="171"/>
      <c r="X43" s="168"/>
      <c r="Y43" s="169"/>
      <c r="Z43" s="169"/>
      <c r="AA43" s="169"/>
      <c r="AB43" s="169"/>
      <c r="AC43" s="170"/>
      <c r="AD43" s="169"/>
      <c r="AE43" s="169"/>
      <c r="AF43" s="170"/>
      <c r="AG43" s="171"/>
    </row>
    <row r="44" spans="1:33" x14ac:dyDescent="0.25">
      <c r="A44" s="163" t="s">
        <v>78</v>
      </c>
      <c r="B44" s="164">
        <f>(VLOOKUP($A44,'Occupancy Raw Data'!$B$8:$BE$45,'Occupancy Raw Data'!AG$3,FALSE))/100</f>
        <v>0.34375527426160302</v>
      </c>
      <c r="C44" s="165">
        <f>(VLOOKUP($A44,'Occupancy Raw Data'!$B$8:$BE$45,'Occupancy Raw Data'!AH$3,FALSE))/100</f>
        <v>0.41738396624472501</v>
      </c>
      <c r="D44" s="165">
        <f>(VLOOKUP($A44,'Occupancy Raw Data'!$B$8:$BE$45,'Occupancy Raw Data'!AI$3,FALSE))/100</f>
        <v>0.46339662447257296</v>
      </c>
      <c r="E44" s="165">
        <f>(VLOOKUP($A44,'Occupancy Raw Data'!$B$8:$BE$45,'Occupancy Raw Data'!AJ$3,FALSE))/100</f>
        <v>0.46046413502109701</v>
      </c>
      <c r="F44" s="165">
        <f>(VLOOKUP($A44,'Occupancy Raw Data'!$B$8:$BE$45,'Occupancy Raw Data'!AK$3,FALSE))/100</f>
        <v>0.45447257383966205</v>
      </c>
      <c r="G44" s="166">
        <f>(VLOOKUP($A44,'Occupancy Raw Data'!$B$8:$BE$45,'Occupancy Raw Data'!AL$3,FALSE))/100</f>
        <v>0.42789451476793194</v>
      </c>
      <c r="H44" s="146">
        <f>(VLOOKUP($A44,'Occupancy Raw Data'!$B$8:$BE$45,'Occupancy Raw Data'!AN$3,FALSE))/100</f>
        <v>0.55327004219409193</v>
      </c>
      <c r="I44" s="146">
        <f>(VLOOKUP($A44,'Occupancy Raw Data'!$B$8:$BE$45,'Occupancy Raw Data'!AO$3,FALSE))/100</f>
        <v>0.53921423901811505</v>
      </c>
      <c r="J44" s="166">
        <f>(VLOOKUP($A44,'Occupancy Raw Data'!$B$8:$BE$45,'Occupancy Raw Data'!AP$3,FALSE))/100</f>
        <v>0.54624073234267301</v>
      </c>
      <c r="K44" s="167">
        <f>(VLOOKUP($A44,'Occupancy Raw Data'!$B$8:$BE$45,'Occupancy Raw Data'!AR$3,FALSE))/100</f>
        <v>0.46171256016081003</v>
      </c>
      <c r="M44" s="168">
        <f>VLOOKUP($A44,'ADR Raw Data'!$B$6:$BE$43,'ADR Raw Data'!AG$1,FALSE)</f>
        <v>89.349659997545103</v>
      </c>
      <c r="N44" s="169">
        <f>VLOOKUP($A44,'ADR Raw Data'!$B$6:$BE$43,'ADR Raw Data'!AH$1,FALSE)</f>
        <v>89.452514658309696</v>
      </c>
      <c r="O44" s="169">
        <f>VLOOKUP($A44,'ADR Raw Data'!$B$6:$BE$43,'ADR Raw Data'!AI$1,FALSE)</f>
        <v>90.677931709537901</v>
      </c>
      <c r="P44" s="169">
        <f>VLOOKUP($A44,'ADR Raw Data'!$B$6:$BE$43,'ADR Raw Data'!AJ$1,FALSE)</f>
        <v>90.531921103271301</v>
      </c>
      <c r="Q44" s="169">
        <f>VLOOKUP($A44,'ADR Raw Data'!$B$6:$BE$43,'ADR Raw Data'!AK$1,FALSE)</f>
        <v>92.164917370717603</v>
      </c>
      <c r="R44" s="170">
        <f>VLOOKUP($A44,'ADR Raw Data'!$B$6:$BE$43,'ADR Raw Data'!AL$1,FALSE)</f>
        <v>90.509895770675698</v>
      </c>
      <c r="S44" s="169">
        <f>VLOOKUP($A44,'ADR Raw Data'!$B$6:$BE$43,'ADR Raw Data'!AN$1,FALSE)</f>
        <v>106.010514013346</v>
      </c>
      <c r="T44" s="169">
        <f>VLOOKUP($A44,'ADR Raw Data'!$B$6:$BE$43,'ADR Raw Data'!AO$1,FALSE)</f>
        <v>105.884290742696</v>
      </c>
      <c r="U44" s="170">
        <f>VLOOKUP($A44,'ADR Raw Data'!$B$6:$BE$43,'ADR Raw Data'!AP$1,FALSE)</f>
        <v>105.948201722207</v>
      </c>
      <c r="V44" s="171">
        <f>VLOOKUP($A44,'ADR Raw Data'!$B$6:$BE$43,'ADR Raw Data'!AR$1,FALSE)</f>
        <v>95.729122417675597</v>
      </c>
      <c r="X44" s="168">
        <f>VLOOKUP($A44,'RevPAR Raw Data'!$B$6:$BE$43,'RevPAR Raw Data'!AG$1,FALSE)</f>
        <v>30.714416877637099</v>
      </c>
      <c r="Y44" s="169">
        <f>VLOOKUP($A44,'RevPAR Raw Data'!$B$6:$BE$43,'RevPAR Raw Data'!AH$1,FALSE)</f>
        <v>37.336045358649699</v>
      </c>
      <c r="Z44" s="169">
        <f>VLOOKUP($A44,'RevPAR Raw Data'!$B$6:$BE$43,'RevPAR Raw Data'!AI$1,FALSE)</f>
        <v>42.019847468354399</v>
      </c>
      <c r="AA44" s="169">
        <f>VLOOKUP($A44,'RevPAR Raw Data'!$B$6:$BE$43,'RevPAR Raw Data'!AJ$1,FALSE)</f>
        <v>41.686702742615999</v>
      </c>
      <c r="AB44" s="169">
        <f>VLOOKUP($A44,'RevPAR Raw Data'!$B$6:$BE$43,'RevPAR Raw Data'!AK$1,FALSE)</f>
        <v>41.886427215189798</v>
      </c>
      <c r="AC44" s="170">
        <f>VLOOKUP($A44,'RevPAR Raw Data'!$B$6:$BE$43,'RevPAR Raw Data'!AL$1,FALSE)</f>
        <v>38.7286879324894</v>
      </c>
      <c r="AD44" s="169">
        <f>VLOOKUP($A44,'RevPAR Raw Data'!$B$6:$BE$43,'RevPAR Raw Data'!AN$1,FALSE)</f>
        <v>58.652441561181398</v>
      </c>
      <c r="AE44" s="169">
        <f>VLOOKUP($A44,'RevPAR Raw Data'!$B$6:$BE$43,'RevPAR Raw Data'!AO$1,FALSE)</f>
        <v>57.094317256795698</v>
      </c>
      <c r="AF44" s="170">
        <f>VLOOKUP($A44,'RevPAR Raw Data'!$B$6:$BE$43,'RevPAR Raw Data'!AP$1,FALSE)</f>
        <v>57.873223299127801</v>
      </c>
      <c r="AG44" s="171">
        <f>VLOOKUP($A44,'RevPAR Raw Data'!$B$6:$BE$43,'RevPAR Raw Data'!AR$1,FALSE)</f>
        <v>44.199338193412601</v>
      </c>
    </row>
    <row r="45" spans="1:33" x14ac:dyDescent="0.25">
      <c r="A45" s="148" t="s">
        <v>132</v>
      </c>
      <c r="B45" s="136">
        <f>(VLOOKUP($A44,'Occupancy Raw Data'!$B$8:$BE$51,'Occupancy Raw Data'!AT$3,FALSE))/100</f>
        <v>1.7676858850504198E-2</v>
      </c>
      <c r="C45" s="137">
        <f>(VLOOKUP($A44,'Occupancy Raw Data'!$B$8:$BE$51,'Occupancy Raw Data'!AU$3,FALSE))/100</f>
        <v>2.2415437372181199E-2</v>
      </c>
      <c r="D45" s="137">
        <f>(VLOOKUP($A44,'Occupancy Raw Data'!$B$8:$BE$51,'Occupancy Raw Data'!AV$3,FALSE))/100</f>
        <v>4.6621062950176803E-2</v>
      </c>
      <c r="E45" s="137">
        <f>(VLOOKUP($A44,'Occupancy Raw Data'!$B$8:$BE$51,'Occupancy Raw Data'!AW$3,FALSE))/100</f>
        <v>-3.33945219643067E-3</v>
      </c>
      <c r="F45" s="137">
        <f>(VLOOKUP($A44,'Occupancy Raw Data'!$B$8:$BE$51,'Occupancy Raw Data'!AX$3,FALSE))/100</f>
        <v>-4.3854376216891797E-2</v>
      </c>
      <c r="G45" s="137">
        <f>(VLOOKUP($A44,'Occupancy Raw Data'!$B$8:$BE$51,'Occupancy Raw Data'!AY$3,FALSE))/100</f>
        <v>6.2912481565733699E-3</v>
      </c>
      <c r="H45" s="138">
        <f>(VLOOKUP($A44,'Occupancy Raw Data'!$B$8:$BE$51,'Occupancy Raw Data'!BA$3,FALSE))/100</f>
        <v>-7.3247032090018802E-2</v>
      </c>
      <c r="I45" s="138">
        <f>(VLOOKUP($A44,'Occupancy Raw Data'!$B$8:$BE$51,'Occupancy Raw Data'!BB$3,FALSE))/100</f>
        <v>-8.2527206683716409E-2</v>
      </c>
      <c r="J45" s="137">
        <f>(VLOOKUP($A44,'Occupancy Raw Data'!$B$8:$BE$51,'Occupancy Raw Data'!BC$3,FALSE))/100</f>
        <v>-7.78531444764929E-2</v>
      </c>
      <c r="K45" s="139">
        <f>(VLOOKUP($A44,'Occupancy Raw Data'!$B$8:$BE$51,'Occupancy Raw Data'!BE$3,FALSE))/100</f>
        <v>-2.3836576507938002E-2</v>
      </c>
      <c r="M45" s="136">
        <f>(VLOOKUP($A44,'ADR Raw Data'!$B$6:$BE$49,'ADR Raw Data'!AT$1,FALSE))/100</f>
        <v>-2.0583611020227603E-2</v>
      </c>
      <c r="N45" s="137">
        <f>(VLOOKUP($A44,'ADR Raw Data'!$B$6:$BE$49,'ADR Raw Data'!AU$1,FALSE))/100</f>
        <v>-9.6197752427306608E-3</v>
      </c>
      <c r="O45" s="137">
        <f>(VLOOKUP($A44,'ADR Raw Data'!$B$6:$BE$49,'ADR Raw Data'!AV$1,FALSE))/100</f>
        <v>-1.19886985869057E-2</v>
      </c>
      <c r="P45" s="137">
        <f>(VLOOKUP($A44,'ADR Raw Data'!$B$6:$BE$49,'ADR Raw Data'!AW$1,FALSE))/100</f>
        <v>-7.8773114832324399E-3</v>
      </c>
      <c r="Q45" s="137">
        <f>(VLOOKUP($A44,'ADR Raw Data'!$B$6:$BE$49,'ADR Raw Data'!AX$1,FALSE))/100</f>
        <v>-1.3579222294278499E-2</v>
      </c>
      <c r="R45" s="137">
        <f>(VLOOKUP($A44,'ADR Raw Data'!$B$6:$BE$49,'ADR Raw Data'!AY$1,FALSE))/100</f>
        <v>-1.2617151980599799E-2</v>
      </c>
      <c r="S45" s="138">
        <f>(VLOOKUP($A44,'ADR Raw Data'!$B$6:$BE$49,'ADR Raw Data'!BA$1,FALSE))/100</f>
        <v>-3.3609440325681202E-2</v>
      </c>
      <c r="T45" s="138">
        <f>(VLOOKUP($A44,'ADR Raw Data'!$B$6:$BE$49,'ADR Raw Data'!BB$1,FALSE))/100</f>
        <v>-4.0507703003247901E-2</v>
      </c>
      <c r="U45" s="137">
        <f>(VLOOKUP($A44,'ADR Raw Data'!$B$6:$BE$49,'ADR Raw Data'!BC$1,FALSE))/100</f>
        <v>-3.7039077904701803E-2</v>
      </c>
      <c r="V45" s="139">
        <f>(VLOOKUP($A44,'ADR Raw Data'!$B$6:$BE$49,'ADR Raw Data'!BE$1,FALSE))/100</f>
        <v>-2.5527487673865302E-2</v>
      </c>
      <c r="X45" s="136">
        <f>(VLOOKUP($A44,'RevPAR Raw Data'!$B$6:$BE$49,'RevPAR Raw Data'!AT$1,FALSE))/100</f>
        <v>-3.2706057563616098E-3</v>
      </c>
      <c r="Y45" s="137">
        <f>(VLOOKUP($A44,'RevPAR Raw Data'!$B$6:$BE$49,'RevPAR Raw Data'!AU$1,FALSE))/100</f>
        <v>1.2580030659962599E-2</v>
      </c>
      <c r="Z45" s="137">
        <f>(VLOOKUP($A44,'RevPAR Raw Data'!$B$6:$BE$49,'RevPAR Raw Data'!AV$1,FALSE))/100</f>
        <v>3.40734384917602E-2</v>
      </c>
      <c r="AA45" s="137">
        <f>(VLOOKUP($A44,'RevPAR Raw Data'!$B$6:$BE$49,'RevPAR Raw Data'!AW$1,FALSE))/100</f>
        <v>-1.1190457774528399E-2</v>
      </c>
      <c r="AB45" s="137">
        <f>(VLOOKUP($A44,'RevPAR Raw Data'!$B$6:$BE$49,'RevPAR Raw Data'!AX$1,FALSE))/100</f>
        <v>-5.68380901879443E-2</v>
      </c>
      <c r="AC45" s="137">
        <f>(VLOOKUP($A44,'RevPAR Raw Data'!$B$6:$BE$49,'RevPAR Raw Data'!AY$1,FALSE))/100</f>
        <v>-6.4052814581655902E-3</v>
      </c>
      <c r="AD45" s="138">
        <f>(VLOOKUP($A44,'RevPAR Raw Data'!$B$6:$BE$49,'RevPAR Raw Data'!BA$1,FALSE))/100</f>
        <v>-0.104394680661637</v>
      </c>
      <c r="AE45" s="138">
        <f>(VLOOKUP($A44,'RevPAR Raw Data'!$B$6:$BE$49,'RevPAR Raw Data'!BB$1,FALSE))/100</f>
        <v>-0.11969192210893199</v>
      </c>
      <c r="AF45" s="137">
        <f>(VLOOKUP($A44,'RevPAR Raw Data'!$B$6:$BE$49,'RevPAR Raw Data'!BC$1,FALSE))/100</f>
        <v>-0.112008613697803</v>
      </c>
      <c r="AG45" s="139">
        <f>(VLOOKUP($A44,'RevPAR Raw Data'!$B$6:$BE$49,'RevPAR Raw Data'!BE$1,FALSE))/100</f>
        <v>-4.8755576268809796E-2</v>
      </c>
    </row>
    <row r="46" spans="1:33" x14ac:dyDescent="0.25">
      <c r="A46" s="186"/>
      <c r="B46" s="164"/>
      <c r="C46" s="165"/>
      <c r="D46" s="165"/>
      <c r="E46" s="165"/>
      <c r="F46" s="165"/>
      <c r="G46" s="166"/>
      <c r="H46" s="146"/>
      <c r="I46" s="146"/>
      <c r="J46" s="166"/>
      <c r="K46" s="167"/>
      <c r="M46" s="168"/>
      <c r="N46" s="169"/>
      <c r="O46" s="169"/>
      <c r="P46" s="169"/>
      <c r="Q46" s="169"/>
      <c r="R46" s="170"/>
      <c r="S46" s="169"/>
      <c r="T46" s="169"/>
      <c r="U46" s="170"/>
      <c r="V46" s="171"/>
      <c r="X46" s="168"/>
      <c r="Y46" s="169"/>
      <c r="Z46" s="169"/>
      <c r="AA46" s="169"/>
      <c r="AB46" s="169"/>
      <c r="AC46" s="170"/>
      <c r="AD46" s="169"/>
      <c r="AE46" s="169"/>
      <c r="AF46" s="170"/>
      <c r="AG46" s="171"/>
    </row>
    <row r="47" spans="1:33" x14ac:dyDescent="0.25">
      <c r="A47" s="163" t="s">
        <v>79</v>
      </c>
      <c r="B47" s="164">
        <f>(VLOOKUP($A47,'Occupancy Raw Data'!$B$8:$BE$45,'Occupancy Raw Data'!AG$3,FALSE))/100</f>
        <v>0.43032422829224898</v>
      </c>
      <c r="C47" s="165">
        <f>(VLOOKUP($A47,'Occupancy Raw Data'!$B$8:$BE$45,'Occupancy Raw Data'!AH$3,FALSE))/100</f>
        <v>0.59588052409504699</v>
      </c>
      <c r="D47" s="165">
        <f>(VLOOKUP($A47,'Occupancy Raw Data'!$B$8:$BE$45,'Occupancy Raw Data'!AI$3,FALSE))/100</f>
        <v>0.62103042416166898</v>
      </c>
      <c r="E47" s="165">
        <f>(VLOOKUP($A47,'Occupancy Raw Data'!$B$8:$BE$45,'Occupancy Raw Data'!AJ$3,FALSE))/100</f>
        <v>0.640350877192982</v>
      </c>
      <c r="F47" s="165">
        <f>(VLOOKUP($A47,'Occupancy Raw Data'!$B$8:$BE$45,'Occupancy Raw Data'!AK$3,FALSE))/100</f>
        <v>0.60243171219187197</v>
      </c>
      <c r="G47" s="166">
        <f>(VLOOKUP($A47,'Occupancy Raw Data'!$B$8:$BE$45,'Occupancy Raw Data'!AL$3,FALSE))/100</f>
        <v>0.578003553186764</v>
      </c>
      <c r="H47" s="146">
        <f>(VLOOKUP($A47,'Occupancy Raw Data'!$B$8:$BE$45,'Occupancy Raw Data'!AN$3,FALSE))/100</f>
        <v>0.62269598045747199</v>
      </c>
      <c r="I47" s="146">
        <f>(VLOOKUP($A47,'Occupancy Raw Data'!$B$8:$BE$45,'Occupancy Raw Data'!AO$3,FALSE))/100</f>
        <v>0.589717965800577</v>
      </c>
      <c r="J47" s="166">
        <f>(VLOOKUP($A47,'Occupancy Raw Data'!$B$8:$BE$45,'Occupancy Raw Data'!AP$3,FALSE))/100</f>
        <v>0.60620697312902505</v>
      </c>
      <c r="K47" s="167">
        <f>(VLOOKUP($A47,'Occupancy Raw Data'!$B$8:$BE$45,'Occupancy Raw Data'!AR$3,FALSE))/100</f>
        <v>0.58606167317026703</v>
      </c>
      <c r="M47" s="168">
        <f>VLOOKUP($A47,'ADR Raw Data'!$B$6:$BE$43,'ADR Raw Data'!AG$1,FALSE)</f>
        <v>96.441535285769504</v>
      </c>
      <c r="N47" s="169">
        <f>VLOOKUP($A47,'ADR Raw Data'!$B$6:$BE$43,'ADR Raw Data'!AH$1,FALSE)</f>
        <v>106.602300381999</v>
      </c>
      <c r="O47" s="169">
        <f>VLOOKUP($A47,'ADR Raw Data'!$B$6:$BE$43,'ADR Raw Data'!AI$1,FALSE)</f>
        <v>107.711476846057</v>
      </c>
      <c r="P47" s="169">
        <f>VLOOKUP($A47,'ADR Raw Data'!$B$6:$BE$43,'ADR Raw Data'!AJ$1,FALSE)</f>
        <v>107.82094069706901</v>
      </c>
      <c r="Q47" s="169">
        <f>VLOOKUP($A47,'ADR Raw Data'!$B$6:$BE$43,'ADR Raw Data'!AK$1,FALSE)</f>
        <v>106.84719657174401</v>
      </c>
      <c r="R47" s="170">
        <f>VLOOKUP($A47,'ADR Raw Data'!$B$6:$BE$43,'ADR Raw Data'!AL$1,FALSE)</f>
        <v>105.648776678513</v>
      </c>
      <c r="S47" s="169">
        <f>VLOOKUP($A47,'ADR Raw Data'!$B$6:$BE$43,'ADR Raw Data'!AN$1,FALSE)</f>
        <v>110.012011412268</v>
      </c>
      <c r="T47" s="169">
        <f>VLOOKUP($A47,'ADR Raw Data'!$B$6:$BE$43,'ADR Raw Data'!AO$1,FALSE)</f>
        <v>106.67011862172799</v>
      </c>
      <c r="U47" s="170">
        <f>VLOOKUP($A47,'ADR Raw Data'!$B$6:$BE$43,'ADR Raw Data'!AP$1,FALSE)</f>
        <v>108.386515248649</v>
      </c>
      <c r="V47" s="171">
        <f>VLOOKUP($A47,'ADR Raw Data'!$B$6:$BE$43,'ADR Raw Data'!AR$1,FALSE)</f>
        <v>106.45787544151599</v>
      </c>
      <c r="X47" s="168">
        <f>VLOOKUP($A47,'RevPAR Raw Data'!$B$6:$BE$43,'RevPAR Raw Data'!AG$1,FALSE)</f>
        <v>41.5011292471685</v>
      </c>
      <c r="Y47" s="169">
        <f>VLOOKUP($A47,'RevPAR Raw Data'!$B$6:$BE$43,'RevPAR Raw Data'!AH$1,FALSE)</f>
        <v>63.522234621363502</v>
      </c>
      <c r="Z47" s="169">
        <f>VLOOKUP($A47,'RevPAR Raw Data'!$B$6:$BE$43,'RevPAR Raw Data'!AI$1,FALSE)</f>
        <v>66.892104152786999</v>
      </c>
      <c r="AA47" s="169">
        <f>VLOOKUP($A47,'RevPAR Raw Data'!$B$6:$BE$43,'RevPAR Raw Data'!AJ$1,FALSE)</f>
        <v>69.043233955141005</v>
      </c>
      <c r="AB47" s="169">
        <f>VLOOKUP($A47,'RevPAR Raw Data'!$B$6:$BE$43,'RevPAR Raw Data'!AK$1,FALSE)</f>
        <v>64.368139573617498</v>
      </c>
      <c r="AC47" s="170">
        <f>VLOOKUP($A47,'RevPAR Raw Data'!$B$6:$BE$43,'RevPAR Raw Data'!AL$1,FALSE)</f>
        <v>61.065368310015501</v>
      </c>
      <c r="AD47" s="169">
        <f>VLOOKUP($A47,'RevPAR Raw Data'!$B$6:$BE$43,'RevPAR Raw Data'!AN$1,FALSE)</f>
        <v>68.504037308460994</v>
      </c>
      <c r="AE47" s="169">
        <f>VLOOKUP($A47,'RevPAR Raw Data'!$B$6:$BE$43,'RevPAR Raw Data'!AO$1,FALSE)</f>
        <v>62.905285365311997</v>
      </c>
      <c r="AF47" s="170">
        <f>VLOOKUP($A47,'RevPAR Raw Data'!$B$6:$BE$43,'RevPAR Raw Data'!AP$1,FALSE)</f>
        <v>65.704661336886502</v>
      </c>
      <c r="AG47" s="171">
        <f>VLOOKUP($A47,'RevPAR Raw Data'!$B$6:$BE$43,'RevPAR Raw Data'!AR$1,FALSE)</f>
        <v>62.390880603407197</v>
      </c>
    </row>
    <row r="48" spans="1:33" x14ac:dyDescent="0.25">
      <c r="A48" s="148" t="s">
        <v>132</v>
      </c>
      <c r="B48" s="136">
        <f>(VLOOKUP($A47,'Occupancy Raw Data'!$B$8:$BE$51,'Occupancy Raw Data'!AT$3,FALSE))/100</f>
        <v>3.8629582167129299E-2</v>
      </c>
      <c r="C48" s="137">
        <f>(VLOOKUP($A47,'Occupancy Raw Data'!$B$8:$BE$51,'Occupancy Raw Data'!AU$3,FALSE))/100</f>
        <v>6.6240064116309297E-2</v>
      </c>
      <c r="D48" s="137">
        <f>(VLOOKUP($A47,'Occupancy Raw Data'!$B$8:$BE$51,'Occupancy Raw Data'!AV$3,FALSE))/100</f>
        <v>5.6756383834117893E-2</v>
      </c>
      <c r="E48" s="137">
        <f>(VLOOKUP($A47,'Occupancy Raw Data'!$B$8:$BE$51,'Occupancy Raw Data'!AW$3,FALSE))/100</f>
        <v>6.95529256389356E-2</v>
      </c>
      <c r="F48" s="137">
        <f>(VLOOKUP($A47,'Occupancy Raw Data'!$B$8:$BE$51,'Occupancy Raw Data'!AX$3,FALSE))/100</f>
        <v>6.7648089001507997E-2</v>
      </c>
      <c r="G48" s="137">
        <f>(VLOOKUP($A47,'Occupancy Raw Data'!$B$8:$BE$51,'Occupancy Raw Data'!AY$3,FALSE))/100</f>
        <v>6.1013977065375195E-2</v>
      </c>
      <c r="H48" s="138">
        <f>(VLOOKUP($A47,'Occupancy Raw Data'!$B$8:$BE$51,'Occupancy Raw Data'!BA$3,FALSE))/100</f>
        <v>8.549764777445891E-2</v>
      </c>
      <c r="I48" s="138">
        <f>(VLOOKUP($A47,'Occupancy Raw Data'!$B$8:$BE$51,'Occupancy Raw Data'!BB$3,FALSE))/100</f>
        <v>2.26739402851454E-2</v>
      </c>
      <c r="J48" s="137">
        <f>(VLOOKUP($A47,'Occupancy Raw Data'!$B$8:$BE$51,'Occupancy Raw Data'!BC$3,FALSE))/100</f>
        <v>5.4004063274178601E-2</v>
      </c>
      <c r="K48" s="139">
        <f>(VLOOKUP($A47,'Occupancy Raw Data'!$B$8:$BE$51,'Occupancy Raw Data'!BE$3,FALSE))/100</f>
        <v>5.8932611917738298E-2</v>
      </c>
      <c r="M48" s="136">
        <f>(VLOOKUP($A47,'ADR Raw Data'!$B$6:$BE$49,'ADR Raw Data'!AT$1,FALSE))/100</f>
        <v>3.0144074931897503E-2</v>
      </c>
      <c r="N48" s="137">
        <f>(VLOOKUP($A47,'ADR Raw Data'!$B$6:$BE$49,'ADR Raw Data'!AU$1,FALSE))/100</f>
        <v>3.72380733999002E-2</v>
      </c>
      <c r="O48" s="137">
        <f>(VLOOKUP($A47,'ADR Raw Data'!$B$6:$BE$49,'ADR Raw Data'!AV$1,FALSE))/100</f>
        <v>3.25451439513074E-2</v>
      </c>
      <c r="P48" s="137">
        <f>(VLOOKUP($A47,'ADR Raw Data'!$B$6:$BE$49,'ADR Raw Data'!AW$1,FALSE))/100</f>
        <v>4.3563666081389299E-2</v>
      </c>
      <c r="Q48" s="137">
        <f>(VLOOKUP($A47,'ADR Raw Data'!$B$6:$BE$49,'ADR Raw Data'!AX$1,FALSE))/100</f>
        <v>4.76815721081656E-2</v>
      </c>
      <c r="R48" s="137">
        <f>(VLOOKUP($A47,'ADR Raw Data'!$B$6:$BE$49,'ADR Raw Data'!AY$1,FALSE))/100</f>
        <v>3.9124245568201002E-2</v>
      </c>
      <c r="S48" s="138">
        <f>(VLOOKUP($A47,'ADR Raw Data'!$B$6:$BE$49,'ADR Raw Data'!BA$1,FALSE))/100</f>
        <v>5.5323980889559997E-2</v>
      </c>
      <c r="T48" s="138">
        <f>(VLOOKUP($A47,'ADR Raw Data'!$B$6:$BE$49,'ADR Raw Data'!BB$1,FALSE))/100</f>
        <v>3.4790760326045403E-2</v>
      </c>
      <c r="U48" s="137">
        <f>(VLOOKUP($A47,'ADR Raw Data'!$B$6:$BE$49,'ADR Raw Data'!BC$1,FALSE))/100</f>
        <v>4.5568533804611802E-2</v>
      </c>
      <c r="V48" s="139">
        <f>(VLOOKUP($A47,'ADR Raw Data'!$B$6:$BE$49,'ADR Raw Data'!BE$1,FALSE))/100</f>
        <v>4.1026872481507902E-2</v>
      </c>
      <c r="X48" s="136">
        <f>(VLOOKUP($A47,'RevPAR Raw Data'!$B$6:$BE$49,'RevPAR Raw Data'!AT$1,FALSE))/100</f>
        <v>6.9938110118460697E-2</v>
      </c>
      <c r="Y48" s="137">
        <f>(VLOOKUP($A47,'RevPAR Raw Data'!$B$6:$BE$49,'RevPAR Raw Data'!AU$1,FALSE))/100</f>
        <v>0.10594478988578601</v>
      </c>
      <c r="Z48" s="137">
        <f>(VLOOKUP($A47,'RevPAR Raw Data'!$B$6:$BE$49,'RevPAR Raw Data'!AV$1,FALSE))/100</f>
        <v>9.1148672467462305E-2</v>
      </c>
      <c r="AA48" s="137">
        <f>(VLOOKUP($A47,'RevPAR Raw Data'!$B$6:$BE$49,'RevPAR Raw Data'!AW$1,FALSE))/100</f>
        <v>0.11614657214784301</v>
      </c>
      <c r="AB48" s="137">
        <f>(VLOOKUP($A47,'RevPAR Raw Data'!$B$6:$BE$49,'RevPAR Raw Data'!AX$1,FALSE))/100</f>
        <v>0.11855522834337799</v>
      </c>
      <c r="AC48" s="137">
        <f>(VLOOKUP($A47,'RevPAR Raw Data'!$B$6:$BE$49,'RevPAR Raw Data'!AY$1,FALSE))/100</f>
        <v>0.102525348455374</v>
      </c>
      <c r="AD48" s="138">
        <f>(VLOOKUP($A47,'RevPAR Raw Data'!$B$6:$BE$49,'RevPAR Raw Data'!BA$1,FALSE))/100</f>
        <v>0.14555169889559499</v>
      </c>
      <c r="AE48" s="138">
        <f>(VLOOKUP($A47,'RevPAR Raw Data'!$B$6:$BE$49,'RevPAR Raw Data'!BB$1,FALSE))/100</f>
        <v>5.8253544233298295E-2</v>
      </c>
      <c r="AF48" s="137">
        <f>(VLOOKUP($A47,'RevPAR Raw Data'!$B$6:$BE$49,'RevPAR Raw Data'!BC$1,FALSE))/100</f>
        <v>0.102033483061686</v>
      </c>
      <c r="AG48" s="139">
        <f>(VLOOKUP($A47,'RevPAR Raw Data'!$B$6:$BE$49,'RevPAR Raw Data'!BE$1,FALSE))/100</f>
        <v>0.10237730515339701</v>
      </c>
    </row>
    <row r="49" spans="1:33" x14ac:dyDescent="0.25">
      <c r="A49" s="186"/>
      <c r="B49" s="164"/>
      <c r="C49" s="165"/>
      <c r="D49" s="165"/>
      <c r="E49" s="165"/>
      <c r="F49" s="165"/>
      <c r="G49" s="166"/>
      <c r="H49" s="146"/>
      <c r="I49" s="146"/>
      <c r="J49" s="166"/>
      <c r="K49" s="167"/>
      <c r="M49" s="168"/>
      <c r="N49" s="169"/>
      <c r="O49" s="169"/>
      <c r="P49" s="169"/>
      <c r="Q49" s="169"/>
      <c r="R49" s="170"/>
      <c r="S49" s="169"/>
      <c r="T49" s="169"/>
      <c r="U49" s="170"/>
      <c r="V49" s="171"/>
      <c r="X49" s="168"/>
      <c r="Y49" s="169"/>
      <c r="Z49" s="169"/>
      <c r="AA49" s="169"/>
      <c r="AB49" s="169"/>
      <c r="AC49" s="170"/>
      <c r="AD49" s="169"/>
      <c r="AE49" s="169"/>
      <c r="AF49" s="170"/>
      <c r="AG49" s="171"/>
    </row>
    <row r="50" spans="1:33" x14ac:dyDescent="0.25">
      <c r="A50" s="163" t="s">
        <v>80</v>
      </c>
      <c r="B50" s="164">
        <f>(VLOOKUP($A50,'Occupancy Raw Data'!$B$8:$BE$45,'Occupancy Raw Data'!AG$3,FALSE))/100</f>
        <v>0.41546193810707005</v>
      </c>
      <c r="C50" s="165">
        <f>(VLOOKUP($A50,'Occupancy Raw Data'!$B$8:$BE$45,'Occupancy Raw Data'!AH$3,FALSE))/100</f>
        <v>0.505534221820646</v>
      </c>
      <c r="D50" s="165">
        <f>(VLOOKUP($A50,'Occupancy Raw Data'!$B$8:$BE$45,'Occupancy Raw Data'!AI$3,FALSE))/100</f>
        <v>0.52987350350124207</v>
      </c>
      <c r="E50" s="165">
        <f>(VLOOKUP($A50,'Occupancy Raw Data'!$B$8:$BE$45,'Occupancy Raw Data'!AJ$3,FALSE))/100</f>
        <v>0.52764287327761406</v>
      </c>
      <c r="F50" s="165">
        <f>(VLOOKUP($A50,'Occupancy Raw Data'!$B$8:$BE$45,'Occupancy Raw Data'!AK$3,FALSE))/100</f>
        <v>0.55424102100745398</v>
      </c>
      <c r="G50" s="166">
        <f>(VLOOKUP($A50,'Occupancy Raw Data'!$B$8:$BE$45,'Occupancy Raw Data'!AL$3,FALSE))/100</f>
        <v>0.50655071154280495</v>
      </c>
      <c r="H50" s="146">
        <f>(VLOOKUP($A50,'Occupancy Raw Data'!$B$8:$BE$45,'Occupancy Raw Data'!AN$3,FALSE))/100</f>
        <v>0.64846397108651399</v>
      </c>
      <c r="I50" s="146">
        <f>(VLOOKUP($A50,'Occupancy Raw Data'!$B$8:$BE$45,'Occupancy Raw Data'!AO$3,FALSE))/100</f>
        <v>0.61144680370453997</v>
      </c>
      <c r="J50" s="166">
        <f>(VLOOKUP($A50,'Occupancy Raw Data'!$B$8:$BE$45,'Occupancy Raw Data'!AP$3,FALSE))/100</f>
        <v>0.62995538739552703</v>
      </c>
      <c r="K50" s="167">
        <f>(VLOOKUP($A50,'Occupancy Raw Data'!$B$8:$BE$45,'Occupancy Raw Data'!AR$3,FALSE))/100</f>
        <v>0.54180919035786801</v>
      </c>
      <c r="M50" s="168">
        <f>VLOOKUP($A50,'ADR Raw Data'!$B$6:$BE$43,'ADR Raw Data'!AG$1,FALSE)</f>
        <v>99.062563544923194</v>
      </c>
      <c r="N50" s="169">
        <f>VLOOKUP($A50,'ADR Raw Data'!$B$6:$BE$43,'ADR Raw Data'!AH$1,FALSE)</f>
        <v>99.375234584450396</v>
      </c>
      <c r="O50" s="169">
        <f>VLOOKUP($A50,'ADR Raw Data'!$B$6:$BE$43,'ADR Raw Data'!AI$1,FALSE)</f>
        <v>101.328850580837</v>
      </c>
      <c r="P50" s="169">
        <f>VLOOKUP($A50,'ADR Raw Data'!$B$6:$BE$43,'ADR Raw Data'!AJ$1,FALSE)</f>
        <v>101.379939530154</v>
      </c>
      <c r="Q50" s="169">
        <f>VLOOKUP($A50,'ADR Raw Data'!$B$6:$BE$43,'ADR Raw Data'!AK$1,FALSE)</f>
        <v>102.852870243007</v>
      </c>
      <c r="R50" s="170">
        <f>VLOOKUP($A50,'ADR Raw Data'!$B$6:$BE$43,'ADR Raw Data'!AL$1,FALSE)</f>
        <v>100.911303121516</v>
      </c>
      <c r="S50" s="169">
        <f>VLOOKUP($A50,'ADR Raw Data'!$B$6:$BE$43,'ADR Raw Data'!AN$1,FALSE)</f>
        <v>125.04059609858</v>
      </c>
      <c r="T50" s="169">
        <f>VLOOKUP($A50,'ADR Raw Data'!$B$6:$BE$43,'ADR Raw Data'!AO$1,FALSE)</f>
        <v>124.692591549295</v>
      </c>
      <c r="U50" s="170">
        <f>VLOOKUP($A50,'ADR Raw Data'!$B$6:$BE$43,'ADR Raw Data'!AP$1,FALSE)</f>
        <v>124.87170614732899</v>
      </c>
      <c r="V50" s="171">
        <f>VLOOKUP($A50,'ADR Raw Data'!$B$6:$BE$43,'ADR Raw Data'!AR$1,FALSE)</f>
        <v>108.87087119661101</v>
      </c>
      <c r="X50" s="168">
        <f>VLOOKUP($A50,'RevPAR Raw Data'!$B$6:$BE$43,'RevPAR Raw Data'!AG$1,FALSE)</f>
        <v>41.156724644228497</v>
      </c>
      <c r="Y50" s="169">
        <f>VLOOKUP($A50,'RevPAR Raw Data'!$B$6:$BE$43,'RevPAR Raw Data'!AH$1,FALSE)</f>
        <v>50.237581883894201</v>
      </c>
      <c r="Z50" s="169">
        <f>VLOOKUP($A50,'RevPAR Raw Data'!$B$6:$BE$43,'RevPAR Raw Data'!AI$1,FALSE)</f>
        <v>53.6914730630223</v>
      </c>
      <c r="AA50" s="169">
        <f>VLOOKUP($A50,'RevPAR Raw Data'!$B$6:$BE$43,'RevPAR Raw Data'!AJ$1,FALSE)</f>
        <v>53.492402586401603</v>
      </c>
      <c r="AB50" s="169">
        <f>VLOOKUP($A50,'RevPAR Raw Data'!$B$6:$BE$43,'RevPAR Raw Data'!AK$1,FALSE)</f>
        <v>57.005279817031798</v>
      </c>
      <c r="AC50" s="170">
        <f>VLOOKUP($A50,'RevPAR Raw Data'!$B$6:$BE$43,'RevPAR Raw Data'!AL$1,FALSE)</f>
        <v>51.116692398915703</v>
      </c>
      <c r="AD50" s="169">
        <f>VLOOKUP($A50,'RevPAR Raw Data'!$B$6:$BE$43,'RevPAR Raw Data'!AN$1,FALSE)</f>
        <v>81.084321493110394</v>
      </c>
      <c r="AE50" s="169">
        <f>VLOOKUP($A50,'RevPAR Raw Data'!$B$6:$BE$43,'RevPAR Raw Data'!AO$1,FALSE)</f>
        <v>76.242886548452603</v>
      </c>
      <c r="AF50" s="170">
        <f>VLOOKUP($A50,'RevPAR Raw Data'!$B$6:$BE$43,'RevPAR Raw Data'!AP$1,FALSE)</f>
        <v>78.663604020781506</v>
      </c>
      <c r="AG50" s="171">
        <f>VLOOKUP($A50,'RevPAR Raw Data'!$B$6:$BE$43,'RevPAR Raw Data'!AR$1,FALSE)</f>
        <v>58.987238576591601</v>
      </c>
    </row>
    <row r="51" spans="1:33" x14ac:dyDescent="0.25">
      <c r="A51" s="148" t="s">
        <v>132</v>
      </c>
      <c r="B51" s="136">
        <f>(VLOOKUP($A50,'Occupancy Raw Data'!$B$8:$BE$51,'Occupancy Raw Data'!AT$3,FALSE))/100</f>
        <v>0.22151965819876099</v>
      </c>
      <c r="C51" s="137">
        <f>(VLOOKUP($A50,'Occupancy Raw Data'!$B$8:$BE$51,'Occupancy Raw Data'!AU$3,FALSE))/100</f>
        <v>0.12845027584561799</v>
      </c>
      <c r="D51" s="137">
        <f>(VLOOKUP($A50,'Occupancy Raw Data'!$B$8:$BE$51,'Occupancy Raw Data'!AV$3,FALSE))/100</f>
        <v>0.11545667801072099</v>
      </c>
      <c r="E51" s="137">
        <f>(VLOOKUP($A50,'Occupancy Raw Data'!$B$8:$BE$51,'Occupancy Raw Data'!AW$3,FALSE))/100</f>
        <v>8.7936152023663089E-2</v>
      </c>
      <c r="F51" s="137">
        <f>(VLOOKUP($A50,'Occupancy Raw Data'!$B$8:$BE$51,'Occupancy Raw Data'!AX$3,FALSE))/100</f>
        <v>0.10992758757063401</v>
      </c>
      <c r="G51" s="137">
        <f>(VLOOKUP($A50,'Occupancy Raw Data'!$B$8:$BE$51,'Occupancy Raw Data'!AY$3,FALSE))/100</f>
        <v>0.12693031907458199</v>
      </c>
      <c r="H51" s="138">
        <f>(VLOOKUP($A50,'Occupancy Raw Data'!$B$8:$BE$51,'Occupancy Raw Data'!BA$3,FALSE))/100</f>
        <v>0.18328928801279598</v>
      </c>
      <c r="I51" s="138">
        <f>(VLOOKUP($A50,'Occupancy Raw Data'!$B$8:$BE$51,'Occupancy Raw Data'!BB$3,FALSE))/100</f>
        <v>0.16290458816673101</v>
      </c>
      <c r="J51" s="137">
        <f>(VLOOKUP($A50,'Occupancy Raw Data'!$B$8:$BE$51,'Occupancy Raw Data'!BC$3,FALSE))/100</f>
        <v>0.173307895842541</v>
      </c>
      <c r="K51" s="139">
        <f>(VLOOKUP($A50,'Occupancy Raw Data'!$B$8:$BE$51,'Occupancy Raw Data'!BE$3,FALSE))/100</f>
        <v>0.141924712927332</v>
      </c>
      <c r="M51" s="136">
        <f>(VLOOKUP($A50,'ADR Raw Data'!$B$6:$BE$49,'ADR Raw Data'!AT$1,FALSE))/100</f>
        <v>4.5540838076929296E-2</v>
      </c>
      <c r="N51" s="137">
        <f>(VLOOKUP($A50,'ADR Raw Data'!$B$6:$BE$49,'ADR Raw Data'!AU$1,FALSE))/100</f>
        <v>2.6527869771750701E-2</v>
      </c>
      <c r="O51" s="137">
        <f>(VLOOKUP($A50,'ADR Raw Data'!$B$6:$BE$49,'ADR Raw Data'!AV$1,FALSE))/100</f>
        <v>3.4340170273797203E-2</v>
      </c>
      <c r="P51" s="137">
        <f>(VLOOKUP($A50,'ADR Raw Data'!$B$6:$BE$49,'ADR Raw Data'!AW$1,FALSE))/100</f>
        <v>4.9690964322791499E-2</v>
      </c>
      <c r="Q51" s="137">
        <f>(VLOOKUP($A50,'ADR Raw Data'!$B$6:$BE$49,'ADR Raw Data'!AX$1,FALSE))/100</f>
        <v>2.0045953549221802E-2</v>
      </c>
      <c r="R51" s="137">
        <f>(VLOOKUP($A50,'ADR Raw Data'!$B$6:$BE$49,'ADR Raw Data'!AY$1,FALSE))/100</f>
        <v>3.4081430916081096E-2</v>
      </c>
      <c r="S51" s="138">
        <f>(VLOOKUP($A50,'ADR Raw Data'!$B$6:$BE$49,'ADR Raw Data'!BA$1,FALSE))/100</f>
        <v>5.2547801265093196E-2</v>
      </c>
      <c r="T51" s="138">
        <f>(VLOOKUP($A50,'ADR Raw Data'!$B$6:$BE$49,'ADR Raw Data'!BB$1,FALSE))/100</f>
        <v>5.0072869358626503E-2</v>
      </c>
      <c r="U51" s="137">
        <f>(VLOOKUP($A50,'ADR Raw Data'!$B$6:$BE$49,'ADR Raw Data'!BC$1,FALSE))/100</f>
        <v>5.1348936460006697E-2</v>
      </c>
      <c r="V51" s="139">
        <f>(VLOOKUP($A50,'ADR Raw Data'!$B$6:$BE$49,'ADR Raw Data'!BE$1,FALSE))/100</f>
        <v>4.2469205151683002E-2</v>
      </c>
      <c r="X51" s="136">
        <f>(VLOOKUP($A50,'RevPAR Raw Data'!$B$6:$BE$49,'RevPAR Raw Data'!AT$1,FALSE))/100</f>
        <v>0.277148687160577</v>
      </c>
      <c r="Y51" s="137">
        <f>(VLOOKUP($A50,'RevPAR Raw Data'!$B$6:$BE$49,'RevPAR Raw Data'!AU$1,FALSE))/100</f>
        <v>0.158385657807146</v>
      </c>
      <c r="Z51" s="137">
        <f>(VLOOKUP($A50,'RevPAR Raw Data'!$B$6:$BE$49,'RevPAR Raw Data'!AV$1,FALSE))/100</f>
        <v>0.153761650266653</v>
      </c>
      <c r="AA51" s="137">
        <f>(VLOOKUP($A50,'RevPAR Raw Data'!$B$6:$BE$49,'RevPAR Raw Data'!AW$1,FALSE))/100</f>
        <v>0.14199674853934599</v>
      </c>
      <c r="AB51" s="137">
        <f>(VLOOKUP($A50,'RevPAR Raw Data'!$B$6:$BE$49,'RevPAR Raw Data'!AX$1,FALSE))/100</f>
        <v>0.13217714443407499</v>
      </c>
      <c r="AC51" s="137">
        <f>(VLOOKUP($A50,'RevPAR Raw Data'!$B$6:$BE$49,'RevPAR Raw Data'!AY$1,FALSE))/100</f>
        <v>0.16533771689136001</v>
      </c>
      <c r="AD51" s="138">
        <f>(VLOOKUP($A50,'RevPAR Raw Data'!$B$6:$BE$49,'RevPAR Raw Data'!BA$1,FALSE))/100</f>
        <v>0.24546853835840601</v>
      </c>
      <c r="AE51" s="138">
        <f>(VLOOKUP($A50,'RevPAR Raw Data'!$B$6:$BE$49,'RevPAR Raw Data'!BB$1,FALSE))/100</f>
        <v>0.22113455768655099</v>
      </c>
      <c r="AF51" s="137">
        <f>(VLOOKUP($A50,'RevPAR Raw Data'!$B$6:$BE$49,'RevPAR Raw Data'!BC$1,FALSE))/100</f>
        <v>0.233556008434184</v>
      </c>
      <c r="AG51" s="139">
        <f>(VLOOKUP($A50,'RevPAR Raw Data'!$B$6:$BE$49,'RevPAR Raw Data'!BE$1,FALSE))/100</f>
        <v>0.19042134782841999</v>
      </c>
    </row>
    <row r="52" spans="1:33" x14ac:dyDescent="0.25">
      <c r="A52" s="187"/>
      <c r="B52" s="164"/>
      <c r="C52" s="165"/>
      <c r="D52" s="165"/>
      <c r="E52" s="165"/>
      <c r="F52" s="165"/>
      <c r="G52" s="166"/>
      <c r="H52" s="146"/>
      <c r="I52" s="146"/>
      <c r="J52" s="166"/>
      <c r="K52" s="167"/>
      <c r="M52" s="168"/>
      <c r="N52" s="169"/>
      <c r="O52" s="169"/>
      <c r="P52" s="169"/>
      <c r="Q52" s="169"/>
      <c r="R52" s="170"/>
      <c r="S52" s="169"/>
      <c r="T52" s="169"/>
      <c r="U52" s="170"/>
      <c r="V52" s="171"/>
      <c r="X52" s="168"/>
      <c r="Y52" s="169"/>
      <c r="Z52" s="169"/>
      <c r="AA52" s="169"/>
      <c r="AB52" s="169"/>
      <c r="AC52" s="170"/>
      <c r="AD52" s="169"/>
      <c r="AE52" s="169"/>
      <c r="AF52" s="170"/>
      <c r="AG52" s="171"/>
    </row>
    <row r="53" spans="1:33" x14ac:dyDescent="0.25">
      <c r="A53" s="163" t="s">
        <v>81</v>
      </c>
      <c r="B53" s="164">
        <f>(VLOOKUP($A53,'Occupancy Raw Data'!$B$8:$BE$45,'Occupancy Raw Data'!AG$3,FALSE))/100</f>
        <v>0.37286689419795205</v>
      </c>
      <c r="C53" s="165">
        <f>(VLOOKUP($A53,'Occupancy Raw Data'!$B$8:$BE$45,'Occupancy Raw Data'!AH$3,FALSE))/100</f>
        <v>0.49334470989761003</v>
      </c>
      <c r="D53" s="165">
        <f>(VLOOKUP($A53,'Occupancy Raw Data'!$B$8:$BE$45,'Occupancy Raw Data'!AI$3,FALSE))/100</f>
        <v>0.51040955631399298</v>
      </c>
      <c r="E53" s="165">
        <f>(VLOOKUP($A53,'Occupancy Raw Data'!$B$8:$BE$45,'Occupancy Raw Data'!AJ$3,FALSE))/100</f>
        <v>0.515699658703071</v>
      </c>
      <c r="F53" s="165">
        <f>(VLOOKUP($A53,'Occupancy Raw Data'!$B$8:$BE$45,'Occupancy Raw Data'!AK$3,FALSE))/100</f>
        <v>0.47269624573378799</v>
      </c>
      <c r="G53" s="166">
        <f>(VLOOKUP($A53,'Occupancy Raw Data'!$B$8:$BE$45,'Occupancy Raw Data'!AL$3,FALSE))/100</f>
        <v>0.473003412969283</v>
      </c>
      <c r="H53" s="146">
        <f>(VLOOKUP($A53,'Occupancy Raw Data'!$B$8:$BE$45,'Occupancy Raw Data'!AN$3,FALSE))/100</f>
        <v>0.48276450511945301</v>
      </c>
      <c r="I53" s="146">
        <f>(VLOOKUP($A53,'Occupancy Raw Data'!$B$8:$BE$45,'Occupancy Raw Data'!AO$3,FALSE))/100</f>
        <v>0.48191126279863394</v>
      </c>
      <c r="J53" s="166">
        <f>(VLOOKUP($A53,'Occupancy Raw Data'!$B$8:$BE$45,'Occupancy Raw Data'!AP$3,FALSE))/100</f>
        <v>0.48233788395904398</v>
      </c>
      <c r="K53" s="167">
        <f>(VLOOKUP($A53,'Occupancy Raw Data'!$B$8:$BE$45,'Occupancy Raw Data'!AR$3,FALSE))/100</f>
        <v>0.47567040468064298</v>
      </c>
      <c r="M53" s="168">
        <f>VLOOKUP($A53,'ADR Raw Data'!$B$6:$BE$43,'ADR Raw Data'!AG$1,FALSE)</f>
        <v>83.102137299771101</v>
      </c>
      <c r="N53" s="169">
        <f>VLOOKUP($A53,'ADR Raw Data'!$B$6:$BE$43,'ADR Raw Data'!AH$1,FALSE)</f>
        <v>87.6143375994465</v>
      </c>
      <c r="O53" s="169">
        <f>VLOOKUP($A53,'ADR Raw Data'!$B$6:$BE$43,'ADR Raw Data'!AI$1,FALSE)</f>
        <v>88.695703778000606</v>
      </c>
      <c r="P53" s="169">
        <f>VLOOKUP($A53,'ADR Raw Data'!$B$6:$BE$43,'ADR Raw Data'!AJ$1,FALSE)</f>
        <v>89.576512243547299</v>
      </c>
      <c r="Q53" s="169">
        <f>VLOOKUP($A53,'ADR Raw Data'!$B$6:$BE$43,'ADR Raw Data'!AK$1,FALSE)</f>
        <v>86.924909747292403</v>
      </c>
      <c r="R53" s="170">
        <f>VLOOKUP($A53,'ADR Raw Data'!$B$6:$BE$43,'ADR Raw Data'!AL$1,FALSE)</f>
        <v>87.4263864636698</v>
      </c>
      <c r="S53" s="169">
        <f>VLOOKUP($A53,'ADR Raw Data'!$B$6:$BE$43,'ADR Raw Data'!AN$1,FALSE)</f>
        <v>89.491166489925703</v>
      </c>
      <c r="T53" s="169">
        <f>VLOOKUP($A53,'ADR Raw Data'!$B$6:$BE$43,'ADR Raw Data'!AO$1,FALSE)</f>
        <v>89.602542492917806</v>
      </c>
      <c r="U53" s="170">
        <f>VLOOKUP($A53,'ADR Raw Data'!$B$6:$BE$43,'ADR Raw Data'!AP$1,FALSE)</f>
        <v>89.546805236157695</v>
      </c>
      <c r="V53" s="171">
        <f>VLOOKUP($A53,'ADR Raw Data'!$B$6:$BE$43,'ADR Raw Data'!AR$1,FALSE)</f>
        <v>88.0407123821238</v>
      </c>
      <c r="X53" s="168">
        <f>VLOOKUP($A53,'RevPAR Raw Data'!$B$6:$BE$43,'RevPAR Raw Data'!AG$1,FALSE)</f>
        <v>30.9860358361774</v>
      </c>
      <c r="Y53" s="169">
        <f>VLOOKUP($A53,'RevPAR Raw Data'!$B$6:$BE$43,'RevPAR Raw Data'!AH$1,FALSE)</f>
        <v>43.224069965870299</v>
      </c>
      <c r="Z53" s="169">
        <f>VLOOKUP($A53,'RevPAR Raw Data'!$B$6:$BE$43,'RevPAR Raw Data'!AI$1,FALSE)</f>
        <v>45.271134812286597</v>
      </c>
      <c r="AA53" s="169">
        <f>VLOOKUP($A53,'RevPAR Raw Data'!$B$6:$BE$43,'RevPAR Raw Data'!AJ$1,FALSE)</f>
        <v>46.194576791808799</v>
      </c>
      <c r="AB53" s="169">
        <f>VLOOKUP($A53,'RevPAR Raw Data'!$B$6:$BE$43,'RevPAR Raw Data'!AK$1,FALSE)</f>
        <v>41.089078498293503</v>
      </c>
      <c r="AC53" s="170">
        <f>VLOOKUP($A53,'RevPAR Raw Data'!$B$6:$BE$43,'RevPAR Raw Data'!AL$1,FALSE)</f>
        <v>41.352979180887303</v>
      </c>
      <c r="AD53" s="169">
        <f>VLOOKUP($A53,'RevPAR Raw Data'!$B$6:$BE$43,'RevPAR Raw Data'!AN$1,FALSE)</f>
        <v>43.203158703071601</v>
      </c>
      <c r="AE53" s="169">
        <f>VLOOKUP($A53,'RevPAR Raw Data'!$B$6:$BE$43,'RevPAR Raw Data'!AO$1,FALSE)</f>
        <v>43.180474402730297</v>
      </c>
      <c r="AF53" s="170">
        <f>VLOOKUP($A53,'RevPAR Raw Data'!$B$6:$BE$43,'RevPAR Raw Data'!AP$1,FALSE)</f>
        <v>43.191816552901003</v>
      </c>
      <c r="AG53" s="171">
        <f>VLOOKUP($A53,'RevPAR Raw Data'!$B$6:$BE$43,'RevPAR Raw Data'!AR$1,FALSE)</f>
        <v>41.878361287176901</v>
      </c>
    </row>
    <row r="54" spans="1:33" x14ac:dyDescent="0.25">
      <c r="A54" s="148" t="s">
        <v>132</v>
      </c>
      <c r="B54" s="136">
        <f>(VLOOKUP($A53,'Occupancy Raw Data'!$B$8:$BE$51,'Occupancy Raw Data'!AT$3,FALSE))/100</f>
        <v>8.2261959854225714E-2</v>
      </c>
      <c r="C54" s="137">
        <f>(VLOOKUP($A53,'Occupancy Raw Data'!$B$8:$BE$51,'Occupancy Raw Data'!AU$3,FALSE))/100</f>
        <v>-3.7890031943449101E-2</v>
      </c>
      <c r="D54" s="137">
        <f>(VLOOKUP($A53,'Occupancy Raw Data'!$B$8:$BE$51,'Occupancy Raw Data'!AV$3,FALSE))/100</f>
        <v>-5.2491745053969294E-2</v>
      </c>
      <c r="E54" s="137">
        <f>(VLOOKUP($A53,'Occupancy Raw Data'!$B$8:$BE$51,'Occupancy Raw Data'!AW$3,FALSE))/100</f>
        <v>-4.5258739968637496E-2</v>
      </c>
      <c r="F54" s="137">
        <f>(VLOOKUP($A53,'Occupancy Raw Data'!$B$8:$BE$51,'Occupancy Raw Data'!AX$3,FALSE))/100</f>
        <v>1.38455681491821E-2</v>
      </c>
      <c r="G54" s="137">
        <f>(VLOOKUP($A53,'Occupancy Raw Data'!$B$8:$BE$51,'Occupancy Raw Data'!AY$3,FALSE))/100</f>
        <v>-1.55492962128095E-2</v>
      </c>
      <c r="H54" s="138">
        <f>(VLOOKUP($A53,'Occupancy Raw Data'!$B$8:$BE$51,'Occupancy Raw Data'!BA$3,FALSE))/100</f>
        <v>0.133483071145932</v>
      </c>
      <c r="I54" s="138">
        <f>(VLOOKUP($A53,'Occupancy Raw Data'!$B$8:$BE$51,'Occupancy Raw Data'!BB$3,FALSE))/100</f>
        <v>0.164406402176595</v>
      </c>
      <c r="J54" s="137">
        <f>(VLOOKUP($A53,'Occupancy Raw Data'!$B$8:$BE$51,'Occupancy Raw Data'!BC$3,FALSE))/100</f>
        <v>0.148722991784251</v>
      </c>
      <c r="K54" s="139">
        <f>(VLOOKUP($A53,'Occupancy Raw Data'!$B$8:$BE$51,'Occupancy Raw Data'!BE$3,FALSE))/100</f>
        <v>2.70004347132035E-2</v>
      </c>
      <c r="M54" s="136">
        <f>(VLOOKUP($A53,'ADR Raw Data'!$B$6:$BE$49,'ADR Raw Data'!AT$1,FALSE))/100</f>
        <v>2.7229968575346999E-2</v>
      </c>
      <c r="N54" s="137">
        <f>(VLOOKUP($A53,'ADR Raw Data'!$B$6:$BE$49,'ADR Raw Data'!AU$1,FALSE))/100</f>
        <v>-8.9204196812498696E-3</v>
      </c>
      <c r="O54" s="137">
        <f>(VLOOKUP($A53,'ADR Raw Data'!$B$6:$BE$49,'ADR Raw Data'!AV$1,FALSE))/100</f>
        <v>4.2738068157519501E-3</v>
      </c>
      <c r="P54" s="137">
        <f>(VLOOKUP($A53,'ADR Raw Data'!$B$6:$BE$49,'ADR Raw Data'!AW$1,FALSE))/100</f>
        <v>1.85952527755603E-2</v>
      </c>
      <c r="Q54" s="137">
        <f>(VLOOKUP($A53,'ADR Raw Data'!$B$6:$BE$49,'ADR Raw Data'!AX$1,FALSE))/100</f>
        <v>2.7664767738659699E-2</v>
      </c>
      <c r="R54" s="137">
        <f>(VLOOKUP($A53,'ADR Raw Data'!$B$6:$BE$49,'ADR Raw Data'!AY$1,FALSE))/100</f>
        <v>1.11417331921735E-2</v>
      </c>
      <c r="S54" s="138">
        <f>(VLOOKUP($A53,'ADR Raw Data'!$B$6:$BE$49,'ADR Raw Data'!BA$1,FALSE))/100</f>
        <v>5.3492320177951899E-2</v>
      </c>
      <c r="T54" s="138">
        <f>(VLOOKUP($A53,'ADR Raw Data'!$B$6:$BE$49,'ADR Raw Data'!BB$1,FALSE))/100</f>
        <v>5.5381958179624498E-2</v>
      </c>
      <c r="U54" s="137">
        <f>(VLOOKUP($A53,'ADR Raw Data'!$B$6:$BE$49,'ADR Raw Data'!BC$1,FALSE))/100</f>
        <v>5.4432154330635897E-2</v>
      </c>
      <c r="V54" s="139">
        <f>(VLOOKUP($A53,'ADR Raw Data'!$B$6:$BE$49,'ADR Raw Data'!BE$1,FALSE))/100</f>
        <v>2.2962602038600101E-2</v>
      </c>
      <c r="X54" s="136">
        <f>(VLOOKUP($A53,'RevPAR Raw Data'!$B$6:$BE$49,'RevPAR Raw Data'!AT$1,FALSE))/100</f>
        <v>0.11173191901134899</v>
      </c>
      <c r="Y54" s="137">
        <f>(VLOOKUP($A53,'RevPAR Raw Data'!$B$6:$BE$49,'RevPAR Raw Data'!AU$1,FALSE))/100</f>
        <v>-4.6472456638027501E-2</v>
      </c>
      <c r="Z54" s="137">
        <f>(VLOOKUP($A53,'RevPAR Raw Data'!$B$6:$BE$49,'RevPAR Raw Data'!AV$1,FALSE))/100</f>
        <v>-4.8442277815999697E-2</v>
      </c>
      <c r="AA54" s="137">
        <f>(VLOOKUP($A53,'RevPAR Raw Data'!$B$6:$BE$49,'RevPAR Raw Data'!AW$1,FALSE))/100</f>
        <v>-2.7505084903097398E-2</v>
      </c>
      <c r="AB54" s="137">
        <f>(VLOOKUP($A53,'RevPAR Raw Data'!$B$6:$BE$49,'RevPAR Raw Data'!AX$1,FALSE))/100</f>
        <v>4.1893370314898801E-2</v>
      </c>
      <c r="AC54" s="137">
        <f>(VLOOKUP($A53,'RevPAR Raw Data'!$B$6:$BE$49,'RevPAR Raw Data'!AY$1,FALSE))/100</f>
        <v>-4.5808091303652298E-3</v>
      </c>
      <c r="AD54" s="138">
        <f>(VLOOKUP($A53,'RevPAR Raw Data'!$B$6:$BE$49,'RevPAR Raw Data'!BA$1,FALSE))/100</f>
        <v>0.19411571050395898</v>
      </c>
      <c r="AE54" s="138">
        <f>(VLOOKUP($A53,'RevPAR Raw Data'!$B$6:$BE$49,'RevPAR Raw Data'!BB$1,FALSE))/100</f>
        <v>0.22889350884602599</v>
      </c>
      <c r="AF54" s="137">
        <f>(VLOOKUP($A53,'RevPAR Raw Data'!$B$6:$BE$49,'RevPAR Raw Data'!BC$1,FALSE))/100</f>
        <v>0.21125045895620101</v>
      </c>
      <c r="AG54" s="139">
        <f>(VLOOKUP($A53,'RevPAR Raw Data'!$B$6:$BE$49,'RevPAR Raw Data'!BE$1,FALSE))/100</f>
        <v>5.0583036988992199E-2</v>
      </c>
    </row>
    <row r="55" spans="1:33" x14ac:dyDescent="0.25">
      <c r="A55" s="186"/>
      <c r="B55" s="164"/>
      <c r="C55" s="165"/>
      <c r="D55" s="165"/>
      <c r="E55" s="165"/>
      <c r="F55" s="165"/>
      <c r="G55" s="166"/>
      <c r="H55" s="146"/>
      <c r="I55" s="146"/>
      <c r="J55" s="166"/>
      <c r="K55" s="167"/>
      <c r="M55" s="168"/>
      <c r="N55" s="169"/>
      <c r="O55" s="169"/>
      <c r="P55" s="169"/>
      <c r="Q55" s="169"/>
      <c r="R55" s="170"/>
      <c r="S55" s="169"/>
      <c r="T55" s="169"/>
      <c r="U55" s="170"/>
      <c r="V55" s="171"/>
      <c r="X55" s="168"/>
      <c r="Y55" s="169"/>
      <c r="Z55" s="169"/>
      <c r="AA55" s="169"/>
      <c r="AB55" s="169"/>
      <c r="AC55" s="170"/>
      <c r="AD55" s="169"/>
      <c r="AE55" s="169"/>
      <c r="AF55" s="170"/>
      <c r="AG55" s="171"/>
    </row>
    <row r="56" spans="1:33" x14ac:dyDescent="0.25">
      <c r="A56" s="163" t="s">
        <v>82</v>
      </c>
      <c r="B56" s="164">
        <f>(VLOOKUP($A56,'Occupancy Raw Data'!$B$8:$BE$45,'Occupancy Raw Data'!AG$3,FALSE))/100</f>
        <v>0.40065709253488602</v>
      </c>
      <c r="C56" s="165">
        <f>(VLOOKUP($A56,'Occupancy Raw Data'!$B$8:$BE$45,'Occupancy Raw Data'!AH$3,FALSE))/100</f>
        <v>0.50237095244546803</v>
      </c>
      <c r="D56" s="165">
        <f>(VLOOKUP($A56,'Occupancy Raw Data'!$B$8:$BE$45,'Occupancy Raw Data'!AI$3,FALSE))/100</f>
        <v>0.53434493971006602</v>
      </c>
      <c r="E56" s="165">
        <f>(VLOOKUP($A56,'Occupancy Raw Data'!$B$8:$BE$45,'Occupancy Raw Data'!AJ$3,FALSE))/100</f>
        <v>0.53471751795149702</v>
      </c>
      <c r="F56" s="165">
        <f>(VLOOKUP($A56,'Occupancy Raw Data'!$B$8:$BE$45,'Occupancy Raw Data'!AK$3,FALSE))/100</f>
        <v>0.53722395339384899</v>
      </c>
      <c r="G56" s="165">
        <f>(VLOOKUP($A56,'Occupancy Raw Data'!$B$8:$BE$45,'Occupancy Raw Data'!AL$3,FALSE))/100</f>
        <v>0.50186289120715299</v>
      </c>
      <c r="H56" s="146">
        <f>(VLOOKUP($A56,'Occupancy Raw Data'!$B$8:$BE$45,'Occupancy Raw Data'!AN$3,FALSE))/100</f>
        <v>0.60242514564422101</v>
      </c>
      <c r="I56" s="146">
        <f>(VLOOKUP($A56,'Occupancy Raw Data'!$B$8:$BE$45,'Occupancy Raw Data'!AO$3,FALSE))/100</f>
        <v>0.59378810459287301</v>
      </c>
      <c r="J56" s="165">
        <f>(VLOOKUP($A56,'Occupancy Raw Data'!$B$8:$BE$45,'Occupancy Raw Data'!AP$3,FALSE))/100</f>
        <v>0.59810662511854706</v>
      </c>
      <c r="K56" s="188">
        <f>(VLOOKUP($A56,'Occupancy Raw Data'!$B$8:$BE$45,'Occupancy Raw Data'!AR$3,FALSE))/100</f>
        <v>0.52936110089612298</v>
      </c>
      <c r="M56" s="168">
        <f>VLOOKUP($A56,'ADR Raw Data'!$B$6:$BE$43,'ADR Raw Data'!AG$1,FALSE)</f>
        <v>111.10027728463901</v>
      </c>
      <c r="N56" s="169">
        <f>VLOOKUP($A56,'ADR Raw Data'!$B$6:$BE$43,'ADR Raw Data'!AH$1,FALSE)</f>
        <v>104.538389967637</v>
      </c>
      <c r="O56" s="169">
        <f>VLOOKUP($A56,'ADR Raw Data'!$B$6:$BE$43,'ADR Raw Data'!AI$1,FALSE)</f>
        <v>107.495702966531</v>
      </c>
      <c r="P56" s="169">
        <f>VLOOKUP($A56,'ADR Raw Data'!$B$6:$BE$43,'ADR Raw Data'!AJ$1,FALSE)</f>
        <v>106.282238550706</v>
      </c>
      <c r="Q56" s="169">
        <f>VLOOKUP($A56,'ADR Raw Data'!$B$6:$BE$43,'ADR Raw Data'!AK$1,FALSE)</f>
        <v>108.842404640312</v>
      </c>
      <c r="R56" s="170">
        <f>VLOOKUP($A56,'ADR Raw Data'!$B$6:$BE$43,'ADR Raw Data'!AL$1,FALSE)</f>
        <v>107.508913680232</v>
      </c>
      <c r="S56" s="169">
        <f>VLOOKUP($A56,'ADR Raw Data'!$B$6:$BE$43,'ADR Raw Data'!AN$1,FALSE)</f>
        <v>134.85135387383301</v>
      </c>
      <c r="T56" s="169">
        <f>VLOOKUP($A56,'ADR Raw Data'!$B$6:$BE$43,'ADR Raw Data'!AO$1,FALSE)</f>
        <v>136.91627688095301</v>
      </c>
      <c r="U56" s="170">
        <f>VLOOKUP($A56,'ADR Raw Data'!$B$6:$BE$43,'ADR Raw Data'!AP$1,FALSE)</f>
        <v>135.876360676161</v>
      </c>
      <c r="V56" s="171">
        <f>VLOOKUP($A56,'ADR Raw Data'!$B$6:$BE$43,'ADR Raw Data'!AR$1,FALSE)</f>
        <v>116.666453081296</v>
      </c>
      <c r="X56" s="168">
        <f>VLOOKUP($A56,'RevPAR Raw Data'!$B$6:$BE$43,'RevPAR Raw Data'!AG$1,FALSE)</f>
        <v>44.513114076683301</v>
      </c>
      <c r="Y56" s="169">
        <f>VLOOKUP($A56,'RevPAR Raw Data'!$B$6:$BE$43,'RevPAR Raw Data'!AH$1,FALSE)</f>
        <v>52.5170505351578</v>
      </c>
      <c r="Z56" s="169">
        <f>VLOOKUP($A56,'RevPAR Raw Data'!$B$6:$BE$43,'RevPAR Raw Data'!AI$1,FALSE)</f>
        <v>57.439784920742397</v>
      </c>
      <c r="AA56" s="169">
        <f>VLOOKUP($A56,'RevPAR Raw Data'!$B$6:$BE$43,'RevPAR Raw Data'!AJ$1,FALSE)</f>
        <v>56.830974800162501</v>
      </c>
      <c r="AB56" s="169">
        <f>VLOOKUP($A56,'RevPAR Raw Data'!$B$6:$BE$43,'RevPAR Raw Data'!AK$1,FALSE)</f>
        <v>58.472746917761803</v>
      </c>
      <c r="AC56" s="170">
        <f>VLOOKUP($A56,'RevPAR Raw Data'!$B$6:$BE$43,'RevPAR Raw Data'!AL$1,FALSE)</f>
        <v>53.954734250101602</v>
      </c>
      <c r="AD56" s="169">
        <f>VLOOKUP($A56,'RevPAR Raw Data'!$B$6:$BE$43,'RevPAR Raw Data'!AN$1,FALSE)</f>
        <v>81.237846497764494</v>
      </c>
      <c r="AE56" s="169">
        <f>VLOOKUP($A56,'RevPAR Raw Data'!$B$6:$BE$43,'RevPAR Raw Data'!AO$1,FALSE)</f>
        <v>81.299256537054504</v>
      </c>
      <c r="AF56" s="170">
        <f>VLOOKUP($A56,'RevPAR Raw Data'!$B$6:$BE$43,'RevPAR Raw Data'!AP$1,FALSE)</f>
        <v>81.268551517409506</v>
      </c>
      <c r="AG56" s="171">
        <f>VLOOKUP($A56,'RevPAR Raw Data'!$B$6:$BE$43,'RevPAR Raw Data'!AR$1,FALSE)</f>
        <v>61.758682040761002</v>
      </c>
    </row>
    <row r="57" spans="1:33" x14ac:dyDescent="0.25">
      <c r="A57" s="201" t="s">
        <v>132</v>
      </c>
      <c r="B57" s="136">
        <f>(VLOOKUP($A56,'Occupancy Raw Data'!$B$8:$BE$51,'Occupancy Raw Data'!AT$3,FALSE))/100</f>
        <v>9.2913782593046002E-2</v>
      </c>
      <c r="C57" s="137">
        <f>(VLOOKUP($A56,'Occupancy Raw Data'!$B$8:$BE$51,'Occupancy Raw Data'!AU$3,FALSE))/100</f>
        <v>4.4770026146730403E-2</v>
      </c>
      <c r="D57" s="137">
        <f>(VLOOKUP($A56,'Occupancy Raw Data'!$B$8:$BE$51,'Occupancy Raw Data'!AV$3,FALSE))/100</f>
        <v>4.3829923355137398E-2</v>
      </c>
      <c r="E57" s="137">
        <f>(VLOOKUP($A56,'Occupancy Raw Data'!$B$8:$BE$51,'Occupancy Raw Data'!AW$3,FALSE))/100</f>
        <v>1.2604479383670399E-2</v>
      </c>
      <c r="F57" s="137">
        <f>(VLOOKUP($A56,'Occupancy Raw Data'!$B$8:$BE$51,'Occupancy Raw Data'!AX$3,FALSE))/100</f>
        <v>-1.4471450786639899E-2</v>
      </c>
      <c r="G57" s="137">
        <f>(VLOOKUP($A56,'Occupancy Raw Data'!$B$8:$BE$51,'Occupancy Raw Data'!AY$3,FALSE))/100</f>
        <v>3.15694703124264E-2</v>
      </c>
      <c r="H57" s="138">
        <f>(VLOOKUP($A56,'Occupancy Raw Data'!$B$8:$BE$51,'Occupancy Raw Data'!BA$3,FALSE))/100</f>
        <v>-1.44855268433433E-2</v>
      </c>
      <c r="I57" s="138">
        <f>(VLOOKUP($A56,'Occupancy Raw Data'!$B$8:$BE$51,'Occupancy Raw Data'!BB$3,FALSE))/100</f>
        <v>-9.0876697042374405E-3</v>
      </c>
      <c r="J57" s="137">
        <f>(VLOOKUP($A56,'Occupancy Raw Data'!$B$8:$BE$51,'Occupancy Raw Data'!BC$3,FALSE))/100</f>
        <v>-1.1813455964497E-2</v>
      </c>
      <c r="K57" s="139">
        <f>(VLOOKUP($A56,'Occupancy Raw Data'!$B$8:$BE$51,'Occupancy Raw Data'!BE$3,FALSE))/100</f>
        <v>1.7154119588969501E-2</v>
      </c>
      <c r="M57" s="136">
        <f>(VLOOKUP($A56,'ADR Raw Data'!$B$6:$BE$49,'ADR Raw Data'!AT$1,FALSE))/100</f>
        <v>4.8042467746967105E-2</v>
      </c>
      <c r="N57" s="137">
        <f>(VLOOKUP($A56,'ADR Raw Data'!$B$6:$BE$49,'ADR Raw Data'!AU$1,FALSE))/100</f>
        <v>2.95217853502623E-2</v>
      </c>
      <c r="O57" s="137">
        <f>(VLOOKUP($A56,'ADR Raw Data'!$B$6:$BE$49,'ADR Raw Data'!AV$1,FALSE))/100</f>
        <v>2.5025435792142101E-2</v>
      </c>
      <c r="P57" s="137">
        <f>(VLOOKUP($A56,'ADR Raw Data'!$B$6:$BE$49,'ADR Raw Data'!AW$1,FALSE))/100</f>
        <v>3.01557813974427E-2</v>
      </c>
      <c r="Q57" s="137">
        <f>(VLOOKUP($A56,'ADR Raw Data'!$B$6:$BE$49,'ADR Raw Data'!AX$1,FALSE))/100</f>
        <v>3.8442518561728894E-2</v>
      </c>
      <c r="R57" s="137">
        <f>(VLOOKUP($A56,'ADR Raw Data'!$B$6:$BE$49,'ADR Raw Data'!AY$1,FALSE))/100</f>
        <v>3.3719587951577902E-2</v>
      </c>
      <c r="S57" s="138">
        <f>(VLOOKUP($A56,'ADR Raw Data'!$B$6:$BE$49,'ADR Raw Data'!BA$1,FALSE))/100</f>
        <v>6.0278386126920706E-2</v>
      </c>
      <c r="T57" s="138">
        <f>(VLOOKUP($A56,'ADR Raw Data'!$B$6:$BE$49,'ADR Raw Data'!BB$1,FALSE))/100</f>
        <v>4.9715274060974597E-2</v>
      </c>
      <c r="U57" s="137">
        <f>(VLOOKUP($A56,'ADR Raw Data'!$B$6:$BE$49,'ADR Raw Data'!BC$1,FALSE))/100</f>
        <v>5.5004710755558801E-2</v>
      </c>
      <c r="V57" s="139">
        <f>(VLOOKUP($A56,'ADR Raw Data'!$B$6:$BE$49,'ADR Raw Data'!BE$1,FALSE))/100</f>
        <v>3.94436051234432E-2</v>
      </c>
      <c r="X57" s="136">
        <f>(VLOOKUP($A56,'RevPAR Raw Data'!$B$6:$BE$49,'RevPAR Raw Data'!AT$1,FALSE))/100</f>
        <v>0.14542005774348798</v>
      </c>
      <c r="Y57" s="137">
        <f>(VLOOKUP($A56,'RevPAR Raw Data'!$B$6:$BE$49,'RevPAR Raw Data'!AU$1,FALSE))/100</f>
        <v>7.5613502599022095E-2</v>
      </c>
      <c r="Z57" s="137">
        <f>(VLOOKUP($A56,'RevPAR Raw Data'!$B$6:$BE$49,'RevPAR Raw Data'!AV$1,FALSE))/100</f>
        <v>6.9952222079978102E-2</v>
      </c>
      <c r="AA57" s="137">
        <f>(VLOOKUP($A56,'RevPAR Raw Data'!$B$6:$BE$49,'RevPAR Raw Data'!AW$1,FALSE))/100</f>
        <v>4.3140358706035602E-2</v>
      </c>
      <c r="AB57" s="137">
        <f>(VLOOKUP($A56,'RevPAR Raw Data'!$B$6:$BE$49,'RevPAR Raw Data'!AX$1,FALSE))/100</f>
        <v>2.3414748759608403E-2</v>
      </c>
      <c r="AC57" s="137">
        <f>(VLOOKUP($A56,'RevPAR Raw Data'!$B$6:$BE$49,'RevPAR Raw Data'!AY$1,FALSE))/100</f>
        <v>6.6353567794789001E-2</v>
      </c>
      <c r="AD57" s="138">
        <f>(VLOOKUP($A56,'RevPAR Raw Data'!$B$6:$BE$49,'RevPAR Raw Data'!BA$1,FALSE))/100</f>
        <v>4.4919695103262498E-2</v>
      </c>
      <c r="AE57" s="138">
        <f>(VLOOKUP($A56,'RevPAR Raw Data'!$B$6:$BE$49,'RevPAR Raw Data'!BB$1,FALSE))/100</f>
        <v>4.0175808366815398E-2</v>
      </c>
      <c r="AF57" s="137">
        <f>(VLOOKUP($A56,'RevPAR Raw Data'!$B$6:$BE$49,'RevPAR Raw Data'!BC$1,FALSE))/100</f>
        <v>4.2541459062711E-2</v>
      </c>
      <c r="AG57" s="139">
        <f>(VLOOKUP($A56,'RevPAR Raw Data'!$B$6:$BE$49,'RevPAR Raw Data'!BE$1,FALSE))/100</f>
        <v>5.7274345031720394E-2</v>
      </c>
    </row>
    <row r="58" spans="1:33" x14ac:dyDescent="0.25">
      <c r="A58" s="202" t="s">
        <v>134</v>
      </c>
      <c r="B58" s="177"/>
      <c r="C58" s="178"/>
      <c r="D58" s="178"/>
      <c r="E58" s="178"/>
      <c r="F58" s="178"/>
      <c r="G58" s="179"/>
      <c r="H58" s="178"/>
      <c r="I58" s="178"/>
      <c r="J58" s="179"/>
      <c r="K58" s="180"/>
      <c r="M58" s="177"/>
      <c r="N58" s="178"/>
      <c r="O58" s="178"/>
      <c r="P58" s="178"/>
      <c r="Q58" s="178"/>
      <c r="R58" s="179"/>
      <c r="S58" s="178"/>
      <c r="T58" s="178"/>
      <c r="U58" s="179"/>
      <c r="V58" s="180"/>
      <c r="X58" s="177"/>
      <c r="Y58" s="178"/>
      <c r="Z58" s="178"/>
      <c r="AA58" s="178"/>
      <c r="AB58" s="178"/>
      <c r="AC58" s="179"/>
      <c r="AD58" s="178"/>
      <c r="AE58" s="178"/>
      <c r="AF58" s="179"/>
      <c r="AG58" s="180"/>
    </row>
    <row r="59" spans="1:33" x14ac:dyDescent="0.25">
      <c r="A59" s="181" t="s">
        <v>83</v>
      </c>
      <c r="B59" s="164">
        <f>(VLOOKUP($A59,'Occupancy Raw Data'!$B$8:$BE$45,'Occupancy Raw Data'!AG$3,FALSE))/100</f>
        <v>0.49671786850384003</v>
      </c>
      <c r="C59" s="165">
        <f>(VLOOKUP($A59,'Occupancy Raw Data'!$B$8:$BE$45,'Occupancy Raw Data'!AH$3,FALSE))/100</f>
        <v>0.60007205750540404</v>
      </c>
      <c r="D59" s="165">
        <f>(VLOOKUP($A59,'Occupancy Raw Data'!$B$8:$BE$45,'Occupancy Raw Data'!AI$3,FALSE))/100</f>
        <v>0.68840840788063007</v>
      </c>
      <c r="E59" s="165">
        <f>(VLOOKUP($A59,'Occupancy Raw Data'!$B$8:$BE$45,'Occupancy Raw Data'!AJ$3,FALSE))/100</f>
        <v>0.65418768343907596</v>
      </c>
      <c r="F59" s="165">
        <f>(VLOOKUP($A59,'Occupancy Raw Data'!$B$8:$BE$45,'Occupancy Raw Data'!AK$3,FALSE))/100</f>
        <v>0.57011986150898897</v>
      </c>
      <c r="G59" s="166">
        <f>(VLOOKUP($A59,'Occupancy Raw Data'!$B$8:$BE$45,'Occupancy Raw Data'!AL$3,FALSE))/100</f>
        <v>0.60190117576758806</v>
      </c>
      <c r="H59" s="146">
        <f>(VLOOKUP($A59,'Occupancy Raw Data'!$B$8:$BE$45,'Occupancy Raw Data'!AN$3,FALSE))/100</f>
        <v>0.59887036679027705</v>
      </c>
      <c r="I59" s="146">
        <f>(VLOOKUP($A59,'Occupancy Raw Data'!$B$8:$BE$45,'Occupancy Raw Data'!AO$3,FALSE))/100</f>
        <v>0.63225408179405596</v>
      </c>
      <c r="J59" s="166">
        <f>(VLOOKUP($A59,'Occupancy Raw Data'!$B$8:$BE$45,'Occupancy Raw Data'!AP$3,FALSE))/100</f>
        <v>0.615562224292166</v>
      </c>
      <c r="K59" s="167">
        <f>(VLOOKUP($A59,'Occupancy Raw Data'!$B$8:$BE$45,'Occupancy Raw Data'!AR$3,FALSE))/100</f>
        <v>0.60580433248889598</v>
      </c>
      <c r="M59" s="168">
        <f>VLOOKUP($A59,'ADR Raw Data'!$B$6:$BE$43,'ADR Raw Data'!AG$1,FALSE)</f>
        <v>160.64644129640601</v>
      </c>
      <c r="N59" s="169">
        <f>VLOOKUP($A59,'ADR Raw Data'!$B$6:$BE$43,'ADR Raw Data'!AH$1,FALSE)</f>
        <v>177.938454720517</v>
      </c>
      <c r="O59" s="169">
        <f>VLOOKUP($A59,'ADR Raw Data'!$B$6:$BE$43,'ADR Raw Data'!AI$1,FALSE)</f>
        <v>188.983709718596</v>
      </c>
      <c r="P59" s="169">
        <f>VLOOKUP($A59,'ADR Raw Data'!$B$6:$BE$43,'ADR Raw Data'!AJ$1,FALSE)</f>
        <v>182.06049449091699</v>
      </c>
      <c r="Q59" s="169">
        <f>VLOOKUP($A59,'ADR Raw Data'!$B$6:$BE$43,'ADR Raw Data'!AK$1,FALSE)</f>
        <v>164.89434843592201</v>
      </c>
      <c r="R59" s="170">
        <f>VLOOKUP($A59,'ADR Raw Data'!$B$6:$BE$43,'ADR Raw Data'!AL$1,FALSE)</f>
        <v>176.03590915561099</v>
      </c>
      <c r="S59" s="169">
        <f>VLOOKUP($A59,'ADR Raw Data'!$B$6:$BE$43,'ADR Raw Data'!AN$1,FALSE)</f>
        <v>153.74295838973401</v>
      </c>
      <c r="T59" s="169">
        <f>VLOOKUP($A59,'ADR Raw Data'!$B$6:$BE$43,'ADR Raw Data'!AO$1,FALSE)</f>
        <v>159.56867076446201</v>
      </c>
      <c r="U59" s="170">
        <f>VLOOKUP($A59,'ADR Raw Data'!$B$6:$BE$43,'ADR Raw Data'!AP$1,FALSE)</f>
        <v>156.734800873664</v>
      </c>
      <c r="V59" s="171">
        <f>VLOOKUP($A59,'ADR Raw Data'!$B$6:$BE$43,'ADR Raw Data'!AR$1,FALSE)</f>
        <v>170.43248125551401</v>
      </c>
      <c r="X59" s="168">
        <f>VLOOKUP($A59,'RevPAR Raw Data'!$B$6:$BE$43,'RevPAR Raw Data'!AG$1,FALSE)</f>
        <v>79.795957903477998</v>
      </c>
      <c r="Y59" s="169">
        <f>VLOOKUP($A59,'RevPAR Raw Data'!$B$6:$BE$43,'RevPAR Raw Data'!AH$1,FALSE)</f>
        <v>106.775894633473</v>
      </c>
      <c r="Z59" s="169">
        <f>VLOOKUP($A59,'RevPAR Raw Data'!$B$6:$BE$43,'RevPAR Raw Data'!AI$1,FALSE)</f>
        <v>130.097974722754</v>
      </c>
      <c r="AA59" s="169">
        <f>VLOOKUP($A59,'RevPAR Raw Data'!$B$6:$BE$43,'RevPAR Raw Data'!AJ$1,FALSE)</f>
        <v>119.101733136786</v>
      </c>
      <c r="AB59" s="169">
        <f>VLOOKUP($A59,'RevPAR Raw Data'!$B$6:$BE$43,'RevPAR Raw Data'!AK$1,FALSE)</f>
        <v>94.009543093903204</v>
      </c>
      <c r="AC59" s="170">
        <f>VLOOKUP($A59,'RevPAR Raw Data'!$B$6:$BE$43,'RevPAR Raw Data'!AL$1,FALSE)</f>
        <v>105.95622069807899</v>
      </c>
      <c r="AD59" s="169">
        <f>VLOOKUP($A59,'RevPAR Raw Data'!$B$6:$BE$43,'RevPAR Raw Data'!AN$1,FALSE)</f>
        <v>92.072101882282595</v>
      </c>
      <c r="AE59" s="169">
        <f>VLOOKUP($A59,'RevPAR Raw Data'!$B$6:$BE$43,'RevPAR Raw Data'!AO$1,FALSE)</f>
        <v>100.887943417283</v>
      </c>
      <c r="AF59" s="170">
        <f>VLOOKUP($A59,'RevPAR Raw Data'!$B$6:$BE$43,'RevPAR Raw Data'!AP$1,FALSE)</f>
        <v>96.480022649782896</v>
      </c>
      <c r="AG59" s="171">
        <f>VLOOKUP($A59,'RevPAR Raw Data'!$B$6:$BE$43,'RevPAR Raw Data'!AR$1,FALSE)</f>
        <v>103.248735541423</v>
      </c>
    </row>
    <row r="60" spans="1:33" x14ac:dyDescent="0.25">
      <c r="A60" s="148" t="s">
        <v>132</v>
      </c>
      <c r="B60" s="136">
        <f>(VLOOKUP($A59,'Occupancy Raw Data'!$B$8:$BE$51,'Occupancy Raw Data'!AT$3,FALSE))/100</f>
        <v>7.68510771935402E-3</v>
      </c>
      <c r="C60" s="137">
        <f>(VLOOKUP($A59,'Occupancy Raw Data'!$B$8:$BE$51,'Occupancy Raw Data'!AU$3,FALSE))/100</f>
        <v>2.05526575823213E-3</v>
      </c>
      <c r="D60" s="137">
        <f>(VLOOKUP($A59,'Occupancy Raw Data'!$B$8:$BE$51,'Occupancy Raw Data'!AV$3,FALSE))/100</f>
        <v>1.9685334455766902E-2</v>
      </c>
      <c r="E60" s="137">
        <f>(VLOOKUP($A59,'Occupancy Raw Data'!$B$8:$BE$51,'Occupancy Raw Data'!AW$3,FALSE))/100</f>
        <v>-1.3297482537752502E-2</v>
      </c>
      <c r="F60" s="137">
        <f>(VLOOKUP($A59,'Occupancy Raw Data'!$B$8:$BE$51,'Occupancy Raw Data'!AX$3,FALSE))/100</f>
        <v>-1.33776343469137E-2</v>
      </c>
      <c r="G60" s="137">
        <f>(VLOOKUP($A59,'Occupancy Raw Data'!$B$8:$BE$51,'Occupancy Raw Data'!AY$3,FALSE))/100</f>
        <v>5.85946576193168E-4</v>
      </c>
      <c r="H60" s="138">
        <f>(VLOOKUP($A59,'Occupancy Raw Data'!$B$8:$BE$51,'Occupancy Raw Data'!BA$3,FALSE))/100</f>
        <v>-1.06723443960406E-2</v>
      </c>
      <c r="I60" s="138">
        <f>(VLOOKUP($A59,'Occupancy Raw Data'!$B$8:$BE$51,'Occupancy Raw Data'!BB$3,FALSE))/100</f>
        <v>-3.4421171014255E-2</v>
      </c>
      <c r="J60" s="137">
        <f>(VLOOKUP($A59,'Occupancy Raw Data'!$B$8:$BE$51,'Occupancy Raw Data'!BC$3,FALSE))/100</f>
        <v>-2.30128501629322E-2</v>
      </c>
      <c r="K60" s="139">
        <f>(VLOOKUP($A59,'Occupancy Raw Data'!$B$8:$BE$51,'Occupancy Raw Data'!BE$3,FALSE))/100</f>
        <v>-6.3798593779929805E-3</v>
      </c>
      <c r="M60" s="136">
        <f>(VLOOKUP($A59,'ADR Raw Data'!$B$6:$BE$49,'ADR Raw Data'!AT$1,FALSE))/100</f>
        <v>3.7323649702947201E-2</v>
      </c>
      <c r="N60" s="137">
        <f>(VLOOKUP($A59,'ADR Raw Data'!$B$6:$BE$49,'ADR Raw Data'!AU$1,FALSE))/100</f>
        <v>4.83900812598657E-2</v>
      </c>
      <c r="O60" s="137">
        <f>(VLOOKUP($A59,'ADR Raw Data'!$B$6:$BE$49,'ADR Raw Data'!AV$1,FALSE))/100</f>
        <v>6.7728534041150201E-2</v>
      </c>
      <c r="P60" s="137">
        <f>(VLOOKUP($A59,'ADR Raw Data'!$B$6:$BE$49,'ADR Raw Data'!AW$1,FALSE))/100</f>
        <v>5.88033516727485E-2</v>
      </c>
      <c r="Q60" s="137">
        <f>(VLOOKUP($A59,'ADR Raw Data'!$B$6:$BE$49,'ADR Raw Data'!AX$1,FALSE))/100</f>
        <v>4.0390007562293002E-2</v>
      </c>
      <c r="R60" s="137">
        <f>(VLOOKUP($A59,'ADR Raw Data'!$B$6:$BE$49,'ADR Raw Data'!AY$1,FALSE))/100</f>
        <v>5.25041428929197E-2</v>
      </c>
      <c r="S60" s="138">
        <f>(VLOOKUP($A59,'ADR Raw Data'!$B$6:$BE$49,'ADR Raw Data'!BA$1,FALSE))/100</f>
        <v>2.0986793203216499E-2</v>
      </c>
      <c r="T60" s="138">
        <f>(VLOOKUP($A59,'ADR Raw Data'!$B$6:$BE$49,'ADR Raw Data'!BB$1,FALSE))/100</f>
        <v>2.0033688343806002E-2</v>
      </c>
      <c r="U60" s="137">
        <f>(VLOOKUP($A59,'ADR Raw Data'!$B$6:$BE$49,'ADR Raw Data'!BC$1,FALSE))/100</f>
        <v>2.0252373438739001E-2</v>
      </c>
      <c r="V60" s="139">
        <f>(VLOOKUP($A59,'ADR Raw Data'!$B$6:$BE$49,'ADR Raw Data'!BE$1,FALSE))/100</f>
        <v>4.4122612072416897E-2</v>
      </c>
      <c r="X60" s="136">
        <f>(VLOOKUP($A59,'RevPAR Raw Data'!$B$6:$BE$49,'RevPAR Raw Data'!AT$1,FALSE))/100</f>
        <v>4.5295593690747801E-2</v>
      </c>
      <c r="Y60" s="137">
        <f>(VLOOKUP($A59,'RevPAR Raw Data'!$B$6:$BE$49,'RevPAR Raw Data'!AU$1,FALSE))/100</f>
        <v>5.0544801495149304E-2</v>
      </c>
      <c r="Z60" s="137">
        <f>(VLOOKUP($A59,'RevPAR Raw Data'!$B$6:$BE$49,'RevPAR Raw Data'!AV$1,FALSE))/100</f>
        <v>8.8747127341716012E-2</v>
      </c>
      <c r="AA60" s="137">
        <f>(VLOOKUP($A59,'RevPAR Raw Data'!$B$6:$BE$49,'RevPAR Raw Data'!AW$1,FALSE))/100</f>
        <v>4.4723932592966198E-2</v>
      </c>
      <c r="AB60" s="137">
        <f>(VLOOKUP($A59,'RevPAR Raw Data'!$B$6:$BE$49,'RevPAR Raw Data'!AX$1,FALSE))/100</f>
        <v>2.64720504629418E-2</v>
      </c>
      <c r="AC60" s="137">
        <f>(VLOOKUP($A59,'RevPAR Raw Data'!$B$6:$BE$49,'RevPAR Raw Data'!AY$1,FALSE))/100</f>
        <v>5.3120854091876897E-2</v>
      </c>
      <c r="AD60" s="138">
        <f>(VLOOKUP($A59,'RevPAR Raw Data'!$B$6:$BE$49,'RevPAR Raw Data'!BA$1,FALSE))/100</f>
        <v>1.0090470522342701E-2</v>
      </c>
      <c r="AE60" s="138">
        <f>(VLOOKUP($A59,'RevPAR Raw Data'!$B$6:$BE$49,'RevPAR Raw Data'!BB$1,FALSE))/100</f>
        <v>-1.5077065682977399E-2</v>
      </c>
      <c r="AF60" s="137">
        <f>(VLOOKUP($A59,'RevPAR Raw Data'!$B$6:$BE$49,'RevPAR Raw Data'!BC$1,FALSE))/100</f>
        <v>-3.2265415595826401E-3</v>
      </c>
      <c r="AG60" s="139">
        <f>(VLOOKUP($A59,'RevPAR Raw Data'!$B$6:$BE$49,'RevPAR Raw Data'!BE$1,FALSE))/100</f>
        <v>3.7461256634012202E-2</v>
      </c>
    </row>
    <row r="61" spans="1:33" x14ac:dyDescent="0.25">
      <c r="A61" s="186"/>
      <c r="B61" s="164"/>
      <c r="C61" s="165"/>
      <c r="D61" s="165"/>
      <c r="E61" s="165"/>
      <c r="F61" s="165"/>
      <c r="G61" s="165"/>
      <c r="H61" s="146"/>
      <c r="I61" s="146"/>
      <c r="J61" s="165"/>
      <c r="K61" s="188"/>
      <c r="M61" s="168"/>
      <c r="N61" s="169"/>
      <c r="O61" s="169"/>
      <c r="P61" s="169"/>
      <c r="Q61" s="169"/>
      <c r="R61" s="170"/>
      <c r="S61" s="169"/>
      <c r="T61" s="169"/>
      <c r="U61" s="170"/>
      <c r="V61" s="171"/>
      <c r="X61" s="168"/>
      <c r="Y61" s="169"/>
      <c r="Z61" s="169"/>
      <c r="AA61" s="169"/>
      <c r="AB61" s="169"/>
      <c r="AC61" s="170"/>
      <c r="AD61" s="169"/>
      <c r="AE61" s="169"/>
      <c r="AF61" s="170"/>
      <c r="AG61" s="171"/>
    </row>
    <row r="62" spans="1:33" x14ac:dyDescent="0.25">
      <c r="A62" s="163" t="s">
        <v>84</v>
      </c>
      <c r="B62" s="164">
        <f>(VLOOKUP($A62,'Occupancy Raw Data'!$B$8:$BE$45,'Occupancy Raw Data'!AG$3,FALSE))/100</f>
        <v>0.56142993024730503</v>
      </c>
      <c r="C62" s="165">
        <f>(VLOOKUP($A62,'Occupancy Raw Data'!$B$8:$BE$45,'Occupancy Raw Data'!AH$3,FALSE))/100</f>
        <v>0.697606214331008</v>
      </c>
      <c r="D62" s="165">
        <f>(VLOOKUP($A62,'Occupancy Raw Data'!$B$8:$BE$45,'Occupancy Raw Data'!AI$3,FALSE))/100</f>
        <v>0.81761255548509792</v>
      </c>
      <c r="E62" s="165">
        <f>(VLOOKUP($A62,'Occupancy Raw Data'!$B$8:$BE$45,'Occupancy Raw Data'!AJ$3,FALSE))/100</f>
        <v>0.79465229338406207</v>
      </c>
      <c r="F62" s="165">
        <f>(VLOOKUP($A62,'Occupancy Raw Data'!$B$8:$BE$45,'Occupancy Raw Data'!AK$3,FALSE))/100</f>
        <v>0.69409215810610803</v>
      </c>
      <c r="G62" s="166">
        <f>(VLOOKUP($A62,'Occupancy Raw Data'!$B$8:$BE$45,'Occupancy Raw Data'!AL$3,FALSE))/100</f>
        <v>0.71307863031071606</v>
      </c>
      <c r="H62" s="146">
        <f>(VLOOKUP($A62,'Occupancy Raw Data'!$B$8:$BE$45,'Occupancy Raw Data'!AN$3,FALSE))/100</f>
        <v>0.63142041851616904</v>
      </c>
      <c r="I62" s="146">
        <f>(VLOOKUP($A62,'Occupancy Raw Data'!$B$8:$BE$45,'Occupancy Raw Data'!AO$3,FALSE))/100</f>
        <v>0.65282181357006908</v>
      </c>
      <c r="J62" s="166">
        <f>(VLOOKUP($A62,'Occupancy Raw Data'!$B$8:$BE$45,'Occupancy Raw Data'!AP$3,FALSE))/100</f>
        <v>0.64212111604311906</v>
      </c>
      <c r="K62" s="167">
        <f>(VLOOKUP($A62,'Occupancy Raw Data'!$B$8:$BE$45,'Occupancy Raw Data'!AR$3,FALSE))/100</f>
        <v>0.6928050548056881</v>
      </c>
      <c r="M62" s="168">
        <f>VLOOKUP($A62,'ADR Raw Data'!$B$6:$BE$43,'ADR Raw Data'!AG$1,FALSE)</f>
        <v>160.04934867523099</v>
      </c>
      <c r="N62" s="169">
        <f>VLOOKUP($A62,'ADR Raw Data'!$B$6:$BE$43,'ADR Raw Data'!AH$1,FALSE)</f>
        <v>185.76351891830399</v>
      </c>
      <c r="O62" s="169">
        <f>VLOOKUP($A62,'ADR Raw Data'!$B$6:$BE$43,'ADR Raw Data'!AI$1,FALSE)</f>
        <v>197.28542187752399</v>
      </c>
      <c r="P62" s="169">
        <f>VLOOKUP($A62,'ADR Raw Data'!$B$6:$BE$43,'ADR Raw Data'!AJ$1,FALSE)</f>
        <v>193.61752626679001</v>
      </c>
      <c r="Q62" s="169">
        <f>VLOOKUP($A62,'ADR Raw Data'!$B$6:$BE$43,'ADR Raw Data'!AK$1,FALSE)</f>
        <v>170.35447430529101</v>
      </c>
      <c r="R62" s="170">
        <f>VLOOKUP($A62,'ADR Raw Data'!$B$6:$BE$43,'ADR Raw Data'!AL$1,FALSE)</f>
        <v>183.107333763144</v>
      </c>
      <c r="S62" s="169">
        <f>VLOOKUP($A62,'ADR Raw Data'!$B$6:$BE$43,'ADR Raw Data'!AN$1,FALSE)</f>
        <v>142.68824922587601</v>
      </c>
      <c r="T62" s="169">
        <f>VLOOKUP($A62,'ADR Raw Data'!$B$6:$BE$43,'ADR Raw Data'!AO$1,FALSE)</f>
        <v>144.68330338351899</v>
      </c>
      <c r="U62" s="170">
        <f>VLOOKUP($A62,'ADR Raw Data'!$B$6:$BE$43,'ADR Raw Data'!AP$1,FALSE)</f>
        <v>143.70239970374001</v>
      </c>
      <c r="V62" s="171">
        <f>VLOOKUP($A62,'ADR Raw Data'!$B$6:$BE$43,'ADR Raw Data'!AR$1,FALSE)</f>
        <v>172.672429596456</v>
      </c>
      <c r="X62" s="168">
        <f>VLOOKUP($A62,'RevPAR Raw Data'!$B$6:$BE$43,'RevPAR Raw Data'!AG$1,FALSE)</f>
        <v>89.856494662861905</v>
      </c>
      <c r="Y62" s="169">
        <f>VLOOKUP($A62,'RevPAR Raw Data'!$B$6:$BE$43,'RevPAR Raw Data'!AH$1,FALSE)</f>
        <v>129.58978519340499</v>
      </c>
      <c r="Z62" s="169">
        <f>VLOOKUP($A62,'RevPAR Raw Data'!$B$6:$BE$43,'RevPAR Raw Data'!AI$1,FALSE)</f>
        <v>161.30303794123799</v>
      </c>
      <c r="AA62" s="169">
        <f>VLOOKUP($A62,'RevPAR Raw Data'!$B$6:$BE$43,'RevPAR Raw Data'!AJ$1,FALSE)</f>
        <v>153.85861128725401</v>
      </c>
      <c r="AB62" s="169">
        <f>VLOOKUP($A62,'RevPAR Raw Data'!$B$6:$BE$43,'RevPAR Raw Data'!AK$1,FALSE)</f>
        <v>118.24170471359101</v>
      </c>
      <c r="AC62" s="170">
        <f>VLOOKUP($A62,'RevPAR Raw Data'!$B$6:$BE$43,'RevPAR Raw Data'!AL$1,FALSE)</f>
        <v>130.56992675967001</v>
      </c>
      <c r="AD62" s="169">
        <f>VLOOKUP($A62,'RevPAR Raw Data'!$B$6:$BE$43,'RevPAR Raw Data'!AN$1,FALSE)</f>
        <v>90.096274043542493</v>
      </c>
      <c r="AE62" s="169">
        <f>VLOOKUP($A62,'RevPAR Raw Data'!$B$6:$BE$43,'RevPAR Raw Data'!AO$1,FALSE)</f>
        <v>94.452416508137802</v>
      </c>
      <c r="AF62" s="170">
        <f>VLOOKUP($A62,'RevPAR Raw Data'!$B$6:$BE$43,'RevPAR Raw Data'!AP$1,FALSE)</f>
        <v>92.274345275840204</v>
      </c>
      <c r="AG62" s="171">
        <f>VLOOKUP($A62,'RevPAR Raw Data'!$B$6:$BE$43,'RevPAR Raw Data'!AR$1,FALSE)</f>
        <v>119.628332050004</v>
      </c>
    </row>
    <row r="63" spans="1:33" x14ac:dyDescent="0.25">
      <c r="A63" s="148" t="s">
        <v>132</v>
      </c>
      <c r="B63" s="136">
        <f>(VLOOKUP($A62,'Occupancy Raw Data'!$B$8:$BE$51,'Occupancy Raw Data'!AT$3,FALSE))/100</f>
        <v>8.6754320742336702E-2</v>
      </c>
      <c r="C63" s="137">
        <f>(VLOOKUP($A62,'Occupancy Raw Data'!$B$8:$BE$51,'Occupancy Raw Data'!AU$3,FALSE))/100</f>
        <v>5.0568998064892401E-2</v>
      </c>
      <c r="D63" s="137">
        <f>(VLOOKUP($A62,'Occupancy Raw Data'!$B$8:$BE$51,'Occupancy Raw Data'!AV$3,FALSE))/100</f>
        <v>7.1647966429315299E-2</v>
      </c>
      <c r="E63" s="137">
        <f>(VLOOKUP($A62,'Occupancy Raw Data'!$B$8:$BE$51,'Occupancy Raw Data'!AW$3,FALSE))/100</f>
        <v>4.9466193490490105E-2</v>
      </c>
      <c r="F63" s="137">
        <f>(VLOOKUP($A62,'Occupancy Raw Data'!$B$8:$BE$51,'Occupancy Raw Data'!AX$3,FALSE))/100</f>
        <v>8.0665252428016795E-2</v>
      </c>
      <c r="G63" s="137">
        <f>(VLOOKUP($A62,'Occupancy Raw Data'!$B$8:$BE$51,'Occupancy Raw Data'!AY$3,FALSE))/100</f>
        <v>6.6503824723228397E-2</v>
      </c>
      <c r="H63" s="138">
        <f>(VLOOKUP($A62,'Occupancy Raw Data'!$B$8:$BE$51,'Occupancy Raw Data'!BA$3,FALSE))/100</f>
        <v>3.4523995648502899E-2</v>
      </c>
      <c r="I63" s="138">
        <f>(VLOOKUP($A62,'Occupancy Raw Data'!$B$8:$BE$51,'Occupancy Raw Data'!BB$3,FALSE))/100</f>
        <v>2.5843949109661701E-2</v>
      </c>
      <c r="J63" s="137">
        <f>(VLOOKUP($A62,'Occupancy Raw Data'!$B$8:$BE$51,'Occupancy Raw Data'!BC$3,FALSE))/100</f>
        <v>3.0093370027089898E-2</v>
      </c>
      <c r="K63" s="139">
        <f>(VLOOKUP($A62,'Occupancy Raw Data'!$B$8:$BE$51,'Occupancy Raw Data'!BE$3,FALSE))/100</f>
        <v>5.6613658502439802E-2</v>
      </c>
      <c r="M63" s="136">
        <f>(VLOOKUP($A62,'ADR Raw Data'!$B$6:$BE$49,'ADR Raw Data'!AT$1,FALSE))/100</f>
        <v>3.6308410531434299E-2</v>
      </c>
      <c r="N63" s="137">
        <f>(VLOOKUP($A62,'ADR Raw Data'!$B$6:$BE$49,'ADR Raw Data'!AU$1,FALSE))/100</f>
        <v>3.6863178369881199E-2</v>
      </c>
      <c r="O63" s="137">
        <f>(VLOOKUP($A62,'ADR Raw Data'!$B$6:$BE$49,'ADR Raw Data'!AV$1,FALSE))/100</f>
        <v>5.0840816310219299E-2</v>
      </c>
      <c r="P63" s="137">
        <f>(VLOOKUP($A62,'ADR Raw Data'!$B$6:$BE$49,'ADR Raw Data'!AW$1,FALSE))/100</f>
        <v>5.1085845443195096E-2</v>
      </c>
      <c r="Q63" s="137">
        <f>(VLOOKUP($A62,'ADR Raw Data'!$B$6:$BE$49,'ADR Raw Data'!AX$1,FALSE))/100</f>
        <v>2.0520323066495001E-2</v>
      </c>
      <c r="R63" s="137">
        <f>(VLOOKUP($A62,'ADR Raw Data'!$B$6:$BE$49,'ADR Raw Data'!AY$1,FALSE))/100</f>
        <v>3.98412857981306E-2</v>
      </c>
      <c r="S63" s="138">
        <f>(VLOOKUP($A62,'ADR Raw Data'!$B$6:$BE$49,'ADR Raw Data'!BA$1,FALSE))/100</f>
        <v>4.7038049218985903E-3</v>
      </c>
      <c r="T63" s="138">
        <f>(VLOOKUP($A62,'ADR Raw Data'!$B$6:$BE$49,'ADR Raw Data'!BB$1,FALSE))/100</f>
        <v>1.88118315083016E-2</v>
      </c>
      <c r="U63" s="137">
        <f>(VLOOKUP($A62,'ADR Raw Data'!$B$6:$BE$49,'ADR Raw Data'!BC$1,FALSE))/100</f>
        <v>1.18752879365039E-2</v>
      </c>
      <c r="V63" s="139">
        <f>(VLOOKUP($A62,'ADR Raw Data'!$B$6:$BE$49,'ADR Raw Data'!BE$1,FALSE))/100</f>
        <v>3.4985263048055798E-2</v>
      </c>
      <c r="X63" s="136">
        <f>(VLOOKUP($A62,'RevPAR Raw Data'!$B$6:$BE$49,'RevPAR Raw Data'!AT$1,FALSE))/100</f>
        <v>0.126212642766659</v>
      </c>
      <c r="Y63" s="137">
        <f>(VLOOKUP($A62,'RevPAR Raw Data'!$B$6:$BE$49,'RevPAR Raw Data'!AU$1,FALSE))/100</f>
        <v>8.929631043042599E-2</v>
      </c>
      <c r="Z63" s="137">
        <f>(VLOOKUP($A62,'RevPAR Raw Data'!$B$6:$BE$49,'RevPAR Raw Data'!AV$1,FALSE))/100</f>
        <v>0.126131423839768</v>
      </c>
      <c r="AA63" s="137">
        <f>(VLOOKUP($A62,'RevPAR Raw Data'!$B$6:$BE$49,'RevPAR Raw Data'!AW$1,FALSE))/100</f>
        <v>0.10307906124900301</v>
      </c>
      <c r="AB63" s="137">
        <f>(VLOOKUP($A62,'RevPAR Raw Data'!$B$6:$BE$49,'RevPAR Raw Data'!AX$1,FALSE))/100</f>
        <v>0.10284085253457499</v>
      </c>
      <c r="AC63" s="137">
        <f>(VLOOKUP($A62,'RevPAR Raw Data'!$B$6:$BE$49,'RevPAR Raw Data'!AY$1,FALSE))/100</f>
        <v>0.108994708408826</v>
      </c>
      <c r="AD63" s="138">
        <f>(VLOOKUP($A62,'RevPAR Raw Data'!$B$6:$BE$49,'RevPAR Raw Data'!BA$1,FALSE))/100</f>
        <v>3.9390194711056502E-2</v>
      </c>
      <c r="AE63" s="138">
        <f>(VLOOKUP($A62,'RevPAR Raw Data'!$B$6:$BE$49,'RevPAR Raw Data'!BB$1,FALSE))/100</f>
        <v>4.5141952634123399E-2</v>
      </c>
      <c r="AF63" s="137">
        <f>(VLOOKUP($A62,'RevPAR Raw Data'!$B$6:$BE$49,'RevPAR Raw Data'!BC$1,FALSE))/100</f>
        <v>4.2326025397645302E-2</v>
      </c>
      <c r="AG63" s="139">
        <f>(VLOOKUP($A62,'RevPAR Raw Data'!$B$6:$BE$49,'RevPAR Raw Data'!BE$1,FALSE))/100</f>
        <v>9.3579565285316302E-2</v>
      </c>
    </row>
    <row r="64" spans="1:33" x14ac:dyDescent="0.25">
      <c r="A64" s="186"/>
      <c r="B64" s="164"/>
      <c r="C64" s="165"/>
      <c r="D64" s="165"/>
      <c r="E64" s="165"/>
      <c r="F64" s="165"/>
      <c r="G64" s="166"/>
      <c r="H64" s="146"/>
      <c r="I64" s="146"/>
      <c r="J64" s="166"/>
      <c r="K64" s="167"/>
      <c r="M64" s="168"/>
      <c r="N64" s="169"/>
      <c r="O64" s="169"/>
      <c r="P64" s="169"/>
      <c r="Q64" s="169"/>
      <c r="R64" s="170"/>
      <c r="S64" s="169"/>
      <c r="T64" s="169"/>
      <c r="U64" s="170"/>
      <c r="V64" s="171"/>
      <c r="X64" s="168"/>
      <c r="Y64" s="169"/>
      <c r="Z64" s="169"/>
      <c r="AA64" s="169"/>
      <c r="AB64" s="169"/>
      <c r="AC64" s="170"/>
      <c r="AD64" s="169"/>
      <c r="AE64" s="169"/>
      <c r="AF64" s="170"/>
      <c r="AG64" s="171"/>
    </row>
    <row r="65" spans="1:33" x14ac:dyDescent="0.25">
      <c r="A65" s="163" t="s">
        <v>85</v>
      </c>
      <c r="B65" s="164">
        <f>(VLOOKUP($A65,'Occupancy Raw Data'!$B$8:$BE$45,'Occupancy Raw Data'!AG$3,FALSE))/100</f>
        <v>0.46530114889172502</v>
      </c>
      <c r="C65" s="165">
        <f>(VLOOKUP($A65,'Occupancy Raw Data'!$B$8:$BE$45,'Occupancy Raw Data'!AH$3,FALSE))/100</f>
        <v>0.551264941394917</v>
      </c>
      <c r="D65" s="165">
        <f>(VLOOKUP($A65,'Occupancy Raw Data'!$B$8:$BE$45,'Occupancy Raw Data'!AI$3,FALSE))/100</f>
        <v>0.65553556922362699</v>
      </c>
      <c r="E65" s="165">
        <f>(VLOOKUP($A65,'Occupancy Raw Data'!$B$8:$BE$45,'Occupancy Raw Data'!AJ$3,FALSE))/100</f>
        <v>0.62762562376697195</v>
      </c>
      <c r="F65" s="165">
        <f>(VLOOKUP($A65,'Occupancy Raw Data'!$B$8:$BE$45,'Occupancy Raw Data'!AK$3,FALSE))/100</f>
        <v>0.55753162353487196</v>
      </c>
      <c r="G65" s="166">
        <f>(VLOOKUP($A65,'Occupancy Raw Data'!$B$8:$BE$45,'Occupancy Raw Data'!AL$3,FALSE))/100</f>
        <v>0.57145178136242303</v>
      </c>
      <c r="H65" s="146">
        <f>(VLOOKUP($A65,'Occupancy Raw Data'!$B$8:$BE$45,'Occupancy Raw Data'!AN$3,FALSE))/100</f>
        <v>0.61677497969130701</v>
      </c>
      <c r="I65" s="146">
        <f>(VLOOKUP($A65,'Occupancy Raw Data'!$B$8:$BE$45,'Occupancy Raw Data'!AO$3,FALSE))/100</f>
        <v>0.64422072647092898</v>
      </c>
      <c r="J65" s="166">
        <f>(VLOOKUP($A65,'Occupancy Raw Data'!$B$8:$BE$45,'Occupancy Raw Data'!AP$3,FALSE))/100</f>
        <v>0.63049785308111805</v>
      </c>
      <c r="K65" s="167">
        <f>(VLOOKUP($A65,'Occupancy Raw Data'!$B$8:$BE$45,'Occupancy Raw Data'!AR$3,FALSE))/100</f>
        <v>0.58832208756776405</v>
      </c>
      <c r="M65" s="168">
        <f>VLOOKUP($A65,'ADR Raw Data'!$B$6:$BE$43,'ADR Raw Data'!AG$1,FALSE)</f>
        <v>127.858318368873</v>
      </c>
      <c r="N65" s="169">
        <f>VLOOKUP($A65,'ADR Raw Data'!$B$6:$BE$43,'ADR Raw Data'!AH$1,FALSE)</f>
        <v>139.68271669912099</v>
      </c>
      <c r="O65" s="169">
        <f>VLOOKUP($A65,'ADR Raw Data'!$B$6:$BE$43,'ADR Raw Data'!AI$1,FALSE)</f>
        <v>145.796820978092</v>
      </c>
      <c r="P65" s="169">
        <f>VLOOKUP($A65,'ADR Raw Data'!$B$6:$BE$43,'ADR Raw Data'!AJ$1,FALSE)</f>
        <v>143.31026718439401</v>
      </c>
      <c r="Q65" s="169">
        <f>VLOOKUP($A65,'ADR Raw Data'!$B$6:$BE$43,'ADR Raw Data'!AK$1,FALSE)</f>
        <v>135.75127074985599</v>
      </c>
      <c r="R65" s="170">
        <f>VLOOKUP($A65,'ADR Raw Data'!$B$6:$BE$43,'ADR Raw Data'!AL$1,FALSE)</f>
        <v>139.18956744242701</v>
      </c>
      <c r="S65" s="169">
        <f>VLOOKUP($A65,'ADR Raw Data'!$B$6:$BE$43,'ADR Raw Data'!AN$1,FALSE)</f>
        <v>132.74986029446299</v>
      </c>
      <c r="T65" s="169">
        <f>VLOOKUP($A65,'ADR Raw Data'!$B$6:$BE$43,'ADR Raw Data'!AO$1,FALSE)</f>
        <v>135.11305606845301</v>
      </c>
      <c r="U65" s="170">
        <f>VLOOKUP($A65,'ADR Raw Data'!$B$6:$BE$43,'ADR Raw Data'!AP$1,FALSE)</f>
        <v>133.95717582367001</v>
      </c>
      <c r="V65" s="171">
        <f>VLOOKUP($A65,'ADR Raw Data'!$B$6:$BE$43,'ADR Raw Data'!AR$1,FALSE)</f>
        <v>137.587426733733</v>
      </c>
      <c r="X65" s="168">
        <f>VLOOKUP($A65,'RevPAR Raw Data'!$B$6:$BE$43,'RevPAR Raw Data'!AG$1,FALSE)</f>
        <v>59.492622432400999</v>
      </c>
      <c r="Y65" s="169">
        <f>VLOOKUP($A65,'RevPAR Raw Data'!$B$6:$BE$43,'RevPAR Raw Data'!AH$1,FALSE)</f>
        <v>77.002184635023696</v>
      </c>
      <c r="Z65" s="169">
        <f>VLOOKUP($A65,'RevPAR Raw Data'!$B$6:$BE$43,'RevPAR Raw Data'!AI$1,FALSE)</f>
        <v>95.5750020308692</v>
      </c>
      <c r="AA65" s="169">
        <f>VLOOKUP($A65,'RevPAR Raw Data'!$B$6:$BE$43,'RevPAR Raw Data'!AJ$1,FALSE)</f>
        <v>89.945195833816797</v>
      </c>
      <c r="AB65" s="169">
        <f>VLOOKUP($A65,'RevPAR Raw Data'!$B$6:$BE$43,'RevPAR Raw Data'!AK$1,FALSE)</f>
        <v>75.685626378089793</v>
      </c>
      <c r="AC65" s="170">
        <f>VLOOKUP($A65,'RevPAR Raw Data'!$B$6:$BE$43,'RevPAR Raw Data'!AL$1,FALSE)</f>
        <v>79.540126262040104</v>
      </c>
      <c r="AD65" s="169">
        <f>VLOOKUP($A65,'RevPAR Raw Data'!$B$6:$BE$43,'RevPAR Raw Data'!AN$1,FALSE)</f>
        <v>81.876792387141606</v>
      </c>
      <c r="AE65" s="169">
        <f>VLOOKUP($A65,'RevPAR Raw Data'!$B$6:$BE$43,'RevPAR Raw Data'!AO$1,FALSE)</f>
        <v>87.042631136126204</v>
      </c>
      <c r="AF65" s="170">
        <f>VLOOKUP($A65,'RevPAR Raw Data'!$B$6:$BE$43,'RevPAR Raw Data'!AP$1,FALSE)</f>
        <v>84.459711761633898</v>
      </c>
      <c r="AG65" s="171">
        <f>VLOOKUP($A65,'RevPAR Raw Data'!$B$6:$BE$43,'RevPAR Raw Data'!AR$1,FALSE)</f>
        <v>80.9457221190669</v>
      </c>
    </row>
    <row r="66" spans="1:33" x14ac:dyDescent="0.25">
      <c r="A66" s="148" t="s">
        <v>132</v>
      </c>
      <c r="B66" s="136">
        <f>(VLOOKUP($A65,'Occupancy Raw Data'!$B$8:$BE$51,'Occupancy Raw Data'!AT$3,FALSE))/100</f>
        <v>2.4498362783133901E-3</v>
      </c>
      <c r="C66" s="137">
        <f>(VLOOKUP($A65,'Occupancy Raw Data'!$B$8:$BE$51,'Occupancy Raw Data'!AU$3,FALSE))/100</f>
        <v>2.46936207943519E-2</v>
      </c>
      <c r="D66" s="137">
        <f>(VLOOKUP($A65,'Occupancy Raw Data'!$B$8:$BE$51,'Occupancy Raw Data'!AV$3,FALSE))/100</f>
        <v>7.3193215611886603E-2</v>
      </c>
      <c r="E66" s="137">
        <f>(VLOOKUP($A65,'Occupancy Raw Data'!$B$8:$BE$51,'Occupancy Raw Data'!AW$3,FALSE))/100</f>
        <v>6.0686851644600999E-3</v>
      </c>
      <c r="F66" s="137">
        <f>(VLOOKUP($A65,'Occupancy Raw Data'!$B$8:$BE$51,'Occupancy Raw Data'!AX$3,FALSE))/100</f>
        <v>-8.8456087926259003E-3</v>
      </c>
      <c r="G66" s="137">
        <f>(VLOOKUP($A65,'Occupancy Raw Data'!$B$8:$BE$51,'Occupancy Raw Data'!AY$3,FALSE))/100</f>
        <v>2.0698029627614498E-2</v>
      </c>
      <c r="H66" s="138">
        <f>(VLOOKUP($A65,'Occupancy Raw Data'!$B$8:$BE$51,'Occupancy Raw Data'!BA$3,FALSE))/100</f>
        <v>2.32693668913686E-2</v>
      </c>
      <c r="I66" s="138">
        <f>(VLOOKUP($A65,'Occupancy Raw Data'!$B$8:$BE$51,'Occupancy Raw Data'!BB$3,FALSE))/100</f>
        <v>-8.864316161590469E-3</v>
      </c>
      <c r="J66" s="137">
        <f>(VLOOKUP($A65,'Occupancy Raw Data'!$B$8:$BE$51,'Occupancy Raw Data'!BC$3,FALSE))/100</f>
        <v>6.5967412443071402E-3</v>
      </c>
      <c r="K66" s="139">
        <f>(VLOOKUP($A65,'Occupancy Raw Data'!$B$8:$BE$51,'Occupancy Raw Data'!BE$3,FALSE))/100</f>
        <v>1.63384756872073E-2</v>
      </c>
      <c r="M66" s="136">
        <f>(VLOOKUP($A65,'ADR Raw Data'!$B$6:$BE$49,'ADR Raw Data'!AT$1,FALSE))/100</f>
        <v>2.16758788215036E-2</v>
      </c>
      <c r="N66" s="137">
        <f>(VLOOKUP($A65,'ADR Raw Data'!$B$6:$BE$49,'ADR Raw Data'!AU$1,FALSE))/100</f>
        <v>3.3433545948867403E-2</v>
      </c>
      <c r="O66" s="137">
        <f>(VLOOKUP($A65,'ADR Raw Data'!$B$6:$BE$49,'ADR Raw Data'!AV$1,FALSE))/100</f>
        <v>3.6631661339205999E-2</v>
      </c>
      <c r="P66" s="137">
        <f>(VLOOKUP($A65,'ADR Raw Data'!$B$6:$BE$49,'ADR Raw Data'!AW$1,FALSE))/100</f>
        <v>2.6685540968695798E-2</v>
      </c>
      <c r="Q66" s="137">
        <f>(VLOOKUP($A65,'ADR Raw Data'!$B$6:$BE$49,'ADR Raw Data'!AX$1,FALSE))/100</f>
        <v>1.6008986768307799E-2</v>
      </c>
      <c r="R66" s="137">
        <f>(VLOOKUP($A65,'ADR Raw Data'!$B$6:$BE$49,'ADR Raw Data'!AY$1,FALSE))/100</f>
        <v>2.8198925713469301E-2</v>
      </c>
      <c r="S66" s="138">
        <f>(VLOOKUP($A65,'ADR Raw Data'!$B$6:$BE$49,'ADR Raw Data'!BA$1,FALSE))/100</f>
        <v>-8.0467100316389591E-3</v>
      </c>
      <c r="T66" s="138">
        <f>(VLOOKUP($A65,'ADR Raw Data'!$B$6:$BE$49,'ADR Raw Data'!BB$1,FALSE))/100</f>
        <v>-5.0769787937242506E-3</v>
      </c>
      <c r="U66" s="137">
        <f>(VLOOKUP($A65,'ADR Raw Data'!$B$6:$BE$49,'ADR Raw Data'!BC$1,FALSE))/100</f>
        <v>-6.6346559805876004E-3</v>
      </c>
      <c r="V66" s="139">
        <f>(VLOOKUP($A65,'ADR Raw Data'!$B$6:$BE$49,'ADR Raw Data'!BE$1,FALSE))/100</f>
        <v>1.7573082431408399E-2</v>
      </c>
      <c r="X66" s="136">
        <f>(VLOOKUP($A65,'RevPAR Raw Data'!$B$6:$BE$49,'RevPAR Raw Data'!AT$1,FALSE))/100</f>
        <v>2.4178817454118203E-2</v>
      </c>
      <c r="Y66" s="137">
        <f>(VLOOKUP($A65,'RevPAR Raw Data'!$B$6:$BE$49,'RevPAR Raw Data'!AU$1,FALSE))/100</f>
        <v>5.8952762048691196E-2</v>
      </c>
      <c r="Z66" s="137">
        <f>(VLOOKUP($A65,'RevPAR Raw Data'!$B$6:$BE$49,'RevPAR Raw Data'!AV$1,FALSE))/100</f>
        <v>0.112506066037714</v>
      </c>
      <c r="AA66" s="137">
        <f>(VLOOKUP($A65,'RevPAR Raw Data'!$B$6:$BE$49,'RevPAR Raw Data'!AW$1,FALSE))/100</f>
        <v>3.2916172279738198E-2</v>
      </c>
      <c r="AB66" s="137">
        <f>(VLOOKUP($A65,'RevPAR Raw Data'!$B$6:$BE$49,'RevPAR Raw Data'!AX$1,FALSE))/100</f>
        <v>7.0217687415631705E-3</v>
      </c>
      <c r="AC66" s="137">
        <f>(VLOOKUP($A65,'RevPAR Raw Data'!$B$6:$BE$49,'RevPAR Raw Data'!AY$1,FALSE))/100</f>
        <v>4.9480617540968101E-2</v>
      </c>
      <c r="AD66" s="138">
        <f>(VLOOKUP($A65,'RevPAR Raw Data'!$B$6:$BE$49,'RevPAR Raw Data'!BA$1,FALSE))/100</f>
        <v>1.5035415011735E-2</v>
      </c>
      <c r="AE66" s="138">
        <f>(VLOOKUP($A65,'RevPAR Raw Data'!$B$6:$BE$49,'RevPAR Raw Data'!BB$1,FALSE))/100</f>
        <v>-1.38962910101414E-2</v>
      </c>
      <c r="AF66" s="137">
        <f>(VLOOKUP($A65,'RevPAR Raw Data'!$B$6:$BE$49,'RevPAR Raw Data'!BC$1,FALSE))/100</f>
        <v>-8.1681845029381897E-5</v>
      </c>
      <c r="AG66" s="139">
        <f>(VLOOKUP($A65,'RevPAR Raw Data'!$B$6:$BE$49,'RevPAR Raw Data'!BE$1,FALSE))/100</f>
        <v>3.4198675498670596E-2</v>
      </c>
    </row>
    <row r="67" spans="1:33" x14ac:dyDescent="0.25">
      <c r="A67" s="189"/>
      <c r="B67" s="164"/>
      <c r="C67" s="165"/>
      <c r="D67" s="165"/>
      <c r="E67" s="165"/>
      <c r="F67" s="165"/>
      <c r="G67" s="166"/>
      <c r="H67" s="146"/>
      <c r="I67" s="146"/>
      <c r="J67" s="166"/>
      <c r="K67" s="167"/>
      <c r="M67" s="168"/>
      <c r="N67" s="169"/>
      <c r="O67" s="169"/>
      <c r="P67" s="169"/>
      <c r="Q67" s="169"/>
      <c r="R67" s="170"/>
      <c r="S67" s="169"/>
      <c r="T67" s="169"/>
      <c r="U67" s="170"/>
      <c r="V67" s="171"/>
      <c r="X67" s="168"/>
      <c r="Y67" s="169"/>
      <c r="Z67" s="169"/>
      <c r="AA67" s="169"/>
      <c r="AB67" s="169"/>
      <c r="AC67" s="170"/>
      <c r="AD67" s="169"/>
      <c r="AE67" s="169"/>
      <c r="AF67" s="170"/>
      <c r="AG67" s="171"/>
    </row>
    <row r="68" spans="1:33" x14ac:dyDescent="0.25">
      <c r="A68" s="163" t="s">
        <v>26</v>
      </c>
      <c r="B68" s="164">
        <f>(VLOOKUP($A68,'Occupancy Raw Data'!$B$8:$BE$45,'Occupancy Raw Data'!AG$3,FALSE))/100</f>
        <v>0.46955868761552599</v>
      </c>
      <c r="C68" s="165">
        <f>(VLOOKUP($A68,'Occupancy Raw Data'!$B$8:$BE$45,'Occupancy Raw Data'!AH$3,FALSE))/100</f>
        <v>0.63276917744916805</v>
      </c>
      <c r="D68" s="165">
        <f>(VLOOKUP($A68,'Occupancy Raw Data'!$B$8:$BE$45,'Occupancy Raw Data'!AI$3,FALSE))/100</f>
        <v>0.76051293900184802</v>
      </c>
      <c r="E68" s="165">
        <f>(VLOOKUP($A68,'Occupancy Raw Data'!$B$8:$BE$45,'Occupancy Raw Data'!AJ$3,FALSE))/100</f>
        <v>0.72709681146025806</v>
      </c>
      <c r="F68" s="165">
        <f>(VLOOKUP($A68,'Occupancy Raw Data'!$B$8:$BE$45,'Occupancy Raw Data'!AK$3,FALSE))/100</f>
        <v>0.56833410351201397</v>
      </c>
      <c r="G68" s="166">
        <f>(VLOOKUP($A68,'Occupancy Raw Data'!$B$8:$BE$45,'Occupancy Raw Data'!AL$3,FALSE))/100</f>
        <v>0.63165434380776297</v>
      </c>
      <c r="H68" s="146">
        <f>(VLOOKUP($A68,'Occupancy Raw Data'!$B$8:$BE$45,'Occupancy Raw Data'!AN$3,FALSE))/100</f>
        <v>0.58263054528650604</v>
      </c>
      <c r="I68" s="146">
        <f>(VLOOKUP($A68,'Occupancy Raw Data'!$B$8:$BE$45,'Occupancy Raw Data'!AO$3,FALSE))/100</f>
        <v>0.611656654343807</v>
      </c>
      <c r="J68" s="166">
        <f>(VLOOKUP($A68,'Occupancy Raw Data'!$B$8:$BE$45,'Occupancy Raw Data'!AP$3,FALSE))/100</f>
        <v>0.59714359981515697</v>
      </c>
      <c r="K68" s="167">
        <f>(VLOOKUP($A68,'Occupancy Raw Data'!$B$8:$BE$45,'Occupancy Raw Data'!AR$3,FALSE))/100</f>
        <v>0.62179413123844696</v>
      </c>
      <c r="M68" s="168">
        <f>VLOOKUP($A68,'ADR Raw Data'!$B$6:$BE$43,'ADR Raw Data'!AG$1,FALSE)</f>
        <v>142.18899003567401</v>
      </c>
      <c r="N68" s="169">
        <f>VLOOKUP($A68,'ADR Raw Data'!$B$6:$BE$43,'ADR Raw Data'!AH$1,FALSE)</f>
        <v>169.457037290611</v>
      </c>
      <c r="O68" s="169">
        <f>VLOOKUP($A68,'ADR Raw Data'!$B$6:$BE$43,'ADR Raw Data'!AI$1,FALSE)</f>
        <v>188.60605764848799</v>
      </c>
      <c r="P68" s="169">
        <f>VLOOKUP($A68,'ADR Raw Data'!$B$6:$BE$43,'ADR Raw Data'!AJ$1,FALSE)</f>
        <v>184.344899702085</v>
      </c>
      <c r="Q68" s="169">
        <f>VLOOKUP($A68,'ADR Raw Data'!$B$6:$BE$43,'ADR Raw Data'!AK$1,FALSE)</f>
        <v>154.11524392722799</v>
      </c>
      <c r="R68" s="170">
        <f>VLOOKUP($A68,'ADR Raw Data'!$B$6:$BE$43,'ADR Raw Data'!AL$1,FALSE)</f>
        <v>170.680738898236</v>
      </c>
      <c r="S68" s="169">
        <f>VLOOKUP($A68,'ADR Raw Data'!$B$6:$BE$43,'ADR Raw Data'!AN$1,FALSE)</f>
        <v>136.32194021712101</v>
      </c>
      <c r="T68" s="169">
        <f>VLOOKUP($A68,'ADR Raw Data'!$B$6:$BE$43,'ADR Raw Data'!AO$1,FALSE)</f>
        <v>132.372989422986</v>
      </c>
      <c r="U68" s="170">
        <f>VLOOKUP($A68,'ADR Raw Data'!$B$6:$BE$43,'ADR Raw Data'!AP$1,FALSE)</f>
        <v>134.299476917124</v>
      </c>
      <c r="V68" s="171">
        <f>VLOOKUP($A68,'ADR Raw Data'!$B$6:$BE$43,'ADR Raw Data'!AR$1,FALSE)</f>
        <v>160.698180062772</v>
      </c>
      <c r="X68" s="168">
        <f>VLOOKUP($A68,'RevPAR Raw Data'!$B$6:$BE$43,'RevPAR Raw Data'!AG$1,FALSE)</f>
        <v>66.766075554528598</v>
      </c>
      <c r="Y68" s="169">
        <f>VLOOKUP($A68,'RevPAR Raw Data'!$B$6:$BE$43,'RevPAR Raw Data'!AH$1,FALSE)</f>
        <v>107.227190099353</v>
      </c>
      <c r="Z68" s="169">
        <f>VLOOKUP($A68,'RevPAR Raw Data'!$B$6:$BE$43,'RevPAR Raw Data'!AI$1,FALSE)</f>
        <v>143.43734721580401</v>
      </c>
      <c r="AA68" s="169">
        <f>VLOOKUP($A68,'RevPAR Raw Data'!$B$6:$BE$43,'RevPAR Raw Data'!AJ$1,FALSE)</f>
        <v>134.036588782347</v>
      </c>
      <c r="AB68" s="169">
        <f>VLOOKUP($A68,'RevPAR Raw Data'!$B$6:$BE$43,'RevPAR Raw Data'!AK$1,FALSE)</f>
        <v>87.588948994916805</v>
      </c>
      <c r="AC68" s="170">
        <f>VLOOKUP($A68,'RevPAR Raw Data'!$B$6:$BE$43,'RevPAR Raw Data'!AL$1,FALSE)</f>
        <v>107.81123012939</v>
      </c>
      <c r="AD68" s="169">
        <f>VLOOKUP($A68,'RevPAR Raw Data'!$B$6:$BE$43,'RevPAR Raw Data'!AN$1,FALSE)</f>
        <v>79.4253263632162</v>
      </c>
      <c r="AE68" s="169">
        <f>VLOOKUP($A68,'RevPAR Raw Data'!$B$6:$BE$43,'RevPAR Raw Data'!AO$1,FALSE)</f>
        <v>80.966819835951895</v>
      </c>
      <c r="AF68" s="170">
        <f>VLOOKUP($A68,'RevPAR Raw Data'!$B$6:$BE$43,'RevPAR Raw Data'!AP$1,FALSE)</f>
        <v>80.196073099584098</v>
      </c>
      <c r="AG68" s="171">
        <f>VLOOKUP($A68,'RevPAR Raw Data'!$B$6:$BE$43,'RevPAR Raw Data'!AR$1,FALSE)</f>
        <v>99.921185263731104</v>
      </c>
    </row>
    <row r="69" spans="1:33" x14ac:dyDescent="0.25">
      <c r="A69" s="148" t="s">
        <v>132</v>
      </c>
      <c r="B69" s="136">
        <f>(VLOOKUP($A68,'Occupancy Raw Data'!$B$8:$BE$51,'Occupancy Raw Data'!AT$3,FALSE))/100</f>
        <v>4.2185325491773999E-2</v>
      </c>
      <c r="C69" s="137">
        <f>(VLOOKUP($A68,'Occupancy Raw Data'!$B$8:$BE$51,'Occupancy Raw Data'!AU$3,FALSE))/100</f>
        <v>5.3594963612633897E-2</v>
      </c>
      <c r="D69" s="137">
        <f>(VLOOKUP($A68,'Occupancy Raw Data'!$B$8:$BE$51,'Occupancy Raw Data'!AV$3,FALSE))/100</f>
        <v>6.3624207079908193E-2</v>
      </c>
      <c r="E69" s="137">
        <f>(VLOOKUP($A68,'Occupancy Raw Data'!$B$8:$BE$51,'Occupancy Raw Data'!AW$3,FALSE))/100</f>
        <v>2.5683288953365004E-2</v>
      </c>
      <c r="F69" s="137">
        <f>(VLOOKUP($A68,'Occupancy Raw Data'!$B$8:$BE$51,'Occupancy Raw Data'!AX$3,FALSE))/100</f>
        <v>2.3869980261883601E-2</v>
      </c>
      <c r="G69" s="137">
        <f>(VLOOKUP($A68,'Occupancy Raw Data'!$B$8:$BE$51,'Occupancy Raw Data'!AY$3,FALSE))/100</f>
        <v>4.2289927508136198E-2</v>
      </c>
      <c r="H69" s="138">
        <f>(VLOOKUP($A68,'Occupancy Raw Data'!$B$8:$BE$51,'Occupancy Raw Data'!BA$3,FALSE))/100</f>
        <v>3.58545128492537E-2</v>
      </c>
      <c r="I69" s="138">
        <f>(VLOOKUP($A68,'Occupancy Raw Data'!$B$8:$BE$51,'Occupancy Raw Data'!BB$3,FALSE))/100</f>
        <v>-1.55448911534367E-3</v>
      </c>
      <c r="J69" s="137">
        <f>(VLOOKUP($A68,'Occupancy Raw Data'!$B$8:$BE$51,'Occupancy Raw Data'!BC$3,FALSE))/100</f>
        <v>1.6351812571710801E-2</v>
      </c>
      <c r="K69" s="139">
        <f>(VLOOKUP($A68,'Occupancy Raw Data'!$B$8:$BE$51,'Occupancy Raw Data'!BE$3,FALSE))/100</f>
        <v>3.5041956989916502E-2</v>
      </c>
      <c r="M69" s="136">
        <f>(VLOOKUP($A68,'ADR Raw Data'!$B$6:$BE$49,'ADR Raw Data'!AT$1,FALSE))/100</f>
        <v>7.0487060472550503E-2</v>
      </c>
      <c r="N69" s="137">
        <f>(VLOOKUP($A68,'ADR Raw Data'!$B$6:$BE$49,'ADR Raw Data'!AU$1,FALSE))/100</f>
        <v>8.3198241541999798E-2</v>
      </c>
      <c r="O69" s="137">
        <f>(VLOOKUP($A68,'ADR Raw Data'!$B$6:$BE$49,'ADR Raw Data'!AV$1,FALSE))/100</f>
        <v>0.111586636367139</v>
      </c>
      <c r="P69" s="137">
        <f>(VLOOKUP($A68,'ADR Raw Data'!$B$6:$BE$49,'ADR Raw Data'!AW$1,FALSE))/100</f>
        <v>0.10550836902601</v>
      </c>
      <c r="Q69" s="137">
        <f>(VLOOKUP($A68,'ADR Raw Data'!$B$6:$BE$49,'ADR Raw Data'!AX$1,FALSE))/100</f>
        <v>8.0208768266355299E-2</v>
      </c>
      <c r="R69" s="137">
        <f>(VLOOKUP($A68,'ADR Raw Data'!$B$6:$BE$49,'ADR Raw Data'!AY$1,FALSE))/100</f>
        <v>9.4515538522590412E-2</v>
      </c>
      <c r="S69" s="138">
        <f>(VLOOKUP($A68,'ADR Raw Data'!$B$6:$BE$49,'ADR Raw Data'!BA$1,FALSE))/100</f>
        <v>9.6465006818060001E-2</v>
      </c>
      <c r="T69" s="138">
        <f>(VLOOKUP($A68,'ADR Raw Data'!$B$6:$BE$49,'ADR Raw Data'!BB$1,FALSE))/100</f>
        <v>3.3862084606027298E-2</v>
      </c>
      <c r="U69" s="137">
        <f>(VLOOKUP($A68,'ADR Raw Data'!$B$6:$BE$49,'ADR Raw Data'!BC$1,FALSE))/100</f>
        <v>6.3656166908236292E-2</v>
      </c>
      <c r="V69" s="139">
        <f>(VLOOKUP($A68,'ADR Raw Data'!$B$6:$BE$49,'ADR Raw Data'!BE$1,FALSE))/100</f>
        <v>8.8384745411767301E-2</v>
      </c>
      <c r="X69" s="136">
        <f>(VLOOKUP($A68,'RevPAR Raw Data'!$B$6:$BE$49,'RevPAR Raw Data'!AT$1,FALSE))/100</f>
        <v>0.115645905553317</v>
      </c>
      <c r="Y69" s="137">
        <f>(VLOOKUP($A68,'RevPAR Raw Data'!$B$6:$BE$49,'RevPAR Raw Data'!AU$1,FALSE))/100</f>
        <v>0.141252211882712</v>
      </c>
      <c r="Z69" s="137">
        <f>(VLOOKUP($A68,'RevPAR Raw Data'!$B$6:$BE$49,'RevPAR Raw Data'!AV$1,FALSE))/100</f>
        <v>0.18231045470662099</v>
      </c>
      <c r="AA69" s="137">
        <f>(VLOOKUP($A68,'RevPAR Raw Data'!$B$6:$BE$49,'RevPAR Raw Data'!AW$1,FALSE))/100</f>
        <v>0.13390145990806901</v>
      </c>
      <c r="AB69" s="137">
        <f>(VLOOKUP($A68,'RevPAR Raw Data'!$B$6:$BE$49,'RevPAR Raw Data'!AX$1,FALSE))/100</f>
        <v>0.105993330243586</v>
      </c>
      <c r="AC69" s="137">
        <f>(VLOOKUP($A68,'RevPAR Raw Data'!$B$6:$BE$49,'RevPAR Raw Data'!AY$1,FALSE))/100</f>
        <v>0.140802521303239</v>
      </c>
      <c r="AD69" s="138">
        <f>(VLOOKUP($A68,'RevPAR Raw Data'!$B$6:$BE$49,'RevPAR Raw Data'!BA$1,FALSE))/100</f>
        <v>0.135778225493775</v>
      </c>
      <c r="AE69" s="138">
        <f>(VLOOKUP($A68,'RevPAR Raw Data'!$B$6:$BE$49,'RevPAR Raw Data'!BB$1,FALSE))/100</f>
        <v>3.2254957248740702E-2</v>
      </c>
      <c r="AF69" s="137">
        <f>(VLOOKUP($A68,'RevPAR Raw Data'!$B$6:$BE$49,'RevPAR Raw Data'!BC$1,FALSE))/100</f>
        <v>8.1048873190264187E-2</v>
      </c>
      <c r="AG69" s="139">
        <f>(VLOOKUP($A68,'RevPAR Raw Data'!$B$6:$BE$49,'RevPAR Raw Data'!BE$1,FALSE))/100</f>
        <v>0.12652387684896702</v>
      </c>
    </row>
    <row r="70" spans="1:33" x14ac:dyDescent="0.25">
      <c r="A70" s="186"/>
      <c r="B70" s="164"/>
      <c r="C70" s="165"/>
      <c r="D70" s="165"/>
      <c r="E70" s="165"/>
      <c r="F70" s="165"/>
      <c r="G70" s="166"/>
      <c r="H70" s="146"/>
      <c r="I70" s="146"/>
      <c r="J70" s="166"/>
      <c r="K70" s="167"/>
      <c r="M70" s="168"/>
      <c r="N70" s="169"/>
      <c r="O70" s="169"/>
      <c r="P70" s="169"/>
      <c r="Q70" s="169"/>
      <c r="R70" s="170"/>
      <c r="S70" s="169"/>
      <c r="T70" s="169"/>
      <c r="U70" s="170"/>
      <c r="V70" s="171"/>
      <c r="X70" s="168"/>
      <c r="Y70" s="169"/>
      <c r="Z70" s="169"/>
      <c r="AA70" s="169"/>
      <c r="AB70" s="169"/>
      <c r="AC70" s="170"/>
      <c r="AD70" s="169"/>
      <c r="AE70" s="169"/>
      <c r="AF70" s="170"/>
      <c r="AG70" s="171"/>
    </row>
    <row r="71" spans="1:33" x14ac:dyDescent="0.25">
      <c r="A71" s="163" t="s">
        <v>24</v>
      </c>
      <c r="B71" s="164">
        <f>(VLOOKUP($A71,'Occupancy Raw Data'!$B$8:$BE$45,'Occupancy Raw Data'!AG$3,FALSE))/100</f>
        <v>0.45314037389307898</v>
      </c>
      <c r="C71" s="165">
        <f>(VLOOKUP($A71,'Occupancy Raw Data'!$B$8:$BE$45,'Occupancy Raw Data'!AH$3,FALSE))/100</f>
        <v>0.59437520498524099</v>
      </c>
      <c r="D71" s="165">
        <f>(VLOOKUP($A71,'Occupancy Raw Data'!$B$8:$BE$45,'Occupancy Raw Data'!AI$3,FALSE))/100</f>
        <v>0.65480485405050803</v>
      </c>
      <c r="E71" s="165">
        <f>(VLOOKUP($A71,'Occupancy Raw Data'!$B$8:$BE$45,'Occupancy Raw Data'!AJ$3,FALSE))/100</f>
        <v>0.63176451295506697</v>
      </c>
      <c r="F71" s="165">
        <f>(VLOOKUP($A71,'Occupancy Raw Data'!$B$8:$BE$45,'Occupancy Raw Data'!AK$3,FALSE))/100</f>
        <v>0.56182354870449303</v>
      </c>
      <c r="G71" s="166">
        <f>(VLOOKUP($A71,'Occupancy Raw Data'!$B$8:$BE$45,'Occupancy Raw Data'!AL$3,FALSE))/100</f>
        <v>0.57918169891767701</v>
      </c>
      <c r="H71" s="146">
        <f>(VLOOKUP($A71,'Occupancy Raw Data'!$B$8:$BE$45,'Occupancy Raw Data'!AN$3,FALSE))/100</f>
        <v>0.53751229911446297</v>
      </c>
      <c r="I71" s="146">
        <f>(VLOOKUP($A71,'Occupancy Raw Data'!$B$8:$BE$45,'Occupancy Raw Data'!AO$3,FALSE))/100</f>
        <v>0.56563627418825801</v>
      </c>
      <c r="J71" s="166">
        <f>(VLOOKUP($A71,'Occupancy Raw Data'!$B$8:$BE$45,'Occupancy Raw Data'!AP$3,FALSE))/100</f>
        <v>0.55157428665136099</v>
      </c>
      <c r="K71" s="167">
        <f>(VLOOKUP($A71,'Occupancy Raw Data'!$B$8:$BE$45,'Occupancy Raw Data'!AR$3,FALSE))/100</f>
        <v>0.57129386684158701</v>
      </c>
      <c r="M71" s="168">
        <f>VLOOKUP($A71,'ADR Raw Data'!$B$6:$BE$43,'ADR Raw Data'!AG$1,FALSE)</f>
        <v>127.51568442956599</v>
      </c>
      <c r="N71" s="169">
        <f>VLOOKUP($A71,'ADR Raw Data'!$B$6:$BE$43,'ADR Raw Data'!AH$1,FALSE)</f>
        <v>131.69979169540599</v>
      </c>
      <c r="O71" s="169">
        <f>VLOOKUP($A71,'ADR Raw Data'!$B$6:$BE$43,'ADR Raw Data'!AI$1,FALSE)</f>
        <v>133.649637490608</v>
      </c>
      <c r="P71" s="169">
        <f>VLOOKUP($A71,'ADR Raw Data'!$B$6:$BE$43,'ADR Raw Data'!AJ$1,FALSE)</f>
        <v>135.70486696949999</v>
      </c>
      <c r="Q71" s="169">
        <f>VLOOKUP($A71,'ADR Raw Data'!$B$6:$BE$43,'ADR Raw Data'!AK$1,FALSE)</f>
        <v>133.921468184471</v>
      </c>
      <c r="R71" s="170">
        <f>VLOOKUP($A71,'ADR Raw Data'!$B$6:$BE$43,'ADR Raw Data'!AL$1,FALSE)</f>
        <v>132.79072228435501</v>
      </c>
      <c r="S71" s="169">
        <f>VLOOKUP($A71,'ADR Raw Data'!$B$6:$BE$43,'ADR Raw Data'!AN$1,FALSE)</f>
        <v>138.75107009381401</v>
      </c>
      <c r="T71" s="169">
        <f>VLOOKUP($A71,'ADR Raw Data'!$B$6:$BE$43,'ADR Raw Data'!AO$1,FALSE)</f>
        <v>147.33665289555699</v>
      </c>
      <c r="U71" s="170">
        <f>VLOOKUP($A71,'ADR Raw Data'!$B$6:$BE$43,'ADR Raw Data'!AP$1,FALSE)</f>
        <v>143.15330310688199</v>
      </c>
      <c r="V71" s="171">
        <f>VLOOKUP($A71,'ADR Raw Data'!$B$6:$BE$43,'ADR Raw Data'!AR$1,FALSE)</f>
        <v>135.64926269926701</v>
      </c>
      <c r="X71" s="168">
        <f>VLOOKUP($A71,'RevPAR Raw Data'!$B$6:$BE$43,'RevPAR Raw Data'!AG$1,FALSE)</f>
        <v>57.782504919645703</v>
      </c>
      <c r="Y71" s="169">
        <f>VLOOKUP($A71,'RevPAR Raw Data'!$B$6:$BE$43,'RevPAR Raw Data'!AH$1,FALSE)</f>
        <v>78.279090685470607</v>
      </c>
      <c r="Z71" s="169">
        <f>VLOOKUP($A71,'RevPAR Raw Data'!$B$6:$BE$43,'RevPAR Raw Data'!AI$1,FALSE)</f>
        <v>87.514431370941196</v>
      </c>
      <c r="AA71" s="169">
        <f>VLOOKUP($A71,'RevPAR Raw Data'!$B$6:$BE$43,'RevPAR Raw Data'!AJ$1,FALSE)</f>
        <v>85.733519186618494</v>
      </c>
      <c r="AB71" s="169">
        <f>VLOOKUP($A71,'RevPAR Raw Data'!$B$6:$BE$43,'RevPAR Raw Data'!AK$1,FALSE)</f>
        <v>75.240234503115701</v>
      </c>
      <c r="AC71" s="170">
        <f>VLOOKUP($A71,'RevPAR Raw Data'!$B$6:$BE$43,'RevPAR Raw Data'!AL$1,FALSE)</f>
        <v>76.909956133158403</v>
      </c>
      <c r="AD71" s="169">
        <f>VLOOKUP($A71,'RevPAR Raw Data'!$B$6:$BE$43,'RevPAR Raw Data'!AN$1,FALSE)</f>
        <v>74.580406690718206</v>
      </c>
      <c r="AE71" s="169">
        <f>VLOOKUP($A71,'RevPAR Raw Data'!$B$6:$BE$43,'RevPAR Raw Data'!AO$1,FALSE)</f>
        <v>83.338955395211499</v>
      </c>
      <c r="AF71" s="170">
        <f>VLOOKUP($A71,'RevPAR Raw Data'!$B$6:$BE$43,'RevPAR Raw Data'!AP$1,FALSE)</f>
        <v>78.959681042964903</v>
      </c>
      <c r="AG71" s="171">
        <f>VLOOKUP($A71,'RevPAR Raw Data'!$B$6:$BE$43,'RevPAR Raw Data'!AR$1,FALSE)</f>
        <v>77.495591821674495</v>
      </c>
    </row>
    <row r="72" spans="1:33" x14ac:dyDescent="0.25">
      <c r="A72" s="148" t="s">
        <v>132</v>
      </c>
      <c r="B72" s="136">
        <f>(VLOOKUP($A71,'Occupancy Raw Data'!$B$8:$BE$51,'Occupancy Raw Data'!AT$3,FALSE))/100</f>
        <v>4.6143114794336901E-2</v>
      </c>
      <c r="C72" s="137">
        <f>(VLOOKUP($A71,'Occupancy Raw Data'!$B$8:$BE$51,'Occupancy Raw Data'!AU$3,FALSE))/100</f>
        <v>1.5155639369706E-2</v>
      </c>
      <c r="D72" s="137">
        <f>(VLOOKUP($A71,'Occupancy Raw Data'!$B$8:$BE$51,'Occupancy Raw Data'!AV$3,FALSE))/100</f>
        <v>3.0388171263719902E-2</v>
      </c>
      <c r="E72" s="137">
        <f>(VLOOKUP($A71,'Occupancy Raw Data'!$B$8:$BE$51,'Occupancy Raw Data'!AW$3,FALSE))/100</f>
        <v>-1.1087874316491799E-2</v>
      </c>
      <c r="F72" s="137">
        <f>(VLOOKUP($A71,'Occupancy Raw Data'!$B$8:$BE$51,'Occupancy Raw Data'!AX$3,FALSE))/100</f>
        <v>2.8474112523974599E-2</v>
      </c>
      <c r="G72" s="137">
        <f>(VLOOKUP($A71,'Occupancy Raw Data'!$B$8:$BE$51,'Occupancy Raw Data'!AY$3,FALSE))/100</f>
        <v>1.9949962418318999E-2</v>
      </c>
      <c r="H72" s="138">
        <f>(VLOOKUP($A71,'Occupancy Raw Data'!$B$8:$BE$51,'Occupancy Raw Data'!BA$3,FALSE))/100</f>
        <v>3.68065914816001E-2</v>
      </c>
      <c r="I72" s="138">
        <f>(VLOOKUP($A71,'Occupancy Raw Data'!$B$8:$BE$51,'Occupancy Raw Data'!BB$3,FALSE))/100</f>
        <v>2.3757678636327301E-2</v>
      </c>
      <c r="J72" s="137">
        <f>(VLOOKUP($A71,'Occupancy Raw Data'!$B$8:$BE$51,'Occupancy Raw Data'!BC$3,FALSE))/100</f>
        <v>3.00745149267845E-2</v>
      </c>
      <c r="K72" s="139">
        <f>(VLOOKUP($A71,'Occupancy Raw Data'!$B$8:$BE$51,'Occupancy Raw Data'!BE$3,FALSE))/100</f>
        <v>2.2722414519738998E-2</v>
      </c>
      <c r="M72" s="136">
        <f>(VLOOKUP($A71,'ADR Raw Data'!$B$6:$BE$49,'ADR Raw Data'!AT$1,FALSE))/100</f>
        <v>4.6897366105939906E-2</v>
      </c>
      <c r="N72" s="137">
        <f>(VLOOKUP($A71,'ADR Raw Data'!$B$6:$BE$49,'ADR Raw Data'!AU$1,FALSE))/100</f>
        <v>3.1142843633069402E-2</v>
      </c>
      <c r="O72" s="137">
        <f>(VLOOKUP($A71,'ADR Raw Data'!$B$6:$BE$49,'ADR Raw Data'!AV$1,FALSE))/100</f>
        <v>1.4611993592417301E-2</v>
      </c>
      <c r="P72" s="137">
        <f>(VLOOKUP($A71,'ADR Raw Data'!$B$6:$BE$49,'ADR Raw Data'!AW$1,FALSE))/100</f>
        <v>3.84741478663733E-2</v>
      </c>
      <c r="Q72" s="137">
        <f>(VLOOKUP($A71,'ADR Raw Data'!$B$6:$BE$49,'ADR Raw Data'!AX$1,FALSE))/100</f>
        <v>3.1668868767968997E-2</v>
      </c>
      <c r="R72" s="137">
        <f>(VLOOKUP($A71,'ADR Raw Data'!$B$6:$BE$49,'ADR Raw Data'!AY$1,FALSE))/100</f>
        <v>3.1129603531008701E-2</v>
      </c>
      <c r="S72" s="138">
        <f>(VLOOKUP($A71,'ADR Raw Data'!$B$6:$BE$49,'ADR Raw Data'!BA$1,FALSE))/100</f>
        <v>4.9627781656524997E-2</v>
      </c>
      <c r="T72" s="138">
        <f>(VLOOKUP($A71,'ADR Raw Data'!$B$6:$BE$49,'ADR Raw Data'!BB$1,FALSE))/100</f>
        <v>5.4548128684611397E-2</v>
      </c>
      <c r="U72" s="137">
        <f>(VLOOKUP($A71,'ADR Raw Data'!$B$6:$BE$49,'ADR Raw Data'!BC$1,FALSE))/100</f>
        <v>5.2034576134066104E-2</v>
      </c>
      <c r="V72" s="139">
        <f>(VLOOKUP($A71,'ADR Raw Data'!$B$6:$BE$49,'ADR Raw Data'!BE$1,FALSE))/100</f>
        <v>3.7243376458620803E-2</v>
      </c>
      <c r="X72" s="136">
        <f>(VLOOKUP($A71,'RevPAR Raw Data'!$B$6:$BE$49,'RevPAR Raw Data'!AT$1,FALSE))/100</f>
        <v>9.52044714480553E-2</v>
      </c>
      <c r="Y72" s="137">
        <f>(VLOOKUP($A71,'RevPAR Raw Data'!$B$6:$BE$49,'RevPAR Raw Data'!AU$1,FALSE))/100</f>
        <v>4.67704727098254E-2</v>
      </c>
      <c r="Z72" s="137">
        <f>(VLOOKUP($A71,'RevPAR Raw Data'!$B$6:$BE$49,'RevPAR Raw Data'!AV$1,FALSE))/100</f>
        <v>4.5444196619928101E-2</v>
      </c>
      <c r="AA72" s="137">
        <f>(VLOOKUP($A71,'RevPAR Raw Data'!$B$6:$BE$49,'RevPAR Raw Data'!AW$1,FALSE))/100</f>
        <v>2.6959677033905002E-2</v>
      </c>
      <c r="AB72" s="137">
        <f>(VLOOKUP($A71,'RevPAR Raw Data'!$B$6:$BE$49,'RevPAR Raw Data'!AX$1,FALSE))/100</f>
        <v>6.1044724224749797E-2</v>
      </c>
      <c r="AC72" s="137">
        <f>(VLOOKUP($A71,'RevPAR Raw Data'!$B$6:$BE$49,'RevPAR Raw Data'!AY$1,FALSE))/100</f>
        <v>5.1700600369868503E-2</v>
      </c>
      <c r="AD72" s="138">
        <f>(VLOOKUP($A71,'RevPAR Raw Data'!$B$6:$BE$49,'RevPAR Raw Data'!BA$1,FALSE))/100</f>
        <v>8.8261002623694906E-2</v>
      </c>
      <c r="AE72" s="138">
        <f>(VLOOKUP($A71,'RevPAR Raw Data'!$B$6:$BE$49,'RevPAR Raw Data'!BB$1,FALSE))/100</f>
        <v>7.9601744232440805E-2</v>
      </c>
      <c r="AF72" s="137">
        <f>(VLOOKUP($A71,'RevPAR Raw Data'!$B$6:$BE$49,'RevPAR Raw Data'!BC$1,FALSE))/100</f>
        <v>8.3674005697503495E-2</v>
      </c>
      <c r="AG72" s="139">
        <f>(VLOOKUP($A71,'RevPAR Raw Data'!$B$6:$BE$49,'RevPAR Raw Data'!BE$1,FALSE))/100</f>
        <v>6.0812050416367197E-2</v>
      </c>
    </row>
    <row r="73" spans="1:33" x14ac:dyDescent="0.25">
      <c r="A73" s="186"/>
      <c r="B73" s="164"/>
      <c r="C73" s="165"/>
      <c r="D73" s="165"/>
      <c r="E73" s="165"/>
      <c r="F73" s="165"/>
      <c r="G73" s="166"/>
      <c r="H73" s="146"/>
      <c r="I73" s="146"/>
      <c r="J73" s="166"/>
      <c r="K73" s="167"/>
      <c r="M73" s="168"/>
      <c r="N73" s="169"/>
      <c r="O73" s="169"/>
      <c r="P73" s="169"/>
      <c r="Q73" s="169"/>
      <c r="R73" s="170"/>
      <c r="S73" s="169"/>
      <c r="T73" s="169"/>
      <c r="U73" s="170"/>
      <c r="V73" s="171"/>
      <c r="X73" s="168"/>
      <c r="Y73" s="169"/>
      <c r="Z73" s="169"/>
      <c r="AA73" s="169"/>
      <c r="AB73" s="169"/>
      <c r="AC73" s="170"/>
      <c r="AD73" s="169"/>
      <c r="AE73" s="169"/>
      <c r="AF73" s="170"/>
      <c r="AG73" s="171"/>
    </row>
    <row r="74" spans="1:33" x14ac:dyDescent="0.25">
      <c r="A74" s="163" t="s">
        <v>27</v>
      </c>
      <c r="B74" s="164">
        <f>(VLOOKUP($A74,'Occupancy Raw Data'!$B$8:$BE$45,'Occupancy Raw Data'!AG$3,FALSE))/100</f>
        <v>0.43172025190586605</v>
      </c>
      <c r="C74" s="165">
        <f>(VLOOKUP($A74,'Occupancy Raw Data'!$B$8:$BE$45,'Occupancy Raw Data'!AH$3,FALSE))/100</f>
        <v>0.51814716605899902</v>
      </c>
      <c r="D74" s="165">
        <f>(VLOOKUP($A74,'Occupancy Raw Data'!$B$8:$BE$45,'Occupancy Raw Data'!AI$3,FALSE))/100</f>
        <v>0.57706330792177607</v>
      </c>
      <c r="E74" s="165">
        <f>(VLOOKUP($A74,'Occupancy Raw Data'!$B$8:$BE$45,'Occupancy Raw Data'!AJ$3,FALSE))/100</f>
        <v>0.56366699812175403</v>
      </c>
      <c r="F74" s="165">
        <f>(VLOOKUP($A74,'Occupancy Raw Data'!$B$8:$BE$45,'Occupancy Raw Data'!AK$3,FALSE))/100</f>
        <v>0.53173682466025807</v>
      </c>
      <c r="G74" s="166">
        <f>(VLOOKUP($A74,'Occupancy Raw Data'!$B$8:$BE$45,'Occupancy Raw Data'!AL$3,FALSE))/100</f>
        <v>0.524466909733731</v>
      </c>
      <c r="H74" s="146">
        <f>(VLOOKUP($A74,'Occupancy Raw Data'!$B$8:$BE$45,'Occupancy Raw Data'!AN$3,FALSE))/100</f>
        <v>0.60498839907192492</v>
      </c>
      <c r="I74" s="146">
        <f>(VLOOKUP($A74,'Occupancy Raw Data'!$B$8:$BE$45,'Occupancy Raw Data'!AO$3,FALSE))/100</f>
        <v>0.63084189592310203</v>
      </c>
      <c r="J74" s="166">
        <f>(VLOOKUP($A74,'Occupancy Raw Data'!$B$8:$BE$45,'Occupancy Raw Data'!AP$3,FALSE))/100</f>
        <v>0.61791514749751397</v>
      </c>
      <c r="K74" s="167">
        <f>(VLOOKUP($A74,'Occupancy Raw Data'!$B$8:$BE$45,'Occupancy Raw Data'!AR$3,FALSE))/100</f>
        <v>0.55116640623766899</v>
      </c>
      <c r="M74" s="168">
        <f>VLOOKUP($A74,'ADR Raw Data'!$B$6:$BE$43,'ADR Raw Data'!AG$1,FALSE)</f>
        <v>90.2025214331413</v>
      </c>
      <c r="N74" s="169">
        <f>VLOOKUP($A74,'ADR Raw Data'!$B$6:$BE$43,'ADR Raw Data'!AH$1,FALSE)</f>
        <v>94.262008635854698</v>
      </c>
      <c r="O74" s="169">
        <f>VLOOKUP($A74,'ADR Raw Data'!$B$6:$BE$43,'ADR Raw Data'!AI$1,FALSE)</f>
        <v>96.256474248516099</v>
      </c>
      <c r="P74" s="169">
        <f>VLOOKUP($A74,'ADR Raw Data'!$B$6:$BE$43,'ADR Raw Data'!AJ$1,FALSE)</f>
        <v>95.181725388347104</v>
      </c>
      <c r="Q74" s="169">
        <f>VLOOKUP($A74,'ADR Raw Data'!$B$6:$BE$43,'ADR Raw Data'!AK$1,FALSE)</f>
        <v>94.885330112721405</v>
      </c>
      <c r="R74" s="170">
        <f>VLOOKUP($A74,'ADR Raw Data'!$B$6:$BE$43,'ADR Raw Data'!AL$1,FALSE)</f>
        <v>94.356667439092405</v>
      </c>
      <c r="S74" s="169">
        <f>VLOOKUP($A74,'ADR Raw Data'!$B$6:$BE$43,'ADR Raw Data'!AN$1,FALSE)</f>
        <v>101.98927726795399</v>
      </c>
      <c r="T74" s="169">
        <f>VLOOKUP($A74,'ADR Raw Data'!$B$6:$BE$43,'ADR Raw Data'!AO$1,FALSE)</f>
        <v>103.697365033495</v>
      </c>
      <c r="U74" s="170">
        <f>VLOOKUP($A74,'ADR Raw Data'!$B$6:$BE$43,'ADR Raw Data'!AP$1,FALSE)</f>
        <v>102.861187698359</v>
      </c>
      <c r="V74" s="171">
        <f>VLOOKUP($A74,'ADR Raw Data'!$B$6:$BE$43,'ADR Raw Data'!AR$1,FALSE)</f>
        <v>97.0807977462933</v>
      </c>
      <c r="X74" s="168">
        <f>VLOOKUP($A74,'RevPAR Raw Data'!$B$6:$BE$43,'RevPAR Raw Data'!AG$1,FALSE)</f>
        <v>38.942255275660102</v>
      </c>
      <c r="Y74" s="169">
        <f>VLOOKUP($A74,'RevPAR Raw Data'!$B$6:$BE$43,'RevPAR Raw Data'!AH$1,FALSE)</f>
        <v>48.841592641696998</v>
      </c>
      <c r="Z74" s="169">
        <f>VLOOKUP($A74,'RevPAR Raw Data'!$B$6:$BE$43,'RevPAR Raw Data'!AI$1,FALSE)</f>
        <v>55.546079438736001</v>
      </c>
      <c r="AA74" s="169">
        <f>VLOOKUP($A74,'RevPAR Raw Data'!$B$6:$BE$43,'RevPAR Raw Data'!AJ$1,FALSE)</f>
        <v>53.650797425698798</v>
      </c>
      <c r="AB74" s="169">
        <f>VLOOKUP($A74,'RevPAR Raw Data'!$B$6:$BE$43,'RevPAR Raw Data'!AK$1,FALSE)</f>
        <v>50.454024140978802</v>
      </c>
      <c r="AC74" s="170">
        <f>VLOOKUP($A74,'RevPAR Raw Data'!$B$6:$BE$43,'RevPAR Raw Data'!AL$1,FALSE)</f>
        <v>49.486949784554099</v>
      </c>
      <c r="AD74" s="169">
        <f>VLOOKUP($A74,'RevPAR Raw Data'!$B$6:$BE$43,'RevPAR Raw Data'!AN$1,FALSE)</f>
        <v>61.702329576842303</v>
      </c>
      <c r="AE74" s="169">
        <f>VLOOKUP($A74,'RevPAR Raw Data'!$B$6:$BE$43,'RevPAR Raw Data'!AO$1,FALSE)</f>
        <v>65.416642359960207</v>
      </c>
      <c r="AF74" s="170">
        <f>VLOOKUP($A74,'RevPAR Raw Data'!$B$6:$BE$43,'RevPAR Raw Data'!AP$1,FALSE)</f>
        <v>63.559485968401198</v>
      </c>
      <c r="AG74" s="171">
        <f>VLOOKUP($A74,'RevPAR Raw Data'!$B$6:$BE$43,'RevPAR Raw Data'!AR$1,FALSE)</f>
        <v>53.507674408510503</v>
      </c>
    </row>
    <row r="75" spans="1:33" x14ac:dyDescent="0.25">
      <c r="A75" s="148" t="s">
        <v>132</v>
      </c>
      <c r="B75" s="136">
        <f>(VLOOKUP($A74,'Occupancy Raw Data'!$B$8:$BE$51,'Occupancy Raw Data'!AT$3,FALSE))/100</f>
        <v>-5.0125760997556695E-2</v>
      </c>
      <c r="C75" s="137">
        <f>(VLOOKUP($A74,'Occupancy Raw Data'!$B$8:$BE$51,'Occupancy Raw Data'!AU$3,FALSE))/100</f>
        <v>-1.192574398967E-2</v>
      </c>
      <c r="D75" s="137">
        <f>(VLOOKUP($A74,'Occupancy Raw Data'!$B$8:$BE$51,'Occupancy Raw Data'!AV$3,FALSE))/100</f>
        <v>3.7165489318812701E-2</v>
      </c>
      <c r="E75" s="137">
        <f>(VLOOKUP($A74,'Occupancy Raw Data'!$B$8:$BE$51,'Occupancy Raw Data'!AW$3,FALSE))/100</f>
        <v>-3.6475417342890802E-2</v>
      </c>
      <c r="F75" s="137">
        <f>(VLOOKUP($A74,'Occupancy Raw Data'!$B$8:$BE$51,'Occupancy Raw Data'!AX$3,FALSE))/100</f>
        <v>-6.8842385998476599E-2</v>
      </c>
      <c r="G75" s="137">
        <f>(VLOOKUP($A74,'Occupancy Raw Data'!$B$8:$BE$51,'Occupancy Raw Data'!AY$3,FALSE))/100</f>
        <v>-2.56409305105731E-2</v>
      </c>
      <c r="H75" s="138">
        <f>(VLOOKUP($A74,'Occupancy Raw Data'!$B$8:$BE$51,'Occupancy Raw Data'!BA$3,FALSE))/100</f>
        <v>-4.9621188355044199E-2</v>
      </c>
      <c r="I75" s="138">
        <f>(VLOOKUP($A74,'Occupancy Raw Data'!$B$8:$BE$51,'Occupancy Raw Data'!BB$3,FALSE))/100</f>
        <v>-4.64890173791054E-2</v>
      </c>
      <c r="J75" s="137">
        <f>(VLOOKUP($A74,'Occupancy Raw Data'!$B$8:$BE$51,'Occupancy Raw Data'!BC$3,FALSE))/100</f>
        <v>-4.8024915846732498E-2</v>
      </c>
      <c r="K75" s="139">
        <f>(VLOOKUP($A74,'Occupancy Raw Data'!$B$8:$BE$51,'Occupancy Raw Data'!BE$3,FALSE))/100</f>
        <v>-3.2830544702164101E-2</v>
      </c>
      <c r="M75" s="136">
        <f>(VLOOKUP($A74,'ADR Raw Data'!$B$6:$BE$49,'ADR Raw Data'!AT$1,FALSE))/100</f>
        <v>1.71742898202904E-2</v>
      </c>
      <c r="N75" s="137">
        <f>(VLOOKUP($A74,'ADR Raw Data'!$B$6:$BE$49,'ADR Raw Data'!AU$1,FALSE))/100</f>
        <v>1.3895858499799501E-2</v>
      </c>
      <c r="O75" s="137">
        <f>(VLOOKUP($A74,'ADR Raw Data'!$B$6:$BE$49,'ADR Raw Data'!AV$1,FALSE))/100</f>
        <v>1.9817337571528999E-2</v>
      </c>
      <c r="P75" s="137">
        <f>(VLOOKUP($A74,'ADR Raw Data'!$B$6:$BE$49,'ADR Raw Data'!AW$1,FALSE))/100</f>
        <v>9.4321019136077901E-3</v>
      </c>
      <c r="Q75" s="137">
        <f>(VLOOKUP($A74,'ADR Raw Data'!$B$6:$BE$49,'ADR Raw Data'!AX$1,FALSE))/100</f>
        <v>1.29155406830303E-2</v>
      </c>
      <c r="R75" s="137">
        <f>(VLOOKUP($A74,'ADR Raw Data'!$B$6:$BE$49,'ADR Raw Data'!AY$1,FALSE))/100</f>
        <v>1.48572395844788E-2</v>
      </c>
      <c r="S75" s="138">
        <f>(VLOOKUP($A74,'ADR Raw Data'!$B$6:$BE$49,'ADR Raw Data'!BA$1,FALSE))/100</f>
        <v>3.68239724155054E-3</v>
      </c>
      <c r="T75" s="138">
        <f>(VLOOKUP($A74,'ADR Raw Data'!$B$6:$BE$49,'ADR Raw Data'!BB$1,FALSE))/100</f>
        <v>4.6081037462010598E-3</v>
      </c>
      <c r="U75" s="137">
        <f>(VLOOKUP($A74,'ADR Raw Data'!$B$6:$BE$49,'ADR Raw Data'!BC$1,FALSE))/100</f>
        <v>4.1715115242016796E-3</v>
      </c>
      <c r="V75" s="139">
        <f>(VLOOKUP($A74,'ADR Raw Data'!$B$6:$BE$49,'ADR Raw Data'!BE$1,FALSE))/100</f>
        <v>1.0752847710832202E-2</v>
      </c>
      <c r="X75" s="136">
        <f>(VLOOKUP($A74,'RevPAR Raw Data'!$B$6:$BE$49,'RevPAR Raw Data'!AT$1,FALSE))/100</f>
        <v>-3.3812345524100902E-2</v>
      </c>
      <c r="Y75" s="137">
        <f>(VLOOKUP($A74,'RevPAR Raw Data'!$B$6:$BE$49,'RevPAR Raw Data'!AU$1,FALSE))/100</f>
        <v>1.8043960591442201E-3</v>
      </c>
      <c r="Z75" s="137">
        <f>(VLOOKUP($A74,'RevPAR Raw Data'!$B$6:$BE$49,'RevPAR Raw Data'!AV$1,FALSE))/100</f>
        <v>5.7719347938183702E-2</v>
      </c>
      <c r="AA75" s="137">
        <f>(VLOOKUP($A74,'RevPAR Raw Data'!$B$6:$BE$49,'RevPAR Raw Data'!AW$1,FALSE))/100</f>
        <v>-2.7387355283002499E-2</v>
      </c>
      <c r="AB75" s="137">
        <f>(VLOOKUP($A74,'RevPAR Raw Data'!$B$6:$BE$49,'RevPAR Raw Data'!AX$1,FALSE))/100</f>
        <v>-5.6815981952526497E-2</v>
      </c>
      <c r="AC75" s="137">
        <f>(VLOOKUP($A74,'RevPAR Raw Data'!$B$6:$BE$49,'RevPAR Raw Data'!AY$1,FALSE))/100</f>
        <v>-1.1164644373858801E-2</v>
      </c>
      <c r="AD75" s="138">
        <f>(VLOOKUP($A74,'RevPAR Raw Data'!$B$6:$BE$49,'RevPAR Raw Data'!BA$1,FALSE))/100</f>
        <v>-4.61215160406147E-2</v>
      </c>
      <c r="AE75" s="138">
        <f>(VLOOKUP($A74,'RevPAR Raw Data'!$B$6:$BE$49,'RevPAR Raw Data'!BB$1,FALSE))/100</f>
        <v>-4.2095139848046206E-2</v>
      </c>
      <c r="AF75" s="137">
        <f>(VLOOKUP($A74,'RevPAR Raw Data'!$B$6:$BE$49,'RevPAR Raw Data'!BC$1,FALSE))/100</f>
        <v>-4.4053740812434301E-2</v>
      </c>
      <c r="AG75" s="139">
        <f>(VLOOKUP($A74,'RevPAR Raw Data'!$B$6:$BE$49,'RevPAR Raw Data'!BE$1,FALSE))/100</f>
        <v>-2.2430718838777997E-2</v>
      </c>
    </row>
    <row r="76" spans="1:33" x14ac:dyDescent="0.25">
      <c r="A76" s="186"/>
      <c r="B76" s="164"/>
      <c r="C76" s="165"/>
      <c r="D76" s="165"/>
      <c r="E76" s="165"/>
      <c r="F76" s="165"/>
      <c r="G76" s="166"/>
      <c r="H76" s="146"/>
      <c r="I76" s="146"/>
      <c r="J76" s="166"/>
      <c r="K76" s="167"/>
      <c r="M76" s="168"/>
      <c r="N76" s="169"/>
      <c r="O76" s="169"/>
      <c r="P76" s="169"/>
      <c r="Q76" s="169"/>
      <c r="R76" s="170"/>
      <c r="S76" s="169"/>
      <c r="T76" s="169"/>
      <c r="U76" s="170"/>
      <c r="V76" s="171"/>
      <c r="X76" s="168"/>
      <c r="Y76" s="169"/>
      <c r="Z76" s="169"/>
      <c r="AA76" s="169"/>
      <c r="AB76" s="169"/>
      <c r="AC76" s="170"/>
      <c r="AD76" s="169"/>
      <c r="AE76" s="169"/>
      <c r="AF76" s="170"/>
      <c r="AG76" s="171"/>
    </row>
    <row r="77" spans="1:33" x14ac:dyDescent="0.25">
      <c r="A77" s="163" t="s">
        <v>86</v>
      </c>
      <c r="B77" s="164">
        <f>(VLOOKUP($A77,'Occupancy Raw Data'!$B$8:$BE$45,'Occupancy Raw Data'!AG$3,FALSE))/100</f>
        <v>0.52250023124595302</v>
      </c>
      <c r="C77" s="165">
        <f>(VLOOKUP($A77,'Occupancy Raw Data'!$B$8:$BE$45,'Occupancy Raw Data'!AH$3,FALSE))/100</f>
        <v>0.67923873832207904</v>
      </c>
      <c r="D77" s="165">
        <f>(VLOOKUP($A77,'Occupancy Raw Data'!$B$8:$BE$45,'Occupancy Raw Data'!AI$3,FALSE))/100</f>
        <v>0.7749283137545091</v>
      </c>
      <c r="E77" s="165">
        <f>(VLOOKUP($A77,'Occupancy Raw Data'!$B$8:$BE$45,'Occupancy Raw Data'!AJ$3,FALSE))/100</f>
        <v>0.75349181389325592</v>
      </c>
      <c r="F77" s="165">
        <f>(VLOOKUP($A77,'Occupancy Raw Data'!$B$8:$BE$45,'Occupancy Raw Data'!AK$3,FALSE))/100</f>
        <v>0.63187956710757498</v>
      </c>
      <c r="G77" s="166">
        <f>(VLOOKUP($A77,'Occupancy Raw Data'!$B$8:$BE$45,'Occupancy Raw Data'!AL$3,FALSE))/100</f>
        <v>0.67240773286467403</v>
      </c>
      <c r="H77" s="146">
        <f>(VLOOKUP($A77,'Occupancy Raw Data'!$B$8:$BE$45,'Occupancy Raw Data'!AN$3,FALSE))/100</f>
        <v>0.57716677458144405</v>
      </c>
      <c r="I77" s="146">
        <f>(VLOOKUP($A77,'Occupancy Raw Data'!$B$8:$BE$45,'Occupancy Raw Data'!AO$3,FALSE))/100</f>
        <v>0.60967995560077592</v>
      </c>
      <c r="J77" s="166">
        <f>(VLOOKUP($A77,'Occupancy Raw Data'!$B$8:$BE$45,'Occupancy Raw Data'!AP$3,FALSE))/100</f>
        <v>0.59342336509111004</v>
      </c>
      <c r="K77" s="167">
        <f>(VLOOKUP($A77,'Occupancy Raw Data'!$B$8:$BE$45,'Occupancy Raw Data'!AR$3,FALSE))/100</f>
        <v>0.64984077064365597</v>
      </c>
      <c r="M77" s="168">
        <f>VLOOKUP($A77,'ADR Raw Data'!$B$6:$BE$43,'ADR Raw Data'!AG$1,FALSE)</f>
        <v>113.302348307147</v>
      </c>
      <c r="N77" s="169">
        <f>VLOOKUP($A77,'ADR Raw Data'!$B$6:$BE$43,'ADR Raw Data'!AH$1,FALSE)</f>
        <v>135.175957512</v>
      </c>
      <c r="O77" s="169">
        <f>VLOOKUP($A77,'ADR Raw Data'!$B$6:$BE$43,'ADR Raw Data'!AI$1,FALSE)</f>
        <v>146.82446271373499</v>
      </c>
      <c r="P77" s="169">
        <f>VLOOKUP($A77,'ADR Raw Data'!$B$6:$BE$43,'ADR Raw Data'!AJ$1,FALSE)</f>
        <v>143.59266388411399</v>
      </c>
      <c r="Q77" s="169">
        <f>VLOOKUP($A77,'ADR Raw Data'!$B$6:$BE$43,'ADR Raw Data'!AK$1,FALSE)</f>
        <v>125.302864409881</v>
      </c>
      <c r="R77" s="170">
        <f>VLOOKUP($A77,'ADR Raw Data'!$B$6:$BE$43,'ADR Raw Data'!AL$1,FALSE)</f>
        <v>134.492177208572</v>
      </c>
      <c r="S77" s="169">
        <f>VLOOKUP($A77,'ADR Raw Data'!$B$6:$BE$43,'ADR Raw Data'!AN$1,FALSE)</f>
        <v>109.888206258263</v>
      </c>
      <c r="T77" s="169">
        <f>VLOOKUP($A77,'ADR Raw Data'!$B$6:$BE$43,'ADR Raw Data'!AO$1,FALSE)</f>
        <v>111.505398824198</v>
      </c>
      <c r="U77" s="170">
        <f>VLOOKUP($A77,'ADR Raw Data'!$B$6:$BE$43,'ADR Raw Data'!AP$1,FALSE)</f>
        <v>110.718953705868</v>
      </c>
      <c r="V77" s="171">
        <f>VLOOKUP($A77,'ADR Raw Data'!$B$6:$BE$43,'ADR Raw Data'!AR$1,FALSE)</f>
        <v>128.28952092399001</v>
      </c>
      <c r="X77" s="168">
        <f>VLOOKUP($A77,'RevPAR Raw Data'!$B$6:$BE$43,'RevPAR Raw Data'!AG$1,FALSE)</f>
        <v>59.200503191194102</v>
      </c>
      <c r="Y77" s="169">
        <f>VLOOKUP($A77,'RevPAR Raw Data'!$B$6:$BE$43,'RevPAR Raw Data'!AH$1,FALSE)</f>
        <v>91.816746831930402</v>
      </c>
      <c r="Z77" s="169">
        <f>VLOOKUP($A77,'RevPAR Raw Data'!$B$6:$BE$43,'RevPAR Raw Data'!AI$1,FALSE)</f>
        <v>113.778433308667</v>
      </c>
      <c r="AA77" s="169">
        <f>VLOOKUP($A77,'RevPAR Raw Data'!$B$6:$BE$43,'RevPAR Raw Data'!AJ$1,FALSE)</f>
        <v>108.19589677180601</v>
      </c>
      <c r="AB77" s="169">
        <f>VLOOKUP($A77,'RevPAR Raw Data'!$B$6:$BE$43,'RevPAR Raw Data'!AK$1,FALSE)</f>
        <v>79.176319720654803</v>
      </c>
      <c r="AC77" s="170">
        <f>VLOOKUP($A77,'RevPAR Raw Data'!$B$6:$BE$43,'RevPAR Raw Data'!AL$1,FALSE)</f>
        <v>90.433579964850594</v>
      </c>
      <c r="AD77" s="169">
        <f>VLOOKUP($A77,'RevPAR Raw Data'!$B$6:$BE$43,'RevPAR Raw Data'!AN$1,FALSE)</f>
        <v>63.423821570622501</v>
      </c>
      <c r="AE77" s="169">
        <f>VLOOKUP($A77,'RevPAR Raw Data'!$B$6:$BE$43,'RevPAR Raw Data'!AO$1,FALSE)</f>
        <v>67.982606604384401</v>
      </c>
      <c r="AF77" s="170">
        <f>VLOOKUP($A77,'RevPAR Raw Data'!$B$6:$BE$43,'RevPAR Raw Data'!AP$1,FALSE)</f>
        <v>65.703214087503397</v>
      </c>
      <c r="AG77" s="171">
        <f>VLOOKUP($A77,'RevPAR Raw Data'!$B$6:$BE$43,'RevPAR Raw Data'!AR$1,FALSE)</f>
        <v>83.367761142751405</v>
      </c>
    </row>
    <row r="78" spans="1:33" x14ac:dyDescent="0.25">
      <c r="A78" s="148" t="s">
        <v>132</v>
      </c>
      <c r="B78" s="136">
        <f>(VLOOKUP($A77,'Occupancy Raw Data'!$B$8:$BE$51,'Occupancy Raw Data'!AT$3,FALSE))/100</f>
        <v>5.6728525236419802E-2</v>
      </c>
      <c r="C78" s="137">
        <f>(VLOOKUP($A77,'Occupancy Raw Data'!$B$8:$BE$51,'Occupancy Raw Data'!AU$3,FALSE))/100</f>
        <v>4.7589302423665603E-2</v>
      </c>
      <c r="D78" s="137">
        <f>(VLOOKUP($A77,'Occupancy Raw Data'!$B$8:$BE$51,'Occupancy Raw Data'!AV$3,FALSE))/100</f>
        <v>6.7567615224285199E-2</v>
      </c>
      <c r="E78" s="137">
        <f>(VLOOKUP($A77,'Occupancy Raw Data'!$B$8:$BE$51,'Occupancy Raw Data'!AW$3,FALSE))/100</f>
        <v>3.8103793519484203E-2</v>
      </c>
      <c r="F78" s="137">
        <f>(VLOOKUP($A77,'Occupancy Raw Data'!$B$8:$BE$51,'Occupancy Raw Data'!AX$3,FALSE))/100</f>
        <v>-5.5944173990577096E-3</v>
      </c>
      <c r="G78" s="137">
        <f>(VLOOKUP($A77,'Occupancy Raw Data'!$B$8:$BE$51,'Occupancy Raw Data'!AY$3,FALSE))/100</f>
        <v>4.0883734432593098E-2</v>
      </c>
      <c r="H78" s="138">
        <f>(VLOOKUP($A77,'Occupancy Raw Data'!$B$8:$BE$51,'Occupancy Raw Data'!BA$3,FALSE))/100</f>
        <v>-6.7189124581259196E-2</v>
      </c>
      <c r="I78" s="138">
        <f>(VLOOKUP($A77,'Occupancy Raw Data'!$B$8:$BE$51,'Occupancy Raw Data'!BB$3,FALSE))/100</f>
        <v>-4.0172321531694394E-2</v>
      </c>
      <c r="J78" s="137">
        <f>(VLOOKUP($A77,'Occupancy Raw Data'!$B$8:$BE$51,'Occupancy Raw Data'!BC$3,FALSE))/100</f>
        <v>-5.3503424647780996E-2</v>
      </c>
      <c r="K78" s="139">
        <f>(VLOOKUP($A77,'Occupancy Raw Data'!$B$8:$BE$51,'Occupancy Raw Data'!BE$3,FALSE))/100</f>
        <v>1.4488197016638499E-2</v>
      </c>
      <c r="M78" s="136">
        <f>(VLOOKUP($A77,'ADR Raw Data'!$B$6:$BE$49,'ADR Raw Data'!AT$1,FALSE))/100</f>
        <v>3.4099664183346499E-2</v>
      </c>
      <c r="N78" s="137">
        <f>(VLOOKUP($A77,'ADR Raw Data'!$B$6:$BE$49,'ADR Raw Data'!AU$1,FALSE))/100</f>
        <v>5.8698034689073204E-2</v>
      </c>
      <c r="O78" s="137">
        <f>(VLOOKUP($A77,'ADR Raw Data'!$B$6:$BE$49,'ADR Raw Data'!AV$1,FALSE))/100</f>
        <v>0.10253205410635</v>
      </c>
      <c r="P78" s="137">
        <f>(VLOOKUP($A77,'ADR Raw Data'!$B$6:$BE$49,'ADR Raw Data'!AW$1,FALSE))/100</f>
        <v>0.100978417658593</v>
      </c>
      <c r="Q78" s="137">
        <f>(VLOOKUP($A77,'ADR Raw Data'!$B$6:$BE$49,'ADR Raw Data'!AX$1,FALSE))/100</f>
        <v>7.6641034613884593E-2</v>
      </c>
      <c r="R78" s="137">
        <f>(VLOOKUP($A77,'ADR Raw Data'!$B$6:$BE$49,'ADR Raw Data'!AY$1,FALSE))/100</f>
        <v>7.9953716395549698E-2</v>
      </c>
      <c r="S78" s="138">
        <f>(VLOOKUP($A77,'ADR Raw Data'!$B$6:$BE$49,'ADR Raw Data'!BA$1,FALSE))/100</f>
        <v>3.5538975726449401E-2</v>
      </c>
      <c r="T78" s="138">
        <f>(VLOOKUP($A77,'ADR Raw Data'!$B$6:$BE$49,'ADR Raw Data'!BB$1,FALSE))/100</f>
        <v>5.08117368686134E-2</v>
      </c>
      <c r="U78" s="137">
        <f>(VLOOKUP($A77,'ADR Raw Data'!$B$6:$BE$49,'ADR Raw Data'!BC$1,FALSE))/100</f>
        <v>4.3384197817091498E-2</v>
      </c>
      <c r="V78" s="139">
        <f>(VLOOKUP($A77,'ADR Raw Data'!$B$6:$BE$49,'ADR Raw Data'!BE$1,FALSE))/100</f>
        <v>7.4595846082895892E-2</v>
      </c>
      <c r="X78" s="136">
        <f>(VLOOKUP($A77,'RevPAR Raw Data'!$B$6:$BE$49,'RevPAR Raw Data'!AT$1,FALSE))/100</f>
        <v>9.2762613079944795E-2</v>
      </c>
      <c r="Y78" s="137">
        <f>(VLOOKUP($A77,'RevPAR Raw Data'!$B$6:$BE$49,'RevPAR Raw Data'!AU$1,FALSE))/100</f>
        <v>0.109080735637232</v>
      </c>
      <c r="Z78" s="137">
        <f>(VLOOKUP($A77,'RevPAR Raw Data'!$B$6:$BE$49,'RevPAR Raw Data'!AV$1,FALSE))/100</f>
        <v>0.17702751571064901</v>
      </c>
      <c r="AA78" s="137">
        <f>(VLOOKUP($A77,'RevPAR Raw Data'!$B$6:$BE$49,'RevPAR Raw Data'!AW$1,FALSE))/100</f>
        <v>0.14292987195446499</v>
      </c>
      <c r="AB78" s="137">
        <f>(VLOOKUP($A77,'RevPAR Raw Data'!$B$6:$BE$49,'RevPAR Raw Data'!AX$1,FALSE))/100</f>
        <v>7.0617855277301189E-2</v>
      </c>
      <c r="AC78" s="137">
        <f>(VLOOKUP($A77,'RevPAR Raw Data'!$B$6:$BE$49,'RevPAR Raw Data'!AY$1,FALSE))/100</f>
        <v>0.12410625733615699</v>
      </c>
      <c r="AD78" s="138">
        <f>(VLOOKUP($A77,'RevPAR Raw Data'!$B$6:$BE$49,'RevPAR Raw Data'!BA$1,FALSE))/100</f>
        <v>-3.4037981522384499E-2</v>
      </c>
      <c r="AE78" s="138">
        <f>(VLOOKUP($A77,'RevPAR Raw Data'!$B$6:$BE$49,'RevPAR Raw Data'!BB$1,FALSE))/100</f>
        <v>8.5981899058491899E-3</v>
      </c>
      <c r="AF78" s="137">
        <f>(VLOOKUP($A77,'RevPAR Raw Data'!$B$6:$BE$49,'RevPAR Raw Data'!BC$1,FALSE))/100</f>
        <v>-1.2440429989500701E-2</v>
      </c>
      <c r="AG78" s="139">
        <f>(VLOOKUP($A77,'RevPAR Raw Data'!$B$6:$BE$49,'RevPAR Raw Data'!BE$1,FALSE))/100</f>
        <v>9.016480241420631E-2</v>
      </c>
    </row>
    <row r="79" spans="1:33" x14ac:dyDescent="0.25">
      <c r="A79" s="176"/>
      <c r="B79" s="177"/>
      <c r="C79" s="178"/>
      <c r="D79" s="178"/>
      <c r="E79" s="178"/>
      <c r="F79" s="178"/>
      <c r="G79" s="179"/>
      <c r="H79" s="178"/>
      <c r="I79" s="178"/>
      <c r="J79" s="179"/>
      <c r="K79" s="180"/>
      <c r="M79" s="177"/>
      <c r="N79" s="178"/>
      <c r="O79" s="178"/>
      <c r="P79" s="178"/>
      <c r="Q79" s="178"/>
      <c r="R79" s="179"/>
      <c r="S79" s="178"/>
      <c r="T79" s="178"/>
      <c r="U79" s="179"/>
      <c r="V79" s="180"/>
      <c r="X79" s="177"/>
      <c r="Y79" s="178"/>
      <c r="Z79" s="178"/>
      <c r="AA79" s="178"/>
      <c r="AB79" s="178"/>
      <c r="AC79" s="179"/>
      <c r="AD79" s="178"/>
      <c r="AE79" s="178"/>
      <c r="AF79" s="179"/>
      <c r="AG79" s="180"/>
    </row>
    <row r="80" spans="1:33" x14ac:dyDescent="0.25">
      <c r="A80" s="190" t="s">
        <v>19</v>
      </c>
      <c r="B80" s="164">
        <f>(VLOOKUP($A80,'Occupancy Raw Data'!$B$8:$BE$45,'Occupancy Raw Data'!AG$3,FALSE))/100</f>
        <v>0.421728417243105</v>
      </c>
      <c r="C80" s="165">
        <f>(VLOOKUP($A80,'Occupancy Raw Data'!$B$8:$BE$45,'Occupancy Raw Data'!AH$3,FALSE))/100</f>
        <v>0.47547516073972296</v>
      </c>
      <c r="D80" s="165">
        <f>(VLOOKUP($A80,'Occupancy Raw Data'!$B$8:$BE$45,'Occupancy Raw Data'!AI$3,FALSE))/100</f>
        <v>0.49921660288187297</v>
      </c>
      <c r="E80" s="165">
        <f>(VLOOKUP($A80,'Occupancy Raw Data'!$B$8:$BE$45,'Occupancy Raw Data'!AJ$3,FALSE))/100</f>
        <v>0.50645981558061204</v>
      </c>
      <c r="F80" s="165">
        <f>(VLOOKUP($A80,'Occupancy Raw Data'!$B$8:$BE$45,'Occupancy Raw Data'!AK$3,FALSE))/100</f>
        <v>0.50568283975034001</v>
      </c>
      <c r="G80" s="166">
        <f>(VLOOKUP($A80,'Occupancy Raw Data'!$B$8:$BE$45,'Occupancy Raw Data'!AL$3,FALSE))/100</f>
        <v>0.48170321487263701</v>
      </c>
      <c r="H80" s="146">
        <f>(VLOOKUP($A80,'Occupancy Raw Data'!$B$8:$BE$45,'Occupancy Raw Data'!AN$3,FALSE))/100</f>
        <v>0.60589571489072203</v>
      </c>
      <c r="I80" s="146">
        <f>(VLOOKUP($A80,'Occupancy Raw Data'!$B$8:$BE$45,'Occupancy Raw Data'!AO$3,FALSE))/100</f>
        <v>0.623947506696228</v>
      </c>
      <c r="J80" s="166">
        <f>(VLOOKUP($A80,'Occupancy Raw Data'!$B$8:$BE$45,'Occupancy Raw Data'!AP$3,FALSE))/100</f>
        <v>0.61492786149406797</v>
      </c>
      <c r="K80" s="167">
        <f>(VLOOKUP($A80,'Occupancy Raw Data'!$B$8:$BE$45,'Occupancy Raw Data'!AR$3,FALSE))/100</f>
        <v>0.51979775940152895</v>
      </c>
      <c r="M80" s="168">
        <f>VLOOKUP($A80,'ADR Raw Data'!$B$6:$BE$43,'ADR Raw Data'!AG$1,FALSE)</f>
        <v>94.758926566042305</v>
      </c>
      <c r="N80" s="169">
        <f>VLOOKUP($A80,'ADR Raw Data'!$B$6:$BE$43,'ADR Raw Data'!AH$1,FALSE)</f>
        <v>95.085221792466797</v>
      </c>
      <c r="O80" s="169">
        <f>VLOOKUP($A80,'ADR Raw Data'!$B$6:$BE$43,'ADR Raw Data'!AI$1,FALSE)</f>
        <v>97.804790736262603</v>
      </c>
      <c r="P80" s="169">
        <f>VLOOKUP($A80,'ADR Raw Data'!$B$6:$BE$43,'ADR Raw Data'!AJ$1,FALSE)</f>
        <v>97.636257519778795</v>
      </c>
      <c r="Q80" s="169">
        <f>VLOOKUP($A80,'ADR Raw Data'!$B$6:$BE$43,'ADR Raw Data'!AK$1,FALSE)</f>
        <v>97.167938158245605</v>
      </c>
      <c r="R80" s="170">
        <f>VLOOKUP($A80,'ADR Raw Data'!$B$6:$BE$43,'ADR Raw Data'!AL$1,FALSE)</f>
        <v>96.565026246238503</v>
      </c>
      <c r="S80" s="169">
        <f>VLOOKUP($A80,'ADR Raw Data'!$B$6:$BE$43,'ADR Raw Data'!AN$1,FALSE)</f>
        <v>115.430621864144</v>
      </c>
      <c r="T80" s="169">
        <f>VLOOKUP($A80,'ADR Raw Data'!$B$6:$BE$43,'ADR Raw Data'!AO$1,FALSE)</f>
        <v>120.564283180996</v>
      </c>
      <c r="U80" s="170">
        <f>VLOOKUP($A80,'ADR Raw Data'!$B$6:$BE$43,'ADR Raw Data'!AP$1,FALSE)</f>
        <v>118.03690598761099</v>
      </c>
      <c r="V80" s="171">
        <f>VLOOKUP($A80,'ADR Raw Data'!$B$6:$BE$43,'ADR Raw Data'!AR$1,FALSE)</f>
        <v>103.828394142878</v>
      </c>
      <c r="X80" s="168">
        <f>VLOOKUP($A80,'RevPAR Raw Data'!$B$6:$BE$43,'RevPAR Raw Data'!AG$1,FALSE)</f>
        <v>39.962532120352598</v>
      </c>
      <c r="Y80" s="169">
        <f>VLOOKUP($A80,'RevPAR Raw Data'!$B$6:$BE$43,'RevPAR Raw Data'!AH$1,FALSE)</f>
        <v>45.210661115745403</v>
      </c>
      <c r="Z80" s="169">
        <f>VLOOKUP($A80,'RevPAR Raw Data'!$B$6:$BE$43,'RevPAR Raw Data'!AI$1,FALSE)</f>
        <v>48.825775376929499</v>
      </c>
      <c r="AA80" s="169">
        <f>VLOOKUP($A80,'RevPAR Raw Data'!$B$6:$BE$43,'RevPAR Raw Data'!AJ$1,FALSE)</f>
        <v>49.448840977448398</v>
      </c>
      <c r="AB80" s="169">
        <f>VLOOKUP($A80,'RevPAR Raw Data'!$B$6:$BE$43,'RevPAR Raw Data'!AK$1,FALSE)</f>
        <v>49.136158900547002</v>
      </c>
      <c r="AC80" s="170">
        <f>VLOOKUP($A80,'RevPAR Raw Data'!$B$6:$BE$43,'RevPAR Raw Data'!AL$1,FALSE)</f>
        <v>46.515683587073703</v>
      </c>
      <c r="AD80" s="169">
        <f>VLOOKUP($A80,'RevPAR Raw Data'!$B$6:$BE$43,'RevPAR Raw Data'!AN$1,FALSE)</f>
        <v>69.938919154656602</v>
      </c>
      <c r="AE80" s="169">
        <f>VLOOKUP($A80,'RevPAR Raw Data'!$B$6:$BE$43,'RevPAR Raw Data'!AO$1,FALSE)</f>
        <v>75.225783887400794</v>
      </c>
      <c r="AF80" s="170">
        <f>VLOOKUP($A80,'RevPAR Raw Data'!$B$6:$BE$43,'RevPAR Raw Data'!AP$1,FALSE)</f>
        <v>72.584182176338501</v>
      </c>
      <c r="AG80" s="171">
        <f>VLOOKUP($A80,'RevPAR Raw Data'!$B$6:$BE$43,'RevPAR Raw Data'!AR$1,FALSE)</f>
        <v>53.969766637727098</v>
      </c>
    </row>
    <row r="81" spans="1:33" x14ac:dyDescent="0.25">
      <c r="A81" s="148" t="s">
        <v>132</v>
      </c>
      <c r="B81" s="136">
        <f>(VLOOKUP($A80,'Occupancy Raw Data'!$B$8:$BE$51,'Occupancy Raw Data'!AT$3,FALSE))/100</f>
        <v>-5.7901493402465797E-3</v>
      </c>
      <c r="C81" s="137">
        <f>(VLOOKUP($A80,'Occupancy Raw Data'!$B$8:$BE$51,'Occupancy Raw Data'!AU$3,FALSE))/100</f>
        <v>-2.3073974430913497E-3</v>
      </c>
      <c r="D81" s="137">
        <f>(VLOOKUP($A80,'Occupancy Raw Data'!$B$8:$BE$51,'Occupancy Raw Data'!AV$3,FALSE))/100</f>
        <v>-1.9160051911995598E-2</v>
      </c>
      <c r="E81" s="137">
        <f>(VLOOKUP($A80,'Occupancy Raw Data'!$B$8:$BE$51,'Occupancy Raw Data'!AW$3,FALSE))/100</f>
        <v>-3.8649985318867104E-2</v>
      </c>
      <c r="F81" s="137">
        <f>(VLOOKUP($A80,'Occupancy Raw Data'!$B$8:$BE$51,'Occupancy Raw Data'!AX$3,FALSE))/100</f>
        <v>-6.1406300314305599E-2</v>
      </c>
      <c r="G81" s="137">
        <f>(VLOOKUP($A80,'Occupancy Raw Data'!$B$8:$BE$51,'Occupancy Raw Data'!AY$3,FALSE))/100</f>
        <v>-2.6986319810851901E-2</v>
      </c>
      <c r="H81" s="138">
        <f>(VLOOKUP($A80,'Occupancy Raw Data'!$B$8:$BE$51,'Occupancy Raw Data'!BA$3,FALSE))/100</f>
        <v>-5.9604980554244999E-2</v>
      </c>
      <c r="I81" s="138">
        <f>(VLOOKUP($A80,'Occupancy Raw Data'!$B$8:$BE$51,'Occupancy Raw Data'!BB$3,FALSE))/100</f>
        <v>-6.1573704289990594E-2</v>
      </c>
      <c r="J81" s="137">
        <f>(VLOOKUP($A80,'Occupancy Raw Data'!$B$8:$BE$51,'Occupancy Raw Data'!BC$3,FALSE))/100</f>
        <v>-6.0595273247769199E-2</v>
      </c>
      <c r="K81" s="139">
        <f>(VLOOKUP($A80,'Occupancy Raw Data'!$B$8:$BE$51,'Occupancy Raw Data'!BE$3,FALSE))/100</f>
        <v>-3.8636964696984501E-2</v>
      </c>
      <c r="M81" s="136">
        <f>(VLOOKUP($A80,'ADR Raw Data'!$B$6:$BE$49,'ADR Raw Data'!AT$1,FALSE))/100</f>
        <v>-1.6198739919369699E-2</v>
      </c>
      <c r="N81" s="137">
        <f>(VLOOKUP($A80,'ADR Raw Data'!$B$6:$BE$49,'ADR Raw Data'!AU$1,FALSE))/100</f>
        <v>-8.6512746170762708E-3</v>
      </c>
      <c r="O81" s="137">
        <f>(VLOOKUP($A80,'ADR Raw Data'!$B$6:$BE$49,'ADR Raw Data'!AV$1,FALSE))/100</f>
        <v>-5.3044091698194393E-3</v>
      </c>
      <c r="P81" s="137">
        <f>(VLOOKUP($A80,'ADR Raw Data'!$B$6:$BE$49,'ADR Raw Data'!AW$1,FALSE))/100</f>
        <v>-1.8932339263421499E-2</v>
      </c>
      <c r="Q81" s="137">
        <f>(VLOOKUP($A80,'ADR Raw Data'!$B$6:$BE$49,'ADR Raw Data'!AX$1,FALSE))/100</f>
        <v>-3.00954484209917E-2</v>
      </c>
      <c r="R81" s="137">
        <f>(VLOOKUP($A80,'ADR Raw Data'!$B$6:$BE$49,'ADR Raw Data'!AY$1,FALSE))/100</f>
        <v>-1.6412769983113699E-2</v>
      </c>
      <c r="S81" s="138">
        <f>(VLOOKUP($A80,'ADR Raw Data'!$B$6:$BE$49,'ADR Raw Data'!BA$1,FALSE))/100</f>
        <v>-2.99061079020627E-2</v>
      </c>
      <c r="T81" s="138">
        <f>(VLOOKUP($A80,'ADR Raw Data'!$B$6:$BE$49,'ADR Raw Data'!BB$1,FALSE))/100</f>
        <v>-6.8116540328068604E-4</v>
      </c>
      <c r="U81" s="137">
        <f>(VLOOKUP($A80,'ADR Raw Data'!$B$6:$BE$49,'ADR Raw Data'!BC$1,FALSE))/100</f>
        <v>-1.4970429024941301E-2</v>
      </c>
      <c r="V81" s="139">
        <f>(VLOOKUP($A80,'ADR Raw Data'!$B$6:$BE$49,'ADR Raw Data'!BE$1,FALSE))/100</f>
        <v>-1.7466694159143502E-2</v>
      </c>
      <c r="X81" s="136">
        <f>(VLOOKUP($A80,'RevPAR Raw Data'!$B$6:$BE$49,'RevPAR Raw Data'!AT$1,FALSE))/100</f>
        <v>-2.1895096136359302E-2</v>
      </c>
      <c r="Y81" s="137">
        <f>(VLOOKUP($A80,'RevPAR Raw Data'!$B$6:$BE$49,'RevPAR Raw Data'!AU$1,FALSE))/100</f>
        <v>-1.0938710131236699E-2</v>
      </c>
      <c r="Z81" s="137">
        <f>(VLOOKUP($A80,'RevPAR Raw Data'!$B$6:$BE$49,'RevPAR Raw Data'!AV$1,FALSE))/100</f>
        <v>-2.4362828326758897E-2</v>
      </c>
      <c r="AA81" s="137">
        <f>(VLOOKUP($A80,'RevPAR Raw Data'!$B$6:$BE$49,'RevPAR Raw Data'!AW$1,FALSE))/100</f>
        <v>-5.6850589947705504E-2</v>
      </c>
      <c r="AB81" s="137">
        <f>(VLOOKUP($A80,'RevPAR Raw Data'!$B$6:$BE$49,'RevPAR Raw Data'!AX$1,FALSE))/100</f>
        <v>-8.9653698591464298E-2</v>
      </c>
      <c r="AC81" s="137">
        <f>(VLOOKUP($A80,'RevPAR Raw Data'!$B$6:$BE$49,'RevPAR Raw Data'!AY$1,FALSE))/100</f>
        <v>-4.2956169534219296E-2</v>
      </c>
      <c r="AD81" s="138">
        <f>(VLOOKUP($A80,'RevPAR Raw Data'!$B$6:$BE$49,'RevPAR Raw Data'!BA$1,FALSE))/100</f>
        <v>-8.7728535476352093E-2</v>
      </c>
      <c r="AE81" s="138">
        <f>(VLOOKUP($A80,'RevPAR Raw Data'!$B$6:$BE$49,'RevPAR Raw Data'!BB$1,FALSE))/100</f>
        <v>-6.2212927816157101E-2</v>
      </c>
      <c r="AF81" s="137">
        <f>(VLOOKUP($A80,'RevPAR Raw Data'!$B$6:$BE$49,'RevPAR Raw Data'!BC$1,FALSE))/100</f>
        <v>-7.4658565035307906E-2</v>
      </c>
      <c r="AG81" s="139">
        <f>(VLOOKUP($A80,'RevPAR Raw Data'!$B$6:$BE$49,'RevPAR Raw Data'!BE$1,FALSE))/100</f>
        <v>-5.5428798810528201E-2</v>
      </c>
    </row>
    <row r="82" spans="1:33" x14ac:dyDescent="0.25">
      <c r="A82" s="190"/>
      <c r="B82" s="164"/>
      <c r="C82" s="165"/>
      <c r="D82" s="165"/>
      <c r="E82" s="165"/>
      <c r="F82" s="165"/>
      <c r="G82" s="166"/>
      <c r="H82" s="146"/>
      <c r="I82" s="146"/>
      <c r="J82" s="166"/>
      <c r="K82" s="167"/>
      <c r="M82" s="168"/>
      <c r="N82" s="169"/>
      <c r="O82" s="169"/>
      <c r="P82" s="169"/>
      <c r="Q82" s="169"/>
      <c r="R82" s="170"/>
      <c r="S82" s="169"/>
      <c r="T82" s="169"/>
      <c r="U82" s="170"/>
      <c r="V82" s="171"/>
      <c r="X82" s="168"/>
      <c r="Y82" s="169"/>
      <c r="Z82" s="169"/>
      <c r="AA82" s="169"/>
      <c r="AB82" s="169"/>
      <c r="AC82" s="170"/>
      <c r="AD82" s="169"/>
      <c r="AE82" s="169"/>
      <c r="AF82" s="170"/>
      <c r="AG82" s="171"/>
    </row>
    <row r="83" spans="1:33" x14ac:dyDescent="0.25">
      <c r="A83" s="163" t="s">
        <v>87</v>
      </c>
      <c r="B83" s="164">
        <f>(VLOOKUP($A83,'Occupancy Raw Data'!$B$8:$BE$45,'Occupancy Raw Data'!AG$3,FALSE))/100</f>
        <v>0.52545210984594704</v>
      </c>
      <c r="C83" s="165">
        <f>(VLOOKUP($A83,'Occupancy Raw Data'!$B$8:$BE$45,'Occupancy Raw Data'!AH$3,FALSE))/100</f>
        <v>0.62721868720696494</v>
      </c>
      <c r="D83" s="165">
        <f>(VLOOKUP($A83,'Occupancy Raw Data'!$B$8:$BE$45,'Occupancy Raw Data'!AI$3,FALSE))/100</f>
        <v>0.650787006028131</v>
      </c>
      <c r="E83" s="165">
        <f>(VLOOKUP($A83,'Occupancy Raw Data'!$B$8:$BE$45,'Occupancy Raw Data'!AJ$3,FALSE))/100</f>
        <v>0.64701942397856593</v>
      </c>
      <c r="F83" s="165">
        <f>(VLOOKUP($A83,'Occupancy Raw Data'!$B$8:$BE$45,'Occupancy Raw Data'!AK$3,FALSE))/100</f>
        <v>0.61616711319490902</v>
      </c>
      <c r="G83" s="166">
        <f>(VLOOKUP($A83,'Occupancy Raw Data'!$B$8:$BE$45,'Occupancy Raw Data'!AL$3,FALSE))/100</f>
        <v>0.61332886805090403</v>
      </c>
      <c r="H83" s="146">
        <f>(VLOOKUP($A83,'Occupancy Raw Data'!$B$8:$BE$45,'Occupancy Raw Data'!AN$3,FALSE))/100</f>
        <v>0.65530810448760801</v>
      </c>
      <c r="I83" s="146">
        <f>(VLOOKUP($A83,'Occupancy Raw Data'!$B$8:$BE$45,'Occupancy Raw Data'!AO$3,FALSE))/100</f>
        <v>0.6690807099799061</v>
      </c>
      <c r="J83" s="166">
        <f>(VLOOKUP($A83,'Occupancy Raw Data'!$B$8:$BE$45,'Occupancy Raw Data'!AP$3,FALSE))/100</f>
        <v>0.662194407233757</v>
      </c>
      <c r="K83" s="167">
        <f>(VLOOKUP($A83,'Occupancy Raw Data'!$B$8:$BE$45,'Occupancy Raw Data'!AR$3,FALSE))/100</f>
        <v>0.62729045067457601</v>
      </c>
      <c r="M83" s="168">
        <f>VLOOKUP($A83,'ADR Raw Data'!$B$6:$BE$43,'ADR Raw Data'!AG$1,FALSE)</f>
        <v>84.528084066284194</v>
      </c>
      <c r="N83" s="169">
        <f>VLOOKUP($A83,'ADR Raw Data'!$B$6:$BE$43,'ADR Raw Data'!AH$1,FALSE)</f>
        <v>87.934503617432995</v>
      </c>
      <c r="O83" s="169">
        <f>VLOOKUP($A83,'ADR Raw Data'!$B$6:$BE$43,'ADR Raw Data'!AI$1,FALSE)</f>
        <v>89.251275389167603</v>
      </c>
      <c r="P83" s="169">
        <f>VLOOKUP($A83,'ADR Raw Data'!$B$6:$BE$43,'ADR Raw Data'!AJ$1,FALSE)</f>
        <v>88.588557686335406</v>
      </c>
      <c r="Q83" s="169">
        <f>VLOOKUP($A83,'ADR Raw Data'!$B$6:$BE$43,'ADR Raw Data'!AK$1,FALSE)</f>
        <v>86.410692839187405</v>
      </c>
      <c r="R83" s="170">
        <f>VLOOKUP($A83,'ADR Raw Data'!$B$6:$BE$43,'ADR Raw Data'!AL$1,FALSE)</f>
        <v>87.462095140329794</v>
      </c>
      <c r="S83" s="169">
        <f>VLOOKUP($A83,'ADR Raw Data'!$B$6:$BE$43,'ADR Raw Data'!AN$1,FALSE)</f>
        <v>90.423448089944998</v>
      </c>
      <c r="T83" s="169">
        <f>VLOOKUP($A83,'ADR Raw Data'!$B$6:$BE$43,'ADR Raw Data'!AO$1,FALSE)</f>
        <v>92.167920503034395</v>
      </c>
      <c r="U83" s="170">
        <f>VLOOKUP($A83,'ADR Raw Data'!$B$6:$BE$43,'ADR Raw Data'!AP$1,FALSE)</f>
        <v>91.304754869298606</v>
      </c>
      <c r="V83" s="171">
        <f>VLOOKUP($A83,'ADR Raw Data'!$B$6:$BE$43,'ADR Raw Data'!AR$1,FALSE)</f>
        <v>88.621087883843501</v>
      </c>
      <c r="X83" s="168">
        <f>VLOOKUP($A83,'RevPAR Raw Data'!$B$6:$BE$43,'RevPAR Raw Data'!AG$1,FALSE)</f>
        <v>44.415460113864697</v>
      </c>
      <c r="Y83" s="169">
        <f>VLOOKUP($A83,'RevPAR Raw Data'!$B$6:$BE$43,'RevPAR Raw Data'!AH$1,FALSE)</f>
        <v>55.154163919122503</v>
      </c>
      <c r="Z83" s="169">
        <f>VLOOKUP($A83,'RevPAR Raw Data'!$B$6:$BE$43,'RevPAR Raw Data'!AI$1,FALSE)</f>
        <v>58.083570294708601</v>
      </c>
      <c r="AA83" s="169">
        <f>VLOOKUP($A83,'RevPAR Raw Data'!$B$6:$BE$43,'RevPAR Raw Data'!AJ$1,FALSE)</f>
        <v>57.318517565304703</v>
      </c>
      <c r="AB83" s="169">
        <f>VLOOKUP($A83,'RevPAR Raw Data'!$B$6:$BE$43,'RevPAR Raw Data'!AK$1,FALSE)</f>
        <v>53.243427155894103</v>
      </c>
      <c r="AC83" s="170">
        <f>VLOOKUP($A83,'RevPAR Raw Data'!$B$6:$BE$43,'RevPAR Raw Data'!AL$1,FALSE)</f>
        <v>53.6430278097789</v>
      </c>
      <c r="AD83" s="169">
        <f>VLOOKUP($A83,'RevPAR Raw Data'!$B$6:$BE$43,'RevPAR Raw Data'!AN$1,FALSE)</f>
        <v>59.255218369055498</v>
      </c>
      <c r="AE83" s="169">
        <f>VLOOKUP($A83,'RevPAR Raw Data'!$B$6:$BE$43,'RevPAR Raw Data'!AO$1,FALSE)</f>
        <v>61.6677776875418</v>
      </c>
      <c r="AF83" s="170">
        <f>VLOOKUP($A83,'RevPAR Raw Data'!$B$6:$BE$43,'RevPAR Raw Data'!AP$1,FALSE)</f>
        <v>60.461498028298699</v>
      </c>
      <c r="AG83" s="171">
        <f>VLOOKUP($A83,'RevPAR Raw Data'!$B$6:$BE$43,'RevPAR Raw Data'!AR$1,FALSE)</f>
        <v>55.5911621579274</v>
      </c>
    </row>
    <row r="84" spans="1:33" x14ac:dyDescent="0.25">
      <c r="A84" s="148" t="s">
        <v>132</v>
      </c>
      <c r="B84" s="136">
        <f>(VLOOKUP($A83,'Occupancy Raw Data'!$B$8:$BE$51,'Occupancy Raw Data'!AT$3,FALSE))/100</f>
        <v>-2.1534218636078298E-2</v>
      </c>
      <c r="C84" s="137">
        <f>(VLOOKUP($A83,'Occupancy Raw Data'!$B$8:$BE$51,'Occupancy Raw Data'!AU$3,FALSE))/100</f>
        <v>-7.2736347010053408E-3</v>
      </c>
      <c r="D84" s="137">
        <f>(VLOOKUP($A83,'Occupancy Raw Data'!$B$8:$BE$51,'Occupancy Raw Data'!AV$3,FALSE))/100</f>
        <v>-3.8351708264129696E-2</v>
      </c>
      <c r="E84" s="137">
        <f>(VLOOKUP($A83,'Occupancy Raw Data'!$B$8:$BE$51,'Occupancy Raw Data'!AW$3,FALSE))/100</f>
        <v>-5.8277216585854399E-2</v>
      </c>
      <c r="F84" s="137">
        <f>(VLOOKUP($A83,'Occupancy Raw Data'!$B$8:$BE$51,'Occupancy Raw Data'!AX$3,FALSE))/100</f>
        <v>-3.1880096398703199E-2</v>
      </c>
      <c r="G84" s="137">
        <f>(VLOOKUP($A83,'Occupancy Raw Data'!$B$8:$BE$51,'Occupancy Raw Data'!AY$3,FALSE))/100</f>
        <v>-3.2326084214179797E-2</v>
      </c>
      <c r="H84" s="138">
        <f>(VLOOKUP($A83,'Occupancy Raw Data'!$B$8:$BE$51,'Occupancy Raw Data'!BA$3,FALSE))/100</f>
        <v>-8.7490075839382394E-3</v>
      </c>
      <c r="I84" s="138">
        <f>(VLOOKUP($A83,'Occupancy Raw Data'!$B$8:$BE$51,'Occupancy Raw Data'!BB$3,FALSE))/100</f>
        <v>-3.09578260191395E-2</v>
      </c>
      <c r="J84" s="137">
        <f>(VLOOKUP($A83,'Occupancy Raw Data'!$B$8:$BE$51,'Occupancy Raw Data'!BC$3,FALSE))/100</f>
        <v>-2.0094671103654899E-2</v>
      </c>
      <c r="K84" s="139">
        <f>(VLOOKUP($A83,'Occupancy Raw Data'!$B$8:$BE$51,'Occupancy Raw Data'!BE$3,FALSE))/100</f>
        <v>-2.86692232160288E-2</v>
      </c>
      <c r="M84" s="136">
        <f>(VLOOKUP($A83,'ADR Raw Data'!$B$6:$BE$49,'ADR Raw Data'!AT$1,FALSE))/100</f>
        <v>-1.2621680373819798E-3</v>
      </c>
      <c r="N84" s="137">
        <f>(VLOOKUP($A83,'ADR Raw Data'!$B$6:$BE$49,'ADR Raw Data'!AU$1,FALSE))/100</f>
        <v>-4.1351610900185794E-3</v>
      </c>
      <c r="O84" s="137">
        <f>(VLOOKUP($A83,'ADR Raw Data'!$B$6:$BE$49,'ADR Raw Data'!AV$1,FALSE))/100</f>
        <v>-1.3464617158543499E-2</v>
      </c>
      <c r="P84" s="137">
        <f>(VLOOKUP($A83,'ADR Raw Data'!$B$6:$BE$49,'ADR Raw Data'!AW$1,FALSE))/100</f>
        <v>-1.9896797606723901E-2</v>
      </c>
      <c r="Q84" s="137">
        <f>(VLOOKUP($A83,'ADR Raw Data'!$B$6:$BE$49,'ADR Raw Data'!AX$1,FALSE))/100</f>
        <v>-1.09226166823727E-2</v>
      </c>
      <c r="R84" s="137">
        <f>(VLOOKUP($A83,'ADR Raw Data'!$B$6:$BE$49,'ADR Raw Data'!AY$1,FALSE))/100</f>
        <v>-1.06858040758122E-2</v>
      </c>
      <c r="S84" s="138">
        <f>(VLOOKUP($A83,'ADR Raw Data'!$B$6:$BE$49,'ADR Raw Data'!BA$1,FALSE))/100</f>
        <v>-2.5364956832592801E-2</v>
      </c>
      <c r="T84" s="138">
        <f>(VLOOKUP($A83,'ADR Raw Data'!$B$6:$BE$49,'ADR Raw Data'!BB$1,FALSE))/100</f>
        <v>-2.1055619460329699E-2</v>
      </c>
      <c r="U84" s="137">
        <f>(VLOOKUP($A83,'ADR Raw Data'!$B$6:$BE$49,'ADR Raw Data'!BC$1,FALSE))/100</f>
        <v>-2.32533415672306E-2</v>
      </c>
      <c r="V84" s="139">
        <f>(VLOOKUP($A83,'ADR Raw Data'!$B$6:$BE$49,'ADR Raw Data'!BE$1,FALSE))/100</f>
        <v>-1.4478933475146E-2</v>
      </c>
      <c r="X84" s="136">
        <f>(VLOOKUP($A83,'RevPAR Raw Data'!$B$6:$BE$49,'RevPAR Raw Data'!AT$1,FALSE))/100</f>
        <v>-2.27692068709879E-2</v>
      </c>
      <c r="Y84" s="137">
        <f>(VLOOKUP($A83,'RevPAR Raw Data'!$B$6:$BE$49,'RevPAR Raw Data'!AU$1,FALSE))/100</f>
        <v>-1.1378718139825298E-2</v>
      </c>
      <c r="Z84" s="137">
        <f>(VLOOKUP($A83,'RevPAR Raw Data'!$B$6:$BE$49,'RevPAR Raw Data'!AV$1,FALSE))/100</f>
        <v>-5.12999343535206E-2</v>
      </c>
      <c r="AA84" s="137">
        <f>(VLOOKUP($A83,'RevPAR Raw Data'!$B$6:$BE$49,'RevPAR Raw Data'!AW$1,FALSE))/100</f>
        <v>-7.7014484209086298E-2</v>
      </c>
      <c r="AB84" s="137">
        <f>(VLOOKUP($A83,'RevPAR Raw Data'!$B$6:$BE$49,'RevPAR Raw Data'!AX$1,FALSE))/100</f>
        <v>-4.2454499008315896E-2</v>
      </c>
      <c r="AC84" s="137">
        <f>(VLOOKUP($A83,'RevPAR Raw Data'!$B$6:$BE$49,'RevPAR Raw Data'!AY$1,FALSE))/100</f>
        <v>-4.2666458087541104E-2</v>
      </c>
      <c r="AD84" s="138">
        <f>(VLOOKUP($A83,'RevPAR Raw Data'!$B$6:$BE$49,'RevPAR Raw Data'!BA$1,FALSE))/100</f>
        <v>-3.3892046216836502E-2</v>
      </c>
      <c r="AE84" s="138">
        <f>(VLOOKUP($A83,'RevPAR Raw Data'!$B$6:$BE$49,'RevPAR Raw Data'!BB$1,FALSE))/100</f>
        <v>-5.1361609275491195E-2</v>
      </c>
      <c r="AF84" s="137">
        <f>(VLOOKUP($A83,'RevPAR Raw Data'!$B$6:$BE$49,'RevPAR Raw Data'!BC$1,FALSE))/100</f>
        <v>-4.2880744420031001E-2</v>
      </c>
      <c r="AG84" s="139">
        <f>(VLOOKUP($A83,'RevPAR Raw Data'!$B$6:$BE$49,'RevPAR Raw Data'!BE$1,FALSE))/100</f>
        <v>-4.2733056915445905E-2</v>
      </c>
    </row>
    <row r="85" spans="1:33" x14ac:dyDescent="0.25">
      <c r="A85" s="186"/>
      <c r="B85" s="164"/>
      <c r="C85" s="165"/>
      <c r="D85" s="165"/>
      <c r="E85" s="165"/>
      <c r="F85" s="165"/>
      <c r="G85" s="166"/>
      <c r="H85" s="146"/>
      <c r="I85" s="146"/>
      <c r="J85" s="166"/>
      <c r="K85" s="167"/>
      <c r="M85" s="168"/>
      <c r="N85" s="169"/>
      <c r="O85" s="169"/>
      <c r="P85" s="169"/>
      <c r="Q85" s="169"/>
      <c r="R85" s="170"/>
      <c r="S85" s="169"/>
      <c r="T85" s="169"/>
      <c r="U85" s="170"/>
      <c r="V85" s="171"/>
      <c r="X85" s="168"/>
      <c r="Y85" s="169"/>
      <c r="Z85" s="169"/>
      <c r="AA85" s="169"/>
      <c r="AB85" s="169"/>
      <c r="AC85" s="170"/>
      <c r="AD85" s="169"/>
      <c r="AE85" s="169"/>
      <c r="AF85" s="170"/>
      <c r="AG85" s="171"/>
    </row>
    <row r="86" spans="1:33" x14ac:dyDescent="0.25">
      <c r="A86" s="163" t="s">
        <v>32</v>
      </c>
      <c r="B86" s="164">
        <f>(VLOOKUP($A86,'Occupancy Raw Data'!$B$8:$BE$45,'Occupancy Raw Data'!AG$3,FALSE))/100</f>
        <v>0.47740132974961003</v>
      </c>
      <c r="C86" s="165">
        <f>(VLOOKUP($A86,'Occupancy Raw Data'!$B$8:$BE$45,'Occupancy Raw Data'!AH$3,FALSE))/100</f>
        <v>0.54286320554533807</v>
      </c>
      <c r="D86" s="165">
        <f>(VLOOKUP($A86,'Occupancy Raw Data'!$B$8:$BE$45,'Occupancy Raw Data'!AI$3,FALSE))/100</f>
        <v>0.59736172018673006</v>
      </c>
      <c r="E86" s="165">
        <f>(VLOOKUP($A86,'Occupancy Raw Data'!$B$8:$BE$45,'Occupancy Raw Data'!AJ$3,FALSE))/100</f>
        <v>0.63757249964634299</v>
      </c>
      <c r="F86" s="165">
        <f>(VLOOKUP($A86,'Occupancy Raw Data'!$B$8:$BE$45,'Occupancy Raw Data'!AK$3,FALSE))/100</f>
        <v>0.61783844956853795</v>
      </c>
      <c r="G86" s="166">
        <f>(VLOOKUP($A86,'Occupancy Raw Data'!$B$8:$BE$45,'Occupancy Raw Data'!AL$3,FALSE))/100</f>
        <v>0.57460744093931193</v>
      </c>
      <c r="H86" s="146">
        <f>(VLOOKUP($A86,'Occupancy Raw Data'!$B$8:$BE$45,'Occupancy Raw Data'!AN$3,FALSE))/100</f>
        <v>0.65359315320413003</v>
      </c>
      <c r="I86" s="146">
        <f>(VLOOKUP($A86,'Occupancy Raw Data'!$B$8:$BE$45,'Occupancy Raw Data'!AO$3,FALSE))/100</f>
        <v>0.64086150799264308</v>
      </c>
      <c r="J86" s="166">
        <f>(VLOOKUP($A86,'Occupancy Raw Data'!$B$8:$BE$45,'Occupancy Raw Data'!AP$3,FALSE))/100</f>
        <v>0.647227330598387</v>
      </c>
      <c r="K86" s="167">
        <f>(VLOOKUP($A86,'Occupancy Raw Data'!$B$8:$BE$45,'Occupancy Raw Data'!AR$3,FALSE))/100</f>
        <v>0.595355980841905</v>
      </c>
      <c r="M86" s="168">
        <f>VLOOKUP($A86,'ADR Raw Data'!$B$6:$BE$43,'ADR Raw Data'!AG$1,FALSE)</f>
        <v>75.9622754870731</v>
      </c>
      <c r="N86" s="169">
        <f>VLOOKUP($A86,'ADR Raw Data'!$B$6:$BE$43,'ADR Raw Data'!AH$1,FALSE)</f>
        <v>81.691829732898995</v>
      </c>
      <c r="O86" s="169">
        <f>VLOOKUP($A86,'ADR Raw Data'!$B$6:$BE$43,'ADR Raw Data'!AI$1,FALSE)</f>
        <v>87.921124592978501</v>
      </c>
      <c r="P86" s="169">
        <f>VLOOKUP($A86,'ADR Raw Data'!$B$6:$BE$43,'ADR Raw Data'!AJ$1,FALSE)</f>
        <v>92.4640390614599</v>
      </c>
      <c r="Q86" s="169">
        <f>VLOOKUP($A86,'ADR Raw Data'!$B$6:$BE$43,'ADR Raw Data'!AK$1,FALSE)</f>
        <v>91.279640234688003</v>
      </c>
      <c r="R86" s="170">
        <f>VLOOKUP($A86,'ADR Raw Data'!$B$6:$BE$43,'ADR Raw Data'!AL$1,FALSE)</f>
        <v>86.487322063566296</v>
      </c>
      <c r="S86" s="169">
        <f>VLOOKUP($A86,'ADR Raw Data'!$B$6:$BE$43,'ADR Raw Data'!AN$1,FALSE)</f>
        <v>99.454374914777304</v>
      </c>
      <c r="T86" s="169">
        <f>VLOOKUP($A86,'ADR Raw Data'!$B$6:$BE$43,'ADR Raw Data'!AO$1,FALSE)</f>
        <v>97.923981419347697</v>
      </c>
      <c r="U86" s="170">
        <f>VLOOKUP($A86,'ADR Raw Data'!$B$6:$BE$43,'ADR Raw Data'!AP$1,FALSE)</f>
        <v>98.696704281186797</v>
      </c>
      <c r="V86" s="171">
        <f>VLOOKUP($A86,'ADR Raw Data'!$B$6:$BE$43,'ADR Raw Data'!AR$1,FALSE)</f>
        <v>90.279649014765695</v>
      </c>
      <c r="X86" s="168">
        <f>VLOOKUP($A86,'RevPAR Raw Data'!$B$6:$BE$43,'RevPAR Raw Data'!AG$1,FALSE)</f>
        <v>36.264491328334898</v>
      </c>
      <c r="Y86" s="169">
        <f>VLOOKUP($A86,'RevPAR Raw Data'!$B$6:$BE$43,'RevPAR Raw Data'!AH$1,FALSE)</f>
        <v>44.3474885556655</v>
      </c>
      <c r="Z86" s="169">
        <f>VLOOKUP($A86,'RevPAR Raw Data'!$B$6:$BE$43,'RevPAR Raw Data'!AI$1,FALSE)</f>
        <v>52.520714227613503</v>
      </c>
      <c r="AA86" s="169">
        <f>VLOOKUP($A86,'RevPAR Raw Data'!$B$6:$BE$43,'RevPAR Raw Data'!AJ$1,FALSE)</f>
        <v>58.952528511812098</v>
      </c>
      <c r="AB86" s="169">
        <f>VLOOKUP($A86,'RevPAR Raw Data'!$B$6:$BE$43,'RevPAR Raw Data'!AK$1,FALSE)</f>
        <v>56.396071399773597</v>
      </c>
      <c r="AC86" s="170">
        <f>VLOOKUP($A86,'RevPAR Raw Data'!$B$6:$BE$43,'RevPAR Raw Data'!AL$1,FALSE)</f>
        <v>49.696258804639903</v>
      </c>
      <c r="AD86" s="169">
        <f>VLOOKUP($A86,'RevPAR Raw Data'!$B$6:$BE$43,'RevPAR Raw Data'!AN$1,FALSE)</f>
        <v>65.0026985004951</v>
      </c>
      <c r="AE86" s="169">
        <f>VLOOKUP($A86,'RevPAR Raw Data'!$B$6:$BE$43,'RevPAR Raw Data'!AO$1,FALSE)</f>
        <v>62.755710401046798</v>
      </c>
      <c r="AF86" s="170">
        <f>VLOOKUP($A86,'RevPAR Raw Data'!$B$6:$BE$43,'RevPAR Raw Data'!AP$1,FALSE)</f>
        <v>63.879204450770899</v>
      </c>
      <c r="AG86" s="171">
        <f>VLOOKUP($A86,'RevPAR Raw Data'!$B$6:$BE$43,'RevPAR Raw Data'!AR$1,FALSE)</f>
        <v>53.748528989248797</v>
      </c>
    </row>
    <row r="87" spans="1:33" x14ac:dyDescent="0.25">
      <c r="A87" s="148" t="s">
        <v>132</v>
      </c>
      <c r="B87" s="136">
        <f>(VLOOKUP($A86,'Occupancy Raw Data'!$B$8:$BE$51,'Occupancy Raw Data'!AT$3,FALSE))/100</f>
        <v>3.2938421792586603E-2</v>
      </c>
      <c r="C87" s="137">
        <f>(VLOOKUP($A86,'Occupancy Raw Data'!$B$8:$BE$51,'Occupancy Raw Data'!AU$3,FALSE))/100</f>
        <v>1.26661062616983E-3</v>
      </c>
      <c r="D87" s="137">
        <f>(VLOOKUP($A86,'Occupancy Raw Data'!$B$8:$BE$51,'Occupancy Raw Data'!AV$3,FALSE))/100</f>
        <v>7.4338460004172704E-3</v>
      </c>
      <c r="E87" s="137">
        <f>(VLOOKUP($A86,'Occupancy Raw Data'!$B$8:$BE$51,'Occupancy Raw Data'!AW$3,FALSE))/100</f>
        <v>1.1929667590391999E-2</v>
      </c>
      <c r="F87" s="137">
        <f>(VLOOKUP($A86,'Occupancy Raw Data'!$B$8:$BE$51,'Occupancy Raw Data'!AX$3,FALSE))/100</f>
        <v>-1.1929235784191501E-3</v>
      </c>
      <c r="G87" s="137">
        <f>(VLOOKUP($A86,'Occupancy Raw Data'!$B$8:$BE$51,'Occupancy Raw Data'!AY$3,FALSE))/100</f>
        <v>9.521108760518409E-3</v>
      </c>
      <c r="H87" s="138">
        <f>(VLOOKUP($A86,'Occupancy Raw Data'!$B$8:$BE$51,'Occupancy Raw Data'!BA$3,FALSE))/100</f>
        <v>-3.3138023749017399E-2</v>
      </c>
      <c r="I87" s="138">
        <f>(VLOOKUP($A86,'Occupancy Raw Data'!$B$8:$BE$51,'Occupancy Raw Data'!BB$3,FALSE))/100</f>
        <v>-3.51470121871457E-2</v>
      </c>
      <c r="J87" s="137">
        <f>(VLOOKUP($A86,'Occupancy Raw Data'!$B$8:$BE$51,'Occupancy Raw Data'!BC$3,FALSE))/100</f>
        <v>-3.4133682823099004E-2</v>
      </c>
      <c r="K87" s="139">
        <f>(VLOOKUP($A86,'Occupancy Raw Data'!$B$8:$BE$51,'Occupancy Raw Data'!BE$3,FALSE))/100</f>
        <v>-4.60535996180313E-3</v>
      </c>
      <c r="M87" s="136">
        <f>(VLOOKUP($A86,'ADR Raw Data'!$B$6:$BE$49,'ADR Raw Data'!AT$1,FALSE))/100</f>
        <v>-1.7620087243535702E-2</v>
      </c>
      <c r="N87" s="137">
        <f>(VLOOKUP($A86,'ADR Raw Data'!$B$6:$BE$49,'ADR Raw Data'!AU$1,FALSE))/100</f>
        <v>-2.2064026292746099E-2</v>
      </c>
      <c r="O87" s="137">
        <f>(VLOOKUP($A86,'ADR Raw Data'!$B$6:$BE$49,'ADR Raw Data'!AV$1,FALSE))/100</f>
        <v>-1.1179006720605799E-2</v>
      </c>
      <c r="P87" s="137">
        <f>(VLOOKUP($A86,'ADR Raw Data'!$B$6:$BE$49,'ADR Raw Data'!AW$1,FALSE))/100</f>
        <v>1.2647047604833601E-3</v>
      </c>
      <c r="Q87" s="137">
        <f>(VLOOKUP($A86,'ADR Raw Data'!$B$6:$BE$49,'ADR Raw Data'!AX$1,FALSE))/100</f>
        <v>-1.1745775179235401E-2</v>
      </c>
      <c r="R87" s="137">
        <f>(VLOOKUP($A86,'ADR Raw Data'!$B$6:$BE$49,'ADR Raw Data'!AY$1,FALSE))/100</f>
        <v>-1.1770613019538601E-2</v>
      </c>
      <c r="S87" s="138">
        <f>(VLOOKUP($A86,'ADR Raw Data'!$B$6:$BE$49,'ADR Raw Data'!BA$1,FALSE))/100</f>
        <v>-3.7848417043805399E-2</v>
      </c>
      <c r="T87" s="138">
        <f>(VLOOKUP($A86,'ADR Raw Data'!$B$6:$BE$49,'ADR Raw Data'!BB$1,FALSE))/100</f>
        <v>-1.8583324208406901E-2</v>
      </c>
      <c r="U87" s="137">
        <f>(VLOOKUP($A86,'ADR Raw Data'!$B$6:$BE$49,'ADR Raw Data'!BC$1,FALSE))/100</f>
        <v>-2.8462876102302501E-2</v>
      </c>
      <c r="V87" s="139">
        <f>(VLOOKUP($A86,'ADR Raw Data'!$B$6:$BE$49,'ADR Raw Data'!BE$1,FALSE))/100</f>
        <v>-1.9079636167292299E-2</v>
      </c>
      <c r="X87" s="136">
        <f>(VLOOKUP($A86,'RevPAR Raw Data'!$B$6:$BE$49,'RevPAR Raw Data'!AT$1,FALSE))/100</f>
        <v>1.4737956683400999E-2</v>
      </c>
      <c r="Y87" s="137">
        <f>(VLOOKUP($A86,'RevPAR Raw Data'!$B$6:$BE$49,'RevPAR Raw Data'!AU$1,FALSE))/100</f>
        <v>-2.0825362196734799E-2</v>
      </c>
      <c r="Z87" s="137">
        <f>(VLOOKUP($A86,'RevPAR Raw Data'!$B$6:$BE$49,'RevPAR Raw Data'!AV$1,FALSE))/100</f>
        <v>-3.8282637345872102E-3</v>
      </c>
      <c r="AA87" s="137">
        <f>(VLOOKUP($A86,'RevPAR Raw Data'!$B$6:$BE$49,'RevPAR Raw Data'!AW$1,FALSE))/100</f>
        <v>1.3209459858267901E-2</v>
      </c>
      <c r="AB87" s="137">
        <f>(VLOOKUP($A86,'RevPAR Raw Data'!$B$6:$BE$49,'RevPAR Raw Data'!AX$1,FALSE))/100</f>
        <v>-1.29246869454965E-2</v>
      </c>
      <c r="AC87" s="137">
        <f>(VLOOKUP($A86,'RevPAR Raw Data'!$B$6:$BE$49,'RevPAR Raw Data'!AY$1,FALSE))/100</f>
        <v>-2.3615735457572203E-3</v>
      </c>
      <c r="AD87" s="138">
        <f>(VLOOKUP($A86,'RevPAR Raw Data'!$B$6:$BE$49,'RevPAR Raw Data'!BA$1,FALSE))/100</f>
        <v>-6.9732219049962504E-2</v>
      </c>
      <c r="AE87" s="138">
        <f>(VLOOKUP($A86,'RevPAR Raw Data'!$B$6:$BE$49,'RevPAR Raw Data'!BB$1,FALSE))/100</f>
        <v>-5.3077188073121999E-2</v>
      </c>
      <c r="AF87" s="137">
        <f>(VLOOKUP($A86,'RevPAR Raw Data'!$B$6:$BE$49,'RevPAR Raw Data'!BC$1,FALSE))/100</f>
        <v>-6.1625016140292296E-2</v>
      </c>
      <c r="AG87" s="139">
        <f>(VLOOKUP($A86,'RevPAR Raw Data'!$B$6:$BE$49,'RevPAR Raw Data'!BE$1,FALSE))/100</f>
        <v>-2.3597127536604798E-2</v>
      </c>
    </row>
    <row r="88" spans="1:33" x14ac:dyDescent="0.25">
      <c r="A88" s="186"/>
      <c r="B88" s="164"/>
      <c r="C88" s="165"/>
      <c r="D88" s="165"/>
      <c r="E88" s="165"/>
      <c r="F88" s="165"/>
      <c r="G88" s="166"/>
      <c r="H88" s="146"/>
      <c r="I88" s="146"/>
      <c r="J88" s="166"/>
      <c r="K88" s="167"/>
      <c r="M88" s="168"/>
      <c r="N88" s="169"/>
      <c r="O88" s="169"/>
      <c r="P88" s="169"/>
      <c r="Q88" s="169"/>
      <c r="R88" s="170"/>
      <c r="S88" s="169"/>
      <c r="T88" s="169"/>
      <c r="U88" s="170"/>
      <c r="V88" s="171"/>
      <c r="X88" s="168"/>
      <c r="Y88" s="169"/>
      <c r="Z88" s="169"/>
      <c r="AA88" s="169"/>
      <c r="AB88" s="169"/>
      <c r="AC88" s="170"/>
      <c r="AD88" s="169"/>
      <c r="AE88" s="169"/>
      <c r="AF88" s="170"/>
      <c r="AG88" s="171"/>
    </row>
    <row r="89" spans="1:33" x14ac:dyDescent="0.25">
      <c r="A89" s="163" t="s">
        <v>88</v>
      </c>
      <c r="B89" s="164">
        <f>(VLOOKUP($A89,'Occupancy Raw Data'!$B$8:$BE$45,'Occupancy Raw Data'!AG$3,FALSE))/100</f>
        <v>0.52259564759564692</v>
      </c>
      <c r="C89" s="165">
        <f>(VLOOKUP($A89,'Occupancy Raw Data'!$B$8:$BE$45,'Occupancy Raw Data'!AH$3,FALSE))/100</f>
        <v>0.59266409266409203</v>
      </c>
      <c r="D89" s="165">
        <f>(VLOOKUP($A89,'Occupancy Raw Data'!$B$8:$BE$45,'Occupancy Raw Data'!AI$3,FALSE))/100</f>
        <v>0.60784485784485698</v>
      </c>
      <c r="E89" s="165">
        <f>(VLOOKUP($A89,'Occupancy Raw Data'!$B$8:$BE$45,'Occupancy Raw Data'!AJ$3,FALSE))/100</f>
        <v>0.61727799227799207</v>
      </c>
      <c r="F89" s="165">
        <f>(VLOOKUP($A89,'Occupancy Raw Data'!$B$8:$BE$45,'Occupancy Raw Data'!AK$3,FALSE))/100</f>
        <v>0.59871884871884806</v>
      </c>
      <c r="G89" s="166">
        <f>(VLOOKUP($A89,'Occupancy Raw Data'!$B$8:$BE$45,'Occupancy Raw Data'!AL$3,FALSE))/100</f>
        <v>0.58782028782028706</v>
      </c>
      <c r="H89" s="146">
        <f>(VLOOKUP($A89,'Occupancy Raw Data'!$B$8:$BE$45,'Occupancy Raw Data'!AN$3,FALSE))/100</f>
        <v>0.68234468234468193</v>
      </c>
      <c r="I89" s="146">
        <f>(VLOOKUP($A89,'Occupancy Raw Data'!$B$8:$BE$45,'Occupancy Raw Data'!AO$3,FALSE))/100</f>
        <v>0.69103194103194099</v>
      </c>
      <c r="J89" s="166">
        <f>(VLOOKUP($A89,'Occupancy Raw Data'!$B$8:$BE$45,'Occupancy Raw Data'!AP$3,FALSE))/100</f>
        <v>0.68668831168831101</v>
      </c>
      <c r="K89" s="167">
        <f>(VLOOKUP($A89,'Occupancy Raw Data'!$B$8:$BE$45,'Occupancy Raw Data'!AR$3,FALSE))/100</f>
        <v>0.61606829463972301</v>
      </c>
      <c r="M89" s="168">
        <f>VLOOKUP($A89,'ADR Raw Data'!$B$6:$BE$43,'ADR Raw Data'!AG$1,FALSE)</f>
        <v>100.608276802955</v>
      </c>
      <c r="N89" s="169">
        <f>VLOOKUP($A89,'ADR Raw Data'!$B$6:$BE$43,'ADR Raw Data'!AH$1,FALSE)</f>
        <v>105.827410897246</v>
      </c>
      <c r="O89" s="169">
        <f>VLOOKUP($A89,'ADR Raw Data'!$B$6:$BE$43,'ADR Raw Data'!AI$1,FALSE)</f>
        <v>108.616550187671</v>
      </c>
      <c r="P89" s="169">
        <f>VLOOKUP($A89,'ADR Raw Data'!$B$6:$BE$43,'ADR Raw Data'!AJ$1,FALSE)</f>
        <v>107.80685441751299</v>
      </c>
      <c r="Q89" s="169">
        <f>VLOOKUP($A89,'ADR Raw Data'!$B$6:$BE$43,'ADR Raw Data'!AK$1,FALSE)</f>
        <v>105.223479224681</v>
      </c>
      <c r="R89" s="170">
        <f>VLOOKUP($A89,'ADR Raw Data'!$B$6:$BE$43,'ADR Raw Data'!AL$1,FALSE)</f>
        <v>105.768940257956</v>
      </c>
      <c r="S89" s="169">
        <f>VLOOKUP($A89,'ADR Raw Data'!$B$6:$BE$43,'ADR Raw Data'!AN$1,FALSE)</f>
        <v>114.678006539351</v>
      </c>
      <c r="T89" s="169">
        <f>VLOOKUP($A89,'ADR Raw Data'!$B$6:$BE$43,'ADR Raw Data'!AO$1,FALSE)</f>
        <v>116.897193511111</v>
      </c>
      <c r="U89" s="170">
        <f>VLOOKUP($A89,'ADR Raw Data'!$B$6:$BE$43,'ADR Raw Data'!AP$1,FALSE)</f>
        <v>115.79461873043201</v>
      </c>
      <c r="V89" s="171">
        <f>VLOOKUP($A89,'ADR Raw Data'!$B$6:$BE$43,'ADR Raw Data'!AR$1,FALSE)</f>
        <v>108.961775618068</v>
      </c>
      <c r="X89" s="168">
        <f>VLOOKUP($A89,'RevPAR Raw Data'!$B$6:$BE$43,'RevPAR Raw Data'!AG$1,FALSE)</f>
        <v>52.577447569322501</v>
      </c>
      <c r="Y89" s="169">
        <f>VLOOKUP($A89,'RevPAR Raw Data'!$B$6:$BE$43,'RevPAR Raw Data'!AH$1,FALSE)</f>
        <v>62.720106458406399</v>
      </c>
      <c r="Z89" s="169">
        <f>VLOOKUP($A89,'RevPAR Raw Data'!$B$6:$BE$43,'RevPAR Raw Data'!AI$1,FALSE)</f>
        <v>66.022011508424001</v>
      </c>
      <c r="AA89" s="169">
        <f>VLOOKUP($A89,'RevPAR Raw Data'!$B$6:$BE$43,'RevPAR Raw Data'!AJ$1,FALSE)</f>
        <v>66.546798648648604</v>
      </c>
      <c r="AB89" s="169">
        <f>VLOOKUP($A89,'RevPAR Raw Data'!$B$6:$BE$43,'RevPAR Raw Data'!AK$1,FALSE)</f>
        <v>62.999280339592801</v>
      </c>
      <c r="AC89" s="170">
        <f>VLOOKUP($A89,'RevPAR Raw Data'!$B$6:$BE$43,'RevPAR Raw Data'!AL$1,FALSE)</f>
        <v>62.173128904878901</v>
      </c>
      <c r="AD89" s="169">
        <f>VLOOKUP($A89,'RevPAR Raw Data'!$B$6:$BE$43,'RevPAR Raw Data'!AN$1,FALSE)</f>
        <v>78.249927944015397</v>
      </c>
      <c r="AE89" s="169">
        <f>VLOOKUP($A89,'RevPAR Raw Data'!$B$6:$BE$43,'RevPAR Raw Data'!AO$1,FALSE)</f>
        <v>80.779694533169504</v>
      </c>
      <c r="AF89" s="170">
        <f>VLOOKUP($A89,'RevPAR Raw Data'!$B$6:$BE$43,'RevPAR Raw Data'!AP$1,FALSE)</f>
        <v>79.514811238592401</v>
      </c>
      <c r="AG89" s="171">
        <f>VLOOKUP($A89,'RevPAR Raw Data'!$B$6:$BE$43,'RevPAR Raw Data'!AR$1,FALSE)</f>
        <v>67.1278952859399</v>
      </c>
    </row>
    <row r="90" spans="1:33" x14ac:dyDescent="0.25">
      <c r="A90" s="148" t="s">
        <v>132</v>
      </c>
      <c r="B90" s="136">
        <f>(VLOOKUP($A89,'Occupancy Raw Data'!$B$8:$BE$51,'Occupancy Raw Data'!AT$3,FALSE))/100</f>
        <v>8.6632280218978508E-2</v>
      </c>
      <c r="C90" s="137">
        <f>(VLOOKUP($A89,'Occupancy Raw Data'!$B$8:$BE$51,'Occupancy Raw Data'!AU$3,FALSE))/100</f>
        <v>8.1112026050713201E-2</v>
      </c>
      <c r="D90" s="137">
        <f>(VLOOKUP($A89,'Occupancy Raw Data'!$B$8:$BE$51,'Occupancy Raw Data'!AV$3,FALSE))/100</f>
        <v>5.30178843468537E-2</v>
      </c>
      <c r="E90" s="137">
        <f>(VLOOKUP($A89,'Occupancy Raw Data'!$B$8:$BE$51,'Occupancy Raw Data'!AW$3,FALSE))/100</f>
        <v>3.85309805031862E-2</v>
      </c>
      <c r="F90" s="137">
        <f>(VLOOKUP($A89,'Occupancy Raw Data'!$B$8:$BE$51,'Occupancy Raw Data'!AX$3,FALSE))/100</f>
        <v>7.3064013040358301E-3</v>
      </c>
      <c r="G90" s="137">
        <f>(VLOOKUP($A89,'Occupancy Raw Data'!$B$8:$BE$51,'Occupancy Raw Data'!AY$3,FALSE))/100</f>
        <v>5.15105829251419E-2</v>
      </c>
      <c r="H90" s="138">
        <f>(VLOOKUP($A89,'Occupancy Raw Data'!$B$8:$BE$51,'Occupancy Raw Data'!BA$3,FALSE))/100</f>
        <v>2.1116771001707502E-2</v>
      </c>
      <c r="I90" s="138">
        <f>(VLOOKUP($A89,'Occupancy Raw Data'!$B$8:$BE$51,'Occupancy Raw Data'!BB$3,FALSE))/100</f>
        <v>-1.19432731569934E-2</v>
      </c>
      <c r="J90" s="137">
        <f>(VLOOKUP($A89,'Occupancy Raw Data'!$B$8:$BE$51,'Occupancy Raw Data'!BC$3,FALSE))/100</f>
        <v>4.2102338179698601E-3</v>
      </c>
      <c r="K90" s="139">
        <f>(VLOOKUP($A89,'Occupancy Raw Data'!$B$8:$BE$51,'Occupancy Raw Data'!BE$3,FALSE))/100</f>
        <v>3.5970622962939E-2</v>
      </c>
      <c r="M90" s="136">
        <f>(VLOOKUP($A89,'ADR Raw Data'!$B$6:$BE$49,'ADR Raw Data'!AT$1,FALSE))/100</f>
        <v>1.99464281511069E-2</v>
      </c>
      <c r="N90" s="137">
        <f>(VLOOKUP($A89,'ADR Raw Data'!$B$6:$BE$49,'ADR Raw Data'!AU$1,FALSE))/100</f>
        <v>1.5218492306347199E-2</v>
      </c>
      <c r="O90" s="137">
        <f>(VLOOKUP($A89,'ADR Raw Data'!$B$6:$BE$49,'ADR Raw Data'!AV$1,FALSE))/100</f>
        <v>5.1900501625378303E-3</v>
      </c>
      <c r="P90" s="137">
        <f>(VLOOKUP($A89,'ADR Raw Data'!$B$6:$BE$49,'ADR Raw Data'!AW$1,FALSE))/100</f>
        <v>4.1231765053014006E-3</v>
      </c>
      <c r="Q90" s="137">
        <f>(VLOOKUP($A89,'ADR Raw Data'!$B$6:$BE$49,'ADR Raw Data'!AX$1,FALSE))/100</f>
        <v>-1.00372948171681E-3</v>
      </c>
      <c r="R90" s="137">
        <f>(VLOOKUP($A89,'ADR Raw Data'!$B$6:$BE$49,'ADR Raw Data'!AY$1,FALSE))/100</f>
        <v>7.6997776866367593E-3</v>
      </c>
      <c r="S90" s="138">
        <f>(VLOOKUP($A89,'ADR Raw Data'!$B$6:$BE$49,'ADR Raw Data'!BA$1,FALSE))/100</f>
        <v>1.8832778294966101E-4</v>
      </c>
      <c r="T90" s="138">
        <f>(VLOOKUP($A89,'ADR Raw Data'!$B$6:$BE$49,'ADR Raw Data'!BB$1,FALSE))/100</f>
        <v>-6.1247248084294603E-3</v>
      </c>
      <c r="U90" s="137">
        <f>(VLOOKUP($A89,'ADR Raw Data'!$B$6:$BE$49,'ADR Raw Data'!BC$1,FALSE))/100</f>
        <v>-3.2374467452589402E-3</v>
      </c>
      <c r="V90" s="139">
        <f>(VLOOKUP($A89,'ADR Raw Data'!$B$6:$BE$49,'ADR Raw Data'!BE$1,FALSE))/100</f>
        <v>2.92806802623368E-3</v>
      </c>
      <c r="X90" s="136">
        <f>(VLOOKUP($A89,'RevPAR Raw Data'!$B$6:$BE$49,'RevPAR Raw Data'!AT$1,FALSE))/100</f>
        <v>0.10830671292303901</v>
      </c>
      <c r="Y90" s="137">
        <f>(VLOOKUP($A89,'RevPAR Raw Data'!$B$6:$BE$49,'RevPAR Raw Data'!AU$1,FALSE))/100</f>
        <v>9.7564921101465404E-2</v>
      </c>
      <c r="Z90" s="137">
        <f>(VLOOKUP($A89,'RevPAR Raw Data'!$B$6:$BE$49,'RevPAR Raw Data'!AV$1,FALSE))/100</f>
        <v>5.8483099988663294E-2</v>
      </c>
      <c r="AA90" s="137">
        <f>(VLOOKUP($A89,'RevPAR Raw Data'!$B$6:$BE$49,'RevPAR Raw Data'!AW$1,FALSE))/100</f>
        <v>4.2813027042024603E-2</v>
      </c>
      <c r="AB90" s="137">
        <f>(VLOOKUP($A89,'RevPAR Raw Data'!$B$6:$BE$49,'RevPAR Raw Data'!AX$1,FALSE))/100</f>
        <v>6.2953381719248998E-3</v>
      </c>
      <c r="AC90" s="137">
        <f>(VLOOKUP($A89,'RevPAR Raw Data'!$B$6:$BE$49,'RevPAR Raw Data'!AY$1,FALSE))/100</f>
        <v>5.9606980648811293E-2</v>
      </c>
      <c r="AD90" s="138">
        <f>(VLOOKUP($A89,'RevPAR Raw Data'!$B$6:$BE$49,'RevPAR Raw Data'!BA$1,FALSE))/100</f>
        <v>2.1309075659322999E-2</v>
      </c>
      <c r="AE90" s="138">
        <f>(VLOOKUP($A89,'RevPAR Raw Data'!$B$6:$BE$49,'RevPAR Raw Data'!BB$1,FALSE))/100</f>
        <v>-1.7994848704024399E-2</v>
      </c>
      <c r="AF90" s="137">
        <f>(VLOOKUP($A89,'RevPAR Raw Data'!$B$6:$BE$49,'RevPAR Raw Data'!BC$1,FALSE))/100</f>
        <v>9.5915666494015607E-4</v>
      </c>
      <c r="AG90" s="139">
        <f>(VLOOKUP($A89,'RevPAR Raw Data'!$B$6:$BE$49,'RevPAR Raw Data'!BE$1,FALSE))/100</f>
        <v>3.9004015420154199E-2</v>
      </c>
    </row>
    <row r="91" spans="1:33" x14ac:dyDescent="0.25">
      <c r="A91" s="186"/>
      <c r="B91" s="164"/>
      <c r="C91" s="165"/>
      <c r="D91" s="165"/>
      <c r="E91" s="165"/>
      <c r="F91" s="165"/>
      <c r="G91" s="166"/>
      <c r="H91" s="146"/>
      <c r="I91" s="146"/>
      <c r="J91" s="166"/>
      <c r="K91" s="167"/>
      <c r="M91" s="168"/>
      <c r="N91" s="169"/>
      <c r="O91" s="169"/>
      <c r="P91" s="169"/>
      <c r="Q91" s="169"/>
      <c r="R91" s="170"/>
      <c r="S91" s="169"/>
      <c r="T91" s="169"/>
      <c r="U91" s="170"/>
      <c r="V91" s="171"/>
      <c r="X91" s="168"/>
      <c r="Y91" s="169"/>
      <c r="Z91" s="169"/>
      <c r="AA91" s="169"/>
      <c r="AB91" s="169"/>
      <c r="AC91" s="170"/>
      <c r="AD91" s="169"/>
      <c r="AE91" s="169"/>
      <c r="AF91" s="170"/>
      <c r="AG91" s="171"/>
    </row>
    <row r="92" spans="1:33" x14ac:dyDescent="0.25">
      <c r="A92" s="163" t="s">
        <v>89</v>
      </c>
      <c r="B92" s="164">
        <f>(VLOOKUP($A92,'Occupancy Raw Data'!$B$8:$BE$45,'Occupancy Raw Data'!AG$3,FALSE))/100</f>
        <v>0.36690917717765203</v>
      </c>
      <c r="C92" s="165">
        <f>(VLOOKUP($A92,'Occupancy Raw Data'!$B$8:$BE$45,'Occupancy Raw Data'!AH$3,FALSE))/100</f>
        <v>0.40510458265786198</v>
      </c>
      <c r="D92" s="165">
        <f>(VLOOKUP($A92,'Occupancy Raw Data'!$B$8:$BE$45,'Occupancy Raw Data'!AI$3,FALSE))/100</f>
        <v>0.43495403391979698</v>
      </c>
      <c r="E92" s="165">
        <f>(VLOOKUP($A92,'Occupancy Raw Data'!$B$8:$BE$45,'Occupancy Raw Data'!AJ$3,FALSE))/100</f>
        <v>0.43059518148676401</v>
      </c>
      <c r="F92" s="165">
        <f>(VLOOKUP($A92,'Occupancy Raw Data'!$B$8:$BE$45,'Occupancy Raw Data'!AK$3,FALSE))/100</f>
        <v>0.44670312252337901</v>
      </c>
      <c r="G92" s="166">
        <f>(VLOOKUP($A92,'Occupancy Raw Data'!$B$8:$BE$45,'Occupancy Raw Data'!AL$3,FALSE))/100</f>
        <v>0.41682635204687601</v>
      </c>
      <c r="H92" s="146">
        <f>(VLOOKUP($A92,'Occupancy Raw Data'!$B$8:$BE$45,'Occupancy Raw Data'!AN$3,FALSE))/100</f>
        <v>0.61185797319204394</v>
      </c>
      <c r="I92" s="146">
        <f>(VLOOKUP($A92,'Occupancy Raw Data'!$B$8:$BE$45,'Occupancy Raw Data'!AO$3,FALSE))/100</f>
        <v>0.64161974880900796</v>
      </c>
      <c r="J92" s="166">
        <f>(VLOOKUP($A92,'Occupancy Raw Data'!$B$8:$BE$45,'Occupancy Raw Data'!AP$3,FALSE))/100</f>
        <v>0.62677056618662397</v>
      </c>
      <c r="K92" s="167">
        <f>(VLOOKUP($A92,'Occupancy Raw Data'!$B$8:$BE$45,'Occupancy Raw Data'!AR$3,FALSE))/100</f>
        <v>0.47695784834444505</v>
      </c>
      <c r="M92" s="168">
        <f>VLOOKUP($A92,'ADR Raw Data'!$B$6:$BE$43,'ADR Raw Data'!AG$1,FALSE)</f>
        <v>102.72977303195201</v>
      </c>
      <c r="N92" s="169">
        <f>VLOOKUP($A92,'ADR Raw Data'!$B$6:$BE$43,'ADR Raw Data'!AH$1,FALSE)</f>
        <v>103.619609540773</v>
      </c>
      <c r="O92" s="169">
        <f>VLOOKUP($A92,'ADR Raw Data'!$B$6:$BE$43,'ADR Raw Data'!AI$1,FALSE)</f>
        <v>107.090003279733</v>
      </c>
      <c r="P92" s="169">
        <f>VLOOKUP($A92,'ADR Raw Data'!$B$6:$BE$43,'ADR Raw Data'!AJ$1,FALSE)</f>
        <v>105.585047370358</v>
      </c>
      <c r="Q92" s="169">
        <f>VLOOKUP($A92,'ADR Raw Data'!$B$6:$BE$43,'ADR Raw Data'!AK$1,FALSE)</f>
        <v>105.047409633637</v>
      </c>
      <c r="R92" s="170">
        <f>VLOOKUP($A92,'ADR Raw Data'!$B$6:$BE$43,'ADR Raw Data'!AL$1,FALSE)</f>
        <v>104.897863366007</v>
      </c>
      <c r="S92" s="169">
        <f>VLOOKUP($A92,'ADR Raw Data'!$B$6:$BE$43,'ADR Raw Data'!AN$1,FALSE)</f>
        <v>127.821469255872</v>
      </c>
      <c r="T92" s="169">
        <f>VLOOKUP($A92,'ADR Raw Data'!$B$6:$BE$43,'ADR Raw Data'!AO$1,FALSE)</f>
        <v>129.603417402509</v>
      </c>
      <c r="U92" s="170">
        <f>VLOOKUP($A92,'ADR Raw Data'!$B$6:$BE$43,'ADR Raw Data'!AP$1,FALSE)</f>
        <v>128.73549519058199</v>
      </c>
      <c r="V92" s="171">
        <f>VLOOKUP($A92,'ADR Raw Data'!$B$6:$BE$43,'ADR Raw Data'!AR$1,FALSE)</f>
        <v>113.869874462754</v>
      </c>
      <c r="X92" s="168">
        <f>VLOOKUP($A92,'RevPAR Raw Data'!$B$6:$BE$43,'RevPAR Raw Data'!AG$1,FALSE)</f>
        <v>37.692496494800501</v>
      </c>
      <c r="Y92" s="169">
        <f>VLOOKUP($A92,'RevPAR Raw Data'!$B$6:$BE$43,'RevPAR Raw Data'!AH$1,FALSE)</f>
        <v>41.976778678185902</v>
      </c>
      <c r="Z92" s="169">
        <f>VLOOKUP($A92,'RevPAR Raw Data'!$B$6:$BE$43,'RevPAR Raw Data'!AI$1,FALSE)</f>
        <v>46.5792289190045</v>
      </c>
      <c r="AA92" s="169">
        <f>VLOOKUP($A92,'RevPAR Raw Data'!$B$6:$BE$43,'RevPAR Raw Data'!AJ$1,FALSE)</f>
        <v>45.464412634728099</v>
      </c>
      <c r="AB92" s="169">
        <f>VLOOKUP($A92,'RevPAR Raw Data'!$B$6:$BE$43,'RevPAR Raw Data'!AK$1,FALSE)</f>
        <v>46.925005896338497</v>
      </c>
      <c r="AC92" s="170">
        <f>VLOOKUP($A92,'RevPAR Raw Data'!$B$6:$BE$43,'RevPAR Raw Data'!AL$1,FALSE)</f>
        <v>43.724193724364497</v>
      </c>
      <c r="AD92" s="169">
        <f>VLOOKUP($A92,'RevPAR Raw Data'!$B$6:$BE$43,'RevPAR Raw Data'!AN$1,FALSE)</f>
        <v>78.208585109327402</v>
      </c>
      <c r="AE92" s="169">
        <f>VLOOKUP($A92,'RevPAR Raw Data'!$B$6:$BE$43,'RevPAR Raw Data'!AO$1,FALSE)</f>
        <v>83.156112118587302</v>
      </c>
      <c r="AF92" s="170">
        <f>VLOOKUP($A92,'RevPAR Raw Data'!$B$6:$BE$43,'RevPAR Raw Data'!AP$1,FALSE)</f>
        <v>80.6876192089169</v>
      </c>
      <c r="AG92" s="171">
        <f>VLOOKUP($A92,'RevPAR Raw Data'!$B$6:$BE$43,'RevPAR Raw Data'!AR$1,FALSE)</f>
        <v>54.311130315007297</v>
      </c>
    </row>
    <row r="93" spans="1:33" x14ac:dyDescent="0.25">
      <c r="A93" s="148" t="s">
        <v>132</v>
      </c>
      <c r="B93" s="136">
        <f>(VLOOKUP($A92,'Occupancy Raw Data'!$B$8:$BE$51,'Occupancy Raw Data'!AT$3,FALSE))/100</f>
        <v>-7.1017189699136007E-2</v>
      </c>
      <c r="C93" s="137">
        <f>(VLOOKUP($A92,'Occupancy Raw Data'!$B$8:$BE$51,'Occupancy Raw Data'!AU$3,FALSE))/100</f>
        <v>-7.0953282915089705E-2</v>
      </c>
      <c r="D93" s="137">
        <f>(VLOOKUP($A92,'Occupancy Raw Data'!$B$8:$BE$51,'Occupancy Raw Data'!AV$3,FALSE))/100</f>
        <v>-6.1212271229957496E-2</v>
      </c>
      <c r="E93" s="137">
        <f>(VLOOKUP($A92,'Occupancy Raw Data'!$B$8:$BE$51,'Occupancy Raw Data'!AW$3,FALSE))/100</f>
        <v>-0.109986871611314</v>
      </c>
      <c r="F93" s="137">
        <f>(VLOOKUP($A92,'Occupancy Raw Data'!$B$8:$BE$51,'Occupancy Raw Data'!AX$3,FALSE))/100</f>
        <v>-0.15959384205079799</v>
      </c>
      <c r="G93" s="137">
        <f>(VLOOKUP($A92,'Occupancy Raw Data'!$B$8:$BE$51,'Occupancy Raw Data'!AY$3,FALSE))/100</f>
        <v>-9.7644057678434593E-2</v>
      </c>
      <c r="H93" s="138">
        <f>(VLOOKUP($A92,'Occupancy Raw Data'!$B$8:$BE$51,'Occupancy Raw Data'!BA$3,FALSE))/100</f>
        <v>-8.2213040211933E-2</v>
      </c>
      <c r="I93" s="138">
        <f>(VLOOKUP($A92,'Occupancy Raw Data'!$B$8:$BE$51,'Occupancy Raw Data'!BB$3,FALSE))/100</f>
        <v>-6.6912743347875198E-2</v>
      </c>
      <c r="J93" s="137">
        <f>(VLOOKUP($A92,'Occupancy Raw Data'!$B$8:$BE$51,'Occupancy Raw Data'!BC$3,FALSE))/100</f>
        <v>-7.4397646838947604E-2</v>
      </c>
      <c r="K93" s="139">
        <f>(VLOOKUP($A92,'Occupancy Raw Data'!$B$8:$BE$51,'Occupancy Raw Data'!BE$3,FALSE))/100</f>
        <v>-8.8930385940801215E-2</v>
      </c>
      <c r="M93" s="136">
        <f>(VLOOKUP($A92,'ADR Raw Data'!$B$6:$BE$49,'ADR Raw Data'!AT$1,FALSE))/100</f>
        <v>-1.4804130524078101E-2</v>
      </c>
      <c r="N93" s="137">
        <f>(VLOOKUP($A92,'ADR Raw Data'!$B$6:$BE$49,'ADR Raw Data'!AU$1,FALSE))/100</f>
        <v>-8.3393812667785002E-3</v>
      </c>
      <c r="O93" s="137">
        <f>(VLOOKUP($A92,'ADR Raw Data'!$B$6:$BE$49,'ADR Raw Data'!AV$1,FALSE))/100</f>
        <v>1.2348380683898199E-2</v>
      </c>
      <c r="P93" s="137">
        <f>(VLOOKUP($A92,'ADR Raw Data'!$B$6:$BE$49,'ADR Raw Data'!AW$1,FALSE))/100</f>
        <v>-2.3748751935213898E-2</v>
      </c>
      <c r="Q93" s="137">
        <f>(VLOOKUP($A92,'ADR Raw Data'!$B$6:$BE$49,'ADR Raw Data'!AX$1,FALSE))/100</f>
        <v>-4.5462282513985597E-2</v>
      </c>
      <c r="R93" s="137">
        <f>(VLOOKUP($A92,'ADR Raw Data'!$B$6:$BE$49,'ADR Raw Data'!AY$1,FALSE))/100</f>
        <v>-1.7440180611184897E-2</v>
      </c>
      <c r="S93" s="138">
        <f>(VLOOKUP($A92,'ADR Raw Data'!$B$6:$BE$49,'ADR Raw Data'!BA$1,FALSE))/100</f>
        <v>-3.3792707629351999E-2</v>
      </c>
      <c r="T93" s="138">
        <f>(VLOOKUP($A92,'ADR Raw Data'!$B$6:$BE$49,'ADR Raw Data'!BB$1,FALSE))/100</f>
        <v>-3.0282765745285597E-2</v>
      </c>
      <c r="U93" s="137">
        <f>(VLOOKUP($A92,'ADR Raw Data'!$B$6:$BE$49,'ADR Raw Data'!BC$1,FALSE))/100</f>
        <v>-3.1931975046595298E-2</v>
      </c>
      <c r="V93" s="139">
        <f>(VLOOKUP($A92,'ADR Raw Data'!$B$6:$BE$49,'ADR Raw Data'!BE$1,FALSE))/100</f>
        <v>-2.2282485938060301E-2</v>
      </c>
      <c r="X93" s="136">
        <f>(VLOOKUP($A92,'RevPAR Raw Data'!$B$6:$BE$49,'RevPAR Raw Data'!AT$1,FALSE))/100</f>
        <v>-8.4769972477454991E-2</v>
      </c>
      <c r="Y93" s="137">
        <f>(VLOOKUP($A92,'RevPAR Raw Data'!$B$6:$BE$49,'RevPAR Raw Data'!AU$1,FALSE))/100</f>
        <v>-7.8700957703509697E-2</v>
      </c>
      <c r="Z93" s="137">
        <f>(VLOOKUP($A92,'RevPAR Raw Data'!$B$6:$BE$49,'RevPAR Raw Data'!AV$1,FALSE))/100</f>
        <v>-4.9619762973732801E-2</v>
      </c>
      <c r="AA93" s="137">
        <f>(VLOOKUP($A92,'RevPAR Raw Data'!$B$6:$BE$49,'RevPAR Raw Data'!AW$1,FALSE))/100</f>
        <v>-0.13112357261650001</v>
      </c>
      <c r="AB93" s="137">
        <f>(VLOOKUP($A92,'RevPAR Raw Data'!$B$6:$BE$49,'RevPAR Raw Data'!AX$1,FALSE))/100</f>
        <v>-0.19780062422997802</v>
      </c>
      <c r="AC93" s="137">
        <f>(VLOOKUP($A92,'RevPAR Raw Data'!$B$6:$BE$49,'RevPAR Raw Data'!AY$1,FALSE))/100</f>
        <v>-0.113381308288098</v>
      </c>
      <c r="AD93" s="138">
        <f>(VLOOKUP($A92,'RevPAR Raw Data'!$B$6:$BE$49,'RevPAR Raw Data'!BA$1,FALSE))/100</f>
        <v>-0.113227546610083</v>
      </c>
      <c r="AE93" s="138">
        <f>(VLOOKUP($A92,'RevPAR Raw Data'!$B$6:$BE$49,'RevPAR Raw Data'!BB$1,FALSE))/100</f>
        <v>-9.5169206160982706E-2</v>
      </c>
      <c r="AF93" s="137">
        <f>(VLOOKUP($A92,'RevPAR Raw Data'!$B$6:$BE$49,'RevPAR Raw Data'!BC$1,FALSE))/100</f>
        <v>-0.103953958083156</v>
      </c>
      <c r="AG93" s="139">
        <f>(VLOOKUP($A92,'RevPAR Raw Data'!$B$6:$BE$49,'RevPAR Raw Data'!BE$1,FALSE))/100</f>
        <v>-0.109231281804669</v>
      </c>
    </row>
    <row r="94" spans="1:33" x14ac:dyDescent="0.25">
      <c r="A94" s="186"/>
      <c r="B94" s="164"/>
      <c r="C94" s="165"/>
      <c r="D94" s="165"/>
      <c r="E94" s="165"/>
      <c r="F94" s="165"/>
      <c r="G94" s="166"/>
      <c r="H94" s="146"/>
      <c r="I94" s="146"/>
      <c r="J94" s="166"/>
      <c r="K94" s="167"/>
      <c r="M94" s="168"/>
      <c r="N94" s="169"/>
      <c r="O94" s="169"/>
      <c r="P94" s="169"/>
      <c r="Q94" s="169"/>
      <c r="R94" s="170"/>
      <c r="S94" s="169"/>
      <c r="T94" s="169"/>
      <c r="U94" s="170"/>
      <c r="V94" s="171"/>
      <c r="X94" s="168"/>
      <c r="Y94" s="169"/>
      <c r="Z94" s="169"/>
      <c r="AA94" s="169"/>
      <c r="AB94" s="169"/>
      <c r="AC94" s="170"/>
      <c r="AD94" s="169"/>
      <c r="AE94" s="169"/>
      <c r="AF94" s="170"/>
      <c r="AG94" s="171"/>
    </row>
    <row r="95" spans="1:33" x14ac:dyDescent="0.25">
      <c r="A95" s="163" t="s">
        <v>29</v>
      </c>
      <c r="B95" s="164">
        <f>(VLOOKUP($A95,'Occupancy Raw Data'!$B$8:$BE$45,'Occupancy Raw Data'!AG$3,FALSE))/100</f>
        <v>0.30365628299894398</v>
      </c>
      <c r="C95" s="165">
        <f>(VLOOKUP($A95,'Occupancy Raw Data'!$B$8:$BE$45,'Occupancy Raw Data'!AH$3,FALSE))/100</f>
        <v>0.322300686378035</v>
      </c>
      <c r="D95" s="165">
        <f>(VLOOKUP($A95,'Occupancy Raw Data'!$B$8:$BE$45,'Occupancy Raw Data'!AI$3,FALSE))/100</f>
        <v>0.313489968321013</v>
      </c>
      <c r="E95" s="165">
        <f>(VLOOKUP($A95,'Occupancy Raw Data'!$B$8:$BE$45,'Occupancy Raw Data'!AJ$3,FALSE))/100</f>
        <v>0.31632787750791896</v>
      </c>
      <c r="F95" s="165">
        <f>(VLOOKUP($A95,'Occupancy Raw Data'!$B$8:$BE$45,'Occupancy Raw Data'!AK$3,FALSE))/100</f>
        <v>0.34219904963041103</v>
      </c>
      <c r="G95" s="166">
        <f>(VLOOKUP($A95,'Occupancy Raw Data'!$B$8:$BE$45,'Occupancy Raw Data'!AL$3,FALSE))/100</f>
        <v>0.31959477296726502</v>
      </c>
      <c r="H95" s="146">
        <f>(VLOOKUP($A95,'Occupancy Raw Data'!$B$8:$BE$45,'Occupancy Raw Data'!AN$3,FALSE))/100</f>
        <v>0.454989440337909</v>
      </c>
      <c r="I95" s="146">
        <f>(VLOOKUP($A95,'Occupancy Raw Data'!$B$8:$BE$45,'Occupancy Raw Data'!AO$3,FALSE))/100</f>
        <v>0.49250923970432903</v>
      </c>
      <c r="J95" s="166">
        <f>(VLOOKUP($A95,'Occupancy Raw Data'!$B$8:$BE$45,'Occupancy Raw Data'!AP$3,FALSE))/100</f>
        <v>0.47374934002111901</v>
      </c>
      <c r="K95" s="167">
        <f>(VLOOKUP($A95,'Occupancy Raw Data'!$B$8:$BE$45,'Occupancy Raw Data'!AR$3,FALSE))/100</f>
        <v>0.36363893498265099</v>
      </c>
      <c r="M95" s="168">
        <f>VLOOKUP($A95,'ADR Raw Data'!$B$6:$BE$43,'ADR Raw Data'!AG$1,FALSE)</f>
        <v>112.641014996739</v>
      </c>
      <c r="N95" s="169">
        <f>VLOOKUP($A95,'ADR Raw Data'!$B$6:$BE$43,'ADR Raw Data'!AH$1,FALSE)</f>
        <v>94.342327224326795</v>
      </c>
      <c r="O95" s="169">
        <f>VLOOKUP($A95,'ADR Raw Data'!$B$6:$BE$43,'ADR Raw Data'!AI$1,FALSE)</f>
        <v>92.151482105263099</v>
      </c>
      <c r="P95" s="169">
        <f>VLOOKUP($A95,'ADR Raw Data'!$B$6:$BE$43,'ADR Raw Data'!AJ$1,FALSE)</f>
        <v>89.003337158355905</v>
      </c>
      <c r="Q95" s="169">
        <f>VLOOKUP($A95,'ADR Raw Data'!$B$6:$BE$43,'ADR Raw Data'!AK$1,FALSE)</f>
        <v>94.624831243972906</v>
      </c>
      <c r="R95" s="170">
        <f>VLOOKUP($A95,'ADR Raw Data'!$B$6:$BE$43,'ADR Raw Data'!AL$1,FALSE)</f>
        <v>96.393364997418601</v>
      </c>
      <c r="S95" s="169">
        <f>VLOOKUP($A95,'ADR Raw Data'!$B$6:$BE$43,'ADR Raw Data'!AN$1,FALSE)</f>
        <v>138.27219828836601</v>
      </c>
      <c r="T95" s="169">
        <f>VLOOKUP($A95,'ADR Raw Data'!$B$6:$BE$43,'ADR Raw Data'!AO$1,FALSE)</f>
        <v>162.59229882746999</v>
      </c>
      <c r="U95" s="170">
        <f>VLOOKUP($A95,'ADR Raw Data'!$B$6:$BE$43,'ADR Raw Data'!AP$1,FALSE)</f>
        <v>150.91377181067801</v>
      </c>
      <c r="V95" s="171">
        <f>VLOOKUP($A95,'ADR Raw Data'!$B$6:$BE$43,'ADR Raw Data'!AR$1,FALSE)</f>
        <v>116.687441079623</v>
      </c>
      <c r="X95" s="168">
        <f>VLOOKUP($A95,'RevPAR Raw Data'!$B$6:$BE$43,'RevPAR Raw Data'!AG$1,FALSE)</f>
        <v>34.204151927138298</v>
      </c>
      <c r="Y95" s="169">
        <f>VLOOKUP($A95,'RevPAR Raw Data'!$B$6:$BE$43,'RevPAR Raw Data'!AH$1,FALSE)</f>
        <v>30.406596818901701</v>
      </c>
      <c r="Z95" s="169">
        <f>VLOOKUP($A95,'RevPAR Raw Data'!$B$6:$BE$43,'RevPAR Raw Data'!AI$1,FALSE)</f>
        <v>28.888565205913402</v>
      </c>
      <c r="AA95" s="169">
        <f>VLOOKUP($A95,'RevPAR Raw Data'!$B$6:$BE$43,'RevPAR Raw Data'!AJ$1,FALSE)</f>
        <v>28.154236734424401</v>
      </c>
      <c r="AB95" s="169">
        <f>VLOOKUP($A95,'RevPAR Raw Data'!$B$6:$BE$43,'RevPAR Raw Data'!AK$1,FALSE)</f>
        <v>32.380527323125598</v>
      </c>
      <c r="AC95" s="170">
        <f>VLOOKUP($A95,'RevPAR Raw Data'!$B$6:$BE$43,'RevPAR Raw Data'!AL$1,FALSE)</f>
        <v>30.806815601900698</v>
      </c>
      <c r="AD95" s="169">
        <f>VLOOKUP($A95,'RevPAR Raw Data'!$B$6:$BE$43,'RevPAR Raw Data'!AN$1,FALSE)</f>
        <v>62.912390113516302</v>
      </c>
      <c r="AE95" s="169">
        <f>VLOOKUP($A95,'RevPAR Raw Data'!$B$6:$BE$43,'RevPAR Raw Data'!AO$1,FALSE)</f>
        <v>80.078209477296696</v>
      </c>
      <c r="AF95" s="170">
        <f>VLOOKUP($A95,'RevPAR Raw Data'!$B$6:$BE$43,'RevPAR Raw Data'!AP$1,FALSE)</f>
        <v>71.495299795406495</v>
      </c>
      <c r="AG95" s="171">
        <f>VLOOKUP($A95,'RevPAR Raw Data'!$B$6:$BE$43,'RevPAR Raw Data'!AR$1,FALSE)</f>
        <v>42.432096800045201</v>
      </c>
    </row>
    <row r="96" spans="1:33" x14ac:dyDescent="0.25">
      <c r="A96" s="148" t="s">
        <v>132</v>
      </c>
      <c r="B96" s="136">
        <f>(VLOOKUP($A95,'Occupancy Raw Data'!$B$8:$BE$51,'Occupancy Raw Data'!AT$3,FALSE))/100</f>
        <v>-2.0286031285447401E-2</v>
      </c>
      <c r="C96" s="137">
        <f>(VLOOKUP($A95,'Occupancy Raw Data'!$B$8:$BE$51,'Occupancy Raw Data'!AU$3,FALSE))/100</f>
        <v>3.0958057618018203E-2</v>
      </c>
      <c r="D96" s="137">
        <f>(VLOOKUP($A95,'Occupancy Raw Data'!$B$8:$BE$51,'Occupancy Raw Data'!AV$3,FALSE))/100</f>
        <v>-4.9281265083923803E-2</v>
      </c>
      <c r="E96" s="137">
        <f>(VLOOKUP($A95,'Occupancy Raw Data'!$B$8:$BE$51,'Occupancy Raw Data'!AW$3,FALSE))/100</f>
        <v>-4.72816817913774E-2</v>
      </c>
      <c r="F96" s="137">
        <f>(VLOOKUP($A95,'Occupancy Raw Data'!$B$8:$BE$51,'Occupancy Raw Data'!AX$3,FALSE))/100</f>
        <v>-5.6440523573575298E-2</v>
      </c>
      <c r="G96" s="137">
        <f>(VLOOKUP($A95,'Occupancy Raw Data'!$B$8:$BE$51,'Occupancy Raw Data'!AY$3,FALSE))/100</f>
        <v>-2.9767623658820401E-2</v>
      </c>
      <c r="H96" s="138">
        <f>(VLOOKUP($A95,'Occupancy Raw Data'!$B$8:$BE$51,'Occupancy Raw Data'!BA$3,FALSE))/100</f>
        <v>-0.16951670932356902</v>
      </c>
      <c r="I96" s="138">
        <f>(VLOOKUP($A95,'Occupancy Raw Data'!$B$8:$BE$51,'Occupancy Raw Data'!BB$3,FALSE))/100</f>
        <v>-0.15496858664837998</v>
      </c>
      <c r="J96" s="137">
        <f>(VLOOKUP($A95,'Occupancy Raw Data'!$B$8:$BE$51,'Occupancy Raw Data'!BC$3,FALSE))/100</f>
        <v>-0.16201768568667302</v>
      </c>
      <c r="K96" s="139">
        <f>(VLOOKUP($A95,'Occupancy Raw Data'!$B$8:$BE$51,'Occupancy Raw Data'!BE$3,FALSE))/100</f>
        <v>-8.3554261180094902E-2</v>
      </c>
      <c r="M96" s="136">
        <f>(VLOOKUP($A95,'ADR Raw Data'!$B$6:$BE$49,'ADR Raw Data'!AT$1,FALSE))/100</f>
        <v>-4.5637883016676206E-2</v>
      </c>
      <c r="N96" s="137">
        <f>(VLOOKUP($A95,'ADR Raw Data'!$B$6:$BE$49,'ADR Raw Data'!AU$1,FALSE))/100</f>
        <v>-2.2646253304607299E-2</v>
      </c>
      <c r="O96" s="137">
        <f>(VLOOKUP($A95,'ADR Raw Data'!$B$6:$BE$49,'ADR Raw Data'!AV$1,FALSE))/100</f>
        <v>-4.0159461316067596E-2</v>
      </c>
      <c r="P96" s="137">
        <f>(VLOOKUP($A95,'ADR Raw Data'!$B$6:$BE$49,'ADR Raw Data'!AW$1,FALSE))/100</f>
        <v>-6.3743921921175103E-2</v>
      </c>
      <c r="Q96" s="137">
        <f>(VLOOKUP($A95,'ADR Raw Data'!$B$6:$BE$49,'ADR Raw Data'!AX$1,FALSE))/100</f>
        <v>-4.6818801123712499E-2</v>
      </c>
      <c r="R96" s="137">
        <f>(VLOOKUP($A95,'ADR Raw Data'!$B$6:$BE$49,'ADR Raw Data'!AY$1,FALSE))/100</f>
        <v>-4.35148853718485E-2</v>
      </c>
      <c r="S96" s="138">
        <f>(VLOOKUP($A95,'ADR Raw Data'!$B$6:$BE$49,'ADR Raw Data'!BA$1,FALSE))/100</f>
        <v>3.4459575820595402E-3</v>
      </c>
      <c r="T96" s="138">
        <f>(VLOOKUP($A95,'ADR Raw Data'!$B$6:$BE$49,'ADR Raw Data'!BB$1,FALSE))/100</f>
        <v>0.13265092538258599</v>
      </c>
      <c r="U96" s="137">
        <f>(VLOOKUP($A95,'ADR Raw Data'!$B$6:$BE$49,'ADR Raw Data'!BC$1,FALSE))/100</f>
        <v>7.2114404912684602E-2</v>
      </c>
      <c r="V96" s="139">
        <f>(VLOOKUP($A95,'ADR Raw Data'!$B$6:$BE$49,'ADR Raw Data'!BE$1,FALSE))/100</f>
        <v>-3.1024143396741199E-3</v>
      </c>
      <c r="X96" s="136">
        <f>(VLOOKUP($A95,'RevPAR Raw Data'!$B$6:$BE$49,'RevPAR Raw Data'!AT$1,FALSE))/100</f>
        <v>-6.4998102779445802E-2</v>
      </c>
      <c r="Y96" s="137">
        <f>(VLOOKUP($A95,'RevPAR Raw Data'!$B$6:$BE$49,'RevPAR Raw Data'!AU$1,FALSE))/100</f>
        <v>7.6107202987747103E-3</v>
      </c>
      <c r="Z96" s="137">
        <f>(VLOOKUP($A95,'RevPAR Raw Data'!$B$6:$BE$49,'RevPAR Raw Data'!AV$1,FALSE))/100</f>
        <v>-8.7461617341246689E-2</v>
      </c>
      <c r="AA96" s="137">
        <f>(VLOOKUP($A95,'RevPAR Raw Data'!$B$6:$BE$49,'RevPAR Raw Data'!AW$1,FALSE))/100</f>
        <v>-0.108011683880141</v>
      </c>
      <c r="AB96" s="137">
        <f>(VLOOKUP($A95,'RevPAR Raw Data'!$B$6:$BE$49,'RevPAR Raw Data'!AX$1,FALSE))/100</f>
        <v>-0.100616847048778</v>
      </c>
      <c r="AC96" s="137">
        <f>(VLOOKUP($A95,'RevPAR Raw Data'!$B$6:$BE$49,'RevPAR Raw Data'!AY$1,FALSE))/100</f>
        <v>-7.1987174299363105E-2</v>
      </c>
      <c r="AD96" s="138">
        <f>(VLOOKUP($A95,'RevPAR Raw Data'!$B$6:$BE$49,'RevPAR Raw Data'!BA$1,FALSE))/100</f>
        <v>-0.166654899131289</v>
      </c>
      <c r="AE96" s="138">
        <f>(VLOOKUP($A95,'RevPAR Raw Data'!$B$6:$BE$49,'RevPAR Raw Data'!BB$1,FALSE))/100</f>
        <v>-4.2874387689933499E-2</v>
      </c>
      <c r="AF96" s="137">
        <f>(VLOOKUP($A95,'RevPAR Raw Data'!$B$6:$BE$49,'RevPAR Raw Data'!BC$1,FALSE))/100</f>
        <v>-0.10158708976261399</v>
      </c>
      <c r="AG96" s="139">
        <f>(VLOOKUP($A95,'RevPAR Raw Data'!$B$6:$BE$49,'RevPAR Raw Data'!BE$1,FALSE))/100</f>
        <v>-8.6397455581742999E-2</v>
      </c>
    </row>
    <row r="97" spans="1:33" x14ac:dyDescent="0.25">
      <c r="A97" s="176"/>
      <c r="B97" s="177"/>
      <c r="C97" s="178"/>
      <c r="D97" s="178"/>
      <c r="E97" s="178"/>
      <c r="F97" s="178"/>
      <c r="G97" s="179"/>
      <c r="H97" s="178"/>
      <c r="I97" s="178"/>
      <c r="J97" s="179"/>
      <c r="K97" s="180"/>
      <c r="M97" s="177"/>
      <c r="N97" s="178"/>
      <c r="O97" s="178"/>
      <c r="P97" s="178"/>
      <c r="Q97" s="178"/>
      <c r="R97" s="179"/>
      <c r="S97" s="178"/>
      <c r="T97" s="178"/>
      <c r="U97" s="179"/>
      <c r="V97" s="180"/>
      <c r="X97" s="177"/>
      <c r="Y97" s="178"/>
      <c r="Z97" s="178"/>
      <c r="AA97" s="178"/>
      <c r="AB97" s="178"/>
      <c r="AC97" s="179"/>
      <c r="AD97" s="178"/>
      <c r="AE97" s="178"/>
      <c r="AF97" s="179"/>
      <c r="AG97" s="180"/>
    </row>
    <row r="98" spans="1:33" x14ac:dyDescent="0.25">
      <c r="A98" s="181" t="s">
        <v>46</v>
      </c>
      <c r="B98" s="164">
        <f>(VLOOKUP($A98,'Occupancy Raw Data'!$B$8:$BE$45,'Occupancy Raw Data'!AG$3,FALSE))/100</f>
        <v>0.37944487225946699</v>
      </c>
      <c r="C98" s="165">
        <f>(VLOOKUP($A98,'Occupancy Raw Data'!$B$8:$BE$45,'Occupancy Raw Data'!AH$3,FALSE))/100</f>
        <v>0.48603687262185097</v>
      </c>
      <c r="D98" s="165">
        <f>(VLOOKUP($A98,'Occupancy Raw Data'!$B$8:$BE$45,'Occupancy Raw Data'!AI$3,FALSE))/100</f>
        <v>0.523538005073382</v>
      </c>
      <c r="E98" s="165">
        <f>(VLOOKUP($A98,'Occupancy Raw Data'!$B$8:$BE$45,'Occupancy Raw Data'!AJ$3,FALSE))/100</f>
        <v>0.52713353868454393</v>
      </c>
      <c r="F98" s="165">
        <f>(VLOOKUP($A98,'Occupancy Raw Data'!$B$8:$BE$45,'Occupancy Raw Data'!AK$3,FALSE))/100</f>
        <v>0.51862316542851905</v>
      </c>
      <c r="G98" s="166">
        <f>(VLOOKUP($A98,'Occupancy Raw Data'!$B$8:$BE$45,'Occupancy Raw Data'!AL$3,FALSE))/100</f>
        <v>0.48695529081355304</v>
      </c>
      <c r="H98" s="146">
        <f>(VLOOKUP($A98,'Occupancy Raw Data'!$B$8:$BE$45,'Occupancy Raw Data'!AN$3,FALSE))/100</f>
        <v>0.59048287733284999</v>
      </c>
      <c r="I98" s="146">
        <f>(VLOOKUP($A98,'Occupancy Raw Data'!$B$8:$BE$45,'Occupancy Raw Data'!AO$3,FALSE))/100</f>
        <v>0.56791122479005796</v>
      </c>
      <c r="J98" s="166">
        <f>(VLOOKUP($A98,'Occupancy Raw Data'!$B$8:$BE$45,'Occupancy Raw Data'!AP$3,FALSE))/100</f>
        <v>0.57919360134041198</v>
      </c>
      <c r="K98" s="167">
        <f>(VLOOKUP($A98,'Occupancy Raw Data'!$B$8:$BE$45,'Occupancy Raw Data'!AR$3,FALSE))/100</f>
        <v>0.51331484902504398</v>
      </c>
      <c r="M98" s="168">
        <f>VLOOKUP($A98,'ADR Raw Data'!$B$6:$BE$43,'ADR Raw Data'!AG$1,FALSE)</f>
        <v>100.268101114709</v>
      </c>
      <c r="N98" s="169">
        <f>VLOOKUP($A98,'ADR Raw Data'!$B$6:$BE$43,'ADR Raw Data'!AH$1,FALSE)</f>
        <v>100.784188471306</v>
      </c>
      <c r="O98" s="169">
        <f>VLOOKUP($A98,'ADR Raw Data'!$B$6:$BE$43,'ADR Raw Data'!AI$1,FALSE)</f>
        <v>102.13820097122</v>
      </c>
      <c r="P98" s="169">
        <f>VLOOKUP($A98,'ADR Raw Data'!$B$6:$BE$43,'ADR Raw Data'!AJ$1,FALSE)</f>
        <v>101.88774147116899</v>
      </c>
      <c r="Q98" s="169">
        <f>VLOOKUP($A98,'ADR Raw Data'!$B$6:$BE$43,'ADR Raw Data'!AK$1,FALSE)</f>
        <v>104.804243337372</v>
      </c>
      <c r="R98" s="170">
        <f>VLOOKUP($A98,'ADR Raw Data'!$B$6:$BE$43,'ADR Raw Data'!AL$1,FALSE)</f>
        <v>102.090125069476</v>
      </c>
      <c r="S98" s="169">
        <f>VLOOKUP($A98,'ADR Raw Data'!$B$6:$BE$43,'ADR Raw Data'!AN$1,FALSE)</f>
        <v>122.565806163936</v>
      </c>
      <c r="T98" s="169">
        <f>VLOOKUP($A98,'ADR Raw Data'!$B$6:$BE$43,'ADR Raw Data'!AO$1,FALSE)</f>
        <v>122.92324226028499</v>
      </c>
      <c r="U98" s="170">
        <f>VLOOKUP($A98,'ADR Raw Data'!$B$6:$BE$43,'ADR Raw Data'!AP$1,FALSE)</f>
        <v>122.741096446005</v>
      </c>
      <c r="V98" s="171">
        <f>VLOOKUP($A98,'ADR Raw Data'!$B$6:$BE$43,'ADR Raw Data'!AR$1,FALSE)</f>
        <v>108.74909724191799</v>
      </c>
      <c r="X98" s="168">
        <f>VLOOKUP($A98,'RevPAR Raw Data'!$B$6:$BE$43,'RevPAR Raw Data'!AG$1,FALSE)</f>
        <v>38.046216819170098</v>
      </c>
      <c r="Y98" s="169">
        <f>VLOOKUP($A98,'RevPAR Raw Data'!$B$6:$BE$43,'RevPAR Raw Data'!AH$1,FALSE)</f>
        <v>48.984831774325002</v>
      </c>
      <c r="Z98" s="169">
        <f>VLOOKUP($A98,'RevPAR Raw Data'!$B$6:$BE$43,'RevPAR Raw Data'!AI$1,FALSE)</f>
        <v>53.473229978256903</v>
      </c>
      <c r="AA98" s="169">
        <f>VLOOKUP($A98,'RevPAR Raw Data'!$B$6:$BE$43,'RevPAR Raw Data'!AJ$1,FALSE)</f>
        <v>53.708445710273601</v>
      </c>
      <c r="AB98" s="169">
        <f>VLOOKUP($A98,'RevPAR Raw Data'!$B$6:$BE$43,'RevPAR Raw Data'!AK$1,FALSE)</f>
        <v>54.353908429969103</v>
      </c>
      <c r="AC98" s="170">
        <f>VLOOKUP($A98,'RevPAR Raw Data'!$B$6:$BE$43,'RevPAR Raw Data'!AL$1,FALSE)</f>
        <v>49.713326542398903</v>
      </c>
      <c r="AD98" s="169">
        <f>VLOOKUP($A98,'RevPAR Raw Data'!$B$6:$BE$43,'RevPAR Raw Data'!AN$1,FALSE)</f>
        <v>72.373009886301801</v>
      </c>
      <c r="AE98" s="169">
        <f>VLOOKUP($A98,'RevPAR Raw Data'!$B$6:$BE$43,'RevPAR Raw Data'!AO$1,FALSE)</f>
        <v>69.809489067203799</v>
      </c>
      <c r="AF98" s="170">
        <f>VLOOKUP($A98,'RevPAR Raw Data'!$B$6:$BE$43,'RevPAR Raw Data'!AP$1,FALSE)</f>
        <v>71.090857683033093</v>
      </c>
      <c r="AG98" s="171">
        <f>VLOOKUP($A98,'RevPAR Raw Data'!$B$6:$BE$43,'RevPAR Raw Data'!AR$1,FALSE)</f>
        <v>55.8225264323451</v>
      </c>
    </row>
    <row r="99" spans="1:33" x14ac:dyDescent="0.25">
      <c r="A99" s="148" t="s">
        <v>132</v>
      </c>
      <c r="B99" s="136">
        <f>(VLOOKUP($A98,'Occupancy Raw Data'!$B$8:$BE$51,'Occupancy Raw Data'!AT$3,FALSE))/100</f>
        <v>3.630592155272E-2</v>
      </c>
      <c r="C99" s="137">
        <f>(VLOOKUP($A98,'Occupancy Raw Data'!$B$8:$BE$51,'Occupancy Raw Data'!AU$3,FALSE))/100</f>
        <v>1.96879103823723E-2</v>
      </c>
      <c r="D99" s="137">
        <f>(VLOOKUP($A98,'Occupancy Raw Data'!$B$8:$BE$51,'Occupancy Raw Data'!AV$3,FALSE))/100</f>
        <v>3.2082392768247703E-2</v>
      </c>
      <c r="E99" s="137">
        <f>(VLOOKUP($A98,'Occupancy Raw Data'!$B$8:$BE$51,'Occupancy Raw Data'!AW$3,FALSE))/100</f>
        <v>1.2221009658857401E-2</v>
      </c>
      <c r="F99" s="137">
        <f>(VLOOKUP($A98,'Occupancy Raw Data'!$B$8:$BE$51,'Occupancy Raw Data'!AX$3,FALSE))/100</f>
        <v>-1.1478181576618101E-2</v>
      </c>
      <c r="G99" s="137">
        <f>(VLOOKUP($A98,'Occupancy Raw Data'!$B$8:$BE$51,'Occupancy Raw Data'!AY$3,FALSE))/100</f>
        <v>1.6403523265391601E-2</v>
      </c>
      <c r="H99" s="138">
        <f>(VLOOKUP($A98,'Occupancy Raw Data'!$B$8:$BE$51,'Occupancy Raw Data'!BA$3,FALSE))/100</f>
        <v>-1.3153034899898599E-2</v>
      </c>
      <c r="I99" s="138">
        <f>(VLOOKUP($A98,'Occupancy Raw Data'!$B$8:$BE$51,'Occupancy Raw Data'!BB$3,FALSE))/100</f>
        <v>-2.9124915072492499E-2</v>
      </c>
      <c r="J99" s="137">
        <f>(VLOOKUP($A98,'Occupancy Raw Data'!$B$8:$BE$51,'Occupancy Raw Data'!BC$3,FALSE))/100</f>
        <v>-2.1054335364542199E-2</v>
      </c>
      <c r="K99" s="139">
        <f>(VLOOKUP($A98,'Occupancy Raw Data'!$B$8:$BE$51,'Occupancy Raw Data'!BE$3,FALSE))/100</f>
        <v>4.00161878670496E-3</v>
      </c>
      <c r="M99" s="136">
        <f>(VLOOKUP($A98,'ADR Raw Data'!$B$6:$BE$49,'ADR Raw Data'!AT$1,FALSE))/100</f>
        <v>9.8759871682626097E-3</v>
      </c>
      <c r="N99" s="137">
        <f>(VLOOKUP($A98,'ADR Raw Data'!$B$6:$BE$49,'ADR Raw Data'!AU$1,FALSE))/100</f>
        <v>5.8401767299866405E-3</v>
      </c>
      <c r="O99" s="137">
        <f>(VLOOKUP($A98,'ADR Raw Data'!$B$6:$BE$49,'ADR Raw Data'!AV$1,FALSE))/100</f>
        <v>7.0524696231428693E-3</v>
      </c>
      <c r="P99" s="137">
        <f>(VLOOKUP($A98,'ADR Raw Data'!$B$6:$BE$49,'ADR Raw Data'!AW$1,FALSE))/100</f>
        <v>1.36655522302428E-2</v>
      </c>
      <c r="Q99" s="137">
        <f>(VLOOKUP($A98,'ADR Raw Data'!$B$6:$BE$49,'ADR Raw Data'!AX$1,FALSE))/100</f>
        <v>1.26475144677312E-2</v>
      </c>
      <c r="R99" s="137">
        <f>(VLOOKUP($A98,'ADR Raw Data'!$B$6:$BE$49,'ADR Raw Data'!AY$1,FALSE))/100</f>
        <v>9.7005614172379594E-3</v>
      </c>
      <c r="S99" s="138">
        <f>(VLOOKUP($A98,'ADR Raw Data'!$B$6:$BE$49,'ADR Raw Data'!BA$1,FALSE))/100</f>
        <v>3.0149713258484003E-3</v>
      </c>
      <c r="T99" s="138">
        <f>(VLOOKUP($A98,'ADR Raw Data'!$B$6:$BE$49,'ADR Raw Data'!BB$1,FALSE))/100</f>
        <v>-7.6961559241913004E-3</v>
      </c>
      <c r="U99" s="137">
        <f>(VLOOKUP($A98,'ADR Raw Data'!$B$6:$BE$49,'ADR Raw Data'!BC$1,FALSE))/100</f>
        <v>-2.32787069035187E-3</v>
      </c>
      <c r="V99" s="139">
        <f>(VLOOKUP($A98,'ADR Raw Data'!$B$6:$BE$49,'ADR Raw Data'!BE$1,FALSE))/100</f>
        <v>3.5961866777896602E-3</v>
      </c>
      <c r="X99" s="136">
        <f>(VLOOKUP($A98,'RevPAR Raw Data'!$B$6:$BE$49,'RevPAR Raw Data'!AT$1,FALSE))/100</f>
        <v>4.6540465536369299E-2</v>
      </c>
      <c r="Y99" s="137">
        <f>(VLOOKUP($A98,'RevPAR Raw Data'!$B$6:$BE$49,'RevPAR Raw Data'!AU$1,FALSE))/100</f>
        <v>2.56430679884362E-2</v>
      </c>
      <c r="Z99" s="137">
        <f>(VLOOKUP($A98,'RevPAR Raw Data'!$B$6:$BE$49,'RevPAR Raw Data'!AV$1,FALSE))/100</f>
        <v>3.9361122491826397E-2</v>
      </c>
      <c r="AA99" s="137">
        <f>(VLOOKUP($A98,'RevPAR Raw Data'!$B$6:$BE$49,'RevPAR Raw Data'!AW$1,FALSE))/100</f>
        <v>2.6053568734899703E-2</v>
      </c>
      <c r="AB99" s="137">
        <f>(VLOOKUP($A98,'RevPAR Raw Data'!$B$6:$BE$49,'RevPAR Raw Data'!AX$1,FALSE))/100</f>
        <v>1.0241624235595801E-3</v>
      </c>
      <c r="AC99" s="137">
        <f>(VLOOKUP($A98,'RevPAR Raw Data'!$B$6:$BE$49,'RevPAR Raw Data'!AY$1,FALSE))/100</f>
        <v>2.62632080675246E-2</v>
      </c>
      <c r="AD99" s="138">
        <f>(VLOOKUP($A98,'RevPAR Raw Data'!$B$6:$BE$49,'RevPAR Raw Data'!BA$1,FALSE))/100</f>
        <v>-1.01777195971213E-2</v>
      </c>
      <c r="AE99" s="138">
        <f>(VLOOKUP($A98,'RevPAR Raw Data'!$B$6:$BE$49,'RevPAR Raw Data'!BB$1,FALSE))/100</f>
        <v>-3.6596921109007099E-2</v>
      </c>
      <c r="AF99" s="137">
        <f>(VLOOKUP($A98,'RevPAR Raw Data'!$B$6:$BE$49,'RevPAR Raw Data'!BC$1,FALSE))/100</f>
        <v>-2.33331942846941E-2</v>
      </c>
      <c r="AG99" s="139">
        <f>(VLOOKUP($A98,'RevPAR Raw Data'!$B$6:$BE$49,'RevPAR Raw Data'!BE$1,FALSE))/100</f>
        <v>7.6121960326649696E-3</v>
      </c>
    </row>
    <row r="100" spans="1:33" x14ac:dyDescent="0.25">
      <c r="A100" s="181"/>
      <c r="B100" s="164"/>
      <c r="C100" s="165"/>
      <c r="D100" s="165"/>
      <c r="E100" s="165"/>
      <c r="F100" s="165"/>
      <c r="G100" s="166"/>
      <c r="H100" s="146"/>
      <c r="I100" s="146"/>
      <c r="J100" s="166"/>
      <c r="K100" s="167"/>
      <c r="M100" s="168"/>
      <c r="N100" s="169"/>
      <c r="O100" s="169"/>
      <c r="P100" s="169"/>
      <c r="Q100" s="169"/>
      <c r="R100" s="170"/>
      <c r="S100" s="169"/>
      <c r="T100" s="169"/>
      <c r="U100" s="170"/>
      <c r="V100" s="171"/>
      <c r="X100" s="168"/>
      <c r="Y100" s="169"/>
      <c r="Z100" s="169"/>
      <c r="AA100" s="169"/>
      <c r="AB100" s="169"/>
      <c r="AC100" s="170"/>
      <c r="AD100" s="169"/>
      <c r="AE100" s="169"/>
      <c r="AF100" s="170"/>
      <c r="AG100" s="171"/>
    </row>
    <row r="101" spans="1:33" x14ac:dyDescent="0.25">
      <c r="A101" s="163" t="s">
        <v>70</v>
      </c>
      <c r="B101" s="164">
        <f>(VLOOKUP($A101,'Occupancy Raw Data'!$B$8:$BE$45,'Occupancy Raw Data'!AG$3,FALSE))/100</f>
        <v>0.36712250415973302</v>
      </c>
      <c r="C101" s="165">
        <f>(VLOOKUP($A101,'Occupancy Raw Data'!$B$8:$BE$45,'Occupancy Raw Data'!AH$3,FALSE))/100</f>
        <v>0.462614392678868</v>
      </c>
      <c r="D101" s="165">
        <f>(VLOOKUP($A101,'Occupancy Raw Data'!$B$8:$BE$45,'Occupancy Raw Data'!AI$3,FALSE))/100</f>
        <v>0.48174916805324403</v>
      </c>
      <c r="E101" s="165">
        <f>(VLOOKUP($A101,'Occupancy Raw Data'!$B$8:$BE$45,'Occupancy Raw Data'!AJ$3,FALSE))/100</f>
        <v>0.48752079866888498</v>
      </c>
      <c r="F101" s="165">
        <f>(VLOOKUP($A101,'Occupancy Raw Data'!$B$8:$BE$45,'Occupancy Raw Data'!AK$3,FALSE))/100</f>
        <v>0.45777870216306099</v>
      </c>
      <c r="G101" s="166">
        <f>(VLOOKUP($A101,'Occupancy Raw Data'!$B$8:$BE$45,'Occupancy Raw Data'!AL$3,FALSE))/100</f>
        <v>0.45135711314475802</v>
      </c>
      <c r="H101" s="146">
        <f>(VLOOKUP($A101,'Occupancy Raw Data'!$B$8:$BE$45,'Occupancy Raw Data'!AN$3,FALSE))/100</f>
        <v>0.51416909317803605</v>
      </c>
      <c r="I101" s="146">
        <f>(VLOOKUP($A101,'Occupancy Raw Data'!$B$8:$BE$45,'Occupancy Raw Data'!AO$3,FALSE))/100</f>
        <v>0.50763883485072403</v>
      </c>
      <c r="J101" s="166">
        <f>(VLOOKUP($A101,'Occupancy Raw Data'!$B$8:$BE$45,'Occupancy Raw Data'!AP$3,FALSE))/100</f>
        <v>0.51090019086695104</v>
      </c>
      <c r="K101" s="167">
        <f>(VLOOKUP($A101,'Occupancy Raw Data'!$B$8:$BE$45,'Occupancy Raw Data'!AR$3,FALSE))/100</f>
        <v>0.46838347497744404</v>
      </c>
      <c r="M101" s="168">
        <f>VLOOKUP($A101,'ADR Raw Data'!$B$6:$BE$43,'ADR Raw Data'!AG$1,FALSE)</f>
        <v>103.317449897316</v>
      </c>
      <c r="N101" s="169">
        <f>VLOOKUP($A101,'ADR Raw Data'!$B$6:$BE$43,'ADR Raw Data'!AH$1,FALSE)</f>
        <v>93.418173541643199</v>
      </c>
      <c r="O101" s="169">
        <f>VLOOKUP($A101,'ADR Raw Data'!$B$6:$BE$43,'ADR Raw Data'!AI$1,FALSE)</f>
        <v>93.6741861845655</v>
      </c>
      <c r="P101" s="169">
        <f>VLOOKUP($A101,'ADR Raw Data'!$B$6:$BE$43,'ADR Raw Data'!AJ$1,FALSE)</f>
        <v>93.873079671501699</v>
      </c>
      <c r="Q101" s="169">
        <f>VLOOKUP($A101,'ADR Raw Data'!$B$6:$BE$43,'ADR Raw Data'!AK$1,FALSE)</f>
        <v>98.173087800999497</v>
      </c>
      <c r="R101" s="170">
        <f>VLOOKUP($A101,'ADR Raw Data'!$B$6:$BE$43,'ADR Raw Data'!AL$1,FALSE)</f>
        <v>96.145971775819305</v>
      </c>
      <c r="S101" s="169">
        <f>VLOOKUP($A101,'ADR Raw Data'!$B$6:$BE$43,'ADR Raw Data'!AN$1,FALSE)</f>
        <v>125.751685290994</v>
      </c>
      <c r="T101" s="169">
        <f>VLOOKUP($A101,'ADR Raw Data'!$B$6:$BE$43,'ADR Raw Data'!AO$1,FALSE)</f>
        <v>129.94308977568801</v>
      </c>
      <c r="U101" s="170">
        <f>VLOOKUP($A101,'ADR Raw Data'!$B$6:$BE$43,'ADR Raw Data'!AP$1,FALSE)</f>
        <v>127.83641582799601</v>
      </c>
      <c r="V101" s="171">
        <f>VLOOKUP($A101,'ADR Raw Data'!$B$6:$BE$43,'ADR Raw Data'!AR$1,FALSE)</f>
        <v>106.03044216150199</v>
      </c>
      <c r="X101" s="168">
        <f>VLOOKUP($A101,'RevPAR Raw Data'!$B$6:$BE$43,'RevPAR Raw Data'!AG$1,FALSE)</f>
        <v>37.930160929700399</v>
      </c>
      <c r="Y101" s="169">
        <f>VLOOKUP($A101,'RevPAR Raw Data'!$B$6:$BE$43,'RevPAR Raw Data'!AH$1,FALSE)</f>
        <v>43.216591618136398</v>
      </c>
      <c r="Z101" s="169">
        <f>VLOOKUP($A101,'RevPAR Raw Data'!$B$6:$BE$43,'RevPAR Raw Data'!AI$1,FALSE)</f>
        <v>45.127461262479201</v>
      </c>
      <c r="AA101" s="169">
        <f>VLOOKUP($A101,'RevPAR Raw Data'!$B$6:$BE$43,'RevPAR Raw Data'!AJ$1,FALSE)</f>
        <v>45.765078774958397</v>
      </c>
      <c r="AB101" s="169">
        <f>VLOOKUP($A101,'RevPAR Raw Data'!$B$6:$BE$43,'RevPAR Raw Data'!AK$1,FALSE)</f>
        <v>44.941548720881798</v>
      </c>
      <c r="AC101" s="170">
        <f>VLOOKUP($A101,'RevPAR Raw Data'!$B$6:$BE$43,'RevPAR Raw Data'!AL$1,FALSE)</f>
        <v>43.396168261231203</v>
      </c>
      <c r="AD101" s="169">
        <f>VLOOKUP($A101,'RevPAR Raw Data'!$B$6:$BE$43,'RevPAR Raw Data'!AN$1,FALSE)</f>
        <v>64.657629991680494</v>
      </c>
      <c r="AE101" s="169">
        <f>VLOOKUP($A101,'RevPAR Raw Data'!$B$6:$BE$43,'RevPAR Raw Data'!AO$1,FALSE)</f>
        <v>65.964158690633596</v>
      </c>
      <c r="AF101" s="170">
        <f>VLOOKUP($A101,'RevPAR Raw Data'!$B$6:$BE$43,'RevPAR Raw Data'!AP$1,FALSE)</f>
        <v>65.311649246270306</v>
      </c>
      <c r="AG101" s="171">
        <f>VLOOKUP($A101,'RevPAR Raw Data'!$B$6:$BE$43,'RevPAR Raw Data'!AR$1,FALSE)</f>
        <v>49.6629069529994</v>
      </c>
    </row>
    <row r="102" spans="1:33" x14ac:dyDescent="0.25">
      <c r="A102" s="148" t="s">
        <v>132</v>
      </c>
      <c r="B102" s="136">
        <f>(VLOOKUP($A101,'Occupancy Raw Data'!$B$8:$BE$51,'Occupancy Raw Data'!AT$3,FALSE))/100</f>
        <v>3.9975148591161101E-2</v>
      </c>
      <c r="C102" s="137">
        <f>(VLOOKUP($A101,'Occupancy Raw Data'!$B$8:$BE$51,'Occupancy Raw Data'!AU$3,FALSE))/100</f>
        <v>3.5676199871923699E-2</v>
      </c>
      <c r="D102" s="137">
        <f>(VLOOKUP($A101,'Occupancy Raw Data'!$B$8:$BE$51,'Occupancy Raw Data'!AV$3,FALSE))/100</f>
        <v>2.4832953885621199E-2</v>
      </c>
      <c r="E102" s="137">
        <f>(VLOOKUP($A101,'Occupancy Raw Data'!$B$8:$BE$51,'Occupancy Raw Data'!AW$3,FALSE))/100</f>
        <v>5.8554886960307496E-4</v>
      </c>
      <c r="F102" s="137">
        <f>(VLOOKUP($A101,'Occupancy Raw Data'!$B$8:$BE$51,'Occupancy Raw Data'!AX$3,FALSE))/100</f>
        <v>-2.97992209176881E-2</v>
      </c>
      <c r="G102" s="137">
        <f>(VLOOKUP($A101,'Occupancy Raw Data'!$B$8:$BE$51,'Occupancy Raw Data'!AY$3,FALSE))/100</f>
        <v>1.2538221394561899E-2</v>
      </c>
      <c r="H102" s="138">
        <f>(VLOOKUP($A101,'Occupancy Raw Data'!$B$8:$BE$51,'Occupancy Raw Data'!BA$3,FALSE))/100</f>
        <v>-7.6455727114212602E-3</v>
      </c>
      <c r="I102" s="138">
        <f>(VLOOKUP($A101,'Occupancy Raw Data'!$B$8:$BE$51,'Occupancy Raw Data'!BB$3,FALSE))/100</f>
        <v>-3.5065630600426098E-2</v>
      </c>
      <c r="J102" s="137">
        <f>(VLOOKUP($A101,'Occupancy Raw Data'!$B$8:$BE$51,'Occupancy Raw Data'!BC$3,FALSE))/100</f>
        <v>-2.1467285113136E-2</v>
      </c>
      <c r="K102" s="139">
        <f>(VLOOKUP($A101,'Occupancy Raw Data'!$B$8:$BE$51,'Occupancy Raw Data'!BE$3,FALSE))/100</f>
        <v>1.64123758795786E-3</v>
      </c>
      <c r="M102" s="136">
        <f>(VLOOKUP($A101,'ADR Raw Data'!$B$6:$BE$49,'ADR Raw Data'!AT$1,FALSE))/100</f>
        <v>6.4940319771665006E-2</v>
      </c>
      <c r="N102" s="137">
        <f>(VLOOKUP($A101,'ADR Raw Data'!$B$6:$BE$49,'ADR Raw Data'!AU$1,FALSE))/100</f>
        <v>3.6114106421892805E-2</v>
      </c>
      <c r="O102" s="137">
        <f>(VLOOKUP($A101,'ADR Raw Data'!$B$6:$BE$49,'ADR Raw Data'!AV$1,FALSE))/100</f>
        <v>2.55675469663964E-2</v>
      </c>
      <c r="P102" s="137">
        <f>(VLOOKUP($A101,'ADR Raw Data'!$B$6:$BE$49,'ADR Raw Data'!AW$1,FALSE))/100</f>
        <v>3.0789521461443699E-2</v>
      </c>
      <c r="Q102" s="137">
        <f>(VLOOKUP($A101,'ADR Raw Data'!$B$6:$BE$49,'ADR Raw Data'!AX$1,FALSE))/100</f>
        <v>4.9806727760593299E-2</v>
      </c>
      <c r="R102" s="137">
        <f>(VLOOKUP($A101,'ADR Raw Data'!$B$6:$BE$49,'ADR Raw Data'!AY$1,FALSE))/100</f>
        <v>4.0493987024340795E-2</v>
      </c>
      <c r="S102" s="138">
        <f>(VLOOKUP($A101,'ADR Raw Data'!$B$6:$BE$49,'ADR Raw Data'!BA$1,FALSE))/100</f>
        <v>7.7517090538420097E-2</v>
      </c>
      <c r="T102" s="138">
        <f>(VLOOKUP($A101,'ADR Raw Data'!$B$6:$BE$49,'ADR Raw Data'!BB$1,FALSE))/100</f>
        <v>7.9452989565936993E-2</v>
      </c>
      <c r="U102" s="137">
        <f>(VLOOKUP($A101,'ADR Raw Data'!$B$6:$BE$49,'ADR Raw Data'!BC$1,FALSE))/100</f>
        <v>7.8280185460849597E-2</v>
      </c>
      <c r="V102" s="139">
        <f>(VLOOKUP($A101,'ADR Raw Data'!$B$6:$BE$49,'ADR Raw Data'!BE$1,FALSE))/100</f>
        <v>5.2299190132721197E-2</v>
      </c>
      <c r="X102" s="136">
        <f>(VLOOKUP($A101,'RevPAR Raw Data'!$B$6:$BE$49,'RevPAR Raw Data'!AT$1,FALSE))/100</f>
        <v>0.107511467295256</v>
      </c>
      <c r="Y102" s="137">
        <f>(VLOOKUP($A101,'RevPAR Raw Data'!$B$6:$BE$49,'RevPAR Raw Data'!AU$1,FALSE))/100</f>
        <v>7.3078720372719896E-2</v>
      </c>
      <c r="Z102" s="137">
        <f>(VLOOKUP($A101,'RevPAR Raw Data'!$B$6:$BE$49,'RevPAR Raw Data'!AV$1,FALSE))/100</f>
        <v>5.1035418566802694E-2</v>
      </c>
      <c r="AA102" s="137">
        <f>(VLOOKUP($A101,'RevPAR Raw Data'!$B$6:$BE$49,'RevPAR Raw Data'!AW$1,FALSE))/100</f>
        <v>3.1393099100534096E-2</v>
      </c>
      <c r="AB102" s="137">
        <f>(VLOOKUP($A101,'RevPAR Raw Data'!$B$6:$BE$49,'RevPAR Raw Data'!AX$1,FALSE))/100</f>
        <v>1.85233051591801E-2</v>
      </c>
      <c r="AC102" s="137">
        <f>(VLOOKUP($A101,'RevPAR Raw Data'!$B$6:$BE$49,'RevPAR Raw Data'!AY$1,FALSE))/100</f>
        <v>5.3539930993362399E-2</v>
      </c>
      <c r="AD102" s="138">
        <f>(VLOOKUP($A101,'RevPAR Raw Data'!$B$6:$BE$49,'RevPAR Raw Data'!BA$1,FALSE))/100</f>
        <v>6.9278855274909498E-2</v>
      </c>
      <c r="AE102" s="138">
        <f>(VLOOKUP($A101,'RevPAR Raw Data'!$B$6:$BE$49,'RevPAR Raw Data'!BB$1,FALSE))/100</f>
        <v>4.1601289783292195E-2</v>
      </c>
      <c r="AF102" s="137">
        <f>(VLOOKUP($A101,'RevPAR Raw Data'!$B$6:$BE$49,'RevPAR Raw Data'!BC$1,FALSE))/100</f>
        <v>5.5132437287716399E-2</v>
      </c>
      <c r="AG102" s="139">
        <f>(VLOOKUP($A101,'RevPAR Raw Data'!$B$6:$BE$49,'RevPAR Raw Data'!BE$1,FALSE))/100</f>
        <v>5.4026263117344701E-2</v>
      </c>
    </row>
    <row r="103" spans="1:33" x14ac:dyDescent="0.25">
      <c r="A103" s="186"/>
      <c r="B103" s="164"/>
      <c r="C103" s="165"/>
      <c r="D103" s="165"/>
      <c r="E103" s="165"/>
      <c r="F103" s="165"/>
      <c r="G103" s="166"/>
      <c r="H103" s="146"/>
      <c r="I103" s="146"/>
      <c r="J103" s="166"/>
      <c r="K103" s="167"/>
      <c r="M103" s="168"/>
      <c r="N103" s="169"/>
      <c r="O103" s="169"/>
      <c r="P103" s="169"/>
      <c r="Q103" s="169"/>
      <c r="R103" s="170"/>
      <c r="S103" s="169"/>
      <c r="T103" s="169"/>
      <c r="U103" s="170"/>
      <c r="V103" s="171"/>
      <c r="X103" s="168"/>
      <c r="Y103" s="169"/>
      <c r="Z103" s="169"/>
      <c r="AA103" s="169"/>
      <c r="AB103" s="169"/>
      <c r="AC103" s="170"/>
      <c r="AD103" s="169"/>
      <c r="AE103" s="169"/>
      <c r="AF103" s="170"/>
      <c r="AG103" s="171"/>
    </row>
    <row r="104" spans="1:33" x14ac:dyDescent="0.25">
      <c r="A104" s="163" t="s">
        <v>52</v>
      </c>
      <c r="B104" s="164">
        <f>(VLOOKUP($A104,'Occupancy Raw Data'!$B$8:$BE$45,'Occupancy Raw Data'!AG$3,FALSE))/100</f>
        <v>0.354044548651817</v>
      </c>
      <c r="C104" s="165">
        <f>(VLOOKUP($A104,'Occupancy Raw Data'!$B$8:$BE$45,'Occupancy Raw Data'!AH$3,FALSE))/100</f>
        <v>0.492233294255568</v>
      </c>
      <c r="D104" s="165">
        <f>(VLOOKUP($A104,'Occupancy Raw Data'!$B$8:$BE$45,'Occupancy Raw Data'!AI$3,FALSE))/100</f>
        <v>0.54799237983587301</v>
      </c>
      <c r="E104" s="165">
        <f>(VLOOKUP($A104,'Occupancy Raw Data'!$B$8:$BE$45,'Occupancy Raw Data'!AJ$3,FALSE))/100</f>
        <v>0.581184056271981</v>
      </c>
      <c r="F104" s="165">
        <f>(VLOOKUP($A104,'Occupancy Raw Data'!$B$8:$BE$45,'Occupancy Raw Data'!AK$3,FALSE))/100</f>
        <v>0.62001758499413806</v>
      </c>
      <c r="G104" s="166">
        <f>(VLOOKUP($A104,'Occupancy Raw Data'!$B$8:$BE$45,'Occupancy Raw Data'!AL$3,FALSE))/100</f>
        <v>0.51909437280187498</v>
      </c>
      <c r="H104" s="146">
        <f>(VLOOKUP($A104,'Occupancy Raw Data'!$B$8:$BE$45,'Occupancy Raw Data'!AN$3,FALSE))/100</f>
        <v>0.68881887456037505</v>
      </c>
      <c r="I104" s="146">
        <f>(VLOOKUP($A104,'Occupancy Raw Data'!$B$8:$BE$45,'Occupancy Raw Data'!AO$3,FALSE))/100</f>
        <v>0.56894783118405601</v>
      </c>
      <c r="J104" s="166">
        <f>(VLOOKUP($A104,'Occupancy Raw Data'!$B$8:$BE$45,'Occupancy Raw Data'!AP$3,FALSE))/100</f>
        <v>0.62888335287221497</v>
      </c>
      <c r="K104" s="167">
        <f>(VLOOKUP($A104,'Occupancy Raw Data'!$B$8:$BE$45,'Occupancy Raw Data'!AR$3,FALSE))/100</f>
        <v>0.55046265282197193</v>
      </c>
      <c r="M104" s="168">
        <f>VLOOKUP($A104,'ADR Raw Data'!$B$6:$BE$43,'ADR Raw Data'!AG$1,FALSE)</f>
        <v>94.584952400662203</v>
      </c>
      <c r="N104" s="169">
        <f>VLOOKUP($A104,'ADR Raw Data'!$B$6:$BE$43,'ADR Raw Data'!AH$1,FALSE)</f>
        <v>102.350492706162</v>
      </c>
      <c r="O104" s="169">
        <f>VLOOKUP($A104,'ADR Raw Data'!$B$6:$BE$43,'ADR Raw Data'!AI$1,FALSE)</f>
        <v>105.224941837144</v>
      </c>
      <c r="P104" s="169">
        <f>VLOOKUP($A104,'ADR Raw Data'!$B$6:$BE$43,'ADR Raw Data'!AJ$1,FALSE)</f>
        <v>106.297933686333</v>
      </c>
      <c r="Q104" s="169">
        <f>VLOOKUP($A104,'ADR Raw Data'!$B$6:$BE$43,'ADR Raw Data'!AK$1,FALSE)</f>
        <v>116.900220987946</v>
      </c>
      <c r="R104" s="170">
        <f>VLOOKUP($A104,'ADR Raw Data'!$B$6:$BE$43,'ADR Raw Data'!AL$1,FALSE)</f>
        <v>106.25772294836599</v>
      </c>
      <c r="S104" s="169">
        <f>VLOOKUP($A104,'ADR Raw Data'!$B$6:$BE$43,'ADR Raw Data'!AN$1,FALSE)</f>
        <v>131.48504095308999</v>
      </c>
      <c r="T104" s="169">
        <f>VLOOKUP($A104,'ADR Raw Data'!$B$6:$BE$43,'ADR Raw Data'!AO$1,FALSE)</f>
        <v>124.210806181584</v>
      </c>
      <c r="U104" s="170">
        <f>VLOOKUP($A104,'ADR Raw Data'!$B$6:$BE$43,'ADR Raw Data'!AP$1,FALSE)</f>
        <v>128.19455784690601</v>
      </c>
      <c r="V104" s="171">
        <f>VLOOKUP($A104,'ADR Raw Data'!$B$6:$BE$43,'ADR Raw Data'!AR$1,FALSE)</f>
        <v>113.41830230656601</v>
      </c>
      <c r="X104" s="168">
        <f>VLOOKUP($A104,'RevPAR Raw Data'!$B$6:$BE$43,'RevPAR Raw Data'!AG$1,FALSE)</f>
        <v>33.487286781945997</v>
      </c>
      <c r="Y104" s="169">
        <f>VLOOKUP($A104,'RevPAR Raw Data'!$B$6:$BE$43,'RevPAR Raw Data'!AH$1,FALSE)</f>
        <v>50.380320193434898</v>
      </c>
      <c r="Z104" s="169">
        <f>VLOOKUP($A104,'RevPAR Raw Data'!$B$6:$BE$43,'RevPAR Raw Data'!AI$1,FALSE)</f>
        <v>57.662466295427897</v>
      </c>
      <c r="AA104" s="169">
        <f>VLOOKUP($A104,'RevPAR Raw Data'!$B$6:$BE$43,'RevPAR Raw Data'!AJ$1,FALSE)</f>
        <v>61.778664273153503</v>
      </c>
      <c r="AB104" s="169">
        <f>VLOOKUP($A104,'RevPAR Raw Data'!$B$6:$BE$43,'RevPAR Raw Data'!AK$1,FALSE)</f>
        <v>72.480192702227399</v>
      </c>
      <c r="AC104" s="170">
        <f>VLOOKUP($A104,'RevPAR Raw Data'!$B$6:$BE$43,'RevPAR Raw Data'!AL$1,FALSE)</f>
        <v>55.157786049237899</v>
      </c>
      <c r="AD104" s="169">
        <f>VLOOKUP($A104,'RevPAR Raw Data'!$B$6:$BE$43,'RevPAR Raw Data'!AN$1,FALSE)</f>
        <v>90.569377930832303</v>
      </c>
      <c r="AE104" s="169">
        <f>VLOOKUP($A104,'RevPAR Raw Data'!$B$6:$BE$43,'RevPAR Raw Data'!AO$1,FALSE)</f>
        <v>70.669468786635406</v>
      </c>
      <c r="AF104" s="170">
        <f>VLOOKUP($A104,'RevPAR Raw Data'!$B$6:$BE$43,'RevPAR Raw Data'!AP$1,FALSE)</f>
        <v>80.619423358733798</v>
      </c>
      <c r="AG104" s="171">
        <f>VLOOKUP($A104,'RevPAR Raw Data'!$B$6:$BE$43,'RevPAR Raw Data'!AR$1,FALSE)</f>
        <v>62.432539566236798</v>
      </c>
    </row>
    <row r="105" spans="1:33" x14ac:dyDescent="0.25">
      <c r="A105" s="148" t="s">
        <v>132</v>
      </c>
      <c r="B105" s="136">
        <f>(VLOOKUP($A104,'Occupancy Raw Data'!$B$8:$BE$51,'Occupancy Raw Data'!AT$3,FALSE))/100</f>
        <v>-8.0043783252703796E-3</v>
      </c>
      <c r="C105" s="137">
        <f>(VLOOKUP($A104,'Occupancy Raw Data'!$B$8:$BE$51,'Occupancy Raw Data'!AU$3,FALSE))/100</f>
        <v>-0.11595036233906701</v>
      </c>
      <c r="D105" s="137">
        <f>(VLOOKUP($A104,'Occupancy Raw Data'!$B$8:$BE$51,'Occupancy Raw Data'!AV$3,FALSE))/100</f>
        <v>-5.1924365586440001E-2</v>
      </c>
      <c r="E105" s="137">
        <f>(VLOOKUP($A104,'Occupancy Raw Data'!$B$8:$BE$51,'Occupancy Raw Data'!AW$3,FALSE))/100</f>
        <v>-4.4431774044601899E-2</v>
      </c>
      <c r="F105" s="137">
        <f>(VLOOKUP($A104,'Occupancy Raw Data'!$B$8:$BE$51,'Occupancy Raw Data'!AX$3,FALSE))/100</f>
        <v>2.5898883004034499E-2</v>
      </c>
      <c r="G105" s="137">
        <f>(VLOOKUP($A104,'Occupancy Raw Data'!$B$8:$BE$51,'Occupancy Raw Data'!AY$3,FALSE))/100</f>
        <v>-4.0233036987324194E-2</v>
      </c>
      <c r="H105" s="138">
        <f>(VLOOKUP($A104,'Occupancy Raw Data'!$B$8:$BE$51,'Occupancy Raw Data'!BA$3,FALSE))/100</f>
        <v>6.17047140226962E-2</v>
      </c>
      <c r="I105" s="138">
        <f>(VLOOKUP($A104,'Occupancy Raw Data'!$B$8:$BE$51,'Occupancy Raw Data'!BB$3,FALSE))/100</f>
        <v>-2.0747463046701001E-2</v>
      </c>
      <c r="J105" s="137">
        <f>(VLOOKUP($A104,'Occupancy Raw Data'!$B$8:$BE$51,'Occupancy Raw Data'!BC$3,FALSE))/100</f>
        <v>2.27509295804612E-2</v>
      </c>
      <c r="K105" s="139">
        <f>(VLOOKUP($A104,'Occupancy Raw Data'!$B$8:$BE$51,'Occupancy Raw Data'!BE$3,FALSE))/100</f>
        <v>-2.0544241655859E-2</v>
      </c>
      <c r="M105" s="136">
        <f>(VLOOKUP($A104,'ADR Raw Data'!$B$6:$BE$49,'ADR Raw Data'!AT$1,FALSE))/100</f>
        <v>-2.6791023378648599E-2</v>
      </c>
      <c r="N105" s="137">
        <f>(VLOOKUP($A104,'ADR Raw Data'!$B$6:$BE$49,'ADR Raw Data'!AU$1,FALSE))/100</f>
        <v>-3.8168155625337201E-2</v>
      </c>
      <c r="O105" s="137">
        <f>(VLOOKUP($A104,'ADR Raw Data'!$B$6:$BE$49,'ADR Raw Data'!AV$1,FALSE))/100</f>
        <v>-3.1594236359265798E-3</v>
      </c>
      <c r="P105" s="137">
        <f>(VLOOKUP($A104,'ADR Raw Data'!$B$6:$BE$49,'ADR Raw Data'!AW$1,FALSE))/100</f>
        <v>-1.8788590551357499E-2</v>
      </c>
      <c r="Q105" s="137">
        <f>(VLOOKUP($A104,'ADR Raw Data'!$B$6:$BE$49,'ADR Raw Data'!AX$1,FALSE))/100</f>
        <v>1.5326086587096499E-2</v>
      </c>
      <c r="R105" s="137">
        <f>(VLOOKUP($A104,'ADR Raw Data'!$B$6:$BE$49,'ADR Raw Data'!AY$1,FALSE))/100</f>
        <v>-1.0580896475948301E-2</v>
      </c>
      <c r="S105" s="138">
        <f>(VLOOKUP($A104,'ADR Raw Data'!$B$6:$BE$49,'ADR Raw Data'!BA$1,FALSE))/100</f>
        <v>8.4420804083459294E-3</v>
      </c>
      <c r="T105" s="138">
        <f>(VLOOKUP($A104,'ADR Raw Data'!$B$6:$BE$49,'ADR Raw Data'!BB$1,FALSE))/100</f>
        <v>-3.4328349351243799E-2</v>
      </c>
      <c r="U105" s="137">
        <f>(VLOOKUP($A104,'ADR Raw Data'!$B$6:$BE$49,'ADR Raw Data'!BC$1,FALSE))/100</f>
        <v>-1.04915633153198E-2</v>
      </c>
      <c r="V105" s="139">
        <f>(VLOOKUP($A104,'ADR Raw Data'!$B$6:$BE$49,'ADR Raw Data'!BE$1,FALSE))/100</f>
        <v>-7.8977536721720996E-3</v>
      </c>
      <c r="X105" s="136">
        <f>(VLOOKUP($A104,'RevPAR Raw Data'!$B$6:$BE$49,'RevPAR Raw Data'!AT$1,FALSE))/100</f>
        <v>-3.4580956217075201E-2</v>
      </c>
      <c r="Y105" s="137">
        <f>(VLOOKUP($A104,'RevPAR Raw Data'!$B$6:$BE$49,'RevPAR Raw Data'!AU$1,FALSE))/100</f>
        <v>-0.14969290648983199</v>
      </c>
      <c r="Z105" s="137">
        <f>(VLOOKUP($A104,'RevPAR Raw Data'!$B$6:$BE$49,'RevPAR Raw Data'!AV$1,FALSE))/100</f>
        <v>-5.4919738154452301E-2</v>
      </c>
      <c r="AA105" s="137">
        <f>(VLOOKUP($A104,'RevPAR Raw Data'!$B$6:$BE$49,'RevPAR Raw Data'!AW$1,FALSE))/100</f>
        <v>-6.2385554185965003E-2</v>
      </c>
      <c r="AB105" s="137">
        <f>(VLOOKUP($A104,'RevPAR Raw Data'!$B$6:$BE$49,'RevPAR Raw Data'!AX$1,FALSE))/100</f>
        <v>4.1621898114559998E-2</v>
      </c>
      <c r="AC105" s="137">
        <f>(VLOOKUP($A104,'RevPAR Raw Data'!$B$6:$BE$49,'RevPAR Raw Data'!AY$1,FALSE))/100</f>
        <v>-5.0388231863996699E-2</v>
      </c>
      <c r="AD105" s="138">
        <f>(VLOOKUP($A104,'RevPAR Raw Data'!$B$6:$BE$49,'RevPAR Raw Data'!BA$1,FALSE))/100</f>
        <v>7.0667710588395702E-2</v>
      </c>
      <c r="AE105" s="138">
        <f>(VLOOKUP($A104,'RevPAR Raw Data'!$B$6:$BE$49,'RevPAR Raw Data'!BB$1,FALSE))/100</f>
        <v>-5.4363586238325698E-2</v>
      </c>
      <c r="AF105" s="137">
        <f>(VLOOKUP($A104,'RevPAR Raw Data'!$B$6:$BE$49,'RevPAR Raw Data'!BC$1,FALSE))/100</f>
        <v>1.2020673446965599E-2</v>
      </c>
      <c r="AG105" s="139">
        <f>(VLOOKUP($A104,'RevPAR Raw Data'!$B$6:$BE$49,'RevPAR Raw Data'!BE$1,FALSE))/100</f>
        <v>-2.8279741968051501E-2</v>
      </c>
    </row>
    <row r="106" spans="1:33" x14ac:dyDescent="0.25">
      <c r="A106" s="186"/>
      <c r="B106" s="164"/>
      <c r="C106" s="165"/>
      <c r="D106" s="165"/>
      <c r="E106" s="165"/>
      <c r="F106" s="165"/>
      <c r="G106" s="166"/>
      <c r="H106" s="146"/>
      <c r="I106" s="146"/>
      <c r="J106" s="166"/>
      <c r="K106" s="167"/>
      <c r="M106" s="168"/>
      <c r="N106" s="169"/>
      <c r="O106" s="169"/>
      <c r="P106" s="169"/>
      <c r="Q106" s="169"/>
      <c r="R106" s="170"/>
      <c r="S106" s="169"/>
      <c r="T106" s="169"/>
      <c r="U106" s="170"/>
      <c r="V106" s="171"/>
      <c r="X106" s="168"/>
      <c r="Y106" s="169"/>
      <c r="Z106" s="169"/>
      <c r="AA106" s="169"/>
      <c r="AB106" s="169"/>
      <c r="AC106" s="170"/>
      <c r="AD106" s="169"/>
      <c r="AE106" s="169"/>
      <c r="AF106" s="170"/>
      <c r="AG106" s="171"/>
    </row>
    <row r="107" spans="1:33" x14ac:dyDescent="0.25">
      <c r="A107" s="163" t="s">
        <v>51</v>
      </c>
      <c r="B107" s="164">
        <f>(VLOOKUP($A107,'Occupancy Raw Data'!$B$8:$BE$45,'Occupancy Raw Data'!AG$3,FALSE))/100</f>
        <v>0.38381599684791096</v>
      </c>
      <c r="C107" s="165">
        <f>(VLOOKUP($A107,'Occupancy Raw Data'!$B$8:$BE$45,'Occupancy Raw Data'!AH$3,FALSE))/100</f>
        <v>0.46867612293144201</v>
      </c>
      <c r="D107" s="165">
        <f>(VLOOKUP($A107,'Occupancy Raw Data'!$B$8:$BE$45,'Occupancy Raw Data'!AI$3,FALSE))/100</f>
        <v>0.50295508274231604</v>
      </c>
      <c r="E107" s="165">
        <f>(VLOOKUP($A107,'Occupancy Raw Data'!$B$8:$BE$45,'Occupancy Raw Data'!AJ$3,FALSE))/100</f>
        <v>0.499408983451536</v>
      </c>
      <c r="F107" s="165">
        <f>(VLOOKUP($A107,'Occupancy Raw Data'!$B$8:$BE$45,'Occupancy Raw Data'!AK$3,FALSE))/100</f>
        <v>0.54545902285263903</v>
      </c>
      <c r="G107" s="166">
        <f>(VLOOKUP($A107,'Occupancy Raw Data'!$B$8:$BE$45,'Occupancy Raw Data'!AL$3,FALSE))/100</f>
        <v>0.48006304176516901</v>
      </c>
      <c r="H107" s="146">
        <f>(VLOOKUP($A107,'Occupancy Raw Data'!$B$8:$BE$45,'Occupancy Raw Data'!AN$3,FALSE))/100</f>
        <v>0.65716115051221391</v>
      </c>
      <c r="I107" s="146">
        <f>(VLOOKUP($A107,'Occupancy Raw Data'!$B$8:$BE$45,'Occupancy Raw Data'!AO$3,FALSE))/100</f>
        <v>0.61756304176516896</v>
      </c>
      <c r="J107" s="166">
        <f>(VLOOKUP($A107,'Occupancy Raw Data'!$B$8:$BE$45,'Occupancy Raw Data'!AP$3,FALSE))/100</f>
        <v>0.63736209613869099</v>
      </c>
      <c r="K107" s="167">
        <f>(VLOOKUP($A107,'Occupancy Raw Data'!$B$8:$BE$45,'Occupancy Raw Data'!AR$3,FALSE))/100</f>
        <v>0.525005628729032</v>
      </c>
      <c r="M107" s="168">
        <f>VLOOKUP($A107,'ADR Raw Data'!$B$6:$BE$43,'ADR Raw Data'!AG$1,FALSE)</f>
        <v>91.271778519183798</v>
      </c>
      <c r="N107" s="169">
        <f>VLOOKUP($A107,'ADR Raw Data'!$B$6:$BE$43,'ADR Raw Data'!AH$1,FALSE)</f>
        <v>94.086930432955</v>
      </c>
      <c r="O107" s="169">
        <f>VLOOKUP($A107,'ADR Raw Data'!$B$6:$BE$43,'ADR Raw Data'!AI$1,FALSE)</f>
        <v>97.795975323149193</v>
      </c>
      <c r="P107" s="169">
        <f>VLOOKUP($A107,'ADR Raw Data'!$B$6:$BE$43,'ADR Raw Data'!AJ$1,FALSE)</f>
        <v>97.587426035502901</v>
      </c>
      <c r="Q107" s="169">
        <f>VLOOKUP($A107,'ADR Raw Data'!$B$6:$BE$43,'ADR Raw Data'!AK$1,FALSE)</f>
        <v>98.743508803611704</v>
      </c>
      <c r="R107" s="170">
        <f>VLOOKUP($A107,'ADR Raw Data'!$B$6:$BE$43,'ADR Raw Data'!AL$1,FALSE)</f>
        <v>96.200458798424094</v>
      </c>
      <c r="S107" s="169">
        <f>VLOOKUP($A107,'ADR Raw Data'!$B$6:$BE$43,'ADR Raw Data'!AN$1,FALSE)</f>
        <v>118.023165704863</v>
      </c>
      <c r="T107" s="169">
        <f>VLOOKUP($A107,'ADR Raw Data'!$B$6:$BE$43,'ADR Raw Data'!AO$1,FALSE)</f>
        <v>116.344717282079</v>
      </c>
      <c r="U107" s="170">
        <f>VLOOKUP($A107,'ADR Raw Data'!$B$6:$BE$43,'ADR Raw Data'!AP$1,FALSE)</f>
        <v>117.21001120469801</v>
      </c>
      <c r="V107" s="171">
        <f>VLOOKUP($A107,'ADR Raw Data'!$B$6:$BE$43,'ADR Raw Data'!AR$1,FALSE)</f>
        <v>103.487832292476</v>
      </c>
      <c r="X107" s="168">
        <f>VLOOKUP($A107,'RevPAR Raw Data'!$B$6:$BE$43,'RevPAR Raw Data'!AG$1,FALSE)</f>
        <v>35.031568656422301</v>
      </c>
      <c r="Y107" s="169">
        <f>VLOOKUP($A107,'RevPAR Raw Data'!$B$6:$BE$43,'RevPAR Raw Data'!AH$1,FALSE)</f>
        <v>44.096297773837598</v>
      </c>
      <c r="Z107" s="169">
        <f>VLOOKUP($A107,'RevPAR Raw Data'!$B$6:$BE$43,'RevPAR Raw Data'!AI$1,FALSE)</f>
        <v>49.186982860519997</v>
      </c>
      <c r="AA107" s="169">
        <f>VLOOKUP($A107,'RevPAR Raw Data'!$B$6:$BE$43,'RevPAR Raw Data'!AJ$1,FALSE)</f>
        <v>48.736037234042499</v>
      </c>
      <c r="AB107" s="169">
        <f>VLOOKUP($A107,'RevPAR Raw Data'!$B$6:$BE$43,'RevPAR Raw Data'!AK$1,FALSE)</f>
        <v>53.860537825059097</v>
      </c>
      <c r="AC107" s="170">
        <f>VLOOKUP($A107,'RevPAR Raw Data'!$B$6:$BE$43,'RevPAR Raw Data'!AL$1,FALSE)</f>
        <v>46.1822848699763</v>
      </c>
      <c r="AD107" s="169">
        <f>VLOOKUP($A107,'RevPAR Raw Data'!$B$6:$BE$43,'RevPAR Raw Data'!AN$1,FALSE)</f>
        <v>77.560239361702102</v>
      </c>
      <c r="AE107" s="169">
        <f>VLOOKUP($A107,'RevPAR Raw Data'!$B$6:$BE$43,'RevPAR Raw Data'!AO$1,FALSE)</f>
        <v>71.8501974980299</v>
      </c>
      <c r="AF107" s="170">
        <f>VLOOKUP($A107,'RevPAR Raw Data'!$B$6:$BE$43,'RevPAR Raw Data'!AP$1,FALSE)</f>
        <v>74.705218429865994</v>
      </c>
      <c r="AG107" s="171">
        <f>VLOOKUP($A107,'RevPAR Raw Data'!$B$6:$BE$43,'RevPAR Raw Data'!AR$1,FALSE)</f>
        <v>54.331694458516203</v>
      </c>
    </row>
    <row r="108" spans="1:33" x14ac:dyDescent="0.25">
      <c r="A108" s="148" t="s">
        <v>132</v>
      </c>
      <c r="B108" s="136">
        <f>(VLOOKUP($A107,'Occupancy Raw Data'!$B$8:$BE$51,'Occupancy Raw Data'!AT$3,FALSE))/100</f>
        <v>6.3640442334199993E-2</v>
      </c>
      <c r="C108" s="137">
        <f>(VLOOKUP($A107,'Occupancy Raw Data'!$B$8:$BE$51,'Occupancy Raw Data'!AU$3,FALSE))/100</f>
        <v>3.4343589299250599E-3</v>
      </c>
      <c r="D108" s="137">
        <f>(VLOOKUP($A107,'Occupancy Raw Data'!$B$8:$BE$51,'Occupancy Raw Data'!AV$3,FALSE))/100</f>
        <v>3.3562059691535202E-2</v>
      </c>
      <c r="E108" s="137">
        <f>(VLOOKUP($A107,'Occupancy Raw Data'!$B$8:$BE$51,'Occupancy Raw Data'!AW$3,FALSE))/100</f>
        <v>1.8168574023131301E-3</v>
      </c>
      <c r="F108" s="137">
        <f>(VLOOKUP($A107,'Occupancy Raw Data'!$B$8:$BE$51,'Occupancy Raw Data'!AX$3,FALSE))/100</f>
        <v>2.2436779641367699E-2</v>
      </c>
      <c r="G108" s="137">
        <f>(VLOOKUP($A107,'Occupancy Raw Data'!$B$8:$BE$51,'Occupancy Raw Data'!AY$3,FALSE))/100</f>
        <v>2.2917322743060603E-2</v>
      </c>
      <c r="H108" s="138">
        <f>(VLOOKUP($A107,'Occupancy Raw Data'!$B$8:$BE$51,'Occupancy Raw Data'!BA$3,FALSE))/100</f>
        <v>9.5439372988550014E-2</v>
      </c>
      <c r="I108" s="138">
        <f>(VLOOKUP($A107,'Occupancy Raw Data'!$B$8:$BE$51,'Occupancy Raw Data'!BB$3,FALSE))/100</f>
        <v>0.102404427898415</v>
      </c>
      <c r="J108" s="137">
        <f>(VLOOKUP($A107,'Occupancy Raw Data'!$B$8:$BE$51,'Occupancy Raw Data'!BC$3,FALSE))/100</f>
        <v>9.8802694468026614E-2</v>
      </c>
      <c r="K108" s="139">
        <f>(VLOOKUP($A107,'Occupancy Raw Data'!$B$8:$BE$51,'Occupancy Raw Data'!BE$3,FALSE))/100</f>
        <v>4.8022493672131905E-2</v>
      </c>
      <c r="M108" s="136">
        <f>(VLOOKUP($A107,'ADR Raw Data'!$B$6:$BE$49,'ADR Raw Data'!AT$1,FALSE))/100</f>
        <v>-1.50971876791624E-2</v>
      </c>
      <c r="N108" s="137">
        <f>(VLOOKUP($A107,'ADR Raw Data'!$B$6:$BE$49,'ADR Raw Data'!AU$1,FALSE))/100</f>
        <v>-1.41135878775528E-2</v>
      </c>
      <c r="O108" s="137">
        <f>(VLOOKUP($A107,'ADR Raw Data'!$B$6:$BE$49,'ADR Raw Data'!AV$1,FALSE))/100</f>
        <v>2.3124247521764597E-2</v>
      </c>
      <c r="P108" s="137">
        <f>(VLOOKUP($A107,'ADR Raw Data'!$B$6:$BE$49,'ADR Raw Data'!AW$1,FALSE))/100</f>
        <v>3.7714208805089001E-2</v>
      </c>
      <c r="Q108" s="137">
        <f>(VLOOKUP($A107,'ADR Raw Data'!$B$6:$BE$49,'ADR Raw Data'!AX$1,FALSE))/100</f>
        <v>-6.904021094119011E-3</v>
      </c>
      <c r="R108" s="137">
        <f>(VLOOKUP($A107,'ADR Raw Data'!$B$6:$BE$49,'ADR Raw Data'!AY$1,FALSE))/100</f>
        <v>5.7233534938240108E-3</v>
      </c>
      <c r="S108" s="138">
        <f>(VLOOKUP($A107,'ADR Raw Data'!$B$6:$BE$49,'ADR Raw Data'!BA$1,FALSE))/100</f>
        <v>7.5542506920258205E-3</v>
      </c>
      <c r="T108" s="138">
        <f>(VLOOKUP($A107,'ADR Raw Data'!$B$6:$BE$49,'ADR Raw Data'!BB$1,FALSE))/100</f>
        <v>-4.45722906296535E-3</v>
      </c>
      <c r="U108" s="137">
        <f>(VLOOKUP($A107,'ADR Raw Data'!$B$6:$BE$49,'ADR Raw Data'!BC$1,FALSE))/100</f>
        <v>1.7383694235636299E-3</v>
      </c>
      <c r="V108" s="139">
        <f>(VLOOKUP($A107,'ADR Raw Data'!$B$6:$BE$49,'ADR Raw Data'!BE$1,FALSE))/100</f>
        <v>7.50030180528816E-3</v>
      </c>
      <c r="X108" s="136">
        <f>(VLOOKUP($A107,'RevPAR Raw Data'!$B$6:$BE$49,'RevPAR Raw Data'!AT$1,FALSE))/100</f>
        <v>4.7582462953133092E-2</v>
      </c>
      <c r="Y108" s="137">
        <f>(VLOOKUP($A107,'RevPAR Raw Data'!$B$6:$BE$49,'RevPAR Raw Data'!AU$1,FALSE))/100</f>
        <v>-1.0727700074188299E-2</v>
      </c>
      <c r="Z108" s="137">
        <f>(VLOOKUP($A107,'RevPAR Raw Data'!$B$6:$BE$49,'RevPAR Raw Data'!AV$1,FALSE))/100</f>
        <v>5.7462404588947198E-2</v>
      </c>
      <c r="AA108" s="137">
        <f>(VLOOKUP($A107,'RevPAR Raw Data'!$B$6:$BE$49,'RevPAR Raw Data'!AW$1,FALSE))/100</f>
        <v>3.9599587546842001E-2</v>
      </c>
      <c r="AB108" s="137">
        <f>(VLOOKUP($A107,'RevPAR Raw Data'!$B$6:$BE$49,'RevPAR Raw Data'!AX$1,FALSE))/100</f>
        <v>1.53778545473206E-2</v>
      </c>
      <c r="AC108" s="137">
        <f>(VLOOKUP($A107,'RevPAR Raw Data'!$B$6:$BE$49,'RevPAR Raw Data'!AY$1,FALSE))/100</f>
        <v>2.8771840176075199E-2</v>
      </c>
      <c r="AD108" s="138">
        <f>(VLOOKUP($A107,'RevPAR Raw Data'!$B$6:$BE$49,'RevPAR Raw Data'!BA$1,FALSE))/100</f>
        <v>0.10371459663002099</v>
      </c>
      <c r="AE108" s="138">
        <f>(VLOOKUP($A107,'RevPAR Raw Data'!$B$6:$BE$49,'RevPAR Raw Data'!BB$1,FALSE))/100</f>
        <v>9.7490758843244901E-2</v>
      </c>
      <c r="AF108" s="137">
        <f>(VLOOKUP($A107,'RevPAR Raw Data'!$B$6:$BE$49,'RevPAR Raw Data'!BC$1,FALSE))/100</f>
        <v>0.10071281947461901</v>
      </c>
      <c r="AG108" s="139">
        <f>(VLOOKUP($A107,'RevPAR Raw Data'!$B$6:$BE$49,'RevPAR Raw Data'!BE$1,FALSE))/100</f>
        <v>5.5882978673403604E-2</v>
      </c>
    </row>
    <row r="109" spans="1:33" x14ac:dyDescent="0.25">
      <c r="A109" s="186"/>
      <c r="B109" s="164"/>
      <c r="C109" s="165"/>
      <c r="D109" s="165"/>
      <c r="E109" s="165"/>
      <c r="F109" s="165"/>
      <c r="G109" s="166"/>
      <c r="H109" s="146"/>
      <c r="I109" s="146"/>
      <c r="J109" s="166"/>
      <c r="K109" s="167"/>
      <c r="M109" s="168"/>
      <c r="N109" s="169"/>
      <c r="O109" s="169"/>
      <c r="P109" s="169"/>
      <c r="Q109" s="169"/>
      <c r="R109" s="170"/>
      <c r="S109" s="169"/>
      <c r="T109" s="169"/>
      <c r="U109" s="170"/>
      <c r="V109" s="171"/>
      <c r="X109" s="168"/>
      <c r="Y109" s="169"/>
      <c r="Z109" s="169"/>
      <c r="AA109" s="169"/>
      <c r="AB109" s="169"/>
      <c r="AC109" s="170"/>
      <c r="AD109" s="169"/>
      <c r="AE109" s="169"/>
      <c r="AF109" s="170"/>
      <c r="AG109" s="171"/>
    </row>
    <row r="110" spans="1:33" x14ac:dyDescent="0.25">
      <c r="A110" s="163" t="s">
        <v>50</v>
      </c>
      <c r="B110" s="164">
        <f>(VLOOKUP($A110,'Occupancy Raw Data'!$B$8:$BE$45,'Occupancy Raw Data'!AG$3,FALSE))/100</f>
        <v>0.38013268782499504</v>
      </c>
      <c r="C110" s="165">
        <f>(VLOOKUP($A110,'Occupancy Raw Data'!$B$8:$BE$45,'Occupancy Raw Data'!AH$3,FALSE))/100</f>
        <v>0.438093957324726</v>
      </c>
      <c r="D110" s="165">
        <f>(VLOOKUP($A110,'Occupancy Raw Data'!$B$8:$BE$45,'Occupancy Raw Data'!AI$3,FALSE))/100</f>
        <v>0.48426573426573399</v>
      </c>
      <c r="E110" s="165">
        <f>(VLOOKUP($A110,'Occupancy Raw Data'!$B$8:$BE$45,'Occupancy Raw Data'!AJ$3,FALSE))/100</f>
        <v>0.47933476779630602</v>
      </c>
      <c r="F110" s="165">
        <f>(VLOOKUP($A110,'Occupancy Raw Data'!$B$8:$BE$45,'Occupancy Raw Data'!AK$3,FALSE))/100</f>
        <v>0.48269679038909802</v>
      </c>
      <c r="G110" s="166">
        <f>(VLOOKUP($A110,'Occupancy Raw Data'!$B$8:$BE$45,'Occupancy Raw Data'!AL$3,FALSE))/100</f>
        <v>0.45290478752017199</v>
      </c>
      <c r="H110" s="146">
        <f>(VLOOKUP($A110,'Occupancy Raw Data'!$B$8:$BE$45,'Occupancy Raw Data'!AN$3,FALSE))/100</f>
        <v>0.609691590460821</v>
      </c>
      <c r="I110" s="146">
        <f>(VLOOKUP($A110,'Occupancy Raw Data'!$B$8:$BE$45,'Occupancy Raw Data'!AO$3,FALSE))/100</f>
        <v>0.619463869463869</v>
      </c>
      <c r="J110" s="166">
        <f>(VLOOKUP($A110,'Occupancy Raw Data'!$B$8:$BE$45,'Occupancy Raw Data'!AP$3,FALSE))/100</f>
        <v>0.61457772996234505</v>
      </c>
      <c r="K110" s="167">
        <f>(VLOOKUP($A110,'Occupancy Raw Data'!$B$8:$BE$45,'Occupancy Raw Data'!AR$3,FALSE))/100</f>
        <v>0.499097056789364</v>
      </c>
      <c r="M110" s="168">
        <f>VLOOKUP($A110,'ADR Raw Data'!$B$6:$BE$43,'ADR Raw Data'!AG$1,FALSE)</f>
        <v>93.061676886792398</v>
      </c>
      <c r="N110" s="169">
        <f>VLOOKUP($A110,'ADR Raw Data'!$B$6:$BE$43,'ADR Raw Data'!AH$1,FALSE)</f>
        <v>89.807479791261599</v>
      </c>
      <c r="O110" s="169">
        <f>VLOOKUP($A110,'ADR Raw Data'!$B$6:$BE$43,'ADR Raw Data'!AI$1,FALSE)</f>
        <v>91.241901323706301</v>
      </c>
      <c r="P110" s="169">
        <f>VLOOKUP($A110,'ADR Raw Data'!$B$6:$BE$43,'ADR Raw Data'!AJ$1,FALSE)</f>
        <v>91.424839614701199</v>
      </c>
      <c r="Q110" s="169">
        <f>VLOOKUP($A110,'ADR Raw Data'!$B$6:$BE$43,'ADR Raw Data'!AK$1,FALSE)</f>
        <v>93.900932392273404</v>
      </c>
      <c r="R110" s="170">
        <f>VLOOKUP($A110,'ADR Raw Data'!$B$6:$BE$43,'ADR Raw Data'!AL$1,FALSE)</f>
        <v>91.875385117881095</v>
      </c>
      <c r="S110" s="169">
        <f>VLOOKUP($A110,'ADR Raw Data'!$B$6:$BE$43,'ADR Raw Data'!AN$1,FALSE)</f>
        <v>111.63991544739299</v>
      </c>
      <c r="T110" s="169">
        <f>VLOOKUP($A110,'ADR Raw Data'!$B$6:$BE$43,'ADR Raw Data'!AO$1,FALSE)</f>
        <v>111.130289456545</v>
      </c>
      <c r="U110" s="170">
        <f>VLOOKUP($A110,'ADR Raw Data'!$B$6:$BE$43,'ADR Raw Data'!AP$1,FALSE)</f>
        <v>111.38307658643301</v>
      </c>
      <c r="V110" s="171">
        <f>VLOOKUP($A110,'ADR Raw Data'!$B$6:$BE$43,'ADR Raw Data'!AR$1,FALSE)</f>
        <v>98.738632356903594</v>
      </c>
      <c r="X110" s="168">
        <f>VLOOKUP($A110,'RevPAR Raw Data'!$B$6:$BE$43,'RevPAR Raw Data'!AG$1,FALSE)</f>
        <v>35.375785368477601</v>
      </c>
      <c r="Y110" s="169">
        <f>VLOOKUP($A110,'RevPAR Raw Data'!$B$6:$BE$43,'RevPAR Raw Data'!AH$1,FALSE)</f>
        <v>39.344114219114203</v>
      </c>
      <c r="Z110" s="169">
        <f>VLOOKUP($A110,'RevPAR Raw Data'!$B$6:$BE$43,'RevPAR Raw Data'!AI$1,FALSE)</f>
        <v>44.185326340326299</v>
      </c>
      <c r="AA110" s="169">
        <f>VLOOKUP($A110,'RevPAR Raw Data'!$B$6:$BE$43,'RevPAR Raw Data'!AJ$1,FALSE)</f>
        <v>43.823104267527299</v>
      </c>
      <c r="AB110" s="169">
        <f>VLOOKUP($A110,'RevPAR Raw Data'!$B$6:$BE$43,'RevPAR Raw Data'!AK$1,FALSE)</f>
        <v>45.325678680293997</v>
      </c>
      <c r="AC110" s="170">
        <f>VLOOKUP($A110,'RevPAR Raw Data'!$B$6:$BE$43,'RevPAR Raw Data'!AL$1,FALSE)</f>
        <v>41.610801775147898</v>
      </c>
      <c r="AD110" s="169">
        <f>VLOOKUP($A110,'RevPAR Raw Data'!$B$6:$BE$43,'RevPAR Raw Data'!AN$1,FALSE)</f>
        <v>68.065917608032905</v>
      </c>
      <c r="AE110" s="169">
        <f>VLOOKUP($A110,'RevPAR Raw Data'!$B$6:$BE$43,'RevPAR Raw Data'!AO$1,FALSE)</f>
        <v>68.841199121391398</v>
      </c>
      <c r="AF110" s="170">
        <f>VLOOKUP($A110,'RevPAR Raw Data'!$B$6:$BE$43,'RevPAR Raw Data'!AP$1,FALSE)</f>
        <v>68.453558364712194</v>
      </c>
      <c r="AG110" s="171">
        <f>VLOOKUP($A110,'RevPAR Raw Data'!$B$6:$BE$43,'RevPAR Raw Data'!AR$1,FALSE)</f>
        <v>49.280160800737697</v>
      </c>
    </row>
    <row r="111" spans="1:33" x14ac:dyDescent="0.25">
      <c r="A111" s="148" t="s">
        <v>132</v>
      </c>
      <c r="B111" s="136">
        <f>(VLOOKUP($A110,'Occupancy Raw Data'!$B$8:$BE$51,'Occupancy Raw Data'!AT$3,FALSE))/100</f>
        <v>0.104202024032486</v>
      </c>
      <c r="C111" s="137">
        <f>(VLOOKUP($A110,'Occupancy Raw Data'!$B$8:$BE$51,'Occupancy Raw Data'!AU$3,FALSE))/100</f>
        <v>8.9737339469202607E-2</v>
      </c>
      <c r="D111" s="137">
        <f>(VLOOKUP($A110,'Occupancy Raw Data'!$B$8:$BE$51,'Occupancy Raw Data'!AV$3,FALSE))/100</f>
        <v>0.116765860819635</v>
      </c>
      <c r="E111" s="137">
        <f>(VLOOKUP($A110,'Occupancy Raw Data'!$B$8:$BE$51,'Occupancy Raw Data'!AW$3,FALSE))/100</f>
        <v>6.9237303376775902E-2</v>
      </c>
      <c r="F111" s="137">
        <f>(VLOOKUP($A110,'Occupancy Raw Data'!$B$8:$BE$51,'Occupancy Raw Data'!AX$3,FALSE))/100</f>
        <v>7.7815002070380196E-2</v>
      </c>
      <c r="G111" s="137">
        <f>(VLOOKUP($A110,'Occupancy Raw Data'!$B$8:$BE$51,'Occupancy Raw Data'!AY$3,FALSE))/100</f>
        <v>9.078287127395869E-2</v>
      </c>
      <c r="H111" s="138">
        <f>(VLOOKUP($A110,'Occupancy Raw Data'!$B$8:$BE$51,'Occupancy Raw Data'!BA$3,FALSE))/100</f>
        <v>-3.06486191874865E-2</v>
      </c>
      <c r="I111" s="138">
        <f>(VLOOKUP($A110,'Occupancy Raw Data'!$B$8:$BE$51,'Occupancy Raw Data'!BB$3,FALSE))/100</f>
        <v>-2.57391713770866E-2</v>
      </c>
      <c r="J111" s="137">
        <f>(VLOOKUP($A110,'Occupancy Raw Data'!$B$8:$BE$51,'Occupancy Raw Data'!BC$3,FALSE))/100</f>
        <v>-2.8180579460357999E-2</v>
      </c>
      <c r="K111" s="139">
        <f>(VLOOKUP($A110,'Occupancy Raw Data'!$B$8:$BE$51,'Occupancy Raw Data'!BE$3,FALSE))/100</f>
        <v>4.5745031138102694E-2</v>
      </c>
      <c r="M111" s="136">
        <f>(VLOOKUP($A110,'ADR Raw Data'!$B$6:$BE$49,'ADR Raw Data'!AT$1,FALSE))/100</f>
        <v>-1.9211282605833001E-2</v>
      </c>
      <c r="N111" s="137">
        <f>(VLOOKUP($A110,'ADR Raw Data'!$B$6:$BE$49,'ADR Raw Data'!AU$1,FALSE))/100</f>
        <v>-3.5853564607896998E-3</v>
      </c>
      <c r="O111" s="137">
        <f>(VLOOKUP($A110,'ADR Raw Data'!$B$6:$BE$49,'ADR Raw Data'!AV$1,FALSE))/100</f>
        <v>4.84132567000018E-3</v>
      </c>
      <c r="P111" s="137">
        <f>(VLOOKUP($A110,'ADR Raw Data'!$B$6:$BE$49,'ADR Raw Data'!AW$1,FALSE))/100</f>
        <v>6.6330312061968896E-3</v>
      </c>
      <c r="Q111" s="137">
        <f>(VLOOKUP($A110,'ADR Raw Data'!$B$6:$BE$49,'ADR Raw Data'!AX$1,FALSE))/100</f>
        <v>1.0890795542810501E-2</v>
      </c>
      <c r="R111" s="137">
        <f>(VLOOKUP($A110,'ADR Raw Data'!$B$6:$BE$49,'ADR Raw Data'!AY$1,FALSE))/100</f>
        <v>7.8066501338118694E-4</v>
      </c>
      <c r="S111" s="138">
        <f>(VLOOKUP($A110,'ADR Raw Data'!$B$6:$BE$49,'ADR Raw Data'!BA$1,FALSE))/100</f>
        <v>-4.4318625760717406E-2</v>
      </c>
      <c r="T111" s="138">
        <f>(VLOOKUP($A110,'ADR Raw Data'!$B$6:$BE$49,'ADR Raw Data'!BB$1,FALSE))/100</f>
        <v>-5.6025649880912097E-2</v>
      </c>
      <c r="U111" s="137">
        <f>(VLOOKUP($A110,'ADR Raw Data'!$B$6:$BE$49,'ADR Raw Data'!BC$1,FALSE))/100</f>
        <v>-5.0232060460062601E-2</v>
      </c>
      <c r="V111" s="139">
        <f>(VLOOKUP($A110,'ADR Raw Data'!$B$6:$BE$49,'ADR Raw Data'!BE$1,FALSE))/100</f>
        <v>-2.6691551510577602E-2</v>
      </c>
      <c r="X111" s="136">
        <f>(VLOOKUP($A110,'RevPAR Raw Data'!$B$6:$BE$49,'RevPAR Raw Data'!AT$1,FALSE))/100</f>
        <v>8.2988886894865707E-2</v>
      </c>
      <c r="Y111" s="137">
        <f>(VLOOKUP($A110,'RevPAR Raw Data'!$B$6:$BE$49,'RevPAR Raw Data'!AU$1,FALSE))/100</f>
        <v>8.5830242658573003E-2</v>
      </c>
      <c r="Z111" s="137">
        <f>(VLOOKUP($A110,'RevPAR Raw Data'!$B$6:$BE$49,'RevPAR Raw Data'!AV$1,FALSE))/100</f>
        <v>0.12217248804900099</v>
      </c>
      <c r="AA111" s="137">
        <f>(VLOOKUP($A110,'RevPAR Raw Data'!$B$6:$BE$49,'RevPAR Raw Data'!AW$1,FALSE))/100</f>
        <v>7.6329587776903893E-2</v>
      </c>
      <c r="AB111" s="137">
        <f>(VLOOKUP($A110,'RevPAR Raw Data'!$B$6:$BE$49,'RevPAR Raw Data'!AX$1,FALSE))/100</f>
        <v>8.9553264890902595E-2</v>
      </c>
      <c r="AC111" s="137">
        <f>(VLOOKUP($A110,'RevPAR Raw Data'!$B$6:$BE$49,'RevPAR Raw Data'!AY$1,FALSE))/100</f>
        <v>9.16344072987577E-2</v>
      </c>
      <c r="AD111" s="138">
        <f>(VLOOKUP($A110,'RevPAR Raw Data'!$B$6:$BE$49,'RevPAR Raw Data'!BA$1,FALSE))/100</f>
        <v>-7.3608940264351108E-2</v>
      </c>
      <c r="AE111" s="138">
        <f>(VLOOKUP($A110,'RevPAR Raw Data'!$B$6:$BE$49,'RevPAR Raw Data'!BB$1,FALSE))/100</f>
        <v>-8.0322767454201194E-2</v>
      </c>
      <c r="AF111" s="137">
        <f>(VLOOKUP($A110,'RevPAR Raw Data'!$B$6:$BE$49,'RevPAR Raw Data'!BC$1,FALSE))/100</f>
        <v>-7.6997071349168292E-2</v>
      </c>
      <c r="AG111" s="139">
        <f>(VLOOKUP($A110,'RevPAR Raw Data'!$B$6:$BE$49,'RevPAR Raw Data'!BE$1,FALSE))/100</f>
        <v>1.7832473772549498E-2</v>
      </c>
    </row>
    <row r="112" spans="1:33" x14ac:dyDescent="0.25">
      <c r="A112" s="186"/>
      <c r="B112" s="164"/>
      <c r="C112" s="165"/>
      <c r="D112" s="165"/>
      <c r="E112" s="165"/>
      <c r="F112" s="165"/>
      <c r="G112" s="166"/>
      <c r="H112" s="146"/>
      <c r="I112" s="146"/>
      <c r="J112" s="166"/>
      <c r="K112" s="167"/>
      <c r="M112" s="168"/>
      <c r="N112" s="169"/>
      <c r="O112" s="169"/>
      <c r="P112" s="169"/>
      <c r="Q112" s="169"/>
      <c r="R112" s="170"/>
      <c r="S112" s="169"/>
      <c r="T112" s="169"/>
      <c r="U112" s="170"/>
      <c r="V112" s="171"/>
      <c r="X112" s="168"/>
      <c r="Y112" s="169"/>
      <c r="Z112" s="169"/>
      <c r="AA112" s="169"/>
      <c r="AB112" s="169"/>
      <c r="AC112" s="170"/>
      <c r="AD112" s="169"/>
      <c r="AE112" s="169"/>
      <c r="AF112" s="170"/>
      <c r="AG112" s="171"/>
    </row>
    <row r="113" spans="1:33" x14ac:dyDescent="0.25">
      <c r="A113" s="163" t="s">
        <v>47</v>
      </c>
      <c r="B113" s="164">
        <f>(VLOOKUP($A113,'Occupancy Raw Data'!$B$8:$BE$45,'Occupancy Raw Data'!AG$3,FALSE))/100</f>
        <v>0.42797513321491998</v>
      </c>
      <c r="C113" s="165">
        <f>(VLOOKUP($A113,'Occupancy Raw Data'!$B$8:$BE$45,'Occupancy Raw Data'!AH$3,FALSE))/100</f>
        <v>0.54746891651865004</v>
      </c>
      <c r="D113" s="165">
        <f>(VLOOKUP($A113,'Occupancy Raw Data'!$B$8:$BE$45,'Occupancy Raw Data'!AI$3,FALSE))/100</f>
        <v>0.58499111900532808</v>
      </c>
      <c r="E113" s="165">
        <f>(VLOOKUP($A113,'Occupancy Raw Data'!$B$8:$BE$45,'Occupancy Raw Data'!AJ$3,FALSE))/100</f>
        <v>0.58343694493783305</v>
      </c>
      <c r="F113" s="165">
        <f>(VLOOKUP($A113,'Occupancy Raw Data'!$B$8:$BE$45,'Occupancy Raw Data'!AK$3,FALSE))/100</f>
        <v>0.58401420959147399</v>
      </c>
      <c r="G113" s="166">
        <f>(VLOOKUP($A113,'Occupancy Raw Data'!$B$8:$BE$45,'Occupancy Raw Data'!AL$3,FALSE))/100</f>
        <v>0.54557726465364098</v>
      </c>
      <c r="H113" s="146">
        <f>(VLOOKUP($A113,'Occupancy Raw Data'!$B$8:$BE$45,'Occupancy Raw Data'!AN$3,FALSE))/100</f>
        <v>0.62646536412078102</v>
      </c>
      <c r="I113" s="146">
        <f>(VLOOKUP($A113,'Occupancy Raw Data'!$B$8:$BE$45,'Occupancy Raw Data'!AO$3,FALSE))/100</f>
        <v>0.60914742451154502</v>
      </c>
      <c r="J113" s="166">
        <f>(VLOOKUP($A113,'Occupancy Raw Data'!$B$8:$BE$45,'Occupancy Raw Data'!AP$3,FALSE))/100</f>
        <v>0.61780639431616302</v>
      </c>
      <c r="K113" s="167">
        <f>(VLOOKUP($A113,'Occupancy Raw Data'!$B$8:$BE$45,'Occupancy Raw Data'!AR$3,FALSE))/100</f>
        <v>0.56621415884293302</v>
      </c>
      <c r="M113" s="168">
        <f>VLOOKUP($A113,'ADR Raw Data'!$B$6:$BE$43,'ADR Raw Data'!AG$1,FALSE)</f>
        <v>94.623390744967807</v>
      </c>
      <c r="N113" s="169">
        <f>VLOOKUP($A113,'ADR Raw Data'!$B$6:$BE$43,'ADR Raw Data'!AH$1,FALSE)</f>
        <v>102.326371968529</v>
      </c>
      <c r="O113" s="169">
        <f>VLOOKUP($A113,'ADR Raw Data'!$B$6:$BE$43,'ADR Raw Data'!AI$1,FALSE)</f>
        <v>105.92814103537199</v>
      </c>
      <c r="P113" s="169">
        <f>VLOOKUP($A113,'ADR Raw Data'!$B$6:$BE$43,'ADR Raw Data'!AJ$1,FALSE)</f>
        <v>104.12495319278401</v>
      </c>
      <c r="Q113" s="169">
        <f>VLOOKUP($A113,'ADR Raw Data'!$B$6:$BE$43,'ADR Raw Data'!AK$1,FALSE)</f>
        <v>102.301317670316</v>
      </c>
      <c r="R113" s="170">
        <f>VLOOKUP($A113,'ADR Raw Data'!$B$6:$BE$43,'ADR Raw Data'!AL$1,FALSE)</f>
        <v>102.269567977601</v>
      </c>
      <c r="S113" s="169">
        <f>VLOOKUP($A113,'ADR Raw Data'!$B$6:$BE$43,'ADR Raw Data'!AN$1,FALSE)</f>
        <v>109.779495321803</v>
      </c>
      <c r="T113" s="169">
        <f>VLOOKUP($A113,'ADR Raw Data'!$B$6:$BE$43,'ADR Raw Data'!AO$1,FALSE)</f>
        <v>108.507151188219</v>
      </c>
      <c r="U113" s="170">
        <f>VLOOKUP($A113,'ADR Raw Data'!$B$6:$BE$43,'ADR Raw Data'!AP$1,FALSE)</f>
        <v>109.152239631998</v>
      </c>
      <c r="V113" s="171">
        <f>VLOOKUP($A113,'ADR Raw Data'!$B$6:$BE$43,'ADR Raw Data'!AR$1,FALSE)</f>
        <v>104.41522687042</v>
      </c>
      <c r="X113" s="168">
        <f>VLOOKUP($A113,'RevPAR Raw Data'!$B$6:$BE$43,'RevPAR Raw Data'!AG$1,FALSE)</f>
        <v>40.496458259325003</v>
      </c>
      <c r="Y113" s="169">
        <f>VLOOKUP($A113,'RevPAR Raw Data'!$B$6:$BE$43,'RevPAR Raw Data'!AH$1,FALSE)</f>
        <v>56.020507992895197</v>
      </c>
      <c r="Z113" s="169">
        <f>VLOOKUP($A113,'RevPAR Raw Data'!$B$6:$BE$43,'RevPAR Raw Data'!AI$1,FALSE)</f>
        <v>61.9670217584369</v>
      </c>
      <c r="AA113" s="169">
        <f>VLOOKUP($A113,'RevPAR Raw Data'!$B$6:$BE$43,'RevPAR Raw Data'!AJ$1,FALSE)</f>
        <v>60.7503445825932</v>
      </c>
      <c r="AB113" s="169">
        <f>VLOOKUP($A113,'RevPAR Raw Data'!$B$6:$BE$43,'RevPAR Raw Data'!AK$1,FALSE)</f>
        <v>59.745423179395999</v>
      </c>
      <c r="AC113" s="170">
        <f>VLOOKUP($A113,'RevPAR Raw Data'!$B$6:$BE$43,'RevPAR Raw Data'!AL$1,FALSE)</f>
        <v>55.795951154529298</v>
      </c>
      <c r="AD113" s="169">
        <f>VLOOKUP($A113,'RevPAR Raw Data'!$B$6:$BE$43,'RevPAR Raw Data'!AN$1,FALSE)</f>
        <v>68.773051509769004</v>
      </c>
      <c r="AE113" s="169">
        <f>VLOOKUP($A113,'RevPAR Raw Data'!$B$6:$BE$43,'RevPAR Raw Data'!AO$1,FALSE)</f>
        <v>66.096851687388906</v>
      </c>
      <c r="AF113" s="170">
        <f>VLOOKUP($A113,'RevPAR Raw Data'!$B$6:$BE$43,'RevPAR Raw Data'!AP$1,FALSE)</f>
        <v>67.434951598579005</v>
      </c>
      <c r="AG113" s="171">
        <f>VLOOKUP($A113,'RevPAR Raw Data'!$B$6:$BE$43,'RevPAR Raw Data'!AR$1,FALSE)</f>
        <v>59.1213798528292</v>
      </c>
    </row>
    <row r="114" spans="1:33" x14ac:dyDescent="0.25">
      <c r="A114" s="148" t="s">
        <v>132</v>
      </c>
      <c r="B114" s="136">
        <f>(VLOOKUP($A113,'Occupancy Raw Data'!$B$8:$BE$51,'Occupancy Raw Data'!AT$3,FALSE))/100</f>
        <v>0.104165761830342</v>
      </c>
      <c r="C114" s="137">
        <f>(VLOOKUP($A113,'Occupancy Raw Data'!$B$8:$BE$51,'Occupancy Raw Data'!AU$3,FALSE))/100</f>
        <v>5.6915137266394397E-2</v>
      </c>
      <c r="D114" s="137">
        <f>(VLOOKUP($A113,'Occupancy Raw Data'!$B$8:$BE$51,'Occupancy Raw Data'!AV$3,FALSE))/100</f>
        <v>5.7755115625946596E-2</v>
      </c>
      <c r="E114" s="137">
        <f>(VLOOKUP($A113,'Occupancy Raw Data'!$B$8:$BE$51,'Occupancy Raw Data'!AW$3,FALSE))/100</f>
        <v>1.6836636053333399E-2</v>
      </c>
      <c r="F114" s="137">
        <f>(VLOOKUP($A113,'Occupancy Raw Data'!$B$8:$BE$51,'Occupancy Raw Data'!AX$3,FALSE))/100</f>
        <v>-1.8095851482065398E-2</v>
      </c>
      <c r="G114" s="137">
        <f>(VLOOKUP($A113,'Occupancy Raw Data'!$B$8:$BE$51,'Occupancy Raw Data'!AY$3,FALSE))/100</f>
        <v>3.8327981525506198E-2</v>
      </c>
      <c r="H114" s="138">
        <f>(VLOOKUP($A113,'Occupancy Raw Data'!$B$8:$BE$51,'Occupancy Raw Data'!BA$3,FALSE))/100</f>
        <v>-2.4102315930474402E-2</v>
      </c>
      <c r="I114" s="138">
        <f>(VLOOKUP($A113,'Occupancy Raw Data'!$B$8:$BE$51,'Occupancy Raw Data'!BB$3,FALSE))/100</f>
        <v>-1.3692697627078001E-2</v>
      </c>
      <c r="J114" s="137">
        <f>(VLOOKUP($A113,'Occupancy Raw Data'!$B$8:$BE$51,'Occupancy Raw Data'!BC$3,FALSE))/100</f>
        <v>-1.89980600165831E-2</v>
      </c>
      <c r="K114" s="139">
        <f>(VLOOKUP($A113,'Occupancy Raw Data'!$B$8:$BE$51,'Occupancy Raw Data'!BE$3,FALSE))/100</f>
        <v>1.9750802220817102E-2</v>
      </c>
      <c r="M114" s="136">
        <f>(VLOOKUP($A113,'ADR Raw Data'!$B$6:$BE$49,'ADR Raw Data'!AT$1,FALSE))/100</f>
        <v>5.1583774736750694E-2</v>
      </c>
      <c r="N114" s="137">
        <f>(VLOOKUP($A113,'ADR Raw Data'!$B$6:$BE$49,'ADR Raw Data'!AU$1,FALSE))/100</f>
        <v>3.2228973120993799E-2</v>
      </c>
      <c r="O114" s="137">
        <f>(VLOOKUP($A113,'ADR Raw Data'!$B$6:$BE$49,'ADR Raw Data'!AV$1,FALSE))/100</f>
        <v>3.2345426886999998E-2</v>
      </c>
      <c r="P114" s="137">
        <f>(VLOOKUP($A113,'ADR Raw Data'!$B$6:$BE$49,'ADR Raw Data'!AW$1,FALSE))/100</f>
        <v>3.04918302087668E-2</v>
      </c>
      <c r="Q114" s="137">
        <f>(VLOOKUP($A113,'ADR Raw Data'!$B$6:$BE$49,'ADR Raw Data'!AX$1,FALSE))/100</f>
        <v>2.56835202869398E-2</v>
      </c>
      <c r="R114" s="137">
        <f>(VLOOKUP($A113,'ADR Raw Data'!$B$6:$BE$49,'ADR Raw Data'!AY$1,FALSE))/100</f>
        <v>3.2305975541632899E-2</v>
      </c>
      <c r="S114" s="138">
        <f>(VLOOKUP($A113,'ADR Raw Data'!$B$6:$BE$49,'ADR Raw Data'!BA$1,FALSE))/100</f>
        <v>1.7185682573379098E-2</v>
      </c>
      <c r="T114" s="138">
        <f>(VLOOKUP($A113,'ADR Raw Data'!$B$6:$BE$49,'ADR Raw Data'!BB$1,FALSE))/100</f>
        <v>1.88301616718482E-2</v>
      </c>
      <c r="U114" s="137">
        <f>(VLOOKUP($A113,'ADR Raw Data'!$B$6:$BE$49,'ADR Raw Data'!BC$1,FALSE))/100</f>
        <v>1.7955116892994002E-2</v>
      </c>
      <c r="V114" s="139">
        <f>(VLOOKUP($A113,'ADR Raw Data'!$B$6:$BE$49,'ADR Raw Data'!BE$1,FALSE))/100</f>
        <v>2.65700366214142E-2</v>
      </c>
      <c r="X114" s="136">
        <f>(VLOOKUP($A113,'RevPAR Raw Data'!$B$6:$BE$49,'RevPAR Raw Data'!AT$1,FALSE))/100</f>
        <v>0.16112279976063099</v>
      </c>
      <c r="Y114" s="137">
        <f>(VLOOKUP($A113,'RevPAR Raw Data'!$B$6:$BE$49,'RevPAR Raw Data'!AU$1,FALSE))/100</f>
        <v>9.0978426816524502E-2</v>
      </c>
      <c r="Z114" s="137">
        <f>(VLOOKUP($A113,'RevPAR Raw Data'!$B$6:$BE$49,'RevPAR Raw Data'!AV$1,FALSE))/100</f>
        <v>9.1968656382775904E-2</v>
      </c>
      <c r="AA114" s="137">
        <f>(VLOOKUP($A113,'RevPAR Raw Data'!$B$6:$BE$49,'RevPAR Raw Data'!AW$1,FALSE))/100</f>
        <v>4.7841846109925298E-2</v>
      </c>
      <c r="AB114" s="137">
        <f>(VLOOKUP($A113,'RevPAR Raw Data'!$B$6:$BE$49,'RevPAR Raw Data'!AX$1,FALSE))/100</f>
        <v>7.1229036362253492E-3</v>
      </c>
      <c r="AC114" s="137">
        <f>(VLOOKUP($A113,'RevPAR Raw Data'!$B$6:$BE$49,'RevPAR Raw Data'!AY$1,FALSE))/100</f>
        <v>7.1872179900862407E-2</v>
      </c>
      <c r="AD114" s="138">
        <f>(VLOOKUP($A113,'RevPAR Raw Data'!$B$6:$BE$49,'RevPAR Raw Data'!BA$1,FALSE))/100</f>
        <v>-7.3308481079597696E-3</v>
      </c>
      <c r="AE114" s="138">
        <f>(VLOOKUP($A113,'RevPAR Raw Data'!$B$6:$BE$49,'RevPAR Raw Data'!BB$1,FALSE))/100</f>
        <v>4.87962833472855E-3</v>
      </c>
      <c r="AF114" s="137">
        <f>(VLOOKUP($A113,'RevPAR Raw Data'!$B$6:$BE$49,'RevPAR Raw Data'!BC$1,FALSE))/100</f>
        <v>-1.38405551192702E-3</v>
      </c>
      <c r="AG114" s="139">
        <f>(VLOOKUP($A113,'RevPAR Raw Data'!$B$6:$BE$49,'RevPAR Raw Data'!BE$1,FALSE))/100</f>
        <v>4.6845618380540896E-2</v>
      </c>
    </row>
    <row r="115" spans="1:33" x14ac:dyDescent="0.25">
      <c r="A115" s="186"/>
      <c r="B115" s="164"/>
      <c r="C115" s="165"/>
      <c r="D115" s="165"/>
      <c r="E115" s="165"/>
      <c r="F115" s="165"/>
      <c r="G115" s="166"/>
      <c r="H115" s="146"/>
      <c r="I115" s="146"/>
      <c r="J115" s="166"/>
      <c r="K115" s="167"/>
      <c r="M115" s="168"/>
      <c r="N115" s="169"/>
      <c r="O115" s="169"/>
      <c r="P115" s="169"/>
      <c r="Q115" s="169"/>
      <c r="R115" s="170"/>
      <c r="S115" s="169"/>
      <c r="T115" s="169"/>
      <c r="U115" s="170"/>
      <c r="V115" s="171"/>
      <c r="X115" s="168"/>
      <c r="Y115" s="169"/>
      <c r="Z115" s="169"/>
      <c r="AA115" s="169"/>
      <c r="AB115" s="169"/>
      <c r="AC115" s="170"/>
      <c r="AD115" s="169"/>
      <c r="AE115" s="169"/>
      <c r="AF115" s="170"/>
      <c r="AG115" s="171"/>
    </row>
    <row r="116" spans="1:33" x14ac:dyDescent="0.25">
      <c r="A116" s="163" t="s">
        <v>48</v>
      </c>
      <c r="B116" s="164">
        <f>(VLOOKUP($A116,'Occupancy Raw Data'!$B$8:$BE$45,'Occupancy Raw Data'!AG$3,FALSE))/100</f>
        <v>0.39354162507486501</v>
      </c>
      <c r="C116" s="165">
        <f>(VLOOKUP($A116,'Occupancy Raw Data'!$B$8:$BE$45,'Occupancy Raw Data'!AH$3,FALSE))/100</f>
        <v>0.52755040926332597</v>
      </c>
      <c r="D116" s="165">
        <f>(VLOOKUP($A116,'Occupancy Raw Data'!$B$8:$BE$45,'Occupancy Raw Data'!AI$3,FALSE))/100</f>
        <v>0.58115392293870993</v>
      </c>
      <c r="E116" s="165">
        <f>(VLOOKUP($A116,'Occupancy Raw Data'!$B$8:$BE$45,'Occupancy Raw Data'!AJ$3,FALSE))/100</f>
        <v>0.57980634857256907</v>
      </c>
      <c r="F116" s="165">
        <f>(VLOOKUP($A116,'Occupancy Raw Data'!$B$8:$BE$45,'Occupancy Raw Data'!AK$3,FALSE))/100</f>
        <v>0.52495508085446096</v>
      </c>
      <c r="G116" s="166">
        <f>(VLOOKUP($A116,'Occupancy Raw Data'!$B$8:$BE$45,'Occupancy Raw Data'!AL$3,FALSE))/100</f>
        <v>0.52140147734078601</v>
      </c>
      <c r="H116" s="146">
        <f>(VLOOKUP($A116,'Occupancy Raw Data'!$B$8:$BE$45,'Occupancy Raw Data'!AN$3,FALSE))/100</f>
        <v>0.60136753843082402</v>
      </c>
      <c r="I116" s="146">
        <f>(VLOOKUP($A116,'Occupancy Raw Data'!$B$8:$BE$45,'Occupancy Raw Data'!AO$3,FALSE))/100</f>
        <v>0.61504292273906902</v>
      </c>
      <c r="J116" s="166">
        <f>(VLOOKUP($A116,'Occupancy Raw Data'!$B$8:$BE$45,'Occupancy Raw Data'!AP$3,FALSE))/100</f>
        <v>0.60820523058494702</v>
      </c>
      <c r="K116" s="167">
        <f>(VLOOKUP($A116,'Occupancy Raw Data'!$B$8:$BE$45,'Occupancy Raw Data'!AR$3,FALSE))/100</f>
        <v>0.54620254969626103</v>
      </c>
      <c r="M116" s="168">
        <f>VLOOKUP($A116,'ADR Raw Data'!$B$6:$BE$43,'ADR Raw Data'!AG$1,FALSE)</f>
        <v>131.345466074825</v>
      </c>
      <c r="N116" s="169">
        <f>VLOOKUP($A116,'ADR Raw Data'!$B$6:$BE$43,'ADR Raw Data'!AH$1,FALSE)</f>
        <v>126.853579943235</v>
      </c>
      <c r="O116" s="169">
        <f>VLOOKUP($A116,'ADR Raw Data'!$B$6:$BE$43,'ADR Raw Data'!AI$1,FALSE)</f>
        <v>125.39719941600799</v>
      </c>
      <c r="P116" s="169">
        <f>VLOOKUP($A116,'ADR Raw Data'!$B$6:$BE$43,'ADR Raw Data'!AJ$1,FALSE)</f>
        <v>124.12502969785599</v>
      </c>
      <c r="Q116" s="169">
        <f>VLOOKUP($A116,'ADR Raw Data'!$B$6:$BE$43,'ADR Raw Data'!AK$1,FALSE)</f>
        <v>132.20247575584699</v>
      </c>
      <c r="R116" s="170">
        <f>VLOOKUP($A116,'ADR Raw Data'!$B$6:$BE$43,'ADR Raw Data'!AL$1,FALSE)</f>
        <v>127.67723015660199</v>
      </c>
      <c r="S116" s="169">
        <f>VLOOKUP($A116,'ADR Raw Data'!$B$6:$BE$43,'ADR Raw Data'!AN$1,FALSE)</f>
        <v>162.95260768528499</v>
      </c>
      <c r="T116" s="169">
        <f>VLOOKUP($A116,'ADR Raw Data'!$B$6:$BE$43,'ADR Raw Data'!AO$1,FALSE)</f>
        <v>167.741089832021</v>
      </c>
      <c r="U116" s="170">
        <f>VLOOKUP($A116,'ADR Raw Data'!$B$6:$BE$43,'ADR Raw Data'!AP$1,FALSE)</f>
        <v>165.373765796816</v>
      </c>
      <c r="V116" s="171">
        <f>VLOOKUP($A116,'ADR Raw Data'!$B$6:$BE$43,'ADR Raw Data'!AR$1,FALSE)</f>
        <v>139.670285095162</v>
      </c>
      <c r="X116" s="168">
        <f>VLOOKUP($A116,'RevPAR Raw Data'!$B$6:$BE$43,'RevPAR Raw Data'!AG$1,FALSE)</f>
        <v>51.689908165302398</v>
      </c>
      <c r="Y116" s="169">
        <f>VLOOKUP($A116,'RevPAR Raw Data'!$B$6:$BE$43,'RevPAR Raw Data'!AH$1,FALSE)</f>
        <v>66.921658015571893</v>
      </c>
      <c r="Z116" s="169">
        <f>VLOOKUP($A116,'RevPAR Raw Data'!$B$6:$BE$43,'RevPAR Raw Data'!AI$1,FALSE)</f>
        <v>72.875074366140893</v>
      </c>
      <c r="AA116" s="169">
        <f>VLOOKUP($A116,'RevPAR Raw Data'!$B$6:$BE$43,'RevPAR Raw Data'!AJ$1,FALSE)</f>
        <v>71.968480235575896</v>
      </c>
      <c r="AB116" s="169">
        <f>VLOOKUP($A116,'RevPAR Raw Data'!$B$6:$BE$43,'RevPAR Raw Data'!AK$1,FALSE)</f>
        <v>69.400361349570701</v>
      </c>
      <c r="AC116" s="170">
        <f>VLOOKUP($A116,'RevPAR Raw Data'!$B$6:$BE$43,'RevPAR Raw Data'!AL$1,FALSE)</f>
        <v>66.571096426432405</v>
      </c>
      <c r="AD116" s="169">
        <f>VLOOKUP($A116,'RevPAR Raw Data'!$B$6:$BE$43,'RevPAR Raw Data'!AN$1,FALSE)</f>
        <v>97.994408564583694</v>
      </c>
      <c r="AE116" s="169">
        <f>VLOOKUP($A116,'RevPAR Raw Data'!$B$6:$BE$43,'RevPAR Raw Data'!AO$1,FALSE)</f>
        <v>103.167970153723</v>
      </c>
      <c r="AF116" s="170">
        <f>VLOOKUP($A116,'RevPAR Raw Data'!$B$6:$BE$43,'RevPAR Raw Data'!AP$1,FALSE)</f>
        <v>100.581189359153</v>
      </c>
      <c r="AG116" s="171">
        <f>VLOOKUP($A116,'RevPAR Raw Data'!$B$6:$BE$43,'RevPAR Raw Data'!AR$1,FALSE)</f>
        <v>76.288265835781303</v>
      </c>
    </row>
    <row r="117" spans="1:33" x14ac:dyDescent="0.25">
      <c r="A117" s="148" t="s">
        <v>132</v>
      </c>
      <c r="B117" s="136">
        <f>(VLOOKUP($A116,'Occupancy Raw Data'!$B$8:$BE$51,'Occupancy Raw Data'!AT$3,FALSE))/100</f>
        <v>-1.66471365296923E-2</v>
      </c>
      <c r="C117" s="137">
        <f>(VLOOKUP($A116,'Occupancy Raw Data'!$B$8:$BE$51,'Occupancy Raw Data'!AU$3,FALSE))/100</f>
        <v>1.5654894489888702E-2</v>
      </c>
      <c r="D117" s="137">
        <f>(VLOOKUP($A116,'Occupancy Raw Data'!$B$8:$BE$51,'Occupancy Raw Data'!AV$3,FALSE))/100</f>
        <v>2.0060830923018101E-2</v>
      </c>
      <c r="E117" s="137">
        <f>(VLOOKUP($A116,'Occupancy Raw Data'!$B$8:$BE$51,'Occupancy Raw Data'!AW$3,FALSE))/100</f>
        <v>5.4486518260457001E-2</v>
      </c>
      <c r="F117" s="137">
        <f>(VLOOKUP($A116,'Occupancy Raw Data'!$B$8:$BE$51,'Occupancy Raw Data'!AX$3,FALSE))/100</f>
        <v>-5.2560142915597102E-2</v>
      </c>
      <c r="G117" s="137">
        <f>(VLOOKUP($A116,'Occupancy Raw Data'!$B$8:$BE$51,'Occupancy Raw Data'!AY$3,FALSE))/100</f>
        <v>5.2964804860684703E-3</v>
      </c>
      <c r="H117" s="138">
        <f>(VLOOKUP($A116,'Occupancy Raw Data'!$B$8:$BE$51,'Occupancy Raw Data'!BA$3,FALSE))/100</f>
        <v>-0.10844558682085699</v>
      </c>
      <c r="I117" s="138">
        <f>(VLOOKUP($A116,'Occupancy Raw Data'!$B$8:$BE$51,'Occupancy Raw Data'!BB$3,FALSE))/100</f>
        <v>-9.41944044332272E-2</v>
      </c>
      <c r="J117" s="137">
        <f>(VLOOKUP($A116,'Occupancy Raw Data'!$B$8:$BE$51,'Occupancy Raw Data'!BC$3,FALSE))/100</f>
        <v>-0.10129638318446499</v>
      </c>
      <c r="K117" s="139">
        <f>(VLOOKUP($A116,'Occupancy Raw Data'!$B$8:$BE$51,'Occupancy Raw Data'!BE$3,FALSE))/100</f>
        <v>-3.12586113011456E-2</v>
      </c>
      <c r="M117" s="136">
        <f>(VLOOKUP($A116,'ADR Raw Data'!$B$6:$BE$49,'ADR Raw Data'!AT$1,FALSE))/100</f>
        <v>-2.0043048454935302E-2</v>
      </c>
      <c r="N117" s="137">
        <f>(VLOOKUP($A116,'ADR Raw Data'!$B$6:$BE$49,'ADR Raw Data'!AU$1,FALSE))/100</f>
        <v>-1.78767079155891E-2</v>
      </c>
      <c r="O117" s="137">
        <f>(VLOOKUP($A116,'ADR Raw Data'!$B$6:$BE$49,'ADR Raw Data'!AV$1,FALSE))/100</f>
        <v>-3.2023462898259296E-2</v>
      </c>
      <c r="P117" s="137">
        <f>(VLOOKUP($A116,'ADR Raw Data'!$B$6:$BE$49,'ADR Raw Data'!AW$1,FALSE))/100</f>
        <v>-2.7926709046113399E-2</v>
      </c>
      <c r="Q117" s="137">
        <f>(VLOOKUP($A116,'ADR Raw Data'!$B$6:$BE$49,'ADR Raw Data'!AX$1,FALSE))/100</f>
        <v>-1.4747316252411699E-2</v>
      </c>
      <c r="R117" s="137">
        <f>(VLOOKUP($A116,'ADR Raw Data'!$B$6:$BE$49,'ADR Raw Data'!AY$1,FALSE))/100</f>
        <v>-2.3564443062402199E-2</v>
      </c>
      <c r="S117" s="138">
        <f>(VLOOKUP($A116,'ADR Raw Data'!$B$6:$BE$49,'ADR Raw Data'!BA$1,FALSE))/100</f>
        <v>-5.2266649652382299E-2</v>
      </c>
      <c r="T117" s="138">
        <f>(VLOOKUP($A116,'ADR Raw Data'!$B$6:$BE$49,'ADR Raw Data'!BB$1,FALSE))/100</f>
        <v>-7.5765859667075899E-2</v>
      </c>
      <c r="U117" s="137">
        <f>(VLOOKUP($A116,'ADR Raw Data'!$B$6:$BE$49,'ADR Raw Data'!BC$1,FALSE))/100</f>
        <v>-6.4265319004120802E-2</v>
      </c>
      <c r="V117" s="139">
        <f>(VLOOKUP($A116,'ADR Raw Data'!$B$6:$BE$49,'ADR Raw Data'!BE$1,FALSE))/100</f>
        <v>-4.6778731662361003E-2</v>
      </c>
      <c r="X117" s="136">
        <f>(VLOOKUP($A116,'RevPAR Raw Data'!$B$6:$BE$49,'RevPAR Raw Data'!AT$1,FALSE))/100</f>
        <v>-3.6356525620527103E-2</v>
      </c>
      <c r="Y117" s="137">
        <f>(VLOOKUP($A116,'RevPAR Raw Data'!$B$6:$BE$49,'RevPAR Raw Data'!AU$1,FALSE))/100</f>
        <v>-2.50167140194547E-3</v>
      </c>
      <c r="Z117" s="137">
        <f>(VLOOKUP($A116,'RevPAR Raw Data'!$B$6:$BE$49,'RevPAR Raw Data'!AV$1,FALSE))/100</f>
        <v>-1.2605049250012702E-2</v>
      </c>
      <c r="AA117" s="137">
        <f>(VLOOKUP($A116,'RevPAR Raw Data'!$B$6:$BE$49,'RevPAR Raw Data'!AW$1,FALSE))/100</f>
        <v>2.50381800719481E-2</v>
      </c>
      <c r="AB117" s="137">
        <f>(VLOOKUP($A116,'RevPAR Raw Data'!$B$6:$BE$49,'RevPAR Raw Data'!AX$1,FALSE))/100</f>
        <v>-6.6532338118160506E-2</v>
      </c>
      <c r="AC117" s="137">
        <f>(VLOOKUP($A116,'RevPAR Raw Data'!$B$6:$BE$49,'RevPAR Raw Data'!AY$1,FALSE))/100</f>
        <v>-1.83927711891788E-2</v>
      </c>
      <c r="AD117" s="138">
        <f>(VLOOKUP($A116,'RevPAR Raw Data'!$B$6:$BE$49,'RevPAR Raw Data'!BA$1,FALSE))/100</f>
        <v>-0.15504414898052599</v>
      </c>
      <c r="AE117" s="138">
        <f>(VLOOKUP($A116,'RevPAR Raw Data'!$B$6:$BE$49,'RevPAR Raw Data'!BB$1,FALSE))/100</f>
        <v>-0.162823544072591</v>
      </c>
      <c r="AF117" s="137">
        <f>(VLOOKUP($A116,'RevPAR Raw Data'!$B$6:$BE$49,'RevPAR Raw Data'!BC$1,FALSE))/100</f>
        <v>-0.159051857809273</v>
      </c>
      <c r="AG117" s="139">
        <f>(VLOOKUP($A116,'RevPAR Raw Data'!$B$6:$BE$49,'RevPAR Raw Data'!BE$1,FALSE))/100</f>
        <v>-7.6575104773312294E-2</v>
      </c>
    </row>
    <row r="118" spans="1:33" x14ac:dyDescent="0.25">
      <c r="A118" s="176"/>
      <c r="B118" s="177"/>
      <c r="C118" s="178"/>
      <c r="D118" s="178"/>
      <c r="E118" s="178"/>
      <c r="F118" s="178"/>
      <c r="G118" s="179"/>
      <c r="H118" s="178"/>
      <c r="I118" s="178"/>
      <c r="J118" s="179"/>
      <c r="K118" s="180"/>
      <c r="M118" s="177"/>
      <c r="N118" s="178"/>
      <c r="O118" s="178"/>
      <c r="P118" s="178"/>
      <c r="Q118" s="178"/>
      <c r="R118" s="179"/>
      <c r="S118" s="178"/>
      <c r="T118" s="178"/>
      <c r="U118" s="179"/>
      <c r="V118" s="180"/>
      <c r="X118" s="177"/>
      <c r="Y118" s="178"/>
      <c r="Z118" s="178"/>
      <c r="AA118" s="178"/>
      <c r="AB118" s="178"/>
      <c r="AC118" s="179"/>
      <c r="AD118" s="178"/>
      <c r="AE118" s="178"/>
      <c r="AF118" s="179"/>
      <c r="AG118" s="180"/>
    </row>
    <row r="119" spans="1:33" x14ac:dyDescent="0.25">
      <c r="A119" s="163" t="s">
        <v>72</v>
      </c>
      <c r="B119" s="164">
        <f>(VLOOKUP($A119,'Occupancy Raw Data'!$B$8:$BE$45,'Occupancy Raw Data'!AG$3,FALSE))/100</f>
        <v>0.460473886438024</v>
      </c>
      <c r="C119" s="165">
        <f>(VLOOKUP($A119,'Occupancy Raw Data'!$B$8:$BE$45,'Occupancy Raw Data'!AH$3,FALSE))/100</f>
        <v>0.59257150989042207</v>
      </c>
      <c r="D119" s="165">
        <f>(VLOOKUP($A119,'Occupancy Raw Data'!$B$8:$BE$45,'Occupancy Raw Data'!AI$3,FALSE))/100</f>
        <v>0.629215881599544</v>
      </c>
      <c r="E119" s="165">
        <f>(VLOOKUP($A119,'Occupancy Raw Data'!$B$8:$BE$45,'Occupancy Raw Data'!AJ$3,FALSE))/100</f>
        <v>0.62188700725772006</v>
      </c>
      <c r="F119" s="165">
        <f>(VLOOKUP($A119,'Occupancy Raw Data'!$B$8:$BE$45,'Occupancy Raw Data'!AK$3,FALSE))/100</f>
        <v>0.59829941653621699</v>
      </c>
      <c r="G119" s="166">
        <f>(VLOOKUP($A119,'Occupancy Raw Data'!$B$8:$BE$45,'Occupancy Raw Data'!AL$3,FALSE))/100</f>
        <v>0.58048954034438505</v>
      </c>
      <c r="H119" s="146">
        <f>(VLOOKUP($A119,'Occupancy Raw Data'!$B$8:$BE$45,'Occupancy Raw Data'!AN$3,FALSE))/100</f>
        <v>0.64433613206204599</v>
      </c>
      <c r="I119" s="146">
        <f>(VLOOKUP($A119,'Occupancy Raw Data'!$B$8:$BE$45,'Occupancy Raw Data'!AO$3,FALSE))/100</f>
        <v>0.61011100042692401</v>
      </c>
      <c r="J119" s="166">
        <f>(VLOOKUP($A119,'Occupancy Raw Data'!$B$8:$BE$45,'Occupancy Raw Data'!AP$3,FALSE))/100</f>
        <v>0.62722356624448505</v>
      </c>
      <c r="K119" s="167">
        <f>(VLOOKUP($A119,'Occupancy Raw Data'!$B$8:$BE$45,'Occupancy Raw Data'!AR$3,FALSE))/100</f>
        <v>0.59384211917298502</v>
      </c>
      <c r="M119" s="168">
        <f>VLOOKUP($A119,'ADR Raw Data'!$B$6:$BE$43,'ADR Raw Data'!AG$1,FALSE)</f>
        <v>99.228832573591902</v>
      </c>
      <c r="N119" s="169">
        <f>VLOOKUP($A119,'ADR Raw Data'!$B$6:$BE$43,'ADR Raw Data'!AH$1,FALSE)</f>
        <v>105.732675912584</v>
      </c>
      <c r="O119" s="169">
        <f>VLOOKUP($A119,'ADR Raw Data'!$B$6:$BE$43,'ADR Raw Data'!AI$1,FALSE)</f>
        <v>108.061591088996</v>
      </c>
      <c r="P119" s="169">
        <f>VLOOKUP($A119,'ADR Raw Data'!$B$6:$BE$43,'ADR Raw Data'!AJ$1,FALSE)</f>
        <v>107.57083295194499</v>
      </c>
      <c r="Q119" s="169">
        <f>VLOOKUP($A119,'ADR Raw Data'!$B$6:$BE$43,'ADR Raw Data'!AK$1,FALSE)</f>
        <v>104.41937087471</v>
      </c>
      <c r="R119" s="170">
        <f>VLOOKUP($A119,'ADR Raw Data'!$B$6:$BE$43,'ADR Raw Data'!AL$1,FALSE)</f>
        <v>105.328850113995</v>
      </c>
      <c r="S119" s="169">
        <f>VLOOKUP($A119,'ADR Raw Data'!$B$6:$BE$43,'ADR Raw Data'!AN$1,FALSE)</f>
        <v>114.060177240351</v>
      </c>
      <c r="T119" s="169">
        <f>VLOOKUP($A119,'ADR Raw Data'!$B$6:$BE$43,'ADR Raw Data'!AO$1,FALSE)</f>
        <v>113.24855968278</v>
      </c>
      <c r="U119" s="170">
        <f>VLOOKUP($A119,'ADR Raw Data'!$B$6:$BE$43,'ADR Raw Data'!AP$1,FALSE)</f>
        <v>113.66544015882</v>
      </c>
      <c r="V119" s="171">
        <f>VLOOKUP($A119,'ADR Raw Data'!$B$6:$BE$43,'ADR Raw Data'!AR$1,FALSE)</f>
        <v>107.844624963626</v>
      </c>
      <c r="X119" s="168">
        <f>VLOOKUP($A119,'RevPAR Raw Data'!$B$6:$BE$43,'RevPAR Raw Data'!AG$1,FALSE)</f>
        <v>45.692286181869903</v>
      </c>
      <c r="Y119" s="169">
        <f>VLOOKUP($A119,'RevPAR Raw Data'!$B$6:$BE$43,'RevPAR Raw Data'!AH$1,FALSE)</f>
        <v>62.6541714102746</v>
      </c>
      <c r="Z119" s="169">
        <f>VLOOKUP($A119,'RevPAR Raw Data'!$B$6:$BE$43,'RevPAR Raw Data'!AI$1,FALSE)</f>
        <v>67.994069304112699</v>
      </c>
      <c r="AA119" s="169">
        <f>VLOOKUP($A119,'RevPAR Raw Data'!$B$6:$BE$43,'RevPAR Raw Data'!AJ$1,FALSE)</f>
        <v>66.896903372705196</v>
      </c>
      <c r="AB119" s="169">
        <f>VLOOKUP($A119,'RevPAR Raw Data'!$B$6:$BE$43,'RevPAR Raw Data'!AK$1,FALSE)</f>
        <v>62.474048669417897</v>
      </c>
      <c r="AC119" s="170">
        <f>VLOOKUP($A119,'RevPAR Raw Data'!$B$6:$BE$43,'RevPAR Raw Data'!AL$1,FALSE)</f>
        <v>61.142295787676098</v>
      </c>
      <c r="AD119" s="169">
        <f>VLOOKUP($A119,'RevPAR Raw Data'!$B$6:$BE$43,'RevPAR Raw Data'!AN$1,FALSE)</f>
        <v>73.493093425359305</v>
      </c>
      <c r="AE119" s="169">
        <f>VLOOKUP($A119,'RevPAR Raw Data'!$B$6:$BE$43,'RevPAR Raw Data'!AO$1,FALSE)</f>
        <v>69.094192044969404</v>
      </c>
      <c r="AF119" s="170">
        <f>VLOOKUP($A119,'RevPAR Raw Data'!$B$6:$BE$43,'RevPAR Raw Data'!AP$1,FALSE)</f>
        <v>71.293642735164298</v>
      </c>
      <c r="AG119" s="171">
        <f>VLOOKUP($A119,'RevPAR Raw Data'!$B$6:$BE$43,'RevPAR Raw Data'!AR$1,FALSE)</f>
        <v>64.042680629815607</v>
      </c>
    </row>
    <row r="120" spans="1:33" x14ac:dyDescent="0.25">
      <c r="A120" s="148" t="s">
        <v>132</v>
      </c>
      <c r="B120" s="136">
        <f>(VLOOKUP($A119,'Occupancy Raw Data'!$B$8:$BE$51,'Occupancy Raw Data'!AT$3,FALSE))/100</f>
        <v>0.39968290402184597</v>
      </c>
      <c r="C120" s="137">
        <f>(VLOOKUP($A119,'Occupancy Raw Data'!$B$8:$BE$51,'Occupancy Raw Data'!AU$3,FALSE))/100</f>
        <v>0.22397636938015603</v>
      </c>
      <c r="D120" s="137">
        <f>(VLOOKUP($A119,'Occupancy Raw Data'!$B$8:$BE$51,'Occupancy Raw Data'!AV$3,FALSE))/100</f>
        <v>0.15997570793001101</v>
      </c>
      <c r="E120" s="137">
        <f>(VLOOKUP($A119,'Occupancy Raw Data'!$B$8:$BE$51,'Occupancy Raw Data'!AW$3,FALSE))/100</f>
        <v>0.16452744696094398</v>
      </c>
      <c r="F120" s="137">
        <f>(VLOOKUP($A119,'Occupancy Raw Data'!$B$8:$BE$51,'Occupancy Raw Data'!AX$3,FALSE))/100</f>
        <v>0.238462349098292</v>
      </c>
      <c r="G120" s="137">
        <f>(VLOOKUP($A119,'Occupancy Raw Data'!$B$8:$BE$51,'Occupancy Raw Data'!AY$3,FALSE))/100</f>
        <v>0.223276403849998</v>
      </c>
      <c r="H120" s="138">
        <f>(VLOOKUP($A119,'Occupancy Raw Data'!$B$8:$BE$51,'Occupancy Raw Data'!BA$3,FALSE))/100</f>
        <v>0.29077731237258697</v>
      </c>
      <c r="I120" s="138">
        <f>(VLOOKUP($A119,'Occupancy Raw Data'!$B$8:$BE$51,'Occupancy Raw Data'!BB$3,FALSE))/100</f>
        <v>0.23886466407153001</v>
      </c>
      <c r="J120" s="137">
        <f>(VLOOKUP($A119,'Occupancy Raw Data'!$B$8:$BE$51,'Occupancy Raw Data'!BC$3,FALSE))/100</f>
        <v>0.26499658510754698</v>
      </c>
      <c r="K120" s="139">
        <f>(VLOOKUP($A119,'Occupancy Raw Data'!$B$8:$BE$51,'Occupancy Raw Data'!BE$3,FALSE))/100</f>
        <v>0.23557367662234299</v>
      </c>
      <c r="M120" s="136">
        <f>(VLOOKUP($A119,'ADR Raw Data'!$B$6:$BE$49,'ADR Raw Data'!AT$1,FALSE))/100</f>
        <v>0.13790879343958701</v>
      </c>
      <c r="N120" s="137">
        <f>(VLOOKUP($A119,'ADR Raw Data'!$B$6:$BE$49,'ADR Raw Data'!AU$1,FALSE))/100</f>
        <v>9.2025721769028901E-2</v>
      </c>
      <c r="O120" s="137">
        <f>(VLOOKUP($A119,'ADR Raw Data'!$B$6:$BE$49,'ADR Raw Data'!AV$1,FALSE))/100</f>
        <v>7.2535988320871492E-2</v>
      </c>
      <c r="P120" s="137">
        <f>(VLOOKUP($A119,'ADR Raw Data'!$B$6:$BE$49,'ADR Raw Data'!AW$1,FALSE))/100</f>
        <v>6.9555571535304797E-2</v>
      </c>
      <c r="Q120" s="137">
        <f>(VLOOKUP($A119,'ADR Raw Data'!$B$6:$BE$49,'ADR Raw Data'!AX$1,FALSE))/100</f>
        <v>8.456041672506559E-2</v>
      </c>
      <c r="R120" s="137">
        <f>(VLOOKUP($A119,'ADR Raw Data'!$B$6:$BE$49,'ADR Raw Data'!AY$1,FALSE))/100</f>
        <v>8.4510062614382306E-2</v>
      </c>
      <c r="S120" s="138">
        <f>(VLOOKUP($A119,'ADR Raw Data'!$B$6:$BE$49,'ADR Raw Data'!BA$1,FALSE))/100</f>
        <v>0.14153876145506</v>
      </c>
      <c r="T120" s="138">
        <f>(VLOOKUP($A119,'ADR Raw Data'!$B$6:$BE$49,'ADR Raw Data'!BB$1,FALSE))/100</f>
        <v>0.124192437591924</v>
      </c>
      <c r="U120" s="137">
        <f>(VLOOKUP($A119,'ADR Raw Data'!$B$6:$BE$49,'ADR Raw Data'!BC$1,FALSE))/100</f>
        <v>0.13297183448556299</v>
      </c>
      <c r="V120" s="139">
        <f>(VLOOKUP($A119,'ADR Raw Data'!$B$6:$BE$49,'ADR Raw Data'!BE$1,FALSE))/100</f>
        <v>9.9720280922268395E-2</v>
      </c>
      <c r="X120" s="136">
        <f>(VLOOKUP($A119,'RevPAR Raw Data'!$B$6:$BE$49,'RevPAR Raw Data'!AT$1,FALSE))/100</f>
        <v>0.59271148451351696</v>
      </c>
      <c r="Y120" s="137">
        <f>(VLOOKUP($A119,'RevPAR Raw Data'!$B$6:$BE$49,'RevPAR Raw Data'!AU$1,FALSE))/100</f>
        <v>0.33661367820060001</v>
      </c>
      <c r="Z120" s="137">
        <f>(VLOOKUP($A119,'RevPAR Raw Data'!$B$6:$BE$49,'RevPAR Raw Data'!AV$1,FALSE))/100</f>
        <v>0.24411569233291699</v>
      </c>
      <c r="AA120" s="137">
        <f>(VLOOKUP($A119,'RevPAR Raw Data'!$B$6:$BE$49,'RevPAR Raw Data'!AW$1,FALSE))/100</f>
        <v>0.245526819102862</v>
      </c>
      <c r="AB120" s="137">
        <f>(VLOOKUP($A119,'RevPAR Raw Data'!$B$6:$BE$49,'RevPAR Raw Data'!AX$1,FALSE))/100</f>
        <v>0.34318724143634699</v>
      </c>
      <c r="AC120" s="137">
        <f>(VLOOKUP($A119,'RevPAR Raw Data'!$B$6:$BE$49,'RevPAR Raw Data'!AY$1,FALSE))/100</f>
        <v>0.32665556933405804</v>
      </c>
      <c r="AD120" s="138">
        <f>(VLOOKUP($A119,'RevPAR Raw Data'!$B$6:$BE$49,'RevPAR Raw Data'!BA$1,FALSE))/100</f>
        <v>0.47347233448009496</v>
      </c>
      <c r="AE120" s="138">
        <f>(VLOOKUP($A119,'RevPAR Raw Data'!$B$6:$BE$49,'RevPAR Raw Data'!BB$1,FALSE))/100</f>
        <v>0.39272228654907404</v>
      </c>
      <c r="AF120" s="137">
        <f>(VLOOKUP($A119,'RevPAR Raw Data'!$B$6:$BE$49,'RevPAR Raw Data'!BC$1,FALSE))/100</f>
        <v>0.43320550164727101</v>
      </c>
      <c r="AG120" s="139">
        <f>(VLOOKUP($A119,'RevPAR Raw Data'!$B$6:$BE$49,'RevPAR Raw Data'!BE$1,FALSE))/100</f>
        <v>0.35878543075528296</v>
      </c>
    </row>
    <row r="121" spans="1:33" x14ac:dyDescent="0.25">
      <c r="A121" s="176"/>
      <c r="B121" s="177"/>
      <c r="C121" s="178"/>
      <c r="D121" s="178"/>
      <c r="E121" s="178"/>
      <c r="F121" s="178"/>
      <c r="G121" s="179"/>
      <c r="H121" s="178"/>
      <c r="I121" s="178"/>
      <c r="J121" s="179"/>
      <c r="K121" s="180"/>
      <c r="M121" s="177"/>
      <c r="N121" s="178"/>
      <c r="O121" s="178"/>
      <c r="P121" s="178"/>
      <c r="Q121" s="178"/>
      <c r="R121" s="179"/>
      <c r="S121" s="178"/>
      <c r="T121" s="178"/>
      <c r="U121" s="179"/>
      <c r="V121" s="180"/>
      <c r="X121" s="177"/>
      <c r="Y121" s="178"/>
      <c r="Z121" s="178"/>
      <c r="AA121" s="178"/>
      <c r="AB121" s="178"/>
      <c r="AC121" s="179"/>
      <c r="AD121" s="178"/>
      <c r="AE121" s="178"/>
      <c r="AF121" s="179"/>
      <c r="AG121" s="180"/>
    </row>
    <row r="122" spans="1:33" x14ac:dyDescent="0.25">
      <c r="A122" s="181" t="s">
        <v>71</v>
      </c>
      <c r="B122" s="164">
        <f>(VLOOKUP($A122,'Occupancy Raw Data'!$B$8:$BE$45,'Occupancy Raw Data'!AG$3,FALSE))/100</f>
        <v>0.44563249116150699</v>
      </c>
      <c r="C122" s="165">
        <f>(VLOOKUP($A122,'Occupancy Raw Data'!$B$8:$BE$45,'Occupancy Raw Data'!AH$3,FALSE))/100</f>
        <v>0.56051133913943196</v>
      </c>
      <c r="D122" s="165">
        <f>(VLOOKUP($A122,'Occupancy Raw Data'!$B$8:$BE$45,'Occupancy Raw Data'!AI$3,FALSE))/100</f>
        <v>0.61761662498922099</v>
      </c>
      <c r="E122" s="165">
        <f>(VLOOKUP($A122,'Occupancy Raw Data'!$B$8:$BE$45,'Occupancy Raw Data'!AJ$3,FALSE))/100</f>
        <v>0.63398939380874308</v>
      </c>
      <c r="F122" s="165">
        <f>(VLOOKUP($A122,'Occupancy Raw Data'!$B$8:$BE$45,'Occupancy Raw Data'!AK$3,FALSE))/100</f>
        <v>0.57480382857635492</v>
      </c>
      <c r="G122" s="166">
        <f>(VLOOKUP($A122,'Occupancy Raw Data'!$B$8:$BE$45,'Occupancy Raw Data'!AL$3,FALSE))/100</f>
        <v>0.56651073553505205</v>
      </c>
      <c r="H122" s="146">
        <f>(VLOOKUP($A122,'Occupancy Raw Data'!$B$8:$BE$45,'Occupancy Raw Data'!AN$3,FALSE))/100</f>
        <v>0.635369060964042</v>
      </c>
      <c r="I122" s="146">
        <f>(VLOOKUP($A122,'Occupancy Raw Data'!$B$8:$BE$45,'Occupancy Raw Data'!AO$3,FALSE))/100</f>
        <v>0.64623393981202004</v>
      </c>
      <c r="J122" s="166">
        <f>(VLOOKUP($A122,'Occupancy Raw Data'!$B$8:$BE$45,'Occupancy Raw Data'!AP$3,FALSE))/100</f>
        <v>0.64080150038803096</v>
      </c>
      <c r="K122" s="167">
        <f>(VLOOKUP($A122,'Occupancy Raw Data'!$B$8:$BE$45,'Occupancy Raw Data'!AR$3,FALSE))/100</f>
        <v>0.58773666835018901</v>
      </c>
      <c r="M122" s="168">
        <f>VLOOKUP($A122,'ADR Raw Data'!$B$6:$BE$43,'ADR Raw Data'!AG$1,FALSE)</f>
        <v>98.428882623839002</v>
      </c>
      <c r="N122" s="169">
        <f>VLOOKUP($A122,'ADR Raw Data'!$B$6:$BE$43,'ADR Raw Data'!AH$1,FALSE)</f>
        <v>107.111316043613</v>
      </c>
      <c r="O122" s="169">
        <f>VLOOKUP($A122,'ADR Raw Data'!$B$6:$BE$43,'ADR Raw Data'!AI$1,FALSE)</f>
        <v>112.15719504712</v>
      </c>
      <c r="P122" s="169">
        <f>VLOOKUP($A122,'ADR Raw Data'!$B$6:$BE$43,'ADR Raw Data'!AJ$1,FALSE)</f>
        <v>111.88820728336</v>
      </c>
      <c r="Q122" s="169">
        <f>VLOOKUP($A122,'ADR Raw Data'!$B$6:$BE$43,'ADR Raw Data'!AK$1,FALSE)</f>
        <v>107.860838101935</v>
      </c>
      <c r="R122" s="170">
        <f>VLOOKUP($A122,'ADR Raw Data'!$B$6:$BE$43,'ADR Raw Data'!AL$1,FALSE)</f>
        <v>108.066839279585</v>
      </c>
      <c r="S122" s="169">
        <f>VLOOKUP($A122,'ADR Raw Data'!$B$6:$BE$43,'ADR Raw Data'!AN$1,FALSE)</f>
        <v>117.18604086213</v>
      </c>
      <c r="T122" s="169">
        <f>VLOOKUP($A122,'ADR Raw Data'!$B$6:$BE$43,'ADR Raw Data'!AO$1,FALSE)</f>
        <v>117.11951250604599</v>
      </c>
      <c r="U122" s="170">
        <f>VLOOKUP($A122,'ADR Raw Data'!$B$6:$BE$43,'ADR Raw Data'!AP$1,FALSE)</f>
        <v>117.152494684698</v>
      </c>
      <c r="V122" s="171">
        <f>VLOOKUP($A122,'ADR Raw Data'!$B$6:$BE$43,'ADR Raw Data'!AR$1,FALSE)</f>
        <v>110.897116330578</v>
      </c>
      <c r="X122" s="168">
        <f>VLOOKUP($A122,'RevPAR Raw Data'!$B$6:$BE$43,'RevPAR Raw Data'!AG$1,FALSE)</f>
        <v>43.863108165904897</v>
      </c>
      <c r="Y122" s="169">
        <f>VLOOKUP($A122,'RevPAR Raw Data'!$B$6:$BE$43,'RevPAR Raw Data'!AH$1,FALSE)</f>
        <v>60.037107192592899</v>
      </c>
      <c r="Z122" s="169">
        <f>VLOOKUP($A122,'RevPAR Raw Data'!$B$6:$BE$43,'RevPAR Raw Data'!AI$1,FALSE)</f>
        <v>69.270148273260304</v>
      </c>
      <c r="AA122" s="169">
        <f>VLOOKUP($A122,'RevPAR Raw Data'!$B$6:$BE$43,'RevPAR Raw Data'!AJ$1,FALSE)</f>
        <v>70.935936709924903</v>
      </c>
      <c r="AB122" s="169">
        <f>VLOOKUP($A122,'RevPAR Raw Data'!$B$6:$BE$43,'RevPAR Raw Data'!AK$1,FALSE)</f>
        <v>61.998822694446801</v>
      </c>
      <c r="AC122" s="170">
        <f>VLOOKUP($A122,'RevPAR Raw Data'!$B$6:$BE$43,'RevPAR Raw Data'!AL$1,FALSE)</f>
        <v>61.221024607225999</v>
      </c>
      <c r="AD122" s="169">
        <f>VLOOKUP($A122,'RevPAR Raw Data'!$B$6:$BE$43,'RevPAR Raw Data'!AN$1,FALSE)</f>
        <v>74.456384740665598</v>
      </c>
      <c r="AE122" s="169">
        <f>VLOOKUP($A122,'RevPAR Raw Data'!$B$6:$BE$43,'RevPAR Raw Data'!AO$1,FALSE)</f>
        <v>75.686603995645399</v>
      </c>
      <c r="AF122" s="170">
        <f>VLOOKUP($A122,'RevPAR Raw Data'!$B$6:$BE$43,'RevPAR Raw Data'!AP$1,FALSE)</f>
        <v>75.071494368155498</v>
      </c>
      <c r="AG122" s="171">
        <f>VLOOKUP($A122,'RevPAR Raw Data'!$B$6:$BE$43,'RevPAR Raw Data'!AR$1,FALSE)</f>
        <v>65.178301681777299</v>
      </c>
    </row>
    <row r="123" spans="1:33" x14ac:dyDescent="0.25">
      <c r="A123" s="148" t="s">
        <v>132</v>
      </c>
      <c r="B123" s="136">
        <f>(VLOOKUP($A122,'Occupancy Raw Data'!$B$8:$BE$51,'Occupancy Raw Data'!AT$3,FALSE))/100</f>
        <v>3.7016400837785304E-2</v>
      </c>
      <c r="C123" s="137">
        <f>(VLOOKUP($A122,'Occupancy Raw Data'!$B$8:$BE$51,'Occupancy Raw Data'!AU$3,FALSE))/100</f>
        <v>2.4449738767835696E-2</v>
      </c>
      <c r="D123" s="137">
        <f>(VLOOKUP($A122,'Occupancy Raw Data'!$B$8:$BE$51,'Occupancy Raw Data'!AV$3,FALSE))/100</f>
        <v>9.7806321192161604E-3</v>
      </c>
      <c r="E123" s="137">
        <f>(VLOOKUP($A122,'Occupancy Raw Data'!$B$8:$BE$51,'Occupancy Raw Data'!AW$3,FALSE))/100</f>
        <v>4.0641253404470501E-2</v>
      </c>
      <c r="F123" s="137">
        <f>(VLOOKUP($A122,'Occupancy Raw Data'!$B$8:$BE$51,'Occupancy Raw Data'!AX$3,FALSE))/100</f>
        <v>2.3516972413895599E-2</v>
      </c>
      <c r="G123" s="137">
        <f>(VLOOKUP($A122,'Occupancy Raw Data'!$B$8:$BE$51,'Occupancy Raw Data'!AY$3,FALSE))/100</f>
        <v>2.6540324461075501E-2</v>
      </c>
      <c r="H123" s="138">
        <f>(VLOOKUP($A122,'Occupancy Raw Data'!$B$8:$BE$51,'Occupancy Raw Data'!BA$3,FALSE))/100</f>
        <v>-4.0649939236404496E-2</v>
      </c>
      <c r="I123" s="138">
        <f>(VLOOKUP($A122,'Occupancy Raw Data'!$B$8:$BE$51,'Occupancy Raw Data'!BB$3,FALSE))/100</f>
        <v>-8.4397803639434804E-2</v>
      </c>
      <c r="J123" s="137">
        <f>(VLOOKUP($A122,'Occupancy Raw Data'!$B$8:$BE$51,'Occupancy Raw Data'!BC$3,FALSE))/100</f>
        <v>-6.3209804080146592E-2</v>
      </c>
      <c r="K123" s="139">
        <f>(VLOOKUP($A122,'Occupancy Raw Data'!$B$8:$BE$51,'Occupancy Raw Data'!BE$3,FALSE))/100</f>
        <v>-3.1769029041460702E-3</v>
      </c>
      <c r="M123" s="136">
        <f>(VLOOKUP($A122,'ADR Raw Data'!$B$6:$BE$49,'ADR Raw Data'!AT$1,FALSE))/100</f>
        <v>1.0584841806955202E-2</v>
      </c>
      <c r="N123" s="137">
        <f>(VLOOKUP($A122,'ADR Raw Data'!$B$6:$BE$49,'ADR Raw Data'!AU$1,FALSE))/100</f>
        <v>1.0743565589075198E-2</v>
      </c>
      <c r="O123" s="137">
        <f>(VLOOKUP($A122,'ADR Raw Data'!$B$6:$BE$49,'ADR Raw Data'!AV$1,FALSE))/100</f>
        <v>5.6834877289522199E-3</v>
      </c>
      <c r="P123" s="137">
        <f>(VLOOKUP($A122,'ADR Raw Data'!$B$6:$BE$49,'ADR Raw Data'!AW$1,FALSE))/100</f>
        <v>2.8650831808296102E-2</v>
      </c>
      <c r="Q123" s="137">
        <f>(VLOOKUP($A122,'ADR Raw Data'!$B$6:$BE$49,'ADR Raw Data'!AX$1,FALSE))/100</f>
        <v>2.7729188203780199E-2</v>
      </c>
      <c r="R123" s="137">
        <f>(VLOOKUP($A122,'ADR Raw Data'!$B$6:$BE$49,'ADR Raw Data'!AY$1,FALSE))/100</f>
        <v>1.6834753292568901E-2</v>
      </c>
      <c r="S123" s="138">
        <f>(VLOOKUP($A122,'ADR Raw Data'!$B$6:$BE$49,'ADR Raw Data'!BA$1,FALSE))/100</f>
        <v>-3.1791753155298801E-2</v>
      </c>
      <c r="T123" s="138">
        <f>(VLOOKUP($A122,'ADR Raw Data'!$B$6:$BE$49,'ADR Raw Data'!BB$1,FALSE))/100</f>
        <v>-6.4959296968329194E-2</v>
      </c>
      <c r="U123" s="137">
        <f>(VLOOKUP($A122,'ADR Raw Data'!$B$6:$BE$49,'ADR Raw Data'!BC$1,FALSE))/100</f>
        <v>-4.9175186848241896E-2</v>
      </c>
      <c r="V123" s="139">
        <f>(VLOOKUP($A122,'ADR Raw Data'!$B$6:$BE$49,'ADR Raw Data'!BE$1,FALSE))/100</f>
        <v>-8.8559505640257198E-3</v>
      </c>
      <c r="X123" s="136">
        <f>(VLOOKUP($A122,'RevPAR Raw Data'!$B$6:$BE$49,'RevPAR Raw Data'!AT$1,FALSE))/100</f>
        <v>4.7993055391871299E-2</v>
      </c>
      <c r="Y123" s="137">
        <f>(VLOOKUP($A122,'RevPAR Raw Data'!$B$6:$BE$49,'RevPAR Raw Data'!AU$1,FALSE))/100</f>
        <v>3.54559817289989E-2</v>
      </c>
      <c r="Z123" s="137">
        <f>(VLOOKUP($A122,'RevPAR Raw Data'!$B$6:$BE$49,'RevPAR Raw Data'!AV$1,FALSE))/100</f>
        <v>1.5519707950799299E-2</v>
      </c>
      <c r="AA123" s="137">
        <f>(VLOOKUP($A122,'RevPAR Raw Data'!$B$6:$BE$49,'RevPAR Raw Data'!AW$1,FALSE))/100</f>
        <v>7.0456490928536508E-2</v>
      </c>
      <c r="AB123" s="137">
        <f>(VLOOKUP($A122,'RevPAR Raw Data'!$B$6:$BE$49,'RevPAR Raw Data'!AX$1,FALSE))/100</f>
        <v>5.1898267171723897E-2</v>
      </c>
      <c r="AC123" s="137">
        <f>(VLOOKUP($A122,'RevPAR Raw Data'!$B$6:$BE$49,'RevPAR Raw Data'!AY$1,FALSE))/100</f>
        <v>4.3821877568251504E-2</v>
      </c>
      <c r="AD123" s="138">
        <f>(VLOOKUP($A122,'RevPAR Raw Data'!$B$6:$BE$49,'RevPAR Raw Data'!BA$1,FALSE))/100</f>
        <v>-7.1149359557721698E-2</v>
      </c>
      <c r="AE123" s="138">
        <f>(VLOOKUP($A122,'RevPAR Raw Data'!$B$6:$BE$49,'RevPAR Raw Data'!BB$1,FALSE))/100</f>
        <v>-0.143874678617675</v>
      </c>
      <c r="AF123" s="137">
        <f>(VLOOKUP($A122,'RevPAR Raw Data'!$B$6:$BE$49,'RevPAR Raw Data'!BC$1,FALSE))/100</f>
        <v>-0.10927663700210599</v>
      </c>
      <c r="AG123" s="139">
        <f>(VLOOKUP($A122,'RevPAR Raw Data'!$B$6:$BE$49,'RevPAR Raw Data'!BE$1,FALSE))/100</f>
        <v>-1.2004718973105899E-2</v>
      </c>
    </row>
    <row r="124" spans="1:33" x14ac:dyDescent="0.25">
      <c r="A124" s="181"/>
      <c r="B124" s="164"/>
      <c r="C124" s="165"/>
      <c r="D124" s="165"/>
      <c r="E124" s="165"/>
      <c r="F124" s="165"/>
      <c r="G124" s="166"/>
      <c r="H124" s="146"/>
      <c r="I124" s="146"/>
      <c r="J124" s="166"/>
      <c r="K124" s="167"/>
      <c r="M124" s="168"/>
      <c r="N124" s="169"/>
      <c r="O124" s="169"/>
      <c r="P124" s="169"/>
      <c r="Q124" s="169"/>
      <c r="R124" s="170"/>
      <c r="S124" s="169"/>
      <c r="T124" s="169"/>
      <c r="U124" s="170"/>
      <c r="V124" s="171"/>
      <c r="X124" s="168"/>
      <c r="Y124" s="169"/>
      <c r="Z124" s="169"/>
      <c r="AA124" s="169"/>
      <c r="AB124" s="169"/>
      <c r="AC124" s="170"/>
      <c r="AD124" s="169"/>
      <c r="AE124" s="169"/>
      <c r="AF124" s="170"/>
      <c r="AG124" s="171"/>
    </row>
    <row r="125" spans="1:33" x14ac:dyDescent="0.25">
      <c r="A125" s="163" t="s">
        <v>45</v>
      </c>
      <c r="B125" s="164">
        <f>(VLOOKUP($A125,'Occupancy Raw Data'!$B$8:$BE$45,'Occupancy Raw Data'!AG$3,FALSE))/100</f>
        <v>0.48717105263157801</v>
      </c>
      <c r="C125" s="165">
        <f>(VLOOKUP($A125,'Occupancy Raw Data'!$B$8:$BE$45,'Occupancy Raw Data'!AH$3,FALSE))/100</f>
        <v>0.590695488721804</v>
      </c>
      <c r="D125" s="165">
        <f>(VLOOKUP($A125,'Occupancy Raw Data'!$B$8:$BE$45,'Occupancy Raw Data'!AI$3,FALSE))/100</f>
        <v>0.61785714285714199</v>
      </c>
      <c r="E125" s="165">
        <f>(VLOOKUP($A125,'Occupancy Raw Data'!$B$8:$BE$45,'Occupancy Raw Data'!AJ$3,FALSE))/100</f>
        <v>0.62861842105263099</v>
      </c>
      <c r="F125" s="165">
        <f>(VLOOKUP($A125,'Occupancy Raw Data'!$B$8:$BE$45,'Occupancy Raw Data'!AK$3,FALSE))/100</f>
        <v>0.57462406015037504</v>
      </c>
      <c r="G125" s="166">
        <f>(VLOOKUP($A125,'Occupancy Raw Data'!$B$8:$BE$45,'Occupancy Raw Data'!AL$3,FALSE))/100</f>
        <v>0.57979323308270603</v>
      </c>
      <c r="H125" s="146">
        <f>(VLOOKUP($A125,'Occupancy Raw Data'!$B$8:$BE$45,'Occupancy Raw Data'!AN$3,FALSE))/100</f>
        <v>0.58905075187969902</v>
      </c>
      <c r="I125" s="146">
        <f>(VLOOKUP($A125,'Occupancy Raw Data'!$B$8:$BE$45,'Occupancy Raw Data'!AO$3,FALSE))/100</f>
        <v>0.58566729323308198</v>
      </c>
      <c r="J125" s="166">
        <f>(VLOOKUP($A125,'Occupancy Raw Data'!$B$8:$BE$45,'Occupancy Raw Data'!AP$3,FALSE))/100</f>
        <v>0.58735902255638994</v>
      </c>
      <c r="K125" s="167">
        <f>(VLOOKUP($A125,'Occupancy Raw Data'!$B$8:$BE$45,'Occupancy Raw Data'!AR$3,FALSE))/100</f>
        <v>0.581954887218045</v>
      </c>
      <c r="M125" s="168">
        <f>VLOOKUP($A125,'ADR Raw Data'!$B$6:$BE$43,'ADR Raw Data'!AG$1,FALSE)</f>
        <v>87.300776897848905</v>
      </c>
      <c r="N125" s="169">
        <f>VLOOKUP($A125,'ADR Raw Data'!$B$6:$BE$43,'ADR Raw Data'!AH$1,FALSE)</f>
        <v>93.013388782816193</v>
      </c>
      <c r="O125" s="169">
        <f>VLOOKUP($A125,'ADR Raw Data'!$B$6:$BE$43,'ADR Raw Data'!AI$1,FALSE)</f>
        <v>93.829800585640399</v>
      </c>
      <c r="P125" s="169">
        <f>VLOOKUP($A125,'ADR Raw Data'!$B$6:$BE$43,'ADR Raw Data'!AJ$1,FALSE)</f>
        <v>93.6615590790162</v>
      </c>
      <c r="Q125" s="169">
        <f>VLOOKUP($A125,'ADR Raw Data'!$B$6:$BE$43,'ADR Raw Data'!AK$1,FALSE)</f>
        <v>90.810688354595996</v>
      </c>
      <c r="R125" s="170">
        <f>VLOOKUP($A125,'ADR Raw Data'!$B$6:$BE$43,'ADR Raw Data'!AL$1,FALSE)</f>
        <v>91.931325047819698</v>
      </c>
      <c r="S125" s="169">
        <f>VLOOKUP($A125,'ADR Raw Data'!$B$6:$BE$43,'ADR Raw Data'!AN$1,FALSE)</f>
        <v>93.174134272038202</v>
      </c>
      <c r="T125" s="169">
        <f>VLOOKUP($A125,'ADR Raw Data'!$B$6:$BE$43,'ADR Raw Data'!AO$1,FALSE)</f>
        <v>92.5411680414025</v>
      </c>
      <c r="U125" s="170">
        <f>VLOOKUP($A125,'ADR Raw Data'!$B$6:$BE$43,'ADR Raw Data'!AP$1,FALSE)</f>
        <v>92.858562701015998</v>
      </c>
      <c r="V125" s="171">
        <f>VLOOKUP($A125,'ADR Raw Data'!$B$6:$BE$43,'ADR Raw Data'!AR$1,FALSE)</f>
        <v>92.198710232096701</v>
      </c>
      <c r="X125" s="168">
        <f>VLOOKUP($A125,'RevPAR Raw Data'!$B$6:$BE$43,'RevPAR Raw Data'!AG$1,FALSE)</f>
        <v>42.530411376879599</v>
      </c>
      <c r="Y125" s="169">
        <f>VLOOKUP($A125,'RevPAR Raw Data'!$B$6:$BE$43,'RevPAR Raw Data'!AH$1,FALSE)</f>
        <v>54.9425891447368</v>
      </c>
      <c r="Z125" s="169">
        <f>VLOOKUP($A125,'RevPAR Raw Data'!$B$6:$BE$43,'RevPAR Raw Data'!AI$1,FALSE)</f>
        <v>57.973412504699198</v>
      </c>
      <c r="AA125" s="169">
        <f>VLOOKUP($A125,'RevPAR Raw Data'!$B$6:$BE$43,'RevPAR Raw Data'!AJ$1,FALSE)</f>
        <v>58.8773813815789</v>
      </c>
      <c r="AB125" s="169">
        <f>VLOOKUP($A125,'RevPAR Raw Data'!$B$6:$BE$43,'RevPAR Raw Data'!AK$1,FALSE)</f>
        <v>52.182006447368401</v>
      </c>
      <c r="AC125" s="170">
        <f>VLOOKUP($A125,'RevPAR Raw Data'!$B$6:$BE$43,'RevPAR Raw Data'!AL$1,FALSE)</f>
        <v>53.301160171052601</v>
      </c>
      <c r="AD125" s="169">
        <f>VLOOKUP($A125,'RevPAR Raw Data'!$B$6:$BE$43,'RevPAR Raw Data'!AN$1,FALSE)</f>
        <v>54.884293848684202</v>
      </c>
      <c r="AE125" s="169">
        <f>VLOOKUP($A125,'RevPAR Raw Data'!$B$6:$BE$43,'RevPAR Raw Data'!AO$1,FALSE)</f>
        <v>54.198335399435997</v>
      </c>
      <c r="AF125" s="170">
        <f>VLOOKUP($A125,'RevPAR Raw Data'!$B$6:$BE$43,'RevPAR Raw Data'!AP$1,FALSE)</f>
        <v>54.541314624060099</v>
      </c>
      <c r="AG125" s="171">
        <f>VLOOKUP($A125,'RevPAR Raw Data'!$B$6:$BE$43,'RevPAR Raw Data'!AR$1,FALSE)</f>
        <v>53.655490014769001</v>
      </c>
    </row>
    <row r="126" spans="1:33" x14ac:dyDescent="0.25">
      <c r="A126" s="148" t="s">
        <v>132</v>
      </c>
      <c r="B126" s="136">
        <f>(VLOOKUP($A125,'Occupancy Raw Data'!$B$8:$BE$51,'Occupancy Raw Data'!AT$3,FALSE))/100</f>
        <v>8.2810389717096894E-3</v>
      </c>
      <c r="C126" s="137">
        <f>(VLOOKUP($A125,'Occupancy Raw Data'!$B$8:$BE$51,'Occupancy Raw Data'!AU$3,FALSE))/100</f>
        <v>-1.16090000183862E-2</v>
      </c>
      <c r="D126" s="137">
        <f>(VLOOKUP($A125,'Occupancy Raw Data'!$B$8:$BE$51,'Occupancy Raw Data'!AV$3,FALSE))/100</f>
        <v>3.2138483072347099E-3</v>
      </c>
      <c r="E126" s="137">
        <f>(VLOOKUP($A125,'Occupancy Raw Data'!$B$8:$BE$51,'Occupancy Raw Data'!AW$3,FALSE))/100</f>
        <v>1.4243093281236801E-2</v>
      </c>
      <c r="F126" s="137">
        <f>(VLOOKUP($A125,'Occupancy Raw Data'!$B$8:$BE$51,'Occupancy Raw Data'!AX$3,FALSE))/100</f>
        <v>-1.1281183978765801E-2</v>
      </c>
      <c r="G126" s="137">
        <f>(VLOOKUP($A125,'Occupancy Raw Data'!$B$8:$BE$51,'Occupancy Raw Data'!AY$3,FALSE))/100</f>
        <v>4.5343367366598302E-4</v>
      </c>
      <c r="H126" s="138">
        <f>(VLOOKUP($A125,'Occupancy Raw Data'!$B$8:$BE$51,'Occupancy Raw Data'!BA$3,FALSE))/100</f>
        <v>-1.8790509482219501E-2</v>
      </c>
      <c r="I126" s="138">
        <f>(VLOOKUP($A125,'Occupancy Raw Data'!$B$8:$BE$51,'Occupancy Raw Data'!BB$3,FALSE))/100</f>
        <v>-6.6237840035083498E-2</v>
      </c>
      <c r="J126" s="137">
        <f>(VLOOKUP($A125,'Occupancy Raw Data'!$B$8:$BE$51,'Occupancy Raw Data'!BC$3,FALSE))/100</f>
        <v>-4.3033684430831796E-2</v>
      </c>
      <c r="K126" s="139">
        <f>(VLOOKUP($A125,'Occupancy Raw Data'!$B$8:$BE$51,'Occupancy Raw Data'!BE$3,FALSE))/100</f>
        <v>-1.2441805519485E-2</v>
      </c>
      <c r="M126" s="136">
        <f>(VLOOKUP($A125,'ADR Raw Data'!$B$6:$BE$49,'ADR Raw Data'!AT$1,FALSE))/100</f>
        <v>1.72254518002499E-2</v>
      </c>
      <c r="N126" s="137">
        <f>(VLOOKUP($A125,'ADR Raw Data'!$B$6:$BE$49,'ADR Raw Data'!AU$1,FALSE))/100</f>
        <v>1.0129378871663298E-2</v>
      </c>
      <c r="O126" s="137">
        <f>(VLOOKUP($A125,'ADR Raw Data'!$B$6:$BE$49,'ADR Raw Data'!AV$1,FALSE))/100</f>
        <v>7.25241388817046E-3</v>
      </c>
      <c r="P126" s="137">
        <f>(VLOOKUP($A125,'ADR Raw Data'!$B$6:$BE$49,'ADR Raw Data'!AW$1,FALSE))/100</f>
        <v>9.9746235844550904E-3</v>
      </c>
      <c r="Q126" s="137">
        <f>(VLOOKUP($A125,'ADR Raw Data'!$B$6:$BE$49,'ADR Raw Data'!AX$1,FALSE))/100</f>
        <v>6.2160694391785697E-3</v>
      </c>
      <c r="R126" s="137">
        <f>(VLOOKUP($A125,'ADR Raw Data'!$B$6:$BE$49,'ADR Raw Data'!AY$1,FALSE))/100</f>
        <v>9.8086272801577393E-3</v>
      </c>
      <c r="S126" s="138">
        <f>(VLOOKUP($A125,'ADR Raw Data'!$B$6:$BE$49,'ADR Raw Data'!BA$1,FALSE))/100</f>
        <v>-2.6236015222680899E-2</v>
      </c>
      <c r="T126" s="138">
        <f>(VLOOKUP($A125,'ADR Raw Data'!$B$6:$BE$49,'ADR Raw Data'!BB$1,FALSE))/100</f>
        <v>-5.5848045489829398E-2</v>
      </c>
      <c r="U126" s="137">
        <f>(VLOOKUP($A125,'ADR Raw Data'!$B$6:$BE$49,'ADR Raw Data'!BC$1,FALSE))/100</f>
        <v>-4.1463323085649498E-2</v>
      </c>
      <c r="V126" s="139">
        <f>(VLOOKUP($A125,'ADR Raw Data'!$B$6:$BE$49,'ADR Raw Data'!BE$1,FALSE))/100</f>
        <v>-6.1641584235486505E-3</v>
      </c>
      <c r="X126" s="136">
        <f>(VLOOKUP($A125,'RevPAR Raw Data'!$B$6:$BE$49,'RevPAR Raw Data'!AT$1,FALSE))/100</f>
        <v>2.5649135409622801E-2</v>
      </c>
      <c r="Y126" s="137">
        <f>(VLOOKUP($A125,'RevPAR Raw Data'!$B$6:$BE$49,'RevPAR Raw Data'!AU$1,FALSE))/100</f>
        <v>-1.5972131062302899E-3</v>
      </c>
      <c r="Z126" s="137">
        <f>(VLOOKUP($A125,'RevPAR Raw Data'!$B$6:$BE$49,'RevPAR Raw Data'!AV$1,FALSE))/100</f>
        <v>1.0489570353503E-2</v>
      </c>
      <c r="AA126" s="137">
        <f>(VLOOKUP($A125,'RevPAR Raw Data'!$B$6:$BE$49,'RevPAR Raw Data'!AW$1,FALSE))/100</f>
        <v>2.4359786359850498E-2</v>
      </c>
      <c r="AB126" s="137">
        <f>(VLOOKUP($A125,'RevPAR Raw Data'!$B$6:$BE$49,'RevPAR Raw Data'!AX$1,FALSE))/100</f>
        <v>-5.1352391625554402E-3</v>
      </c>
      <c r="AC126" s="137">
        <f>(VLOOKUP($A125,'RevPAR Raw Data'!$B$6:$BE$49,'RevPAR Raw Data'!AY$1,FALSE))/100</f>
        <v>1.0266508515724899E-2</v>
      </c>
      <c r="AD126" s="138">
        <f>(VLOOKUP($A125,'RevPAR Raw Data'!$B$6:$BE$49,'RevPAR Raw Data'!BA$1,FALSE))/100</f>
        <v>-4.4533536612082994E-2</v>
      </c>
      <c r="AE126" s="138">
        <f>(VLOOKUP($A125,'RevPAR Raw Data'!$B$6:$BE$49,'RevPAR Raw Data'!BB$1,FALSE))/100</f>
        <v>-0.11838663162148499</v>
      </c>
      <c r="AF126" s="137">
        <f>(VLOOKUP($A125,'RevPAR Raw Data'!$B$6:$BE$49,'RevPAR Raw Data'!BC$1,FALSE))/100</f>
        <v>-8.2712687955359895E-2</v>
      </c>
      <c r="AG126" s="139">
        <f>(VLOOKUP($A125,'RevPAR Raw Data'!$B$6:$BE$49,'RevPAR Raw Data'!BE$1,FALSE))/100</f>
        <v>-1.85292706827365E-2</v>
      </c>
    </row>
    <row r="127" spans="1:33" x14ac:dyDescent="0.25">
      <c r="A127" s="186"/>
      <c r="B127" s="164"/>
      <c r="C127" s="165"/>
      <c r="D127" s="165"/>
      <c r="E127" s="165"/>
      <c r="F127" s="165"/>
      <c r="G127" s="166"/>
      <c r="H127" s="146"/>
      <c r="I127" s="146"/>
      <c r="J127" s="166"/>
      <c r="K127" s="167"/>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3" x14ac:dyDescent="0.25">
      <c r="A128" s="163" t="s">
        <v>105</v>
      </c>
      <c r="B128" s="164">
        <f>(VLOOKUP($A128,'Occupancy Raw Data'!$B$8:$BE$45,'Occupancy Raw Data'!AG$3,FALSE))/100</f>
        <v>0.40470627503337703</v>
      </c>
      <c r="C128" s="165">
        <f>(VLOOKUP($A128,'Occupancy Raw Data'!$B$8:$BE$45,'Occupancy Raw Data'!AH$3,FALSE))/100</f>
        <v>0.56859145527369792</v>
      </c>
      <c r="D128" s="165">
        <f>(VLOOKUP($A128,'Occupancy Raw Data'!$B$8:$BE$45,'Occupancy Raw Data'!AI$3,FALSE))/100</f>
        <v>0.65337116154873098</v>
      </c>
      <c r="E128" s="165">
        <f>(VLOOKUP($A128,'Occupancy Raw Data'!$B$8:$BE$45,'Occupancy Raw Data'!AJ$3,FALSE))/100</f>
        <v>0.65211949265687497</v>
      </c>
      <c r="F128" s="165">
        <f>(VLOOKUP($A128,'Occupancy Raw Data'!$B$8:$BE$45,'Occupancy Raw Data'!AK$3,FALSE))/100</f>
        <v>0.62316421895861096</v>
      </c>
      <c r="G128" s="166">
        <f>(VLOOKUP($A128,'Occupancy Raw Data'!$B$8:$BE$45,'Occupancy Raw Data'!AL$3,FALSE))/100</f>
        <v>0.580390520694259</v>
      </c>
      <c r="H128" s="146">
        <f>(VLOOKUP($A128,'Occupancy Raw Data'!$B$8:$BE$45,'Occupancy Raw Data'!AN$3,FALSE))/100</f>
        <v>0.72905540720961204</v>
      </c>
      <c r="I128" s="146">
        <f>(VLOOKUP($A128,'Occupancy Raw Data'!$B$8:$BE$45,'Occupancy Raw Data'!AO$3,FALSE))/100</f>
        <v>0.74374165554071991</v>
      </c>
      <c r="J128" s="166">
        <f>(VLOOKUP($A128,'Occupancy Raw Data'!$B$8:$BE$45,'Occupancy Raw Data'!AP$3,FALSE))/100</f>
        <v>0.73639853137516598</v>
      </c>
      <c r="K128" s="167">
        <f>(VLOOKUP($A128,'Occupancy Raw Data'!$B$8:$BE$45,'Occupancy Raw Data'!AR$3,FALSE))/100</f>
        <v>0.62496423803166101</v>
      </c>
      <c r="M128" s="168">
        <f>VLOOKUP($A128,'ADR Raw Data'!$B$6:$BE$43,'ADR Raw Data'!AG$1,FALSE)</f>
        <v>162.29723298969</v>
      </c>
      <c r="N128" s="169">
        <f>VLOOKUP($A128,'ADR Raw Data'!$B$6:$BE$43,'ADR Raw Data'!AH$1,FALSE)</f>
        <v>171.98585265629501</v>
      </c>
      <c r="O128" s="169">
        <f>VLOOKUP($A128,'ADR Raw Data'!$B$6:$BE$43,'ADR Raw Data'!AI$1,FALSE)</f>
        <v>183.635841634738</v>
      </c>
      <c r="P128" s="169">
        <f>VLOOKUP($A128,'ADR Raw Data'!$B$6:$BE$43,'ADR Raw Data'!AJ$1,FALSE)</f>
        <v>184.17592194497701</v>
      </c>
      <c r="Q128" s="169">
        <f>VLOOKUP($A128,'ADR Raw Data'!$B$6:$BE$43,'ADR Raw Data'!AK$1,FALSE)</f>
        <v>181.064313069094</v>
      </c>
      <c r="R128" s="170">
        <f>VLOOKUP($A128,'ADR Raw Data'!$B$6:$BE$43,'ADR Raw Data'!AL$1,FALSE)</f>
        <v>177.94648589585</v>
      </c>
      <c r="S128" s="169">
        <f>VLOOKUP($A128,'ADR Raw Data'!$B$6:$BE$43,'ADR Raw Data'!AN$1,FALSE)</f>
        <v>197.26202701156001</v>
      </c>
      <c r="T128" s="169">
        <f>VLOOKUP($A128,'ADR Raw Data'!$B$6:$BE$43,'ADR Raw Data'!AO$1,FALSE)</f>
        <v>193.36336026029301</v>
      </c>
      <c r="U128" s="170">
        <f>VLOOKUP($A128,'ADR Raw Data'!$B$6:$BE$43,'ADR Raw Data'!AP$1,FALSE)</f>
        <v>195.293255524079</v>
      </c>
      <c r="V128" s="171">
        <f>VLOOKUP($A128,'ADR Raw Data'!$B$6:$BE$43,'ADR Raw Data'!AR$1,FALSE)</f>
        <v>183.786424933717</v>
      </c>
      <c r="X128" s="168">
        <f>VLOOKUP($A128,'RevPAR Raw Data'!$B$6:$BE$43,'RevPAR Raw Data'!AG$1,FALSE)</f>
        <v>65.6827086114819</v>
      </c>
      <c r="Y128" s="169">
        <f>VLOOKUP($A128,'RevPAR Raw Data'!$B$6:$BE$43,'RevPAR Raw Data'!AH$1,FALSE)</f>
        <v>97.789686248331094</v>
      </c>
      <c r="Z128" s="169">
        <f>VLOOKUP($A128,'RevPAR Raw Data'!$B$6:$BE$43,'RevPAR Raw Data'!AI$1,FALSE)</f>
        <v>119.982363150867</v>
      </c>
      <c r="AA128" s="169">
        <f>VLOOKUP($A128,'RevPAR Raw Data'!$B$6:$BE$43,'RevPAR Raw Data'!AJ$1,FALSE)</f>
        <v>120.10470877837101</v>
      </c>
      <c r="AB128" s="169">
        <f>VLOOKUP($A128,'RevPAR Raw Data'!$B$6:$BE$43,'RevPAR Raw Data'!AK$1,FALSE)</f>
        <v>112.832801234979</v>
      </c>
      <c r="AC128" s="170">
        <f>VLOOKUP($A128,'RevPAR Raw Data'!$B$6:$BE$43,'RevPAR Raw Data'!AL$1,FALSE)</f>
        <v>103.278453604806</v>
      </c>
      <c r="AD128" s="169">
        <f>VLOOKUP($A128,'RevPAR Raw Data'!$B$6:$BE$43,'RevPAR Raw Data'!AN$1,FALSE)</f>
        <v>143.814947429906</v>
      </c>
      <c r="AE128" s="169">
        <f>VLOOKUP($A128,'RevPAR Raw Data'!$B$6:$BE$43,'RevPAR Raw Data'!AO$1,FALSE)</f>
        <v>143.812385680907</v>
      </c>
      <c r="AF128" s="170">
        <f>VLOOKUP($A128,'RevPAR Raw Data'!$B$6:$BE$43,'RevPAR Raw Data'!AP$1,FALSE)</f>
        <v>143.813666555407</v>
      </c>
      <c r="AG128" s="171">
        <f>VLOOKUP($A128,'RevPAR Raw Data'!$B$6:$BE$43,'RevPAR Raw Data'!AR$1,FALSE)</f>
        <v>114.859943019263</v>
      </c>
    </row>
    <row r="129" spans="1:33" x14ac:dyDescent="0.25">
      <c r="A129" s="148" t="s">
        <v>132</v>
      </c>
      <c r="B129" s="136">
        <f>(VLOOKUP($A128,'Occupancy Raw Data'!$B$8:$BE$51,'Occupancy Raw Data'!AT$3,FALSE))/100</f>
        <v>2.9286926994906599E-2</v>
      </c>
      <c r="C129" s="137">
        <f>(VLOOKUP($A128,'Occupancy Raw Data'!$B$8:$BE$51,'Occupancy Raw Data'!AU$3,FALSE))/100</f>
        <v>7.0037688442211005E-2</v>
      </c>
      <c r="D129" s="137">
        <f>(VLOOKUP($A128,'Occupancy Raw Data'!$B$8:$BE$51,'Occupancy Raw Data'!AV$3,FALSE))/100</f>
        <v>-1.8304914744232601E-2</v>
      </c>
      <c r="E129" s="137">
        <f>(VLOOKUP($A128,'Occupancy Raw Data'!$B$8:$BE$51,'Occupancy Raw Data'!AW$3,FALSE))/100</f>
        <v>9.2854146273248409E-2</v>
      </c>
      <c r="F129" s="137">
        <f>(VLOOKUP($A128,'Occupancy Raw Data'!$B$8:$BE$51,'Occupancy Raw Data'!AX$3,FALSE))/100</f>
        <v>0.14294459749005201</v>
      </c>
      <c r="G129" s="137">
        <f>(VLOOKUP($A128,'Occupancy Raw Data'!$B$8:$BE$51,'Occupancy Raw Data'!AY$3,FALSE))/100</f>
        <v>6.2185027946611203E-2</v>
      </c>
      <c r="H129" s="138">
        <f>(VLOOKUP($A128,'Occupancy Raw Data'!$B$8:$BE$51,'Occupancy Raw Data'!BA$3,FALSE))/100</f>
        <v>5.41747104247104E-2</v>
      </c>
      <c r="I129" s="138">
        <f>(VLOOKUP($A128,'Occupancy Raw Data'!$B$8:$BE$51,'Occupancy Raw Data'!BB$3,FALSE))/100</f>
        <v>-4.6737967914438502E-2</v>
      </c>
      <c r="J129" s="137">
        <f>(VLOOKUP($A128,'Occupancy Raw Data'!$B$8:$BE$51,'Occupancy Raw Data'!BC$3,FALSE))/100</f>
        <v>6.8034924594625209E-4</v>
      </c>
      <c r="K129" s="139">
        <f>(VLOOKUP($A128,'Occupancy Raw Data'!$B$8:$BE$51,'Occupancy Raw Data'!BE$3,FALSE))/100</f>
        <v>4.0651858909466203E-2</v>
      </c>
      <c r="M129" s="136">
        <f>(VLOOKUP($A128,'ADR Raw Data'!$B$6:$BE$49,'ADR Raw Data'!AT$1,FALSE))/100</f>
        <v>-6.2341472623681608E-3</v>
      </c>
      <c r="N129" s="137">
        <f>(VLOOKUP($A128,'ADR Raw Data'!$B$6:$BE$49,'ADR Raw Data'!AU$1,FALSE))/100</f>
        <v>-1.2439222359514099E-2</v>
      </c>
      <c r="O129" s="137">
        <f>(VLOOKUP($A128,'ADR Raw Data'!$B$6:$BE$49,'ADR Raw Data'!AV$1,FALSE))/100</f>
        <v>-2.3550914911018598E-3</v>
      </c>
      <c r="P129" s="137">
        <f>(VLOOKUP($A128,'ADR Raw Data'!$B$6:$BE$49,'ADR Raw Data'!AW$1,FALSE))/100</f>
        <v>4.1445271977079604E-2</v>
      </c>
      <c r="Q129" s="137">
        <f>(VLOOKUP($A128,'ADR Raw Data'!$B$6:$BE$49,'ADR Raw Data'!AX$1,FALSE))/100</f>
        <v>6.4366816770577401E-2</v>
      </c>
      <c r="R129" s="137">
        <f>(VLOOKUP($A128,'ADR Raw Data'!$B$6:$BE$49,'ADR Raw Data'!AY$1,FALSE))/100</f>
        <v>1.80518873787434E-2</v>
      </c>
      <c r="S129" s="138">
        <f>(VLOOKUP($A128,'ADR Raw Data'!$B$6:$BE$49,'ADR Raw Data'!BA$1,FALSE))/100</f>
        <v>6.5067140296180992E-2</v>
      </c>
      <c r="T129" s="138">
        <f>(VLOOKUP($A128,'ADR Raw Data'!$B$6:$BE$49,'ADR Raw Data'!BB$1,FALSE))/100</f>
        <v>-6.5433559705450495E-3</v>
      </c>
      <c r="U129" s="137">
        <f>(VLOOKUP($A128,'ADR Raw Data'!$B$6:$BE$49,'ADR Raw Data'!BC$1,FALSE))/100</f>
        <v>2.6736922227599502E-2</v>
      </c>
      <c r="V129" s="139">
        <f>(VLOOKUP($A128,'ADR Raw Data'!$B$6:$BE$49,'ADR Raw Data'!BE$1,FALSE))/100</f>
        <v>1.9967042447958501E-2</v>
      </c>
      <c r="X129" s="136">
        <f>(VLOOKUP($A128,'RevPAR Raw Data'!$B$6:$BE$49,'RevPAR Raw Data'!AT$1,FALSE))/100</f>
        <v>2.2870200716789899E-2</v>
      </c>
      <c r="Y129" s="137">
        <f>(VLOOKUP($A128,'RevPAR Raw Data'!$B$6:$BE$49,'RevPAR Raw Data'!AU$1,FALSE))/100</f>
        <v>5.6727251702617901E-2</v>
      </c>
      <c r="Z129" s="137">
        <f>(VLOOKUP($A128,'RevPAR Raw Data'!$B$6:$BE$49,'RevPAR Raw Data'!AV$1,FALSE))/100</f>
        <v>-2.0616896486375002E-2</v>
      </c>
      <c r="AA129" s="137">
        <f>(VLOOKUP($A128,'RevPAR Raw Data'!$B$6:$BE$49,'RevPAR Raw Data'!AW$1,FALSE))/100</f>
        <v>0.138147783596822</v>
      </c>
      <c r="AB129" s="137">
        <f>(VLOOKUP($A128,'RevPAR Raw Data'!$B$6:$BE$49,'RevPAR Raw Data'!AX$1,FALSE))/100</f>
        <v>0.216512302975615</v>
      </c>
      <c r="AC129" s="137">
        <f>(VLOOKUP($A128,'RevPAR Raw Data'!$B$6:$BE$49,'RevPAR Raw Data'!AY$1,FALSE))/100</f>
        <v>8.1359472446490902E-2</v>
      </c>
      <c r="AD129" s="138">
        <f>(VLOOKUP($A128,'RevPAR Raw Data'!$B$6:$BE$49,'RevPAR Raw Data'!BA$1,FALSE))/100</f>
        <v>0.122766844204601</v>
      </c>
      <c r="AE129" s="138">
        <f>(VLOOKUP($A128,'RevPAR Raw Data'!$B$6:$BE$49,'RevPAR Raw Data'!BB$1,FALSE))/100</f>
        <v>-5.29755007235794E-2</v>
      </c>
      <c r="AF129" s="137">
        <f>(VLOOKUP($A128,'RevPAR Raw Data'!$B$6:$BE$49,'RevPAR Raw Data'!BC$1,FALSE))/100</f>
        <v>2.7435461918422201E-2</v>
      </c>
      <c r="AG129" s="139">
        <f>(VLOOKUP($A128,'RevPAR Raw Data'!$B$6:$BE$49,'RevPAR Raw Data'!BE$1,FALSE))/100</f>
        <v>6.1430598749858401E-2</v>
      </c>
    </row>
    <row r="130" spans="1:33" x14ac:dyDescent="0.25">
      <c r="A130" s="186"/>
      <c r="B130" s="164"/>
      <c r="C130" s="165"/>
      <c r="D130" s="165"/>
      <c r="E130" s="165"/>
      <c r="F130" s="165"/>
      <c r="G130" s="166"/>
      <c r="H130" s="146"/>
      <c r="I130" s="146"/>
      <c r="J130" s="166"/>
      <c r="K130" s="167"/>
      <c r="M130" s="168"/>
      <c r="N130" s="169"/>
      <c r="O130" s="169"/>
      <c r="P130" s="169"/>
      <c r="Q130" s="169"/>
      <c r="R130" s="170"/>
      <c r="S130" s="169"/>
      <c r="T130" s="169"/>
      <c r="U130" s="170"/>
      <c r="V130" s="171"/>
      <c r="X130" s="168"/>
      <c r="Y130" s="169"/>
      <c r="Z130" s="169"/>
      <c r="AA130" s="169"/>
      <c r="AB130" s="169"/>
      <c r="AC130" s="170"/>
      <c r="AD130" s="169"/>
      <c r="AE130" s="169"/>
      <c r="AF130" s="170"/>
      <c r="AG130" s="171"/>
    </row>
    <row r="131" spans="1:33" x14ac:dyDescent="0.25">
      <c r="A131" s="163" t="s">
        <v>90</v>
      </c>
      <c r="B131" s="164">
        <f>(VLOOKUP($A131,'Occupancy Raw Data'!$B$8:$BE$45,'Occupancy Raw Data'!AG$3,FALSE))/100</f>
        <v>0.407134670487106</v>
      </c>
      <c r="C131" s="165">
        <f>(VLOOKUP($A131,'Occupancy Raw Data'!$B$8:$BE$45,'Occupancy Raw Data'!AH$3,FALSE))/100</f>
        <v>0.51240687679083008</v>
      </c>
      <c r="D131" s="165">
        <f>(VLOOKUP($A131,'Occupancy Raw Data'!$B$8:$BE$45,'Occupancy Raw Data'!AI$3,FALSE))/100</f>
        <v>0.58730659025787901</v>
      </c>
      <c r="E131" s="165">
        <f>(VLOOKUP($A131,'Occupancy Raw Data'!$B$8:$BE$45,'Occupancy Raw Data'!AJ$3,FALSE))/100</f>
        <v>0.59406876790830898</v>
      </c>
      <c r="F131" s="165">
        <f>(VLOOKUP($A131,'Occupancy Raw Data'!$B$8:$BE$45,'Occupancy Raw Data'!AK$3,FALSE))/100</f>
        <v>0.511719197707736</v>
      </c>
      <c r="G131" s="166">
        <f>(VLOOKUP($A131,'Occupancy Raw Data'!$B$8:$BE$45,'Occupancy Raw Data'!AL$3,FALSE))/100</f>
        <v>0.52252722063037194</v>
      </c>
      <c r="H131" s="146">
        <f>(VLOOKUP($A131,'Occupancy Raw Data'!$B$8:$BE$45,'Occupancy Raw Data'!AN$3,FALSE))/100</f>
        <v>0.62719197707736296</v>
      </c>
      <c r="I131" s="146">
        <f>(VLOOKUP($A131,'Occupancy Raw Data'!$B$8:$BE$45,'Occupancy Raw Data'!AO$3,FALSE))/100</f>
        <v>0.65896848137535802</v>
      </c>
      <c r="J131" s="166">
        <f>(VLOOKUP($A131,'Occupancy Raw Data'!$B$8:$BE$45,'Occupancy Raw Data'!AP$3,FALSE))/100</f>
        <v>0.64308022922636099</v>
      </c>
      <c r="K131" s="167">
        <f>(VLOOKUP($A131,'Occupancy Raw Data'!$B$8:$BE$45,'Occupancy Raw Data'!AR$3,FALSE))/100</f>
        <v>0.55697093737208303</v>
      </c>
      <c r="M131" s="168">
        <f>VLOOKUP($A131,'ADR Raw Data'!$B$6:$BE$43,'ADR Raw Data'!AG$1,FALSE)</f>
        <v>91.633898937293196</v>
      </c>
      <c r="N131" s="169">
        <f>VLOOKUP($A131,'ADR Raw Data'!$B$6:$BE$43,'ADR Raw Data'!AH$1,FALSE)</f>
        <v>101.13868813957301</v>
      </c>
      <c r="O131" s="169">
        <f>VLOOKUP($A131,'ADR Raw Data'!$B$6:$BE$43,'ADR Raw Data'!AI$1,FALSE)</f>
        <v>106.66581499731601</v>
      </c>
      <c r="P131" s="169">
        <f>VLOOKUP($A131,'ADR Raw Data'!$B$6:$BE$43,'ADR Raw Data'!AJ$1,FALSE)</f>
        <v>105.74996623739899</v>
      </c>
      <c r="Q131" s="169">
        <f>VLOOKUP($A131,'ADR Raw Data'!$B$6:$BE$43,'ADR Raw Data'!AK$1,FALSE)</f>
        <v>98.628415924743805</v>
      </c>
      <c r="R131" s="170">
        <f>VLOOKUP($A131,'ADR Raw Data'!$B$6:$BE$43,'ADR Raw Data'!AL$1,FALSE)</f>
        <v>101.45685362082</v>
      </c>
      <c r="S131" s="169">
        <f>VLOOKUP($A131,'ADR Raw Data'!$B$6:$BE$43,'ADR Raw Data'!AN$1,FALSE)</f>
        <v>110.159804011147</v>
      </c>
      <c r="T131" s="169">
        <f>VLOOKUP($A131,'ADR Raw Data'!$B$6:$BE$43,'ADR Raw Data'!AO$1,FALSE)</f>
        <v>111.753440299156</v>
      </c>
      <c r="U131" s="170">
        <f>VLOOKUP($A131,'ADR Raw Data'!$B$6:$BE$43,'ADR Raw Data'!AP$1,FALSE)</f>
        <v>110.97630873081199</v>
      </c>
      <c r="V131" s="171">
        <f>VLOOKUP($A131,'ADR Raw Data'!$B$6:$BE$43,'ADR Raw Data'!AR$1,FALSE)</f>
        <v>104.597193609077</v>
      </c>
      <c r="X131" s="168">
        <f>VLOOKUP($A131,'RevPAR Raw Data'!$B$6:$BE$43,'RevPAR Raw Data'!AG$1,FALSE)</f>
        <v>37.307337249283599</v>
      </c>
      <c r="Y131" s="169">
        <f>VLOOKUP($A131,'RevPAR Raw Data'!$B$6:$BE$43,'RevPAR Raw Data'!AH$1,FALSE)</f>
        <v>51.824159312320901</v>
      </c>
      <c r="Z131" s="169">
        <f>VLOOKUP($A131,'RevPAR Raw Data'!$B$6:$BE$43,'RevPAR Raw Data'!AI$1,FALSE)</f>
        <v>62.645536103151798</v>
      </c>
      <c r="AA131" s="169">
        <f>VLOOKUP($A131,'RevPAR Raw Data'!$B$6:$BE$43,'RevPAR Raw Data'!AJ$1,FALSE)</f>
        <v>62.822752148997097</v>
      </c>
      <c r="AB131" s="169">
        <f>VLOOKUP($A131,'RevPAR Raw Data'!$B$6:$BE$43,'RevPAR Raw Data'!AK$1,FALSE)</f>
        <v>50.470053868194803</v>
      </c>
      <c r="AC131" s="170">
        <f>VLOOKUP($A131,'RevPAR Raw Data'!$B$6:$BE$43,'RevPAR Raw Data'!AL$1,FALSE)</f>
        <v>53.013967736389603</v>
      </c>
      <c r="AD131" s="169">
        <f>VLOOKUP($A131,'RevPAR Raw Data'!$B$6:$BE$43,'RevPAR Raw Data'!AN$1,FALSE)</f>
        <v>69.091345272206297</v>
      </c>
      <c r="AE131" s="169">
        <f>VLOOKUP($A131,'RevPAR Raw Data'!$B$6:$BE$43,'RevPAR Raw Data'!AO$1,FALSE)</f>
        <v>73.641994842406802</v>
      </c>
      <c r="AF131" s="170">
        <f>VLOOKUP($A131,'RevPAR Raw Data'!$B$6:$BE$43,'RevPAR Raw Data'!AP$1,FALSE)</f>
        <v>71.366670057306493</v>
      </c>
      <c r="AG131" s="171">
        <f>VLOOKUP($A131,'RevPAR Raw Data'!$B$6:$BE$43,'RevPAR Raw Data'!AR$1,FALSE)</f>
        <v>58.2575969709373</v>
      </c>
    </row>
    <row r="132" spans="1:33" x14ac:dyDescent="0.25">
      <c r="A132" s="148" t="s">
        <v>132</v>
      </c>
      <c r="B132" s="136">
        <f>(VLOOKUP($A131,'Occupancy Raw Data'!$B$8:$BE$51,'Occupancy Raw Data'!AT$3,FALSE))/100</f>
        <v>-2.6534248281911499E-3</v>
      </c>
      <c r="C132" s="137">
        <f>(VLOOKUP($A131,'Occupancy Raw Data'!$B$8:$BE$51,'Occupancy Raw Data'!AU$3,FALSE))/100</f>
        <v>-3.68881598351707E-2</v>
      </c>
      <c r="D132" s="137">
        <f>(VLOOKUP($A131,'Occupancy Raw Data'!$B$8:$BE$51,'Occupancy Raw Data'!AV$3,FALSE))/100</f>
        <v>-4.6351359758918596E-2</v>
      </c>
      <c r="E132" s="137">
        <f>(VLOOKUP($A131,'Occupancy Raw Data'!$B$8:$BE$51,'Occupancy Raw Data'!AW$3,FALSE))/100</f>
        <v>-3.5371163676716597E-2</v>
      </c>
      <c r="F132" s="137">
        <f>(VLOOKUP($A131,'Occupancy Raw Data'!$B$8:$BE$51,'Occupancy Raw Data'!AX$3,FALSE))/100</f>
        <v>-7.123346674525019E-2</v>
      </c>
      <c r="G132" s="137">
        <f>(VLOOKUP($A131,'Occupancy Raw Data'!$B$8:$BE$51,'Occupancy Raw Data'!AY$3,FALSE))/100</f>
        <v>-4.0502501946438001E-2</v>
      </c>
      <c r="H132" s="138">
        <f>(VLOOKUP($A131,'Occupancy Raw Data'!$B$8:$BE$51,'Occupancy Raw Data'!BA$3,FALSE))/100</f>
        <v>-9.9635930270948692E-2</v>
      </c>
      <c r="I132" s="138">
        <f>(VLOOKUP($A131,'Occupancy Raw Data'!$B$8:$BE$51,'Occupancy Raw Data'!BB$3,FALSE))/100</f>
        <v>-0.11003000384459501</v>
      </c>
      <c r="J132" s="137">
        <f>(VLOOKUP($A131,'Occupancy Raw Data'!$B$8:$BE$51,'Occupancy Raw Data'!BC$3,FALSE))/100</f>
        <v>-0.104967050921177</v>
      </c>
      <c r="K132" s="139">
        <f>(VLOOKUP($A131,'Occupancy Raw Data'!$B$8:$BE$51,'Occupancy Raw Data'!BE$3,FALSE))/100</f>
        <v>-6.2804231154260801E-2</v>
      </c>
      <c r="M132" s="136">
        <f>(VLOOKUP($A131,'ADR Raw Data'!$B$6:$BE$49,'ADR Raw Data'!AT$1,FALSE))/100</f>
        <v>-7.4437769294237299E-3</v>
      </c>
      <c r="N132" s="137">
        <f>(VLOOKUP($A131,'ADR Raw Data'!$B$6:$BE$49,'ADR Raw Data'!AU$1,FALSE))/100</f>
        <v>-4.0828589619138298E-3</v>
      </c>
      <c r="O132" s="137">
        <f>(VLOOKUP($A131,'ADR Raw Data'!$B$6:$BE$49,'ADR Raw Data'!AV$1,FALSE))/100</f>
        <v>1.7596402048683499E-4</v>
      </c>
      <c r="P132" s="137">
        <f>(VLOOKUP($A131,'ADR Raw Data'!$B$6:$BE$49,'ADR Raw Data'!AW$1,FALSE))/100</f>
        <v>7.1460478156592502E-3</v>
      </c>
      <c r="Q132" s="137">
        <f>(VLOOKUP($A131,'ADR Raw Data'!$B$6:$BE$49,'ADR Raw Data'!AX$1,FALSE))/100</f>
        <v>-2.52529073384445E-2</v>
      </c>
      <c r="R132" s="137">
        <f>(VLOOKUP($A131,'ADR Raw Data'!$B$6:$BE$49,'ADR Raw Data'!AY$1,FALSE))/100</f>
        <v>-5.5779995682077796E-3</v>
      </c>
      <c r="S132" s="138">
        <f>(VLOOKUP($A131,'ADR Raw Data'!$B$6:$BE$49,'ADR Raw Data'!BA$1,FALSE))/100</f>
        <v>-8.5946656412266412E-2</v>
      </c>
      <c r="T132" s="138">
        <f>(VLOOKUP($A131,'ADR Raw Data'!$B$6:$BE$49,'ADR Raw Data'!BB$1,FALSE))/100</f>
        <v>-9.4759152635321794E-2</v>
      </c>
      <c r="U132" s="137">
        <f>(VLOOKUP($A131,'ADR Raw Data'!$B$6:$BE$49,'ADR Raw Data'!BC$1,FALSE))/100</f>
        <v>-9.0568339593362288E-2</v>
      </c>
      <c r="V132" s="139">
        <f>(VLOOKUP($A131,'ADR Raw Data'!$B$6:$BE$49,'ADR Raw Data'!BE$1,FALSE))/100</f>
        <v>-3.9848233445396904E-2</v>
      </c>
      <c r="X132" s="136">
        <f>(VLOOKUP($A131,'RevPAR Raw Data'!$B$6:$BE$49,'RevPAR Raw Data'!AT$1,FALSE))/100</f>
        <v>-1.0077450255094799E-2</v>
      </c>
      <c r="Y132" s="137">
        <f>(VLOOKUP($A131,'RevPAR Raw Data'!$B$6:$BE$49,'RevPAR Raw Data'!AU$1,FALSE))/100</f>
        <v>-4.0820409643113002E-2</v>
      </c>
      <c r="Z132" s="137">
        <f>(VLOOKUP($A131,'RevPAR Raw Data'!$B$6:$BE$49,'RevPAR Raw Data'!AV$1,FALSE))/100</f>
        <v>-4.6183551910049997E-2</v>
      </c>
      <c r="AA132" s="137">
        <f>(VLOOKUP($A131,'RevPAR Raw Data'!$B$6:$BE$49,'RevPAR Raw Data'!AW$1,FALSE))/100</f>
        <v>-2.8477879887986602E-2</v>
      </c>
      <c r="AB132" s="137">
        <f>(VLOOKUP($A131,'RevPAR Raw Data'!$B$6:$BE$49,'RevPAR Raw Data'!AX$1,FALSE))/100</f>
        <v>-9.4687521948580808E-2</v>
      </c>
      <c r="AC132" s="137">
        <f>(VLOOKUP($A131,'RevPAR Raw Data'!$B$6:$BE$49,'RevPAR Raw Data'!AY$1,FALSE))/100</f>
        <v>-4.58545785762772E-2</v>
      </c>
      <c r="AD132" s="138">
        <f>(VLOOKUP($A131,'RevPAR Raw Data'!$B$6:$BE$49,'RevPAR Raw Data'!BA$1,FALSE))/100</f>
        <v>-0.17701921161790099</v>
      </c>
      <c r="AE132" s="138">
        <f>(VLOOKUP($A131,'RevPAR Raw Data'!$B$6:$BE$49,'RevPAR Raw Data'!BB$1,FALSE))/100</f>
        <v>-0.19436280655114199</v>
      </c>
      <c r="AF132" s="137">
        <f>(VLOOKUP($A131,'RevPAR Raw Data'!$B$6:$BE$49,'RevPAR Raw Data'!BC$1,FALSE))/100</f>
        <v>-0.18602869900059599</v>
      </c>
      <c r="AG132" s="139">
        <f>(VLOOKUP($A131,'RevPAR Raw Data'!$B$6:$BE$49,'RevPAR Raw Data'!BE$1,FALSE))/100</f>
        <v>-0.100149826935264</v>
      </c>
    </row>
    <row r="133" spans="1:33" x14ac:dyDescent="0.25">
      <c r="A133" s="186"/>
      <c r="B133" s="164"/>
      <c r="C133" s="165"/>
      <c r="D133" s="165"/>
      <c r="E133" s="165"/>
      <c r="F133" s="165"/>
      <c r="G133" s="166"/>
      <c r="H133" s="146"/>
      <c r="I133" s="146"/>
      <c r="J133" s="166"/>
      <c r="K133" s="167"/>
      <c r="M133" s="168"/>
      <c r="N133" s="169"/>
      <c r="O133" s="169"/>
      <c r="P133" s="169"/>
      <c r="Q133" s="169"/>
      <c r="R133" s="170"/>
      <c r="S133" s="169"/>
      <c r="T133" s="169"/>
      <c r="U133" s="170"/>
      <c r="V133" s="171"/>
      <c r="X133" s="168"/>
      <c r="Y133" s="169"/>
      <c r="Z133" s="169"/>
      <c r="AA133" s="169"/>
      <c r="AB133" s="169"/>
      <c r="AC133" s="170"/>
      <c r="AD133" s="169"/>
      <c r="AE133" s="169"/>
      <c r="AF133" s="170"/>
      <c r="AG133" s="171"/>
    </row>
    <row r="134" spans="1:33" x14ac:dyDescent="0.25">
      <c r="A134" s="163" t="s">
        <v>44</v>
      </c>
      <c r="B134" s="164">
        <f>(VLOOKUP($A134,'Occupancy Raw Data'!$B$8:$BE$45,'Occupancy Raw Data'!AG$3,FALSE))/100</f>
        <v>0.43657460136674203</v>
      </c>
      <c r="C134" s="165">
        <f>(VLOOKUP($A134,'Occupancy Raw Data'!$B$8:$BE$45,'Occupancy Raw Data'!AH$3,FALSE))/100</f>
        <v>0.53367027334851902</v>
      </c>
      <c r="D134" s="165">
        <f>(VLOOKUP($A134,'Occupancy Raw Data'!$B$8:$BE$45,'Occupancy Raw Data'!AI$3,FALSE))/100</f>
        <v>0.55908314350797195</v>
      </c>
      <c r="E134" s="165">
        <f>(VLOOKUP($A134,'Occupancy Raw Data'!$B$8:$BE$45,'Occupancy Raw Data'!AJ$3,FALSE))/100</f>
        <v>0.61332574031890597</v>
      </c>
      <c r="F134" s="165">
        <f>(VLOOKUP($A134,'Occupancy Raw Data'!$B$8:$BE$45,'Occupancy Raw Data'!AK$3,FALSE))/100</f>
        <v>0.57595387243735696</v>
      </c>
      <c r="G134" s="166">
        <f>(VLOOKUP($A134,'Occupancy Raw Data'!$B$8:$BE$45,'Occupancy Raw Data'!AL$3,FALSE))/100</f>
        <v>0.54372152619589897</v>
      </c>
      <c r="H134" s="146">
        <f>(VLOOKUP($A134,'Occupancy Raw Data'!$B$8:$BE$45,'Occupancy Raw Data'!AN$3,FALSE))/100</f>
        <v>0.61119020501138899</v>
      </c>
      <c r="I134" s="146">
        <f>(VLOOKUP($A134,'Occupancy Raw Data'!$B$8:$BE$45,'Occupancy Raw Data'!AO$3,FALSE))/100</f>
        <v>0.61902050113895202</v>
      </c>
      <c r="J134" s="166">
        <f>(VLOOKUP($A134,'Occupancy Raw Data'!$B$8:$BE$45,'Occupancy Raw Data'!AP$3,FALSE))/100</f>
        <v>0.61510535307517</v>
      </c>
      <c r="K134" s="167">
        <f>(VLOOKUP($A134,'Occupancy Raw Data'!$B$8:$BE$45,'Occupancy Raw Data'!AR$3,FALSE))/100</f>
        <v>0.56411690530426195</v>
      </c>
      <c r="M134" s="168">
        <f>VLOOKUP($A134,'ADR Raw Data'!$B$6:$BE$43,'ADR Raw Data'!AG$1,FALSE)</f>
        <v>80.304710435349705</v>
      </c>
      <c r="N134" s="169">
        <f>VLOOKUP($A134,'ADR Raw Data'!$B$6:$BE$43,'ADR Raw Data'!AH$1,FALSE)</f>
        <v>85.980485514205597</v>
      </c>
      <c r="O134" s="169">
        <f>VLOOKUP($A134,'ADR Raw Data'!$B$6:$BE$43,'ADR Raw Data'!AI$1,FALSE)</f>
        <v>87.965553615991794</v>
      </c>
      <c r="P134" s="169">
        <f>VLOOKUP($A134,'ADR Raw Data'!$B$6:$BE$43,'ADR Raw Data'!AJ$1,FALSE)</f>
        <v>89.878589647167999</v>
      </c>
      <c r="Q134" s="169">
        <f>VLOOKUP($A134,'ADR Raw Data'!$B$6:$BE$43,'ADR Raw Data'!AK$1,FALSE)</f>
        <v>87.967747756766698</v>
      </c>
      <c r="R134" s="170">
        <f>VLOOKUP($A134,'ADR Raw Data'!$B$6:$BE$43,'ADR Raw Data'!AL$1,FALSE)</f>
        <v>86.777694289230396</v>
      </c>
      <c r="S134" s="169">
        <f>VLOOKUP($A134,'ADR Raw Data'!$B$6:$BE$43,'ADR Raw Data'!AN$1,FALSE)</f>
        <v>98.8320286047053</v>
      </c>
      <c r="T134" s="169">
        <f>VLOOKUP($A134,'ADR Raw Data'!$B$6:$BE$43,'ADR Raw Data'!AO$1,FALSE)</f>
        <v>98.646356370745096</v>
      </c>
      <c r="U134" s="170">
        <f>VLOOKUP($A134,'ADR Raw Data'!$B$6:$BE$43,'ADR Raw Data'!AP$1,FALSE)</f>
        <v>98.738601585464593</v>
      </c>
      <c r="V134" s="171">
        <f>VLOOKUP($A134,'ADR Raw Data'!$B$6:$BE$43,'ADR Raw Data'!AR$1,FALSE)</f>
        <v>90.503982751969403</v>
      </c>
      <c r="X134" s="168">
        <f>VLOOKUP($A134,'RevPAR Raw Data'!$B$6:$BE$43,'RevPAR Raw Data'!AG$1,FALSE)</f>
        <v>35.0589969461845</v>
      </c>
      <c r="Y134" s="169">
        <f>VLOOKUP($A134,'RevPAR Raw Data'!$B$6:$BE$43,'RevPAR Raw Data'!AH$1,FALSE)</f>
        <v>45.8852292070045</v>
      </c>
      <c r="Z134" s="169">
        <f>VLOOKUP($A134,'RevPAR Raw Data'!$B$6:$BE$43,'RevPAR Raw Data'!AI$1,FALSE)</f>
        <v>49.180058236047799</v>
      </c>
      <c r="AA134" s="169">
        <f>VLOOKUP($A134,'RevPAR Raw Data'!$B$6:$BE$43,'RevPAR Raw Data'!AJ$1,FALSE)</f>
        <v>55.124852534168497</v>
      </c>
      <c r="AB134" s="169">
        <f>VLOOKUP($A134,'RevPAR Raw Data'!$B$6:$BE$43,'RevPAR Raw Data'!AK$1,FALSE)</f>
        <v>50.665364970102502</v>
      </c>
      <c r="AC134" s="170">
        <f>VLOOKUP($A134,'RevPAR Raw Data'!$B$6:$BE$43,'RevPAR Raw Data'!AL$1,FALSE)</f>
        <v>47.182900378701497</v>
      </c>
      <c r="AD134" s="169">
        <f>VLOOKUP($A134,'RevPAR Raw Data'!$B$6:$BE$43,'RevPAR Raw Data'!AN$1,FALSE)</f>
        <v>60.4051678246013</v>
      </c>
      <c r="AE134" s="169">
        <f>VLOOKUP($A134,'RevPAR Raw Data'!$B$6:$BE$43,'RevPAR Raw Data'!AO$1,FALSE)</f>
        <v>61.064116956150301</v>
      </c>
      <c r="AF134" s="170">
        <f>VLOOKUP($A134,'RevPAR Raw Data'!$B$6:$BE$43,'RevPAR Raw Data'!AP$1,FALSE)</f>
        <v>60.734642390375797</v>
      </c>
      <c r="AG134" s="171">
        <f>VLOOKUP($A134,'RevPAR Raw Data'!$B$6:$BE$43,'RevPAR Raw Data'!AR$1,FALSE)</f>
        <v>51.0548266677513</v>
      </c>
    </row>
    <row r="135" spans="1:33" ht="16" thickBot="1" x14ac:dyDescent="0.3">
      <c r="A135" s="152" t="s">
        <v>132</v>
      </c>
      <c r="B135" s="142">
        <f>(VLOOKUP($A134,'Occupancy Raw Data'!$B$8:$BE$51,'Occupancy Raw Data'!AT$3,FALSE))/100</f>
        <v>1.94481382978723E-2</v>
      </c>
      <c r="C135" s="143">
        <f>(VLOOKUP($A134,'Occupancy Raw Data'!$B$8:$BE$51,'Occupancy Raw Data'!AU$3,FALSE))/100</f>
        <v>3.7072900816157099E-2</v>
      </c>
      <c r="D135" s="143">
        <f>(VLOOKUP($A134,'Occupancy Raw Data'!$B$8:$BE$51,'Occupancy Raw Data'!AV$3,FALSE))/100</f>
        <v>2.02650038971161E-2</v>
      </c>
      <c r="E135" s="143">
        <f>(VLOOKUP($A134,'Occupancy Raw Data'!$B$8:$BE$51,'Occupancy Raw Data'!AW$3,FALSE))/100</f>
        <v>4.8940832724616495E-2</v>
      </c>
      <c r="F135" s="143">
        <f>(VLOOKUP($A134,'Occupancy Raw Data'!$B$8:$BE$51,'Occupancy Raw Data'!AX$3,FALSE))/100</f>
        <v>4.9552471137631303E-2</v>
      </c>
      <c r="G135" s="143">
        <f>(VLOOKUP($A134,'Occupancy Raw Data'!$B$8:$BE$51,'Occupancy Raw Data'!AY$3,FALSE))/100</f>
        <v>3.5940975424510302E-2</v>
      </c>
      <c r="H135" s="144">
        <f>(VLOOKUP($A134,'Occupancy Raw Data'!$B$8:$BE$51,'Occupancy Raw Data'!BA$3,FALSE))/100</f>
        <v>-9.4208249815381298E-2</v>
      </c>
      <c r="I135" s="144">
        <f>(VLOOKUP($A134,'Occupancy Raw Data'!$B$8:$BE$51,'Occupancy Raw Data'!BB$3,FALSE))/100</f>
        <v>-0.136187543458825</v>
      </c>
      <c r="J135" s="143">
        <f>(VLOOKUP($A134,'Occupancy Raw Data'!$B$8:$BE$51,'Occupancy Raw Data'!BC$3,FALSE))/100</f>
        <v>-0.11582932569323599</v>
      </c>
      <c r="K135" s="145">
        <f>(VLOOKUP($A134,'Occupancy Raw Data'!$B$8:$BE$51,'Occupancy Raw Data'!BE$3,FALSE))/100</f>
        <v>-1.6645394596894202E-2</v>
      </c>
      <c r="M135" s="142">
        <f>(VLOOKUP($A134,'ADR Raw Data'!$B$6:$BE$49,'ADR Raw Data'!AT$1,FALSE))/100</f>
        <v>6.7168681281711993E-3</v>
      </c>
      <c r="N135" s="143">
        <f>(VLOOKUP($A134,'ADR Raw Data'!$B$6:$BE$49,'ADR Raw Data'!AU$1,FALSE))/100</f>
        <v>1.50475007577625E-2</v>
      </c>
      <c r="O135" s="143">
        <f>(VLOOKUP($A134,'ADR Raw Data'!$B$6:$BE$49,'ADR Raw Data'!AV$1,FALSE))/100</f>
        <v>4.9205941587106596E-3</v>
      </c>
      <c r="P135" s="143">
        <f>(VLOOKUP($A134,'ADR Raw Data'!$B$6:$BE$49,'ADR Raw Data'!AW$1,FALSE))/100</f>
        <v>1.5485184067102999E-2</v>
      </c>
      <c r="Q135" s="143">
        <f>(VLOOKUP($A134,'ADR Raw Data'!$B$6:$BE$49,'ADR Raw Data'!AX$1,FALSE))/100</f>
        <v>2.7004062466201999E-2</v>
      </c>
      <c r="R135" s="143">
        <f>(VLOOKUP($A134,'ADR Raw Data'!$B$6:$BE$49,'ADR Raw Data'!AY$1,FALSE))/100</f>
        <v>1.45106198221351E-2</v>
      </c>
      <c r="S135" s="144">
        <f>(VLOOKUP($A134,'ADR Raw Data'!$B$6:$BE$49,'ADR Raw Data'!BA$1,FALSE))/100</f>
        <v>-9.3655849880092401E-2</v>
      </c>
      <c r="T135" s="144">
        <f>(VLOOKUP($A134,'ADR Raw Data'!$B$6:$BE$49,'ADR Raw Data'!BB$1,FALSE))/100</f>
        <v>-0.10779432426051799</v>
      </c>
      <c r="U135" s="143">
        <f>(VLOOKUP($A134,'ADR Raw Data'!$B$6:$BE$49,'ADR Raw Data'!BC$1,FALSE))/100</f>
        <v>-0.10096657247425901</v>
      </c>
      <c r="V135" s="145">
        <f>(VLOOKUP($A134,'ADR Raw Data'!$B$6:$BE$49,'ADR Raw Data'!BE$1,FALSE))/100</f>
        <v>-3.6710155090442703E-2</v>
      </c>
      <c r="X135" s="142">
        <f>(VLOOKUP($A134,'RevPAR Raw Data'!$B$6:$BE$49,'RevPAR Raw Data'!AT$1,FALSE))/100</f>
        <v>2.6295637006328702E-2</v>
      </c>
      <c r="Y135" s="143">
        <f>(VLOOKUP($A134,'RevPAR Raw Data'!$B$6:$BE$49,'RevPAR Raw Data'!AU$1,FALSE))/100</f>
        <v>5.2678256077043198E-2</v>
      </c>
      <c r="Z135" s="143">
        <f>(VLOOKUP($A134,'RevPAR Raw Data'!$B$6:$BE$49,'RevPAR Raw Data'!AV$1,FALSE))/100</f>
        <v>2.5285313915629101E-2</v>
      </c>
      <c r="AA135" s="143">
        <f>(VLOOKUP($A134,'RevPAR Raw Data'!$B$6:$BE$49,'RevPAR Raw Data'!AW$1,FALSE))/100</f>
        <v>6.5183874594857499E-2</v>
      </c>
      <c r="AB135" s="143">
        <f>(VLOOKUP($A134,'RevPAR Raw Data'!$B$6:$BE$49,'RevPAR Raw Data'!AX$1,FALSE))/100</f>
        <v>7.7894651629788592E-2</v>
      </c>
      <c r="AC135" s="143">
        <f>(VLOOKUP($A134,'RevPAR Raw Data'!$B$6:$BE$49,'RevPAR Raw Data'!AY$1,FALSE))/100</f>
        <v>5.09731210770673E-2</v>
      </c>
      <c r="AD135" s="144">
        <f>(VLOOKUP($A134,'RevPAR Raw Data'!$B$6:$BE$49,'RevPAR Raw Data'!BA$1,FALSE))/100</f>
        <v>-0.17904094599329798</v>
      </c>
      <c r="AE135" s="144">
        <f>(VLOOKUP($A134,'RevPAR Raw Data'!$B$6:$BE$49,'RevPAR Raw Data'!BB$1,FALSE))/100</f>
        <v>-0.22930162349949901</v>
      </c>
      <c r="AF135" s="143">
        <f>(VLOOKUP($A134,'RevPAR Raw Data'!$B$6:$BE$49,'RevPAR Raw Data'!BC$1,FALSE))/100</f>
        <v>-0.20510100816024501</v>
      </c>
      <c r="AG135" s="145">
        <f>(VLOOKUP($A134,'RevPAR Raw Data'!$B$6:$BE$49,'RevPAR Raw Data'!BE$1,FALSE))/100</f>
        <v>-5.2744494670143395E-2</v>
      </c>
    </row>
    <row r="136" spans="1:33" ht="14.25" customHeight="1" x14ac:dyDescent="0.25">
      <c r="A136" s="203" t="s">
        <v>118</v>
      </c>
      <c r="B136" s="204"/>
      <c r="C136" s="204"/>
      <c r="D136" s="204"/>
      <c r="E136" s="204"/>
      <c r="F136" s="204"/>
      <c r="G136" s="204"/>
      <c r="H136" s="204"/>
      <c r="I136" s="204"/>
      <c r="J136" s="204"/>
      <c r="K136" s="204"/>
      <c r="M136" s="196"/>
      <c r="N136" s="196"/>
      <c r="O136" s="196"/>
      <c r="P136" s="196"/>
      <c r="Q136" s="196"/>
      <c r="R136" s="195"/>
      <c r="S136" s="196"/>
      <c r="T136" s="196"/>
      <c r="U136" s="196"/>
      <c r="V136" s="196"/>
      <c r="W136" s="196"/>
      <c r="X136" s="196"/>
      <c r="Y136" s="196"/>
      <c r="Z136" s="196"/>
      <c r="AA136" s="196"/>
      <c r="AB136" s="195"/>
      <c r="AC136" s="196"/>
      <c r="AD136" s="196"/>
      <c r="AE136" s="196"/>
      <c r="AF136" s="196"/>
      <c r="AG136" s="199"/>
    </row>
    <row r="137" spans="1:33" ht="16.5" customHeight="1" x14ac:dyDescent="0.25">
      <c r="A137" s="203"/>
      <c r="B137" s="204"/>
      <c r="C137" s="204"/>
      <c r="D137" s="204"/>
      <c r="E137" s="204"/>
      <c r="F137" s="204"/>
      <c r="G137" s="204"/>
      <c r="H137" s="204"/>
      <c r="I137" s="204"/>
      <c r="J137" s="204"/>
      <c r="K137" s="204"/>
      <c r="M137" s="196"/>
      <c r="N137" s="196"/>
      <c r="O137" s="196"/>
      <c r="P137" s="196"/>
      <c r="Q137" s="196"/>
      <c r="R137" s="195"/>
      <c r="S137" s="196"/>
      <c r="T137" s="196"/>
      <c r="U137" s="196"/>
      <c r="V137" s="196"/>
      <c r="W137" s="196"/>
      <c r="X137" s="196"/>
      <c r="Y137" s="196"/>
      <c r="Z137" s="196"/>
      <c r="AA137" s="196"/>
      <c r="AB137" s="195"/>
      <c r="AC137" s="196"/>
      <c r="AD137" s="196"/>
      <c r="AE137" s="196"/>
      <c r="AF137" s="196"/>
      <c r="AG137" s="199"/>
    </row>
    <row r="138" spans="1:33" ht="16" thickBot="1" x14ac:dyDescent="0.3">
      <c r="A138" s="205"/>
      <c r="B138" s="206"/>
      <c r="C138" s="206"/>
      <c r="D138" s="206"/>
      <c r="E138" s="206"/>
      <c r="F138" s="206"/>
      <c r="G138" s="206"/>
      <c r="H138" s="206"/>
      <c r="I138" s="206"/>
      <c r="J138" s="206"/>
      <c r="K138" s="206"/>
      <c r="L138" s="192"/>
      <c r="M138" s="197"/>
      <c r="N138" s="197"/>
      <c r="O138" s="197"/>
      <c r="P138" s="197"/>
      <c r="Q138" s="197"/>
      <c r="R138" s="198"/>
      <c r="S138" s="197"/>
      <c r="T138" s="197"/>
      <c r="U138" s="197"/>
      <c r="V138" s="197"/>
      <c r="W138" s="197"/>
      <c r="X138" s="197"/>
      <c r="Y138" s="197"/>
      <c r="Z138" s="197"/>
      <c r="AA138" s="197"/>
      <c r="AB138" s="198"/>
      <c r="AC138" s="197"/>
      <c r="AD138" s="197"/>
      <c r="AE138" s="197"/>
      <c r="AF138" s="197"/>
      <c r="AG138" s="200"/>
    </row>
  </sheetData>
  <sheetProtection algorithmName="SHA-512" hashValue="qKgrEshwq3WXsJcm4TpQMr9llAQBy1TDZCK9aoO6chfm5FHKM9KYimHJvF/TSuX5GzDhPzVJLSZP6BHAp8caCw==" saltValue="F+OaTUgb8/5AFkafaTXw7w=="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U13" sqref="U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50"/>
      <c r="B1" s="51" t="s">
        <v>94</v>
      </c>
      <c r="D1" s="88"/>
      <c r="E1" s="88"/>
      <c r="F1" s="88"/>
      <c r="G1" s="88"/>
      <c r="H1" s="88"/>
      <c r="I1" s="88"/>
      <c r="J1" s="88"/>
      <c r="K1" s="88"/>
      <c r="L1" s="88"/>
      <c r="M1" s="88"/>
      <c r="N1" s="88"/>
      <c r="O1" s="88"/>
      <c r="P1" s="88"/>
      <c r="Q1" s="88"/>
      <c r="R1" s="88"/>
      <c r="S1" s="88"/>
      <c r="T1" s="88"/>
      <c r="U1" s="88"/>
      <c r="V1" s="88"/>
      <c r="W1" s="88"/>
      <c r="X1" s="88"/>
      <c r="Y1" s="89"/>
      <c r="Z1" s="89"/>
      <c r="AA1" s="89"/>
      <c r="AB1" s="89"/>
      <c r="AC1" s="89"/>
      <c r="AD1" s="89"/>
      <c r="AE1" s="89"/>
      <c r="AF1" s="89"/>
      <c r="AG1" s="89"/>
      <c r="AH1" s="89"/>
      <c r="AI1" s="89"/>
      <c r="AJ1" s="89"/>
      <c r="AK1" s="89"/>
      <c r="AL1" s="89"/>
    </row>
    <row r="2" spans="1:50" ht="15" customHeight="1" x14ac:dyDescent="0.25">
      <c r="A2" s="88"/>
      <c r="B2" t="s">
        <v>135</v>
      </c>
      <c r="C2" s="88"/>
      <c r="D2" s="88"/>
      <c r="E2" s="88"/>
      <c r="F2" s="88"/>
      <c r="G2" s="88"/>
      <c r="H2" s="88"/>
      <c r="I2" s="88"/>
      <c r="J2" s="88"/>
      <c r="K2" s="88"/>
      <c r="L2" s="88"/>
      <c r="M2" s="88"/>
      <c r="N2" s="88"/>
      <c r="O2" s="88"/>
      <c r="P2" s="88"/>
      <c r="Q2" s="88"/>
      <c r="R2" s="88"/>
      <c r="S2" s="88"/>
      <c r="T2" s="88"/>
      <c r="U2" s="88"/>
      <c r="V2" s="88"/>
      <c r="W2" s="88"/>
      <c r="X2" s="88"/>
      <c r="Y2" s="89"/>
      <c r="Z2" s="89"/>
      <c r="AA2" s="89"/>
      <c r="AB2" s="89"/>
      <c r="AC2" s="89"/>
      <c r="AD2" s="89"/>
      <c r="AE2" s="89"/>
      <c r="AF2" s="89"/>
      <c r="AG2" s="89"/>
      <c r="AH2" s="89"/>
      <c r="AI2" s="89"/>
      <c r="AJ2" s="89"/>
      <c r="AK2" s="89"/>
      <c r="AL2" s="89"/>
    </row>
    <row r="3" spans="1:50" x14ac:dyDescent="0.25">
      <c r="A3" s="88"/>
      <c r="B3" s="88"/>
      <c r="C3" s="88"/>
      <c r="D3" s="88"/>
      <c r="E3" s="88"/>
      <c r="F3" s="88"/>
      <c r="G3" s="88"/>
      <c r="H3" s="88"/>
      <c r="I3" s="88"/>
      <c r="J3" s="88"/>
      <c r="K3" s="88"/>
      <c r="L3" s="88"/>
      <c r="M3" s="88"/>
      <c r="N3" s="88"/>
      <c r="O3" s="88"/>
      <c r="P3" s="88"/>
      <c r="Q3" s="88"/>
      <c r="R3" s="88"/>
      <c r="S3" s="88"/>
      <c r="T3" s="88"/>
      <c r="U3" s="88"/>
      <c r="V3" s="88"/>
      <c r="W3" s="88"/>
      <c r="X3" s="88"/>
      <c r="Y3" s="89"/>
      <c r="Z3" s="89"/>
      <c r="AA3" s="89"/>
      <c r="AB3" s="89"/>
      <c r="AC3" s="89"/>
      <c r="AD3" s="89"/>
      <c r="AE3" s="89"/>
      <c r="AF3" s="89"/>
      <c r="AG3" s="89"/>
      <c r="AH3" s="89"/>
      <c r="AI3" s="89"/>
      <c r="AJ3" s="89"/>
      <c r="AK3" s="89"/>
      <c r="AL3" s="89"/>
    </row>
    <row r="4" spans="1:50" x14ac:dyDescent="0.25">
      <c r="A4" s="88"/>
      <c r="B4" s="88"/>
      <c r="C4" s="88"/>
      <c r="D4" s="88"/>
      <c r="E4" s="88"/>
      <c r="F4" s="88"/>
      <c r="G4" s="88"/>
      <c r="H4" s="88"/>
      <c r="I4" s="88"/>
      <c r="J4" s="88"/>
      <c r="K4" s="88"/>
      <c r="L4" s="88"/>
      <c r="M4" s="88"/>
      <c r="N4" s="88"/>
      <c r="O4" s="88"/>
      <c r="P4" s="88"/>
      <c r="Q4" s="88"/>
      <c r="R4" s="88"/>
      <c r="S4" s="88"/>
      <c r="T4" s="88"/>
      <c r="U4" s="88"/>
      <c r="V4" s="88"/>
      <c r="W4" s="88"/>
      <c r="X4" s="88"/>
      <c r="Y4" s="89"/>
      <c r="Z4" s="89"/>
      <c r="AA4" s="89"/>
      <c r="AB4" s="89"/>
      <c r="AC4" s="89"/>
      <c r="AD4" s="89"/>
      <c r="AE4" s="89"/>
      <c r="AF4" s="89"/>
      <c r="AG4" s="89"/>
      <c r="AH4" s="89"/>
      <c r="AI4" s="89"/>
      <c r="AJ4" s="89"/>
      <c r="AK4" s="89"/>
      <c r="AL4" s="89"/>
    </row>
    <row r="5" spans="1:50" x14ac:dyDescent="0.25">
      <c r="A5" s="88"/>
      <c r="B5" s="88"/>
      <c r="C5" s="88"/>
      <c r="D5" s="88"/>
      <c r="E5" s="88"/>
      <c r="F5" s="88"/>
      <c r="G5" s="88"/>
      <c r="H5" s="88"/>
      <c r="I5" s="88"/>
      <c r="J5" s="88"/>
      <c r="K5" s="88"/>
      <c r="L5" s="88"/>
      <c r="M5" s="88"/>
      <c r="N5" s="88"/>
      <c r="O5" s="88"/>
      <c r="P5" s="88"/>
      <c r="Q5" s="88"/>
      <c r="R5" s="88"/>
      <c r="S5" s="88"/>
      <c r="T5" s="88"/>
      <c r="U5" s="88"/>
      <c r="V5" s="88"/>
      <c r="W5" s="88"/>
      <c r="X5" s="88"/>
      <c r="Y5" s="89"/>
      <c r="Z5" s="89"/>
      <c r="AA5" s="89"/>
      <c r="AB5" s="89"/>
      <c r="AC5" s="89"/>
      <c r="AD5" s="89"/>
      <c r="AE5" s="89"/>
      <c r="AF5" s="89"/>
      <c r="AG5" s="89"/>
      <c r="AH5" s="89"/>
      <c r="AI5" s="89"/>
      <c r="AJ5" s="89"/>
      <c r="AK5" s="89"/>
      <c r="AL5" s="89"/>
    </row>
    <row r="6" spans="1:50" x14ac:dyDescent="0.25">
      <c r="A6" s="88"/>
      <c r="B6" s="88"/>
      <c r="C6" s="88"/>
      <c r="D6" s="88"/>
      <c r="E6" s="88"/>
      <c r="F6" s="88"/>
      <c r="G6" s="88"/>
      <c r="H6" s="88"/>
      <c r="I6" s="88"/>
      <c r="J6" s="88"/>
      <c r="K6" s="88"/>
      <c r="L6" s="88"/>
      <c r="M6" s="88"/>
      <c r="N6" s="88"/>
      <c r="O6" s="88"/>
      <c r="P6" s="88"/>
      <c r="Q6" s="88"/>
      <c r="R6" s="88"/>
      <c r="S6" s="88"/>
      <c r="T6" s="88"/>
      <c r="U6" s="88"/>
      <c r="V6" s="88"/>
      <c r="W6" s="88"/>
      <c r="X6" s="88"/>
      <c r="Y6" s="89"/>
      <c r="Z6" s="89"/>
      <c r="AA6" s="89"/>
      <c r="AB6" s="89"/>
      <c r="AC6" s="89"/>
      <c r="AD6" s="89"/>
      <c r="AE6" s="89"/>
      <c r="AF6" s="89"/>
      <c r="AG6" s="89"/>
      <c r="AH6" s="89"/>
      <c r="AI6" s="89"/>
      <c r="AJ6" s="89"/>
      <c r="AK6" s="89"/>
      <c r="AL6" s="89"/>
    </row>
    <row r="7" spans="1:50" x14ac:dyDescent="0.25">
      <c r="A7" s="88"/>
      <c r="B7" s="88"/>
      <c r="C7" s="88"/>
      <c r="D7" s="88"/>
      <c r="E7" s="88"/>
      <c r="F7" s="88"/>
      <c r="G7" s="88"/>
      <c r="H7" s="88"/>
      <c r="I7" s="88"/>
      <c r="J7" s="88"/>
      <c r="K7" s="88"/>
      <c r="L7" s="88"/>
      <c r="M7" s="88"/>
      <c r="N7" s="88"/>
      <c r="O7" s="88"/>
      <c r="P7" s="88"/>
      <c r="Q7" s="88"/>
      <c r="R7" s="88"/>
      <c r="S7" s="88"/>
      <c r="T7" s="88"/>
      <c r="U7" s="88"/>
      <c r="V7" s="88"/>
      <c r="W7" s="88"/>
      <c r="X7" s="88"/>
      <c r="Y7" s="89"/>
      <c r="Z7" s="89"/>
      <c r="AA7" s="89"/>
      <c r="AB7" s="89"/>
      <c r="AC7" s="89"/>
      <c r="AD7" s="89"/>
      <c r="AE7" s="89"/>
      <c r="AF7" s="89"/>
      <c r="AG7" s="89"/>
      <c r="AH7" s="89"/>
      <c r="AI7" s="89"/>
      <c r="AJ7" s="89"/>
      <c r="AK7" s="89"/>
      <c r="AL7" s="89"/>
    </row>
    <row r="8" spans="1:50" ht="18" customHeight="1" x14ac:dyDescent="0.35">
      <c r="A8" s="52"/>
      <c r="B8" s="88"/>
      <c r="C8" s="88"/>
      <c r="D8" s="219">
        <v>2025</v>
      </c>
      <c r="E8" s="219"/>
      <c r="F8" s="219"/>
      <c r="G8" s="219"/>
      <c r="H8" s="219"/>
      <c r="I8" s="219"/>
      <c r="J8" s="219"/>
      <c r="K8" s="52"/>
      <c r="L8" s="52"/>
      <c r="M8" s="52"/>
      <c r="N8" s="52"/>
      <c r="O8" s="88"/>
      <c r="P8" s="219">
        <v>2024</v>
      </c>
      <c r="Q8" s="219"/>
      <c r="R8" s="219"/>
      <c r="S8" s="219"/>
      <c r="T8" s="219"/>
      <c r="U8" s="219"/>
      <c r="V8" s="219"/>
      <c r="W8" s="52"/>
      <c r="X8" s="52"/>
      <c r="Y8" s="89"/>
      <c r="Z8" s="89"/>
      <c r="AA8" s="89"/>
      <c r="AB8" s="89"/>
      <c r="AC8" s="89"/>
      <c r="AD8" s="89"/>
      <c r="AE8" s="89"/>
      <c r="AF8" s="89"/>
      <c r="AG8" s="89"/>
      <c r="AH8" s="89"/>
      <c r="AI8" s="89"/>
      <c r="AJ8" s="89"/>
      <c r="AK8" s="89"/>
      <c r="AL8" s="89"/>
    </row>
    <row r="9" spans="1:50" ht="15.75" customHeight="1" x14ac:dyDescent="0.3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49999999999999" customHeight="1" x14ac:dyDescent="0.25">
      <c r="A10" s="90"/>
      <c r="B10" s="88"/>
      <c r="C10" s="58" t="s">
        <v>121</v>
      </c>
      <c r="D10" s="59">
        <v>2</v>
      </c>
      <c r="E10" s="60">
        <v>3</v>
      </c>
      <c r="F10" s="60">
        <v>4</v>
      </c>
      <c r="G10" s="60">
        <v>5</v>
      </c>
      <c r="H10" s="60">
        <v>6</v>
      </c>
      <c r="I10" s="60">
        <v>7</v>
      </c>
      <c r="J10" s="61">
        <v>8</v>
      </c>
      <c r="K10" s="90"/>
      <c r="L10" s="90"/>
      <c r="M10" s="221" t="s">
        <v>97</v>
      </c>
      <c r="N10" s="222"/>
      <c r="O10" s="58" t="s">
        <v>121</v>
      </c>
      <c r="P10" s="59">
        <v>4</v>
      </c>
      <c r="Q10" s="60">
        <v>5</v>
      </c>
      <c r="R10" s="60">
        <v>6</v>
      </c>
      <c r="S10" s="60">
        <v>7</v>
      </c>
      <c r="T10" s="60">
        <v>8</v>
      </c>
      <c r="U10" s="60">
        <v>9</v>
      </c>
      <c r="V10" s="61">
        <v>10</v>
      </c>
      <c r="W10" s="90"/>
      <c r="X10" s="90"/>
      <c r="Y10" s="89"/>
      <c r="Z10" s="89"/>
      <c r="AA10" s="89"/>
      <c r="AB10" s="89"/>
      <c r="AC10" s="89"/>
      <c r="AD10" s="89"/>
      <c r="AE10" s="89"/>
      <c r="AF10" s="89"/>
      <c r="AG10" s="89"/>
      <c r="AH10" s="89"/>
      <c r="AI10" s="89"/>
      <c r="AJ10" s="89"/>
      <c r="AK10" s="89"/>
      <c r="AL10" s="89"/>
    </row>
    <row r="11" spans="1:50" ht="20.149999999999999" customHeight="1" x14ac:dyDescent="0.25">
      <c r="A11" s="90"/>
      <c r="B11" s="88"/>
      <c r="C11" s="58" t="s">
        <v>121</v>
      </c>
      <c r="D11" s="62">
        <v>9</v>
      </c>
      <c r="E11" s="63">
        <v>10</v>
      </c>
      <c r="F11" s="63">
        <v>11</v>
      </c>
      <c r="G11" s="63">
        <v>12</v>
      </c>
      <c r="H11" s="63">
        <v>13</v>
      </c>
      <c r="I11" s="63">
        <v>14</v>
      </c>
      <c r="J11" s="64">
        <v>15</v>
      </c>
      <c r="K11" s="90"/>
      <c r="L11" s="90"/>
      <c r="M11" s="221" t="s">
        <v>97</v>
      </c>
      <c r="N11" s="222"/>
      <c r="O11" s="58" t="s">
        <v>121</v>
      </c>
      <c r="P11" s="62">
        <v>11</v>
      </c>
      <c r="Q11" s="63">
        <v>12</v>
      </c>
      <c r="R11" s="63">
        <v>13</v>
      </c>
      <c r="S11" s="63">
        <v>14</v>
      </c>
      <c r="T11" s="63">
        <v>15</v>
      </c>
      <c r="U11" s="63">
        <v>16</v>
      </c>
      <c r="V11" s="64">
        <v>17</v>
      </c>
      <c r="W11" s="90"/>
      <c r="X11" s="90"/>
      <c r="Y11" s="89"/>
      <c r="Z11" s="89"/>
      <c r="AA11" s="89"/>
      <c r="AB11" s="89"/>
      <c r="AC11" s="89"/>
      <c r="AD11" s="89"/>
      <c r="AE11" s="89"/>
      <c r="AF11" s="89"/>
      <c r="AG11" s="89"/>
      <c r="AH11" s="89"/>
      <c r="AI11" s="89"/>
      <c r="AJ11" s="89"/>
      <c r="AK11" s="89"/>
      <c r="AL11" s="89"/>
    </row>
    <row r="12" spans="1:50" ht="20.149999999999999" customHeight="1" x14ac:dyDescent="0.25">
      <c r="A12" s="90"/>
      <c r="B12" s="88"/>
      <c r="C12" s="58" t="s">
        <v>121</v>
      </c>
      <c r="D12" s="65">
        <v>16</v>
      </c>
      <c r="E12" s="66">
        <v>17</v>
      </c>
      <c r="F12" s="66">
        <v>18</v>
      </c>
      <c r="G12" s="66">
        <v>19</v>
      </c>
      <c r="H12" s="66">
        <v>20</v>
      </c>
      <c r="I12" s="66">
        <v>21</v>
      </c>
      <c r="J12" s="67">
        <v>22</v>
      </c>
      <c r="K12" s="90"/>
      <c r="L12" s="90"/>
      <c r="M12" s="221" t="s">
        <v>97</v>
      </c>
      <c r="N12" s="222"/>
      <c r="O12" s="58" t="s">
        <v>121</v>
      </c>
      <c r="P12" s="65">
        <v>18</v>
      </c>
      <c r="Q12" s="66">
        <v>19</v>
      </c>
      <c r="R12" s="66">
        <v>20</v>
      </c>
      <c r="S12" s="66">
        <v>21</v>
      </c>
      <c r="T12" s="66">
        <v>22</v>
      </c>
      <c r="U12" s="66">
        <v>23</v>
      </c>
      <c r="V12" s="67">
        <v>24</v>
      </c>
      <c r="W12" s="90"/>
      <c r="X12" s="90"/>
      <c r="Y12" s="89"/>
      <c r="Z12" s="89"/>
      <c r="AA12" s="89"/>
      <c r="AB12" s="89"/>
      <c r="AC12" s="89"/>
      <c r="AD12" s="89"/>
      <c r="AE12" s="89"/>
      <c r="AF12" s="89"/>
      <c r="AG12" s="89"/>
      <c r="AH12" s="89"/>
      <c r="AI12" s="89"/>
      <c r="AJ12" s="89"/>
      <c r="AK12" s="89"/>
      <c r="AL12" s="89"/>
    </row>
    <row r="13" spans="1:50" ht="20.149999999999999" customHeight="1" x14ac:dyDescent="0.25">
      <c r="A13" s="90"/>
      <c r="B13" s="88"/>
      <c r="C13" s="58" t="s">
        <v>128</v>
      </c>
      <c r="D13" s="79">
        <v>23</v>
      </c>
      <c r="E13" s="80">
        <v>24</v>
      </c>
      <c r="F13" s="80">
        <v>25</v>
      </c>
      <c r="G13" s="80">
        <v>26</v>
      </c>
      <c r="H13" s="80">
        <v>27</v>
      </c>
      <c r="I13" s="80">
        <v>28</v>
      </c>
      <c r="J13" s="81">
        <v>1</v>
      </c>
      <c r="K13" s="90"/>
      <c r="L13" s="90"/>
      <c r="M13" s="221" t="s">
        <v>97</v>
      </c>
      <c r="N13" s="222"/>
      <c r="O13" s="58" t="s">
        <v>128</v>
      </c>
      <c r="P13" s="79">
        <v>25</v>
      </c>
      <c r="Q13" s="80">
        <v>26</v>
      </c>
      <c r="R13" s="80">
        <v>27</v>
      </c>
      <c r="S13" s="80">
        <v>28</v>
      </c>
      <c r="T13" s="80">
        <v>29</v>
      </c>
      <c r="U13" s="80">
        <v>1</v>
      </c>
      <c r="V13" s="81">
        <v>2</v>
      </c>
      <c r="W13" s="90"/>
      <c r="X13" s="90"/>
      <c r="Y13" s="89"/>
      <c r="Z13" s="89"/>
      <c r="AA13" s="89"/>
      <c r="AB13" s="89"/>
      <c r="AC13" s="89"/>
      <c r="AD13" s="89"/>
      <c r="AE13" s="89"/>
      <c r="AF13" s="89"/>
      <c r="AG13" s="89"/>
      <c r="AH13" s="89"/>
      <c r="AI13" s="89"/>
      <c r="AJ13" s="89"/>
      <c r="AK13" s="89"/>
      <c r="AL13" s="89"/>
    </row>
    <row r="14" spans="1:50" ht="20.149999999999999" customHeight="1" x14ac:dyDescent="0.25">
      <c r="A14" s="90"/>
      <c r="B14" s="88"/>
      <c r="C14" s="58" t="s">
        <v>131</v>
      </c>
      <c r="D14" s="68">
        <v>2</v>
      </c>
      <c r="E14" s="69">
        <v>3</v>
      </c>
      <c r="F14" s="69">
        <v>4</v>
      </c>
      <c r="G14" s="69">
        <v>5</v>
      </c>
      <c r="H14" s="69">
        <v>6</v>
      </c>
      <c r="I14" s="69">
        <v>7</v>
      </c>
      <c r="J14" s="70">
        <v>8</v>
      </c>
      <c r="K14" s="90"/>
      <c r="L14" s="90"/>
      <c r="M14" s="221" t="s">
        <v>97</v>
      </c>
      <c r="N14" s="222"/>
      <c r="O14" s="58" t="s">
        <v>131</v>
      </c>
      <c r="P14" s="68">
        <v>3</v>
      </c>
      <c r="Q14" s="69">
        <v>4</v>
      </c>
      <c r="R14" s="69">
        <v>5</v>
      </c>
      <c r="S14" s="69">
        <v>6</v>
      </c>
      <c r="T14" s="69">
        <v>7</v>
      </c>
      <c r="U14" s="69">
        <v>8</v>
      </c>
      <c r="V14" s="70">
        <v>9</v>
      </c>
      <c r="W14" s="90"/>
      <c r="X14" s="90"/>
      <c r="Y14" s="89"/>
      <c r="Z14" s="89"/>
      <c r="AA14" s="89"/>
      <c r="AB14" s="89"/>
      <c r="AC14" s="89"/>
      <c r="AD14" s="89"/>
      <c r="AE14" s="89"/>
      <c r="AF14" s="89"/>
      <c r="AG14" s="89"/>
      <c r="AH14" s="89"/>
      <c r="AI14" s="89"/>
      <c r="AJ14" s="89"/>
      <c r="AK14" s="89"/>
      <c r="AL14" s="89"/>
    </row>
    <row r="15" spans="1:50" ht="20.149999999999999" customHeight="1" x14ac:dyDescent="0.25">
      <c r="A15" s="90"/>
      <c r="B15" s="88"/>
      <c r="C15" s="58" t="s">
        <v>131</v>
      </c>
      <c r="D15" s="82">
        <v>9</v>
      </c>
      <c r="E15" s="83">
        <v>10</v>
      </c>
      <c r="F15" s="83">
        <v>11</v>
      </c>
      <c r="G15" s="83">
        <v>12</v>
      </c>
      <c r="H15" s="83">
        <v>13</v>
      </c>
      <c r="I15" s="83">
        <v>14</v>
      </c>
      <c r="J15" s="84">
        <v>15</v>
      </c>
      <c r="K15" s="90"/>
      <c r="L15" s="90"/>
      <c r="M15" s="221" t="s">
        <v>97</v>
      </c>
      <c r="N15" s="222"/>
      <c r="O15" s="58" t="s">
        <v>131</v>
      </c>
      <c r="P15" s="82">
        <v>10</v>
      </c>
      <c r="Q15" s="83">
        <v>11</v>
      </c>
      <c r="R15" s="83">
        <v>12</v>
      </c>
      <c r="S15" s="83">
        <v>13</v>
      </c>
      <c r="T15" s="83">
        <v>14</v>
      </c>
      <c r="U15" s="83">
        <v>15</v>
      </c>
      <c r="V15" s="84">
        <v>16</v>
      </c>
      <c r="W15" s="90"/>
      <c r="X15" s="90"/>
      <c r="Y15" s="89"/>
      <c r="Z15" s="89"/>
      <c r="AA15" s="89"/>
      <c r="AB15" s="89"/>
      <c r="AC15" s="89"/>
      <c r="AD15" s="89"/>
      <c r="AE15" s="89"/>
      <c r="AF15" s="89"/>
      <c r="AG15" s="89"/>
      <c r="AH15" s="89"/>
      <c r="AI15" s="89"/>
      <c r="AJ15" s="89"/>
      <c r="AK15" s="89"/>
      <c r="AL15" s="89"/>
    </row>
    <row r="16" spans="1:50" x14ac:dyDescent="0.25">
      <c r="A16" s="88"/>
      <c r="B16" s="88"/>
      <c r="C16" s="88"/>
      <c r="D16" s="88"/>
      <c r="E16" s="88"/>
      <c r="F16" s="88"/>
      <c r="G16" s="88"/>
      <c r="H16" s="88"/>
      <c r="I16" s="88"/>
      <c r="J16" s="88"/>
      <c r="K16" s="88"/>
      <c r="L16" s="88"/>
      <c r="M16" s="88"/>
      <c r="N16" s="88"/>
      <c r="O16" s="88"/>
      <c r="P16" s="88"/>
      <c r="Q16" s="88"/>
      <c r="R16" s="88"/>
      <c r="S16" s="88"/>
      <c r="T16" s="88"/>
      <c r="U16" s="88"/>
      <c r="V16" s="88"/>
      <c r="W16" s="88"/>
      <c r="X16" s="88"/>
      <c r="Y16" s="89"/>
      <c r="Z16" s="89"/>
      <c r="AA16" s="89"/>
      <c r="AB16" s="89"/>
      <c r="AC16" s="89"/>
      <c r="AD16" s="89"/>
      <c r="AE16" s="89"/>
      <c r="AF16" s="89"/>
      <c r="AG16" s="89"/>
      <c r="AH16" s="89"/>
      <c r="AI16" s="89"/>
      <c r="AJ16" s="89"/>
      <c r="AK16" s="89"/>
      <c r="AL16" s="89"/>
    </row>
    <row r="17" spans="1:50" x14ac:dyDescent="0.25">
      <c r="A17" s="88"/>
      <c r="B17" s="88"/>
      <c r="C17" s="88"/>
      <c r="D17" s="88"/>
      <c r="E17" s="88"/>
      <c r="F17" s="88"/>
      <c r="G17" s="88"/>
      <c r="H17" s="88"/>
      <c r="I17" s="88"/>
      <c r="J17" s="88"/>
      <c r="K17" s="88"/>
      <c r="L17" s="88"/>
      <c r="M17" s="88"/>
      <c r="N17" s="88"/>
      <c r="O17" s="88"/>
      <c r="P17" s="88"/>
      <c r="Q17" s="88"/>
      <c r="R17" s="88"/>
      <c r="S17" s="88"/>
      <c r="T17" s="88"/>
      <c r="U17" s="88"/>
      <c r="V17" s="88"/>
      <c r="W17" s="88"/>
      <c r="X17" s="88"/>
      <c r="Y17" s="89"/>
      <c r="Z17" s="89"/>
      <c r="AA17" s="89"/>
      <c r="AB17" s="89"/>
      <c r="AC17" s="89"/>
      <c r="AD17" s="89"/>
      <c r="AE17" s="89"/>
      <c r="AF17" s="89"/>
      <c r="AG17" s="89"/>
      <c r="AH17" s="89"/>
      <c r="AI17" s="89"/>
      <c r="AJ17" s="89"/>
      <c r="AK17" s="89"/>
      <c r="AL17" s="89"/>
    </row>
    <row r="18" spans="1:50" ht="13" x14ac:dyDescent="0.3">
      <c r="A18" s="88"/>
      <c r="B18" s="88"/>
      <c r="C18" s="88"/>
      <c r="D18" s="223" t="s">
        <v>98</v>
      </c>
      <c r="E18" s="223"/>
      <c r="F18" s="223"/>
      <c r="G18" s="223"/>
      <c r="H18" s="223"/>
      <c r="I18" s="223"/>
      <c r="J18" s="223"/>
      <c r="K18" s="88"/>
      <c r="L18" s="88"/>
      <c r="M18" s="88"/>
      <c r="N18" s="88"/>
      <c r="O18" s="88"/>
      <c r="P18" s="223" t="s">
        <v>99</v>
      </c>
      <c r="Q18" s="223"/>
      <c r="R18" s="223"/>
      <c r="S18" s="223"/>
      <c r="T18" s="223"/>
      <c r="U18" s="223"/>
      <c r="V18" s="223"/>
      <c r="W18" s="88"/>
      <c r="X18" s="88"/>
      <c r="Y18" s="89"/>
      <c r="Z18" s="89"/>
      <c r="AA18" s="89"/>
      <c r="AB18" s="89"/>
      <c r="AC18" s="89"/>
      <c r="AD18" s="89"/>
      <c r="AE18" s="89"/>
      <c r="AF18" s="89"/>
      <c r="AG18" s="89"/>
      <c r="AH18" s="89"/>
      <c r="AI18" s="89"/>
      <c r="AJ18" s="89"/>
      <c r="AK18" s="89"/>
      <c r="AL18" s="89"/>
    </row>
    <row r="19" spans="1:50" ht="13.15" customHeight="1" x14ac:dyDescent="0.25">
      <c r="A19" s="88"/>
      <c r="B19" s="88"/>
      <c r="C19" s="220" t="s">
        <v>122</v>
      </c>
      <c r="D19" s="220"/>
      <c r="E19" s="220"/>
      <c r="F19" s="220"/>
      <c r="G19" s="88"/>
      <c r="H19" s="88" t="s">
        <v>123</v>
      </c>
      <c r="I19" s="88"/>
      <c r="J19" s="88"/>
      <c r="K19" s="88"/>
      <c r="L19" s="88"/>
      <c r="M19" s="88"/>
      <c r="N19" s="88"/>
      <c r="O19" s="220" t="s">
        <v>124</v>
      </c>
      <c r="P19" s="220"/>
      <c r="Q19" s="220"/>
      <c r="R19" s="220"/>
      <c r="S19" s="88"/>
      <c r="T19" s="88" t="s">
        <v>123</v>
      </c>
      <c r="U19" s="88"/>
      <c r="V19" s="88"/>
      <c r="W19" s="88"/>
      <c r="X19" s="88"/>
      <c r="Y19" s="89"/>
      <c r="Z19" s="89"/>
      <c r="AA19" s="89"/>
      <c r="AB19" s="89"/>
      <c r="AC19" s="89"/>
      <c r="AD19" s="89"/>
      <c r="AE19" s="89"/>
      <c r="AF19" s="89"/>
      <c r="AG19" s="89"/>
      <c r="AH19" s="89"/>
      <c r="AI19" s="89"/>
      <c r="AJ19" s="89"/>
      <c r="AK19" s="89"/>
      <c r="AL19" s="89"/>
    </row>
    <row r="20" spans="1:50" x14ac:dyDescent="0.25">
      <c r="A20" s="71"/>
      <c r="B20" s="71"/>
      <c r="C20" s="220" t="s">
        <v>125</v>
      </c>
      <c r="D20" s="220"/>
      <c r="E20" s="220"/>
      <c r="F20" s="220"/>
      <c r="G20" s="7"/>
      <c r="H20" s="7" t="s">
        <v>126</v>
      </c>
      <c r="I20" s="7"/>
      <c r="J20" s="7"/>
      <c r="K20" s="71"/>
      <c r="L20" s="71"/>
      <c r="M20" s="71"/>
      <c r="N20" s="71"/>
      <c r="O20" s="220" t="s">
        <v>127</v>
      </c>
      <c r="P20" s="220"/>
      <c r="Q20" s="220"/>
      <c r="R20" s="220"/>
      <c r="S20" s="7"/>
      <c r="T20" s="7" t="s">
        <v>126</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5">
      <c r="A21" s="73"/>
      <c r="B21" s="73"/>
      <c r="C21" s="220" t="s">
        <v>129</v>
      </c>
      <c r="D21" s="220"/>
      <c r="E21" s="220"/>
      <c r="F21" s="220"/>
      <c r="G21" s="7"/>
      <c r="H21" s="7" t="s">
        <v>130</v>
      </c>
      <c r="I21" s="7"/>
      <c r="J21" s="7"/>
      <c r="K21" s="71"/>
      <c r="L21" s="71"/>
      <c r="M21" s="71"/>
      <c r="N21" s="71"/>
      <c r="O21" s="220" t="s">
        <v>136</v>
      </c>
      <c r="P21" s="220"/>
      <c r="Q21" s="220"/>
      <c r="R21" s="220"/>
      <c r="S21" s="74"/>
      <c r="T21" s="74" t="s">
        <v>130</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5">
      <c r="A22" s="71"/>
      <c r="B22" s="71"/>
      <c r="C22" s="220"/>
      <c r="D22" s="220"/>
      <c r="E22" s="220"/>
      <c r="F22" s="220"/>
      <c r="G22" s="7"/>
      <c r="H22" s="7"/>
      <c r="I22" s="7"/>
      <c r="J22" s="7"/>
      <c r="K22" s="71"/>
      <c r="L22" s="71"/>
      <c r="M22" s="71"/>
      <c r="N22" s="71"/>
      <c r="O22" s="220"/>
      <c r="P22" s="220"/>
      <c r="Q22" s="220"/>
      <c r="R22" s="220"/>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5">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5">
      <c r="A24" s="88"/>
      <c r="B24" s="88"/>
      <c r="C24" s="220"/>
      <c r="D24" s="220"/>
      <c r="E24" s="220"/>
      <c r="F24" s="220"/>
      <c r="G24" s="7"/>
      <c r="H24" s="7"/>
      <c r="I24" s="7"/>
      <c r="J24" s="88"/>
      <c r="K24" s="88"/>
      <c r="L24" s="88"/>
      <c r="M24" s="88"/>
      <c r="N24" s="88"/>
      <c r="O24" s="220"/>
      <c r="P24" s="220"/>
      <c r="Q24" s="220"/>
      <c r="R24" s="220"/>
      <c r="S24" s="7"/>
      <c r="T24" s="7"/>
      <c r="U24" s="7"/>
      <c r="V24" s="7"/>
      <c r="W24" s="7"/>
      <c r="X24" s="88"/>
      <c r="Y24" s="89"/>
      <c r="Z24" s="89"/>
      <c r="AA24" s="89"/>
      <c r="AB24" s="89"/>
      <c r="AC24" s="89"/>
      <c r="AD24" s="89"/>
      <c r="AE24" s="89"/>
      <c r="AF24" s="89"/>
      <c r="AG24" s="89"/>
      <c r="AH24" s="89"/>
      <c r="AI24" s="89"/>
      <c r="AJ24" s="89"/>
      <c r="AK24" s="89"/>
      <c r="AL24" s="89"/>
    </row>
    <row r="25" spans="1:50" ht="12.75" customHeight="1" x14ac:dyDescent="0.25">
      <c r="Y25" s="89"/>
      <c r="Z25" s="89"/>
      <c r="AA25" s="89"/>
      <c r="AB25" s="89"/>
      <c r="AC25" s="89"/>
      <c r="AD25" s="89"/>
      <c r="AE25" s="89"/>
      <c r="AF25" s="89"/>
      <c r="AG25" s="89"/>
      <c r="AH25" s="89"/>
      <c r="AI25" s="89"/>
      <c r="AJ25" s="89"/>
      <c r="AK25" s="89"/>
      <c r="AL25" s="89"/>
    </row>
    <row r="26" spans="1:50" x14ac:dyDescent="0.25">
      <c r="A26" s="88"/>
      <c r="B26" s="88"/>
      <c r="C26" s="220"/>
      <c r="D26" s="220"/>
      <c r="E26" s="220"/>
      <c r="F26" s="220"/>
      <c r="G26" s="7"/>
      <c r="H26" s="7"/>
      <c r="I26" s="7"/>
      <c r="J26" s="88"/>
      <c r="K26" s="88"/>
      <c r="L26" s="88"/>
      <c r="M26" s="88"/>
      <c r="N26" s="88"/>
      <c r="O26" s="220"/>
      <c r="P26" s="220"/>
      <c r="Q26" s="220"/>
      <c r="R26" s="220"/>
      <c r="S26" s="7"/>
      <c r="T26" s="7"/>
      <c r="U26" s="7"/>
      <c r="V26" s="7"/>
      <c r="W26" s="7"/>
      <c r="X26" s="88"/>
      <c r="Y26" s="89"/>
      <c r="Z26" s="89"/>
      <c r="AA26" s="89"/>
      <c r="AB26" s="89"/>
      <c r="AC26" s="89"/>
      <c r="AD26" s="89"/>
      <c r="AE26" s="89"/>
      <c r="AF26" s="89"/>
      <c r="AG26" s="89"/>
      <c r="AH26" s="89"/>
      <c r="AI26" s="89"/>
      <c r="AJ26" s="89"/>
      <c r="AK26" s="89"/>
      <c r="AL26" s="89"/>
    </row>
    <row r="27" spans="1:50" x14ac:dyDescent="0.25">
      <c r="A27" s="88"/>
      <c r="B27" s="88"/>
      <c r="C27" s="220"/>
      <c r="D27" s="224"/>
      <c r="E27" s="224"/>
      <c r="F27" s="7"/>
      <c r="G27" s="7"/>
      <c r="H27" s="7"/>
      <c r="I27" s="7"/>
      <c r="J27" s="88"/>
      <c r="K27" s="88"/>
      <c r="L27" s="88"/>
      <c r="M27" s="88"/>
      <c r="N27" s="88"/>
      <c r="O27" s="220"/>
      <c r="P27" s="224"/>
      <c r="Q27" s="224"/>
      <c r="R27" s="7"/>
      <c r="S27" s="7"/>
      <c r="T27" s="7"/>
      <c r="U27" s="7"/>
      <c r="V27" s="7"/>
      <c r="W27" s="7"/>
      <c r="X27" s="88"/>
      <c r="Y27" s="89"/>
      <c r="Z27" s="89"/>
      <c r="AA27" s="89"/>
      <c r="AB27" s="89"/>
      <c r="AC27" s="89"/>
      <c r="AD27" s="89"/>
      <c r="AE27" s="89"/>
      <c r="AF27" s="89"/>
      <c r="AG27" s="89"/>
      <c r="AH27" s="89"/>
      <c r="AI27" s="89"/>
      <c r="AJ27" s="89"/>
      <c r="AK27" s="89"/>
      <c r="AL27" s="89"/>
    </row>
    <row r="28" spans="1:50" x14ac:dyDescent="0.25">
      <c r="A28" s="88"/>
      <c r="B28" s="88"/>
      <c r="C28" s="220"/>
      <c r="D28" s="224"/>
      <c r="E28" s="224"/>
      <c r="F28" s="88"/>
      <c r="G28" s="88"/>
      <c r="H28" s="88"/>
      <c r="I28" s="88"/>
      <c r="J28" s="88"/>
      <c r="K28" s="88"/>
      <c r="L28" s="88"/>
      <c r="M28" s="88"/>
      <c r="N28" s="88"/>
      <c r="O28" s="220"/>
      <c r="P28" s="224"/>
      <c r="Q28" s="224"/>
      <c r="R28" s="88"/>
      <c r="S28" s="88"/>
      <c r="T28" s="88"/>
      <c r="U28" s="88"/>
      <c r="V28" s="88"/>
      <c r="W28" s="88"/>
      <c r="X28" s="88"/>
      <c r="Y28" s="89"/>
      <c r="Z28" s="89"/>
      <c r="AA28" s="89"/>
      <c r="AB28" s="89"/>
      <c r="AC28" s="89"/>
      <c r="AD28" s="89"/>
      <c r="AE28" s="89"/>
      <c r="AF28" s="89"/>
      <c r="AG28" s="89"/>
      <c r="AH28" s="89"/>
      <c r="AI28" s="89"/>
      <c r="AJ28" s="89"/>
      <c r="AK28" s="89"/>
      <c r="AL28" s="89"/>
    </row>
    <row r="29" spans="1:50" x14ac:dyDescent="0.25">
      <c r="A29" s="88"/>
      <c r="B29" s="88"/>
      <c r="C29" s="220"/>
      <c r="D29" s="224"/>
      <c r="E29" s="224"/>
      <c r="F29" s="88"/>
      <c r="G29" s="88"/>
      <c r="H29" s="88"/>
      <c r="I29" s="88"/>
      <c r="J29" s="88"/>
      <c r="K29" s="88"/>
      <c r="L29" s="88"/>
      <c r="M29" s="88"/>
      <c r="N29" s="88"/>
      <c r="O29" s="220"/>
      <c r="P29" s="224"/>
      <c r="Q29" s="224"/>
      <c r="R29" s="88"/>
      <c r="T29" s="88"/>
      <c r="U29" s="88"/>
      <c r="V29" s="88"/>
      <c r="W29" s="88"/>
      <c r="X29" s="88"/>
      <c r="Y29" s="89"/>
      <c r="Z29" s="89"/>
      <c r="AA29" s="89"/>
      <c r="AB29" s="89"/>
      <c r="AC29" s="89"/>
      <c r="AD29" s="89"/>
      <c r="AE29" s="89"/>
      <c r="AF29" s="89"/>
      <c r="AG29" s="89"/>
      <c r="AH29" s="89"/>
      <c r="AI29" s="89"/>
      <c r="AJ29" s="89"/>
      <c r="AK29" s="89"/>
      <c r="AL29" s="89"/>
    </row>
    <row r="30" spans="1:50" ht="13" x14ac:dyDescent="0.3">
      <c r="A30" s="88"/>
      <c r="B30" s="88"/>
      <c r="C30" s="91"/>
      <c r="D30" s="88"/>
      <c r="E30" s="88"/>
      <c r="F30" s="88"/>
      <c r="G30" s="75" t="s">
        <v>100</v>
      </c>
      <c r="H30" s="88">
        <v>30</v>
      </c>
      <c r="I30" s="88"/>
      <c r="J30" s="88"/>
      <c r="K30" s="88"/>
      <c r="L30" s="88"/>
      <c r="M30" s="88"/>
      <c r="N30" s="88"/>
      <c r="O30" s="91"/>
      <c r="P30" s="88"/>
      <c r="Q30" s="88"/>
      <c r="R30" s="88"/>
      <c r="S30" s="75" t="s">
        <v>100</v>
      </c>
      <c r="T30" s="88">
        <v>30</v>
      </c>
      <c r="U30" s="88"/>
      <c r="V30" s="88"/>
      <c r="W30" s="88"/>
      <c r="X30" s="88"/>
      <c r="Y30" s="89"/>
      <c r="Z30" s="89"/>
      <c r="AA30" s="89"/>
      <c r="AB30" s="89"/>
      <c r="AC30" s="89"/>
      <c r="AD30" s="89"/>
      <c r="AE30" s="89"/>
      <c r="AF30" s="89"/>
      <c r="AG30" s="89"/>
      <c r="AH30" s="89"/>
      <c r="AI30" s="89"/>
      <c r="AJ30" s="89"/>
      <c r="AK30" s="89"/>
      <c r="AL30" s="89"/>
    </row>
    <row r="31" spans="1:50" ht="13" x14ac:dyDescent="0.3">
      <c r="A31" s="88"/>
      <c r="B31" s="88"/>
      <c r="C31" s="91"/>
      <c r="D31" s="88"/>
      <c r="E31" s="88"/>
      <c r="F31" s="88"/>
      <c r="G31" s="75" t="s">
        <v>101</v>
      </c>
      <c r="H31" s="88">
        <v>12</v>
      </c>
      <c r="I31" s="88"/>
      <c r="J31" s="88"/>
      <c r="K31" s="88"/>
      <c r="L31" s="88"/>
      <c r="M31" s="88"/>
      <c r="N31" s="88"/>
      <c r="O31" s="91"/>
      <c r="P31" s="88"/>
      <c r="Q31" s="88"/>
      <c r="R31" s="88"/>
      <c r="S31" s="75" t="s">
        <v>101</v>
      </c>
      <c r="T31" s="88">
        <v>12</v>
      </c>
      <c r="U31" s="88"/>
      <c r="V31" s="88"/>
      <c r="W31" s="88"/>
      <c r="X31" s="88"/>
      <c r="Y31" s="89"/>
      <c r="Z31" s="89"/>
      <c r="AA31" s="89"/>
      <c r="AB31" s="89"/>
      <c r="AC31" s="89"/>
      <c r="AD31" s="89"/>
      <c r="AE31" s="89"/>
      <c r="AF31" s="89"/>
      <c r="AG31" s="89"/>
      <c r="AH31" s="89"/>
      <c r="AI31" s="89"/>
      <c r="AJ31" s="89"/>
      <c r="AK31" s="89"/>
      <c r="AL31" s="89"/>
    </row>
    <row r="32" spans="1:50" x14ac:dyDescent="0.25">
      <c r="A32" s="88"/>
      <c r="B32" s="88"/>
      <c r="C32" s="91"/>
      <c r="D32" s="88"/>
      <c r="E32" s="88"/>
      <c r="F32" s="88"/>
      <c r="G32" s="88"/>
      <c r="H32" s="88"/>
      <c r="I32" s="88"/>
      <c r="J32" s="88"/>
      <c r="K32" s="88"/>
      <c r="L32" s="88"/>
      <c r="M32" s="88"/>
      <c r="N32" s="88"/>
      <c r="O32" s="91"/>
      <c r="P32" s="88"/>
      <c r="Q32" s="88"/>
      <c r="R32" s="88"/>
      <c r="S32" s="88"/>
      <c r="T32" s="88"/>
      <c r="U32" s="88"/>
      <c r="V32" s="88"/>
      <c r="W32" s="88"/>
      <c r="X32" s="88"/>
      <c r="Y32" s="89"/>
      <c r="Z32" s="89"/>
      <c r="AA32" s="89"/>
      <c r="AB32" s="89"/>
      <c r="AC32" s="89"/>
      <c r="AD32" s="89"/>
      <c r="AE32" s="89"/>
      <c r="AF32" s="89"/>
      <c r="AG32" s="89"/>
      <c r="AH32" s="89"/>
      <c r="AI32" s="89"/>
      <c r="AJ32" s="89"/>
      <c r="AK32" s="89"/>
      <c r="AL32" s="89"/>
    </row>
    <row r="33" spans="1:38" x14ac:dyDescent="0.25">
      <c r="A33" s="88"/>
      <c r="B33" s="88"/>
      <c r="C33" s="91"/>
      <c r="D33" s="88"/>
      <c r="E33" s="88"/>
      <c r="F33" s="88"/>
      <c r="G33" s="88"/>
      <c r="H33" s="88"/>
      <c r="I33" s="88"/>
      <c r="J33" s="88"/>
      <c r="K33" s="88"/>
      <c r="L33" s="88"/>
      <c r="M33" s="88"/>
      <c r="N33" s="88"/>
      <c r="O33" s="91"/>
      <c r="P33" s="88"/>
      <c r="Q33" s="88"/>
      <c r="R33" s="88"/>
      <c r="S33" s="88"/>
      <c r="T33" s="88"/>
      <c r="U33" s="88"/>
      <c r="V33" s="88"/>
      <c r="W33" s="88"/>
      <c r="X33" s="88"/>
      <c r="Y33" s="89"/>
      <c r="Z33" s="89"/>
      <c r="AA33" s="89"/>
      <c r="AB33" s="89"/>
      <c r="AC33" s="89"/>
      <c r="AD33" s="89"/>
      <c r="AE33" s="89"/>
      <c r="AF33" s="89"/>
      <c r="AG33" s="89"/>
      <c r="AH33" s="89"/>
      <c r="AI33" s="89"/>
      <c r="AJ33" s="89"/>
      <c r="AK33" s="89"/>
      <c r="AL33" s="89"/>
    </row>
    <row r="34" spans="1:38" ht="13" x14ac:dyDescent="0.3">
      <c r="A34" s="88"/>
      <c r="B34" s="76"/>
      <c r="C34" s="77"/>
      <c r="D34" s="88"/>
      <c r="E34" s="88"/>
      <c r="F34" s="88"/>
      <c r="G34" s="88"/>
      <c r="H34" s="88"/>
      <c r="I34" s="88"/>
      <c r="J34" s="88"/>
      <c r="K34" s="88"/>
      <c r="L34" s="88"/>
      <c r="M34" s="88"/>
      <c r="N34" s="88"/>
      <c r="O34" s="91"/>
      <c r="P34" s="88"/>
      <c r="Q34" s="88"/>
      <c r="R34" s="88"/>
      <c r="S34" s="88"/>
      <c r="T34" s="88"/>
      <c r="U34" s="88"/>
      <c r="V34" s="88"/>
      <c r="W34" s="88"/>
      <c r="X34" s="88"/>
      <c r="Y34" s="89"/>
      <c r="Z34" s="89"/>
      <c r="AA34" s="89"/>
      <c r="AB34" s="89"/>
      <c r="AC34" s="89"/>
      <c r="AD34" s="89"/>
      <c r="AE34" s="89"/>
      <c r="AF34" s="89"/>
      <c r="AG34" s="89"/>
      <c r="AH34" s="89"/>
      <c r="AI34" s="89"/>
      <c r="AJ34" s="89"/>
      <c r="AK34" s="89"/>
      <c r="AL34" s="89"/>
    </row>
    <row r="35" spans="1:38" ht="13" x14ac:dyDescent="0.3">
      <c r="A35" s="88"/>
      <c r="B35" s="76"/>
      <c r="C35" s="77"/>
      <c r="D35" s="88"/>
      <c r="E35" s="88"/>
      <c r="F35" s="88"/>
      <c r="G35" s="88"/>
      <c r="H35" s="88"/>
      <c r="I35" s="88"/>
      <c r="J35" s="88"/>
      <c r="K35" s="88"/>
      <c r="L35" s="88"/>
      <c r="M35" s="88"/>
      <c r="N35" s="88"/>
      <c r="O35" s="88"/>
      <c r="P35" s="88"/>
      <c r="Q35" s="88"/>
      <c r="R35" s="88"/>
      <c r="S35" s="88"/>
      <c r="T35" s="88"/>
      <c r="U35" s="88"/>
      <c r="V35" s="88"/>
      <c r="W35" s="88"/>
      <c r="X35" s="88"/>
      <c r="Y35" s="89"/>
      <c r="Z35" s="89"/>
      <c r="AA35" s="89"/>
      <c r="AB35" s="89"/>
      <c r="AC35" s="89"/>
      <c r="AD35" s="89"/>
      <c r="AE35" s="89"/>
      <c r="AF35" s="89"/>
      <c r="AG35" s="89"/>
      <c r="AH35" s="89"/>
      <c r="AI35" s="89"/>
      <c r="AJ35" s="89"/>
      <c r="AK35" s="89"/>
      <c r="AL35" s="89"/>
    </row>
    <row r="36" spans="1:38" ht="13" x14ac:dyDescent="0.3">
      <c r="A36" s="88"/>
      <c r="B36" s="88"/>
      <c r="C36" s="77"/>
      <c r="D36" s="88"/>
      <c r="E36" s="88"/>
      <c r="F36" s="88"/>
      <c r="G36" s="88"/>
      <c r="H36" s="88"/>
      <c r="I36" s="88"/>
      <c r="J36" s="88"/>
      <c r="K36" s="88"/>
      <c r="L36" s="88"/>
      <c r="M36" s="88"/>
      <c r="N36" s="88"/>
      <c r="O36" s="88"/>
      <c r="P36" s="88"/>
      <c r="Q36" s="88"/>
      <c r="R36" s="88"/>
      <c r="S36" s="88"/>
      <c r="T36" s="88"/>
      <c r="U36" s="88"/>
      <c r="V36" s="88"/>
      <c r="W36" s="88"/>
      <c r="X36" s="88"/>
      <c r="Y36" s="89"/>
      <c r="Z36" s="89"/>
      <c r="AA36" s="89"/>
      <c r="AB36" s="89"/>
      <c r="AC36" s="89"/>
      <c r="AD36" s="89"/>
      <c r="AE36" s="89"/>
      <c r="AF36" s="89"/>
      <c r="AG36" s="89"/>
      <c r="AH36" s="89"/>
      <c r="AI36" s="89"/>
      <c r="AJ36" s="89"/>
      <c r="AK36" s="89"/>
      <c r="AL36" s="89"/>
    </row>
    <row r="37" spans="1:38" ht="13" x14ac:dyDescent="0.3">
      <c r="A37" s="88"/>
      <c r="C37" s="78" t="s">
        <v>137</v>
      </c>
      <c r="D37" s="88"/>
      <c r="E37" s="88"/>
      <c r="F37" s="88"/>
      <c r="G37" s="88"/>
      <c r="H37" s="88"/>
      <c r="I37" s="88"/>
      <c r="J37" s="88"/>
      <c r="K37" s="88"/>
      <c r="L37" s="88"/>
      <c r="M37" s="88"/>
      <c r="N37" s="88"/>
      <c r="O37" s="88"/>
      <c r="P37" s="88"/>
      <c r="Q37" s="88"/>
      <c r="R37" s="88"/>
      <c r="S37" s="88"/>
      <c r="T37" s="88"/>
      <c r="U37" s="88"/>
      <c r="V37" s="88"/>
      <c r="W37" s="88"/>
      <c r="X37" s="88"/>
      <c r="Y37" s="89"/>
      <c r="Z37" s="89"/>
      <c r="AA37" s="89"/>
      <c r="AB37" s="89"/>
      <c r="AC37" s="89"/>
      <c r="AD37" s="89"/>
      <c r="AE37" s="89"/>
      <c r="AF37" s="89"/>
      <c r="AG37" s="89"/>
      <c r="AH37" s="89"/>
      <c r="AI37" s="89"/>
      <c r="AJ37" s="89"/>
      <c r="AK37" s="89"/>
      <c r="AL37" s="89"/>
    </row>
    <row r="38" spans="1:38" x14ac:dyDescent="0.25">
      <c r="A38" s="88"/>
      <c r="B38" s="88"/>
      <c r="C38" s="88"/>
      <c r="D38" s="88"/>
      <c r="E38" s="88"/>
      <c r="F38" s="88"/>
      <c r="G38" s="88"/>
      <c r="H38" s="88"/>
      <c r="I38" s="88"/>
      <c r="J38" s="88"/>
      <c r="K38" s="88"/>
      <c r="L38" s="88"/>
      <c r="M38" s="88"/>
      <c r="N38" s="88"/>
      <c r="O38" s="88"/>
      <c r="P38" s="88"/>
      <c r="Q38" s="88"/>
      <c r="R38" s="88"/>
      <c r="S38" s="88"/>
      <c r="T38" s="88"/>
      <c r="U38" s="88"/>
      <c r="V38" s="88"/>
      <c r="W38" s="88"/>
      <c r="X38" s="88"/>
      <c r="Y38" s="89"/>
      <c r="Z38" s="89"/>
      <c r="AA38" s="89"/>
      <c r="AB38" s="89"/>
      <c r="AC38" s="89"/>
      <c r="AD38" s="89"/>
      <c r="AE38" s="89"/>
      <c r="AF38" s="89"/>
      <c r="AG38" s="89"/>
      <c r="AH38" s="89"/>
      <c r="AI38" s="89"/>
      <c r="AJ38" s="89"/>
      <c r="AK38" s="89"/>
      <c r="AL38" s="89"/>
    </row>
    <row r="39" spans="1:38" x14ac:dyDescent="0.25">
      <c r="A39" s="88"/>
      <c r="B39" s="88"/>
      <c r="C39" s="88"/>
      <c r="D39" s="88"/>
      <c r="E39" s="88"/>
      <c r="F39" s="88"/>
      <c r="G39" s="88"/>
      <c r="H39" s="88"/>
      <c r="I39" s="88"/>
      <c r="J39" s="88"/>
      <c r="K39" s="88"/>
      <c r="L39" s="88"/>
      <c r="M39" s="88"/>
      <c r="N39" s="88"/>
      <c r="O39" s="88"/>
      <c r="P39" s="88"/>
      <c r="Q39" s="88"/>
      <c r="R39" s="88"/>
      <c r="S39" s="88"/>
      <c r="T39" s="88"/>
      <c r="U39" s="88"/>
      <c r="V39" s="88"/>
      <c r="W39" s="88"/>
      <c r="X39" s="88"/>
      <c r="Y39" s="89"/>
      <c r="Z39" s="89"/>
      <c r="AA39" s="89"/>
      <c r="AB39" s="89"/>
      <c r="AC39" s="89"/>
      <c r="AD39" s="89"/>
      <c r="AE39" s="89"/>
      <c r="AF39" s="89"/>
      <c r="AG39" s="89"/>
      <c r="AH39" s="89"/>
      <c r="AI39" s="89"/>
      <c r="AJ39" s="89"/>
      <c r="AK39" s="89"/>
      <c r="AL39" s="89"/>
    </row>
    <row r="40" spans="1:38" x14ac:dyDescent="0.25">
      <c r="A40" s="88"/>
      <c r="B40" s="88"/>
      <c r="C40" s="88"/>
      <c r="D40" s="88"/>
      <c r="E40" s="88"/>
      <c r="F40" s="88"/>
      <c r="G40" s="88"/>
      <c r="H40" s="88"/>
      <c r="I40" s="88"/>
      <c r="J40" s="88"/>
      <c r="K40" s="88"/>
      <c r="L40" s="88"/>
      <c r="M40" s="88"/>
      <c r="N40" s="88"/>
      <c r="O40" s="88"/>
      <c r="P40" s="88"/>
      <c r="Q40" s="88"/>
      <c r="R40" s="88"/>
      <c r="S40" s="88"/>
      <c r="T40" s="88"/>
      <c r="U40" s="88"/>
      <c r="V40" s="88"/>
      <c r="W40" s="88"/>
      <c r="X40" s="88"/>
      <c r="Y40" s="89"/>
      <c r="Z40" s="89"/>
      <c r="AA40" s="89"/>
      <c r="AB40" s="89"/>
      <c r="AC40" s="89"/>
      <c r="AD40" s="89"/>
      <c r="AE40" s="89"/>
      <c r="AF40" s="89"/>
      <c r="AG40" s="89"/>
      <c r="AH40" s="89"/>
      <c r="AI40" s="89"/>
      <c r="AJ40" s="89"/>
      <c r="AK40" s="89"/>
      <c r="AL40" s="89"/>
    </row>
    <row r="41" spans="1:38" x14ac:dyDescent="0.25">
      <c r="A41" s="88"/>
      <c r="B41" s="88"/>
      <c r="C41" s="88"/>
      <c r="D41" s="88"/>
      <c r="E41" s="88"/>
      <c r="F41" s="88"/>
      <c r="G41" s="88"/>
      <c r="H41" s="88"/>
      <c r="I41" s="88"/>
      <c r="J41" s="88"/>
      <c r="K41" s="88"/>
      <c r="L41" s="88"/>
      <c r="M41" s="88"/>
      <c r="N41" s="88"/>
      <c r="O41" s="88"/>
      <c r="P41" s="88"/>
      <c r="Q41" s="88"/>
      <c r="R41" s="88"/>
      <c r="S41" s="88"/>
      <c r="T41" s="88"/>
      <c r="U41" s="88"/>
      <c r="V41" s="88"/>
      <c r="W41" s="88"/>
      <c r="X41" s="88"/>
      <c r="Y41" s="89"/>
      <c r="Z41" s="89"/>
      <c r="AA41" s="89"/>
      <c r="AB41" s="89"/>
      <c r="AC41" s="89"/>
      <c r="AD41" s="89"/>
      <c r="AE41" s="89"/>
      <c r="AF41" s="89"/>
      <c r="AG41" s="89"/>
      <c r="AH41" s="89"/>
      <c r="AI41" s="89"/>
      <c r="AJ41" s="89"/>
      <c r="AK41" s="89"/>
      <c r="AL41" s="89"/>
    </row>
    <row r="42" spans="1:38" x14ac:dyDescent="0.25">
      <c r="A42" s="88"/>
      <c r="B42" s="88"/>
      <c r="C42" s="88"/>
      <c r="D42" s="88"/>
      <c r="E42" s="88"/>
      <c r="F42" s="88"/>
      <c r="G42" s="88"/>
      <c r="H42" s="88"/>
      <c r="I42" s="88"/>
      <c r="J42" s="88"/>
      <c r="K42" s="88"/>
      <c r="L42" s="88"/>
      <c r="M42" s="88"/>
      <c r="N42" s="88"/>
      <c r="O42" s="88"/>
      <c r="P42" s="88"/>
      <c r="Q42" s="88"/>
      <c r="R42" s="88"/>
      <c r="S42" s="88"/>
      <c r="T42" s="88"/>
      <c r="U42" s="88"/>
      <c r="V42" s="88"/>
      <c r="W42" s="88"/>
      <c r="X42" s="88"/>
      <c r="Y42" s="89"/>
      <c r="Z42" s="89"/>
      <c r="AA42" s="89"/>
      <c r="AB42" s="89"/>
      <c r="AC42" s="89"/>
      <c r="AD42" s="89"/>
      <c r="AE42" s="89"/>
      <c r="AF42" s="89"/>
      <c r="AG42" s="89"/>
      <c r="AH42" s="89"/>
      <c r="AI42" s="89"/>
      <c r="AJ42" s="89"/>
      <c r="AK42" s="89"/>
      <c r="AL42" s="89"/>
    </row>
    <row r="43" spans="1:38" ht="12.75" customHeight="1" x14ac:dyDescent="0.25">
      <c r="A43" s="88"/>
      <c r="X43" s="88"/>
      <c r="Y43" s="89"/>
      <c r="Z43" s="89"/>
      <c r="AA43" s="89"/>
      <c r="AB43" s="89"/>
      <c r="AC43" s="89"/>
      <c r="AD43" s="89"/>
      <c r="AE43" s="89"/>
      <c r="AF43" s="89"/>
      <c r="AG43" s="89"/>
      <c r="AH43" s="89"/>
      <c r="AI43" s="89"/>
      <c r="AJ43" s="89"/>
      <c r="AK43" s="89"/>
      <c r="AL43" s="89"/>
    </row>
    <row r="44" spans="1:38" ht="41.25" customHeight="1" x14ac:dyDescent="0.25">
      <c r="A44" s="88"/>
      <c r="B44" s="225" t="s">
        <v>120</v>
      </c>
      <c r="C44" s="225"/>
      <c r="D44" s="225"/>
      <c r="E44" s="225"/>
      <c r="F44" s="225"/>
      <c r="G44" s="225"/>
      <c r="H44" s="225"/>
      <c r="I44" s="225"/>
      <c r="J44" s="225"/>
      <c r="K44" s="225"/>
      <c r="L44" s="225"/>
      <c r="M44" s="225"/>
      <c r="N44" s="225"/>
      <c r="O44" s="225"/>
      <c r="P44" s="225"/>
      <c r="Q44" s="225"/>
      <c r="R44" s="225"/>
      <c r="S44" s="225"/>
      <c r="T44" s="225"/>
      <c r="U44" s="225"/>
      <c r="V44" s="225"/>
      <c r="W44" s="225"/>
      <c r="X44" s="88"/>
      <c r="Y44" s="89"/>
      <c r="Z44" s="89"/>
      <c r="AA44" s="89"/>
      <c r="AB44" s="89"/>
      <c r="AC44" s="89"/>
      <c r="AD44" s="89"/>
      <c r="AE44" s="89"/>
      <c r="AF44" s="89"/>
      <c r="AG44" s="89"/>
      <c r="AH44" s="89"/>
      <c r="AI44" s="89"/>
      <c r="AJ44" s="89"/>
      <c r="AK44" s="89"/>
      <c r="AL44" s="89"/>
    </row>
    <row r="45" spans="1:38" x14ac:dyDescent="0.25">
      <c r="A45" s="88"/>
      <c r="B45" s="88"/>
      <c r="C45" s="88"/>
      <c r="D45" s="88"/>
      <c r="E45" s="88"/>
      <c r="F45" s="88"/>
      <c r="G45" s="88"/>
      <c r="H45" s="88"/>
      <c r="I45" s="88"/>
      <c r="J45" s="88"/>
      <c r="K45" s="88"/>
      <c r="L45" s="88"/>
      <c r="M45" s="88"/>
      <c r="N45" s="88"/>
      <c r="O45" s="88"/>
      <c r="P45" s="88"/>
      <c r="Q45" s="88"/>
      <c r="R45" s="88"/>
      <c r="S45" s="88"/>
      <c r="T45" s="88"/>
      <c r="U45" s="88"/>
      <c r="V45" s="88"/>
      <c r="W45" s="88"/>
      <c r="X45" s="88"/>
      <c r="Y45" s="89"/>
      <c r="Z45" s="89"/>
      <c r="AA45" s="89"/>
      <c r="AB45" s="89"/>
      <c r="AC45" s="89"/>
      <c r="AD45" s="89"/>
      <c r="AE45" s="89"/>
      <c r="AF45" s="89"/>
      <c r="AG45" s="89"/>
      <c r="AH45" s="89"/>
      <c r="AI45" s="89"/>
      <c r="AJ45" s="89"/>
      <c r="AK45" s="89"/>
      <c r="AL45" s="89"/>
    </row>
    <row r="46" spans="1:38" x14ac:dyDescent="0.25">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row>
    <row r="47" spans="1:38" x14ac:dyDescent="0.25">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row>
    <row r="48" spans="1:38" x14ac:dyDescent="0.25">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row>
    <row r="49" spans="1:38" x14ac:dyDescent="0.25">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row>
    <row r="50" spans="1:38" x14ac:dyDescent="0.25">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row>
    <row r="51" spans="1:38" x14ac:dyDescent="0.25">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row>
    <row r="52" spans="1:38" x14ac:dyDescent="0.25">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row>
    <row r="53" spans="1:38" x14ac:dyDescent="0.25">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row>
    <row r="54" spans="1:38" x14ac:dyDescent="0.25">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row>
    <row r="55" spans="1:38" x14ac:dyDescent="0.25">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row>
    <row r="56" spans="1:38" x14ac:dyDescent="0.25">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row>
    <row r="57" spans="1:38" x14ac:dyDescent="0.25">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row>
    <row r="58" spans="1:38" x14ac:dyDescent="0.25">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6" zoomScale="80" zoomScaleNormal="80" workbookViewId="0">
      <selection activeCell="R33" sqref="R33"/>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4" t="s">
        <v>104</v>
      </c>
      <c r="B1" s="44" t="s">
        <v>138</v>
      </c>
    </row>
    <row r="2" spans="1:57" ht="90" x14ac:dyDescent="0.4">
      <c r="A2" s="45" t="s">
        <v>103</v>
      </c>
      <c r="B2" s="92" t="s">
        <v>139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38" t="s">
        <v>5</v>
      </c>
      <c r="E4" s="239"/>
      <c r="G4" s="232" t="s">
        <v>6</v>
      </c>
      <c r="H4" s="233"/>
      <c r="I4" s="233"/>
      <c r="J4" s="233"/>
      <c r="K4" s="233"/>
      <c r="L4" s="233"/>
      <c r="M4" s="233"/>
      <c r="N4" s="233"/>
      <c r="O4" s="233"/>
      <c r="P4" s="233"/>
      <c r="Q4" s="233"/>
      <c r="R4" s="233"/>
      <c r="T4" s="232" t="s">
        <v>7</v>
      </c>
      <c r="U4" s="233"/>
      <c r="V4" s="233"/>
      <c r="W4" s="233"/>
      <c r="X4" s="233"/>
      <c r="Y4" s="233"/>
      <c r="Z4" s="233"/>
      <c r="AA4" s="233"/>
      <c r="AB4" s="233"/>
      <c r="AC4" s="233"/>
      <c r="AD4" s="233"/>
      <c r="AE4" s="233"/>
      <c r="AF4" s="4"/>
      <c r="AG4" s="232" t="s">
        <v>34</v>
      </c>
      <c r="AH4" s="233"/>
      <c r="AI4" s="233"/>
      <c r="AJ4" s="233"/>
      <c r="AK4" s="233"/>
      <c r="AL4" s="233"/>
      <c r="AM4" s="233"/>
      <c r="AN4" s="233"/>
      <c r="AO4" s="233"/>
      <c r="AP4" s="233"/>
      <c r="AQ4" s="233"/>
      <c r="AR4" s="233"/>
      <c r="AT4" s="232" t="s">
        <v>35</v>
      </c>
      <c r="AU4" s="233"/>
      <c r="AV4" s="233"/>
      <c r="AW4" s="233"/>
      <c r="AX4" s="233"/>
      <c r="AY4" s="233"/>
      <c r="AZ4" s="233"/>
      <c r="BA4" s="233"/>
      <c r="BB4" s="233"/>
      <c r="BC4" s="233"/>
      <c r="BD4" s="233"/>
      <c r="BE4" s="233"/>
    </row>
    <row r="5" spans="1:57" ht="13" x14ac:dyDescent="0.25">
      <c r="A5" s="32"/>
      <c r="B5" s="32"/>
      <c r="C5" s="3"/>
      <c r="D5" s="240" t="s">
        <v>8</v>
      </c>
      <c r="E5" s="242" t="s">
        <v>9</v>
      </c>
      <c r="F5" s="5"/>
      <c r="G5" s="230" t="s">
        <v>0</v>
      </c>
      <c r="H5" s="226" t="s">
        <v>1</v>
      </c>
      <c r="I5" s="226" t="s">
        <v>10</v>
      </c>
      <c r="J5" s="226" t="s">
        <v>2</v>
      </c>
      <c r="K5" s="226" t="s">
        <v>11</v>
      </c>
      <c r="L5" s="228" t="s">
        <v>12</v>
      </c>
      <c r="M5" s="5"/>
      <c r="N5" s="230" t="s">
        <v>3</v>
      </c>
      <c r="O5" s="226" t="s">
        <v>4</v>
      </c>
      <c r="P5" s="228" t="s">
        <v>13</v>
      </c>
      <c r="Q5" s="2"/>
      <c r="R5" s="234" t="s">
        <v>14</v>
      </c>
      <c r="S5" s="2"/>
      <c r="T5" s="230" t="s">
        <v>0</v>
      </c>
      <c r="U5" s="226" t="s">
        <v>1</v>
      </c>
      <c r="V5" s="226" t="s">
        <v>10</v>
      </c>
      <c r="W5" s="226" t="s">
        <v>2</v>
      </c>
      <c r="X5" s="226" t="s">
        <v>11</v>
      </c>
      <c r="Y5" s="228" t="s">
        <v>12</v>
      </c>
      <c r="Z5" s="2"/>
      <c r="AA5" s="230" t="s">
        <v>3</v>
      </c>
      <c r="AB5" s="226" t="s">
        <v>4</v>
      </c>
      <c r="AC5" s="228" t="s">
        <v>13</v>
      </c>
      <c r="AD5" s="1"/>
      <c r="AE5" s="236" t="s">
        <v>14</v>
      </c>
      <c r="AF5" s="38"/>
      <c r="AG5" s="230" t="s">
        <v>0</v>
      </c>
      <c r="AH5" s="226" t="s">
        <v>1</v>
      </c>
      <c r="AI5" s="226" t="s">
        <v>10</v>
      </c>
      <c r="AJ5" s="226" t="s">
        <v>2</v>
      </c>
      <c r="AK5" s="226" t="s">
        <v>11</v>
      </c>
      <c r="AL5" s="228" t="s">
        <v>12</v>
      </c>
      <c r="AM5" s="5"/>
      <c r="AN5" s="230" t="s">
        <v>3</v>
      </c>
      <c r="AO5" s="226" t="s">
        <v>4</v>
      </c>
      <c r="AP5" s="228" t="s">
        <v>13</v>
      </c>
      <c r="AQ5" s="2"/>
      <c r="AR5" s="234" t="s">
        <v>14</v>
      </c>
      <c r="AS5" s="2"/>
      <c r="AT5" s="230" t="s">
        <v>0</v>
      </c>
      <c r="AU5" s="226" t="s">
        <v>1</v>
      </c>
      <c r="AV5" s="226" t="s">
        <v>10</v>
      </c>
      <c r="AW5" s="226" t="s">
        <v>2</v>
      </c>
      <c r="AX5" s="226" t="s">
        <v>11</v>
      </c>
      <c r="AY5" s="228" t="s">
        <v>12</v>
      </c>
      <c r="AZ5" s="2"/>
      <c r="BA5" s="230" t="s">
        <v>3</v>
      </c>
      <c r="BB5" s="226" t="s">
        <v>4</v>
      </c>
      <c r="BC5" s="228" t="s">
        <v>13</v>
      </c>
      <c r="BD5" s="1"/>
      <c r="BE5" s="236" t="s">
        <v>14</v>
      </c>
    </row>
    <row r="6" spans="1:57" ht="13" x14ac:dyDescent="0.25">
      <c r="A6" s="32"/>
      <c r="B6" s="32"/>
      <c r="C6" s="3"/>
      <c r="D6" s="241"/>
      <c r="E6" s="243"/>
      <c r="F6" s="5"/>
      <c r="G6" s="231"/>
      <c r="H6" s="227"/>
      <c r="I6" s="227"/>
      <c r="J6" s="227"/>
      <c r="K6" s="227"/>
      <c r="L6" s="229"/>
      <c r="M6" s="5"/>
      <c r="N6" s="231"/>
      <c r="O6" s="227"/>
      <c r="P6" s="229"/>
      <c r="Q6" s="2"/>
      <c r="R6" s="235"/>
      <c r="S6" s="2"/>
      <c r="T6" s="231"/>
      <c r="U6" s="227"/>
      <c r="V6" s="227"/>
      <c r="W6" s="227"/>
      <c r="X6" s="227"/>
      <c r="Y6" s="229"/>
      <c r="Z6" s="2"/>
      <c r="AA6" s="231"/>
      <c r="AB6" s="227"/>
      <c r="AC6" s="229"/>
      <c r="AD6" s="1"/>
      <c r="AE6" s="237"/>
      <c r="AF6" s="39"/>
      <c r="AG6" s="231"/>
      <c r="AH6" s="227"/>
      <c r="AI6" s="227"/>
      <c r="AJ6" s="227"/>
      <c r="AK6" s="227"/>
      <c r="AL6" s="229"/>
      <c r="AM6" s="5"/>
      <c r="AN6" s="231"/>
      <c r="AO6" s="227"/>
      <c r="AP6" s="229"/>
      <c r="AQ6" s="2"/>
      <c r="AR6" s="235"/>
      <c r="AS6" s="2"/>
      <c r="AT6" s="231"/>
      <c r="AU6" s="227"/>
      <c r="AV6" s="227"/>
      <c r="AW6" s="227"/>
      <c r="AX6" s="227"/>
      <c r="AY6" s="229"/>
      <c r="AZ6" s="2"/>
      <c r="BA6" s="231"/>
      <c r="BB6" s="227"/>
      <c r="BC6" s="229"/>
      <c r="BD6" s="1"/>
      <c r="BE6" s="23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93">
        <v>47.3852930933569</v>
      </c>
      <c r="H8" s="94">
        <v>60.367078666502202</v>
      </c>
      <c r="I8" s="94">
        <v>65.583310138931495</v>
      </c>
      <c r="J8" s="94">
        <v>65.460068818788699</v>
      </c>
      <c r="K8" s="94">
        <v>62.5664543615095</v>
      </c>
      <c r="L8" s="95">
        <v>60.272497798615198</v>
      </c>
      <c r="M8" s="96"/>
      <c r="N8" s="97">
        <v>68.498741835185598</v>
      </c>
      <c r="O8" s="98">
        <v>69.8929787772136</v>
      </c>
      <c r="P8" s="99">
        <v>69.196290986911805</v>
      </c>
      <c r="Q8" s="96"/>
      <c r="R8" s="100">
        <v>62.823527403394799</v>
      </c>
      <c r="S8" s="101"/>
      <c r="T8" s="93">
        <v>-0.83242676795401804</v>
      </c>
      <c r="U8" s="94">
        <v>0.75081036603704299</v>
      </c>
      <c r="V8" s="94">
        <v>0.96144877853400701</v>
      </c>
      <c r="W8" s="94">
        <v>0.98361867684001703</v>
      </c>
      <c r="X8" s="94">
        <v>9.5564940210007499E-2</v>
      </c>
      <c r="Y8" s="95">
        <v>0.45842221274154499</v>
      </c>
      <c r="Z8" s="96"/>
      <c r="AA8" s="97">
        <v>0.43003485962249899</v>
      </c>
      <c r="AB8" s="98">
        <v>9.7047826467553305E-2</v>
      </c>
      <c r="AC8" s="99">
        <v>0.26221537778672899</v>
      </c>
      <c r="AD8" s="96"/>
      <c r="AE8" s="100">
        <v>0.39361917259163998</v>
      </c>
      <c r="AF8" s="29"/>
      <c r="AG8" s="93">
        <v>47.309963420409503</v>
      </c>
      <c r="AH8" s="94">
        <v>56.310058541529997</v>
      </c>
      <c r="AI8" s="94">
        <v>61.5017000005992</v>
      </c>
      <c r="AJ8" s="94">
        <v>61.5827665949299</v>
      </c>
      <c r="AK8" s="94">
        <v>58.823351436863497</v>
      </c>
      <c r="AL8" s="95">
        <v>57.105560801812501</v>
      </c>
      <c r="AM8" s="96"/>
      <c r="AN8" s="97">
        <v>65.863804858115998</v>
      </c>
      <c r="AO8" s="98">
        <v>66.746181645536097</v>
      </c>
      <c r="AP8" s="99">
        <v>66.305062114971605</v>
      </c>
      <c r="AQ8" s="96"/>
      <c r="AR8" s="100">
        <v>59.7345110653769</v>
      </c>
      <c r="AS8" s="101"/>
      <c r="AT8" s="93">
        <v>-0.41989003744181302</v>
      </c>
      <c r="AU8" s="94">
        <v>0.46365524531503499</v>
      </c>
      <c r="AV8" s="94">
        <v>0.98276427443495695</v>
      </c>
      <c r="AW8" s="94">
        <v>-0.59004956593027402</v>
      </c>
      <c r="AX8" s="94">
        <v>-1.8848785751927299</v>
      </c>
      <c r="AY8" s="95">
        <v>-0.29218136462466898</v>
      </c>
      <c r="AZ8" s="96"/>
      <c r="BA8" s="97">
        <v>5.5724952881742798E-2</v>
      </c>
      <c r="BB8" s="98">
        <v>-1.71563136665391</v>
      </c>
      <c r="BC8" s="99">
        <v>-0.84366147259607505</v>
      </c>
      <c r="BD8" s="96"/>
      <c r="BE8" s="100">
        <v>-0.468488274083879</v>
      </c>
    </row>
    <row r="9" spans="1:57" x14ac:dyDescent="0.25">
      <c r="A9" s="20" t="s">
        <v>18</v>
      </c>
      <c r="B9" s="3" t="str">
        <f>TRIM(A9)</f>
        <v>Virginia</v>
      </c>
      <c r="C9" s="10"/>
      <c r="D9" s="24" t="s">
        <v>16</v>
      </c>
      <c r="E9" s="27" t="s">
        <v>17</v>
      </c>
      <c r="F9" s="3"/>
      <c r="G9" s="102">
        <v>44.5876113204978</v>
      </c>
      <c r="H9" s="96">
        <v>59.462938551703999</v>
      </c>
      <c r="I9" s="96">
        <v>65.747634342721597</v>
      </c>
      <c r="J9" s="96">
        <v>65.797763378573194</v>
      </c>
      <c r="K9" s="96">
        <v>60.272429649158603</v>
      </c>
      <c r="L9" s="103">
        <v>59.173675448531</v>
      </c>
      <c r="M9" s="96"/>
      <c r="N9" s="104">
        <v>65.466664191158699</v>
      </c>
      <c r="O9" s="105">
        <v>66.082998264435702</v>
      </c>
      <c r="P9" s="106">
        <v>65.775139880676306</v>
      </c>
      <c r="Q9" s="96"/>
      <c r="R9" s="107">
        <v>61.061158471104498</v>
      </c>
      <c r="S9" s="101"/>
      <c r="T9" s="102">
        <v>1.8917531400144001</v>
      </c>
      <c r="U9" s="96">
        <v>1.8434403370202299</v>
      </c>
      <c r="V9" s="96">
        <v>3.91324823277772</v>
      </c>
      <c r="W9" s="96">
        <v>4.1000542075887099</v>
      </c>
      <c r="X9" s="96">
        <v>2.0757665485447401</v>
      </c>
      <c r="Y9" s="103">
        <v>2.8495358631637102</v>
      </c>
      <c r="Z9" s="96"/>
      <c r="AA9" s="104">
        <v>-2.22514381428104</v>
      </c>
      <c r="AB9" s="105">
        <v>-3.2821492071740299</v>
      </c>
      <c r="AC9" s="106">
        <v>-2.7583561310807898</v>
      </c>
      <c r="AD9" s="96"/>
      <c r="AE9" s="107">
        <v>1.05425516476777</v>
      </c>
      <c r="AF9" s="30"/>
      <c r="AG9" s="102">
        <v>43.595094378149902</v>
      </c>
      <c r="AH9" s="96">
        <v>53.804981730766201</v>
      </c>
      <c r="AI9" s="96">
        <v>59.400896133875399</v>
      </c>
      <c r="AJ9" s="96">
        <v>59.132458241275302</v>
      </c>
      <c r="AK9" s="96">
        <v>54.961846233824097</v>
      </c>
      <c r="AL9" s="103">
        <v>54.178682376820902</v>
      </c>
      <c r="AM9" s="96"/>
      <c r="AN9" s="104">
        <v>60.3195646322485</v>
      </c>
      <c r="AO9" s="105">
        <v>61.122724447481701</v>
      </c>
      <c r="AP9" s="106">
        <v>60.721245151592001</v>
      </c>
      <c r="AQ9" s="96"/>
      <c r="AR9" s="107">
        <v>56.048456958185099</v>
      </c>
      <c r="AS9" s="101"/>
      <c r="AT9" s="102">
        <v>2.9990928152074199</v>
      </c>
      <c r="AU9" s="96">
        <v>2.3633104476777702</v>
      </c>
      <c r="AV9" s="96">
        <v>3.0156117162947398</v>
      </c>
      <c r="AW9" s="96">
        <v>0.93695255732820004</v>
      </c>
      <c r="AX9" s="96">
        <v>-0.71813139344076504</v>
      </c>
      <c r="AY9" s="103">
        <v>1.6510549984489</v>
      </c>
      <c r="AZ9" s="96"/>
      <c r="BA9" s="104">
        <v>-2.10351377645283</v>
      </c>
      <c r="BB9" s="105">
        <v>-3.6392662878010702</v>
      </c>
      <c r="BC9" s="106">
        <v>-2.88231218008392</v>
      </c>
      <c r="BD9" s="96"/>
      <c r="BE9" s="107">
        <v>0.203133702182936</v>
      </c>
    </row>
    <row r="10" spans="1:57" x14ac:dyDescent="0.25">
      <c r="A10" s="21" t="s">
        <v>19</v>
      </c>
      <c r="B10" s="3" t="str">
        <f t="shared" ref="B10:B45" si="0">TRIM(A10)</f>
        <v>Norfolk/Virginia Beach, VA</v>
      </c>
      <c r="C10" s="3"/>
      <c r="D10" s="24" t="s">
        <v>16</v>
      </c>
      <c r="E10" s="27" t="s">
        <v>17</v>
      </c>
      <c r="F10" s="3"/>
      <c r="G10" s="102">
        <v>44.419900855315497</v>
      </c>
      <c r="H10" s="96">
        <v>52.836924973672701</v>
      </c>
      <c r="I10" s="96">
        <v>58.698276526340102</v>
      </c>
      <c r="J10" s="96">
        <v>59.6845863406364</v>
      </c>
      <c r="K10" s="96">
        <v>60.072432126987302</v>
      </c>
      <c r="L10" s="103">
        <v>55.142424164590402</v>
      </c>
      <c r="M10" s="96"/>
      <c r="N10" s="104">
        <v>72.691547016669602</v>
      </c>
      <c r="O10" s="105">
        <v>73.401619453881295</v>
      </c>
      <c r="P10" s="106">
        <v>73.047565379985102</v>
      </c>
      <c r="Q10" s="96"/>
      <c r="R10" s="107">
        <v>60.268307259108198</v>
      </c>
      <c r="S10" s="101"/>
      <c r="T10" s="102">
        <v>0.78488961130749901</v>
      </c>
      <c r="U10" s="96">
        <v>-3.6094563675257199</v>
      </c>
      <c r="V10" s="96">
        <v>2.8481567935271599</v>
      </c>
      <c r="W10" s="96">
        <v>4.1990936298630901</v>
      </c>
      <c r="X10" s="96">
        <v>-0.84220064267277495</v>
      </c>
      <c r="Y10" s="103">
        <v>0.68945696311980698</v>
      </c>
      <c r="Z10" s="96"/>
      <c r="AA10" s="104">
        <v>-0.38110906205502698</v>
      </c>
      <c r="AB10" s="105">
        <v>-0.63908449282332502</v>
      </c>
      <c r="AC10" s="106">
        <v>-0.50955326018534897</v>
      </c>
      <c r="AD10" s="96"/>
      <c r="AE10" s="107">
        <v>0.252555201044799</v>
      </c>
      <c r="AF10" s="30"/>
      <c r="AG10" s="102">
        <v>42.172841724310501</v>
      </c>
      <c r="AH10" s="96">
        <v>47.547516073972297</v>
      </c>
      <c r="AI10" s="96">
        <v>49.921660288187297</v>
      </c>
      <c r="AJ10" s="96">
        <v>50.645981558061202</v>
      </c>
      <c r="AK10" s="96">
        <v>50.568283975033999</v>
      </c>
      <c r="AL10" s="103">
        <v>48.170321487263699</v>
      </c>
      <c r="AM10" s="96"/>
      <c r="AN10" s="104">
        <v>60.589571489072199</v>
      </c>
      <c r="AO10" s="105">
        <v>62.394750669622802</v>
      </c>
      <c r="AP10" s="106">
        <v>61.492786149406797</v>
      </c>
      <c r="AQ10" s="96"/>
      <c r="AR10" s="107">
        <v>51.979775940152898</v>
      </c>
      <c r="AS10" s="101"/>
      <c r="AT10" s="102">
        <v>-0.57901493402465798</v>
      </c>
      <c r="AU10" s="96">
        <v>-0.23073974430913499</v>
      </c>
      <c r="AV10" s="96">
        <v>-1.9160051911995599</v>
      </c>
      <c r="AW10" s="96">
        <v>-3.8649985318867102</v>
      </c>
      <c r="AX10" s="96">
        <v>-6.1406300314305602</v>
      </c>
      <c r="AY10" s="103">
        <v>-2.6986319810851902</v>
      </c>
      <c r="AZ10" s="96"/>
      <c r="BA10" s="104">
        <v>-5.9604980554245</v>
      </c>
      <c r="BB10" s="105">
        <v>-6.1573704289990596</v>
      </c>
      <c r="BC10" s="106">
        <v>-6.0595273247769201</v>
      </c>
      <c r="BD10" s="96"/>
      <c r="BE10" s="107">
        <v>-3.8636964696984499</v>
      </c>
    </row>
    <row r="11" spans="1:57" x14ac:dyDescent="0.25">
      <c r="A11" s="21" t="s">
        <v>20</v>
      </c>
      <c r="B11" s="2" t="s">
        <v>71</v>
      </c>
      <c r="C11" s="3"/>
      <c r="D11" s="24" t="s">
        <v>16</v>
      </c>
      <c r="E11" s="27" t="s">
        <v>17</v>
      </c>
      <c r="F11" s="3"/>
      <c r="G11" s="102">
        <v>44.373544882297097</v>
      </c>
      <c r="H11" s="96">
        <v>60.028455635077997</v>
      </c>
      <c r="I11" s="96">
        <v>69.539536086919</v>
      </c>
      <c r="J11" s="96">
        <v>71.311546089505896</v>
      </c>
      <c r="K11" s="96">
        <v>61.498663447443299</v>
      </c>
      <c r="L11" s="103">
        <v>61.350349228248596</v>
      </c>
      <c r="M11" s="96"/>
      <c r="N11" s="104">
        <v>65.072863671639197</v>
      </c>
      <c r="O11" s="105">
        <v>68.323704406311904</v>
      </c>
      <c r="P11" s="106">
        <v>66.698284038975501</v>
      </c>
      <c r="Q11" s="96"/>
      <c r="R11" s="107">
        <v>62.878330602741997</v>
      </c>
      <c r="S11" s="101"/>
      <c r="T11" s="102">
        <v>-0.87359621164002599</v>
      </c>
      <c r="U11" s="96">
        <v>3.54988928776404</v>
      </c>
      <c r="V11" s="96">
        <v>4.4041833643074497</v>
      </c>
      <c r="W11" s="96">
        <v>11.309566612723099</v>
      </c>
      <c r="X11" s="96">
        <v>4.3465099697198903</v>
      </c>
      <c r="Y11" s="103">
        <v>4.9282892239854599</v>
      </c>
      <c r="Z11" s="96"/>
      <c r="AA11" s="104">
        <v>-19.112286617533599</v>
      </c>
      <c r="AB11" s="105">
        <v>-19.233867761525602</v>
      </c>
      <c r="AC11" s="106">
        <v>-19.171941572010098</v>
      </c>
      <c r="AD11" s="96"/>
      <c r="AE11" s="107">
        <v>-3.7477721534131199</v>
      </c>
      <c r="AF11" s="30"/>
      <c r="AG11" s="102">
        <v>44.563249116150701</v>
      </c>
      <c r="AH11" s="96">
        <v>56.051133913943197</v>
      </c>
      <c r="AI11" s="96">
        <v>61.761662498922099</v>
      </c>
      <c r="AJ11" s="96">
        <v>63.398939380874303</v>
      </c>
      <c r="AK11" s="96">
        <v>57.480382857635497</v>
      </c>
      <c r="AL11" s="103">
        <v>56.651073553505199</v>
      </c>
      <c r="AM11" s="96"/>
      <c r="AN11" s="104">
        <v>63.536906096404202</v>
      </c>
      <c r="AO11" s="105">
        <v>64.623393981202</v>
      </c>
      <c r="AP11" s="106">
        <v>64.080150038803097</v>
      </c>
      <c r="AQ11" s="96"/>
      <c r="AR11" s="107">
        <v>58.773666835018901</v>
      </c>
      <c r="AS11" s="101"/>
      <c r="AT11" s="102">
        <v>3.7016400837785302</v>
      </c>
      <c r="AU11" s="96">
        <v>2.4449738767835698</v>
      </c>
      <c r="AV11" s="96">
        <v>0.97806321192161605</v>
      </c>
      <c r="AW11" s="96">
        <v>4.0641253404470499</v>
      </c>
      <c r="AX11" s="96">
        <v>2.35169724138956</v>
      </c>
      <c r="AY11" s="103">
        <v>2.65403244610755</v>
      </c>
      <c r="AZ11" s="96"/>
      <c r="BA11" s="104">
        <v>-4.0649939236404498</v>
      </c>
      <c r="BB11" s="105">
        <v>-8.4397803639434805</v>
      </c>
      <c r="BC11" s="106">
        <v>-6.3209804080146599</v>
      </c>
      <c r="BD11" s="96"/>
      <c r="BE11" s="107">
        <v>-0.317690290414607</v>
      </c>
    </row>
    <row r="12" spans="1:57" x14ac:dyDescent="0.25">
      <c r="A12" s="21" t="s">
        <v>21</v>
      </c>
      <c r="B12" s="3" t="str">
        <f t="shared" si="0"/>
        <v>Virginia Area</v>
      </c>
      <c r="C12" s="3"/>
      <c r="D12" s="24" t="s">
        <v>16</v>
      </c>
      <c r="E12" s="27" t="s">
        <v>17</v>
      </c>
      <c r="F12" s="3"/>
      <c r="G12" s="102">
        <v>36.161442290269903</v>
      </c>
      <c r="H12" s="96">
        <v>51.103007791266499</v>
      </c>
      <c r="I12" s="96">
        <v>54.985051639789802</v>
      </c>
      <c r="J12" s="96">
        <v>55.209277042942503</v>
      </c>
      <c r="K12" s="96">
        <v>55.1322703388294</v>
      </c>
      <c r="L12" s="103">
        <v>50.518209820619603</v>
      </c>
      <c r="M12" s="96"/>
      <c r="N12" s="104">
        <v>65.313009603188902</v>
      </c>
      <c r="O12" s="105">
        <v>62.114776321735199</v>
      </c>
      <c r="P12" s="106">
        <v>63.711939555716398</v>
      </c>
      <c r="Q12" s="96"/>
      <c r="R12" s="107">
        <v>54.291138912967497</v>
      </c>
      <c r="S12" s="101"/>
      <c r="T12" s="102">
        <v>-3.29851517512596</v>
      </c>
      <c r="U12" s="96">
        <v>1.5436426094729701</v>
      </c>
      <c r="V12" s="96">
        <v>6.3878401161305201</v>
      </c>
      <c r="W12" s="96">
        <v>2.5207499742230302</v>
      </c>
      <c r="X12" s="96">
        <v>4.3085688341716697</v>
      </c>
      <c r="Y12" s="103">
        <v>2.6327935628891401</v>
      </c>
      <c r="Z12" s="96"/>
      <c r="AA12" s="104">
        <v>7.2036259313597197</v>
      </c>
      <c r="AB12" s="105">
        <v>5.0310525080758701</v>
      </c>
      <c r="AC12" s="106">
        <v>6.1302335304772102</v>
      </c>
      <c r="AD12" s="96"/>
      <c r="AE12" s="107">
        <v>3.7750000185181598</v>
      </c>
      <c r="AF12" s="30"/>
      <c r="AG12" s="102">
        <v>37.944487225946702</v>
      </c>
      <c r="AH12" s="96">
        <v>48.603687262185097</v>
      </c>
      <c r="AI12" s="96">
        <v>52.3538005073382</v>
      </c>
      <c r="AJ12" s="96">
        <v>52.713353868454398</v>
      </c>
      <c r="AK12" s="96">
        <v>51.8623165428519</v>
      </c>
      <c r="AL12" s="103">
        <v>48.695529081355303</v>
      </c>
      <c r="AM12" s="96"/>
      <c r="AN12" s="104">
        <v>59.048287733285001</v>
      </c>
      <c r="AO12" s="105">
        <v>56.7911224790058</v>
      </c>
      <c r="AP12" s="106">
        <v>57.919360134041199</v>
      </c>
      <c r="AQ12" s="96"/>
      <c r="AR12" s="107">
        <v>51.3314849025044</v>
      </c>
      <c r="AS12" s="101"/>
      <c r="AT12" s="102">
        <v>3.6305921552720002</v>
      </c>
      <c r="AU12" s="96">
        <v>1.96879103823723</v>
      </c>
      <c r="AV12" s="96">
        <v>3.2082392768247701</v>
      </c>
      <c r="AW12" s="96">
        <v>1.22210096588574</v>
      </c>
      <c r="AX12" s="96">
        <v>-1.1478181576618101</v>
      </c>
      <c r="AY12" s="103">
        <v>1.64035232653916</v>
      </c>
      <c r="AZ12" s="96"/>
      <c r="BA12" s="104">
        <v>-1.3153034899898599</v>
      </c>
      <c r="BB12" s="105">
        <v>-2.9124915072492499</v>
      </c>
      <c r="BC12" s="106">
        <v>-2.1054335364542198</v>
      </c>
      <c r="BD12" s="96"/>
      <c r="BE12" s="107">
        <v>0.40016187867049602</v>
      </c>
    </row>
    <row r="13" spans="1:57" x14ac:dyDescent="0.25">
      <c r="A13" s="34" t="s">
        <v>22</v>
      </c>
      <c r="B13" s="2" t="s">
        <v>83</v>
      </c>
      <c r="C13" s="3"/>
      <c r="D13" s="24" t="s">
        <v>16</v>
      </c>
      <c r="E13" s="27" t="s">
        <v>17</v>
      </c>
      <c r="F13" s="3"/>
      <c r="G13" s="102">
        <v>53.529060264679501</v>
      </c>
      <c r="H13" s="96">
        <v>71.729731629729798</v>
      </c>
      <c r="I13" s="96">
        <v>77.287825796586901</v>
      </c>
      <c r="J13" s="96">
        <v>73.168245487618407</v>
      </c>
      <c r="K13" s="96">
        <v>61.015132076134897</v>
      </c>
      <c r="L13" s="103">
        <v>67.345999050949899</v>
      </c>
      <c r="M13" s="96"/>
      <c r="N13" s="104">
        <v>58.610871895815301</v>
      </c>
      <c r="O13" s="105">
        <v>63.324487249336499</v>
      </c>
      <c r="P13" s="106">
        <v>60.967679572575904</v>
      </c>
      <c r="Q13" s="96"/>
      <c r="R13" s="107">
        <v>65.523622057128705</v>
      </c>
      <c r="S13" s="101"/>
      <c r="T13" s="102">
        <v>2.7265235621808399</v>
      </c>
      <c r="U13" s="96">
        <v>3.4676304927237598</v>
      </c>
      <c r="V13" s="96">
        <v>-1.39289277831714E-2</v>
      </c>
      <c r="W13" s="96">
        <v>-3.5398660349565299E-2</v>
      </c>
      <c r="X13" s="96">
        <v>-1.4830740914345999</v>
      </c>
      <c r="Y13" s="103">
        <v>0.85949327453850599</v>
      </c>
      <c r="Z13" s="96"/>
      <c r="AA13" s="104">
        <v>-3.5469590556757198</v>
      </c>
      <c r="AB13" s="105">
        <v>-2.9288442637677998</v>
      </c>
      <c r="AC13" s="106">
        <v>-3.2269403024571002</v>
      </c>
      <c r="AD13" s="96"/>
      <c r="AE13" s="107">
        <v>-0.26113709922978801</v>
      </c>
      <c r="AF13" s="30"/>
      <c r="AG13" s="102">
        <v>49.671786850384002</v>
      </c>
      <c r="AH13" s="96">
        <v>60.0072057505404</v>
      </c>
      <c r="AI13" s="96">
        <v>68.840840788063005</v>
      </c>
      <c r="AJ13" s="96">
        <v>65.418768343907601</v>
      </c>
      <c r="AK13" s="96">
        <v>57.011986150898899</v>
      </c>
      <c r="AL13" s="103">
        <v>60.190117576758801</v>
      </c>
      <c r="AM13" s="96"/>
      <c r="AN13" s="104">
        <v>59.887036679027702</v>
      </c>
      <c r="AO13" s="105">
        <v>63.225408179405598</v>
      </c>
      <c r="AP13" s="106">
        <v>61.556222429216596</v>
      </c>
      <c r="AQ13" s="96"/>
      <c r="AR13" s="107">
        <v>60.580433248889598</v>
      </c>
      <c r="AS13" s="101"/>
      <c r="AT13" s="102">
        <v>0.76851077193540196</v>
      </c>
      <c r="AU13" s="96">
        <v>0.20552657582321299</v>
      </c>
      <c r="AV13" s="96">
        <v>1.9685334455766901</v>
      </c>
      <c r="AW13" s="96">
        <v>-1.3297482537752501</v>
      </c>
      <c r="AX13" s="96">
        <v>-1.33776343469137</v>
      </c>
      <c r="AY13" s="103">
        <v>5.8594657619316801E-2</v>
      </c>
      <c r="AZ13" s="96"/>
      <c r="BA13" s="104">
        <v>-1.0672344396040601</v>
      </c>
      <c r="BB13" s="105">
        <v>-3.4421171014255001</v>
      </c>
      <c r="BC13" s="106">
        <v>-2.3012850162932201</v>
      </c>
      <c r="BD13" s="96"/>
      <c r="BE13" s="107">
        <v>-0.63798593779929802</v>
      </c>
    </row>
    <row r="14" spans="1:57" x14ac:dyDescent="0.25">
      <c r="A14" s="21" t="s">
        <v>23</v>
      </c>
      <c r="B14" s="3" t="str">
        <f t="shared" si="0"/>
        <v>Arlington, VA</v>
      </c>
      <c r="C14" s="3"/>
      <c r="D14" s="24" t="s">
        <v>16</v>
      </c>
      <c r="E14" s="27" t="s">
        <v>17</v>
      </c>
      <c r="F14" s="3"/>
      <c r="G14" s="102">
        <v>62.386387655886701</v>
      </c>
      <c r="H14" s="96">
        <v>85.700697526949895</v>
      </c>
      <c r="I14" s="96">
        <v>90.572817586133993</v>
      </c>
      <c r="J14" s="96">
        <v>85.584443035299003</v>
      </c>
      <c r="K14" s="96">
        <v>67.3853307968716</v>
      </c>
      <c r="L14" s="103">
        <v>78.325935320228197</v>
      </c>
      <c r="M14" s="96"/>
      <c r="N14" s="104">
        <v>60.8962164447262</v>
      </c>
      <c r="O14" s="105">
        <v>61.815683787782703</v>
      </c>
      <c r="P14" s="106">
        <v>61.355950116254398</v>
      </c>
      <c r="Q14" s="96"/>
      <c r="R14" s="107">
        <v>73.477368119092901</v>
      </c>
      <c r="S14" s="101"/>
      <c r="T14" s="102">
        <v>16.6600172025571</v>
      </c>
      <c r="U14" s="96">
        <v>8.56243111112253</v>
      </c>
      <c r="V14" s="96">
        <v>3.81170151901736</v>
      </c>
      <c r="W14" s="96">
        <v>-1.4864107009360099</v>
      </c>
      <c r="X14" s="96">
        <v>-2.2161062908698099</v>
      </c>
      <c r="Y14" s="103">
        <v>4.3083026633944996</v>
      </c>
      <c r="Z14" s="96"/>
      <c r="AA14" s="104">
        <v>-6.6689843838970003E-2</v>
      </c>
      <c r="AB14" s="105">
        <v>-3.5547959962668898</v>
      </c>
      <c r="AC14" s="106">
        <v>-1.8547832106389599</v>
      </c>
      <c r="AD14" s="96"/>
      <c r="AE14" s="107">
        <v>2.7686429313653602</v>
      </c>
      <c r="AF14" s="30"/>
      <c r="AG14" s="102">
        <v>56.142993024730501</v>
      </c>
      <c r="AH14" s="96">
        <v>69.760621433100795</v>
      </c>
      <c r="AI14" s="96">
        <v>81.761255548509794</v>
      </c>
      <c r="AJ14" s="96">
        <v>79.465229338406203</v>
      </c>
      <c r="AK14" s="96">
        <v>69.409215810610803</v>
      </c>
      <c r="AL14" s="103">
        <v>71.307863031071605</v>
      </c>
      <c r="AM14" s="96"/>
      <c r="AN14" s="104">
        <v>63.142041851616902</v>
      </c>
      <c r="AO14" s="105">
        <v>65.282181357006905</v>
      </c>
      <c r="AP14" s="106">
        <v>64.2121116043119</v>
      </c>
      <c r="AQ14" s="96"/>
      <c r="AR14" s="107">
        <v>69.280505480568806</v>
      </c>
      <c r="AS14" s="101"/>
      <c r="AT14" s="102">
        <v>8.6754320742336706</v>
      </c>
      <c r="AU14" s="96">
        <v>5.0568998064892403</v>
      </c>
      <c r="AV14" s="96">
        <v>7.1647966429315302</v>
      </c>
      <c r="AW14" s="96">
        <v>4.9466193490490102</v>
      </c>
      <c r="AX14" s="96">
        <v>8.0665252428016796</v>
      </c>
      <c r="AY14" s="103">
        <v>6.65038247232284</v>
      </c>
      <c r="AZ14" s="96"/>
      <c r="BA14" s="104">
        <v>3.4523995648502899</v>
      </c>
      <c r="BB14" s="105">
        <v>2.5843949109661701</v>
      </c>
      <c r="BC14" s="106">
        <v>3.0093370027089898</v>
      </c>
      <c r="BD14" s="96"/>
      <c r="BE14" s="107">
        <v>5.6613658502439801</v>
      </c>
    </row>
    <row r="15" spans="1:57" x14ac:dyDescent="0.25">
      <c r="A15" s="21" t="s">
        <v>24</v>
      </c>
      <c r="B15" s="3" t="str">
        <f t="shared" si="0"/>
        <v>Suburban Virginia Area</v>
      </c>
      <c r="C15" s="3"/>
      <c r="D15" s="24" t="s">
        <v>16</v>
      </c>
      <c r="E15" s="27" t="s">
        <v>17</v>
      </c>
      <c r="F15" s="3"/>
      <c r="G15" s="102">
        <v>47.884552312233502</v>
      </c>
      <c r="H15" s="96">
        <v>63.414234175139299</v>
      </c>
      <c r="I15" s="96">
        <v>66.759593309281698</v>
      </c>
      <c r="J15" s="96">
        <v>68.907838635618205</v>
      </c>
      <c r="K15" s="96">
        <v>61.151197113807797</v>
      </c>
      <c r="L15" s="103">
        <v>61.623483109216103</v>
      </c>
      <c r="M15" s="96"/>
      <c r="N15" s="104">
        <v>55.198425713348598</v>
      </c>
      <c r="O15" s="105">
        <v>59.544112823876603</v>
      </c>
      <c r="P15" s="106">
        <v>57.3712692686126</v>
      </c>
      <c r="Q15" s="96"/>
      <c r="R15" s="107">
        <v>60.408564869043701</v>
      </c>
      <c r="S15" s="101"/>
      <c r="T15" s="102">
        <v>9.8020634821985109</v>
      </c>
      <c r="U15" s="96">
        <v>-0.58379039397721499</v>
      </c>
      <c r="V15" s="96">
        <v>-1.1466259478990299</v>
      </c>
      <c r="W15" s="96">
        <v>2.9322419707316101</v>
      </c>
      <c r="X15" s="96">
        <v>8.2232741275642898</v>
      </c>
      <c r="Y15" s="103">
        <v>3.2634378853843899</v>
      </c>
      <c r="Z15" s="96"/>
      <c r="AA15" s="104">
        <v>7.4768582245252304</v>
      </c>
      <c r="AB15" s="105">
        <v>5.82156176669183</v>
      </c>
      <c r="AC15" s="106">
        <v>6.6114523209316696</v>
      </c>
      <c r="AD15" s="96"/>
      <c r="AE15" s="107">
        <v>4.1505990436656504</v>
      </c>
      <c r="AF15" s="30"/>
      <c r="AG15" s="102">
        <v>45.314037389307899</v>
      </c>
      <c r="AH15" s="96">
        <v>59.437520498524101</v>
      </c>
      <c r="AI15" s="96">
        <v>65.4804854050508</v>
      </c>
      <c r="AJ15" s="96">
        <v>63.176451295506702</v>
      </c>
      <c r="AK15" s="96">
        <v>56.182354870449302</v>
      </c>
      <c r="AL15" s="103">
        <v>57.918169891767697</v>
      </c>
      <c r="AM15" s="96"/>
      <c r="AN15" s="104">
        <v>53.751229911446302</v>
      </c>
      <c r="AO15" s="105">
        <v>56.563627418825803</v>
      </c>
      <c r="AP15" s="106">
        <v>55.157428665136102</v>
      </c>
      <c r="AQ15" s="96"/>
      <c r="AR15" s="107">
        <v>57.129386684158703</v>
      </c>
      <c r="AS15" s="101"/>
      <c r="AT15" s="102">
        <v>4.6143114794336899</v>
      </c>
      <c r="AU15" s="96">
        <v>1.5155639369706</v>
      </c>
      <c r="AV15" s="96">
        <v>3.0388171263719901</v>
      </c>
      <c r="AW15" s="96">
        <v>-1.1087874316491799</v>
      </c>
      <c r="AX15" s="96">
        <v>2.84741125239746</v>
      </c>
      <c r="AY15" s="103">
        <v>1.9949962418319001</v>
      </c>
      <c r="AZ15" s="96"/>
      <c r="BA15" s="104">
        <v>3.6806591481600099</v>
      </c>
      <c r="BB15" s="105">
        <v>2.37576786363273</v>
      </c>
      <c r="BC15" s="106">
        <v>3.0074514926784501</v>
      </c>
      <c r="BD15" s="96"/>
      <c r="BE15" s="107">
        <v>2.2722414519738998</v>
      </c>
    </row>
    <row r="16" spans="1:57" x14ac:dyDescent="0.25">
      <c r="A16" s="21" t="s">
        <v>25</v>
      </c>
      <c r="B16" s="3" t="str">
        <f t="shared" si="0"/>
        <v>Alexandria, VA</v>
      </c>
      <c r="C16" s="3"/>
      <c r="D16" s="24" t="s">
        <v>16</v>
      </c>
      <c r="E16" s="27" t="s">
        <v>17</v>
      </c>
      <c r="F16" s="3"/>
      <c r="G16" s="102">
        <v>51.317163746083303</v>
      </c>
      <c r="H16" s="96">
        <v>68.840663804108104</v>
      </c>
      <c r="I16" s="96">
        <v>79.993037019844394</v>
      </c>
      <c r="J16" s="96">
        <v>78.855750261111694</v>
      </c>
      <c r="K16" s="96">
        <v>65.927817105721203</v>
      </c>
      <c r="L16" s="103">
        <v>68.986886387373701</v>
      </c>
      <c r="M16" s="96"/>
      <c r="N16" s="104">
        <v>57.1196472090054</v>
      </c>
      <c r="O16" s="105">
        <v>60.171753510502398</v>
      </c>
      <c r="P16" s="106">
        <v>58.645700359753903</v>
      </c>
      <c r="Q16" s="96"/>
      <c r="R16" s="107">
        <v>66.032261808053804</v>
      </c>
      <c r="S16" s="101"/>
      <c r="T16" s="102">
        <v>-0.442128871001785</v>
      </c>
      <c r="U16" s="96">
        <v>3.5713080496313401</v>
      </c>
      <c r="V16" s="96">
        <v>4.6933320122860902</v>
      </c>
      <c r="W16" s="96">
        <v>7.5202323730089899</v>
      </c>
      <c r="X16" s="96">
        <v>11.864364311561699</v>
      </c>
      <c r="Y16" s="103">
        <v>5.58305881009501</v>
      </c>
      <c r="Z16" s="96"/>
      <c r="AA16" s="104">
        <v>-10.6350519492931</v>
      </c>
      <c r="AB16" s="105">
        <v>-12.9488706224907</v>
      </c>
      <c r="AC16" s="106">
        <v>-11.8372240992906</v>
      </c>
      <c r="AD16" s="96"/>
      <c r="AE16" s="107">
        <v>0.54191529693375695</v>
      </c>
      <c r="AF16" s="30"/>
      <c r="AG16" s="102">
        <v>46.530114889172502</v>
      </c>
      <c r="AH16" s="96">
        <v>55.126494139491697</v>
      </c>
      <c r="AI16" s="96">
        <v>65.553556922362702</v>
      </c>
      <c r="AJ16" s="96">
        <v>62.762562376697197</v>
      </c>
      <c r="AK16" s="96">
        <v>55.753162353487198</v>
      </c>
      <c r="AL16" s="103">
        <v>57.145178136242301</v>
      </c>
      <c r="AM16" s="96"/>
      <c r="AN16" s="104">
        <v>61.677497969130698</v>
      </c>
      <c r="AO16" s="105">
        <v>64.422072647092904</v>
      </c>
      <c r="AP16" s="106">
        <v>63.049785308111801</v>
      </c>
      <c r="AQ16" s="96"/>
      <c r="AR16" s="107">
        <v>58.832208756776403</v>
      </c>
      <c r="AS16" s="101"/>
      <c r="AT16" s="102">
        <v>0.24498362783133901</v>
      </c>
      <c r="AU16" s="96">
        <v>2.4693620794351898</v>
      </c>
      <c r="AV16" s="96">
        <v>7.3193215611886604</v>
      </c>
      <c r="AW16" s="96">
        <v>0.60686851644601003</v>
      </c>
      <c r="AX16" s="96">
        <v>-0.88456087926258997</v>
      </c>
      <c r="AY16" s="103">
        <v>2.0698029627614498</v>
      </c>
      <c r="AZ16" s="96"/>
      <c r="BA16" s="104">
        <v>2.3269366891368599</v>
      </c>
      <c r="BB16" s="105">
        <v>-0.88643161615904698</v>
      </c>
      <c r="BC16" s="106">
        <v>0.65967412443071405</v>
      </c>
      <c r="BD16" s="96"/>
      <c r="BE16" s="107">
        <v>1.6338475687207299</v>
      </c>
    </row>
    <row r="17" spans="1:57" x14ac:dyDescent="0.25">
      <c r="A17" s="21" t="s">
        <v>26</v>
      </c>
      <c r="B17" s="3" t="str">
        <f t="shared" si="0"/>
        <v>Fairfax/Tysons Corner, VA</v>
      </c>
      <c r="C17" s="3"/>
      <c r="D17" s="24" t="s">
        <v>16</v>
      </c>
      <c r="E17" s="27" t="s">
        <v>17</v>
      </c>
      <c r="F17" s="3"/>
      <c r="G17" s="102">
        <v>47.701016635859503</v>
      </c>
      <c r="H17" s="96">
        <v>69.789741219963005</v>
      </c>
      <c r="I17" s="96">
        <v>81.839186691312307</v>
      </c>
      <c r="J17" s="96">
        <v>79.262939001848395</v>
      </c>
      <c r="K17" s="96">
        <v>62.442236598890901</v>
      </c>
      <c r="L17" s="103">
        <v>68.207024029574796</v>
      </c>
      <c r="M17" s="96"/>
      <c r="N17" s="104">
        <v>53.431146025878</v>
      </c>
      <c r="O17" s="105">
        <v>54.505545286506397</v>
      </c>
      <c r="P17" s="106">
        <v>53.968345656192199</v>
      </c>
      <c r="Q17" s="96"/>
      <c r="R17" s="107">
        <v>64.138830208608297</v>
      </c>
      <c r="S17" s="101"/>
      <c r="T17" s="102">
        <v>10.4891650475292</v>
      </c>
      <c r="U17" s="96">
        <v>5.4690416574959402</v>
      </c>
      <c r="V17" s="96">
        <v>1.6346083819805199</v>
      </c>
      <c r="W17" s="96">
        <v>0.61330433853160204</v>
      </c>
      <c r="X17" s="96">
        <v>4.69903467136721</v>
      </c>
      <c r="Y17" s="103">
        <v>3.8835784938390101</v>
      </c>
      <c r="Z17" s="96"/>
      <c r="AA17" s="104">
        <v>-3.6918702235692802</v>
      </c>
      <c r="AB17" s="105">
        <v>-8.5017133846296904</v>
      </c>
      <c r="AC17" s="106">
        <v>-6.1823001269627804</v>
      </c>
      <c r="AD17" s="96"/>
      <c r="AE17" s="107">
        <v>1.27139473159261</v>
      </c>
      <c r="AF17" s="30"/>
      <c r="AG17" s="102">
        <v>46.955868761552601</v>
      </c>
      <c r="AH17" s="96">
        <v>63.276917744916801</v>
      </c>
      <c r="AI17" s="96">
        <v>76.051293900184803</v>
      </c>
      <c r="AJ17" s="96">
        <v>72.709681146025801</v>
      </c>
      <c r="AK17" s="96">
        <v>56.833410351201401</v>
      </c>
      <c r="AL17" s="103">
        <v>63.165434380776297</v>
      </c>
      <c r="AM17" s="96"/>
      <c r="AN17" s="104">
        <v>58.263054528650599</v>
      </c>
      <c r="AO17" s="105">
        <v>61.165665434380699</v>
      </c>
      <c r="AP17" s="106">
        <v>59.714359981515699</v>
      </c>
      <c r="AQ17" s="96"/>
      <c r="AR17" s="107">
        <v>62.179413123844697</v>
      </c>
      <c r="AS17" s="101"/>
      <c r="AT17" s="102">
        <v>4.2185325491774002</v>
      </c>
      <c r="AU17" s="96">
        <v>5.3594963612633899</v>
      </c>
      <c r="AV17" s="96">
        <v>6.3624207079908199</v>
      </c>
      <c r="AW17" s="96">
        <v>2.5683288953365002</v>
      </c>
      <c r="AX17" s="96">
        <v>2.3869980261883601</v>
      </c>
      <c r="AY17" s="103">
        <v>4.22899275081362</v>
      </c>
      <c r="AZ17" s="96"/>
      <c r="BA17" s="104">
        <v>3.5854512849253699</v>
      </c>
      <c r="BB17" s="105">
        <v>-0.15544891153436699</v>
      </c>
      <c r="BC17" s="106">
        <v>1.63518125717108</v>
      </c>
      <c r="BD17" s="96"/>
      <c r="BE17" s="107">
        <v>3.5041956989916501</v>
      </c>
    </row>
    <row r="18" spans="1:57" x14ac:dyDescent="0.25">
      <c r="A18" s="21" t="s">
        <v>27</v>
      </c>
      <c r="B18" s="3" t="str">
        <f t="shared" si="0"/>
        <v>I-95 Fredericksburg, VA</v>
      </c>
      <c r="C18" s="3"/>
      <c r="D18" s="24" t="s">
        <v>16</v>
      </c>
      <c r="E18" s="27" t="s">
        <v>17</v>
      </c>
      <c r="F18" s="3"/>
      <c r="G18" s="102">
        <v>45.166279969064099</v>
      </c>
      <c r="H18" s="96">
        <v>59.860788863109001</v>
      </c>
      <c r="I18" s="96">
        <v>64.600596619158097</v>
      </c>
      <c r="J18" s="96">
        <v>66.246823555408199</v>
      </c>
      <c r="K18" s="96">
        <v>60.844105623687902</v>
      </c>
      <c r="L18" s="103">
        <v>59.343718926085501</v>
      </c>
      <c r="M18" s="96"/>
      <c r="N18" s="104">
        <v>70.622030714838104</v>
      </c>
      <c r="O18" s="105">
        <v>77.8256546237984</v>
      </c>
      <c r="P18" s="106">
        <v>74.223842669318302</v>
      </c>
      <c r="Q18" s="96"/>
      <c r="R18" s="107">
        <v>63.595182852723397</v>
      </c>
      <c r="S18" s="101"/>
      <c r="T18" s="102">
        <v>-4.8971445880017601</v>
      </c>
      <c r="U18" s="96">
        <v>0.25705950526249599</v>
      </c>
      <c r="V18" s="96">
        <v>1.43826077726586</v>
      </c>
      <c r="W18" s="96">
        <v>-1.0385514836082399</v>
      </c>
      <c r="X18" s="96">
        <v>-8.2356520203794297</v>
      </c>
      <c r="Y18" s="103">
        <v>-2.43716666135228</v>
      </c>
      <c r="Z18" s="96"/>
      <c r="AA18" s="104">
        <v>-4.3861807814277798</v>
      </c>
      <c r="AB18" s="105">
        <v>0.65627289866952399</v>
      </c>
      <c r="AC18" s="106">
        <v>-1.80730999754326</v>
      </c>
      <c r="AD18" s="96"/>
      <c r="AE18" s="107">
        <v>-2.1835204060976001</v>
      </c>
      <c r="AF18" s="30"/>
      <c r="AG18" s="102">
        <v>43.172025190586602</v>
      </c>
      <c r="AH18" s="96">
        <v>51.814716605899903</v>
      </c>
      <c r="AI18" s="96">
        <v>57.706330792177603</v>
      </c>
      <c r="AJ18" s="96">
        <v>56.366699812175398</v>
      </c>
      <c r="AK18" s="96">
        <v>53.173682466025802</v>
      </c>
      <c r="AL18" s="103">
        <v>52.446690973373101</v>
      </c>
      <c r="AM18" s="96"/>
      <c r="AN18" s="104">
        <v>60.498839907192497</v>
      </c>
      <c r="AO18" s="105">
        <v>63.084189592310203</v>
      </c>
      <c r="AP18" s="106">
        <v>61.7915147497514</v>
      </c>
      <c r="AQ18" s="96"/>
      <c r="AR18" s="107">
        <v>55.116640623766898</v>
      </c>
      <c r="AS18" s="101"/>
      <c r="AT18" s="102">
        <v>-5.0125760997556696</v>
      </c>
      <c r="AU18" s="96">
        <v>-1.1925743989669999</v>
      </c>
      <c r="AV18" s="96">
        <v>3.7165489318812699</v>
      </c>
      <c r="AW18" s="96">
        <v>-3.6475417342890801</v>
      </c>
      <c r="AX18" s="96">
        <v>-6.8842385998476603</v>
      </c>
      <c r="AY18" s="103">
        <v>-2.5640930510573101</v>
      </c>
      <c r="AZ18" s="96"/>
      <c r="BA18" s="104">
        <v>-4.9621188355044197</v>
      </c>
      <c r="BB18" s="105">
        <v>-4.6489017379105402</v>
      </c>
      <c r="BC18" s="106">
        <v>-4.8024915846732501</v>
      </c>
      <c r="BD18" s="96"/>
      <c r="BE18" s="107">
        <v>-3.2830544702164102</v>
      </c>
    </row>
    <row r="19" spans="1:57" x14ac:dyDescent="0.25">
      <c r="A19" s="21" t="s">
        <v>28</v>
      </c>
      <c r="B19" s="3" t="str">
        <f t="shared" si="0"/>
        <v>Dulles Airport Area, VA</v>
      </c>
      <c r="C19" s="3"/>
      <c r="D19" s="24" t="s">
        <v>16</v>
      </c>
      <c r="E19" s="27" t="s">
        <v>17</v>
      </c>
      <c r="F19" s="3"/>
      <c r="G19" s="102">
        <v>53.778558875219602</v>
      </c>
      <c r="H19" s="96">
        <v>75.719174914438895</v>
      </c>
      <c r="I19" s="96">
        <v>82.943298492276298</v>
      </c>
      <c r="J19" s="96">
        <v>79.419110165572107</v>
      </c>
      <c r="K19" s="96">
        <v>65.821848117657893</v>
      </c>
      <c r="L19" s="103">
        <v>71.536398113033002</v>
      </c>
      <c r="M19" s="96"/>
      <c r="N19" s="104">
        <v>59.559707705115102</v>
      </c>
      <c r="O19" s="105">
        <v>61.770419017667102</v>
      </c>
      <c r="P19" s="106">
        <v>60.665063361391098</v>
      </c>
      <c r="Q19" s="96"/>
      <c r="R19" s="107">
        <v>68.430302469706703</v>
      </c>
      <c r="S19" s="101"/>
      <c r="T19" s="102">
        <v>4.3692134872175803</v>
      </c>
      <c r="U19" s="96">
        <v>4.2077731002631698</v>
      </c>
      <c r="V19" s="96">
        <v>3.4411750509378498</v>
      </c>
      <c r="W19" s="96">
        <v>3.01910414242169</v>
      </c>
      <c r="X19" s="96">
        <v>-3.15507008285415</v>
      </c>
      <c r="Y19" s="103">
        <v>2.3613091331533602</v>
      </c>
      <c r="Z19" s="96"/>
      <c r="AA19" s="104">
        <v>-9.6707756254748904</v>
      </c>
      <c r="AB19" s="105">
        <v>-5.4885693346520199</v>
      </c>
      <c r="AC19" s="106">
        <v>-7.5888883815062798</v>
      </c>
      <c r="AD19" s="96"/>
      <c r="AE19" s="107">
        <v>-0.35625438159473199</v>
      </c>
      <c r="AF19" s="30"/>
      <c r="AG19" s="102">
        <v>52.250023124595302</v>
      </c>
      <c r="AH19" s="96">
        <v>67.923873832207903</v>
      </c>
      <c r="AI19" s="96">
        <v>77.492831375450905</v>
      </c>
      <c r="AJ19" s="96">
        <v>75.349181389325594</v>
      </c>
      <c r="AK19" s="96">
        <v>63.187956710757497</v>
      </c>
      <c r="AL19" s="103">
        <v>67.240773286467402</v>
      </c>
      <c r="AM19" s="96"/>
      <c r="AN19" s="104">
        <v>57.716677458144403</v>
      </c>
      <c r="AO19" s="105">
        <v>60.967995560077597</v>
      </c>
      <c r="AP19" s="106">
        <v>59.342336509111</v>
      </c>
      <c r="AQ19" s="96"/>
      <c r="AR19" s="107">
        <v>64.984077064365593</v>
      </c>
      <c r="AS19" s="101"/>
      <c r="AT19" s="102">
        <v>5.6728525236419802</v>
      </c>
      <c r="AU19" s="96">
        <v>4.75893024236656</v>
      </c>
      <c r="AV19" s="96">
        <v>6.75676152242852</v>
      </c>
      <c r="AW19" s="96">
        <v>3.8103793519484199</v>
      </c>
      <c r="AX19" s="96">
        <v>-0.55944173990577095</v>
      </c>
      <c r="AY19" s="103">
        <v>4.08837344325931</v>
      </c>
      <c r="AZ19" s="96"/>
      <c r="BA19" s="104">
        <v>-6.7189124581259199</v>
      </c>
      <c r="BB19" s="105">
        <v>-4.0172321531694397</v>
      </c>
      <c r="BC19" s="106">
        <v>-5.3503424647780999</v>
      </c>
      <c r="BD19" s="96"/>
      <c r="BE19" s="107">
        <v>1.44881970166385</v>
      </c>
    </row>
    <row r="20" spans="1:57" x14ac:dyDescent="0.25">
      <c r="A20" s="21" t="s">
        <v>29</v>
      </c>
      <c r="B20" s="3" t="str">
        <f t="shared" si="0"/>
        <v>Williamsburg, VA</v>
      </c>
      <c r="C20" s="3"/>
      <c r="D20" s="24" t="s">
        <v>16</v>
      </c>
      <c r="E20" s="27" t="s">
        <v>17</v>
      </c>
      <c r="F20" s="3"/>
      <c r="G20" s="102">
        <v>30.781414994720102</v>
      </c>
      <c r="H20" s="96">
        <v>34.648891235480399</v>
      </c>
      <c r="I20" s="96">
        <v>35.044878563885902</v>
      </c>
      <c r="J20" s="96">
        <v>34.424498416050596</v>
      </c>
      <c r="K20" s="96">
        <v>38.0543822597676</v>
      </c>
      <c r="L20" s="103">
        <v>34.590813093980898</v>
      </c>
      <c r="M20" s="96"/>
      <c r="N20" s="104">
        <v>57.022175290390699</v>
      </c>
      <c r="O20" s="105">
        <v>61.945617740232301</v>
      </c>
      <c r="P20" s="106">
        <v>59.4838965153115</v>
      </c>
      <c r="Q20" s="96"/>
      <c r="R20" s="107">
        <v>41.703122642932499</v>
      </c>
      <c r="S20" s="101"/>
      <c r="T20" s="102">
        <v>-5.2412836063582198</v>
      </c>
      <c r="U20" s="96">
        <v>-6.4002948728796296</v>
      </c>
      <c r="V20" s="96">
        <v>-9.2698052606836203</v>
      </c>
      <c r="W20" s="96">
        <v>-10.4213919149826</v>
      </c>
      <c r="X20" s="96">
        <v>-10.7203594622924</v>
      </c>
      <c r="Y20" s="103">
        <v>-8.5773267688090407</v>
      </c>
      <c r="Z20" s="96"/>
      <c r="AA20" s="104">
        <v>-6.4929342737529501</v>
      </c>
      <c r="AB20" s="105">
        <v>1.0817000289138901</v>
      </c>
      <c r="AC20" s="106">
        <v>-2.6962917509945501</v>
      </c>
      <c r="AD20" s="96"/>
      <c r="AE20" s="107">
        <v>-6.2515763921312999</v>
      </c>
      <c r="AF20" s="30"/>
      <c r="AG20" s="102">
        <v>30.3656282998944</v>
      </c>
      <c r="AH20" s="96">
        <v>32.230068637803498</v>
      </c>
      <c r="AI20" s="96">
        <v>31.3489968321013</v>
      </c>
      <c r="AJ20" s="96">
        <v>31.632787750791898</v>
      </c>
      <c r="AK20" s="96">
        <v>34.219904963041103</v>
      </c>
      <c r="AL20" s="103">
        <v>31.959477296726501</v>
      </c>
      <c r="AM20" s="96"/>
      <c r="AN20" s="104">
        <v>45.498944033790899</v>
      </c>
      <c r="AO20" s="105">
        <v>49.2509239704329</v>
      </c>
      <c r="AP20" s="106">
        <v>47.3749340021119</v>
      </c>
      <c r="AQ20" s="96"/>
      <c r="AR20" s="107">
        <v>36.363893498265099</v>
      </c>
      <c r="AS20" s="101"/>
      <c r="AT20" s="102">
        <v>-2.0286031285447401</v>
      </c>
      <c r="AU20" s="96">
        <v>3.0958057618018202</v>
      </c>
      <c r="AV20" s="96">
        <v>-4.9281265083923804</v>
      </c>
      <c r="AW20" s="96">
        <v>-4.7281681791377403</v>
      </c>
      <c r="AX20" s="96">
        <v>-5.6440523573575296</v>
      </c>
      <c r="AY20" s="103">
        <v>-2.9767623658820401</v>
      </c>
      <c r="AZ20" s="96"/>
      <c r="BA20" s="104">
        <v>-16.951670932356901</v>
      </c>
      <c r="BB20" s="105">
        <v>-15.496858664837999</v>
      </c>
      <c r="BC20" s="106">
        <v>-16.201768568667301</v>
      </c>
      <c r="BD20" s="96"/>
      <c r="BE20" s="107">
        <v>-8.3554261180094898</v>
      </c>
    </row>
    <row r="21" spans="1:57" x14ac:dyDescent="0.25">
      <c r="A21" s="21" t="s">
        <v>30</v>
      </c>
      <c r="B21" s="3" t="str">
        <f t="shared" si="0"/>
        <v>Virginia Beach, VA</v>
      </c>
      <c r="C21" s="3"/>
      <c r="D21" s="24" t="s">
        <v>16</v>
      </c>
      <c r="E21" s="27" t="s">
        <v>17</v>
      </c>
      <c r="F21" s="3"/>
      <c r="G21" s="102">
        <v>36.122998890473902</v>
      </c>
      <c r="H21" s="96">
        <v>46.655571405928001</v>
      </c>
      <c r="I21" s="96">
        <v>54.9294658424472</v>
      </c>
      <c r="J21" s="96">
        <v>55.167221429703503</v>
      </c>
      <c r="K21" s="96">
        <v>58.265969250277301</v>
      </c>
      <c r="L21" s="103">
        <v>50.228245363766</v>
      </c>
      <c r="M21" s="96"/>
      <c r="N21" s="104">
        <v>77.357742906958293</v>
      </c>
      <c r="O21" s="105">
        <v>76.671341748480501</v>
      </c>
      <c r="P21" s="106">
        <v>77.011629734402007</v>
      </c>
      <c r="Q21" s="96"/>
      <c r="R21" s="107">
        <v>57.9273113324749</v>
      </c>
      <c r="S21" s="101"/>
      <c r="T21" s="102">
        <v>-11.3683120006928</v>
      </c>
      <c r="U21" s="96">
        <v>-12.8773682140079</v>
      </c>
      <c r="V21" s="96">
        <v>6.15601074561516</v>
      </c>
      <c r="W21" s="96">
        <v>8.7991449522015603</v>
      </c>
      <c r="X21" s="96">
        <v>0.80468195350416805</v>
      </c>
      <c r="Y21" s="103">
        <v>-1.34240314254983</v>
      </c>
      <c r="Z21" s="96"/>
      <c r="AA21" s="104">
        <v>0.59195356537617505</v>
      </c>
      <c r="AB21" s="105">
        <v>-1.5684833426853799</v>
      </c>
      <c r="AC21" s="106">
        <v>-0.498940556465862</v>
      </c>
      <c r="AD21" s="96"/>
      <c r="AE21" s="107">
        <v>-1.02034119618994</v>
      </c>
      <c r="AF21" s="30"/>
      <c r="AG21" s="102">
        <v>36.690917717765203</v>
      </c>
      <c r="AH21" s="96">
        <v>40.510458265786198</v>
      </c>
      <c r="AI21" s="96">
        <v>43.4954033919797</v>
      </c>
      <c r="AJ21" s="96">
        <v>43.059518148676403</v>
      </c>
      <c r="AK21" s="96">
        <v>44.670312252337901</v>
      </c>
      <c r="AL21" s="103">
        <v>41.6826352046876</v>
      </c>
      <c r="AM21" s="96"/>
      <c r="AN21" s="104">
        <v>61.185797319204397</v>
      </c>
      <c r="AO21" s="105">
        <v>64.1619748809008</v>
      </c>
      <c r="AP21" s="106">
        <v>62.677056618662398</v>
      </c>
      <c r="AQ21" s="96"/>
      <c r="AR21" s="107">
        <v>47.695784834444503</v>
      </c>
      <c r="AS21" s="101"/>
      <c r="AT21" s="102">
        <v>-7.1017189699136001</v>
      </c>
      <c r="AU21" s="96">
        <v>-7.0953282915089702</v>
      </c>
      <c r="AV21" s="96">
        <v>-6.1212271229957498</v>
      </c>
      <c r="AW21" s="96">
        <v>-10.9986871611314</v>
      </c>
      <c r="AX21" s="96">
        <v>-15.9593842050798</v>
      </c>
      <c r="AY21" s="103">
        <v>-9.7644057678434599</v>
      </c>
      <c r="AZ21" s="96"/>
      <c r="BA21" s="104">
        <v>-8.2213040211932995</v>
      </c>
      <c r="BB21" s="105">
        <v>-6.6912743347875203</v>
      </c>
      <c r="BC21" s="106">
        <v>-7.4397646838947598</v>
      </c>
      <c r="BD21" s="96"/>
      <c r="BE21" s="107">
        <v>-8.8930385940801209</v>
      </c>
    </row>
    <row r="22" spans="1:57" x14ac:dyDescent="0.25">
      <c r="A22" s="34" t="s">
        <v>31</v>
      </c>
      <c r="B22" s="3" t="str">
        <f t="shared" si="0"/>
        <v>Norfolk/Portsmouth, VA</v>
      </c>
      <c r="C22" s="3"/>
      <c r="D22" s="24" t="s">
        <v>16</v>
      </c>
      <c r="E22" s="27" t="s">
        <v>17</v>
      </c>
      <c r="F22" s="3"/>
      <c r="G22" s="102">
        <v>62.829062829062799</v>
      </c>
      <c r="H22" s="96">
        <v>65.391365391365298</v>
      </c>
      <c r="I22" s="96">
        <v>70.814320814320794</v>
      </c>
      <c r="J22" s="96">
        <v>69.217269217269205</v>
      </c>
      <c r="K22" s="96">
        <v>66.707616707616694</v>
      </c>
      <c r="L22" s="103">
        <v>66.991926991926903</v>
      </c>
      <c r="M22" s="96"/>
      <c r="N22" s="104">
        <v>77.202527202527193</v>
      </c>
      <c r="O22" s="105">
        <v>77.132327132327106</v>
      </c>
      <c r="P22" s="106">
        <v>77.167427167427107</v>
      </c>
      <c r="Q22" s="96"/>
      <c r="R22" s="107">
        <v>69.899212756355595</v>
      </c>
      <c r="S22" s="101"/>
      <c r="T22" s="102">
        <v>28.503726634567698</v>
      </c>
      <c r="U22" s="96">
        <v>6.6122834031143398</v>
      </c>
      <c r="V22" s="96">
        <v>8.1410320540755308</v>
      </c>
      <c r="W22" s="96">
        <v>6.1580220609870198</v>
      </c>
      <c r="X22" s="96">
        <v>-2.0726679395410001</v>
      </c>
      <c r="Y22" s="103">
        <v>8.3894633143950692</v>
      </c>
      <c r="Z22" s="96"/>
      <c r="AA22" s="104">
        <v>1.0309061137027999</v>
      </c>
      <c r="AB22" s="105">
        <v>-2.44877942144001</v>
      </c>
      <c r="AC22" s="106">
        <v>-0.73863217301671003</v>
      </c>
      <c r="AD22" s="96"/>
      <c r="AE22" s="107">
        <v>5.3341017776718198</v>
      </c>
      <c r="AF22" s="30"/>
      <c r="AG22" s="102">
        <v>52.259564759564697</v>
      </c>
      <c r="AH22" s="96">
        <v>59.266409266409198</v>
      </c>
      <c r="AI22" s="96">
        <v>60.784485784485703</v>
      </c>
      <c r="AJ22" s="96">
        <v>61.727799227799203</v>
      </c>
      <c r="AK22" s="96">
        <v>59.871884871884802</v>
      </c>
      <c r="AL22" s="103">
        <v>58.782028782028704</v>
      </c>
      <c r="AM22" s="96"/>
      <c r="AN22" s="104">
        <v>68.234468234468196</v>
      </c>
      <c r="AO22" s="105">
        <v>69.103194103194099</v>
      </c>
      <c r="AP22" s="106">
        <v>68.668831168831105</v>
      </c>
      <c r="AQ22" s="96"/>
      <c r="AR22" s="107">
        <v>61.606829463972304</v>
      </c>
      <c r="AS22" s="101"/>
      <c r="AT22" s="102">
        <v>8.6632280218978508</v>
      </c>
      <c r="AU22" s="96">
        <v>8.1112026050713197</v>
      </c>
      <c r="AV22" s="96">
        <v>5.3017884346853696</v>
      </c>
      <c r="AW22" s="96">
        <v>3.8530980503186201</v>
      </c>
      <c r="AX22" s="96">
        <v>0.730640130403583</v>
      </c>
      <c r="AY22" s="103">
        <v>5.1510582925141897</v>
      </c>
      <c r="AZ22" s="96"/>
      <c r="BA22" s="104">
        <v>2.1116771001707502</v>
      </c>
      <c r="BB22" s="105">
        <v>-1.1943273156993399</v>
      </c>
      <c r="BC22" s="106">
        <v>0.42102338179698601</v>
      </c>
      <c r="BD22" s="96"/>
      <c r="BE22" s="107">
        <v>3.5970622962938998</v>
      </c>
    </row>
    <row r="23" spans="1:57" x14ac:dyDescent="0.25">
      <c r="A23" s="35" t="s">
        <v>32</v>
      </c>
      <c r="B23" s="3" t="str">
        <f t="shared" si="0"/>
        <v>Newport News/Hampton, VA</v>
      </c>
      <c r="C23" s="3"/>
      <c r="D23" s="24" t="s">
        <v>16</v>
      </c>
      <c r="E23" s="27" t="s">
        <v>17</v>
      </c>
      <c r="F23" s="3"/>
      <c r="G23" s="102">
        <v>48.337812986278102</v>
      </c>
      <c r="H23" s="96">
        <v>58.749469514782803</v>
      </c>
      <c r="I23" s="96">
        <v>67.5767435280803</v>
      </c>
      <c r="J23" s="96">
        <v>74.310369217711099</v>
      </c>
      <c r="K23" s="96">
        <v>73.079643513934002</v>
      </c>
      <c r="L23" s="103">
        <v>64.410807752157297</v>
      </c>
      <c r="M23" s="96"/>
      <c r="N23" s="104">
        <v>74.395246852454306</v>
      </c>
      <c r="O23" s="105">
        <v>74.862073843542206</v>
      </c>
      <c r="P23" s="106">
        <v>74.628660347998306</v>
      </c>
      <c r="Q23" s="96"/>
      <c r="R23" s="107">
        <v>67.330194208111806</v>
      </c>
      <c r="S23" s="101"/>
      <c r="T23" s="102">
        <v>-4.7367980664754397</v>
      </c>
      <c r="U23" s="96">
        <v>-4.9306860658754896</v>
      </c>
      <c r="V23" s="96">
        <v>-0.30672387140068003</v>
      </c>
      <c r="W23" s="96">
        <v>2.69228863247249</v>
      </c>
      <c r="X23" s="96">
        <v>-4.2472240342578703E-2</v>
      </c>
      <c r="Y23" s="103">
        <v>-1.1483494335181299</v>
      </c>
      <c r="Z23" s="96"/>
      <c r="AA23" s="104">
        <v>-3.0956329463792098</v>
      </c>
      <c r="AB23" s="105">
        <v>-0.84317032040472095</v>
      </c>
      <c r="AC23" s="106">
        <v>-1.9788182831661001</v>
      </c>
      <c r="AD23" s="96"/>
      <c r="AE23" s="107">
        <v>-1.46933612201539</v>
      </c>
      <c r="AF23" s="30"/>
      <c r="AG23" s="102">
        <v>47.740132974961</v>
      </c>
      <c r="AH23" s="96">
        <v>54.286320554533802</v>
      </c>
      <c r="AI23" s="96">
        <v>59.736172018673003</v>
      </c>
      <c r="AJ23" s="96">
        <v>63.757249964634298</v>
      </c>
      <c r="AK23" s="96">
        <v>61.783844956853798</v>
      </c>
      <c r="AL23" s="103">
        <v>57.460744093931197</v>
      </c>
      <c r="AM23" s="96"/>
      <c r="AN23" s="104">
        <v>65.359315320413003</v>
      </c>
      <c r="AO23" s="105">
        <v>64.086150799264303</v>
      </c>
      <c r="AP23" s="106">
        <v>64.722733059838703</v>
      </c>
      <c r="AQ23" s="96"/>
      <c r="AR23" s="107">
        <v>59.535598084190497</v>
      </c>
      <c r="AS23" s="101"/>
      <c r="AT23" s="102">
        <v>3.2938421792586601</v>
      </c>
      <c r="AU23" s="96">
        <v>0.12666106261698301</v>
      </c>
      <c r="AV23" s="96">
        <v>0.74338460004172702</v>
      </c>
      <c r="AW23" s="96">
        <v>1.1929667590391999</v>
      </c>
      <c r="AX23" s="96">
        <v>-0.119292357841915</v>
      </c>
      <c r="AY23" s="103">
        <v>0.95211087605184097</v>
      </c>
      <c r="AZ23" s="96"/>
      <c r="BA23" s="104">
        <v>-3.3138023749017398</v>
      </c>
      <c r="BB23" s="105">
        <v>-3.5147012187145701</v>
      </c>
      <c r="BC23" s="106">
        <v>-3.4133682823099001</v>
      </c>
      <c r="BD23" s="96"/>
      <c r="BE23" s="107">
        <v>-0.46053599618031299</v>
      </c>
    </row>
    <row r="24" spans="1:57" x14ac:dyDescent="0.25">
      <c r="A24" s="36" t="s">
        <v>33</v>
      </c>
      <c r="B24" s="3" t="str">
        <f t="shared" si="0"/>
        <v>Chesapeake/Suffolk, VA</v>
      </c>
      <c r="C24" s="3"/>
      <c r="D24" s="25" t="s">
        <v>16</v>
      </c>
      <c r="E24" s="28" t="s">
        <v>17</v>
      </c>
      <c r="F24" s="3"/>
      <c r="G24" s="108">
        <v>57.049564634963097</v>
      </c>
      <c r="H24" s="109">
        <v>69.993302076356301</v>
      </c>
      <c r="I24" s="109">
        <v>74.598124581379693</v>
      </c>
      <c r="J24" s="109">
        <v>74.866041527126498</v>
      </c>
      <c r="K24" s="109">
        <v>70.093770931011306</v>
      </c>
      <c r="L24" s="110">
        <v>69.320160750167403</v>
      </c>
      <c r="M24" s="96"/>
      <c r="N24" s="111">
        <v>76.389819156061606</v>
      </c>
      <c r="O24" s="112">
        <v>75.619557937039502</v>
      </c>
      <c r="P24" s="113">
        <v>76.004688546550497</v>
      </c>
      <c r="Q24" s="96"/>
      <c r="R24" s="114">
        <v>71.230025834848306</v>
      </c>
      <c r="S24" s="101"/>
      <c r="T24" s="108">
        <v>5.9543974296744704</v>
      </c>
      <c r="U24" s="109">
        <v>5.6348433880124702</v>
      </c>
      <c r="V24" s="109">
        <v>3.77705608629745</v>
      </c>
      <c r="W24" s="109">
        <v>6.0784677096104103</v>
      </c>
      <c r="X24" s="109">
        <v>3.2148082967412499</v>
      </c>
      <c r="Y24" s="110">
        <v>4.8802452938085299</v>
      </c>
      <c r="Z24" s="96"/>
      <c r="AA24" s="111">
        <v>5.91483032725281</v>
      </c>
      <c r="AB24" s="112">
        <v>1.4132217259881901</v>
      </c>
      <c r="AC24" s="113">
        <v>3.6265565998104399</v>
      </c>
      <c r="AD24" s="96"/>
      <c r="AE24" s="114">
        <v>4.4948355356435501</v>
      </c>
      <c r="AF24" s="31"/>
      <c r="AG24" s="108">
        <v>52.545210984594704</v>
      </c>
      <c r="AH24" s="109">
        <v>62.721868720696499</v>
      </c>
      <c r="AI24" s="109">
        <v>65.0787006028131</v>
      </c>
      <c r="AJ24" s="109">
        <v>64.701942397856598</v>
      </c>
      <c r="AK24" s="109">
        <v>61.616711319490904</v>
      </c>
      <c r="AL24" s="110">
        <v>61.332886805090403</v>
      </c>
      <c r="AM24" s="96"/>
      <c r="AN24" s="111">
        <v>65.530810448760803</v>
      </c>
      <c r="AO24" s="112">
        <v>66.908070997990606</v>
      </c>
      <c r="AP24" s="113">
        <v>66.219440723375698</v>
      </c>
      <c r="AQ24" s="96"/>
      <c r="AR24" s="114">
        <v>62.729045067457598</v>
      </c>
      <c r="AS24" s="40"/>
      <c r="AT24" s="108">
        <v>-2.1534218636078299</v>
      </c>
      <c r="AU24" s="109">
        <v>-0.72736347010053404</v>
      </c>
      <c r="AV24" s="109">
        <v>-3.8351708264129698</v>
      </c>
      <c r="AW24" s="109">
        <v>-5.8277216585854399</v>
      </c>
      <c r="AX24" s="109">
        <v>-3.1880096398703199</v>
      </c>
      <c r="AY24" s="110">
        <v>-3.23260842141798</v>
      </c>
      <c r="AZ24" s="96"/>
      <c r="BA24" s="111">
        <v>-0.87490075839382397</v>
      </c>
      <c r="BB24" s="112">
        <v>-3.09578260191395</v>
      </c>
      <c r="BC24" s="113">
        <v>-2.00946711036549</v>
      </c>
      <c r="BD24" s="96"/>
      <c r="BE24" s="114">
        <v>-2.8669223216028801</v>
      </c>
    </row>
    <row r="25" spans="1:57" ht="13" x14ac:dyDescent="0.3">
      <c r="A25" s="35" t="s">
        <v>105</v>
      </c>
      <c r="B25" s="3" t="s">
        <v>105</v>
      </c>
      <c r="C25" s="9"/>
      <c r="D25" s="23" t="s">
        <v>16</v>
      </c>
      <c r="E25" s="26" t="s">
        <v>17</v>
      </c>
      <c r="F25" s="3"/>
      <c r="G25" s="93">
        <v>38.584779706275</v>
      </c>
      <c r="H25" s="94">
        <v>66.188251001335104</v>
      </c>
      <c r="I25" s="94">
        <v>82.777036048064005</v>
      </c>
      <c r="J25" s="94">
        <v>86.2483311081441</v>
      </c>
      <c r="K25" s="94">
        <v>76.234979973297698</v>
      </c>
      <c r="L25" s="95">
        <v>70.006675567423201</v>
      </c>
      <c r="M25" s="96"/>
      <c r="N25" s="97">
        <v>74.3324432576769</v>
      </c>
      <c r="O25" s="98">
        <v>71.128170894525994</v>
      </c>
      <c r="P25" s="99">
        <v>72.730307076101397</v>
      </c>
      <c r="Q25" s="96"/>
      <c r="R25" s="100">
        <v>70.7848559984741</v>
      </c>
      <c r="S25" s="101"/>
      <c r="T25" s="93">
        <v>-7.3717948717948696</v>
      </c>
      <c r="U25" s="94">
        <v>9.3767236624379393</v>
      </c>
      <c r="V25" s="94">
        <v>0.69021518473406396</v>
      </c>
      <c r="W25" s="94">
        <v>37.154989384288697</v>
      </c>
      <c r="X25" s="94">
        <v>51.760797342192603</v>
      </c>
      <c r="Y25" s="95">
        <v>17.659598339504001</v>
      </c>
      <c r="Z25" s="96"/>
      <c r="AA25" s="97">
        <v>-6.9757727652464396</v>
      </c>
      <c r="AB25" s="98">
        <v>-22.396212672978798</v>
      </c>
      <c r="AC25" s="99">
        <v>-15.214007782101101</v>
      </c>
      <c r="AD25" s="96"/>
      <c r="AE25" s="100">
        <v>5.6358073009321803</v>
      </c>
      <c r="AG25" s="93">
        <v>40.470627503337703</v>
      </c>
      <c r="AH25" s="94">
        <v>56.859145527369797</v>
      </c>
      <c r="AI25" s="94">
        <v>65.337116154873101</v>
      </c>
      <c r="AJ25" s="94">
        <v>65.211949265687494</v>
      </c>
      <c r="AK25" s="94">
        <v>62.316421895861097</v>
      </c>
      <c r="AL25" s="95">
        <v>58.0390520694259</v>
      </c>
      <c r="AM25" s="96"/>
      <c r="AN25" s="97">
        <v>72.905540720961199</v>
      </c>
      <c r="AO25" s="98">
        <v>74.374165554071993</v>
      </c>
      <c r="AP25" s="99">
        <v>73.639853137516596</v>
      </c>
      <c r="AQ25" s="96"/>
      <c r="AR25" s="100">
        <v>62.496423803166103</v>
      </c>
      <c r="AS25" s="101"/>
      <c r="AT25" s="93">
        <v>2.9286926994906599</v>
      </c>
      <c r="AU25" s="94">
        <v>7.0037688442211001</v>
      </c>
      <c r="AV25" s="94">
        <v>-1.8304914744232601</v>
      </c>
      <c r="AW25" s="94">
        <v>9.2854146273248404</v>
      </c>
      <c r="AX25" s="94">
        <v>14.294459749005201</v>
      </c>
      <c r="AY25" s="95">
        <v>6.21850279466112</v>
      </c>
      <c r="AZ25" s="96"/>
      <c r="BA25" s="97">
        <v>5.4174710424710399</v>
      </c>
      <c r="BB25" s="98">
        <v>-4.6737967914438503</v>
      </c>
      <c r="BC25" s="99">
        <v>6.8034924594625207E-2</v>
      </c>
      <c r="BD25" s="96"/>
      <c r="BE25" s="100">
        <v>4.0651858909466201</v>
      </c>
    </row>
    <row r="26" spans="1:57" x14ac:dyDescent="0.25">
      <c r="A26" s="35" t="s">
        <v>43</v>
      </c>
      <c r="B26" s="3" t="str">
        <f t="shared" si="0"/>
        <v>Richmond North/Glen Allen, VA</v>
      </c>
      <c r="C26" s="10"/>
      <c r="D26" s="24" t="s">
        <v>16</v>
      </c>
      <c r="E26" s="27" t="s">
        <v>17</v>
      </c>
      <c r="F26" s="3"/>
      <c r="G26" s="102">
        <v>39.094555873925501</v>
      </c>
      <c r="H26" s="96">
        <v>54.292263610315104</v>
      </c>
      <c r="I26" s="96">
        <v>66.865329512893894</v>
      </c>
      <c r="J26" s="96">
        <v>67.163323782234897</v>
      </c>
      <c r="K26" s="96">
        <v>54.3151862464183</v>
      </c>
      <c r="L26" s="103">
        <v>56.346131805157498</v>
      </c>
      <c r="M26" s="96"/>
      <c r="N26" s="104">
        <v>63.644699140401102</v>
      </c>
      <c r="O26" s="105">
        <v>68.653295128939803</v>
      </c>
      <c r="P26" s="106">
        <v>66.148997134670395</v>
      </c>
      <c r="Q26" s="96"/>
      <c r="R26" s="107">
        <v>59.146950470732698</v>
      </c>
      <c r="S26" s="101"/>
      <c r="T26" s="102">
        <v>-5.6085070094184903</v>
      </c>
      <c r="U26" s="96">
        <v>-1.5848037773352299</v>
      </c>
      <c r="V26" s="96">
        <v>1.65111819868155</v>
      </c>
      <c r="W26" s="96">
        <v>2.8645506298016601</v>
      </c>
      <c r="X26" s="96">
        <v>-9.1322509532159302</v>
      </c>
      <c r="Y26" s="103">
        <v>-1.9828962465686</v>
      </c>
      <c r="Z26" s="96"/>
      <c r="AA26" s="104">
        <v>-25.1052495183703</v>
      </c>
      <c r="AB26" s="105">
        <v>-21.221302684445501</v>
      </c>
      <c r="AC26" s="106">
        <v>-23.135350074136699</v>
      </c>
      <c r="AD26" s="96"/>
      <c r="AE26" s="107">
        <v>-9.9242405890133902</v>
      </c>
      <c r="AG26" s="102">
        <v>40.713467048710598</v>
      </c>
      <c r="AH26" s="96">
        <v>51.240687679083003</v>
      </c>
      <c r="AI26" s="96">
        <v>58.730659025787901</v>
      </c>
      <c r="AJ26" s="96">
        <v>59.4068767908309</v>
      </c>
      <c r="AK26" s="96">
        <v>51.171919770773599</v>
      </c>
      <c r="AL26" s="103">
        <v>52.252722063037197</v>
      </c>
      <c r="AM26" s="96"/>
      <c r="AN26" s="104">
        <v>62.719197707736299</v>
      </c>
      <c r="AO26" s="105">
        <v>65.896848137535798</v>
      </c>
      <c r="AP26" s="106">
        <v>64.308022922636098</v>
      </c>
      <c r="AQ26" s="96"/>
      <c r="AR26" s="107">
        <v>55.697093737208299</v>
      </c>
      <c r="AS26" s="101"/>
      <c r="AT26" s="102">
        <v>-0.26534248281911499</v>
      </c>
      <c r="AU26" s="96">
        <v>-3.68881598351707</v>
      </c>
      <c r="AV26" s="96">
        <v>-4.6351359758918598</v>
      </c>
      <c r="AW26" s="96">
        <v>-3.5371163676716599</v>
      </c>
      <c r="AX26" s="96">
        <v>-7.1233466745250196</v>
      </c>
      <c r="AY26" s="103">
        <v>-4.0502501946437999</v>
      </c>
      <c r="AZ26" s="96"/>
      <c r="BA26" s="104">
        <v>-9.9635930270948698</v>
      </c>
      <c r="BB26" s="105">
        <v>-11.003000384459501</v>
      </c>
      <c r="BC26" s="106">
        <v>-10.496705092117701</v>
      </c>
      <c r="BD26" s="96"/>
      <c r="BE26" s="107">
        <v>-6.2804231154260801</v>
      </c>
    </row>
    <row r="27" spans="1:57" x14ac:dyDescent="0.25">
      <c r="A27" s="21" t="s">
        <v>44</v>
      </c>
      <c r="B27" s="3" t="str">
        <f t="shared" si="0"/>
        <v>Richmond West/Midlothian, VA</v>
      </c>
      <c r="C27" s="3"/>
      <c r="D27" s="24" t="s">
        <v>16</v>
      </c>
      <c r="E27" s="27" t="s">
        <v>17</v>
      </c>
      <c r="F27" s="3"/>
      <c r="G27" s="102">
        <v>45.387243735763001</v>
      </c>
      <c r="H27" s="96">
        <v>55.979498861047801</v>
      </c>
      <c r="I27" s="96">
        <v>59.908883826879197</v>
      </c>
      <c r="J27" s="96">
        <v>65.005694760820006</v>
      </c>
      <c r="K27" s="96">
        <v>57.944191343963503</v>
      </c>
      <c r="L27" s="103">
        <v>56.845102505694697</v>
      </c>
      <c r="M27" s="96"/>
      <c r="N27" s="104">
        <v>64.777904328018195</v>
      </c>
      <c r="O27" s="105">
        <v>69.960136674259601</v>
      </c>
      <c r="P27" s="106">
        <v>67.369020501138905</v>
      </c>
      <c r="Q27" s="96"/>
      <c r="R27" s="107">
        <v>59.851936218678802</v>
      </c>
      <c r="S27" s="101"/>
      <c r="T27" s="102">
        <v>0.25157232704402499</v>
      </c>
      <c r="U27" s="96">
        <v>0.35732516590096902</v>
      </c>
      <c r="V27" s="96">
        <v>2.33463035019455</v>
      </c>
      <c r="W27" s="96">
        <v>11.3658536585365</v>
      </c>
      <c r="X27" s="96">
        <v>-1.92771084337349</v>
      </c>
      <c r="Y27" s="103">
        <v>2.5899280575539501</v>
      </c>
      <c r="Z27" s="96"/>
      <c r="AA27" s="104">
        <v>-20.814479638009001</v>
      </c>
      <c r="AB27" s="105">
        <v>-17.300572197913102</v>
      </c>
      <c r="AC27" s="106">
        <v>-19.028062970568101</v>
      </c>
      <c r="AD27" s="96"/>
      <c r="AE27" s="107">
        <v>-5.5220238859637796</v>
      </c>
      <c r="AG27" s="102">
        <v>43.657460136674203</v>
      </c>
      <c r="AH27" s="96">
        <v>53.367027334851898</v>
      </c>
      <c r="AI27" s="96">
        <v>55.908314350797198</v>
      </c>
      <c r="AJ27" s="96">
        <v>61.332574031890601</v>
      </c>
      <c r="AK27" s="96">
        <v>57.595387243735701</v>
      </c>
      <c r="AL27" s="103">
        <v>54.372152619589897</v>
      </c>
      <c r="AM27" s="96"/>
      <c r="AN27" s="104">
        <v>61.119020501138898</v>
      </c>
      <c r="AO27" s="105">
        <v>61.9020501138952</v>
      </c>
      <c r="AP27" s="106">
        <v>61.510535307517003</v>
      </c>
      <c r="AQ27" s="96"/>
      <c r="AR27" s="107">
        <v>56.411690530426199</v>
      </c>
      <c r="AS27" s="101"/>
      <c r="AT27" s="102">
        <v>1.9448138297872299</v>
      </c>
      <c r="AU27" s="96">
        <v>3.7072900816157102</v>
      </c>
      <c r="AV27" s="96">
        <v>2.0265003897116101</v>
      </c>
      <c r="AW27" s="96">
        <v>4.8940832724616499</v>
      </c>
      <c r="AX27" s="96">
        <v>4.9552471137631304</v>
      </c>
      <c r="AY27" s="103">
        <v>3.59409754245103</v>
      </c>
      <c r="AZ27" s="96"/>
      <c r="BA27" s="104">
        <v>-9.4208249815381304</v>
      </c>
      <c r="BB27" s="105">
        <v>-13.6187543458825</v>
      </c>
      <c r="BC27" s="106">
        <v>-11.582932569323599</v>
      </c>
      <c r="BD27" s="96"/>
      <c r="BE27" s="107">
        <v>-1.6645394596894201</v>
      </c>
    </row>
    <row r="28" spans="1:57" x14ac:dyDescent="0.25">
      <c r="A28" s="21" t="s">
        <v>45</v>
      </c>
      <c r="B28" s="3" t="str">
        <f t="shared" si="0"/>
        <v>Petersburg/Chester, VA</v>
      </c>
      <c r="C28" s="3"/>
      <c r="D28" s="24" t="s">
        <v>16</v>
      </c>
      <c r="E28" s="27" t="s">
        <v>17</v>
      </c>
      <c r="F28" s="3"/>
      <c r="G28" s="102">
        <v>50.018796992481199</v>
      </c>
      <c r="H28" s="96">
        <v>61.917293233082702</v>
      </c>
      <c r="I28" s="96">
        <v>67.424812030075103</v>
      </c>
      <c r="J28" s="96">
        <v>68.439849624060102</v>
      </c>
      <c r="K28" s="96">
        <v>60.827067669172898</v>
      </c>
      <c r="L28" s="103">
        <v>61.725563909774401</v>
      </c>
      <c r="M28" s="96"/>
      <c r="N28" s="104">
        <v>60.563909774435999</v>
      </c>
      <c r="O28" s="105">
        <v>65.488721804511201</v>
      </c>
      <c r="P28" s="106">
        <v>63.0263157894736</v>
      </c>
      <c r="Q28" s="96"/>
      <c r="R28" s="107">
        <v>62.097207303974201</v>
      </c>
      <c r="S28" s="101"/>
      <c r="T28" s="102">
        <v>-1.61362001070926</v>
      </c>
      <c r="U28" s="96">
        <v>-0.71139824159734</v>
      </c>
      <c r="V28" s="96">
        <v>4.9776213140013796</v>
      </c>
      <c r="W28" s="96">
        <v>3.40071867703446</v>
      </c>
      <c r="X28" s="96">
        <v>-1.6866992229125</v>
      </c>
      <c r="Y28" s="103">
        <v>1.0279831523252501</v>
      </c>
      <c r="Z28" s="96"/>
      <c r="AA28" s="104">
        <v>-16.4806727595534</v>
      </c>
      <c r="AB28" s="105">
        <v>-14.691462938783999</v>
      </c>
      <c r="AC28" s="106">
        <v>-15.560586416001501</v>
      </c>
      <c r="AD28" s="96"/>
      <c r="AE28" s="107">
        <v>-4.3541514406528501</v>
      </c>
      <c r="AG28" s="102">
        <v>48.717105263157798</v>
      </c>
      <c r="AH28" s="96">
        <v>59.069548872180398</v>
      </c>
      <c r="AI28" s="96">
        <v>61.785714285714199</v>
      </c>
      <c r="AJ28" s="96">
        <v>62.861842105263101</v>
      </c>
      <c r="AK28" s="96">
        <v>57.462406015037502</v>
      </c>
      <c r="AL28" s="103">
        <v>57.979323308270601</v>
      </c>
      <c r="AM28" s="96"/>
      <c r="AN28" s="104">
        <v>58.905075187969899</v>
      </c>
      <c r="AO28" s="105">
        <v>58.566729323308202</v>
      </c>
      <c r="AP28" s="106">
        <v>58.735902255638997</v>
      </c>
      <c r="AQ28" s="96"/>
      <c r="AR28" s="107">
        <v>58.195488721804502</v>
      </c>
      <c r="AS28" s="101"/>
      <c r="AT28" s="102">
        <v>0.82810389717096899</v>
      </c>
      <c r="AU28" s="96">
        <v>-1.16090000183862</v>
      </c>
      <c r="AV28" s="96">
        <v>0.32138483072347102</v>
      </c>
      <c r="AW28" s="96">
        <v>1.4243093281236801</v>
      </c>
      <c r="AX28" s="96">
        <v>-1.1281183978765801</v>
      </c>
      <c r="AY28" s="103">
        <v>4.5343367366598303E-2</v>
      </c>
      <c r="AZ28" s="96"/>
      <c r="BA28" s="104">
        <v>-1.87905094822195</v>
      </c>
      <c r="BB28" s="105">
        <v>-6.6237840035083497</v>
      </c>
      <c r="BC28" s="106">
        <v>-4.3033684430831798</v>
      </c>
      <c r="BD28" s="96"/>
      <c r="BE28" s="107">
        <v>-1.2441805519485001</v>
      </c>
    </row>
    <row r="29" spans="1:57" x14ac:dyDescent="0.25">
      <c r="A29" s="42" t="s">
        <v>93</v>
      </c>
      <c r="B29" s="37" t="s">
        <v>70</v>
      </c>
      <c r="C29" s="3"/>
      <c r="D29" s="24" t="s">
        <v>16</v>
      </c>
      <c r="E29" s="27" t="s">
        <v>17</v>
      </c>
      <c r="F29" s="3"/>
      <c r="G29" s="102">
        <v>35.066555740432598</v>
      </c>
      <c r="H29" s="96">
        <v>49.084858569051498</v>
      </c>
      <c r="I29" s="96">
        <v>51.476705490848502</v>
      </c>
      <c r="J29" s="96">
        <v>51.528702163061503</v>
      </c>
      <c r="K29" s="96">
        <v>50.738352745424201</v>
      </c>
      <c r="L29" s="103">
        <v>47.579034941763702</v>
      </c>
      <c r="M29" s="96"/>
      <c r="N29" s="104">
        <v>58.329866888519099</v>
      </c>
      <c r="O29" s="105">
        <v>55.847501287995797</v>
      </c>
      <c r="P29" s="106">
        <v>57.082966720149003</v>
      </c>
      <c r="Q29" s="96"/>
      <c r="R29" s="107">
        <v>50.303407961306199</v>
      </c>
      <c r="S29" s="101"/>
      <c r="T29" s="102">
        <v>-5.3163123995538903</v>
      </c>
      <c r="U29" s="96">
        <v>0.48643783349589698</v>
      </c>
      <c r="V29" s="96">
        <v>4.2373109054723299</v>
      </c>
      <c r="W29" s="96">
        <v>1.59218386195969</v>
      </c>
      <c r="X29" s="96">
        <v>1.40198037634869</v>
      </c>
      <c r="Y29" s="103">
        <v>0.79242928452578998</v>
      </c>
      <c r="Z29" s="96"/>
      <c r="AA29" s="104">
        <v>5.0858255781889197</v>
      </c>
      <c r="AB29" s="105">
        <v>2.6189809025113902</v>
      </c>
      <c r="AC29" s="106">
        <v>3.8541717102066699</v>
      </c>
      <c r="AD29" s="96"/>
      <c r="AE29" s="107">
        <v>1.75298884066281</v>
      </c>
      <c r="AG29" s="102">
        <v>36.712250415973301</v>
      </c>
      <c r="AH29" s="96">
        <v>46.2614392678868</v>
      </c>
      <c r="AI29" s="96">
        <v>48.174916805324401</v>
      </c>
      <c r="AJ29" s="96">
        <v>48.752079866888501</v>
      </c>
      <c r="AK29" s="96">
        <v>45.777870216306098</v>
      </c>
      <c r="AL29" s="103">
        <v>45.135711314475799</v>
      </c>
      <c r="AM29" s="96"/>
      <c r="AN29" s="104">
        <v>51.416909317803601</v>
      </c>
      <c r="AO29" s="105">
        <v>50.763883485072398</v>
      </c>
      <c r="AP29" s="106">
        <v>51.090019086695101</v>
      </c>
      <c r="AQ29" s="96"/>
      <c r="AR29" s="107">
        <v>46.838347497744401</v>
      </c>
      <c r="AS29" s="101"/>
      <c r="AT29" s="102">
        <v>3.99751485911611</v>
      </c>
      <c r="AU29" s="96">
        <v>3.5676199871923702</v>
      </c>
      <c r="AV29" s="96">
        <v>2.4832953885621198</v>
      </c>
      <c r="AW29" s="96">
        <v>5.8554886960307501E-2</v>
      </c>
      <c r="AX29" s="96">
        <v>-2.9799220917688101</v>
      </c>
      <c r="AY29" s="103">
        <v>1.2538221394561899</v>
      </c>
      <c r="AZ29" s="96"/>
      <c r="BA29" s="104">
        <v>-0.76455727114212602</v>
      </c>
      <c r="BB29" s="105">
        <v>-3.5065630600426099</v>
      </c>
      <c r="BC29" s="106">
        <v>-2.1467285113135999</v>
      </c>
      <c r="BD29" s="96"/>
      <c r="BE29" s="107">
        <v>0.164123758795786</v>
      </c>
    </row>
    <row r="30" spans="1:57" x14ac:dyDescent="0.25">
      <c r="A30" s="21" t="s">
        <v>47</v>
      </c>
      <c r="B30" s="3" t="str">
        <f t="shared" si="0"/>
        <v>Roanoke, VA</v>
      </c>
      <c r="C30" s="3"/>
      <c r="D30" s="24" t="s">
        <v>16</v>
      </c>
      <c r="E30" s="27" t="s">
        <v>17</v>
      </c>
      <c r="F30" s="3"/>
      <c r="G30" s="102">
        <v>36.944937833037301</v>
      </c>
      <c r="H30" s="96">
        <v>56.465364120781501</v>
      </c>
      <c r="I30" s="96">
        <v>62.557726465364098</v>
      </c>
      <c r="J30" s="96">
        <v>59.698046181172202</v>
      </c>
      <c r="K30" s="96">
        <v>57.5843694493783</v>
      </c>
      <c r="L30" s="103">
        <v>54.650088809946702</v>
      </c>
      <c r="M30" s="96"/>
      <c r="N30" s="104">
        <v>62.060390763765497</v>
      </c>
      <c r="O30" s="105">
        <v>63.214920071047899</v>
      </c>
      <c r="P30" s="106">
        <v>62.637655417406698</v>
      </c>
      <c r="Q30" s="96"/>
      <c r="R30" s="107">
        <v>56.932250697792398</v>
      </c>
      <c r="S30" s="101"/>
      <c r="T30" s="102">
        <v>-3.2007274766927001</v>
      </c>
      <c r="U30" s="96">
        <v>14.520123676073901</v>
      </c>
      <c r="V30" s="96">
        <v>15.849208699470299</v>
      </c>
      <c r="W30" s="96">
        <v>4.7441527997755397</v>
      </c>
      <c r="X30" s="96">
        <v>3.9327643720486898</v>
      </c>
      <c r="Y30" s="103">
        <v>7.63339315323989</v>
      </c>
      <c r="Z30" s="96"/>
      <c r="AA30" s="104">
        <v>-0.804816163928748</v>
      </c>
      <c r="AB30" s="105">
        <v>3.7664575266962199</v>
      </c>
      <c r="AC30" s="106">
        <v>1.4503996053591699</v>
      </c>
      <c r="AD30" s="96"/>
      <c r="AE30" s="107">
        <v>5.6100964841163199</v>
      </c>
      <c r="AG30" s="102">
        <v>42.797513321491998</v>
      </c>
      <c r="AH30" s="96">
        <v>54.746891651864999</v>
      </c>
      <c r="AI30" s="96">
        <v>58.499111900532803</v>
      </c>
      <c r="AJ30" s="96">
        <v>58.343694493783303</v>
      </c>
      <c r="AK30" s="96">
        <v>58.401420959147401</v>
      </c>
      <c r="AL30" s="103">
        <v>54.557726465364098</v>
      </c>
      <c r="AM30" s="96"/>
      <c r="AN30" s="104">
        <v>62.646536412078099</v>
      </c>
      <c r="AO30" s="105">
        <v>60.914742451154503</v>
      </c>
      <c r="AP30" s="106">
        <v>61.780639431616301</v>
      </c>
      <c r="AQ30" s="96"/>
      <c r="AR30" s="107">
        <v>56.621415884293299</v>
      </c>
      <c r="AS30" s="101"/>
      <c r="AT30" s="102">
        <v>10.4165761830342</v>
      </c>
      <c r="AU30" s="96">
        <v>5.6915137266394398</v>
      </c>
      <c r="AV30" s="96">
        <v>5.7755115625946596</v>
      </c>
      <c r="AW30" s="96">
        <v>1.68366360533334</v>
      </c>
      <c r="AX30" s="96">
        <v>-1.8095851482065399</v>
      </c>
      <c r="AY30" s="103">
        <v>3.8327981525506201</v>
      </c>
      <c r="AZ30" s="96"/>
      <c r="BA30" s="104">
        <v>-2.4102315930474401</v>
      </c>
      <c r="BB30" s="105">
        <v>-1.3692697627078001</v>
      </c>
      <c r="BC30" s="106">
        <v>-1.89980600165831</v>
      </c>
      <c r="BD30" s="96"/>
      <c r="BE30" s="107">
        <v>1.9750802220817101</v>
      </c>
    </row>
    <row r="31" spans="1:57" x14ac:dyDescent="0.25">
      <c r="A31" s="21" t="s">
        <v>48</v>
      </c>
      <c r="B31" s="3" t="str">
        <f t="shared" si="0"/>
        <v>Charlottesville, VA</v>
      </c>
      <c r="C31" s="3"/>
      <c r="D31" s="24" t="s">
        <v>16</v>
      </c>
      <c r="E31" s="27" t="s">
        <v>17</v>
      </c>
      <c r="F31" s="3"/>
      <c r="G31" s="102">
        <v>37.652225993212198</v>
      </c>
      <c r="H31" s="96">
        <v>53.383908963864997</v>
      </c>
      <c r="I31" s="96">
        <v>56.198842084248298</v>
      </c>
      <c r="J31" s="96">
        <v>56.398482731084002</v>
      </c>
      <c r="K31" s="96">
        <v>57.776003194250301</v>
      </c>
      <c r="L31" s="103">
        <v>52.281892593332003</v>
      </c>
      <c r="M31" s="96"/>
      <c r="N31" s="104">
        <v>66.879616689957999</v>
      </c>
      <c r="O31" s="105">
        <v>66.520263525653803</v>
      </c>
      <c r="P31" s="106">
        <v>66.699940107805901</v>
      </c>
      <c r="Q31" s="96"/>
      <c r="R31" s="107">
        <v>56.401334740324501</v>
      </c>
      <c r="S31" s="101"/>
      <c r="T31" s="102">
        <v>4.5776718554393696</v>
      </c>
      <c r="U31" s="96">
        <v>6.18332257411112</v>
      </c>
      <c r="V31" s="96">
        <v>1.2322146247661201</v>
      </c>
      <c r="W31" s="96">
        <v>4.8652607262953902</v>
      </c>
      <c r="X31" s="96">
        <v>3.6165614873118601</v>
      </c>
      <c r="Y31" s="103">
        <v>4.0082264642656797</v>
      </c>
      <c r="Z31" s="96"/>
      <c r="AA31" s="104">
        <v>1.4047974850832601</v>
      </c>
      <c r="AB31" s="105">
        <v>16.1145525243174</v>
      </c>
      <c r="AC31" s="106">
        <v>8.2425827059679602</v>
      </c>
      <c r="AD31" s="96"/>
      <c r="AE31" s="107">
        <v>5.4013948897318702</v>
      </c>
      <c r="AG31" s="102">
        <v>39.3541625074865</v>
      </c>
      <c r="AH31" s="96">
        <v>52.755040926332597</v>
      </c>
      <c r="AI31" s="96">
        <v>58.115392293870997</v>
      </c>
      <c r="AJ31" s="96">
        <v>57.980634857256902</v>
      </c>
      <c r="AK31" s="96">
        <v>52.495508085446097</v>
      </c>
      <c r="AL31" s="103">
        <v>52.140147734078603</v>
      </c>
      <c r="AM31" s="96"/>
      <c r="AN31" s="104">
        <v>60.136753843082403</v>
      </c>
      <c r="AO31" s="105">
        <v>61.504292273906898</v>
      </c>
      <c r="AP31" s="106">
        <v>60.8205230584947</v>
      </c>
      <c r="AQ31" s="96"/>
      <c r="AR31" s="107">
        <v>54.620254969626103</v>
      </c>
      <c r="AS31" s="101"/>
      <c r="AT31" s="102">
        <v>-1.6647136529692299</v>
      </c>
      <c r="AU31" s="96">
        <v>1.56548944898887</v>
      </c>
      <c r="AV31" s="96">
        <v>2.00608309230181</v>
      </c>
      <c r="AW31" s="96">
        <v>5.4486518260457002</v>
      </c>
      <c r="AX31" s="96">
        <v>-5.2560142915597101</v>
      </c>
      <c r="AY31" s="103">
        <v>0.529648048606847</v>
      </c>
      <c r="AZ31" s="96"/>
      <c r="BA31" s="104">
        <v>-10.844558682085699</v>
      </c>
      <c r="BB31" s="105">
        <v>-9.4194404433227206</v>
      </c>
      <c r="BC31" s="106">
        <v>-10.129638318446499</v>
      </c>
      <c r="BD31" s="96"/>
      <c r="BE31" s="107">
        <v>-3.12586113011456</v>
      </c>
    </row>
    <row r="32" spans="1:57" x14ac:dyDescent="0.25">
      <c r="A32" s="21" t="s">
        <v>49</v>
      </c>
      <c r="B32" t="s">
        <v>72</v>
      </c>
      <c r="C32" s="3"/>
      <c r="D32" s="24" t="s">
        <v>16</v>
      </c>
      <c r="E32" s="27" t="s">
        <v>17</v>
      </c>
      <c r="F32" s="3"/>
      <c r="G32" s="102">
        <v>47.815568521417298</v>
      </c>
      <c r="H32" s="96">
        <v>64.237939376689894</v>
      </c>
      <c r="I32" s="96">
        <v>68.763341397466903</v>
      </c>
      <c r="J32" s="96">
        <v>69.289881884161005</v>
      </c>
      <c r="K32" s="96">
        <v>65.148712110431106</v>
      </c>
      <c r="L32" s="103">
        <v>63.051088658033301</v>
      </c>
      <c r="M32" s="96"/>
      <c r="N32" s="104">
        <v>72.3352782126085</v>
      </c>
      <c r="O32" s="105">
        <v>64.366016792372207</v>
      </c>
      <c r="P32" s="106">
        <v>68.350647502490304</v>
      </c>
      <c r="Q32" s="96"/>
      <c r="R32" s="107">
        <v>64.565248327878095</v>
      </c>
      <c r="S32" s="101"/>
      <c r="T32" s="102">
        <v>44.8208395496004</v>
      </c>
      <c r="U32" s="96">
        <v>32.058793384874498</v>
      </c>
      <c r="V32" s="96">
        <v>25.693424857971301</v>
      </c>
      <c r="W32" s="96">
        <v>27.659178724027999</v>
      </c>
      <c r="X32" s="96">
        <v>31.0161190175487</v>
      </c>
      <c r="Y32" s="103">
        <v>31.1538866953785</v>
      </c>
      <c r="Z32" s="96"/>
      <c r="AA32" s="104">
        <v>37.864213490829101</v>
      </c>
      <c r="AB32" s="105">
        <v>24.827137223850201</v>
      </c>
      <c r="AC32" s="106">
        <v>31.4023421417408</v>
      </c>
      <c r="AD32" s="96"/>
      <c r="AE32" s="107">
        <v>31.228936711182399</v>
      </c>
      <c r="AG32" s="102">
        <v>46.0473886438024</v>
      </c>
      <c r="AH32" s="96">
        <v>59.257150989042202</v>
      </c>
      <c r="AI32" s="96">
        <v>62.921588159954403</v>
      </c>
      <c r="AJ32" s="96">
        <v>62.188700725772001</v>
      </c>
      <c r="AK32" s="96">
        <v>59.829941653621702</v>
      </c>
      <c r="AL32" s="103">
        <v>58.048954034438502</v>
      </c>
      <c r="AM32" s="96"/>
      <c r="AN32" s="104">
        <v>64.433613206204598</v>
      </c>
      <c r="AO32" s="105">
        <v>61.011100042692398</v>
      </c>
      <c r="AP32" s="106">
        <v>62.722356624448501</v>
      </c>
      <c r="AQ32" s="96"/>
      <c r="AR32" s="107">
        <v>59.384211917298501</v>
      </c>
      <c r="AS32" s="101"/>
      <c r="AT32" s="102">
        <v>39.9682904021846</v>
      </c>
      <c r="AU32" s="96">
        <v>22.397636938015602</v>
      </c>
      <c r="AV32" s="96">
        <v>15.997570793001101</v>
      </c>
      <c r="AW32" s="96">
        <v>16.452744696094399</v>
      </c>
      <c r="AX32" s="96">
        <v>23.846234909829199</v>
      </c>
      <c r="AY32" s="103">
        <v>22.3276403849998</v>
      </c>
      <c r="AZ32" s="96"/>
      <c r="BA32" s="104">
        <v>29.0777312372587</v>
      </c>
      <c r="BB32" s="105">
        <v>23.886466407153002</v>
      </c>
      <c r="BC32" s="106">
        <v>26.499658510754699</v>
      </c>
      <c r="BD32" s="96"/>
      <c r="BE32" s="107">
        <v>23.557367662234299</v>
      </c>
    </row>
    <row r="33" spans="1:57" x14ac:dyDescent="0.25">
      <c r="A33" s="21" t="s">
        <v>50</v>
      </c>
      <c r="B33" s="3" t="str">
        <f t="shared" si="0"/>
        <v>Staunton &amp; Harrisonburg, VA</v>
      </c>
      <c r="C33" s="3"/>
      <c r="D33" s="24" t="s">
        <v>16</v>
      </c>
      <c r="E33" s="27" t="s">
        <v>17</v>
      </c>
      <c r="F33" s="3"/>
      <c r="G33" s="102">
        <v>35.6105433028509</v>
      </c>
      <c r="H33" s="96">
        <v>47.104177873408602</v>
      </c>
      <c r="I33" s="96">
        <v>51.568943876636098</v>
      </c>
      <c r="J33" s="96">
        <v>53.882015420476897</v>
      </c>
      <c r="K33" s="96">
        <v>51.371705217859002</v>
      </c>
      <c r="L33" s="103">
        <v>47.9074771382463</v>
      </c>
      <c r="M33" s="96"/>
      <c r="N33" s="104">
        <v>69.714900484131206</v>
      </c>
      <c r="O33" s="105">
        <v>65.393580778196096</v>
      </c>
      <c r="P33" s="106">
        <v>67.554240631163694</v>
      </c>
      <c r="Q33" s="96"/>
      <c r="R33" s="107">
        <v>53.5208381362227</v>
      </c>
      <c r="S33" s="101"/>
      <c r="T33" s="102">
        <v>12.163151928471301</v>
      </c>
      <c r="U33" s="96">
        <v>12.1288606508339</v>
      </c>
      <c r="V33" s="96">
        <v>11.9100280701622</v>
      </c>
      <c r="W33" s="96">
        <v>13.355560743078801</v>
      </c>
      <c r="X33" s="96">
        <v>10.7919754698507</v>
      </c>
      <c r="Y33" s="103">
        <v>12.069564050739899</v>
      </c>
      <c r="Z33" s="96"/>
      <c r="AA33" s="104">
        <v>4.6192651948941403</v>
      </c>
      <c r="AB33" s="105">
        <v>9.7438930880323902</v>
      </c>
      <c r="AC33" s="106">
        <v>7.0384798973249003</v>
      </c>
      <c r="AD33" s="96"/>
      <c r="AE33" s="107">
        <v>10.201588575217199</v>
      </c>
      <c r="AG33" s="102">
        <v>38.013268782499502</v>
      </c>
      <c r="AH33" s="96">
        <v>43.809395732472602</v>
      </c>
      <c r="AI33" s="96">
        <v>48.426573426573398</v>
      </c>
      <c r="AJ33" s="96">
        <v>47.933476779630602</v>
      </c>
      <c r="AK33" s="96">
        <v>48.2696790389098</v>
      </c>
      <c r="AL33" s="103">
        <v>45.290478752017201</v>
      </c>
      <c r="AM33" s="96"/>
      <c r="AN33" s="104">
        <v>60.969159046082098</v>
      </c>
      <c r="AO33" s="105">
        <v>61.946386946386902</v>
      </c>
      <c r="AP33" s="106">
        <v>61.457772996234503</v>
      </c>
      <c r="AQ33" s="96"/>
      <c r="AR33" s="107">
        <v>49.909705678936398</v>
      </c>
      <c r="AS33" s="101"/>
      <c r="AT33" s="102">
        <v>10.4202024032486</v>
      </c>
      <c r="AU33" s="96">
        <v>8.9737339469202606</v>
      </c>
      <c r="AV33" s="96">
        <v>11.676586081963499</v>
      </c>
      <c r="AW33" s="96">
        <v>6.9237303376775898</v>
      </c>
      <c r="AX33" s="96">
        <v>7.7815002070380199</v>
      </c>
      <c r="AY33" s="103">
        <v>9.0782871273958694</v>
      </c>
      <c r="AZ33" s="96"/>
      <c r="BA33" s="104">
        <v>-3.0648619187486501</v>
      </c>
      <c r="BB33" s="105">
        <v>-2.5739171377086598</v>
      </c>
      <c r="BC33" s="106">
        <v>-2.8180579460358</v>
      </c>
      <c r="BD33" s="96"/>
      <c r="BE33" s="107">
        <v>4.5745031138102696</v>
      </c>
    </row>
    <row r="34" spans="1:57" x14ac:dyDescent="0.25">
      <c r="A34" s="21" t="s">
        <v>51</v>
      </c>
      <c r="B34" s="3" t="str">
        <f t="shared" si="0"/>
        <v>Blacksburg &amp; Wytheville, VA</v>
      </c>
      <c r="C34" s="3"/>
      <c r="D34" s="24" t="s">
        <v>16</v>
      </c>
      <c r="E34" s="27" t="s">
        <v>17</v>
      </c>
      <c r="F34" s="3"/>
      <c r="G34" s="102">
        <v>37.017336485421502</v>
      </c>
      <c r="H34" s="96">
        <v>47.438928289992099</v>
      </c>
      <c r="I34" s="96">
        <v>52.974783293932198</v>
      </c>
      <c r="J34" s="96">
        <v>50.472813238770598</v>
      </c>
      <c r="K34" s="96">
        <v>53.447596532702903</v>
      </c>
      <c r="L34" s="103">
        <v>48.270291568163898</v>
      </c>
      <c r="M34" s="96"/>
      <c r="N34" s="104">
        <v>74.625689519306505</v>
      </c>
      <c r="O34" s="105">
        <v>72.635933806146497</v>
      </c>
      <c r="P34" s="106">
        <v>73.630811662726501</v>
      </c>
      <c r="Q34" s="96"/>
      <c r="R34" s="107">
        <v>55.516154452324599</v>
      </c>
      <c r="S34" s="101"/>
      <c r="T34" s="102">
        <v>-11.5522290949582</v>
      </c>
      <c r="U34" s="96">
        <v>-2.0621584743113601</v>
      </c>
      <c r="V34" s="96">
        <v>10.519210267786001</v>
      </c>
      <c r="W34" s="96">
        <v>-2.5723413646697999</v>
      </c>
      <c r="X34" s="96">
        <v>-1.4905505285182401</v>
      </c>
      <c r="Y34" s="103">
        <v>-1.2006171280400899</v>
      </c>
      <c r="Z34" s="96"/>
      <c r="AA34" s="104">
        <v>17.143703518559001</v>
      </c>
      <c r="AB34" s="105">
        <v>10.8937635515148</v>
      </c>
      <c r="AC34" s="106">
        <v>13.975293465761199</v>
      </c>
      <c r="AD34" s="96"/>
      <c r="AE34" s="107">
        <v>4.0493372155351004</v>
      </c>
      <c r="AG34" s="102">
        <v>38.381599684791098</v>
      </c>
      <c r="AH34" s="96">
        <v>46.867612293144198</v>
      </c>
      <c r="AI34" s="96">
        <v>50.295508274231601</v>
      </c>
      <c r="AJ34" s="96">
        <v>49.940898345153599</v>
      </c>
      <c r="AK34" s="96">
        <v>54.5459022852639</v>
      </c>
      <c r="AL34" s="103">
        <v>48.006304176516899</v>
      </c>
      <c r="AM34" s="96"/>
      <c r="AN34" s="104">
        <v>65.716115051221394</v>
      </c>
      <c r="AO34" s="105">
        <v>61.756304176516899</v>
      </c>
      <c r="AP34" s="106">
        <v>63.7362096138691</v>
      </c>
      <c r="AQ34" s="96"/>
      <c r="AR34" s="107">
        <v>52.500562872903203</v>
      </c>
      <c r="AS34" s="101"/>
      <c r="AT34" s="102">
        <v>6.3640442334199996</v>
      </c>
      <c r="AU34" s="96">
        <v>0.34343589299250599</v>
      </c>
      <c r="AV34" s="96">
        <v>3.3562059691535202</v>
      </c>
      <c r="AW34" s="96">
        <v>0.18168574023131301</v>
      </c>
      <c r="AX34" s="96">
        <v>2.2436779641367699</v>
      </c>
      <c r="AY34" s="103">
        <v>2.2917322743060602</v>
      </c>
      <c r="AZ34" s="96"/>
      <c r="BA34" s="104">
        <v>9.5439372988550009</v>
      </c>
      <c r="BB34" s="105">
        <v>10.2404427898415</v>
      </c>
      <c r="BC34" s="106">
        <v>9.8802694468026608</v>
      </c>
      <c r="BD34" s="96"/>
      <c r="BE34" s="107">
        <v>4.8022493672131903</v>
      </c>
    </row>
    <row r="35" spans="1:57" x14ac:dyDescent="0.25">
      <c r="A35" s="21" t="s">
        <v>52</v>
      </c>
      <c r="B35" s="3" t="str">
        <f t="shared" si="0"/>
        <v>Lynchburg, VA</v>
      </c>
      <c r="C35" s="3"/>
      <c r="D35" s="24" t="s">
        <v>16</v>
      </c>
      <c r="E35" s="27" t="s">
        <v>17</v>
      </c>
      <c r="F35" s="3"/>
      <c r="G35" s="102">
        <v>31.0961313012895</v>
      </c>
      <c r="H35" s="96">
        <v>48.710433763188703</v>
      </c>
      <c r="I35" s="96">
        <v>56.301289566236797</v>
      </c>
      <c r="J35" s="96">
        <v>57.737397420867502</v>
      </c>
      <c r="K35" s="96">
        <v>60.2872215709261</v>
      </c>
      <c r="L35" s="103">
        <v>50.8264947245017</v>
      </c>
      <c r="M35" s="96"/>
      <c r="N35" s="104">
        <v>74.120750293083205</v>
      </c>
      <c r="O35" s="105">
        <v>68.815943728018695</v>
      </c>
      <c r="P35" s="106">
        <v>71.4683470105509</v>
      </c>
      <c r="Q35" s="96"/>
      <c r="R35" s="107">
        <v>56.724166806230102</v>
      </c>
      <c r="S35" s="101"/>
      <c r="T35" s="102">
        <v>-15.913786265091399</v>
      </c>
      <c r="U35" s="96">
        <v>-30.471680108971899</v>
      </c>
      <c r="V35" s="96">
        <v>-7.6874521376167602</v>
      </c>
      <c r="W35" s="96">
        <v>-14.159161878390201</v>
      </c>
      <c r="X35" s="96">
        <v>7.6368450989147796</v>
      </c>
      <c r="Y35" s="103">
        <v>-12.759293299491199</v>
      </c>
      <c r="Z35" s="96"/>
      <c r="AA35" s="104">
        <v>20.077091983764799</v>
      </c>
      <c r="AB35" s="105">
        <v>3.5422132040911198</v>
      </c>
      <c r="AC35" s="106">
        <v>11.504332290322401</v>
      </c>
      <c r="AD35" s="96"/>
      <c r="AE35" s="107">
        <v>-5.3447162285896299</v>
      </c>
      <c r="AG35" s="102">
        <v>35.404454865181698</v>
      </c>
      <c r="AH35" s="96">
        <v>49.223329425556798</v>
      </c>
      <c r="AI35" s="96">
        <v>54.799237983587297</v>
      </c>
      <c r="AJ35" s="96">
        <v>58.118405627198101</v>
      </c>
      <c r="AK35" s="96">
        <v>62.001758499413803</v>
      </c>
      <c r="AL35" s="103">
        <v>51.909437280187497</v>
      </c>
      <c r="AM35" s="96"/>
      <c r="AN35" s="104">
        <v>68.881887456037504</v>
      </c>
      <c r="AO35" s="105">
        <v>56.894783118405599</v>
      </c>
      <c r="AP35" s="106">
        <v>62.888335287221501</v>
      </c>
      <c r="AQ35" s="96"/>
      <c r="AR35" s="107">
        <v>55.046265282197197</v>
      </c>
      <c r="AS35" s="101"/>
      <c r="AT35" s="102">
        <v>-0.80043783252703804</v>
      </c>
      <c r="AU35" s="96">
        <v>-11.595036233906701</v>
      </c>
      <c r="AV35" s="96">
        <v>-5.1924365586440002</v>
      </c>
      <c r="AW35" s="96">
        <v>-4.4431774044601902</v>
      </c>
      <c r="AX35" s="96">
        <v>2.5898883004034499</v>
      </c>
      <c r="AY35" s="103">
        <v>-4.0233036987324198</v>
      </c>
      <c r="AZ35" s="96"/>
      <c r="BA35" s="104">
        <v>6.1704714022696203</v>
      </c>
      <c r="BB35" s="105">
        <v>-2.0747463046701</v>
      </c>
      <c r="BC35" s="106">
        <v>2.2750929580461201</v>
      </c>
      <c r="BD35" s="96"/>
      <c r="BE35" s="107">
        <v>-2.0544241655859001</v>
      </c>
    </row>
    <row r="36" spans="1:57" x14ac:dyDescent="0.25">
      <c r="A36" s="21" t="s">
        <v>73</v>
      </c>
      <c r="B36" s="3" t="str">
        <f t="shared" si="0"/>
        <v>Central Virginia</v>
      </c>
      <c r="C36" s="3"/>
      <c r="D36" s="24" t="s">
        <v>16</v>
      </c>
      <c r="E36" s="27" t="s">
        <v>17</v>
      </c>
      <c r="F36" s="3"/>
      <c r="G36" s="102">
        <v>41.747425342528103</v>
      </c>
      <c r="H36" s="96">
        <v>57.833338396573097</v>
      </c>
      <c r="I36" s="96">
        <v>65.801865297566593</v>
      </c>
      <c r="J36" s="96">
        <v>67.229698939757498</v>
      </c>
      <c r="K36" s="96">
        <v>60.8530546526111</v>
      </c>
      <c r="L36" s="103">
        <v>58.6930765258073</v>
      </c>
      <c r="M36" s="96"/>
      <c r="N36" s="104">
        <v>66.579578940972695</v>
      </c>
      <c r="O36" s="105">
        <v>68.087557603686605</v>
      </c>
      <c r="P36" s="106">
        <v>67.334334835586702</v>
      </c>
      <c r="Q36" s="96"/>
      <c r="R36" s="107">
        <v>61.163801705960402</v>
      </c>
      <c r="S36" s="101"/>
      <c r="T36" s="102">
        <v>-2.21644092739013</v>
      </c>
      <c r="U36" s="96">
        <v>-0.86956276772839602</v>
      </c>
      <c r="V36" s="96">
        <v>2.29717914694303</v>
      </c>
      <c r="W36" s="96">
        <v>6.3778363821864499</v>
      </c>
      <c r="X36" s="96">
        <v>3.61615283326599</v>
      </c>
      <c r="Y36" s="103">
        <v>2.15064553762749</v>
      </c>
      <c r="Z36" s="96"/>
      <c r="AA36" s="104">
        <v>-12.6476361904125</v>
      </c>
      <c r="AB36" s="105">
        <v>-12.9022411280475</v>
      </c>
      <c r="AC36" s="106">
        <v>-12.7745362495404</v>
      </c>
      <c r="AD36" s="96"/>
      <c r="AE36" s="107">
        <v>-3.06457577629797</v>
      </c>
      <c r="AG36" s="102">
        <v>42.642859312817002</v>
      </c>
      <c r="AH36" s="96">
        <v>54.685269009933997</v>
      </c>
      <c r="AI36" s="96">
        <v>60.179390588449699</v>
      </c>
      <c r="AJ36" s="96">
        <v>61.753805024759203</v>
      </c>
      <c r="AK36" s="96">
        <v>56.992587416836201</v>
      </c>
      <c r="AL36" s="103">
        <v>55.250782270559199</v>
      </c>
      <c r="AM36" s="96"/>
      <c r="AN36" s="104">
        <v>63.462648479508999</v>
      </c>
      <c r="AO36" s="105">
        <v>63.115345200592003</v>
      </c>
      <c r="AP36" s="106">
        <v>63.288952669483599</v>
      </c>
      <c r="AQ36" s="96"/>
      <c r="AR36" s="107">
        <v>57.547819728492598</v>
      </c>
      <c r="AS36" s="101"/>
      <c r="AT36" s="102">
        <v>2.3954979502590001</v>
      </c>
      <c r="AU36" s="96">
        <v>0.64632155023503501</v>
      </c>
      <c r="AV36" s="96">
        <v>0.29191132008621101</v>
      </c>
      <c r="AW36" s="96">
        <v>2.82175721886196</v>
      </c>
      <c r="AX36" s="96">
        <v>0.66944463219714501</v>
      </c>
      <c r="AY36" s="103">
        <v>1.3194861122004</v>
      </c>
      <c r="AZ36" s="96"/>
      <c r="BA36" s="104">
        <v>-4.2931917394105499</v>
      </c>
      <c r="BB36" s="105">
        <v>-8.1981508477018394</v>
      </c>
      <c r="BC36" s="106">
        <v>-6.2806511280615203</v>
      </c>
      <c r="BD36" s="96"/>
      <c r="BE36" s="107">
        <v>-1.1975832708520899</v>
      </c>
    </row>
    <row r="37" spans="1:57" x14ac:dyDescent="0.25">
      <c r="A37" s="21" t="s">
        <v>74</v>
      </c>
      <c r="B37" s="3" t="str">
        <f t="shared" si="0"/>
        <v>Chesapeake Bay</v>
      </c>
      <c r="C37" s="3"/>
      <c r="D37" s="24" t="s">
        <v>16</v>
      </c>
      <c r="E37" s="27" t="s">
        <v>17</v>
      </c>
      <c r="F37" s="3"/>
      <c r="G37" s="102">
        <v>39.327599687255599</v>
      </c>
      <c r="H37" s="96">
        <v>61.845191555903</v>
      </c>
      <c r="I37" s="96">
        <v>66.379984362783404</v>
      </c>
      <c r="J37" s="96">
        <v>63.174354964816203</v>
      </c>
      <c r="K37" s="96">
        <v>58.170445660672399</v>
      </c>
      <c r="L37" s="103">
        <v>57.779515246286103</v>
      </c>
      <c r="M37" s="96"/>
      <c r="N37" s="104">
        <v>57.779515246286103</v>
      </c>
      <c r="O37" s="105">
        <v>52.619233776387802</v>
      </c>
      <c r="P37" s="106">
        <v>55.199374511336899</v>
      </c>
      <c r="Q37" s="96"/>
      <c r="R37" s="107">
        <v>57.042332179157803</v>
      </c>
      <c r="S37" s="101"/>
      <c r="T37" s="102">
        <v>-13.126079447322899</v>
      </c>
      <c r="U37" s="96">
        <v>3.26370757180156</v>
      </c>
      <c r="V37" s="96">
        <v>14.1129032258064</v>
      </c>
      <c r="W37" s="96">
        <v>6.8783068783068702</v>
      </c>
      <c r="X37" s="96">
        <v>14.110429447852701</v>
      </c>
      <c r="Y37" s="103">
        <v>5.6619959965684803</v>
      </c>
      <c r="Z37" s="96"/>
      <c r="AA37" s="104">
        <v>11.2951807228915</v>
      </c>
      <c r="AB37" s="105">
        <v>4.3410852713178203</v>
      </c>
      <c r="AC37" s="106">
        <v>7.8686019862490397</v>
      </c>
      <c r="AD37" s="96"/>
      <c r="AE37" s="107">
        <v>6.2630045776113104</v>
      </c>
      <c r="AG37" s="102">
        <v>43.119624706802099</v>
      </c>
      <c r="AH37" s="96">
        <v>58.952306489444801</v>
      </c>
      <c r="AI37" s="96">
        <v>64.855355746677006</v>
      </c>
      <c r="AJ37" s="96">
        <v>60.906958561376001</v>
      </c>
      <c r="AK37" s="96">
        <v>53.6747458952306</v>
      </c>
      <c r="AL37" s="103">
        <v>56.301798279906102</v>
      </c>
      <c r="AM37" s="96"/>
      <c r="AN37" s="104">
        <v>52.071931196247</v>
      </c>
      <c r="AO37" s="105">
        <v>49.7068021892103</v>
      </c>
      <c r="AP37" s="106">
        <v>50.889366692728601</v>
      </c>
      <c r="AQ37" s="96"/>
      <c r="AR37" s="107">
        <v>54.755389254998299</v>
      </c>
      <c r="AS37" s="101"/>
      <c r="AT37" s="102">
        <v>-2.4325519681556802</v>
      </c>
      <c r="AU37" s="96">
        <v>9.0383224873463401</v>
      </c>
      <c r="AV37" s="96">
        <v>12.5127161749745</v>
      </c>
      <c r="AW37" s="96">
        <v>4.2489126798260202</v>
      </c>
      <c r="AX37" s="96">
        <v>1.0301692420897699</v>
      </c>
      <c r="AY37" s="103">
        <v>5.2546956076883697</v>
      </c>
      <c r="AZ37" s="96"/>
      <c r="BA37" s="104">
        <v>-2.9861616897305101</v>
      </c>
      <c r="BB37" s="105">
        <v>-7.9290369297610397</v>
      </c>
      <c r="BC37" s="106">
        <v>-5.4647785039941903</v>
      </c>
      <c r="BD37" s="96"/>
      <c r="BE37" s="107">
        <v>2.1781043197332002</v>
      </c>
    </row>
    <row r="38" spans="1:57" x14ac:dyDescent="0.25">
      <c r="A38" s="21" t="s">
        <v>75</v>
      </c>
      <c r="B38" s="3" t="str">
        <f t="shared" si="0"/>
        <v>Coastal Virginia - Eastern Shore</v>
      </c>
      <c r="C38" s="3"/>
      <c r="D38" s="24" t="s">
        <v>16</v>
      </c>
      <c r="E38" s="27" t="s">
        <v>17</v>
      </c>
      <c r="F38" s="3"/>
      <c r="G38" s="102">
        <v>26.641791044776099</v>
      </c>
      <c r="H38" s="96">
        <v>39.104477611940197</v>
      </c>
      <c r="I38" s="96">
        <v>42.611940298507399</v>
      </c>
      <c r="J38" s="96">
        <v>42.835820895522303</v>
      </c>
      <c r="K38" s="96">
        <v>41.268656716417901</v>
      </c>
      <c r="L38" s="103">
        <v>38.492537313432798</v>
      </c>
      <c r="M38" s="96"/>
      <c r="N38" s="104">
        <v>46.865671641791003</v>
      </c>
      <c r="O38" s="105">
        <v>46.6226138032305</v>
      </c>
      <c r="P38" s="106">
        <v>46.743153219837097</v>
      </c>
      <c r="Q38" s="96"/>
      <c r="R38" s="107">
        <v>40.863646032758901</v>
      </c>
      <c r="S38" s="101"/>
      <c r="T38" s="102">
        <v>-27.606056257175599</v>
      </c>
      <c r="U38" s="96">
        <v>-18.383121321016699</v>
      </c>
      <c r="V38" s="96">
        <v>-12.1012092820568</v>
      </c>
      <c r="W38" s="96">
        <v>-7.1671550224338398</v>
      </c>
      <c r="X38" s="96">
        <v>-8.6009217236700497</v>
      </c>
      <c r="Y38" s="103">
        <v>-14.2655182473508</v>
      </c>
      <c r="Z38" s="96"/>
      <c r="AA38" s="104">
        <v>-8.8723051409618492</v>
      </c>
      <c r="AB38" s="105">
        <v>-9.7119422299111609</v>
      </c>
      <c r="AC38" s="106">
        <v>-9.2948953746229499</v>
      </c>
      <c r="AD38" s="96"/>
      <c r="AE38" s="107">
        <v>-12.711175374013999</v>
      </c>
      <c r="AG38" s="102">
        <v>28.917910447761098</v>
      </c>
      <c r="AH38" s="96">
        <v>37.537313432835802</v>
      </c>
      <c r="AI38" s="96">
        <v>39.197761194029802</v>
      </c>
      <c r="AJ38" s="96">
        <v>39.384328358208897</v>
      </c>
      <c r="AK38" s="96">
        <v>37.126865671641703</v>
      </c>
      <c r="AL38" s="103">
        <v>36.432835820895498</v>
      </c>
      <c r="AM38" s="96"/>
      <c r="AN38" s="104">
        <v>43.171641791044699</v>
      </c>
      <c r="AO38" s="105">
        <v>42.121887774061598</v>
      </c>
      <c r="AP38" s="106">
        <v>42.645689815676697</v>
      </c>
      <c r="AQ38" s="96"/>
      <c r="AR38" s="107">
        <v>38.210537531298201</v>
      </c>
      <c r="AS38" s="101"/>
      <c r="AT38" s="102">
        <v>-23.409545524486202</v>
      </c>
      <c r="AU38" s="96">
        <v>-18.273923142377399</v>
      </c>
      <c r="AV38" s="96">
        <v>-17.9156182776373</v>
      </c>
      <c r="AW38" s="96">
        <v>-18.6105214330541</v>
      </c>
      <c r="AX38" s="96">
        <v>-21.3194432785454</v>
      </c>
      <c r="AY38" s="103">
        <v>-19.757467048670598</v>
      </c>
      <c r="AZ38" s="96"/>
      <c r="BA38" s="104">
        <v>-18.700333381218599</v>
      </c>
      <c r="BB38" s="105">
        <v>-24.295346458655001</v>
      </c>
      <c r="BC38" s="106">
        <v>-21.5651072887682</v>
      </c>
      <c r="BD38" s="96"/>
      <c r="BE38" s="107">
        <v>-20.349298955862199</v>
      </c>
    </row>
    <row r="39" spans="1:57" x14ac:dyDescent="0.25">
      <c r="A39" s="21" t="s">
        <v>76</v>
      </c>
      <c r="B39" s="3" t="str">
        <f t="shared" si="0"/>
        <v>Coastal Virginia - Hampton Roads</v>
      </c>
      <c r="C39" s="3"/>
      <c r="D39" s="24" t="s">
        <v>16</v>
      </c>
      <c r="E39" s="27" t="s">
        <v>17</v>
      </c>
      <c r="F39" s="3"/>
      <c r="G39" s="102">
        <v>44.433058359378997</v>
      </c>
      <c r="H39" s="96">
        <v>52.818056053696701</v>
      </c>
      <c r="I39" s="96">
        <v>58.659117692268197</v>
      </c>
      <c r="J39" s="96">
        <v>59.704360301275798</v>
      </c>
      <c r="K39" s="96">
        <v>60.1347543167495</v>
      </c>
      <c r="L39" s="103">
        <v>55.149869344673803</v>
      </c>
      <c r="M39" s="96"/>
      <c r="N39" s="104">
        <v>72.613618896346694</v>
      </c>
      <c r="O39" s="105">
        <v>73.472611464968097</v>
      </c>
      <c r="P39" s="106">
        <v>73.044300240151202</v>
      </c>
      <c r="Q39" s="96"/>
      <c r="R39" s="107">
        <v>60.272660118338003</v>
      </c>
      <c r="S39" s="101"/>
      <c r="T39" s="102">
        <v>0.91214681513443396</v>
      </c>
      <c r="U39" s="96">
        <v>-3.5016502256914102</v>
      </c>
      <c r="V39" s="96">
        <v>2.9032920065911001</v>
      </c>
      <c r="W39" s="96">
        <v>4.5102253188225099</v>
      </c>
      <c r="X39" s="96">
        <v>-0.71320336099797499</v>
      </c>
      <c r="Y39" s="103">
        <v>0.83544155277648502</v>
      </c>
      <c r="Z39" s="96"/>
      <c r="AA39" s="104">
        <v>-0.71552020670088801</v>
      </c>
      <c r="AB39" s="105">
        <v>-0.80917934097558797</v>
      </c>
      <c r="AC39" s="106">
        <v>-0.76103719352265498</v>
      </c>
      <c r="AD39" s="96"/>
      <c r="AE39" s="107">
        <v>0.25797206004115503</v>
      </c>
      <c r="AG39" s="102">
        <v>42.1604393072462</v>
      </c>
      <c r="AH39" s="96">
        <v>47.504576117148503</v>
      </c>
      <c r="AI39" s="96">
        <v>49.804017010811002</v>
      </c>
      <c r="AJ39" s="96">
        <v>50.587948967566703</v>
      </c>
      <c r="AK39" s="96">
        <v>50.543116257621499</v>
      </c>
      <c r="AL39" s="103">
        <v>48.1190933538225</v>
      </c>
      <c r="AM39" s="96"/>
      <c r="AN39" s="104">
        <v>60.558990310151898</v>
      </c>
      <c r="AO39" s="105">
        <v>62.394702867149803</v>
      </c>
      <c r="AP39" s="106">
        <v>61.477480588920002</v>
      </c>
      <c r="AQ39" s="96"/>
      <c r="AR39" s="107">
        <v>51.938811713154898</v>
      </c>
      <c r="AS39" s="101"/>
      <c r="AT39" s="102">
        <v>-0.48229028898820198</v>
      </c>
      <c r="AU39" s="96">
        <v>-0.236535306047681</v>
      </c>
      <c r="AV39" s="96">
        <v>-2.0372952797078199</v>
      </c>
      <c r="AW39" s="96">
        <v>-3.8166191296220999</v>
      </c>
      <c r="AX39" s="96">
        <v>-6.1406025917448801</v>
      </c>
      <c r="AY39" s="103">
        <v>-2.6980589444941598</v>
      </c>
      <c r="AZ39" s="96"/>
      <c r="BA39" s="104">
        <v>-6.0255059850197998</v>
      </c>
      <c r="BB39" s="105">
        <v>-6.1832004803223297</v>
      </c>
      <c r="BC39" s="106">
        <v>-6.1046283090073299</v>
      </c>
      <c r="BD39" s="96"/>
      <c r="BE39" s="107">
        <v>-3.8799396353357398</v>
      </c>
    </row>
    <row r="40" spans="1:57" x14ac:dyDescent="0.25">
      <c r="A40" s="20" t="s">
        <v>77</v>
      </c>
      <c r="B40" s="3" t="str">
        <f t="shared" si="0"/>
        <v>Northern Virginia</v>
      </c>
      <c r="C40" s="3"/>
      <c r="D40" s="24" t="s">
        <v>16</v>
      </c>
      <c r="E40" s="27" t="s">
        <v>17</v>
      </c>
      <c r="F40" s="3"/>
      <c r="G40" s="102">
        <v>51.650459871724898</v>
      </c>
      <c r="H40" s="96">
        <v>71.083566874188804</v>
      </c>
      <c r="I40" s="96">
        <v>78.354994639531995</v>
      </c>
      <c r="J40" s="96">
        <v>76.692309139127602</v>
      </c>
      <c r="K40" s="96">
        <v>64.030319559125005</v>
      </c>
      <c r="L40" s="103">
        <v>68.362330016739705</v>
      </c>
      <c r="M40" s="96"/>
      <c r="N40" s="104">
        <v>59.679876615193599</v>
      </c>
      <c r="O40" s="105">
        <v>62.6873812703368</v>
      </c>
      <c r="P40" s="106">
        <v>61.183628942765203</v>
      </c>
      <c r="Q40" s="96"/>
      <c r="R40" s="107">
        <v>66.311272567032702</v>
      </c>
      <c r="S40" s="101"/>
      <c r="T40" s="102">
        <v>5.7919956240763399</v>
      </c>
      <c r="U40" s="96">
        <v>3.9514846971967299</v>
      </c>
      <c r="V40" s="96">
        <v>2.4033479408293501</v>
      </c>
      <c r="W40" s="96">
        <v>1.54977898694031</v>
      </c>
      <c r="X40" s="96">
        <v>0.73770419740335802</v>
      </c>
      <c r="Y40" s="103">
        <v>2.70674870153664</v>
      </c>
      <c r="Z40" s="96"/>
      <c r="AA40" s="104">
        <v>-4.6193871262703396</v>
      </c>
      <c r="AB40" s="105">
        <v>-4.4393216552584098</v>
      </c>
      <c r="AC40" s="106">
        <v>-4.5272264492517698</v>
      </c>
      <c r="AD40" s="96"/>
      <c r="AE40" s="107">
        <v>0.69416307302834801</v>
      </c>
      <c r="AG40" s="102">
        <v>48.696559896176097</v>
      </c>
      <c r="AH40" s="96">
        <v>61.508548535745803</v>
      </c>
      <c r="AI40" s="96">
        <v>71.083566874188804</v>
      </c>
      <c r="AJ40" s="96">
        <v>68.748001579927305</v>
      </c>
      <c r="AK40" s="96">
        <v>59.370003949818397</v>
      </c>
      <c r="AL40" s="103">
        <v>61.881336167171298</v>
      </c>
      <c r="AM40" s="96"/>
      <c r="AN40" s="104">
        <v>59.309816239396604</v>
      </c>
      <c r="AO40" s="105">
        <v>62.0384825173509</v>
      </c>
      <c r="AP40" s="106">
        <v>60.674149378373798</v>
      </c>
      <c r="AQ40" s="96"/>
      <c r="AR40" s="107">
        <v>61.536425656086301</v>
      </c>
      <c r="AS40" s="101"/>
      <c r="AT40" s="102">
        <v>3.2265233916415301</v>
      </c>
      <c r="AU40" s="96">
        <v>3.1559458065891302</v>
      </c>
      <c r="AV40" s="96">
        <v>5.8056522838202103</v>
      </c>
      <c r="AW40" s="96">
        <v>1.56121047795725</v>
      </c>
      <c r="AX40" s="96">
        <v>0.74944715349355995</v>
      </c>
      <c r="AY40" s="103">
        <v>2.92835230304417</v>
      </c>
      <c r="AZ40" s="96"/>
      <c r="BA40" s="104">
        <v>-0.46150788278174998</v>
      </c>
      <c r="BB40" s="105">
        <v>-1.15843622073064</v>
      </c>
      <c r="BC40" s="106">
        <v>-0.81903117142252302</v>
      </c>
      <c r="BD40" s="96"/>
      <c r="BE40" s="107">
        <v>1.8444708780938801</v>
      </c>
    </row>
    <row r="41" spans="1:57" x14ac:dyDescent="0.25">
      <c r="A41" s="22" t="s">
        <v>78</v>
      </c>
      <c r="B41" s="3" t="str">
        <f t="shared" si="0"/>
        <v>Shenandoah Valley</v>
      </c>
      <c r="C41" s="3"/>
      <c r="D41" s="25" t="s">
        <v>16</v>
      </c>
      <c r="E41" s="28" t="s">
        <v>17</v>
      </c>
      <c r="F41" s="3"/>
      <c r="G41" s="108">
        <v>34.1434599156118</v>
      </c>
      <c r="H41" s="109">
        <v>46.185654008438803</v>
      </c>
      <c r="I41" s="109">
        <v>48.8101265822784</v>
      </c>
      <c r="J41" s="109">
        <v>51.409282700421898</v>
      </c>
      <c r="K41" s="109">
        <v>51.1898734177215</v>
      </c>
      <c r="L41" s="110">
        <v>46.3476793248945</v>
      </c>
      <c r="M41" s="96"/>
      <c r="N41" s="111">
        <v>63.4177215189873</v>
      </c>
      <c r="O41" s="112">
        <v>57.098323363383599</v>
      </c>
      <c r="P41" s="113">
        <v>60.255491378219901</v>
      </c>
      <c r="Q41" s="96"/>
      <c r="R41" s="114">
        <v>50.323614844098302</v>
      </c>
      <c r="S41" s="101"/>
      <c r="T41" s="108">
        <v>1.8318282391684599</v>
      </c>
      <c r="U41" s="109">
        <v>6.1004681810299903</v>
      </c>
      <c r="V41" s="109">
        <v>6.0096347732408999</v>
      </c>
      <c r="W41" s="109">
        <v>5.93181843430808</v>
      </c>
      <c r="X41" s="109">
        <v>4.6348466046722798</v>
      </c>
      <c r="Y41" s="110">
        <v>5.0703734106324001</v>
      </c>
      <c r="Z41" s="96"/>
      <c r="AA41" s="111">
        <v>3.6078323774146401</v>
      </c>
      <c r="AB41" s="112">
        <v>-0.61257052455004801</v>
      </c>
      <c r="AC41" s="113">
        <v>1.5602161159849</v>
      </c>
      <c r="AD41" s="96"/>
      <c r="AE41" s="114">
        <v>3.8364254686688599</v>
      </c>
      <c r="AG41" s="108">
        <v>34.375527426160303</v>
      </c>
      <c r="AH41" s="109">
        <v>41.7383966244725</v>
      </c>
      <c r="AI41" s="109">
        <v>46.339662447257297</v>
      </c>
      <c r="AJ41" s="109">
        <v>46.046413502109701</v>
      </c>
      <c r="AK41" s="109">
        <v>45.447257383966203</v>
      </c>
      <c r="AL41" s="110">
        <v>42.789451476793197</v>
      </c>
      <c r="AM41" s="96"/>
      <c r="AN41" s="111">
        <v>55.327004219409197</v>
      </c>
      <c r="AO41" s="112">
        <v>53.921423901811501</v>
      </c>
      <c r="AP41" s="113">
        <v>54.6240732342673</v>
      </c>
      <c r="AQ41" s="96"/>
      <c r="AR41" s="114">
        <v>46.171256016081003</v>
      </c>
      <c r="AS41" s="40"/>
      <c r="AT41" s="108">
        <v>1.76768588505042</v>
      </c>
      <c r="AU41" s="109">
        <v>2.2415437372181199</v>
      </c>
      <c r="AV41" s="109">
        <v>4.6621062950176801</v>
      </c>
      <c r="AW41" s="109">
        <v>-0.333945219643067</v>
      </c>
      <c r="AX41" s="109">
        <v>-4.3854376216891797</v>
      </c>
      <c r="AY41" s="110">
        <v>0.62912481565733702</v>
      </c>
      <c r="AZ41" s="96"/>
      <c r="BA41" s="111">
        <v>-7.3247032090018802</v>
      </c>
      <c r="BB41" s="112">
        <v>-8.2527206683716408</v>
      </c>
      <c r="BC41" s="113">
        <v>-7.7853144476492897</v>
      </c>
      <c r="BD41" s="96"/>
      <c r="BE41" s="114">
        <v>-2.3836576507938001</v>
      </c>
    </row>
    <row r="42" spans="1:57" ht="13" x14ac:dyDescent="0.3">
      <c r="A42" s="19" t="s">
        <v>79</v>
      </c>
      <c r="B42" s="3" t="str">
        <f t="shared" si="0"/>
        <v>Southern Virginia</v>
      </c>
      <c r="C42" s="9"/>
      <c r="D42" s="23" t="s">
        <v>16</v>
      </c>
      <c r="E42" s="26" t="s">
        <v>17</v>
      </c>
      <c r="F42" s="3"/>
      <c r="G42" s="93">
        <v>43.8818565400843</v>
      </c>
      <c r="H42" s="94">
        <v>64.223850766155806</v>
      </c>
      <c r="I42" s="94">
        <v>68.687541638907305</v>
      </c>
      <c r="J42" s="94">
        <v>68.909615811681107</v>
      </c>
      <c r="K42" s="94">
        <v>66.422385076615498</v>
      </c>
      <c r="L42" s="95">
        <v>62.425049966688803</v>
      </c>
      <c r="M42" s="96"/>
      <c r="N42" s="97">
        <v>69.575838330002199</v>
      </c>
      <c r="O42" s="98">
        <v>64.756828780812697</v>
      </c>
      <c r="P42" s="99">
        <v>67.166333555407505</v>
      </c>
      <c r="Q42" s="96"/>
      <c r="R42" s="100">
        <v>63.779702420608402</v>
      </c>
      <c r="S42" s="101"/>
      <c r="T42" s="93">
        <v>0.611791636576691</v>
      </c>
      <c r="U42" s="94">
        <v>8.4397955861371798</v>
      </c>
      <c r="V42" s="94">
        <v>12.239711308686401</v>
      </c>
      <c r="W42" s="94">
        <v>9.4129568981593295</v>
      </c>
      <c r="X42" s="94">
        <v>12.3746467142106</v>
      </c>
      <c r="Y42" s="95">
        <v>9.0863536213366896</v>
      </c>
      <c r="Z42" s="96"/>
      <c r="AA42" s="97">
        <v>16.2325769748272</v>
      </c>
      <c r="AB42" s="98">
        <v>6.7998802192266696</v>
      </c>
      <c r="AC42" s="99">
        <v>11.4859072456793</v>
      </c>
      <c r="AD42" s="96"/>
      <c r="AE42" s="100">
        <v>9.7974094320831799</v>
      </c>
      <c r="AF42" s="29"/>
      <c r="AG42" s="93">
        <v>43.032422829224899</v>
      </c>
      <c r="AH42" s="94">
        <v>59.588052409504698</v>
      </c>
      <c r="AI42" s="94">
        <v>62.1030424161669</v>
      </c>
      <c r="AJ42" s="94">
        <v>64.035087719298204</v>
      </c>
      <c r="AK42" s="94">
        <v>60.243171219187197</v>
      </c>
      <c r="AL42" s="95">
        <v>57.800355318676402</v>
      </c>
      <c r="AM42" s="96"/>
      <c r="AN42" s="97">
        <v>62.269598045747202</v>
      </c>
      <c r="AO42" s="98">
        <v>58.971796580057699</v>
      </c>
      <c r="AP42" s="99">
        <v>60.6206973129025</v>
      </c>
      <c r="AQ42" s="96"/>
      <c r="AR42" s="100">
        <v>58.606167317026703</v>
      </c>
      <c r="AS42" s="101"/>
      <c r="AT42" s="93">
        <v>3.8629582167129302</v>
      </c>
      <c r="AU42" s="94">
        <v>6.6240064116309298</v>
      </c>
      <c r="AV42" s="94">
        <v>5.6756383834117896</v>
      </c>
      <c r="AW42" s="94">
        <v>6.9552925638935603</v>
      </c>
      <c r="AX42" s="94">
        <v>6.7648089001507996</v>
      </c>
      <c r="AY42" s="95">
        <v>6.1013977065375196</v>
      </c>
      <c r="AZ42" s="96"/>
      <c r="BA42" s="97">
        <v>8.5497647774458905</v>
      </c>
      <c r="BB42" s="98">
        <v>2.26739402851454</v>
      </c>
      <c r="BC42" s="99">
        <v>5.4004063274178602</v>
      </c>
      <c r="BD42" s="96"/>
      <c r="BE42" s="100">
        <v>5.8932611917738296</v>
      </c>
    </row>
    <row r="43" spans="1:57" x14ac:dyDescent="0.25">
      <c r="A43" s="20" t="s">
        <v>80</v>
      </c>
      <c r="B43" s="3" t="str">
        <f t="shared" si="0"/>
        <v>Southwest Virginia - Blue Ridge Highlands</v>
      </c>
      <c r="C43" s="10"/>
      <c r="D43" s="24" t="s">
        <v>16</v>
      </c>
      <c r="E43" s="27" t="s">
        <v>17</v>
      </c>
      <c r="F43" s="3"/>
      <c r="G43" s="102">
        <v>40.027106392590902</v>
      </c>
      <c r="H43" s="96">
        <v>50.621188163541902</v>
      </c>
      <c r="I43" s="96">
        <v>54.427377456516801</v>
      </c>
      <c r="J43" s="96">
        <v>54.099841879376498</v>
      </c>
      <c r="K43" s="96">
        <v>55.455161508922501</v>
      </c>
      <c r="L43" s="103">
        <v>50.926135080189702</v>
      </c>
      <c r="M43" s="96"/>
      <c r="N43" s="104">
        <v>73.808448159024096</v>
      </c>
      <c r="O43" s="105">
        <v>69.471425344476998</v>
      </c>
      <c r="P43" s="106">
        <v>71.639936751750596</v>
      </c>
      <c r="Q43" s="96"/>
      <c r="R43" s="107">
        <v>56.844364129207101</v>
      </c>
      <c r="S43" s="101"/>
      <c r="T43" s="102">
        <v>4.6297659699756704</v>
      </c>
      <c r="U43" s="96">
        <v>8.4915270592415002</v>
      </c>
      <c r="V43" s="96">
        <v>14.291020913446699</v>
      </c>
      <c r="W43" s="96">
        <v>7.6874670412297004</v>
      </c>
      <c r="X43" s="96">
        <v>7.1485943378087198</v>
      </c>
      <c r="Y43" s="103">
        <v>8.5706148916112408</v>
      </c>
      <c r="Z43" s="96"/>
      <c r="AA43" s="104">
        <v>28.192092298226399</v>
      </c>
      <c r="AB43" s="105">
        <v>18.1040981501217</v>
      </c>
      <c r="AC43" s="106">
        <v>23.094111990262299</v>
      </c>
      <c r="AD43" s="96"/>
      <c r="AE43" s="107">
        <v>13.3878770718783</v>
      </c>
      <c r="AF43" s="30"/>
      <c r="AG43" s="102">
        <v>41.546193810707003</v>
      </c>
      <c r="AH43" s="96">
        <v>50.553422182064601</v>
      </c>
      <c r="AI43" s="96">
        <v>52.987350350124203</v>
      </c>
      <c r="AJ43" s="96">
        <v>52.764287327761402</v>
      </c>
      <c r="AK43" s="96">
        <v>55.424102100745401</v>
      </c>
      <c r="AL43" s="103">
        <v>50.655071154280499</v>
      </c>
      <c r="AM43" s="96"/>
      <c r="AN43" s="104">
        <v>64.846397108651402</v>
      </c>
      <c r="AO43" s="105">
        <v>61.144680370453997</v>
      </c>
      <c r="AP43" s="106">
        <v>62.9955387395527</v>
      </c>
      <c r="AQ43" s="96"/>
      <c r="AR43" s="107">
        <v>54.1809190357868</v>
      </c>
      <c r="AS43" s="101"/>
      <c r="AT43" s="102">
        <v>22.1519658198761</v>
      </c>
      <c r="AU43" s="96">
        <v>12.8450275845618</v>
      </c>
      <c r="AV43" s="96">
        <v>11.545667801072099</v>
      </c>
      <c r="AW43" s="96">
        <v>8.7936152023663094</v>
      </c>
      <c r="AX43" s="96">
        <v>10.992758757063401</v>
      </c>
      <c r="AY43" s="103">
        <v>12.693031907458201</v>
      </c>
      <c r="AZ43" s="96"/>
      <c r="BA43" s="104">
        <v>18.328928801279599</v>
      </c>
      <c r="BB43" s="105">
        <v>16.290458816673102</v>
      </c>
      <c r="BC43" s="106">
        <v>17.330789584254099</v>
      </c>
      <c r="BD43" s="96"/>
      <c r="BE43" s="107">
        <v>14.192471292733201</v>
      </c>
    </row>
    <row r="44" spans="1:57" x14ac:dyDescent="0.25">
      <c r="A44" s="21" t="s">
        <v>81</v>
      </c>
      <c r="B44" s="3" t="str">
        <f t="shared" si="0"/>
        <v>Southwest Virginia - Heart of Appalachia</v>
      </c>
      <c r="C44" s="3"/>
      <c r="D44" s="24" t="s">
        <v>16</v>
      </c>
      <c r="E44" s="27" t="s">
        <v>17</v>
      </c>
      <c r="F44" s="3"/>
      <c r="G44" s="102">
        <v>37.815699658702997</v>
      </c>
      <c r="H44" s="96">
        <v>52.150170648464098</v>
      </c>
      <c r="I44" s="96">
        <v>55.972696245733701</v>
      </c>
      <c r="J44" s="96">
        <v>54.8122866894197</v>
      </c>
      <c r="K44" s="96">
        <v>47.235494880546</v>
      </c>
      <c r="L44" s="103">
        <v>49.5972696245733</v>
      </c>
      <c r="M44" s="96"/>
      <c r="N44" s="104">
        <v>55.6313993174061</v>
      </c>
      <c r="O44" s="105">
        <v>52.969283276450497</v>
      </c>
      <c r="P44" s="106">
        <v>54.300341296928302</v>
      </c>
      <c r="Q44" s="96"/>
      <c r="R44" s="107">
        <v>50.941004388103302</v>
      </c>
      <c r="S44" s="101"/>
      <c r="T44" s="102">
        <v>-1.8797186885924</v>
      </c>
      <c r="U44" s="96">
        <v>-2.6624880267085702</v>
      </c>
      <c r="V44" s="96">
        <v>2.5168367067583999</v>
      </c>
      <c r="W44" s="96">
        <v>-0.142509621668724</v>
      </c>
      <c r="X44" s="96">
        <v>0.48544718377037699</v>
      </c>
      <c r="Y44" s="103">
        <v>-0.25211481845929301</v>
      </c>
      <c r="Z44" s="96"/>
      <c r="AA44" s="104">
        <v>26.603018380143499</v>
      </c>
      <c r="AB44" s="105">
        <v>17.4238156775682</v>
      </c>
      <c r="AC44" s="106">
        <v>21.953225535724201</v>
      </c>
      <c r="AD44" s="96"/>
      <c r="AE44" s="107">
        <v>5.6040276873997499</v>
      </c>
      <c r="AF44" s="30"/>
      <c r="AG44" s="102">
        <v>37.286689419795202</v>
      </c>
      <c r="AH44" s="96">
        <v>49.334470989761002</v>
      </c>
      <c r="AI44" s="96">
        <v>51.040955631399299</v>
      </c>
      <c r="AJ44" s="96">
        <v>51.569965870307101</v>
      </c>
      <c r="AK44" s="96">
        <v>47.269624573378799</v>
      </c>
      <c r="AL44" s="103">
        <v>47.300341296928302</v>
      </c>
      <c r="AM44" s="96"/>
      <c r="AN44" s="104">
        <v>48.276450511945299</v>
      </c>
      <c r="AO44" s="105">
        <v>48.191126279863397</v>
      </c>
      <c r="AP44" s="106">
        <v>48.233788395904398</v>
      </c>
      <c r="AQ44" s="96"/>
      <c r="AR44" s="107">
        <v>47.567040468064299</v>
      </c>
      <c r="AS44" s="101"/>
      <c r="AT44" s="102">
        <v>8.2261959854225708</v>
      </c>
      <c r="AU44" s="96">
        <v>-3.7890031943449101</v>
      </c>
      <c r="AV44" s="96">
        <v>-5.2491745053969296</v>
      </c>
      <c r="AW44" s="96">
        <v>-4.5258739968637496</v>
      </c>
      <c r="AX44" s="96">
        <v>1.3845568149182099</v>
      </c>
      <c r="AY44" s="103">
        <v>-1.55492962128095</v>
      </c>
      <c r="AZ44" s="96"/>
      <c r="BA44" s="104">
        <v>13.348307114593201</v>
      </c>
      <c r="BB44" s="105">
        <v>16.440640217659499</v>
      </c>
      <c r="BC44" s="106">
        <v>14.8722991784251</v>
      </c>
      <c r="BD44" s="96"/>
      <c r="BE44" s="107">
        <v>2.7000434713203498</v>
      </c>
    </row>
    <row r="45" spans="1:57" x14ac:dyDescent="0.25">
      <c r="A45" s="22" t="s">
        <v>82</v>
      </c>
      <c r="B45" s="3" t="str">
        <f t="shared" si="0"/>
        <v>Virginia Mountains</v>
      </c>
      <c r="C45" s="3"/>
      <c r="D45" s="25" t="s">
        <v>16</v>
      </c>
      <c r="E45" s="28" t="s">
        <v>17</v>
      </c>
      <c r="F45" s="3"/>
      <c r="G45" s="102">
        <v>35.306868987942003</v>
      </c>
      <c r="H45" s="96">
        <v>51.8493429074651</v>
      </c>
      <c r="I45" s="96">
        <v>56.970600189676098</v>
      </c>
      <c r="J45" s="96">
        <v>55.249966129250701</v>
      </c>
      <c r="K45" s="96">
        <v>54.559002845142899</v>
      </c>
      <c r="L45" s="103">
        <v>50.7871562118954</v>
      </c>
      <c r="M45" s="96"/>
      <c r="N45" s="104">
        <v>61.590570383416797</v>
      </c>
      <c r="O45" s="105">
        <v>62.051212572822102</v>
      </c>
      <c r="P45" s="106">
        <v>61.8208914781194</v>
      </c>
      <c r="Q45" s="96"/>
      <c r="R45" s="107">
        <v>53.939652002245097</v>
      </c>
      <c r="S45" s="101"/>
      <c r="T45" s="102">
        <v>-1.75656854411678</v>
      </c>
      <c r="U45" s="96">
        <v>11.769282940109999</v>
      </c>
      <c r="V45" s="96">
        <v>14.1145069617878</v>
      </c>
      <c r="W45" s="96">
        <v>6.3165527827214101</v>
      </c>
      <c r="X45" s="96">
        <v>5.9439296534504704</v>
      </c>
      <c r="Y45" s="103">
        <v>7.7289792194571598</v>
      </c>
      <c r="Z45" s="96"/>
      <c r="AA45" s="104">
        <v>2.5754199326485301</v>
      </c>
      <c r="AB45" s="105">
        <v>5.2792065272781699</v>
      </c>
      <c r="AC45" s="106">
        <v>3.9147637447248802</v>
      </c>
      <c r="AD45" s="96"/>
      <c r="AE45" s="107">
        <v>6.4495074604270402</v>
      </c>
      <c r="AF45" s="31"/>
      <c r="AG45" s="102">
        <v>40.065709253488599</v>
      </c>
      <c r="AH45" s="96">
        <v>50.237095244546801</v>
      </c>
      <c r="AI45" s="96">
        <v>53.434493971006603</v>
      </c>
      <c r="AJ45" s="96">
        <v>53.4717517951497</v>
      </c>
      <c r="AK45" s="96">
        <v>53.722395339384903</v>
      </c>
      <c r="AL45" s="103">
        <v>50.186289120715301</v>
      </c>
      <c r="AM45" s="96"/>
      <c r="AN45" s="104">
        <v>60.242514564422102</v>
      </c>
      <c r="AO45" s="105">
        <v>59.378810459287301</v>
      </c>
      <c r="AP45" s="106">
        <v>59.810662511854702</v>
      </c>
      <c r="AQ45" s="96"/>
      <c r="AR45" s="107">
        <v>52.936110089612299</v>
      </c>
      <c r="AS45" s="101"/>
      <c r="AT45" s="102">
        <v>9.2913782593046008</v>
      </c>
      <c r="AU45" s="96">
        <v>4.4770026146730402</v>
      </c>
      <c r="AV45" s="96">
        <v>4.3829923355137401</v>
      </c>
      <c r="AW45" s="96">
        <v>1.2604479383670399</v>
      </c>
      <c r="AX45" s="96">
        <v>-1.4471450786639899</v>
      </c>
      <c r="AY45" s="103">
        <v>3.1569470312426402</v>
      </c>
      <c r="AZ45" s="96"/>
      <c r="BA45" s="104">
        <v>-1.4485526843343299</v>
      </c>
      <c r="BB45" s="105">
        <v>-0.90876697042374399</v>
      </c>
      <c r="BC45" s="106">
        <v>-1.1813455964496999</v>
      </c>
      <c r="BD45" s="96"/>
      <c r="BE45" s="107">
        <v>1.7154119588969501</v>
      </c>
    </row>
    <row r="46" spans="1:57" x14ac:dyDescent="0.25">
      <c r="A46" s="48" t="s">
        <v>106</v>
      </c>
      <c r="B46" s="3" t="s">
        <v>112</v>
      </c>
      <c r="D46" s="25" t="s">
        <v>16</v>
      </c>
      <c r="E46" s="28" t="s">
        <v>17</v>
      </c>
      <c r="G46" s="102">
        <v>48.091603053435101</v>
      </c>
      <c r="H46" s="96">
        <v>65.579458709229698</v>
      </c>
      <c r="I46" s="96">
        <v>69.153365718251194</v>
      </c>
      <c r="J46" s="96">
        <v>68.390006939625195</v>
      </c>
      <c r="K46" s="96">
        <v>61.242192921582202</v>
      </c>
      <c r="L46" s="103">
        <v>62.491325468424698</v>
      </c>
      <c r="M46" s="96"/>
      <c r="N46" s="104">
        <v>61.276891047883403</v>
      </c>
      <c r="O46" s="105">
        <v>60.131852879944397</v>
      </c>
      <c r="P46" s="106">
        <v>60.7043719639139</v>
      </c>
      <c r="Q46" s="96"/>
      <c r="R46" s="107">
        <v>61.980767324278702</v>
      </c>
      <c r="S46" s="101"/>
      <c r="T46" s="102">
        <v>15.9584059626134</v>
      </c>
      <c r="U46" s="96">
        <v>7.9671375165095899</v>
      </c>
      <c r="V46" s="96">
        <v>3.52345242775684</v>
      </c>
      <c r="W46" s="96">
        <v>9.0757286606523202</v>
      </c>
      <c r="X46" s="96">
        <v>13.888990345398501</v>
      </c>
      <c r="Y46" s="103">
        <v>9.4471866999100698</v>
      </c>
      <c r="Z46" s="96"/>
      <c r="AA46" s="104">
        <v>11.471360876545599</v>
      </c>
      <c r="AB46" s="105">
        <v>-3.70517923467344</v>
      </c>
      <c r="AC46" s="106">
        <v>3.4000303662217801</v>
      </c>
      <c r="AD46" s="96"/>
      <c r="AE46" s="107">
        <v>7.6848850162091198</v>
      </c>
      <c r="AG46" s="102">
        <v>40.726925746009698</v>
      </c>
      <c r="AH46" s="96">
        <v>51.873698820263698</v>
      </c>
      <c r="AI46" s="96">
        <v>56.419153365718202</v>
      </c>
      <c r="AJ46" s="96">
        <v>57.243233865371202</v>
      </c>
      <c r="AK46" s="96">
        <v>51.249132546842397</v>
      </c>
      <c r="AL46" s="103">
        <v>51.502428868841001</v>
      </c>
      <c r="AM46" s="96"/>
      <c r="AN46" s="104">
        <v>60.660999306037397</v>
      </c>
      <c r="AO46" s="105">
        <v>65.267175572518994</v>
      </c>
      <c r="AP46" s="106">
        <v>62.964087439278202</v>
      </c>
      <c r="AQ46" s="96"/>
      <c r="AR46" s="107">
        <v>54.777188460394498</v>
      </c>
      <c r="AS46" s="101"/>
      <c r="AT46" s="102">
        <v>2.06265729120507</v>
      </c>
      <c r="AU46" s="96">
        <v>0.48421293174961999</v>
      </c>
      <c r="AV46" s="96">
        <v>-4.7964569564246098</v>
      </c>
      <c r="AW46" s="96">
        <v>-5.4182538771203701</v>
      </c>
      <c r="AX46" s="96">
        <v>-6.3688370572768598</v>
      </c>
      <c r="AY46" s="103">
        <v>-3.2079552916730698</v>
      </c>
      <c r="AZ46" s="96"/>
      <c r="BA46" s="104">
        <v>9.1620725350566605</v>
      </c>
      <c r="BB46" s="105">
        <v>-2.6116210731658902</v>
      </c>
      <c r="BC46" s="106">
        <v>2.7254846722811501</v>
      </c>
      <c r="BD46" s="96"/>
      <c r="BE46" s="107">
        <v>-1.3363658214474201</v>
      </c>
    </row>
    <row r="47" spans="1:57" x14ac:dyDescent="0.25">
      <c r="A47" s="48" t="s">
        <v>107</v>
      </c>
      <c r="B47" s="3" t="s">
        <v>113</v>
      </c>
      <c r="D47" s="25" t="s">
        <v>16</v>
      </c>
      <c r="E47" s="28" t="s">
        <v>17</v>
      </c>
      <c r="G47" s="102">
        <v>48.943945041292103</v>
      </c>
      <c r="H47" s="96">
        <v>69.509610465541101</v>
      </c>
      <c r="I47" s="96">
        <v>79.569538843820695</v>
      </c>
      <c r="J47" s="96">
        <v>77.588979025067601</v>
      </c>
      <c r="K47" s="96">
        <v>66.7470583936271</v>
      </c>
      <c r="L47" s="103">
        <v>68.471826353869702</v>
      </c>
      <c r="M47" s="96"/>
      <c r="N47" s="104">
        <v>64.532631732807104</v>
      </c>
      <c r="O47" s="105">
        <v>67.364518591211393</v>
      </c>
      <c r="P47" s="106">
        <v>65.952367936733495</v>
      </c>
      <c r="Q47" s="96"/>
      <c r="R47" s="107">
        <v>67.750601171567297</v>
      </c>
      <c r="S47" s="101"/>
      <c r="T47" s="102">
        <v>8.5691388147804002</v>
      </c>
      <c r="U47" s="96">
        <v>2.2916348659518602</v>
      </c>
      <c r="V47" s="96">
        <v>2.0039601285581798</v>
      </c>
      <c r="W47" s="96">
        <v>4.51323719068803</v>
      </c>
      <c r="X47" s="96">
        <v>4.53164006015409</v>
      </c>
      <c r="Y47" s="103">
        <v>4.0189548478188097</v>
      </c>
      <c r="Z47" s="96"/>
      <c r="AA47" s="104">
        <v>-4.7677548315737601</v>
      </c>
      <c r="AB47" s="105">
        <v>-3.4571724491623801</v>
      </c>
      <c r="AC47" s="106">
        <v>-4.0973559397985202</v>
      </c>
      <c r="AD47" s="96"/>
      <c r="AE47" s="107">
        <v>1.62024010216629</v>
      </c>
      <c r="AG47" s="102">
        <v>45.0495139954688</v>
      </c>
      <c r="AH47" s="96">
        <v>59.160089161733502</v>
      </c>
      <c r="AI47" s="96">
        <v>69.216363370605805</v>
      </c>
      <c r="AJ47" s="96">
        <v>67.275999415332805</v>
      </c>
      <c r="AK47" s="96">
        <v>59.425929986114099</v>
      </c>
      <c r="AL47" s="103">
        <v>60.025579185851001</v>
      </c>
      <c r="AM47" s="96"/>
      <c r="AN47" s="104">
        <v>64.882518453555505</v>
      </c>
      <c r="AO47" s="105">
        <v>67.757798031219394</v>
      </c>
      <c r="AP47" s="106">
        <v>66.321122903115295</v>
      </c>
      <c r="AQ47" s="96"/>
      <c r="AR47" s="107">
        <v>61.825168483614803</v>
      </c>
      <c r="AS47" s="101"/>
      <c r="AT47" s="102">
        <v>5.1579061226984502</v>
      </c>
      <c r="AU47" s="96">
        <v>2.2233717636265302</v>
      </c>
      <c r="AV47" s="96">
        <v>1.7653904199244499</v>
      </c>
      <c r="AW47" s="96">
        <v>7.2769961338103206E-2</v>
      </c>
      <c r="AX47" s="96">
        <v>0.69430105421353705</v>
      </c>
      <c r="AY47" s="103">
        <v>1.74789156885787</v>
      </c>
      <c r="AZ47" s="96"/>
      <c r="BA47" s="104">
        <v>0.52029197076454103</v>
      </c>
      <c r="BB47" s="105">
        <v>-0.57030711385837496</v>
      </c>
      <c r="BC47" s="106">
        <v>-3.8346713653174699E-2</v>
      </c>
      <c r="BD47" s="96"/>
      <c r="BE47" s="107">
        <v>1.19198562940907</v>
      </c>
    </row>
    <row r="48" spans="1:57" x14ac:dyDescent="0.25">
      <c r="A48" s="48" t="s">
        <v>108</v>
      </c>
      <c r="B48" s="3" t="s">
        <v>114</v>
      </c>
      <c r="D48" s="25" t="s">
        <v>16</v>
      </c>
      <c r="E48" s="28" t="s">
        <v>17</v>
      </c>
      <c r="G48" s="102">
        <v>46.613067738645199</v>
      </c>
      <c r="H48" s="96">
        <v>67.273654526909397</v>
      </c>
      <c r="I48" s="96">
        <v>77.539449211015693</v>
      </c>
      <c r="J48" s="96">
        <v>75.676486470270504</v>
      </c>
      <c r="K48" s="96">
        <v>65.635687286254196</v>
      </c>
      <c r="L48" s="103">
        <v>66.547669046619006</v>
      </c>
      <c r="M48" s="96"/>
      <c r="N48" s="104">
        <v>71.071578568428606</v>
      </c>
      <c r="O48" s="105">
        <v>70.7241956703743</v>
      </c>
      <c r="P48" s="106">
        <v>70.897601006319405</v>
      </c>
      <c r="Q48" s="96"/>
      <c r="R48" s="107">
        <v>67.791970802919707</v>
      </c>
      <c r="S48" s="101"/>
      <c r="T48" s="102">
        <v>0.156052605287092</v>
      </c>
      <c r="U48" s="96">
        <v>0.77550500973564596</v>
      </c>
      <c r="V48" s="96">
        <v>5.0715029505869396</v>
      </c>
      <c r="W48" s="96">
        <v>5.1183195363576797</v>
      </c>
      <c r="X48" s="96">
        <v>2.7984726121925698</v>
      </c>
      <c r="Y48" s="103">
        <v>3.0360683142365601</v>
      </c>
      <c r="Z48" s="96"/>
      <c r="AA48" s="104">
        <v>-3.64920652230732</v>
      </c>
      <c r="AB48" s="105">
        <v>-5.09148072028316</v>
      </c>
      <c r="AC48" s="106">
        <v>-4.3744009419198404</v>
      </c>
      <c r="AD48" s="96"/>
      <c r="AE48" s="107">
        <v>0.70632387758969495</v>
      </c>
      <c r="AG48" s="102">
        <v>46.161743326888697</v>
      </c>
      <c r="AH48" s="96">
        <v>59.4742442635972</v>
      </c>
      <c r="AI48" s="96">
        <v>68.261384772304496</v>
      </c>
      <c r="AJ48" s="96">
        <v>67.199406011879702</v>
      </c>
      <c r="AK48" s="96">
        <v>59.5893082138357</v>
      </c>
      <c r="AL48" s="103">
        <v>60.134802819013302</v>
      </c>
      <c r="AM48" s="96"/>
      <c r="AN48" s="104">
        <v>64.697330755511501</v>
      </c>
      <c r="AO48" s="105">
        <v>66.453023450837094</v>
      </c>
      <c r="AP48" s="106">
        <v>65.575538760009195</v>
      </c>
      <c r="AQ48" s="96"/>
      <c r="AR48" s="107">
        <v>61.690305835087599</v>
      </c>
      <c r="AS48" s="101"/>
      <c r="AT48" s="102">
        <v>2.37182455110278</v>
      </c>
      <c r="AU48" s="96">
        <v>1.20896155318364</v>
      </c>
      <c r="AV48" s="96">
        <v>2.9475382143912201</v>
      </c>
      <c r="AW48" s="96">
        <v>1.4915320681000801</v>
      </c>
      <c r="AX48" s="96">
        <v>-1.2563404767920201</v>
      </c>
      <c r="AY48" s="103">
        <v>1.3317811983640799</v>
      </c>
      <c r="AZ48" s="96"/>
      <c r="BA48" s="104">
        <v>-4.2161401286969404</v>
      </c>
      <c r="BB48" s="105">
        <v>-4.5766244832936396</v>
      </c>
      <c r="BC48" s="106">
        <v>-4.39860767394741</v>
      </c>
      <c r="BD48" s="96"/>
      <c r="BE48" s="107">
        <v>-0.47832823134601998</v>
      </c>
    </row>
    <row r="49" spans="1:57" x14ac:dyDescent="0.25">
      <c r="A49" s="48" t="s">
        <v>109</v>
      </c>
      <c r="B49" s="3" t="s">
        <v>115</v>
      </c>
      <c r="D49" s="25" t="s">
        <v>16</v>
      </c>
      <c r="E49" s="28" t="s">
        <v>17</v>
      </c>
      <c r="G49" s="102">
        <v>41.605874448070601</v>
      </c>
      <c r="H49" s="96">
        <v>59.915530812055998</v>
      </c>
      <c r="I49" s="96">
        <v>66.200326358226107</v>
      </c>
      <c r="J49" s="96">
        <v>66.555480898444898</v>
      </c>
      <c r="K49" s="96">
        <v>61.266557880591201</v>
      </c>
      <c r="L49" s="103">
        <v>59.108754079477798</v>
      </c>
      <c r="M49" s="96"/>
      <c r="N49" s="104">
        <v>70.027836436935999</v>
      </c>
      <c r="O49" s="105">
        <v>70.918122480322495</v>
      </c>
      <c r="P49" s="106">
        <v>70.472979458629197</v>
      </c>
      <c r="Q49" s="96"/>
      <c r="R49" s="107">
        <v>62.3556756163782</v>
      </c>
      <c r="S49" s="101"/>
      <c r="T49" s="102">
        <v>-6.2383177799185403E-2</v>
      </c>
      <c r="U49" s="96">
        <v>2.2655150107025301</v>
      </c>
      <c r="V49" s="96">
        <v>5.1390952469353799</v>
      </c>
      <c r="W49" s="96">
        <v>4.08059486283911</v>
      </c>
      <c r="X49" s="96">
        <v>1.44209004300628</v>
      </c>
      <c r="Y49" s="103">
        <v>2.7884409125668799</v>
      </c>
      <c r="Z49" s="96"/>
      <c r="AA49" s="104">
        <v>-2.3008688913604498</v>
      </c>
      <c r="AB49" s="105">
        <v>-3.1444752766712498</v>
      </c>
      <c r="AC49" s="106">
        <v>-2.7271652598562199</v>
      </c>
      <c r="AD49" s="96"/>
      <c r="AE49" s="107">
        <v>0.95036916795789494</v>
      </c>
      <c r="AG49" s="102">
        <v>40.817575350355099</v>
      </c>
      <c r="AH49" s="96">
        <v>53.847907467844102</v>
      </c>
      <c r="AI49" s="96">
        <v>59.271213284699499</v>
      </c>
      <c r="AJ49" s="96">
        <v>59.093636014590103</v>
      </c>
      <c r="AK49" s="96">
        <v>55.038755039354903</v>
      </c>
      <c r="AL49" s="103">
        <v>53.613817431368702</v>
      </c>
      <c r="AM49" s="96"/>
      <c r="AN49" s="104">
        <v>61.463332693415197</v>
      </c>
      <c r="AO49" s="105">
        <v>61.7500959877135</v>
      </c>
      <c r="AP49" s="106">
        <v>61.606714340564402</v>
      </c>
      <c r="AQ49" s="96"/>
      <c r="AR49" s="107">
        <v>55.8975022625675</v>
      </c>
      <c r="AS49" s="101"/>
      <c r="AT49" s="102">
        <v>0.98125701803643905</v>
      </c>
      <c r="AU49" s="96">
        <v>1.7961914294307</v>
      </c>
      <c r="AV49" s="96">
        <v>2.3536237265562301</v>
      </c>
      <c r="AW49" s="96">
        <v>-0.464679801345247</v>
      </c>
      <c r="AX49" s="96">
        <v>-3.51653222808363</v>
      </c>
      <c r="AY49" s="103">
        <v>0.15985801111852399</v>
      </c>
      <c r="AZ49" s="96"/>
      <c r="BA49" s="104">
        <v>-5.4898536501278201</v>
      </c>
      <c r="BB49" s="105">
        <v>-6.81933796501073</v>
      </c>
      <c r="BC49" s="106">
        <v>-6.1608514234522103</v>
      </c>
      <c r="BD49" s="96"/>
      <c r="BE49" s="107">
        <v>-1.91829242977547</v>
      </c>
    </row>
    <row r="50" spans="1:57" x14ac:dyDescent="0.25">
      <c r="A50" s="48" t="s">
        <v>110</v>
      </c>
      <c r="B50" s="3" t="s">
        <v>116</v>
      </c>
      <c r="D50" s="25" t="s">
        <v>16</v>
      </c>
      <c r="E50" s="28" t="s">
        <v>17</v>
      </c>
      <c r="G50" s="102">
        <v>43.7640166598013</v>
      </c>
      <c r="H50" s="96">
        <v>52.643141562542901</v>
      </c>
      <c r="I50" s="96">
        <v>56.313790104810202</v>
      </c>
      <c r="J50" s="96">
        <v>58.945489496086701</v>
      </c>
      <c r="K50" s="96">
        <v>57.247471280150101</v>
      </c>
      <c r="L50" s="103">
        <v>53.782781820678203</v>
      </c>
      <c r="M50" s="96"/>
      <c r="N50" s="104">
        <v>63.169939127648803</v>
      </c>
      <c r="O50" s="105">
        <v>62.781232851655297</v>
      </c>
      <c r="P50" s="106">
        <v>62.975501521147301</v>
      </c>
      <c r="Q50" s="96"/>
      <c r="R50" s="107">
        <v>56.410088780219901</v>
      </c>
      <c r="S50" s="101"/>
      <c r="T50" s="102">
        <v>-2.1044189177117798</v>
      </c>
      <c r="U50" s="96">
        <v>-3.2650917253987299</v>
      </c>
      <c r="V50" s="96">
        <v>-0.84015840562800104</v>
      </c>
      <c r="W50" s="96">
        <v>0.112296159496182</v>
      </c>
      <c r="X50" s="96">
        <v>-1.59522866394636</v>
      </c>
      <c r="Y50" s="103">
        <v>-1.48612561770138</v>
      </c>
      <c r="Z50" s="96"/>
      <c r="AA50" s="104">
        <v>-2.2111733326065002</v>
      </c>
      <c r="AB50" s="105">
        <v>-3.1260939376526302</v>
      </c>
      <c r="AC50" s="106">
        <v>-2.6695024727495098</v>
      </c>
      <c r="AD50" s="96"/>
      <c r="AE50" s="107">
        <v>-1.85745065772542</v>
      </c>
      <c r="AG50" s="102">
        <v>44.545516957297799</v>
      </c>
      <c r="AH50" s="96">
        <v>51.585884937525698</v>
      </c>
      <c r="AI50" s="96">
        <v>54.195844203396</v>
      </c>
      <c r="AJ50" s="96">
        <v>54.563137901048101</v>
      </c>
      <c r="AK50" s="96">
        <v>53.3044990617419</v>
      </c>
      <c r="AL50" s="103">
        <v>51.638976612201901</v>
      </c>
      <c r="AM50" s="96"/>
      <c r="AN50" s="104">
        <v>57.6456588402215</v>
      </c>
      <c r="AO50" s="105">
        <v>57.0096665332036</v>
      </c>
      <c r="AP50" s="106">
        <v>57.327628124088299</v>
      </c>
      <c r="AQ50" s="96"/>
      <c r="AR50" s="107">
        <v>53.264431807594399</v>
      </c>
      <c r="AS50" s="101"/>
      <c r="AT50" s="102">
        <v>2.4315654138529301</v>
      </c>
      <c r="AU50" s="96">
        <v>1.2563624174216299</v>
      </c>
      <c r="AV50" s="96">
        <v>2.2862485205678502</v>
      </c>
      <c r="AW50" s="96">
        <v>-0.58503972046372699</v>
      </c>
      <c r="AX50" s="96">
        <v>-1.1200741108690799</v>
      </c>
      <c r="AY50" s="103">
        <v>0.77434425506637194</v>
      </c>
      <c r="AZ50" s="96"/>
      <c r="BA50" s="104">
        <v>-2.36664471398575</v>
      </c>
      <c r="BB50" s="105">
        <v>-3.7779368300187599</v>
      </c>
      <c r="BC50" s="106">
        <v>-3.07357223722782</v>
      </c>
      <c r="BD50" s="96"/>
      <c r="BE50" s="107">
        <v>-0.43916314308610799</v>
      </c>
    </row>
    <row r="51" spans="1:57" x14ac:dyDescent="0.25">
      <c r="A51" s="49" t="s">
        <v>111</v>
      </c>
      <c r="B51" s="3" t="s">
        <v>117</v>
      </c>
      <c r="D51" s="25" t="s">
        <v>16</v>
      </c>
      <c r="E51" s="28" t="s">
        <v>17</v>
      </c>
      <c r="G51" s="108">
        <v>43.004640371229598</v>
      </c>
      <c r="H51" s="109">
        <v>47.201276102088102</v>
      </c>
      <c r="I51" s="109">
        <v>48.523781902552201</v>
      </c>
      <c r="J51" s="109">
        <v>50.098607888631001</v>
      </c>
      <c r="K51" s="109">
        <v>50.582946635730799</v>
      </c>
      <c r="L51" s="110">
        <v>47.882250580046403</v>
      </c>
      <c r="M51" s="96"/>
      <c r="N51" s="111">
        <v>57.082366589327101</v>
      </c>
      <c r="O51" s="112">
        <v>57.318697868396598</v>
      </c>
      <c r="P51" s="113">
        <v>57.200614421516299</v>
      </c>
      <c r="Q51" s="96"/>
      <c r="R51" s="114">
        <v>50.545963679745398</v>
      </c>
      <c r="S51" s="101"/>
      <c r="T51" s="108">
        <v>1.9805761945672999</v>
      </c>
      <c r="U51" s="109">
        <v>4.8191971071328199</v>
      </c>
      <c r="V51" s="109">
        <v>5.6827889342426703</v>
      </c>
      <c r="W51" s="109">
        <v>4.0769262503753696</v>
      </c>
      <c r="X51" s="109">
        <v>0.923268180687002</v>
      </c>
      <c r="Y51" s="110">
        <v>3.4748376507618799</v>
      </c>
      <c r="Z51" s="96"/>
      <c r="AA51" s="111">
        <v>0.46623813022978</v>
      </c>
      <c r="AB51" s="112">
        <v>-1.6518377776997999</v>
      </c>
      <c r="AC51" s="113">
        <v>-0.60505213889405896</v>
      </c>
      <c r="AD51" s="96"/>
      <c r="AE51" s="114">
        <v>2.0984846037874698</v>
      </c>
      <c r="AG51" s="108">
        <v>42.9517111368909</v>
      </c>
      <c r="AH51" s="109">
        <v>45.585121809744699</v>
      </c>
      <c r="AI51" s="109">
        <v>46.748839907192497</v>
      </c>
      <c r="AJ51" s="109">
        <v>47.970562645011597</v>
      </c>
      <c r="AK51" s="109">
        <v>48.212732018561397</v>
      </c>
      <c r="AL51" s="110">
        <v>46.293793503480202</v>
      </c>
      <c r="AM51" s="96"/>
      <c r="AN51" s="111">
        <v>52.745794663573001</v>
      </c>
      <c r="AO51" s="112">
        <v>52.1932622057288</v>
      </c>
      <c r="AP51" s="113">
        <v>52.469480368845304</v>
      </c>
      <c r="AQ51" s="96"/>
      <c r="AR51" s="114">
        <v>48.0584947715559</v>
      </c>
      <c r="AS51" s="101"/>
      <c r="AT51" s="108">
        <v>4.7843292115008502</v>
      </c>
      <c r="AU51" s="109">
        <v>5.4702004075484796</v>
      </c>
      <c r="AV51" s="109">
        <v>6.5296238005262799</v>
      </c>
      <c r="AW51" s="109">
        <v>4.6644237503136399</v>
      </c>
      <c r="AX51" s="109">
        <v>3.1316340112041599</v>
      </c>
      <c r="AY51" s="110">
        <v>4.8907132118138898</v>
      </c>
      <c r="AZ51" s="96"/>
      <c r="BA51" s="111">
        <v>1.8421155336732999</v>
      </c>
      <c r="BB51" s="112">
        <v>-1.2677456608295601</v>
      </c>
      <c r="BC51" s="113">
        <v>0.27138912301467999</v>
      </c>
      <c r="BD51" s="96"/>
      <c r="BE51" s="114">
        <v>3.40056261885697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R33" sqref="R3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36</v>
      </c>
      <c r="H2" s="233"/>
      <c r="I2" s="233"/>
      <c r="J2" s="233"/>
      <c r="K2" s="233"/>
      <c r="L2" s="233"/>
      <c r="M2" s="233"/>
      <c r="N2" s="233"/>
      <c r="O2" s="233"/>
      <c r="P2" s="233"/>
      <c r="Q2" s="233"/>
      <c r="R2" s="233"/>
      <c r="T2" s="232" t="s">
        <v>37</v>
      </c>
      <c r="U2" s="233"/>
      <c r="V2" s="233"/>
      <c r="W2" s="233"/>
      <c r="X2" s="233"/>
      <c r="Y2" s="233"/>
      <c r="Z2" s="233"/>
      <c r="AA2" s="233"/>
      <c r="AB2" s="233"/>
      <c r="AC2" s="233"/>
      <c r="AD2" s="233"/>
      <c r="AE2" s="233"/>
      <c r="AF2" s="4"/>
      <c r="AG2" s="232" t="s">
        <v>38</v>
      </c>
      <c r="AH2" s="233"/>
      <c r="AI2" s="233"/>
      <c r="AJ2" s="233"/>
      <c r="AK2" s="233"/>
      <c r="AL2" s="233"/>
      <c r="AM2" s="233"/>
      <c r="AN2" s="233"/>
      <c r="AO2" s="233"/>
      <c r="AP2" s="233"/>
      <c r="AQ2" s="233"/>
      <c r="AR2" s="233"/>
      <c r="AT2" s="232" t="s">
        <v>39</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31"/>
      <c r="H4" s="227"/>
      <c r="I4" s="227"/>
      <c r="J4" s="227"/>
      <c r="K4" s="227"/>
      <c r="L4" s="229"/>
      <c r="M4" s="5"/>
      <c r="N4" s="231"/>
      <c r="O4" s="227"/>
      <c r="P4" s="229"/>
      <c r="Q4" s="2"/>
      <c r="R4" s="235"/>
      <c r="S4" s="2"/>
      <c r="T4" s="231"/>
      <c r="U4" s="227"/>
      <c r="V4" s="227"/>
      <c r="W4" s="227"/>
      <c r="X4" s="227"/>
      <c r="Y4" s="229"/>
      <c r="Z4" s="2"/>
      <c r="AA4" s="231"/>
      <c r="AB4" s="227"/>
      <c r="AC4" s="229"/>
      <c r="AD4" s="1"/>
      <c r="AE4" s="237"/>
      <c r="AF4" s="39"/>
      <c r="AG4" s="231"/>
      <c r="AH4" s="227"/>
      <c r="AI4" s="227"/>
      <c r="AJ4" s="227"/>
      <c r="AK4" s="227"/>
      <c r="AL4" s="229"/>
      <c r="AM4" s="5"/>
      <c r="AN4" s="231"/>
      <c r="AO4" s="227"/>
      <c r="AP4" s="229"/>
      <c r="AQ4" s="2"/>
      <c r="AR4" s="235"/>
      <c r="AS4" s="2"/>
      <c r="AT4" s="231"/>
      <c r="AU4" s="227"/>
      <c r="AV4" s="227"/>
      <c r="AW4" s="227"/>
      <c r="AX4" s="227"/>
      <c r="AY4" s="229"/>
      <c r="AZ4" s="2"/>
      <c r="BA4" s="231"/>
      <c r="BB4" s="227"/>
      <c r="BC4" s="229"/>
      <c r="BD4" s="1"/>
      <c r="BE4" s="23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5">
        <v>146.93094834049799</v>
      </c>
      <c r="H6" s="116">
        <v>158.06954519058701</v>
      </c>
      <c r="I6" s="116">
        <v>164.08810353962599</v>
      </c>
      <c r="J6" s="116">
        <v>160.77536358535099</v>
      </c>
      <c r="K6" s="116">
        <v>153.09320195767501</v>
      </c>
      <c r="L6" s="117">
        <v>157.182444062824</v>
      </c>
      <c r="M6" s="118"/>
      <c r="N6" s="119">
        <v>161.589466028598</v>
      </c>
      <c r="O6" s="120">
        <v>165.950153271544</v>
      </c>
      <c r="P6" s="121">
        <v>163.79312254645501</v>
      </c>
      <c r="Q6" s="118"/>
      <c r="R6" s="122">
        <v>159.263925470825</v>
      </c>
      <c r="S6" s="101"/>
      <c r="T6" s="93">
        <v>1.4766118119701499</v>
      </c>
      <c r="U6" s="94">
        <v>2.79115249982291</v>
      </c>
      <c r="V6" s="94">
        <v>3.6142402473963302</v>
      </c>
      <c r="W6" s="94">
        <v>3.5871513110228301</v>
      </c>
      <c r="X6" s="94">
        <v>3.63420372132033</v>
      </c>
      <c r="Y6" s="95">
        <v>3.1466359272642199</v>
      </c>
      <c r="Z6" s="96"/>
      <c r="AA6" s="97">
        <v>1.2038476464385399</v>
      </c>
      <c r="AB6" s="98">
        <v>2.4252257940500899</v>
      </c>
      <c r="AC6" s="99">
        <v>1.8247590854068101</v>
      </c>
      <c r="AD6" s="96"/>
      <c r="AE6" s="100">
        <v>2.7112694303434601</v>
      </c>
      <c r="AF6" s="29"/>
      <c r="AG6" s="115">
        <v>152.949241562541</v>
      </c>
      <c r="AH6" s="116">
        <v>154.30009528406401</v>
      </c>
      <c r="AI6" s="116">
        <v>159.62414698455399</v>
      </c>
      <c r="AJ6" s="116">
        <v>158.42365859507001</v>
      </c>
      <c r="AK6" s="116">
        <v>155.15784463447201</v>
      </c>
      <c r="AL6" s="117">
        <v>156.28912546691299</v>
      </c>
      <c r="AM6" s="118"/>
      <c r="AN6" s="119">
        <v>166.15099763776701</v>
      </c>
      <c r="AO6" s="120">
        <v>170.23236339052599</v>
      </c>
      <c r="AP6" s="121">
        <v>168.20557756988799</v>
      </c>
      <c r="AQ6" s="118"/>
      <c r="AR6" s="122">
        <v>160.06907871912401</v>
      </c>
      <c r="AS6" s="101"/>
      <c r="AT6" s="93">
        <v>-1.77625780481026</v>
      </c>
      <c r="AU6" s="94">
        <v>2.4585170466250901</v>
      </c>
      <c r="AV6" s="94">
        <v>3.2622596709663498</v>
      </c>
      <c r="AW6" s="94">
        <v>2.91996193848528</v>
      </c>
      <c r="AX6" s="94">
        <v>1.79347528821002</v>
      </c>
      <c r="AY6" s="95">
        <v>1.88541577068648</v>
      </c>
      <c r="AZ6" s="96"/>
      <c r="BA6" s="97">
        <v>0.34729913336893198</v>
      </c>
      <c r="BB6" s="98">
        <v>0.45348696774766301</v>
      </c>
      <c r="BC6" s="99">
        <v>0.39114339515182001</v>
      </c>
      <c r="BD6" s="96"/>
      <c r="BE6" s="100">
        <v>1.3710550502190699</v>
      </c>
    </row>
    <row r="7" spans="1:57" x14ac:dyDescent="0.25">
      <c r="A7" s="20" t="s">
        <v>18</v>
      </c>
      <c r="B7" s="3" t="str">
        <f>TRIM(A7)</f>
        <v>Virginia</v>
      </c>
      <c r="C7" s="10"/>
      <c r="D7" s="24" t="s">
        <v>16</v>
      </c>
      <c r="E7" s="27" t="s">
        <v>17</v>
      </c>
      <c r="F7" s="3"/>
      <c r="G7" s="123">
        <v>110.531680118257</v>
      </c>
      <c r="H7" s="118">
        <v>122.886682201661</v>
      </c>
      <c r="I7" s="118">
        <v>129.38954178016999</v>
      </c>
      <c r="J7" s="118">
        <v>126.640636671118</v>
      </c>
      <c r="K7" s="118">
        <v>117.421253294999</v>
      </c>
      <c r="L7" s="124">
        <v>122.19128761339699</v>
      </c>
      <c r="M7" s="118"/>
      <c r="N7" s="125">
        <v>122.037956669786</v>
      </c>
      <c r="O7" s="126">
        <v>123.581859307618</v>
      </c>
      <c r="P7" s="127">
        <v>122.81429786865</v>
      </c>
      <c r="Q7" s="118"/>
      <c r="R7" s="128">
        <v>122.383169819309</v>
      </c>
      <c r="S7" s="101"/>
      <c r="T7" s="102">
        <v>3.6866837316860801</v>
      </c>
      <c r="U7" s="96">
        <v>3.3805416786184499</v>
      </c>
      <c r="V7" s="96">
        <v>4.2950810889245101</v>
      </c>
      <c r="W7" s="96">
        <v>4.3322461831057302</v>
      </c>
      <c r="X7" s="96">
        <v>3.66440272552415</v>
      </c>
      <c r="Y7" s="103">
        <v>3.9503240690689099</v>
      </c>
      <c r="Z7" s="96"/>
      <c r="AA7" s="104">
        <v>-3.5867484203687798</v>
      </c>
      <c r="AB7" s="105">
        <v>-4.1840549284113804</v>
      </c>
      <c r="AC7" s="106">
        <v>-3.8937391568895698</v>
      </c>
      <c r="AD7" s="96"/>
      <c r="AE7" s="107">
        <v>1.2885502355007901</v>
      </c>
      <c r="AF7" s="30"/>
      <c r="AG7" s="123">
        <v>108.890181124275</v>
      </c>
      <c r="AH7" s="118">
        <v>117.365183994215</v>
      </c>
      <c r="AI7" s="118">
        <v>123.911102493963</v>
      </c>
      <c r="AJ7" s="118">
        <v>122.210481844988</v>
      </c>
      <c r="AK7" s="118">
        <v>115.029655981375</v>
      </c>
      <c r="AL7" s="124">
        <v>118.020199394114</v>
      </c>
      <c r="AM7" s="118"/>
      <c r="AN7" s="125">
        <v>121.238487141571</v>
      </c>
      <c r="AO7" s="126">
        <v>123.10490453125399</v>
      </c>
      <c r="AP7" s="127">
        <v>122.178101416869</v>
      </c>
      <c r="AQ7" s="118"/>
      <c r="AR7" s="128">
        <v>119.30753746326199</v>
      </c>
      <c r="AS7" s="101"/>
      <c r="AT7" s="102">
        <v>1.94908757521544</v>
      </c>
      <c r="AU7" s="96">
        <v>2.43624867994474</v>
      </c>
      <c r="AV7" s="96">
        <v>3.6029502819913</v>
      </c>
      <c r="AW7" s="96">
        <v>3.5222304266356099</v>
      </c>
      <c r="AX7" s="96">
        <v>2.2316504141178499</v>
      </c>
      <c r="AY7" s="103">
        <v>2.83532418650314</v>
      </c>
      <c r="AZ7" s="96"/>
      <c r="BA7" s="104">
        <v>0.168676236941675</v>
      </c>
      <c r="BB7" s="105">
        <v>-0.13471496273250599</v>
      </c>
      <c r="BC7" s="106">
        <v>7.5853471412847097E-3</v>
      </c>
      <c r="BD7" s="96"/>
      <c r="BE7" s="107">
        <v>1.8583473599582201</v>
      </c>
    </row>
    <row r="8" spans="1:57" x14ac:dyDescent="0.25">
      <c r="A8" s="21" t="s">
        <v>19</v>
      </c>
      <c r="B8" s="3" t="str">
        <f t="shared" ref="B8:B43" si="0">TRIM(A8)</f>
        <v>Norfolk/Virginia Beach, VA</v>
      </c>
      <c r="C8" s="3"/>
      <c r="D8" s="24" t="s">
        <v>16</v>
      </c>
      <c r="E8" s="27" t="s">
        <v>17</v>
      </c>
      <c r="F8" s="3"/>
      <c r="G8" s="123">
        <v>94.168143113218406</v>
      </c>
      <c r="H8" s="118">
        <v>97.306273418890598</v>
      </c>
      <c r="I8" s="118">
        <v>103.155894438366</v>
      </c>
      <c r="J8" s="118">
        <v>104.009008258381</v>
      </c>
      <c r="K8" s="118">
        <v>102.924876346844</v>
      </c>
      <c r="L8" s="124">
        <v>100.721213362771</v>
      </c>
      <c r="M8" s="118"/>
      <c r="N8" s="125">
        <v>118.882327553796</v>
      </c>
      <c r="O8" s="126">
        <v>123.048733936525</v>
      </c>
      <c r="P8" s="127">
        <v>120.981418561635</v>
      </c>
      <c r="Q8" s="118"/>
      <c r="R8" s="128">
        <v>107.751152065336</v>
      </c>
      <c r="S8" s="101"/>
      <c r="T8" s="102">
        <v>1.3768630579671799</v>
      </c>
      <c r="U8" s="96">
        <v>-1.2412453516130599</v>
      </c>
      <c r="V8" s="96">
        <v>3.1323828919485801</v>
      </c>
      <c r="W8" s="96">
        <v>3.39860615390706</v>
      </c>
      <c r="X8" s="96">
        <v>0.14177289235146201</v>
      </c>
      <c r="Y8" s="103">
        <v>1.4269776495775</v>
      </c>
      <c r="Z8" s="96"/>
      <c r="AA8" s="104">
        <v>-4.7706839292656902</v>
      </c>
      <c r="AB8" s="105">
        <v>-4.2623017821433002</v>
      </c>
      <c r="AC8" s="106">
        <v>-4.50881057795986</v>
      </c>
      <c r="AD8" s="96"/>
      <c r="AE8" s="107">
        <v>-1.05460963877623</v>
      </c>
      <c r="AF8" s="30"/>
      <c r="AG8" s="123">
        <v>94.758926566042305</v>
      </c>
      <c r="AH8" s="118">
        <v>95.085221792466797</v>
      </c>
      <c r="AI8" s="118">
        <v>97.804790736262603</v>
      </c>
      <c r="AJ8" s="118">
        <v>97.636257519778795</v>
      </c>
      <c r="AK8" s="118">
        <v>97.167938158245605</v>
      </c>
      <c r="AL8" s="124">
        <v>96.565026246238503</v>
      </c>
      <c r="AM8" s="118"/>
      <c r="AN8" s="125">
        <v>115.430621864144</v>
      </c>
      <c r="AO8" s="126">
        <v>120.564283180996</v>
      </c>
      <c r="AP8" s="127">
        <v>118.03690598761099</v>
      </c>
      <c r="AQ8" s="118"/>
      <c r="AR8" s="128">
        <v>103.828394142878</v>
      </c>
      <c r="AS8" s="101"/>
      <c r="AT8" s="102">
        <v>-1.61987399193697</v>
      </c>
      <c r="AU8" s="96">
        <v>-0.865127461707627</v>
      </c>
      <c r="AV8" s="96">
        <v>-0.53044091698194396</v>
      </c>
      <c r="AW8" s="96">
        <v>-1.89323392634215</v>
      </c>
      <c r="AX8" s="96">
        <v>-3.0095448420991699</v>
      </c>
      <c r="AY8" s="103">
        <v>-1.64127699831137</v>
      </c>
      <c r="AZ8" s="96"/>
      <c r="BA8" s="104">
        <v>-2.99061079020627</v>
      </c>
      <c r="BB8" s="105">
        <v>-6.8116540328068603E-2</v>
      </c>
      <c r="BC8" s="106">
        <v>-1.4970429024941301</v>
      </c>
      <c r="BD8" s="96"/>
      <c r="BE8" s="107">
        <v>-1.7466694159143501</v>
      </c>
    </row>
    <row r="9" spans="1:57" ht="16" x14ac:dyDescent="0.45">
      <c r="A9" s="21" t="s">
        <v>20</v>
      </c>
      <c r="B9" s="46" t="s">
        <v>71</v>
      </c>
      <c r="C9" s="3"/>
      <c r="D9" s="24" t="s">
        <v>16</v>
      </c>
      <c r="E9" s="27" t="s">
        <v>17</v>
      </c>
      <c r="F9" s="3"/>
      <c r="G9" s="123">
        <v>98.846186241741094</v>
      </c>
      <c r="H9" s="118">
        <v>110.681944896933</v>
      </c>
      <c r="I9" s="118">
        <v>119.23741549383</v>
      </c>
      <c r="J9" s="118">
        <v>119.47327839782299</v>
      </c>
      <c r="K9" s="118">
        <v>111.82649329781199</v>
      </c>
      <c r="L9" s="124">
        <v>113.18253594198001</v>
      </c>
      <c r="M9" s="118"/>
      <c r="N9" s="125">
        <v>117.01813213410099</v>
      </c>
      <c r="O9" s="126">
        <v>115.72520884079</v>
      </c>
      <c r="P9" s="127">
        <v>116.35591638008999</v>
      </c>
      <c r="Q9" s="118"/>
      <c r="R9" s="128">
        <v>114.144298252488</v>
      </c>
      <c r="S9" s="101"/>
      <c r="T9" s="102">
        <v>7.2483020941391405E-2</v>
      </c>
      <c r="U9" s="96">
        <v>2.5210852980356999</v>
      </c>
      <c r="V9" s="96">
        <v>2.60301349948115</v>
      </c>
      <c r="W9" s="96">
        <v>8.6653676033451195</v>
      </c>
      <c r="X9" s="96">
        <v>6.8569595561539201</v>
      </c>
      <c r="Y9" s="103">
        <v>4.6032103700071003</v>
      </c>
      <c r="Z9" s="96"/>
      <c r="AA9" s="104">
        <v>-13.4148688141201</v>
      </c>
      <c r="AB9" s="105">
        <v>-16.335395420567401</v>
      </c>
      <c r="AC9" s="106">
        <v>-14.9270916046057</v>
      </c>
      <c r="AD9" s="96"/>
      <c r="AE9" s="107">
        <v>-3.6696209046416</v>
      </c>
      <c r="AF9" s="30"/>
      <c r="AG9" s="123">
        <v>98.428882623839002</v>
      </c>
      <c r="AH9" s="118">
        <v>107.111316043613</v>
      </c>
      <c r="AI9" s="118">
        <v>112.15719504712</v>
      </c>
      <c r="AJ9" s="118">
        <v>111.88820728336</v>
      </c>
      <c r="AK9" s="118">
        <v>107.860838101935</v>
      </c>
      <c r="AL9" s="124">
        <v>108.066839279585</v>
      </c>
      <c r="AM9" s="118"/>
      <c r="AN9" s="125">
        <v>117.18604086213</v>
      </c>
      <c r="AO9" s="126">
        <v>117.11951250604599</v>
      </c>
      <c r="AP9" s="127">
        <v>117.152494684698</v>
      </c>
      <c r="AQ9" s="118"/>
      <c r="AR9" s="128">
        <v>110.897116330578</v>
      </c>
      <c r="AS9" s="101"/>
      <c r="AT9" s="102">
        <v>1.0584841806955201</v>
      </c>
      <c r="AU9" s="96">
        <v>1.0743565589075199</v>
      </c>
      <c r="AV9" s="96">
        <v>0.56834877289522201</v>
      </c>
      <c r="AW9" s="96">
        <v>2.8650831808296102</v>
      </c>
      <c r="AX9" s="96">
        <v>2.77291882037802</v>
      </c>
      <c r="AY9" s="103">
        <v>1.68347532925689</v>
      </c>
      <c r="AZ9" s="96"/>
      <c r="BA9" s="104">
        <v>-3.1791753155298799</v>
      </c>
      <c r="BB9" s="105">
        <v>-6.4959296968329197</v>
      </c>
      <c r="BC9" s="106">
        <v>-4.9175186848241896</v>
      </c>
      <c r="BD9" s="96"/>
      <c r="BE9" s="107">
        <v>-0.88559505640257197</v>
      </c>
    </row>
    <row r="10" spans="1:57" x14ac:dyDescent="0.25">
      <c r="A10" s="21" t="s">
        <v>21</v>
      </c>
      <c r="B10" s="3" t="str">
        <f t="shared" si="0"/>
        <v>Virginia Area</v>
      </c>
      <c r="C10" s="3"/>
      <c r="D10" s="24" t="s">
        <v>16</v>
      </c>
      <c r="E10" s="27" t="s">
        <v>17</v>
      </c>
      <c r="F10" s="3"/>
      <c r="G10" s="123">
        <v>96.599292872353701</v>
      </c>
      <c r="H10" s="118">
        <v>100.55513229623701</v>
      </c>
      <c r="I10" s="118">
        <v>102.909338056596</v>
      </c>
      <c r="J10" s="118">
        <v>102.34959222185699</v>
      </c>
      <c r="K10" s="118">
        <v>105.16701339249001</v>
      </c>
      <c r="L10" s="124">
        <v>101.900118898174</v>
      </c>
      <c r="M10" s="118"/>
      <c r="N10" s="125">
        <v>124.50150778513699</v>
      </c>
      <c r="O10" s="126">
        <v>125.11396442601399</v>
      </c>
      <c r="P10" s="127">
        <v>124.800424115464</v>
      </c>
      <c r="Q10" s="118"/>
      <c r="R10" s="128">
        <v>109.585124781803</v>
      </c>
      <c r="S10" s="101"/>
      <c r="T10" s="102">
        <v>1.0739601967454999</v>
      </c>
      <c r="U10" s="96">
        <v>-0.22089467482491801</v>
      </c>
      <c r="V10" s="96">
        <v>2.2291850544224299</v>
      </c>
      <c r="W10" s="96">
        <v>2.5018704100159002</v>
      </c>
      <c r="X10" s="96">
        <v>4.5114772773607603</v>
      </c>
      <c r="Y10" s="103">
        <v>2.1777519810263</v>
      </c>
      <c r="Z10" s="96"/>
      <c r="AA10" s="104">
        <v>2.6807246904539799</v>
      </c>
      <c r="AB10" s="105">
        <v>3.4094031737751802</v>
      </c>
      <c r="AC10" s="106">
        <v>3.0369751784179</v>
      </c>
      <c r="AD10" s="96"/>
      <c r="AE10" s="107">
        <v>2.6513709017938898</v>
      </c>
      <c r="AF10" s="30"/>
      <c r="AG10" s="123">
        <v>100.268101114709</v>
      </c>
      <c r="AH10" s="118">
        <v>100.784188471306</v>
      </c>
      <c r="AI10" s="118">
        <v>102.13820097122</v>
      </c>
      <c r="AJ10" s="118">
        <v>101.88774147116899</v>
      </c>
      <c r="AK10" s="118">
        <v>104.804243337372</v>
      </c>
      <c r="AL10" s="124">
        <v>102.090125069476</v>
      </c>
      <c r="AM10" s="118"/>
      <c r="AN10" s="125">
        <v>122.565806163936</v>
      </c>
      <c r="AO10" s="126">
        <v>122.92324226028499</v>
      </c>
      <c r="AP10" s="127">
        <v>122.741096446005</v>
      </c>
      <c r="AQ10" s="118"/>
      <c r="AR10" s="128">
        <v>108.74909724191799</v>
      </c>
      <c r="AS10" s="101"/>
      <c r="AT10" s="102">
        <v>0.98759871682626099</v>
      </c>
      <c r="AU10" s="96">
        <v>0.58401767299866403</v>
      </c>
      <c r="AV10" s="96">
        <v>0.70524696231428696</v>
      </c>
      <c r="AW10" s="96">
        <v>1.3665552230242799</v>
      </c>
      <c r="AX10" s="96">
        <v>1.26475144677312</v>
      </c>
      <c r="AY10" s="103">
        <v>0.97005614172379595</v>
      </c>
      <c r="AZ10" s="96"/>
      <c r="BA10" s="104">
        <v>0.30149713258484001</v>
      </c>
      <c r="BB10" s="105">
        <v>-0.76961559241913002</v>
      </c>
      <c r="BC10" s="106">
        <v>-0.23278706903518701</v>
      </c>
      <c r="BD10" s="96"/>
      <c r="BE10" s="107">
        <v>0.35961866777896601</v>
      </c>
    </row>
    <row r="11" spans="1:57" x14ac:dyDescent="0.25">
      <c r="A11" s="34" t="s">
        <v>22</v>
      </c>
      <c r="B11" s="3" t="str">
        <f t="shared" si="0"/>
        <v>Washington, DC</v>
      </c>
      <c r="C11" s="3"/>
      <c r="D11" s="24" t="s">
        <v>16</v>
      </c>
      <c r="E11" s="27" t="s">
        <v>17</v>
      </c>
      <c r="F11" s="3"/>
      <c r="G11" s="123">
        <v>176.11668669457401</v>
      </c>
      <c r="H11" s="118">
        <v>199.91407267203201</v>
      </c>
      <c r="I11" s="118">
        <v>206.186342777878</v>
      </c>
      <c r="J11" s="118">
        <v>189.088132566295</v>
      </c>
      <c r="K11" s="118">
        <v>165.356616067056</v>
      </c>
      <c r="L11" s="124">
        <v>188.95655637382799</v>
      </c>
      <c r="M11" s="118"/>
      <c r="N11" s="125">
        <v>148.07156061651</v>
      </c>
      <c r="O11" s="126">
        <v>158.990287530182</v>
      </c>
      <c r="P11" s="127">
        <v>153.74196490342999</v>
      </c>
      <c r="Q11" s="118"/>
      <c r="R11" s="128">
        <v>179.59482059652899</v>
      </c>
      <c r="S11" s="101"/>
      <c r="T11" s="102">
        <v>7.8466156702480996</v>
      </c>
      <c r="U11" s="96">
        <v>10.400449231166601</v>
      </c>
      <c r="V11" s="96">
        <v>10.071861886274</v>
      </c>
      <c r="W11" s="96">
        <v>4.7198403988579001</v>
      </c>
      <c r="X11" s="96">
        <v>3.6327041444414099</v>
      </c>
      <c r="Y11" s="103">
        <v>7.5784070484452002</v>
      </c>
      <c r="Z11" s="96"/>
      <c r="AA11" s="104">
        <v>-3.3628517195587202</v>
      </c>
      <c r="AB11" s="105">
        <v>-1.2358093771935299</v>
      </c>
      <c r="AC11" s="106">
        <v>-2.2243415296325399</v>
      </c>
      <c r="AD11" s="96"/>
      <c r="AE11" s="107">
        <v>5.2692344612038502</v>
      </c>
      <c r="AF11" s="30"/>
      <c r="AG11" s="123">
        <v>160.64644129640601</v>
      </c>
      <c r="AH11" s="118">
        <v>177.938454720517</v>
      </c>
      <c r="AI11" s="118">
        <v>188.983709718596</v>
      </c>
      <c r="AJ11" s="118">
        <v>182.06049449091699</v>
      </c>
      <c r="AK11" s="118">
        <v>164.89434843592201</v>
      </c>
      <c r="AL11" s="124">
        <v>176.03590915561099</v>
      </c>
      <c r="AM11" s="118"/>
      <c r="AN11" s="125">
        <v>153.74295838973401</v>
      </c>
      <c r="AO11" s="126">
        <v>159.56867076446201</v>
      </c>
      <c r="AP11" s="127">
        <v>156.734800873664</v>
      </c>
      <c r="AQ11" s="118"/>
      <c r="AR11" s="128">
        <v>170.43248125551401</v>
      </c>
      <c r="AS11" s="101"/>
      <c r="AT11" s="102">
        <v>3.7323649702947201</v>
      </c>
      <c r="AU11" s="96">
        <v>4.8390081259865703</v>
      </c>
      <c r="AV11" s="96">
        <v>6.7728534041150201</v>
      </c>
      <c r="AW11" s="96">
        <v>5.8803351672748496</v>
      </c>
      <c r="AX11" s="96">
        <v>4.0390007562293002</v>
      </c>
      <c r="AY11" s="103">
        <v>5.2504142892919701</v>
      </c>
      <c r="AZ11" s="96"/>
      <c r="BA11" s="104">
        <v>2.0986793203216498</v>
      </c>
      <c r="BB11" s="105">
        <v>2.0033688343806002</v>
      </c>
      <c r="BC11" s="106">
        <v>2.0252373438739002</v>
      </c>
      <c r="BD11" s="96"/>
      <c r="BE11" s="107">
        <v>4.4122612072416896</v>
      </c>
    </row>
    <row r="12" spans="1:57" x14ac:dyDescent="0.25">
      <c r="A12" s="21" t="s">
        <v>23</v>
      </c>
      <c r="B12" s="3" t="str">
        <f t="shared" si="0"/>
        <v>Arlington, VA</v>
      </c>
      <c r="C12" s="3"/>
      <c r="D12" s="24" t="s">
        <v>16</v>
      </c>
      <c r="E12" s="27" t="s">
        <v>17</v>
      </c>
      <c r="F12" s="3"/>
      <c r="G12" s="123">
        <v>171.89735897001501</v>
      </c>
      <c r="H12" s="118">
        <v>205.472487359723</v>
      </c>
      <c r="I12" s="118">
        <v>217.72440840140001</v>
      </c>
      <c r="J12" s="118">
        <v>202.48067794517101</v>
      </c>
      <c r="K12" s="118">
        <v>169.75706242158</v>
      </c>
      <c r="L12" s="124">
        <v>196.15836166882499</v>
      </c>
      <c r="M12" s="118"/>
      <c r="N12" s="125">
        <v>132.067788962165</v>
      </c>
      <c r="O12" s="126">
        <v>142.85957086681401</v>
      </c>
      <c r="P12" s="127">
        <v>137.50411075704</v>
      </c>
      <c r="Q12" s="118"/>
      <c r="R12" s="128">
        <v>182.16459777672699</v>
      </c>
      <c r="S12" s="101"/>
      <c r="T12" s="102">
        <v>3.9866070304229599</v>
      </c>
      <c r="U12" s="96">
        <v>7.0732789620030996</v>
      </c>
      <c r="V12" s="96">
        <v>8.9527679679059808</v>
      </c>
      <c r="W12" s="96">
        <v>1.6402250554150299</v>
      </c>
      <c r="X12" s="96">
        <v>-3.1652425798363901</v>
      </c>
      <c r="Y12" s="103">
        <v>4.0064369050073703</v>
      </c>
      <c r="Z12" s="96"/>
      <c r="AA12" s="104">
        <v>-16.9924051446108</v>
      </c>
      <c r="AB12" s="105">
        <v>-12.0368180042028</v>
      </c>
      <c r="AC12" s="106">
        <v>-14.486187722009801</v>
      </c>
      <c r="AD12" s="96"/>
      <c r="AE12" s="107">
        <v>0.279976378510566</v>
      </c>
      <c r="AF12" s="30"/>
      <c r="AG12" s="123">
        <v>160.04934867523099</v>
      </c>
      <c r="AH12" s="118">
        <v>185.76351891830399</v>
      </c>
      <c r="AI12" s="118">
        <v>197.28542187752399</v>
      </c>
      <c r="AJ12" s="118">
        <v>193.61752626679001</v>
      </c>
      <c r="AK12" s="118">
        <v>170.35447430529101</v>
      </c>
      <c r="AL12" s="124">
        <v>183.107333763144</v>
      </c>
      <c r="AM12" s="118"/>
      <c r="AN12" s="125">
        <v>142.68824922587601</v>
      </c>
      <c r="AO12" s="126">
        <v>144.68330338351899</v>
      </c>
      <c r="AP12" s="127">
        <v>143.70239970374001</v>
      </c>
      <c r="AQ12" s="118"/>
      <c r="AR12" s="128">
        <v>172.672429596456</v>
      </c>
      <c r="AS12" s="101"/>
      <c r="AT12" s="102">
        <v>3.6308410531434299</v>
      </c>
      <c r="AU12" s="96">
        <v>3.68631783698812</v>
      </c>
      <c r="AV12" s="96">
        <v>5.0840816310219301</v>
      </c>
      <c r="AW12" s="96">
        <v>5.1085845443195099</v>
      </c>
      <c r="AX12" s="96">
        <v>2.0520323066495001</v>
      </c>
      <c r="AY12" s="103">
        <v>3.9841285798130599</v>
      </c>
      <c r="AZ12" s="96"/>
      <c r="BA12" s="104">
        <v>0.470380492189859</v>
      </c>
      <c r="BB12" s="105">
        <v>1.88118315083016</v>
      </c>
      <c r="BC12" s="106">
        <v>1.18752879365039</v>
      </c>
      <c r="BD12" s="96"/>
      <c r="BE12" s="107">
        <v>3.4985263048055799</v>
      </c>
    </row>
    <row r="13" spans="1:57" x14ac:dyDescent="0.25">
      <c r="A13" s="21" t="s">
        <v>24</v>
      </c>
      <c r="B13" s="3" t="str">
        <f t="shared" si="0"/>
        <v>Suburban Virginia Area</v>
      </c>
      <c r="C13" s="3"/>
      <c r="D13" s="24" t="s">
        <v>16</v>
      </c>
      <c r="E13" s="27" t="s">
        <v>17</v>
      </c>
      <c r="F13" s="3"/>
      <c r="G13" s="123">
        <v>132.65913356164299</v>
      </c>
      <c r="H13" s="118">
        <v>140.76536850271501</v>
      </c>
      <c r="I13" s="118">
        <v>141.37086219602</v>
      </c>
      <c r="J13" s="118">
        <v>141.24222989052799</v>
      </c>
      <c r="K13" s="118">
        <v>135.784714400643</v>
      </c>
      <c r="L13" s="124">
        <v>138.75491936771499</v>
      </c>
      <c r="M13" s="118"/>
      <c r="N13" s="125">
        <v>140.180983363042</v>
      </c>
      <c r="O13" s="126">
        <v>148.53122831175901</v>
      </c>
      <c r="P13" s="127">
        <v>144.51423181363401</v>
      </c>
      <c r="Q13" s="118"/>
      <c r="R13" s="128">
        <v>140.317701853719</v>
      </c>
      <c r="S13" s="101"/>
      <c r="T13" s="102">
        <v>7.2497745384325496</v>
      </c>
      <c r="U13" s="96">
        <v>4.80952718677392</v>
      </c>
      <c r="V13" s="96">
        <v>2.75445916810932</v>
      </c>
      <c r="W13" s="96">
        <v>7.1106501573531196</v>
      </c>
      <c r="X13" s="96">
        <v>1.5349894073024</v>
      </c>
      <c r="Y13" s="103">
        <v>4.4528718059242598</v>
      </c>
      <c r="Z13" s="96"/>
      <c r="AA13" s="104">
        <v>7.7368432701912999</v>
      </c>
      <c r="AB13" s="105">
        <v>6.8730515927077303</v>
      </c>
      <c r="AC13" s="106">
        <v>7.2470630558464197</v>
      </c>
      <c r="AD13" s="96"/>
      <c r="AE13" s="107">
        <v>5.22846354977061</v>
      </c>
      <c r="AF13" s="30"/>
      <c r="AG13" s="123">
        <v>127.51568442956599</v>
      </c>
      <c r="AH13" s="118">
        <v>131.69979169540599</v>
      </c>
      <c r="AI13" s="118">
        <v>133.649637490608</v>
      </c>
      <c r="AJ13" s="118">
        <v>135.70486696949999</v>
      </c>
      <c r="AK13" s="118">
        <v>133.921468184471</v>
      </c>
      <c r="AL13" s="124">
        <v>132.79072228435501</v>
      </c>
      <c r="AM13" s="118"/>
      <c r="AN13" s="125">
        <v>138.75107009381401</v>
      </c>
      <c r="AO13" s="126">
        <v>147.33665289555699</v>
      </c>
      <c r="AP13" s="127">
        <v>143.15330310688199</v>
      </c>
      <c r="AQ13" s="118"/>
      <c r="AR13" s="128">
        <v>135.64926269926701</v>
      </c>
      <c r="AS13" s="101"/>
      <c r="AT13" s="102">
        <v>4.6897366105939904</v>
      </c>
      <c r="AU13" s="96">
        <v>3.1142843633069401</v>
      </c>
      <c r="AV13" s="96">
        <v>1.4611993592417301</v>
      </c>
      <c r="AW13" s="96">
        <v>3.8474147866373301</v>
      </c>
      <c r="AX13" s="96">
        <v>3.1668868767968998</v>
      </c>
      <c r="AY13" s="103">
        <v>3.11296035310087</v>
      </c>
      <c r="AZ13" s="96"/>
      <c r="BA13" s="104">
        <v>4.9627781656524999</v>
      </c>
      <c r="BB13" s="105">
        <v>5.4548128684611399</v>
      </c>
      <c r="BC13" s="106">
        <v>5.2034576134066102</v>
      </c>
      <c r="BD13" s="96"/>
      <c r="BE13" s="107">
        <v>3.72433764586208</v>
      </c>
    </row>
    <row r="14" spans="1:57" x14ac:dyDescent="0.25">
      <c r="A14" s="21" t="s">
        <v>25</v>
      </c>
      <c r="B14" s="3" t="str">
        <f t="shared" si="0"/>
        <v>Alexandria, VA</v>
      </c>
      <c r="C14" s="3"/>
      <c r="D14" s="24" t="s">
        <v>16</v>
      </c>
      <c r="E14" s="27" t="s">
        <v>17</v>
      </c>
      <c r="F14" s="3"/>
      <c r="G14" s="123">
        <v>136.09415196743501</v>
      </c>
      <c r="H14" s="118">
        <v>151.32277646662101</v>
      </c>
      <c r="I14" s="118">
        <v>157.69706078630401</v>
      </c>
      <c r="J14" s="118">
        <v>156.11710816777</v>
      </c>
      <c r="K14" s="118">
        <v>145.114849498327</v>
      </c>
      <c r="L14" s="124">
        <v>150.444911348114</v>
      </c>
      <c r="M14" s="118"/>
      <c r="N14" s="125">
        <v>126.058506704591</v>
      </c>
      <c r="O14" s="126">
        <v>132.344235294117</v>
      </c>
      <c r="P14" s="127">
        <v>129.28315326011599</v>
      </c>
      <c r="Q14" s="118"/>
      <c r="R14" s="128">
        <v>145.075042179261</v>
      </c>
      <c r="S14" s="101"/>
      <c r="T14" s="102">
        <v>2.6372949052661698</v>
      </c>
      <c r="U14" s="96">
        <v>2.9558245072071401</v>
      </c>
      <c r="V14" s="96">
        <v>2.9334427913246</v>
      </c>
      <c r="W14" s="96">
        <v>3.5696043129094699</v>
      </c>
      <c r="X14" s="96">
        <v>4.4208135633901202</v>
      </c>
      <c r="Y14" s="103">
        <v>3.3528926730149098</v>
      </c>
      <c r="Z14" s="96"/>
      <c r="AA14" s="104">
        <v>-14.392860525266199</v>
      </c>
      <c r="AB14" s="105">
        <v>-11.4297293014567</v>
      </c>
      <c r="AC14" s="106">
        <v>-12.870262830206601</v>
      </c>
      <c r="AD14" s="96"/>
      <c r="AE14" s="107">
        <v>-0.89089825964881697</v>
      </c>
      <c r="AF14" s="30"/>
      <c r="AG14" s="123">
        <v>127.858318368873</v>
      </c>
      <c r="AH14" s="118">
        <v>139.68271669912099</v>
      </c>
      <c r="AI14" s="118">
        <v>145.796820978092</v>
      </c>
      <c r="AJ14" s="118">
        <v>143.31026718439401</v>
      </c>
      <c r="AK14" s="118">
        <v>135.75127074985599</v>
      </c>
      <c r="AL14" s="124">
        <v>139.18956744242701</v>
      </c>
      <c r="AM14" s="118"/>
      <c r="AN14" s="125">
        <v>132.74986029446299</v>
      </c>
      <c r="AO14" s="126">
        <v>135.11305606845301</v>
      </c>
      <c r="AP14" s="127">
        <v>133.95717582367001</v>
      </c>
      <c r="AQ14" s="118"/>
      <c r="AR14" s="128">
        <v>137.587426733733</v>
      </c>
      <c r="AS14" s="101"/>
      <c r="AT14" s="102">
        <v>2.16758788215036</v>
      </c>
      <c r="AU14" s="96">
        <v>3.34335459488674</v>
      </c>
      <c r="AV14" s="96">
        <v>3.6631661339205999</v>
      </c>
      <c r="AW14" s="96">
        <v>2.6685540968695798</v>
      </c>
      <c r="AX14" s="96">
        <v>1.60089867683078</v>
      </c>
      <c r="AY14" s="103">
        <v>2.8198925713469301</v>
      </c>
      <c r="AZ14" s="96"/>
      <c r="BA14" s="104">
        <v>-0.80467100316389595</v>
      </c>
      <c r="BB14" s="105">
        <v>-0.50769787937242505</v>
      </c>
      <c r="BC14" s="106">
        <v>-0.66346559805876004</v>
      </c>
      <c r="BD14" s="96"/>
      <c r="BE14" s="107">
        <v>1.75730824314084</v>
      </c>
    </row>
    <row r="15" spans="1:57" x14ac:dyDescent="0.25">
      <c r="A15" s="21" t="s">
        <v>26</v>
      </c>
      <c r="B15" s="3" t="str">
        <f t="shared" si="0"/>
        <v>Fairfax/Tysons Corner, VA</v>
      </c>
      <c r="C15" s="3"/>
      <c r="D15" s="24" t="s">
        <v>16</v>
      </c>
      <c r="E15" s="27" t="s">
        <v>17</v>
      </c>
      <c r="F15" s="3"/>
      <c r="G15" s="123">
        <v>144.588297408573</v>
      </c>
      <c r="H15" s="118">
        <v>171.78262704850101</v>
      </c>
      <c r="I15" s="118">
        <v>186.79217955957</v>
      </c>
      <c r="J15" s="118">
        <v>184.44149249380499</v>
      </c>
      <c r="K15" s="118">
        <v>159.056055504162</v>
      </c>
      <c r="L15" s="124">
        <v>172.19277743902401</v>
      </c>
      <c r="M15" s="118"/>
      <c r="N15" s="125">
        <v>145.48358486486401</v>
      </c>
      <c r="O15" s="126">
        <v>128.683832132259</v>
      </c>
      <c r="P15" s="127">
        <v>137.00009632880199</v>
      </c>
      <c r="Q15" s="118"/>
      <c r="R15" s="128">
        <v>163.732153719476</v>
      </c>
      <c r="S15" s="101"/>
      <c r="T15" s="102">
        <v>9.9392849019511207</v>
      </c>
      <c r="U15" s="96">
        <v>7.0294059813492096</v>
      </c>
      <c r="V15" s="96">
        <v>6.5481468375284502</v>
      </c>
      <c r="W15" s="96">
        <v>8.8489636909562002</v>
      </c>
      <c r="X15" s="96">
        <v>9.7668111034614302</v>
      </c>
      <c r="Y15" s="103">
        <v>7.8662776980503901</v>
      </c>
      <c r="Z15" s="96"/>
      <c r="AA15" s="104">
        <v>16.997381500814299</v>
      </c>
      <c r="AB15" s="105">
        <v>2.0792194865578399</v>
      </c>
      <c r="AC15" s="106">
        <v>9.3937970474070198</v>
      </c>
      <c r="AD15" s="96"/>
      <c r="AE15" s="107">
        <v>8.6416995667273504</v>
      </c>
      <c r="AF15" s="30"/>
      <c r="AG15" s="123">
        <v>142.18899003567401</v>
      </c>
      <c r="AH15" s="118">
        <v>169.457037290611</v>
      </c>
      <c r="AI15" s="118">
        <v>188.60605764848799</v>
      </c>
      <c r="AJ15" s="118">
        <v>184.344899702085</v>
      </c>
      <c r="AK15" s="118">
        <v>154.11524392722799</v>
      </c>
      <c r="AL15" s="124">
        <v>170.680738898236</v>
      </c>
      <c r="AM15" s="118"/>
      <c r="AN15" s="125">
        <v>136.32194021712101</v>
      </c>
      <c r="AO15" s="126">
        <v>132.372989422986</v>
      </c>
      <c r="AP15" s="127">
        <v>134.299476917124</v>
      </c>
      <c r="AQ15" s="118"/>
      <c r="AR15" s="128">
        <v>160.698180062772</v>
      </c>
      <c r="AS15" s="101"/>
      <c r="AT15" s="102">
        <v>7.0487060472550498</v>
      </c>
      <c r="AU15" s="96">
        <v>8.3198241541999796</v>
      </c>
      <c r="AV15" s="96">
        <v>11.1586636367139</v>
      </c>
      <c r="AW15" s="96">
        <v>10.550836902601</v>
      </c>
      <c r="AX15" s="96">
        <v>8.0208768266355293</v>
      </c>
      <c r="AY15" s="103">
        <v>9.4515538522590408</v>
      </c>
      <c r="AZ15" s="96"/>
      <c r="BA15" s="104">
        <v>9.6465006818059997</v>
      </c>
      <c r="BB15" s="105">
        <v>3.3862084606027301</v>
      </c>
      <c r="BC15" s="106">
        <v>6.3656166908236296</v>
      </c>
      <c r="BD15" s="96"/>
      <c r="BE15" s="107">
        <v>8.8384745411767298</v>
      </c>
    </row>
    <row r="16" spans="1:57" x14ac:dyDescent="0.25">
      <c r="A16" s="21" t="s">
        <v>27</v>
      </c>
      <c r="B16" s="3" t="str">
        <f t="shared" si="0"/>
        <v>I-95 Fredericksburg, VA</v>
      </c>
      <c r="C16" s="3"/>
      <c r="D16" s="24" t="s">
        <v>16</v>
      </c>
      <c r="E16" s="27" t="s">
        <v>17</v>
      </c>
      <c r="F16" s="3"/>
      <c r="G16" s="123">
        <v>91.683791585127196</v>
      </c>
      <c r="H16" s="118">
        <v>98.161753414544094</v>
      </c>
      <c r="I16" s="118">
        <v>99.935987685992799</v>
      </c>
      <c r="J16" s="118">
        <v>98.958739159439602</v>
      </c>
      <c r="K16" s="118">
        <v>95.676068639912799</v>
      </c>
      <c r="L16" s="124">
        <v>97.230196231754505</v>
      </c>
      <c r="M16" s="118"/>
      <c r="N16" s="125">
        <v>106.070901126408</v>
      </c>
      <c r="O16" s="126">
        <v>111.024165247018</v>
      </c>
      <c r="P16" s="127">
        <v>108.66771509377701</v>
      </c>
      <c r="Q16" s="118"/>
      <c r="R16" s="128">
        <v>101.04421646977001</v>
      </c>
      <c r="S16" s="101"/>
      <c r="T16" s="102">
        <v>3.3571320381623702</v>
      </c>
      <c r="U16" s="96">
        <v>2.7539554401064699</v>
      </c>
      <c r="V16" s="96">
        <v>3.37607367453107</v>
      </c>
      <c r="W16" s="96">
        <v>3.2293094851157198</v>
      </c>
      <c r="X16" s="96">
        <v>0.92817846066307796</v>
      </c>
      <c r="Y16" s="103">
        <v>2.7618234349061499</v>
      </c>
      <c r="Z16" s="96"/>
      <c r="AA16" s="104">
        <v>-2.1595403335332102</v>
      </c>
      <c r="AB16" s="105">
        <v>-0.80097755347370903</v>
      </c>
      <c r="AC16" s="106">
        <v>-1.3962497753185901</v>
      </c>
      <c r="AD16" s="96"/>
      <c r="AE16" s="107">
        <v>1.2879888140660101</v>
      </c>
      <c r="AF16" s="30"/>
      <c r="AG16" s="123">
        <v>90.2025214331413</v>
      </c>
      <c r="AH16" s="118">
        <v>94.262008635854698</v>
      </c>
      <c r="AI16" s="118">
        <v>96.256474248516099</v>
      </c>
      <c r="AJ16" s="118">
        <v>95.181725388347104</v>
      </c>
      <c r="AK16" s="118">
        <v>94.885330112721405</v>
      </c>
      <c r="AL16" s="124">
        <v>94.356667439092405</v>
      </c>
      <c r="AM16" s="118"/>
      <c r="AN16" s="125">
        <v>101.98927726795399</v>
      </c>
      <c r="AO16" s="126">
        <v>103.697365033495</v>
      </c>
      <c r="AP16" s="127">
        <v>102.861187698359</v>
      </c>
      <c r="AQ16" s="118"/>
      <c r="AR16" s="128">
        <v>97.0807977462933</v>
      </c>
      <c r="AS16" s="101"/>
      <c r="AT16" s="102">
        <v>1.71742898202904</v>
      </c>
      <c r="AU16" s="96">
        <v>1.38958584997995</v>
      </c>
      <c r="AV16" s="96">
        <v>1.9817337571528999</v>
      </c>
      <c r="AW16" s="96">
        <v>0.94321019136077899</v>
      </c>
      <c r="AX16" s="96">
        <v>1.29155406830303</v>
      </c>
      <c r="AY16" s="103">
        <v>1.4857239584478801</v>
      </c>
      <c r="AZ16" s="96"/>
      <c r="BA16" s="104">
        <v>0.36823972415505402</v>
      </c>
      <c r="BB16" s="105">
        <v>0.46081037462010599</v>
      </c>
      <c r="BC16" s="106">
        <v>0.41715115242016798</v>
      </c>
      <c r="BD16" s="96"/>
      <c r="BE16" s="107">
        <v>1.0752847710832201</v>
      </c>
    </row>
    <row r="17" spans="1:57" x14ac:dyDescent="0.25">
      <c r="A17" s="21" t="s">
        <v>28</v>
      </c>
      <c r="B17" s="3" t="str">
        <f t="shared" si="0"/>
        <v>Dulles Airport Area, VA</v>
      </c>
      <c r="C17" s="3"/>
      <c r="D17" s="24" t="s">
        <v>16</v>
      </c>
      <c r="E17" s="27" t="s">
        <v>17</v>
      </c>
      <c r="F17" s="3"/>
      <c r="G17" s="123">
        <v>115.44896972824201</v>
      </c>
      <c r="H17" s="118">
        <v>141.42797214756899</v>
      </c>
      <c r="I17" s="118">
        <v>151.70905207984799</v>
      </c>
      <c r="J17" s="118">
        <v>144.74666317260599</v>
      </c>
      <c r="K17" s="118">
        <v>127.351379988757</v>
      </c>
      <c r="L17" s="124">
        <v>138.05249760790201</v>
      </c>
      <c r="M17" s="118"/>
      <c r="N17" s="125">
        <v>112.111037428172</v>
      </c>
      <c r="O17" s="126">
        <v>110.01904162923</v>
      </c>
      <c r="P17" s="127">
        <v>111.04598078829</v>
      </c>
      <c r="Q17" s="118"/>
      <c r="R17" s="128">
        <v>131.21195226508999</v>
      </c>
      <c r="S17" s="101"/>
      <c r="T17" s="102">
        <v>4.6045197945501801</v>
      </c>
      <c r="U17" s="96">
        <v>7.4123106728211701</v>
      </c>
      <c r="V17" s="96">
        <v>10.7901020973533</v>
      </c>
      <c r="W17" s="96">
        <v>8.8810003930444807</v>
      </c>
      <c r="X17" s="96">
        <v>12.6465705602055</v>
      </c>
      <c r="Y17" s="103">
        <v>9.2226340733262706</v>
      </c>
      <c r="Z17" s="96"/>
      <c r="AA17" s="104">
        <v>4.0947502781782701</v>
      </c>
      <c r="AB17" s="105">
        <v>5.06378957467712</v>
      </c>
      <c r="AC17" s="106">
        <v>4.5480437864070096</v>
      </c>
      <c r="AD17" s="96"/>
      <c r="AE17" s="107">
        <v>8.5437369661086606</v>
      </c>
      <c r="AF17" s="30"/>
      <c r="AG17" s="123">
        <v>113.302348307147</v>
      </c>
      <c r="AH17" s="118">
        <v>135.175957512</v>
      </c>
      <c r="AI17" s="118">
        <v>146.82446271373499</v>
      </c>
      <c r="AJ17" s="118">
        <v>143.59266388411399</v>
      </c>
      <c r="AK17" s="118">
        <v>125.302864409881</v>
      </c>
      <c r="AL17" s="124">
        <v>134.492177208572</v>
      </c>
      <c r="AM17" s="118"/>
      <c r="AN17" s="125">
        <v>109.888206258263</v>
      </c>
      <c r="AO17" s="126">
        <v>111.505398824198</v>
      </c>
      <c r="AP17" s="127">
        <v>110.718953705868</v>
      </c>
      <c r="AQ17" s="118"/>
      <c r="AR17" s="128">
        <v>128.28952092399001</v>
      </c>
      <c r="AS17" s="101"/>
      <c r="AT17" s="102">
        <v>3.4099664183346499</v>
      </c>
      <c r="AU17" s="96">
        <v>5.8698034689073202</v>
      </c>
      <c r="AV17" s="96">
        <v>10.253205410634999</v>
      </c>
      <c r="AW17" s="96">
        <v>10.0978417658593</v>
      </c>
      <c r="AX17" s="96">
        <v>7.6641034613884598</v>
      </c>
      <c r="AY17" s="103">
        <v>7.9953716395549703</v>
      </c>
      <c r="AZ17" s="96"/>
      <c r="BA17" s="104">
        <v>3.55389757264494</v>
      </c>
      <c r="BB17" s="105">
        <v>5.08117368686134</v>
      </c>
      <c r="BC17" s="106">
        <v>4.3384197817091499</v>
      </c>
      <c r="BD17" s="96"/>
      <c r="BE17" s="107">
        <v>7.4595846082895898</v>
      </c>
    </row>
    <row r="18" spans="1:57" x14ac:dyDescent="0.25">
      <c r="A18" s="21" t="s">
        <v>29</v>
      </c>
      <c r="B18" s="3" t="str">
        <f t="shared" si="0"/>
        <v>Williamsburg, VA</v>
      </c>
      <c r="C18" s="3"/>
      <c r="D18" s="24" t="s">
        <v>16</v>
      </c>
      <c r="E18" s="27" t="s">
        <v>17</v>
      </c>
      <c r="F18" s="3"/>
      <c r="G18" s="123">
        <v>101.669459691252</v>
      </c>
      <c r="H18" s="118">
        <v>92.451782857142803</v>
      </c>
      <c r="I18" s="118">
        <v>93.237227871939695</v>
      </c>
      <c r="J18" s="118">
        <v>90.837519171779107</v>
      </c>
      <c r="K18" s="118">
        <v>94.079701699618397</v>
      </c>
      <c r="L18" s="124">
        <v>94.288329390215907</v>
      </c>
      <c r="M18" s="118"/>
      <c r="N18" s="125">
        <v>133.746328703703</v>
      </c>
      <c r="O18" s="126">
        <v>149.631760068186</v>
      </c>
      <c r="P18" s="127">
        <v>142.017751026295</v>
      </c>
      <c r="Q18" s="118"/>
      <c r="R18" s="128">
        <v>113.739644149032</v>
      </c>
      <c r="S18" s="101"/>
      <c r="T18" s="102">
        <v>-0.46764725881000901</v>
      </c>
      <c r="U18" s="96">
        <v>-4.9875770058916702</v>
      </c>
      <c r="V18" s="96">
        <v>-0.72037430569042205</v>
      </c>
      <c r="W18" s="96">
        <v>-3.14881243344982</v>
      </c>
      <c r="X18" s="96">
        <v>-3.4730440537286502</v>
      </c>
      <c r="Y18" s="103">
        <v>-2.5606330458622399</v>
      </c>
      <c r="Z18" s="96"/>
      <c r="AA18" s="104">
        <v>-1.3458080273384601</v>
      </c>
      <c r="AB18" s="105">
        <v>0.35759253926506901</v>
      </c>
      <c r="AC18" s="106">
        <v>-0.234368487104231</v>
      </c>
      <c r="AD18" s="96"/>
      <c r="AE18" s="107">
        <v>-0.78808207497055605</v>
      </c>
      <c r="AF18" s="30"/>
      <c r="AG18" s="123">
        <v>112.641014996739</v>
      </c>
      <c r="AH18" s="118">
        <v>94.342327224326795</v>
      </c>
      <c r="AI18" s="118">
        <v>92.151482105263099</v>
      </c>
      <c r="AJ18" s="118">
        <v>89.003337158355905</v>
      </c>
      <c r="AK18" s="118">
        <v>94.624831243972906</v>
      </c>
      <c r="AL18" s="124">
        <v>96.393364997418601</v>
      </c>
      <c r="AM18" s="118"/>
      <c r="AN18" s="125">
        <v>138.27219828836601</v>
      </c>
      <c r="AO18" s="126">
        <v>162.59229882746999</v>
      </c>
      <c r="AP18" s="127">
        <v>150.91377181067801</v>
      </c>
      <c r="AQ18" s="118"/>
      <c r="AR18" s="128">
        <v>116.687441079623</v>
      </c>
      <c r="AS18" s="101"/>
      <c r="AT18" s="102">
        <v>-4.5637883016676204</v>
      </c>
      <c r="AU18" s="96">
        <v>-2.26462533046073</v>
      </c>
      <c r="AV18" s="96">
        <v>-4.0159461316067597</v>
      </c>
      <c r="AW18" s="96">
        <v>-6.3743921921175097</v>
      </c>
      <c r="AX18" s="96">
        <v>-4.6818801123712497</v>
      </c>
      <c r="AY18" s="103">
        <v>-4.3514885371848502</v>
      </c>
      <c r="AZ18" s="96"/>
      <c r="BA18" s="104">
        <v>0.34459575820595401</v>
      </c>
      <c r="BB18" s="105">
        <v>13.2650925382586</v>
      </c>
      <c r="BC18" s="106">
        <v>7.2114404912684602</v>
      </c>
      <c r="BD18" s="96"/>
      <c r="BE18" s="107">
        <v>-0.31024143396741199</v>
      </c>
    </row>
    <row r="19" spans="1:57" x14ac:dyDescent="0.25">
      <c r="A19" s="21" t="s">
        <v>30</v>
      </c>
      <c r="B19" s="3" t="str">
        <f t="shared" si="0"/>
        <v>Virginia Beach, VA</v>
      </c>
      <c r="C19" s="3"/>
      <c r="D19" s="24" t="s">
        <v>16</v>
      </c>
      <c r="E19" s="27" t="s">
        <v>17</v>
      </c>
      <c r="F19" s="3"/>
      <c r="G19" s="123">
        <v>99.380405024133296</v>
      </c>
      <c r="H19" s="118">
        <v>106.36140412773899</v>
      </c>
      <c r="I19" s="118">
        <v>114.116473452604</v>
      </c>
      <c r="J19" s="118">
        <v>114.40540178135301</v>
      </c>
      <c r="K19" s="118">
        <v>112.685693947225</v>
      </c>
      <c r="L19" s="124">
        <v>110.287733074568</v>
      </c>
      <c r="M19" s="118"/>
      <c r="N19" s="125">
        <v>130.907551357442</v>
      </c>
      <c r="O19" s="126">
        <v>132.783709776422</v>
      </c>
      <c r="P19" s="127">
        <v>131.84941140758099</v>
      </c>
      <c r="Q19" s="118"/>
      <c r="R19" s="128">
        <v>118.527749783583</v>
      </c>
      <c r="S19" s="101"/>
      <c r="T19" s="102">
        <v>-1.58189828647832</v>
      </c>
      <c r="U19" s="96">
        <v>-1.46895544896959</v>
      </c>
      <c r="V19" s="96">
        <v>6.6887718791244302</v>
      </c>
      <c r="W19" s="96">
        <v>6.2456571095032398</v>
      </c>
      <c r="X19" s="96">
        <v>1.5214808511793001</v>
      </c>
      <c r="Y19" s="103">
        <v>2.8128855288941002</v>
      </c>
      <c r="Z19" s="96"/>
      <c r="AA19" s="104">
        <v>-6.4962557481386103</v>
      </c>
      <c r="AB19" s="105">
        <v>-7.1680261522708699</v>
      </c>
      <c r="AC19" s="106">
        <v>-6.8394606602228398</v>
      </c>
      <c r="AD19" s="96"/>
      <c r="AE19" s="107">
        <v>-1.4672083543916701</v>
      </c>
      <c r="AF19" s="30"/>
      <c r="AG19" s="123">
        <v>102.72977303195201</v>
      </c>
      <c r="AH19" s="118">
        <v>103.619609540773</v>
      </c>
      <c r="AI19" s="118">
        <v>107.090003279733</v>
      </c>
      <c r="AJ19" s="118">
        <v>105.585047370358</v>
      </c>
      <c r="AK19" s="118">
        <v>105.047409633637</v>
      </c>
      <c r="AL19" s="124">
        <v>104.897863366007</v>
      </c>
      <c r="AM19" s="118"/>
      <c r="AN19" s="125">
        <v>127.821469255872</v>
      </c>
      <c r="AO19" s="126">
        <v>129.603417402509</v>
      </c>
      <c r="AP19" s="127">
        <v>128.73549519058199</v>
      </c>
      <c r="AQ19" s="118"/>
      <c r="AR19" s="128">
        <v>113.869874462754</v>
      </c>
      <c r="AS19" s="101"/>
      <c r="AT19" s="102">
        <v>-1.4804130524078101</v>
      </c>
      <c r="AU19" s="96">
        <v>-0.83393812667785006</v>
      </c>
      <c r="AV19" s="96">
        <v>1.2348380683898199</v>
      </c>
      <c r="AW19" s="96">
        <v>-2.3748751935213899</v>
      </c>
      <c r="AX19" s="96">
        <v>-4.5462282513985599</v>
      </c>
      <c r="AY19" s="103">
        <v>-1.7440180611184899</v>
      </c>
      <c r="AZ19" s="96"/>
      <c r="BA19" s="104">
        <v>-3.3792707629351999</v>
      </c>
      <c r="BB19" s="105">
        <v>-3.0282765745285598</v>
      </c>
      <c r="BC19" s="106">
        <v>-3.1931975046595298</v>
      </c>
      <c r="BD19" s="96"/>
      <c r="BE19" s="107">
        <v>-2.2282485938060299</v>
      </c>
    </row>
    <row r="20" spans="1:57" x14ac:dyDescent="0.25">
      <c r="A20" s="34" t="s">
        <v>31</v>
      </c>
      <c r="B20" s="3" t="str">
        <f t="shared" si="0"/>
        <v>Norfolk/Portsmouth, VA</v>
      </c>
      <c r="C20" s="3"/>
      <c r="D20" s="24" t="s">
        <v>16</v>
      </c>
      <c r="E20" s="27" t="s">
        <v>17</v>
      </c>
      <c r="F20" s="3"/>
      <c r="G20" s="123">
        <v>105.804076955307</v>
      </c>
      <c r="H20" s="118">
        <v>108.773016210413</v>
      </c>
      <c r="I20" s="118">
        <v>114.65522175960299</v>
      </c>
      <c r="J20" s="118">
        <v>113.327719092292</v>
      </c>
      <c r="K20" s="118">
        <v>108.817128939752</v>
      </c>
      <c r="L20" s="124">
        <v>110.409677507073</v>
      </c>
      <c r="M20" s="118"/>
      <c r="N20" s="125">
        <v>117.639766128665</v>
      </c>
      <c r="O20" s="126">
        <v>121.999657997724</v>
      </c>
      <c r="P20" s="127">
        <v>119.81872050261499</v>
      </c>
      <c r="Q20" s="118"/>
      <c r="R20" s="128">
        <v>113.37750835724501</v>
      </c>
      <c r="S20" s="101"/>
      <c r="T20" s="102">
        <v>7.0130199281049901</v>
      </c>
      <c r="U20" s="96">
        <v>1.21777029928771</v>
      </c>
      <c r="V20" s="96">
        <v>3.1191219174587501</v>
      </c>
      <c r="W20" s="96">
        <v>6.9048632115211301</v>
      </c>
      <c r="X20" s="96">
        <v>-1.6538894395088899</v>
      </c>
      <c r="Y20" s="103">
        <v>2.9097996197970302</v>
      </c>
      <c r="Z20" s="96"/>
      <c r="AA20" s="104">
        <v>-8.0282327141279897</v>
      </c>
      <c r="AB20" s="105">
        <v>-6.2107705505756297</v>
      </c>
      <c r="AC20" s="106">
        <v>-7.12595994945009</v>
      </c>
      <c r="AD20" s="96"/>
      <c r="AE20" s="107">
        <v>-1.03165992265837</v>
      </c>
      <c r="AF20" s="30"/>
      <c r="AG20" s="123">
        <v>100.608276802955</v>
      </c>
      <c r="AH20" s="118">
        <v>105.827410897246</v>
      </c>
      <c r="AI20" s="118">
        <v>108.616550187671</v>
      </c>
      <c r="AJ20" s="118">
        <v>107.80685441751299</v>
      </c>
      <c r="AK20" s="118">
        <v>105.223479224681</v>
      </c>
      <c r="AL20" s="124">
        <v>105.768940257956</v>
      </c>
      <c r="AM20" s="118"/>
      <c r="AN20" s="125">
        <v>114.678006539351</v>
      </c>
      <c r="AO20" s="126">
        <v>116.897193511111</v>
      </c>
      <c r="AP20" s="127">
        <v>115.79461873043201</v>
      </c>
      <c r="AQ20" s="118"/>
      <c r="AR20" s="128">
        <v>108.961775618068</v>
      </c>
      <c r="AS20" s="101"/>
      <c r="AT20" s="102">
        <v>1.9946428151106901</v>
      </c>
      <c r="AU20" s="96">
        <v>1.52184923063472</v>
      </c>
      <c r="AV20" s="96">
        <v>0.51900501625378304</v>
      </c>
      <c r="AW20" s="96">
        <v>0.41231765053014002</v>
      </c>
      <c r="AX20" s="96">
        <v>-0.10037294817168101</v>
      </c>
      <c r="AY20" s="103">
        <v>0.76997776866367595</v>
      </c>
      <c r="AZ20" s="96"/>
      <c r="BA20" s="104">
        <v>1.8832778294966102E-2</v>
      </c>
      <c r="BB20" s="105">
        <v>-0.61247248084294603</v>
      </c>
      <c r="BC20" s="106">
        <v>-0.32374467452589401</v>
      </c>
      <c r="BD20" s="96"/>
      <c r="BE20" s="107">
        <v>0.292806802623368</v>
      </c>
    </row>
    <row r="21" spans="1:57" x14ac:dyDescent="0.25">
      <c r="A21" s="35" t="s">
        <v>32</v>
      </c>
      <c r="B21" s="3" t="str">
        <f t="shared" si="0"/>
        <v>Newport News/Hampton, VA</v>
      </c>
      <c r="C21" s="3"/>
      <c r="D21" s="24" t="s">
        <v>16</v>
      </c>
      <c r="E21" s="27" t="s">
        <v>17</v>
      </c>
      <c r="F21" s="3"/>
      <c r="G21" s="123">
        <v>76.855522095405306</v>
      </c>
      <c r="H21" s="118">
        <v>83.128735251625301</v>
      </c>
      <c r="I21" s="118">
        <v>93.187722419928804</v>
      </c>
      <c r="J21" s="118">
        <v>100.209516219303</v>
      </c>
      <c r="K21" s="118">
        <v>100.321564634146</v>
      </c>
      <c r="L21" s="124">
        <v>92.140406663445404</v>
      </c>
      <c r="M21" s="118"/>
      <c r="N21" s="125">
        <v>104.803549324966</v>
      </c>
      <c r="O21" s="126">
        <v>104.040219973544</v>
      </c>
      <c r="P21" s="127">
        <v>104.42069092976899</v>
      </c>
      <c r="Q21" s="118"/>
      <c r="R21" s="128">
        <v>96.029390644415699</v>
      </c>
      <c r="S21" s="101"/>
      <c r="T21" s="102">
        <v>-2.3376831575541299</v>
      </c>
      <c r="U21" s="96">
        <v>-2.87805481193806</v>
      </c>
      <c r="V21" s="96">
        <v>0.407412211344791</v>
      </c>
      <c r="W21" s="96">
        <v>0.55151179318814003</v>
      </c>
      <c r="X21" s="96">
        <v>0.14662947189984299</v>
      </c>
      <c r="Y21" s="103">
        <v>-0.29887491204686201</v>
      </c>
      <c r="Z21" s="96"/>
      <c r="AA21" s="104">
        <v>-2.0694513121092601</v>
      </c>
      <c r="AB21" s="105">
        <v>-2.1590178726780098</v>
      </c>
      <c r="AC21" s="106">
        <v>-2.1178272947688699</v>
      </c>
      <c r="AD21" s="96"/>
      <c r="AE21" s="107">
        <v>-1.0146742338092201</v>
      </c>
      <c r="AF21" s="30"/>
      <c r="AG21" s="123">
        <v>75.9622754870731</v>
      </c>
      <c r="AH21" s="118">
        <v>81.691829732898995</v>
      </c>
      <c r="AI21" s="118">
        <v>87.921124592978501</v>
      </c>
      <c r="AJ21" s="118">
        <v>92.4640390614599</v>
      </c>
      <c r="AK21" s="118">
        <v>91.279640234688003</v>
      </c>
      <c r="AL21" s="124">
        <v>86.487322063566296</v>
      </c>
      <c r="AM21" s="118"/>
      <c r="AN21" s="125">
        <v>99.454374914777304</v>
      </c>
      <c r="AO21" s="126">
        <v>97.923981419347697</v>
      </c>
      <c r="AP21" s="127">
        <v>98.696704281186797</v>
      </c>
      <c r="AQ21" s="118"/>
      <c r="AR21" s="128">
        <v>90.279649014765695</v>
      </c>
      <c r="AS21" s="101"/>
      <c r="AT21" s="102">
        <v>-1.76200872435357</v>
      </c>
      <c r="AU21" s="96">
        <v>-2.20640262927461</v>
      </c>
      <c r="AV21" s="96">
        <v>-1.11790067206058</v>
      </c>
      <c r="AW21" s="96">
        <v>0.126470476048336</v>
      </c>
      <c r="AX21" s="96">
        <v>-1.17457751792354</v>
      </c>
      <c r="AY21" s="103">
        <v>-1.1770613019538601</v>
      </c>
      <c r="AZ21" s="96"/>
      <c r="BA21" s="104">
        <v>-3.7848417043805398</v>
      </c>
      <c r="BB21" s="105">
        <v>-1.8583324208406899</v>
      </c>
      <c r="BC21" s="106">
        <v>-2.8462876102302501</v>
      </c>
      <c r="BD21" s="96"/>
      <c r="BE21" s="107">
        <v>-1.90796361672923</v>
      </c>
    </row>
    <row r="22" spans="1:57" x14ac:dyDescent="0.25">
      <c r="A22" s="36" t="s">
        <v>33</v>
      </c>
      <c r="B22" s="3" t="str">
        <f t="shared" si="0"/>
        <v>Chesapeake/Suffolk, VA</v>
      </c>
      <c r="C22" s="3"/>
      <c r="D22" s="25" t="s">
        <v>16</v>
      </c>
      <c r="E22" s="28" t="s">
        <v>17</v>
      </c>
      <c r="F22" s="3"/>
      <c r="G22" s="129">
        <v>87.197207631347197</v>
      </c>
      <c r="H22" s="130">
        <v>91.466492464114793</v>
      </c>
      <c r="I22" s="130">
        <v>92.288208372615003</v>
      </c>
      <c r="J22" s="130">
        <v>91.749487877432301</v>
      </c>
      <c r="K22" s="130">
        <v>89.736000023889105</v>
      </c>
      <c r="L22" s="131">
        <v>90.651802000096595</v>
      </c>
      <c r="M22" s="118"/>
      <c r="N22" s="132">
        <v>96.505218369136301</v>
      </c>
      <c r="O22" s="133">
        <v>97.507866076173599</v>
      </c>
      <c r="P22" s="134">
        <v>97.004001916721705</v>
      </c>
      <c r="Q22" s="118"/>
      <c r="R22" s="135">
        <v>92.588372871679397</v>
      </c>
      <c r="S22" s="101"/>
      <c r="T22" s="108">
        <v>5.1544574742510001</v>
      </c>
      <c r="U22" s="109">
        <v>2.49546964591811</v>
      </c>
      <c r="V22" s="109">
        <v>0.66146697850031899</v>
      </c>
      <c r="W22" s="109">
        <v>1.20624071010401</v>
      </c>
      <c r="X22" s="109">
        <v>2.4102815874891301</v>
      </c>
      <c r="Y22" s="110">
        <v>2.1864863226895799</v>
      </c>
      <c r="Z22" s="96"/>
      <c r="AA22" s="111">
        <v>-0.93986788749830097</v>
      </c>
      <c r="AB22" s="112">
        <v>-1.36997350423735</v>
      </c>
      <c r="AC22" s="113">
        <v>-1.1711700121537201</v>
      </c>
      <c r="AD22" s="96"/>
      <c r="AE22" s="114">
        <v>1.06288842561242</v>
      </c>
      <c r="AF22" s="31"/>
      <c r="AG22" s="129">
        <v>84.528084066284194</v>
      </c>
      <c r="AH22" s="130">
        <v>87.934503617432995</v>
      </c>
      <c r="AI22" s="130">
        <v>89.251275389167603</v>
      </c>
      <c r="AJ22" s="130">
        <v>88.588557686335406</v>
      </c>
      <c r="AK22" s="130">
        <v>86.410692839187405</v>
      </c>
      <c r="AL22" s="131">
        <v>87.462095140329794</v>
      </c>
      <c r="AM22" s="118"/>
      <c r="AN22" s="132">
        <v>90.423448089944998</v>
      </c>
      <c r="AO22" s="133">
        <v>92.167920503034395</v>
      </c>
      <c r="AP22" s="134">
        <v>91.304754869298606</v>
      </c>
      <c r="AQ22" s="118"/>
      <c r="AR22" s="135">
        <v>88.621087883843501</v>
      </c>
      <c r="AS22" s="101"/>
      <c r="AT22" s="108">
        <v>-0.12621680373819799</v>
      </c>
      <c r="AU22" s="109">
        <v>-0.41351610900185798</v>
      </c>
      <c r="AV22" s="109">
        <v>-1.3464617158543499</v>
      </c>
      <c r="AW22" s="109">
        <v>-1.9896797606723899</v>
      </c>
      <c r="AX22" s="109">
        <v>-1.0922616682372699</v>
      </c>
      <c r="AY22" s="110">
        <v>-1.06858040758122</v>
      </c>
      <c r="AZ22" s="96"/>
      <c r="BA22" s="111">
        <v>-2.5364956832592802</v>
      </c>
      <c r="BB22" s="112">
        <v>-2.10556194603297</v>
      </c>
      <c r="BC22" s="113">
        <v>-2.3253341567230601</v>
      </c>
      <c r="BD22" s="96"/>
      <c r="BE22" s="114">
        <v>-1.4478933475146001</v>
      </c>
    </row>
    <row r="23" spans="1:57" ht="13" x14ac:dyDescent="0.3">
      <c r="A23" s="35" t="s">
        <v>105</v>
      </c>
      <c r="B23" s="3" t="s">
        <v>105</v>
      </c>
      <c r="C23" s="9"/>
      <c r="D23" s="23" t="s">
        <v>16</v>
      </c>
      <c r="E23" s="26" t="s">
        <v>17</v>
      </c>
      <c r="F23" s="3"/>
      <c r="G23" s="115">
        <v>170.674982698961</v>
      </c>
      <c r="H23" s="116">
        <v>183.82064548663601</v>
      </c>
      <c r="I23" s="116">
        <v>207.215991935483</v>
      </c>
      <c r="J23" s="116">
        <v>207.450909442724</v>
      </c>
      <c r="K23" s="116">
        <v>196.905197022767</v>
      </c>
      <c r="L23" s="117">
        <v>196.57641842280901</v>
      </c>
      <c r="M23" s="118"/>
      <c r="N23" s="119">
        <v>197.11149528513599</v>
      </c>
      <c r="O23" s="120">
        <v>181.86363679023901</v>
      </c>
      <c r="P23" s="121">
        <v>189.65550940798499</v>
      </c>
      <c r="Q23" s="118"/>
      <c r="R23" s="122">
        <v>194.544668912091</v>
      </c>
      <c r="S23" s="101"/>
      <c r="T23" s="93">
        <v>1.89079868353989</v>
      </c>
      <c r="U23" s="94">
        <v>2.6644682641175499</v>
      </c>
      <c r="V23" s="94">
        <v>6.44209785393255</v>
      </c>
      <c r="W23" s="94">
        <v>16.108376049893501</v>
      </c>
      <c r="X23" s="94">
        <v>20.918786871500501</v>
      </c>
      <c r="Y23" s="95">
        <v>9.8595644149765693</v>
      </c>
      <c r="Z23" s="96"/>
      <c r="AA23" s="97">
        <v>-0.799279855726583</v>
      </c>
      <c r="AB23" s="98">
        <v>-12.981481391441401</v>
      </c>
      <c r="AC23" s="99">
        <v>-7.1224037732013503</v>
      </c>
      <c r="AD23" s="96"/>
      <c r="AE23" s="100">
        <v>3.3848557219956499</v>
      </c>
      <c r="AF23" s="29"/>
      <c r="AG23" s="115">
        <v>162.29723298969</v>
      </c>
      <c r="AH23" s="116">
        <v>171.98585265629501</v>
      </c>
      <c r="AI23" s="116">
        <v>183.635841634738</v>
      </c>
      <c r="AJ23" s="116">
        <v>184.17592194497701</v>
      </c>
      <c r="AK23" s="116">
        <v>181.064313069094</v>
      </c>
      <c r="AL23" s="117">
        <v>177.94648589585</v>
      </c>
      <c r="AM23" s="118"/>
      <c r="AN23" s="119">
        <v>197.26202701156001</v>
      </c>
      <c r="AO23" s="120">
        <v>193.36336026029301</v>
      </c>
      <c r="AP23" s="121">
        <v>195.293255524079</v>
      </c>
      <c r="AQ23" s="118"/>
      <c r="AR23" s="122">
        <v>183.786424933717</v>
      </c>
      <c r="AS23" s="101"/>
      <c r="AT23" s="93">
        <v>-0.62341472623681604</v>
      </c>
      <c r="AU23" s="94">
        <v>-1.2439222359514099</v>
      </c>
      <c r="AV23" s="94">
        <v>-0.235509149110186</v>
      </c>
      <c r="AW23" s="94">
        <v>4.1445271977079603</v>
      </c>
      <c r="AX23" s="94">
        <v>6.4366816770577397</v>
      </c>
      <c r="AY23" s="95">
        <v>1.8051887378743401</v>
      </c>
      <c r="AZ23" s="96"/>
      <c r="BA23" s="97">
        <v>6.5067140296180996</v>
      </c>
      <c r="BB23" s="98">
        <v>-0.65433559705450495</v>
      </c>
      <c r="BC23" s="99">
        <v>2.67369222275995</v>
      </c>
      <c r="BD23" s="96"/>
      <c r="BE23" s="100">
        <v>1.9967042447958501</v>
      </c>
    </row>
    <row r="24" spans="1:57" x14ac:dyDescent="0.25">
      <c r="A24" s="35" t="s">
        <v>43</v>
      </c>
      <c r="B24" s="3" t="str">
        <f t="shared" si="0"/>
        <v>Richmond North/Glen Allen, VA</v>
      </c>
      <c r="C24" s="10"/>
      <c r="D24" s="24" t="s">
        <v>16</v>
      </c>
      <c r="E24" s="27" t="s">
        <v>17</v>
      </c>
      <c r="F24" s="3"/>
      <c r="G24" s="123">
        <v>91.022236880680097</v>
      </c>
      <c r="H24" s="118">
        <v>102.756953768207</v>
      </c>
      <c r="I24" s="118">
        <v>110.202853959547</v>
      </c>
      <c r="J24" s="118">
        <v>109.061011945392</v>
      </c>
      <c r="K24" s="118">
        <v>99.146138425828198</v>
      </c>
      <c r="L24" s="124">
        <v>103.702496643749</v>
      </c>
      <c r="M24" s="118"/>
      <c r="N24" s="125">
        <v>112.07818476499099</v>
      </c>
      <c r="O24" s="126">
        <v>113.306587646076</v>
      </c>
      <c r="P24" s="127">
        <v>112.71563891535899</v>
      </c>
      <c r="Q24" s="118"/>
      <c r="R24" s="128">
        <v>106.58254041634299</v>
      </c>
      <c r="S24" s="101"/>
      <c r="T24" s="102">
        <v>-1.2432171029400101</v>
      </c>
      <c r="U24" s="96">
        <v>0.85704746839708901</v>
      </c>
      <c r="V24" s="96">
        <v>1.72802406433363</v>
      </c>
      <c r="W24" s="96">
        <v>2.4221747696345801</v>
      </c>
      <c r="X24" s="96">
        <v>-5.1570835603302996</v>
      </c>
      <c r="Y24" s="103">
        <v>0.14192189473431599</v>
      </c>
      <c r="Z24" s="96"/>
      <c r="AA24" s="104">
        <v>-18.437572727655901</v>
      </c>
      <c r="AB24" s="105">
        <v>-18.2086128184697</v>
      </c>
      <c r="AC24" s="106">
        <v>-18.308759144771901</v>
      </c>
      <c r="AD24" s="96"/>
      <c r="AE24" s="107">
        <v>-8.4869196807863805</v>
      </c>
      <c r="AF24" s="30"/>
      <c r="AG24" s="123">
        <v>91.633898937293196</v>
      </c>
      <c r="AH24" s="118">
        <v>101.13868813957301</v>
      </c>
      <c r="AI24" s="118">
        <v>106.66581499731601</v>
      </c>
      <c r="AJ24" s="118">
        <v>105.74996623739899</v>
      </c>
      <c r="AK24" s="118">
        <v>98.628415924743805</v>
      </c>
      <c r="AL24" s="124">
        <v>101.45685362082</v>
      </c>
      <c r="AM24" s="118"/>
      <c r="AN24" s="125">
        <v>110.159804011147</v>
      </c>
      <c r="AO24" s="126">
        <v>111.753440299156</v>
      </c>
      <c r="AP24" s="127">
        <v>110.97630873081199</v>
      </c>
      <c r="AQ24" s="118"/>
      <c r="AR24" s="128">
        <v>104.597193609077</v>
      </c>
      <c r="AS24" s="101"/>
      <c r="AT24" s="102">
        <v>-0.74437769294237299</v>
      </c>
      <c r="AU24" s="96">
        <v>-0.408285896191383</v>
      </c>
      <c r="AV24" s="96">
        <v>1.7596402048683499E-2</v>
      </c>
      <c r="AW24" s="96">
        <v>0.714604781565925</v>
      </c>
      <c r="AX24" s="96">
        <v>-2.5252907338444501</v>
      </c>
      <c r="AY24" s="103">
        <v>-0.55779995682077799</v>
      </c>
      <c r="AZ24" s="96"/>
      <c r="BA24" s="104">
        <v>-8.5946656412266407</v>
      </c>
      <c r="BB24" s="105">
        <v>-9.4759152635321797</v>
      </c>
      <c r="BC24" s="106">
        <v>-9.0568339593362293</v>
      </c>
      <c r="BD24" s="96"/>
      <c r="BE24" s="107">
        <v>-3.9848233445396901</v>
      </c>
    </row>
    <row r="25" spans="1:57" x14ac:dyDescent="0.25">
      <c r="A25" s="35" t="s">
        <v>44</v>
      </c>
      <c r="B25" s="3" t="str">
        <f t="shared" si="0"/>
        <v>Richmond West/Midlothian, VA</v>
      </c>
      <c r="C25" s="3"/>
      <c r="D25" s="24" t="s">
        <v>16</v>
      </c>
      <c r="E25" s="27" t="s">
        <v>17</v>
      </c>
      <c r="F25" s="3"/>
      <c r="G25" s="123">
        <v>79.8086716436637</v>
      </c>
      <c r="H25" s="118">
        <v>86.3811297558494</v>
      </c>
      <c r="I25" s="118">
        <v>88.377693346007604</v>
      </c>
      <c r="J25" s="118">
        <v>90.740811476127902</v>
      </c>
      <c r="K25" s="118">
        <v>85.205562506142499</v>
      </c>
      <c r="L25" s="124">
        <v>86.509876056902399</v>
      </c>
      <c r="M25" s="118"/>
      <c r="N25" s="125">
        <v>98.995071560439499</v>
      </c>
      <c r="O25" s="126">
        <v>102.644936263736</v>
      </c>
      <c r="P25" s="127">
        <v>100.89019361792</v>
      </c>
      <c r="Q25" s="118"/>
      <c r="R25" s="128">
        <v>91.134564292510504</v>
      </c>
      <c r="S25" s="101"/>
      <c r="T25" s="102">
        <v>-1.40728851875991</v>
      </c>
      <c r="U25" s="96">
        <v>-0.41810563493130298</v>
      </c>
      <c r="V25" s="96">
        <v>0.43252706442493999</v>
      </c>
      <c r="W25" s="96">
        <v>2.9641056207882999</v>
      </c>
      <c r="X25" s="96">
        <v>-1.8390096803926901</v>
      </c>
      <c r="Y25" s="103">
        <v>0.167009503044348</v>
      </c>
      <c r="Z25" s="96"/>
      <c r="AA25" s="104">
        <v>-18.9251833433912</v>
      </c>
      <c r="AB25" s="105">
        <v>-16.803781351546601</v>
      </c>
      <c r="AC25" s="106">
        <v>-17.8089444028857</v>
      </c>
      <c r="AD25" s="96"/>
      <c r="AE25" s="107">
        <v>-8.8826034208696107</v>
      </c>
      <c r="AF25" s="30"/>
      <c r="AG25" s="123">
        <v>80.304710435349705</v>
      </c>
      <c r="AH25" s="118">
        <v>85.980485514205597</v>
      </c>
      <c r="AI25" s="118">
        <v>87.965553615991794</v>
      </c>
      <c r="AJ25" s="118">
        <v>89.878589647167999</v>
      </c>
      <c r="AK25" s="118">
        <v>87.967747756766698</v>
      </c>
      <c r="AL25" s="124">
        <v>86.777694289230396</v>
      </c>
      <c r="AM25" s="118"/>
      <c r="AN25" s="125">
        <v>98.8320286047053</v>
      </c>
      <c r="AO25" s="126">
        <v>98.646356370745096</v>
      </c>
      <c r="AP25" s="127">
        <v>98.738601585464593</v>
      </c>
      <c r="AQ25" s="118"/>
      <c r="AR25" s="128">
        <v>90.503982751969403</v>
      </c>
      <c r="AS25" s="101"/>
      <c r="AT25" s="102">
        <v>0.67168681281711995</v>
      </c>
      <c r="AU25" s="96">
        <v>1.50475007577625</v>
      </c>
      <c r="AV25" s="96">
        <v>0.492059415871066</v>
      </c>
      <c r="AW25" s="96">
        <v>1.5485184067102999</v>
      </c>
      <c r="AX25" s="96">
        <v>2.7004062466201999</v>
      </c>
      <c r="AY25" s="103">
        <v>1.45106198221351</v>
      </c>
      <c r="AZ25" s="96"/>
      <c r="BA25" s="104">
        <v>-9.3655849880092408</v>
      </c>
      <c r="BB25" s="105">
        <v>-10.7794324260518</v>
      </c>
      <c r="BC25" s="106">
        <v>-10.096657247425901</v>
      </c>
      <c r="BD25" s="96"/>
      <c r="BE25" s="107">
        <v>-3.67101550904427</v>
      </c>
    </row>
    <row r="26" spans="1:57" x14ac:dyDescent="0.25">
      <c r="A26" s="35" t="s">
        <v>45</v>
      </c>
      <c r="B26" s="3" t="str">
        <f t="shared" si="0"/>
        <v>Petersburg/Chester, VA</v>
      </c>
      <c r="C26" s="3"/>
      <c r="D26" s="24" t="s">
        <v>16</v>
      </c>
      <c r="E26" s="27" t="s">
        <v>17</v>
      </c>
      <c r="F26" s="3"/>
      <c r="G26" s="123">
        <v>87.322877189026599</v>
      </c>
      <c r="H26" s="118">
        <v>93.064565179113501</v>
      </c>
      <c r="I26" s="118">
        <v>95.676386311681</v>
      </c>
      <c r="J26" s="118">
        <v>95.516185690744294</v>
      </c>
      <c r="K26" s="118">
        <v>91.473130624227394</v>
      </c>
      <c r="L26" s="124">
        <v>92.934620525001506</v>
      </c>
      <c r="M26" s="118"/>
      <c r="N26" s="125">
        <v>91.473584885164399</v>
      </c>
      <c r="O26" s="126">
        <v>95.247510361653198</v>
      </c>
      <c r="P26" s="127">
        <v>93.434270295257903</v>
      </c>
      <c r="Q26" s="118"/>
      <c r="R26" s="128">
        <v>93.079513556756694</v>
      </c>
      <c r="S26" s="101"/>
      <c r="T26" s="102">
        <v>0.36606254001823701</v>
      </c>
      <c r="U26" s="96">
        <v>0.39728715379412499</v>
      </c>
      <c r="V26" s="96">
        <v>0.83187390090506297</v>
      </c>
      <c r="W26" s="96">
        <v>1.15688135678863</v>
      </c>
      <c r="X26" s="96">
        <v>-0.443827839253781</v>
      </c>
      <c r="Y26" s="103">
        <v>0.55812774377944396</v>
      </c>
      <c r="Z26" s="96"/>
      <c r="AA26" s="104">
        <v>-14.1521357255904</v>
      </c>
      <c r="AB26" s="105">
        <v>-11.2123002720325</v>
      </c>
      <c r="AC26" s="106">
        <v>-12.616706101625001</v>
      </c>
      <c r="AD26" s="96"/>
      <c r="AE26" s="107">
        <v>-4.1709127249736699</v>
      </c>
      <c r="AF26" s="30"/>
      <c r="AG26" s="123">
        <v>87.300776897848905</v>
      </c>
      <c r="AH26" s="118">
        <v>93.013388782816193</v>
      </c>
      <c r="AI26" s="118">
        <v>93.829800585640399</v>
      </c>
      <c r="AJ26" s="118">
        <v>93.6615590790162</v>
      </c>
      <c r="AK26" s="118">
        <v>90.810688354595996</v>
      </c>
      <c r="AL26" s="124">
        <v>91.931325047819698</v>
      </c>
      <c r="AM26" s="118"/>
      <c r="AN26" s="125">
        <v>93.174134272038202</v>
      </c>
      <c r="AO26" s="126">
        <v>92.5411680414025</v>
      </c>
      <c r="AP26" s="127">
        <v>92.858562701015998</v>
      </c>
      <c r="AQ26" s="118"/>
      <c r="AR26" s="128">
        <v>92.198710232096701</v>
      </c>
      <c r="AS26" s="101"/>
      <c r="AT26" s="102">
        <v>1.72254518002499</v>
      </c>
      <c r="AU26" s="96">
        <v>1.0129378871663299</v>
      </c>
      <c r="AV26" s="96">
        <v>0.72524138881704603</v>
      </c>
      <c r="AW26" s="96">
        <v>0.99746235844550901</v>
      </c>
      <c r="AX26" s="96">
        <v>0.62160694391785698</v>
      </c>
      <c r="AY26" s="103">
        <v>0.98086272801577401</v>
      </c>
      <c r="AZ26" s="96"/>
      <c r="BA26" s="104">
        <v>-2.62360152226809</v>
      </c>
      <c r="BB26" s="105">
        <v>-5.5848045489829401</v>
      </c>
      <c r="BC26" s="106">
        <v>-4.1463323085649497</v>
      </c>
      <c r="BD26" s="96"/>
      <c r="BE26" s="107">
        <v>-0.61641584235486502</v>
      </c>
    </row>
    <row r="27" spans="1:57" x14ac:dyDescent="0.25">
      <c r="A27" s="35" t="s">
        <v>93</v>
      </c>
      <c r="B27" s="3" t="s">
        <v>70</v>
      </c>
      <c r="C27" s="3"/>
      <c r="D27" s="24" t="s">
        <v>16</v>
      </c>
      <c r="E27" s="27" t="s">
        <v>17</v>
      </c>
      <c r="F27" s="3"/>
      <c r="G27" s="123">
        <v>93.476829774614401</v>
      </c>
      <c r="H27" s="118">
        <v>92.305042372881303</v>
      </c>
      <c r="I27" s="118">
        <v>92.963973737373706</v>
      </c>
      <c r="J27" s="118">
        <v>91.903231079717401</v>
      </c>
      <c r="K27" s="118">
        <v>96.588495593359198</v>
      </c>
      <c r="L27" s="124">
        <v>93.446892813428903</v>
      </c>
      <c r="M27" s="118"/>
      <c r="N27" s="125">
        <v>121.350538420395</v>
      </c>
      <c r="O27" s="126">
        <v>120.96125645756401</v>
      </c>
      <c r="P27" s="127">
        <v>121.159232931362</v>
      </c>
      <c r="Q27" s="118"/>
      <c r="R27" s="128">
        <v>102.461474708745</v>
      </c>
      <c r="S27" s="101"/>
      <c r="T27" s="102">
        <v>4.7731570719486101</v>
      </c>
      <c r="U27" s="96">
        <v>0.70605191333314898</v>
      </c>
      <c r="V27" s="96">
        <v>1.7737252151012199</v>
      </c>
      <c r="W27" s="96">
        <v>0.63849814754942702</v>
      </c>
      <c r="X27" s="96">
        <v>5.1762720859831202</v>
      </c>
      <c r="Y27" s="103">
        <v>2.4925737709488098</v>
      </c>
      <c r="Z27" s="96"/>
      <c r="AA27" s="104">
        <v>5.2938049424945399</v>
      </c>
      <c r="AB27" s="105">
        <v>4.0926736328922404</v>
      </c>
      <c r="AC27" s="106">
        <v>4.6979077105003499</v>
      </c>
      <c r="AD27" s="96"/>
      <c r="AE27" s="107">
        <v>3.47091035176605</v>
      </c>
      <c r="AF27" s="30"/>
      <c r="AG27" s="123">
        <v>103.317449897316</v>
      </c>
      <c r="AH27" s="118">
        <v>93.418173541643199</v>
      </c>
      <c r="AI27" s="118">
        <v>93.6741861845655</v>
      </c>
      <c r="AJ27" s="118">
        <v>93.873079671501699</v>
      </c>
      <c r="AK27" s="118">
        <v>98.173087800999497</v>
      </c>
      <c r="AL27" s="124">
        <v>96.145971775819305</v>
      </c>
      <c r="AM27" s="118"/>
      <c r="AN27" s="125">
        <v>125.751685290994</v>
      </c>
      <c r="AO27" s="126">
        <v>129.94308977568801</v>
      </c>
      <c r="AP27" s="127">
        <v>127.83641582799601</v>
      </c>
      <c r="AQ27" s="118"/>
      <c r="AR27" s="128">
        <v>106.03044216150199</v>
      </c>
      <c r="AS27" s="101"/>
      <c r="AT27" s="102">
        <v>6.4940319771665003</v>
      </c>
      <c r="AU27" s="96">
        <v>3.6114106421892802</v>
      </c>
      <c r="AV27" s="96">
        <v>2.5567546966396399</v>
      </c>
      <c r="AW27" s="96">
        <v>3.0789521461443701</v>
      </c>
      <c r="AX27" s="96">
        <v>4.9806727760593299</v>
      </c>
      <c r="AY27" s="103">
        <v>4.0493987024340798</v>
      </c>
      <c r="AZ27" s="96"/>
      <c r="BA27" s="104">
        <v>7.7517090538420099</v>
      </c>
      <c r="BB27" s="105">
        <v>7.9452989565936996</v>
      </c>
      <c r="BC27" s="106">
        <v>7.8280185460849596</v>
      </c>
      <c r="BD27" s="96"/>
      <c r="BE27" s="107">
        <v>5.2299190132721201</v>
      </c>
    </row>
    <row r="28" spans="1:57" x14ac:dyDescent="0.25">
      <c r="A28" s="35" t="s">
        <v>47</v>
      </c>
      <c r="B28" s="3" t="str">
        <f t="shared" si="0"/>
        <v>Roanoke, VA</v>
      </c>
      <c r="C28" s="3"/>
      <c r="D28" s="24" t="s">
        <v>16</v>
      </c>
      <c r="E28" s="27" t="s">
        <v>17</v>
      </c>
      <c r="F28" s="3"/>
      <c r="G28" s="123">
        <v>92.096274038461502</v>
      </c>
      <c r="H28" s="118">
        <v>105.76149103491601</v>
      </c>
      <c r="I28" s="118">
        <v>109.512288472458</v>
      </c>
      <c r="J28" s="118">
        <v>106.99843201428099</v>
      </c>
      <c r="K28" s="118">
        <v>103.808408389882</v>
      </c>
      <c r="L28" s="124">
        <v>104.63123374934899</v>
      </c>
      <c r="M28" s="118"/>
      <c r="N28" s="125">
        <v>108.952867773325</v>
      </c>
      <c r="O28" s="126">
        <v>111.77086260185401</v>
      </c>
      <c r="P28" s="127">
        <v>110.374850418261</v>
      </c>
      <c r="Q28" s="118"/>
      <c r="R28" s="128">
        <v>106.436721486829</v>
      </c>
      <c r="S28" s="101"/>
      <c r="T28" s="102">
        <v>4.4850969843279902</v>
      </c>
      <c r="U28" s="96">
        <v>11.0545352771161</v>
      </c>
      <c r="V28" s="96">
        <v>11.2441763331288</v>
      </c>
      <c r="W28" s="96">
        <v>9.3812935049272301</v>
      </c>
      <c r="X28" s="96">
        <v>9.8118481899287193</v>
      </c>
      <c r="Y28" s="103">
        <v>9.8162985193046808</v>
      </c>
      <c r="Z28" s="96"/>
      <c r="AA28" s="104">
        <v>0.76898767750337005</v>
      </c>
      <c r="AB28" s="105">
        <v>5.5602374243833799</v>
      </c>
      <c r="AC28" s="106">
        <v>3.1373408141578101</v>
      </c>
      <c r="AD28" s="96"/>
      <c r="AE28" s="107">
        <v>7.3818773988899897</v>
      </c>
      <c r="AF28" s="30"/>
      <c r="AG28" s="123">
        <v>94.623390744967807</v>
      </c>
      <c r="AH28" s="118">
        <v>102.326371968529</v>
      </c>
      <c r="AI28" s="118">
        <v>105.92814103537199</v>
      </c>
      <c r="AJ28" s="118">
        <v>104.12495319278401</v>
      </c>
      <c r="AK28" s="118">
        <v>102.301317670316</v>
      </c>
      <c r="AL28" s="124">
        <v>102.269567977601</v>
      </c>
      <c r="AM28" s="118"/>
      <c r="AN28" s="125">
        <v>109.779495321803</v>
      </c>
      <c r="AO28" s="126">
        <v>108.507151188219</v>
      </c>
      <c r="AP28" s="127">
        <v>109.152239631998</v>
      </c>
      <c r="AQ28" s="118"/>
      <c r="AR28" s="128">
        <v>104.41522687042</v>
      </c>
      <c r="AS28" s="101"/>
      <c r="AT28" s="102">
        <v>5.1583774736750696</v>
      </c>
      <c r="AU28" s="96">
        <v>3.2228973120993798</v>
      </c>
      <c r="AV28" s="96">
        <v>3.2345426886999999</v>
      </c>
      <c r="AW28" s="96">
        <v>3.0491830208766801</v>
      </c>
      <c r="AX28" s="96">
        <v>2.56835202869398</v>
      </c>
      <c r="AY28" s="103">
        <v>3.2305975541632899</v>
      </c>
      <c r="AZ28" s="96"/>
      <c r="BA28" s="104">
        <v>1.71856825733791</v>
      </c>
      <c r="BB28" s="105">
        <v>1.88301616718482</v>
      </c>
      <c r="BC28" s="106">
        <v>1.7955116892994001</v>
      </c>
      <c r="BD28" s="96"/>
      <c r="BE28" s="107">
        <v>2.6570036621414199</v>
      </c>
    </row>
    <row r="29" spans="1:57" x14ac:dyDescent="0.25">
      <c r="A29" s="35" t="s">
        <v>48</v>
      </c>
      <c r="B29" s="3" t="str">
        <f t="shared" si="0"/>
        <v>Charlottesville, VA</v>
      </c>
      <c r="C29" s="3"/>
      <c r="D29" s="24" t="s">
        <v>16</v>
      </c>
      <c r="E29" s="27" t="s">
        <v>17</v>
      </c>
      <c r="F29" s="3"/>
      <c r="G29" s="123">
        <v>121.244766702014</v>
      </c>
      <c r="H29" s="118">
        <v>125.501013462976</v>
      </c>
      <c r="I29" s="118">
        <v>125.196792184724</v>
      </c>
      <c r="J29" s="118">
        <v>124.619794690265</v>
      </c>
      <c r="K29" s="118">
        <v>134.755238424326</v>
      </c>
      <c r="L29" s="124">
        <v>126.677782954024</v>
      </c>
      <c r="M29" s="118"/>
      <c r="N29" s="125">
        <v>161.713886567164</v>
      </c>
      <c r="O29" s="126">
        <v>164.494162665066</v>
      </c>
      <c r="P29" s="127">
        <v>163.10027985632999</v>
      </c>
      <c r="Q29" s="118"/>
      <c r="R29" s="128">
        <v>138.984372977346</v>
      </c>
      <c r="S29" s="101"/>
      <c r="T29" s="102">
        <v>-5.1283699560396601</v>
      </c>
      <c r="U29" s="96">
        <v>-2.7181877263261001</v>
      </c>
      <c r="V29" s="96">
        <v>-4.7159822877979902</v>
      </c>
      <c r="W29" s="96">
        <v>-0.42667190270519201</v>
      </c>
      <c r="X29" s="96">
        <v>-2.8121712997353199</v>
      </c>
      <c r="Y29" s="103">
        <v>-3.0603221332696502</v>
      </c>
      <c r="Z29" s="96"/>
      <c r="AA29" s="104">
        <v>-4.6520624271689703</v>
      </c>
      <c r="AB29" s="105">
        <v>-3.91210944776443</v>
      </c>
      <c r="AC29" s="106">
        <v>-4.2512046901142302</v>
      </c>
      <c r="AD29" s="96"/>
      <c r="AE29" s="107">
        <v>-3.2999451970344298</v>
      </c>
      <c r="AF29" s="30"/>
      <c r="AG29" s="123">
        <v>131.345466074825</v>
      </c>
      <c r="AH29" s="118">
        <v>126.853579943235</v>
      </c>
      <c r="AI29" s="118">
        <v>125.39719941600799</v>
      </c>
      <c r="AJ29" s="118">
        <v>124.12502969785599</v>
      </c>
      <c r="AK29" s="118">
        <v>132.20247575584699</v>
      </c>
      <c r="AL29" s="124">
        <v>127.67723015660199</v>
      </c>
      <c r="AM29" s="118"/>
      <c r="AN29" s="125">
        <v>162.95260768528499</v>
      </c>
      <c r="AO29" s="126">
        <v>167.741089832021</v>
      </c>
      <c r="AP29" s="127">
        <v>165.373765796816</v>
      </c>
      <c r="AQ29" s="118"/>
      <c r="AR29" s="128">
        <v>139.670285095162</v>
      </c>
      <c r="AS29" s="101"/>
      <c r="AT29" s="102">
        <v>-2.0043048454935302</v>
      </c>
      <c r="AU29" s="96">
        <v>-1.7876707915589101</v>
      </c>
      <c r="AV29" s="96">
        <v>-3.2023462898259298</v>
      </c>
      <c r="AW29" s="96">
        <v>-2.7926709046113398</v>
      </c>
      <c r="AX29" s="96">
        <v>-1.47473162524117</v>
      </c>
      <c r="AY29" s="103">
        <v>-2.3564443062402201</v>
      </c>
      <c r="AZ29" s="96"/>
      <c r="BA29" s="104">
        <v>-5.2266649652382302</v>
      </c>
      <c r="BB29" s="105">
        <v>-7.5765859667075901</v>
      </c>
      <c r="BC29" s="106">
        <v>-6.4265319004120798</v>
      </c>
      <c r="BD29" s="96"/>
      <c r="BE29" s="107">
        <v>-4.6778731662361004</v>
      </c>
    </row>
    <row r="30" spans="1:57" x14ac:dyDescent="0.25">
      <c r="A30" s="21" t="s">
        <v>49</v>
      </c>
      <c r="B30" t="s">
        <v>72</v>
      </c>
      <c r="C30" s="3"/>
      <c r="D30" s="24" t="s">
        <v>16</v>
      </c>
      <c r="E30" s="27" t="s">
        <v>17</v>
      </c>
      <c r="F30" s="3"/>
      <c r="G30" s="123">
        <v>98.831595238095204</v>
      </c>
      <c r="H30" s="118">
        <v>108.362465662383</v>
      </c>
      <c r="I30" s="118">
        <v>112.070680877483</v>
      </c>
      <c r="J30" s="118">
        <v>111.141587594988</v>
      </c>
      <c r="K30" s="118">
        <v>104.97452380952301</v>
      </c>
      <c r="L30" s="124">
        <v>107.636420349388</v>
      </c>
      <c r="M30" s="118"/>
      <c r="N30" s="125">
        <v>116.297129647845</v>
      </c>
      <c r="O30" s="126">
        <v>112.559960203404</v>
      </c>
      <c r="P30" s="127">
        <v>114.53747761815499</v>
      </c>
      <c r="Q30" s="118"/>
      <c r="R30" s="128">
        <v>109.723751692433</v>
      </c>
      <c r="S30" s="101"/>
      <c r="T30" s="102">
        <v>13.910248241885901</v>
      </c>
      <c r="U30" s="96">
        <v>13.6307560055411</v>
      </c>
      <c r="V30" s="96">
        <v>11.439654588387899</v>
      </c>
      <c r="W30" s="96">
        <v>9.5287977386391507</v>
      </c>
      <c r="X30" s="96">
        <v>9.5620338160869807</v>
      </c>
      <c r="Y30" s="103">
        <v>11.1502511576996</v>
      </c>
      <c r="Z30" s="96"/>
      <c r="AA30" s="104">
        <v>15.240895875854401</v>
      </c>
      <c r="AB30" s="105">
        <v>11.096905316666399</v>
      </c>
      <c r="AC30" s="106">
        <v>13.274477684831099</v>
      </c>
      <c r="AD30" s="96"/>
      <c r="AE30" s="107">
        <v>11.814231135342499</v>
      </c>
      <c r="AF30" s="30"/>
      <c r="AG30" s="123">
        <v>99.228832573591902</v>
      </c>
      <c r="AH30" s="118">
        <v>105.732675912584</v>
      </c>
      <c r="AI30" s="118">
        <v>108.061591088996</v>
      </c>
      <c r="AJ30" s="118">
        <v>107.57083295194499</v>
      </c>
      <c r="AK30" s="118">
        <v>104.41937087471</v>
      </c>
      <c r="AL30" s="124">
        <v>105.328850113995</v>
      </c>
      <c r="AM30" s="118"/>
      <c r="AN30" s="125">
        <v>114.060177240351</v>
      </c>
      <c r="AO30" s="126">
        <v>113.24855968278</v>
      </c>
      <c r="AP30" s="127">
        <v>113.66544015882</v>
      </c>
      <c r="AQ30" s="118"/>
      <c r="AR30" s="128">
        <v>107.844624963626</v>
      </c>
      <c r="AS30" s="101"/>
      <c r="AT30" s="102">
        <v>13.7908793439587</v>
      </c>
      <c r="AU30" s="96">
        <v>9.2025721769028905</v>
      </c>
      <c r="AV30" s="96">
        <v>7.2535988320871496</v>
      </c>
      <c r="AW30" s="96">
        <v>6.9555571535304797</v>
      </c>
      <c r="AX30" s="96">
        <v>8.4560416725065597</v>
      </c>
      <c r="AY30" s="103">
        <v>8.4510062614382306</v>
      </c>
      <c r="AZ30" s="96"/>
      <c r="BA30" s="104">
        <v>14.153876145506</v>
      </c>
      <c r="BB30" s="105">
        <v>12.419243759192399</v>
      </c>
      <c r="BC30" s="106">
        <v>13.2971834485563</v>
      </c>
      <c r="BD30" s="96"/>
      <c r="BE30" s="107">
        <v>9.9720280922268394</v>
      </c>
    </row>
    <row r="31" spans="1:57" x14ac:dyDescent="0.25">
      <c r="A31" s="21" t="s">
        <v>50</v>
      </c>
      <c r="B31" s="3" t="str">
        <f t="shared" si="0"/>
        <v>Staunton &amp; Harrisonburg, VA</v>
      </c>
      <c r="C31" s="3"/>
      <c r="D31" s="24" t="s">
        <v>16</v>
      </c>
      <c r="E31" s="27" t="s">
        <v>17</v>
      </c>
      <c r="F31" s="3"/>
      <c r="G31" s="123">
        <v>86.208756294058404</v>
      </c>
      <c r="H31" s="118">
        <v>88.504202512371506</v>
      </c>
      <c r="I31" s="118">
        <v>91.435354659248901</v>
      </c>
      <c r="J31" s="118">
        <v>92.832685524126404</v>
      </c>
      <c r="K31" s="118">
        <v>92.844879581151801</v>
      </c>
      <c r="L31" s="124">
        <v>90.698556029642901</v>
      </c>
      <c r="M31" s="118"/>
      <c r="N31" s="125">
        <v>114.975622427983</v>
      </c>
      <c r="O31" s="126">
        <v>112.918661913901</v>
      </c>
      <c r="P31" s="127">
        <v>113.98003715992</v>
      </c>
      <c r="Q31" s="118"/>
      <c r="R31" s="128">
        <v>99.0945529817172</v>
      </c>
      <c r="S31" s="101"/>
      <c r="T31" s="102">
        <v>-2.3735489602941402</v>
      </c>
      <c r="U31" s="96">
        <v>-2.6932054786822102</v>
      </c>
      <c r="V31" s="96">
        <v>-0.61530079131625803</v>
      </c>
      <c r="W31" s="96">
        <v>0.16130692777790701</v>
      </c>
      <c r="X31" s="96">
        <v>0.59981794138301103</v>
      </c>
      <c r="Y31" s="103">
        <v>-0.83353132886474302</v>
      </c>
      <c r="Z31" s="96"/>
      <c r="AA31" s="104">
        <v>-3.81221141881091</v>
      </c>
      <c r="AB31" s="105">
        <v>-2.1269225789025898</v>
      </c>
      <c r="AC31" s="106">
        <v>-3.0523634293500401</v>
      </c>
      <c r="AD31" s="96"/>
      <c r="AE31" s="107">
        <v>-2.03631584641247</v>
      </c>
      <c r="AF31" s="30"/>
      <c r="AG31" s="123">
        <v>93.061676886792398</v>
      </c>
      <c r="AH31" s="118">
        <v>89.807479791261599</v>
      </c>
      <c r="AI31" s="118">
        <v>91.241901323706301</v>
      </c>
      <c r="AJ31" s="118">
        <v>91.424839614701199</v>
      </c>
      <c r="AK31" s="118">
        <v>93.900932392273404</v>
      </c>
      <c r="AL31" s="124">
        <v>91.875385117881095</v>
      </c>
      <c r="AM31" s="118"/>
      <c r="AN31" s="125">
        <v>111.63991544739299</v>
      </c>
      <c r="AO31" s="126">
        <v>111.130289456545</v>
      </c>
      <c r="AP31" s="127">
        <v>111.38307658643301</v>
      </c>
      <c r="AQ31" s="118"/>
      <c r="AR31" s="128">
        <v>98.738632356903594</v>
      </c>
      <c r="AS31" s="101"/>
      <c r="AT31" s="102">
        <v>-1.9211282605833</v>
      </c>
      <c r="AU31" s="96">
        <v>-0.35853564607896998</v>
      </c>
      <c r="AV31" s="96">
        <v>0.484132567000018</v>
      </c>
      <c r="AW31" s="96">
        <v>0.66330312061968899</v>
      </c>
      <c r="AX31" s="96">
        <v>1.0890795542810501</v>
      </c>
      <c r="AY31" s="103">
        <v>7.8066501338118696E-2</v>
      </c>
      <c r="AZ31" s="96"/>
      <c r="BA31" s="104">
        <v>-4.4318625760717403</v>
      </c>
      <c r="BB31" s="105">
        <v>-5.6025649880912098</v>
      </c>
      <c r="BC31" s="106">
        <v>-5.0232060460062602</v>
      </c>
      <c r="BD31" s="96"/>
      <c r="BE31" s="107">
        <v>-2.66915515105776</v>
      </c>
    </row>
    <row r="32" spans="1:57" x14ac:dyDescent="0.25">
      <c r="A32" s="21" t="s">
        <v>51</v>
      </c>
      <c r="B32" s="3" t="str">
        <f t="shared" si="0"/>
        <v>Blacksburg &amp; Wytheville, VA</v>
      </c>
      <c r="C32" s="3"/>
      <c r="D32" s="24" t="s">
        <v>16</v>
      </c>
      <c r="E32" s="27" t="s">
        <v>17</v>
      </c>
      <c r="F32" s="3"/>
      <c r="G32" s="123">
        <v>94.908845130388499</v>
      </c>
      <c r="H32" s="118">
        <v>94.318355481727494</v>
      </c>
      <c r="I32" s="118">
        <v>97.502067683153498</v>
      </c>
      <c r="J32" s="118">
        <v>98.574851678376206</v>
      </c>
      <c r="K32" s="118">
        <v>100.13767047548799</v>
      </c>
      <c r="L32" s="124">
        <v>97.286560280793395</v>
      </c>
      <c r="M32" s="118"/>
      <c r="N32" s="125">
        <v>132.969442977824</v>
      </c>
      <c r="O32" s="126">
        <v>136.691621914835</v>
      </c>
      <c r="P32" s="127">
        <v>134.80538595317699</v>
      </c>
      <c r="Q32" s="118"/>
      <c r="R32" s="128">
        <v>111.50400030416699</v>
      </c>
      <c r="S32" s="101"/>
      <c r="T32" s="102">
        <v>-0.73262020559427099</v>
      </c>
      <c r="U32" s="96">
        <v>0.89056317003764496</v>
      </c>
      <c r="V32" s="96">
        <v>6.1662804242699902</v>
      </c>
      <c r="W32" s="96">
        <v>7.2659293003382501</v>
      </c>
      <c r="X32" s="96">
        <v>7.7823411531962297</v>
      </c>
      <c r="Y32" s="103">
        <v>4.5404135722255496</v>
      </c>
      <c r="Z32" s="96"/>
      <c r="AA32" s="104">
        <v>10.475868344814799</v>
      </c>
      <c r="AB32" s="105">
        <v>9.7010721779625708</v>
      </c>
      <c r="AC32" s="106">
        <v>10.0347348251171</v>
      </c>
      <c r="AD32" s="96"/>
      <c r="AE32" s="107">
        <v>7.9949300178789402</v>
      </c>
      <c r="AF32" s="30"/>
      <c r="AG32" s="123">
        <v>91.271778519183798</v>
      </c>
      <c r="AH32" s="118">
        <v>94.086930432955</v>
      </c>
      <c r="AI32" s="118">
        <v>97.795975323149193</v>
      </c>
      <c r="AJ32" s="118">
        <v>97.587426035502901</v>
      </c>
      <c r="AK32" s="118">
        <v>98.743508803611704</v>
      </c>
      <c r="AL32" s="124">
        <v>96.200458798424094</v>
      </c>
      <c r="AM32" s="118"/>
      <c r="AN32" s="125">
        <v>118.023165704863</v>
      </c>
      <c r="AO32" s="126">
        <v>116.344717282079</v>
      </c>
      <c r="AP32" s="127">
        <v>117.21001120469801</v>
      </c>
      <c r="AQ32" s="118"/>
      <c r="AR32" s="128">
        <v>103.487832292476</v>
      </c>
      <c r="AS32" s="101"/>
      <c r="AT32" s="102">
        <v>-1.50971876791624</v>
      </c>
      <c r="AU32" s="96">
        <v>-1.41135878775528</v>
      </c>
      <c r="AV32" s="96">
        <v>2.3124247521764598</v>
      </c>
      <c r="AW32" s="96">
        <v>3.7714208805089</v>
      </c>
      <c r="AX32" s="96">
        <v>-0.69040210941190105</v>
      </c>
      <c r="AY32" s="103">
        <v>0.57233534938240105</v>
      </c>
      <c r="AZ32" s="96"/>
      <c r="BA32" s="104">
        <v>0.75542506920258201</v>
      </c>
      <c r="BB32" s="105">
        <v>-0.44572290629653499</v>
      </c>
      <c r="BC32" s="106">
        <v>0.17383694235636299</v>
      </c>
      <c r="BD32" s="96"/>
      <c r="BE32" s="107">
        <v>0.75003018052881598</v>
      </c>
    </row>
    <row r="33" spans="1:64" x14ac:dyDescent="0.25">
      <c r="A33" s="21" t="s">
        <v>52</v>
      </c>
      <c r="B33" s="3" t="str">
        <f t="shared" si="0"/>
        <v>Lynchburg, VA</v>
      </c>
      <c r="C33" s="3"/>
      <c r="D33" s="24" t="s">
        <v>16</v>
      </c>
      <c r="E33" s="27" t="s">
        <v>17</v>
      </c>
      <c r="F33" s="3"/>
      <c r="G33" s="123">
        <v>92.112950047125295</v>
      </c>
      <c r="H33" s="118">
        <v>99.273561973525801</v>
      </c>
      <c r="I33" s="118">
        <v>107.316324830817</v>
      </c>
      <c r="J33" s="118">
        <v>107.300467005076</v>
      </c>
      <c r="K33" s="118">
        <v>116.757340787554</v>
      </c>
      <c r="L33" s="124">
        <v>106.15049359935399</v>
      </c>
      <c r="M33" s="118"/>
      <c r="N33" s="125">
        <v>136.124942665085</v>
      </c>
      <c r="O33" s="126">
        <v>131.15677172061299</v>
      </c>
      <c r="P33" s="127">
        <v>133.733049005536</v>
      </c>
      <c r="Q33" s="118"/>
      <c r="R33" s="128">
        <v>116.07964348981299</v>
      </c>
      <c r="S33" s="101"/>
      <c r="T33" s="102">
        <v>-2.4145761964541501</v>
      </c>
      <c r="U33" s="96">
        <v>-13.8956898844094</v>
      </c>
      <c r="V33" s="96">
        <v>0.84938352777026604</v>
      </c>
      <c r="W33" s="96">
        <v>-4.7613968153387302E-2</v>
      </c>
      <c r="X33" s="96">
        <v>14.3579515409559</v>
      </c>
      <c r="Y33" s="103">
        <v>-0.243796906409707</v>
      </c>
      <c r="Z33" s="96"/>
      <c r="AA33" s="104">
        <v>12.1143300415419</v>
      </c>
      <c r="AB33" s="105">
        <v>4.8646017279103599</v>
      </c>
      <c r="AC33" s="106">
        <v>8.4510896352463902</v>
      </c>
      <c r="AD33" s="96"/>
      <c r="AE33" s="107">
        <v>4.03743537872485</v>
      </c>
      <c r="AF33" s="30"/>
      <c r="AG33" s="123">
        <v>94.584952400662203</v>
      </c>
      <c r="AH33" s="118">
        <v>102.350492706162</v>
      </c>
      <c r="AI33" s="118">
        <v>105.224941837144</v>
      </c>
      <c r="AJ33" s="118">
        <v>106.297933686333</v>
      </c>
      <c r="AK33" s="118">
        <v>116.900220987946</v>
      </c>
      <c r="AL33" s="124">
        <v>106.25772294836599</v>
      </c>
      <c r="AM33" s="118"/>
      <c r="AN33" s="125">
        <v>131.48504095308999</v>
      </c>
      <c r="AO33" s="126">
        <v>124.210806181584</v>
      </c>
      <c r="AP33" s="127">
        <v>128.19455784690601</v>
      </c>
      <c r="AQ33" s="118"/>
      <c r="AR33" s="128">
        <v>113.41830230656601</v>
      </c>
      <c r="AS33" s="101"/>
      <c r="AT33" s="102">
        <v>-2.67910233786486</v>
      </c>
      <c r="AU33" s="96">
        <v>-3.8168155625337201</v>
      </c>
      <c r="AV33" s="96">
        <v>-0.31594236359265798</v>
      </c>
      <c r="AW33" s="96">
        <v>-1.87885905513575</v>
      </c>
      <c r="AX33" s="96">
        <v>1.5326086587096499</v>
      </c>
      <c r="AY33" s="103">
        <v>-1.05808964759483</v>
      </c>
      <c r="AZ33" s="96"/>
      <c r="BA33" s="104">
        <v>0.844208040834593</v>
      </c>
      <c r="BB33" s="105">
        <v>-3.4328349351243799</v>
      </c>
      <c r="BC33" s="106">
        <v>-1.0491563315319801</v>
      </c>
      <c r="BD33" s="96"/>
      <c r="BE33" s="107">
        <v>-0.78977536721720998</v>
      </c>
    </row>
    <row r="34" spans="1:64" x14ac:dyDescent="0.25">
      <c r="A34" s="21" t="s">
        <v>73</v>
      </c>
      <c r="B34" s="3" t="str">
        <f t="shared" si="0"/>
        <v>Central Virginia</v>
      </c>
      <c r="C34" s="3"/>
      <c r="D34" s="24" t="s">
        <v>16</v>
      </c>
      <c r="E34" s="27" t="s">
        <v>17</v>
      </c>
      <c r="F34" s="3"/>
      <c r="G34" s="123">
        <v>101.278017755785</v>
      </c>
      <c r="H34" s="118">
        <v>111.14391553290901</v>
      </c>
      <c r="I34" s="118">
        <v>118.095213296398</v>
      </c>
      <c r="J34" s="118">
        <v>118.10915183009401</v>
      </c>
      <c r="K34" s="118">
        <v>114.94568319105301</v>
      </c>
      <c r="L34" s="124">
        <v>113.683064906832</v>
      </c>
      <c r="M34" s="118"/>
      <c r="N34" s="125">
        <v>126.213133783537</v>
      </c>
      <c r="O34" s="126">
        <v>124.839830795262</v>
      </c>
      <c r="P34" s="127">
        <v>125.51809528102</v>
      </c>
      <c r="Q34" s="118"/>
      <c r="R34" s="128">
        <v>117.408345013974</v>
      </c>
      <c r="S34" s="101"/>
      <c r="T34" s="102">
        <v>-0.50134917441258697</v>
      </c>
      <c r="U34" s="96">
        <v>0.169073173379377</v>
      </c>
      <c r="V34" s="96">
        <v>1.5825381120917199</v>
      </c>
      <c r="W34" s="96">
        <v>6.2129600140592602</v>
      </c>
      <c r="X34" s="96">
        <v>5.7612029742350499</v>
      </c>
      <c r="Y34" s="103">
        <v>3.0022151654394</v>
      </c>
      <c r="Z34" s="96"/>
      <c r="AA34" s="104">
        <v>-8.43771878747385</v>
      </c>
      <c r="AB34" s="105">
        <v>-10.838838027607601</v>
      </c>
      <c r="AC34" s="106">
        <v>-9.6619843323284993</v>
      </c>
      <c r="AD34" s="96"/>
      <c r="AE34" s="107">
        <v>-2.45104941157319</v>
      </c>
      <c r="AF34" s="30"/>
      <c r="AG34" s="123">
        <v>103.085707339661</v>
      </c>
      <c r="AH34" s="118">
        <v>109.16555351860301</v>
      </c>
      <c r="AI34" s="118">
        <v>112.82182869114099</v>
      </c>
      <c r="AJ34" s="118">
        <v>112.519956708891</v>
      </c>
      <c r="AK34" s="118">
        <v>111.961126450873</v>
      </c>
      <c r="AL34" s="124">
        <v>110.35013215556199</v>
      </c>
      <c r="AM34" s="118"/>
      <c r="AN34" s="125">
        <v>125.69106905217799</v>
      </c>
      <c r="AO34" s="126">
        <v>125.787623910036</v>
      </c>
      <c r="AP34" s="127">
        <v>125.73922629795101</v>
      </c>
      <c r="AQ34" s="118"/>
      <c r="AR34" s="128">
        <v>115.18654047654501</v>
      </c>
      <c r="AS34" s="101"/>
      <c r="AT34" s="102">
        <v>0.74870477493298804</v>
      </c>
      <c r="AU34" s="96">
        <v>0.38750883957572702</v>
      </c>
      <c r="AV34" s="96">
        <v>6.6401882343006896E-2</v>
      </c>
      <c r="AW34" s="96">
        <v>1.63637222055473</v>
      </c>
      <c r="AX34" s="96">
        <v>1.9612526096363401</v>
      </c>
      <c r="AY34" s="103">
        <v>0.96332201834511899</v>
      </c>
      <c r="AZ34" s="96"/>
      <c r="BA34" s="104">
        <v>-2.7231811586895098</v>
      </c>
      <c r="BB34" s="105">
        <v>-5.5131359719323196</v>
      </c>
      <c r="BC34" s="106">
        <v>-4.1646283964515902</v>
      </c>
      <c r="BD34" s="96"/>
      <c r="BE34" s="107">
        <v>-1.1732867550980199</v>
      </c>
    </row>
    <row r="35" spans="1:64" x14ac:dyDescent="0.25">
      <c r="A35" s="21" t="s">
        <v>74</v>
      </c>
      <c r="B35" s="3" t="str">
        <f t="shared" si="0"/>
        <v>Chesapeake Bay</v>
      </c>
      <c r="C35" s="3"/>
      <c r="D35" s="24" t="s">
        <v>16</v>
      </c>
      <c r="E35" s="27" t="s">
        <v>17</v>
      </c>
      <c r="F35" s="3"/>
      <c r="G35" s="123">
        <v>92.501848906560596</v>
      </c>
      <c r="H35" s="118">
        <v>97.939557522123806</v>
      </c>
      <c r="I35" s="118">
        <v>98.863415783274405</v>
      </c>
      <c r="J35" s="118">
        <v>98.788700495049497</v>
      </c>
      <c r="K35" s="118">
        <v>99.845940860214995</v>
      </c>
      <c r="L35" s="124">
        <v>97.981139377537204</v>
      </c>
      <c r="M35" s="118"/>
      <c r="N35" s="125">
        <v>110.574357239512</v>
      </c>
      <c r="O35" s="126">
        <v>113.454026745913</v>
      </c>
      <c r="P35" s="127">
        <v>111.94689093484401</v>
      </c>
      <c r="Q35" s="118"/>
      <c r="R35" s="128">
        <v>101.842435872332</v>
      </c>
      <c r="S35" s="101"/>
      <c r="T35" s="102">
        <v>1.54232521996578</v>
      </c>
      <c r="U35" s="96">
        <v>0.26312266697989001</v>
      </c>
      <c r="V35" s="96">
        <v>2.7081375365844398</v>
      </c>
      <c r="W35" s="96">
        <v>2.84858017594728</v>
      </c>
      <c r="X35" s="96">
        <v>4.1318446816658296</v>
      </c>
      <c r="Y35" s="103">
        <v>2.4895512817092702</v>
      </c>
      <c r="Z35" s="96"/>
      <c r="AA35" s="104">
        <v>-3.5816435502400998</v>
      </c>
      <c r="AB35" s="105">
        <v>0.69519604714238703</v>
      </c>
      <c r="AC35" s="106">
        <v>-1.5339864247253601</v>
      </c>
      <c r="AD35" s="96"/>
      <c r="AE35" s="107">
        <v>1.30735135319871</v>
      </c>
      <c r="AF35" s="30"/>
      <c r="AG35" s="123">
        <v>95.264528558476798</v>
      </c>
      <c r="AH35" s="118">
        <v>99.133120026525106</v>
      </c>
      <c r="AI35" s="118">
        <v>99.893381555153695</v>
      </c>
      <c r="AJ35" s="118">
        <v>98.318639281129606</v>
      </c>
      <c r="AK35" s="118">
        <v>98.428750910415104</v>
      </c>
      <c r="AL35" s="124">
        <v>98.405187473961902</v>
      </c>
      <c r="AM35" s="118"/>
      <c r="AN35" s="125">
        <v>110.007083333333</v>
      </c>
      <c r="AO35" s="126">
        <v>112.767400707825</v>
      </c>
      <c r="AP35" s="127">
        <v>111.35516996350999</v>
      </c>
      <c r="AQ35" s="118"/>
      <c r="AR35" s="128">
        <v>101.843943087357</v>
      </c>
      <c r="AS35" s="101"/>
      <c r="AT35" s="102">
        <v>3.19079567573415</v>
      </c>
      <c r="AU35" s="96">
        <v>5.0857127633459296</v>
      </c>
      <c r="AV35" s="96">
        <v>5.2025726131117001</v>
      </c>
      <c r="AW35" s="96">
        <v>3.4713497994549698</v>
      </c>
      <c r="AX35" s="96">
        <v>3.3108220154454</v>
      </c>
      <c r="AY35" s="103">
        <v>4.1639053080543897</v>
      </c>
      <c r="AZ35" s="96"/>
      <c r="BA35" s="104">
        <v>1.2940977716275099</v>
      </c>
      <c r="BB35" s="105">
        <v>0.60222100620959895</v>
      </c>
      <c r="BC35" s="106">
        <v>0.90898665784617805</v>
      </c>
      <c r="BD35" s="96"/>
      <c r="BE35" s="107">
        <v>2.8421620911285101</v>
      </c>
    </row>
    <row r="36" spans="1:64" x14ac:dyDescent="0.25">
      <c r="A36" s="21" t="s">
        <v>75</v>
      </c>
      <c r="B36" s="3" t="str">
        <f t="shared" si="0"/>
        <v>Coastal Virginia - Eastern Shore</v>
      </c>
      <c r="C36" s="3"/>
      <c r="D36" s="24" t="s">
        <v>16</v>
      </c>
      <c r="E36" s="27" t="s">
        <v>17</v>
      </c>
      <c r="F36" s="3"/>
      <c r="G36" s="123">
        <v>88.960980392156799</v>
      </c>
      <c r="H36" s="118">
        <v>93.538854961832001</v>
      </c>
      <c r="I36" s="118">
        <v>95.634868651488603</v>
      </c>
      <c r="J36" s="118">
        <v>94.662543554006902</v>
      </c>
      <c r="K36" s="118">
        <v>95.419927667269405</v>
      </c>
      <c r="L36" s="124">
        <v>94.022667700659099</v>
      </c>
      <c r="M36" s="118"/>
      <c r="N36" s="125">
        <v>107.27278662420299</v>
      </c>
      <c r="O36" s="126">
        <v>106.93472440944799</v>
      </c>
      <c r="P36" s="127">
        <v>107.10281868566901</v>
      </c>
      <c r="Q36" s="118"/>
      <c r="R36" s="128">
        <v>98.322571577303407</v>
      </c>
      <c r="S36" s="101"/>
      <c r="T36" s="102">
        <v>1.7780687433576301</v>
      </c>
      <c r="U36" s="96">
        <v>0.99039468627480198</v>
      </c>
      <c r="V36" s="96">
        <v>1.86769961970937</v>
      </c>
      <c r="W36" s="96">
        <v>4.3547996752565101</v>
      </c>
      <c r="X36" s="96">
        <v>3.3293522984913499</v>
      </c>
      <c r="Y36" s="103">
        <v>2.6551997631091702</v>
      </c>
      <c r="Z36" s="96"/>
      <c r="AA36" s="104">
        <v>-0.924527349846613</v>
      </c>
      <c r="AB36" s="105">
        <v>-0.76799586409091203</v>
      </c>
      <c r="AC36" s="106">
        <v>-0.84683803166708305</v>
      </c>
      <c r="AD36" s="96"/>
      <c r="AE36" s="107">
        <v>1.5577864658868901</v>
      </c>
      <c r="AF36" s="30"/>
      <c r="AG36" s="123">
        <v>92.653432258064498</v>
      </c>
      <c r="AH36" s="118">
        <v>94.123359840954194</v>
      </c>
      <c r="AI36" s="118">
        <v>94.260185625892404</v>
      </c>
      <c r="AJ36" s="118">
        <v>93.637295120795798</v>
      </c>
      <c r="AK36" s="118">
        <v>94.395326633165794</v>
      </c>
      <c r="AL36" s="124">
        <v>93.869797214256394</v>
      </c>
      <c r="AM36" s="118"/>
      <c r="AN36" s="125">
        <v>105.036080380293</v>
      </c>
      <c r="AO36" s="126">
        <v>106.25632112924499</v>
      </c>
      <c r="AP36" s="127">
        <v>105.639941060903</v>
      </c>
      <c r="AQ36" s="118"/>
      <c r="AR36" s="128">
        <v>97.628530498431502</v>
      </c>
      <c r="AS36" s="101"/>
      <c r="AT36" s="102">
        <v>5.84409655457904</v>
      </c>
      <c r="AU36" s="96">
        <v>4.5234378840951601</v>
      </c>
      <c r="AV36" s="96">
        <v>2.9417571670810601</v>
      </c>
      <c r="AW36" s="96">
        <v>3.1312154430219299</v>
      </c>
      <c r="AX36" s="96">
        <v>1.6427028829693999</v>
      </c>
      <c r="AY36" s="103">
        <v>3.4994742895625301</v>
      </c>
      <c r="AZ36" s="96"/>
      <c r="BA36" s="104">
        <v>9.4004518117526803E-2</v>
      </c>
      <c r="BB36" s="105">
        <v>-3.39499503334353E-2</v>
      </c>
      <c r="BC36" s="106">
        <v>8.7176181530391403E-3</v>
      </c>
      <c r="BD36" s="96"/>
      <c r="BE36" s="107">
        <v>2.1800952775500901</v>
      </c>
    </row>
    <row r="37" spans="1:64" x14ac:dyDescent="0.25">
      <c r="A37" s="21" t="s">
        <v>76</v>
      </c>
      <c r="B37" s="3" t="str">
        <f t="shared" si="0"/>
        <v>Coastal Virginia - Hampton Roads</v>
      </c>
      <c r="C37" s="3"/>
      <c r="D37" s="24" t="s">
        <v>16</v>
      </c>
      <c r="E37" s="27" t="s">
        <v>17</v>
      </c>
      <c r="F37" s="3"/>
      <c r="G37" s="123">
        <v>93.927922624538695</v>
      </c>
      <c r="H37" s="118">
        <v>97.019848183537803</v>
      </c>
      <c r="I37" s="118">
        <v>102.875545267939</v>
      </c>
      <c r="J37" s="118">
        <v>103.700484445397</v>
      </c>
      <c r="K37" s="118">
        <v>102.563411153239</v>
      </c>
      <c r="L37" s="124">
        <v>100.42268571853199</v>
      </c>
      <c r="M37" s="118"/>
      <c r="N37" s="125">
        <v>118.631756279988</v>
      </c>
      <c r="O37" s="126">
        <v>122.737310146334</v>
      </c>
      <c r="P37" s="127">
        <v>120.70226732188399</v>
      </c>
      <c r="Q37" s="118"/>
      <c r="R37" s="128">
        <v>107.45848906066</v>
      </c>
      <c r="S37" s="101"/>
      <c r="T37" s="102">
        <v>1.4540535471001701</v>
      </c>
      <c r="U37" s="96">
        <v>-1.1326889898047501</v>
      </c>
      <c r="V37" s="96">
        <v>3.2612755251567398</v>
      </c>
      <c r="W37" s="96">
        <v>3.5759429792175301</v>
      </c>
      <c r="X37" s="96">
        <v>0.14069836174429601</v>
      </c>
      <c r="Y37" s="103">
        <v>1.5246041385537299</v>
      </c>
      <c r="Z37" s="96"/>
      <c r="AA37" s="104">
        <v>-4.7323664033844501</v>
      </c>
      <c r="AB37" s="105">
        <v>-4.2084285469905502</v>
      </c>
      <c r="AC37" s="106">
        <v>-4.4612799906290199</v>
      </c>
      <c r="AD37" s="96"/>
      <c r="AE37" s="107">
        <v>-1.0016589109366101</v>
      </c>
      <c r="AF37" s="30"/>
      <c r="AG37" s="123">
        <v>94.525525852384803</v>
      </c>
      <c r="AH37" s="118">
        <v>94.766983455485999</v>
      </c>
      <c r="AI37" s="118">
        <v>97.5495041279802</v>
      </c>
      <c r="AJ37" s="118">
        <v>97.394630567442306</v>
      </c>
      <c r="AK37" s="118">
        <v>96.933662628617697</v>
      </c>
      <c r="AL37" s="124">
        <v>96.307856622010704</v>
      </c>
      <c r="AM37" s="118"/>
      <c r="AN37" s="125">
        <v>115.206481436467</v>
      </c>
      <c r="AO37" s="126">
        <v>120.32511831107099</v>
      </c>
      <c r="AP37" s="127">
        <v>117.80577819969299</v>
      </c>
      <c r="AQ37" s="118"/>
      <c r="AR37" s="128">
        <v>103.58394289154801</v>
      </c>
      <c r="AS37" s="101"/>
      <c r="AT37" s="102">
        <v>-1.54718563564917</v>
      </c>
      <c r="AU37" s="96">
        <v>-0.77827215608131295</v>
      </c>
      <c r="AV37" s="96">
        <v>-0.37100757255605099</v>
      </c>
      <c r="AW37" s="96">
        <v>-1.7116562809578</v>
      </c>
      <c r="AX37" s="96">
        <v>-2.9130141730767201</v>
      </c>
      <c r="AY37" s="103">
        <v>-1.52068072313739</v>
      </c>
      <c r="AZ37" s="96"/>
      <c r="BA37" s="104">
        <v>-2.9152474921585201</v>
      </c>
      <c r="BB37" s="105">
        <v>3.07864600082269E-2</v>
      </c>
      <c r="BC37" s="106">
        <v>-1.40932420535654</v>
      </c>
      <c r="BD37" s="96"/>
      <c r="BE37" s="107">
        <v>-1.6419577048238401</v>
      </c>
    </row>
    <row r="38" spans="1:64" x14ac:dyDescent="0.25">
      <c r="A38" s="20" t="s">
        <v>77</v>
      </c>
      <c r="B38" s="3" t="str">
        <f t="shared" si="0"/>
        <v>Northern Virginia</v>
      </c>
      <c r="C38" s="3"/>
      <c r="D38" s="24" t="s">
        <v>16</v>
      </c>
      <c r="E38" s="27" t="s">
        <v>17</v>
      </c>
      <c r="F38" s="3"/>
      <c r="G38" s="123">
        <v>133.13751975528899</v>
      </c>
      <c r="H38" s="118">
        <v>154.736992035562</v>
      </c>
      <c r="I38" s="118">
        <v>163.43898749369799</v>
      </c>
      <c r="J38" s="118">
        <v>157.160883139178</v>
      </c>
      <c r="K38" s="118">
        <v>138.59155714831201</v>
      </c>
      <c r="L38" s="124">
        <v>150.98732049017499</v>
      </c>
      <c r="M38" s="118"/>
      <c r="N38" s="125">
        <v>124.12372801764801</v>
      </c>
      <c r="O38" s="126">
        <v>125.949203996519</v>
      </c>
      <c r="P38" s="127">
        <v>125.05889899936901</v>
      </c>
      <c r="Q38" s="118"/>
      <c r="R38" s="128">
        <v>144.152046881964</v>
      </c>
      <c r="S38" s="101"/>
      <c r="T38" s="102">
        <v>5.7076615189539099</v>
      </c>
      <c r="U38" s="96">
        <v>5.8032876860401199</v>
      </c>
      <c r="V38" s="96">
        <v>6.3703630098857804</v>
      </c>
      <c r="W38" s="96">
        <v>4.6299813618275802</v>
      </c>
      <c r="X38" s="96">
        <v>4.1995601306020296</v>
      </c>
      <c r="Y38" s="103">
        <v>5.3338963937792503</v>
      </c>
      <c r="Z38" s="96"/>
      <c r="AA38" s="104">
        <v>-2.9020808380735699</v>
      </c>
      <c r="AB38" s="105">
        <v>-3.4707427412178999</v>
      </c>
      <c r="AC38" s="106">
        <v>-3.1953743216416899</v>
      </c>
      <c r="AD38" s="96"/>
      <c r="AE38" s="107">
        <v>3.4010811345304699</v>
      </c>
      <c r="AF38" s="30"/>
      <c r="AG38" s="123">
        <v>127.267065912207</v>
      </c>
      <c r="AH38" s="118">
        <v>144.98165661384101</v>
      </c>
      <c r="AI38" s="118">
        <v>155.32853742756501</v>
      </c>
      <c r="AJ38" s="118">
        <v>152.70002270784099</v>
      </c>
      <c r="AK38" s="118">
        <v>136.58213438829</v>
      </c>
      <c r="AL38" s="124">
        <v>144.67395848688901</v>
      </c>
      <c r="AM38" s="118"/>
      <c r="AN38" s="125">
        <v>125.44961310679901</v>
      </c>
      <c r="AO38" s="126">
        <v>127.07485970470501</v>
      </c>
      <c r="AP38" s="127">
        <v>126.280509243651</v>
      </c>
      <c r="AQ38" s="118"/>
      <c r="AR38" s="128">
        <v>139.49232651586399</v>
      </c>
      <c r="AS38" s="101"/>
      <c r="AT38" s="102">
        <v>3.9402917205663801</v>
      </c>
      <c r="AU38" s="96">
        <v>4.5120034399304396</v>
      </c>
      <c r="AV38" s="96">
        <v>6.17574369291557</v>
      </c>
      <c r="AW38" s="96">
        <v>6.26635459169397</v>
      </c>
      <c r="AX38" s="96">
        <v>4.4368499689221803</v>
      </c>
      <c r="AY38" s="103">
        <v>5.2767129708008298</v>
      </c>
      <c r="AZ38" s="96"/>
      <c r="BA38" s="104">
        <v>2.9903809442644902</v>
      </c>
      <c r="BB38" s="105">
        <v>2.49251925649429</v>
      </c>
      <c r="BC38" s="106">
        <v>2.7304542888477998</v>
      </c>
      <c r="BD38" s="96"/>
      <c r="BE38" s="107">
        <v>4.7006135239472799</v>
      </c>
    </row>
    <row r="39" spans="1:64" x14ac:dyDescent="0.25">
      <c r="A39" s="22" t="s">
        <v>78</v>
      </c>
      <c r="B39" s="3" t="str">
        <f t="shared" si="0"/>
        <v>Shenandoah Valley</v>
      </c>
      <c r="C39" s="3"/>
      <c r="D39" s="25" t="s">
        <v>16</v>
      </c>
      <c r="E39" s="28" t="s">
        <v>17</v>
      </c>
      <c r="F39" s="3"/>
      <c r="G39" s="129">
        <v>86.506302521008394</v>
      </c>
      <c r="H39" s="130">
        <v>88.939660149826395</v>
      </c>
      <c r="I39" s="130">
        <v>91.340184993084307</v>
      </c>
      <c r="J39" s="130">
        <v>91.407821733420803</v>
      </c>
      <c r="K39" s="130">
        <v>91.754291130893506</v>
      </c>
      <c r="L39" s="131">
        <v>90.256031098648904</v>
      </c>
      <c r="M39" s="118"/>
      <c r="N39" s="132">
        <v>107.505495675316</v>
      </c>
      <c r="O39" s="133">
        <v>107.40059908514</v>
      </c>
      <c r="P39" s="134">
        <v>107.455755667506</v>
      </c>
      <c r="Q39" s="118"/>
      <c r="R39" s="135">
        <v>96.143475438890604</v>
      </c>
      <c r="S39" s="101"/>
      <c r="T39" s="108">
        <v>-1.3999790449420899</v>
      </c>
      <c r="U39" s="109">
        <v>-2.5496101750774902</v>
      </c>
      <c r="V39" s="109">
        <v>-0.729170361027495</v>
      </c>
      <c r="W39" s="109">
        <v>-0.84132003688895396</v>
      </c>
      <c r="X39" s="109">
        <v>-0.258955592834959</v>
      </c>
      <c r="Y39" s="110">
        <v>-1.08691801324755</v>
      </c>
      <c r="Z39" s="96"/>
      <c r="AA39" s="111">
        <v>-2.6781298608841699</v>
      </c>
      <c r="AB39" s="112">
        <v>-0.53978747275186301</v>
      </c>
      <c r="AC39" s="113">
        <v>-1.6539955343608199</v>
      </c>
      <c r="AD39" s="96"/>
      <c r="AE39" s="114">
        <v>-1.4481757654144001</v>
      </c>
      <c r="AF39" s="31"/>
      <c r="AG39" s="129">
        <v>89.349659997545103</v>
      </c>
      <c r="AH39" s="130">
        <v>89.452514658309696</v>
      </c>
      <c r="AI39" s="130">
        <v>90.677931709537901</v>
      </c>
      <c r="AJ39" s="130">
        <v>90.531921103271301</v>
      </c>
      <c r="AK39" s="130">
        <v>92.164917370717603</v>
      </c>
      <c r="AL39" s="131">
        <v>90.509895770675698</v>
      </c>
      <c r="AM39" s="118"/>
      <c r="AN39" s="132">
        <v>106.010514013346</v>
      </c>
      <c r="AO39" s="133">
        <v>105.884290742696</v>
      </c>
      <c r="AP39" s="134">
        <v>105.948201722207</v>
      </c>
      <c r="AQ39" s="118"/>
      <c r="AR39" s="135">
        <v>95.729122417675597</v>
      </c>
      <c r="AS39" s="101"/>
      <c r="AT39" s="108">
        <v>-2.0583611020227601</v>
      </c>
      <c r="AU39" s="109">
        <v>-0.96197752427306604</v>
      </c>
      <c r="AV39" s="109">
        <v>-1.1988698586905699</v>
      </c>
      <c r="AW39" s="109">
        <v>-0.78773114832324398</v>
      </c>
      <c r="AX39" s="109">
        <v>-1.3579222294278499</v>
      </c>
      <c r="AY39" s="110">
        <v>-1.2617151980599799</v>
      </c>
      <c r="AZ39" s="96"/>
      <c r="BA39" s="111">
        <v>-3.3609440325681201</v>
      </c>
      <c r="BB39" s="112">
        <v>-4.0507703003247899</v>
      </c>
      <c r="BC39" s="113">
        <v>-3.70390779047018</v>
      </c>
      <c r="BD39" s="96"/>
      <c r="BE39" s="114">
        <v>-2.5527487673865301</v>
      </c>
    </row>
    <row r="40" spans="1:64" ht="13" x14ac:dyDescent="0.3">
      <c r="A40" s="19" t="s">
        <v>79</v>
      </c>
      <c r="B40" s="3" t="str">
        <f t="shared" si="0"/>
        <v>Southern Virginia</v>
      </c>
      <c r="C40" s="9"/>
      <c r="D40" s="23" t="s">
        <v>16</v>
      </c>
      <c r="E40" s="26" t="s">
        <v>17</v>
      </c>
      <c r="F40" s="3"/>
      <c r="G40" s="115">
        <v>96.501244939271203</v>
      </c>
      <c r="H40" s="116">
        <v>106.46744467496499</v>
      </c>
      <c r="I40" s="116">
        <v>109.198564500484</v>
      </c>
      <c r="J40" s="116">
        <v>109.01997099581</v>
      </c>
      <c r="K40" s="116">
        <v>109.6994149114</v>
      </c>
      <c r="L40" s="117">
        <v>106.918633226609</v>
      </c>
      <c r="M40" s="118"/>
      <c r="N40" s="119">
        <v>113.576964570699</v>
      </c>
      <c r="O40" s="120">
        <v>109.10014403292099</v>
      </c>
      <c r="P40" s="121">
        <v>111.418854356091</v>
      </c>
      <c r="Q40" s="118"/>
      <c r="R40" s="122">
        <v>108.272684042976</v>
      </c>
      <c r="S40" s="101"/>
      <c r="T40" s="93">
        <v>1.8003359578196301</v>
      </c>
      <c r="U40" s="94">
        <v>2.42330337001132</v>
      </c>
      <c r="V40" s="94">
        <v>3.84379375096001</v>
      </c>
      <c r="W40" s="94">
        <v>3.79808398762118</v>
      </c>
      <c r="X40" s="94">
        <v>6.6742632877728596</v>
      </c>
      <c r="Y40" s="95">
        <v>3.9863080632880199</v>
      </c>
      <c r="Z40" s="96"/>
      <c r="AA40" s="97">
        <v>7.4620255391629904</v>
      </c>
      <c r="AB40" s="98">
        <v>3.3368218417511</v>
      </c>
      <c r="AC40" s="99">
        <v>5.47690837724919</v>
      </c>
      <c r="AD40" s="96"/>
      <c r="AE40" s="100">
        <v>4.4562365631569296</v>
      </c>
      <c r="AF40" s="29"/>
      <c r="AG40" s="115">
        <v>96.441535285769504</v>
      </c>
      <c r="AH40" s="116">
        <v>106.602300381999</v>
      </c>
      <c r="AI40" s="116">
        <v>107.711476846057</v>
      </c>
      <c r="AJ40" s="116">
        <v>107.82094069706901</v>
      </c>
      <c r="AK40" s="116">
        <v>106.84719657174401</v>
      </c>
      <c r="AL40" s="117">
        <v>105.648776678513</v>
      </c>
      <c r="AM40" s="118"/>
      <c r="AN40" s="119">
        <v>110.012011412268</v>
      </c>
      <c r="AO40" s="120">
        <v>106.67011862172799</v>
      </c>
      <c r="AP40" s="121">
        <v>108.386515248649</v>
      </c>
      <c r="AQ40" s="118"/>
      <c r="AR40" s="122">
        <v>106.45787544151599</v>
      </c>
      <c r="AS40" s="101"/>
      <c r="AT40" s="93">
        <v>3.0144074931897502</v>
      </c>
      <c r="AU40" s="94">
        <v>3.72380733999002</v>
      </c>
      <c r="AV40" s="94">
        <v>3.25451439513074</v>
      </c>
      <c r="AW40" s="94">
        <v>4.3563666081389298</v>
      </c>
      <c r="AX40" s="94">
        <v>4.7681572108165602</v>
      </c>
      <c r="AY40" s="95">
        <v>3.9124245568200999</v>
      </c>
      <c r="AZ40" s="96"/>
      <c r="BA40" s="97">
        <v>5.5323980889559996</v>
      </c>
      <c r="BB40" s="98">
        <v>3.47907603260454</v>
      </c>
      <c r="BC40" s="99">
        <v>4.5568533804611802</v>
      </c>
      <c r="BD40" s="96"/>
      <c r="BE40" s="100">
        <v>4.1026872481507901</v>
      </c>
      <c r="BF40" s="41"/>
      <c r="BG40" s="41"/>
      <c r="BH40" s="41"/>
      <c r="BI40" s="41"/>
      <c r="BJ40" s="41"/>
      <c r="BK40" s="41"/>
      <c r="BL40" s="41"/>
    </row>
    <row r="41" spans="1:64" x14ac:dyDescent="0.25">
      <c r="A41" s="20" t="s">
        <v>80</v>
      </c>
      <c r="B41" s="3" t="str">
        <f t="shared" si="0"/>
        <v>Southwest Virginia - Blue Ridge Highlands</v>
      </c>
      <c r="C41" s="10"/>
      <c r="D41" s="24" t="s">
        <v>16</v>
      </c>
      <c r="E41" s="27" t="s">
        <v>17</v>
      </c>
      <c r="F41" s="3"/>
      <c r="G41" s="123">
        <v>101.466574492099</v>
      </c>
      <c r="H41" s="118">
        <v>100.93039491298499</v>
      </c>
      <c r="I41" s="118">
        <v>102.470124507159</v>
      </c>
      <c r="J41" s="118">
        <v>103.413340292275</v>
      </c>
      <c r="K41" s="118">
        <v>102.44383299389</v>
      </c>
      <c r="L41" s="124">
        <v>102.20094122865299</v>
      </c>
      <c r="M41" s="118"/>
      <c r="N41" s="125">
        <v>132.99325784238701</v>
      </c>
      <c r="O41" s="126">
        <v>134.79262884083801</v>
      </c>
      <c r="P41" s="127">
        <v>133.865710231751</v>
      </c>
      <c r="Q41" s="118"/>
      <c r="R41" s="128">
        <v>113.602810592943</v>
      </c>
      <c r="S41" s="101"/>
      <c r="T41" s="102">
        <v>5.2924883328133996</v>
      </c>
      <c r="U41" s="96">
        <v>6.08346623103452</v>
      </c>
      <c r="V41" s="96">
        <v>7.0375849877621599</v>
      </c>
      <c r="W41" s="96">
        <v>8.1865805133971197</v>
      </c>
      <c r="X41" s="96">
        <v>6.3456430003833804</v>
      </c>
      <c r="Y41" s="103">
        <v>6.6596418222908103</v>
      </c>
      <c r="Z41" s="96"/>
      <c r="AA41" s="104">
        <v>10.2579062454196</v>
      </c>
      <c r="AB41" s="105">
        <v>8.9095269887665705</v>
      </c>
      <c r="AC41" s="106">
        <v>9.5376628219484196</v>
      </c>
      <c r="AD41" s="96"/>
      <c r="AE41" s="107">
        <v>8.6349906999821808</v>
      </c>
      <c r="AF41" s="30"/>
      <c r="AG41" s="123">
        <v>99.062563544923194</v>
      </c>
      <c r="AH41" s="118">
        <v>99.375234584450396</v>
      </c>
      <c r="AI41" s="118">
        <v>101.328850580837</v>
      </c>
      <c r="AJ41" s="118">
        <v>101.379939530154</v>
      </c>
      <c r="AK41" s="118">
        <v>102.852870243007</v>
      </c>
      <c r="AL41" s="124">
        <v>100.911303121516</v>
      </c>
      <c r="AM41" s="118"/>
      <c r="AN41" s="125">
        <v>125.04059609858</v>
      </c>
      <c r="AO41" s="126">
        <v>124.692591549295</v>
      </c>
      <c r="AP41" s="127">
        <v>124.87170614732899</v>
      </c>
      <c r="AQ41" s="118"/>
      <c r="AR41" s="128">
        <v>108.87087119661101</v>
      </c>
      <c r="AS41" s="101"/>
      <c r="AT41" s="102">
        <v>4.5540838076929298</v>
      </c>
      <c r="AU41" s="96">
        <v>2.6527869771750701</v>
      </c>
      <c r="AV41" s="96">
        <v>3.4340170273797201</v>
      </c>
      <c r="AW41" s="96">
        <v>4.9690964322791498</v>
      </c>
      <c r="AX41" s="96">
        <v>2.0045953549221802</v>
      </c>
      <c r="AY41" s="103">
        <v>3.4081430916081099</v>
      </c>
      <c r="AZ41" s="96"/>
      <c r="BA41" s="104">
        <v>5.2547801265093197</v>
      </c>
      <c r="BB41" s="105">
        <v>5.0072869358626502</v>
      </c>
      <c r="BC41" s="106">
        <v>5.1348936460006698</v>
      </c>
      <c r="BD41" s="96"/>
      <c r="BE41" s="107">
        <v>4.2469205151683003</v>
      </c>
      <c r="BF41" s="41"/>
      <c r="BG41" s="41"/>
      <c r="BH41" s="41"/>
      <c r="BI41" s="41"/>
      <c r="BJ41" s="41"/>
      <c r="BK41" s="41"/>
      <c r="BL41" s="41"/>
    </row>
    <row r="42" spans="1:64" x14ac:dyDescent="0.25">
      <c r="A42" s="21" t="s">
        <v>81</v>
      </c>
      <c r="B42" s="3" t="str">
        <f t="shared" si="0"/>
        <v>Southwest Virginia - Heart of Appalachia</v>
      </c>
      <c r="C42" s="3"/>
      <c r="D42" s="24" t="s">
        <v>16</v>
      </c>
      <c r="E42" s="27" t="s">
        <v>17</v>
      </c>
      <c r="F42" s="3"/>
      <c r="G42" s="123">
        <v>86.381714801444005</v>
      </c>
      <c r="H42" s="118">
        <v>87.821976439790504</v>
      </c>
      <c r="I42" s="118">
        <v>90.680646341463401</v>
      </c>
      <c r="J42" s="118">
        <v>89.668256537982501</v>
      </c>
      <c r="K42" s="118">
        <v>86.396473988439297</v>
      </c>
      <c r="L42" s="124">
        <v>88.384134324249899</v>
      </c>
      <c r="M42" s="118"/>
      <c r="N42" s="125">
        <v>91.396184049079693</v>
      </c>
      <c r="O42" s="126">
        <v>93.414342783505106</v>
      </c>
      <c r="P42" s="127">
        <v>92.380527969830197</v>
      </c>
      <c r="Q42" s="118"/>
      <c r="R42" s="128">
        <v>89.601259571209795</v>
      </c>
      <c r="S42" s="101"/>
      <c r="T42" s="102">
        <v>4.2225174414212701</v>
      </c>
      <c r="U42" s="96">
        <v>-0.87399969643668396</v>
      </c>
      <c r="V42" s="96">
        <v>3.7081826299998499</v>
      </c>
      <c r="W42" s="96">
        <v>2.48314720428667</v>
      </c>
      <c r="X42" s="96">
        <v>4.9943874285913701</v>
      </c>
      <c r="Y42" s="103">
        <v>2.7481894212918299</v>
      </c>
      <c r="Z42" s="96"/>
      <c r="AA42" s="104">
        <v>5.7313533403961401</v>
      </c>
      <c r="AB42" s="105">
        <v>7.7545763730596002</v>
      </c>
      <c r="AC42" s="106">
        <v>6.7138311949169296</v>
      </c>
      <c r="AD42" s="96"/>
      <c r="AE42" s="107">
        <v>3.9883045049024601</v>
      </c>
      <c r="AF42" s="30"/>
      <c r="AG42" s="123">
        <v>83.102137299771101</v>
      </c>
      <c r="AH42" s="118">
        <v>87.6143375994465</v>
      </c>
      <c r="AI42" s="118">
        <v>88.695703778000606</v>
      </c>
      <c r="AJ42" s="118">
        <v>89.576512243547299</v>
      </c>
      <c r="AK42" s="118">
        <v>86.924909747292403</v>
      </c>
      <c r="AL42" s="124">
        <v>87.4263864636698</v>
      </c>
      <c r="AM42" s="118"/>
      <c r="AN42" s="125">
        <v>89.491166489925703</v>
      </c>
      <c r="AO42" s="126">
        <v>89.602542492917806</v>
      </c>
      <c r="AP42" s="127">
        <v>89.546805236157695</v>
      </c>
      <c r="AQ42" s="118"/>
      <c r="AR42" s="128">
        <v>88.0407123821238</v>
      </c>
      <c r="AS42" s="101"/>
      <c r="AT42" s="102">
        <v>2.7229968575346999</v>
      </c>
      <c r="AU42" s="96">
        <v>-0.89204196812498704</v>
      </c>
      <c r="AV42" s="96">
        <v>0.42738068157519499</v>
      </c>
      <c r="AW42" s="96">
        <v>1.85952527755603</v>
      </c>
      <c r="AX42" s="96">
        <v>2.7664767738659699</v>
      </c>
      <c r="AY42" s="103">
        <v>1.11417331921735</v>
      </c>
      <c r="AZ42" s="96"/>
      <c r="BA42" s="104">
        <v>5.34923201779519</v>
      </c>
      <c r="BB42" s="105">
        <v>5.5381958179624498</v>
      </c>
      <c r="BC42" s="106">
        <v>5.4432154330635898</v>
      </c>
      <c r="BD42" s="96"/>
      <c r="BE42" s="107">
        <v>2.29626020386001</v>
      </c>
      <c r="BF42" s="41"/>
      <c r="BG42" s="41"/>
      <c r="BH42" s="41"/>
      <c r="BI42" s="41"/>
      <c r="BJ42" s="41"/>
      <c r="BK42" s="41"/>
      <c r="BL42" s="41"/>
    </row>
    <row r="43" spans="1:64" x14ac:dyDescent="0.25">
      <c r="A43" s="22" t="s">
        <v>82</v>
      </c>
      <c r="B43" s="3" t="str">
        <f t="shared" si="0"/>
        <v>Virginia Mountains</v>
      </c>
      <c r="C43" s="3"/>
      <c r="D43" s="25" t="s">
        <v>16</v>
      </c>
      <c r="E43" s="28" t="s">
        <v>17</v>
      </c>
      <c r="F43" s="3"/>
      <c r="G43" s="123">
        <v>101.837363775901</v>
      </c>
      <c r="H43" s="118">
        <v>107.20034230467699</v>
      </c>
      <c r="I43" s="118">
        <v>109.078784780023</v>
      </c>
      <c r="J43" s="118">
        <v>107.46605443845</v>
      </c>
      <c r="K43" s="118">
        <v>109.452013906133</v>
      </c>
      <c r="L43" s="124">
        <v>107.417702608974</v>
      </c>
      <c r="M43" s="118"/>
      <c r="N43" s="125">
        <v>130.76626704795399</v>
      </c>
      <c r="O43" s="126">
        <v>130.885368995633</v>
      </c>
      <c r="P43" s="127">
        <v>130.82603988603901</v>
      </c>
      <c r="Q43" s="118"/>
      <c r="R43" s="128">
        <v>115.083011231117</v>
      </c>
      <c r="S43" s="101"/>
      <c r="T43" s="102">
        <v>8.3738826748261701</v>
      </c>
      <c r="U43" s="96">
        <v>9.0049880092885708</v>
      </c>
      <c r="V43" s="96">
        <v>8.0284737613606101</v>
      </c>
      <c r="W43" s="96">
        <v>8.6019605449040792</v>
      </c>
      <c r="X43" s="96">
        <v>10.5045504927519</v>
      </c>
      <c r="Y43" s="103">
        <v>9.0293256561168</v>
      </c>
      <c r="Z43" s="96"/>
      <c r="AA43" s="104">
        <v>7.4930462287161097</v>
      </c>
      <c r="AB43" s="105">
        <v>7.6989297355072699</v>
      </c>
      <c r="AC43" s="106">
        <v>7.5956178724321397</v>
      </c>
      <c r="AD43" s="96"/>
      <c r="AE43" s="107">
        <v>8.3030450095603907</v>
      </c>
      <c r="AF43" s="31"/>
      <c r="AG43" s="123">
        <v>111.10027728463901</v>
      </c>
      <c r="AH43" s="118">
        <v>104.538389967637</v>
      </c>
      <c r="AI43" s="118">
        <v>107.495702966531</v>
      </c>
      <c r="AJ43" s="118">
        <v>106.282238550706</v>
      </c>
      <c r="AK43" s="118">
        <v>108.842404640312</v>
      </c>
      <c r="AL43" s="124">
        <v>107.508913680232</v>
      </c>
      <c r="AM43" s="118"/>
      <c r="AN43" s="125">
        <v>134.85135387383301</v>
      </c>
      <c r="AO43" s="126">
        <v>136.91627688095301</v>
      </c>
      <c r="AP43" s="127">
        <v>135.876360676161</v>
      </c>
      <c r="AQ43" s="118"/>
      <c r="AR43" s="128">
        <v>116.666453081296</v>
      </c>
      <c r="AS43" s="101"/>
      <c r="AT43" s="102">
        <v>4.8042467746967104</v>
      </c>
      <c r="AU43" s="96">
        <v>2.95217853502623</v>
      </c>
      <c r="AV43" s="96">
        <v>2.5025435792142101</v>
      </c>
      <c r="AW43" s="96">
        <v>3.01557813974427</v>
      </c>
      <c r="AX43" s="96">
        <v>3.8442518561728898</v>
      </c>
      <c r="AY43" s="103">
        <v>3.3719587951577901</v>
      </c>
      <c r="AZ43" s="96"/>
      <c r="BA43" s="104">
        <v>6.0278386126920704</v>
      </c>
      <c r="BB43" s="105">
        <v>4.9715274060974597</v>
      </c>
      <c r="BC43" s="106">
        <v>5.5004710755558799</v>
      </c>
      <c r="BD43" s="96"/>
      <c r="BE43" s="107">
        <v>3.9443605123443199</v>
      </c>
      <c r="BF43" s="41"/>
      <c r="BG43" s="41"/>
      <c r="BH43" s="41"/>
      <c r="BI43" s="41"/>
      <c r="BJ43" s="41"/>
      <c r="BK43" s="41"/>
      <c r="BL43" s="41"/>
    </row>
    <row r="44" spans="1:64" x14ac:dyDescent="0.25">
      <c r="A44" s="48" t="s">
        <v>106</v>
      </c>
      <c r="B44" s="3" t="s">
        <v>112</v>
      </c>
      <c r="D44" s="25" t="s">
        <v>16</v>
      </c>
      <c r="E44" s="28" t="s">
        <v>17</v>
      </c>
      <c r="G44" s="123">
        <v>250.249538239538</v>
      </c>
      <c r="H44" s="118">
        <v>255.15748677248601</v>
      </c>
      <c r="I44" s="118">
        <v>257.92646763672798</v>
      </c>
      <c r="J44" s="118">
        <v>272.23626585489501</v>
      </c>
      <c r="K44" s="118">
        <v>262.39839093484397</v>
      </c>
      <c r="L44" s="124">
        <v>260.172326485285</v>
      </c>
      <c r="M44" s="118"/>
      <c r="N44" s="125">
        <v>350.06669875424598</v>
      </c>
      <c r="O44" s="126">
        <v>306.95238892094602</v>
      </c>
      <c r="P44" s="127">
        <v>328.71285510145702</v>
      </c>
      <c r="Q44" s="118"/>
      <c r="R44" s="128">
        <v>279.35205374280201</v>
      </c>
      <c r="S44" s="101"/>
      <c r="T44" s="102">
        <v>-1.08953672835272</v>
      </c>
      <c r="U44" s="96">
        <v>2.9126176733101001</v>
      </c>
      <c r="V44" s="96">
        <v>2.0120427680861601</v>
      </c>
      <c r="W44" s="96">
        <v>10.1446429400388</v>
      </c>
      <c r="X44" s="96">
        <v>-1.52759877181235</v>
      </c>
      <c r="Y44" s="103">
        <v>2.7777128173321</v>
      </c>
      <c r="Z44" s="96"/>
      <c r="AA44" s="104">
        <v>12.899147214019999</v>
      </c>
      <c r="AB44" s="105">
        <v>-5.8947150103013799</v>
      </c>
      <c r="AC44" s="106">
        <v>3.16192367886193</v>
      </c>
      <c r="AD44" s="96"/>
      <c r="AE44" s="107">
        <v>2.6168097665371799</v>
      </c>
      <c r="AG44" s="123">
        <v>270.64824494142698</v>
      </c>
      <c r="AH44" s="118">
        <v>252.385317725752</v>
      </c>
      <c r="AI44" s="118">
        <v>262.80497078720703</v>
      </c>
      <c r="AJ44" s="118">
        <v>271.24601606303901</v>
      </c>
      <c r="AK44" s="118">
        <v>265.65798070412899</v>
      </c>
      <c r="AL44" s="124">
        <v>264.39065721215297</v>
      </c>
      <c r="AM44" s="118"/>
      <c r="AN44" s="125">
        <v>324.16122551122498</v>
      </c>
      <c r="AO44" s="126">
        <v>323.05366959064298</v>
      </c>
      <c r="AP44" s="127">
        <v>323.58719156850498</v>
      </c>
      <c r="AQ44" s="118"/>
      <c r="AR44" s="128">
        <v>283.83178313689098</v>
      </c>
      <c r="AS44" s="101"/>
      <c r="AT44" s="102">
        <v>0.99258851725031805</v>
      </c>
      <c r="AU44" s="96">
        <v>0.25409175236057502</v>
      </c>
      <c r="AV44" s="96">
        <v>4.53697234332612</v>
      </c>
      <c r="AW44" s="96">
        <v>9.6071019752026601</v>
      </c>
      <c r="AX44" s="96">
        <v>3.5756329066824302</v>
      </c>
      <c r="AY44" s="103">
        <v>4.0466897437909397</v>
      </c>
      <c r="AZ44" s="96"/>
      <c r="BA44" s="104">
        <v>4.7970716204493904</v>
      </c>
      <c r="BB44" s="105">
        <v>0.192326765869126</v>
      </c>
      <c r="BC44" s="106">
        <v>2.2423602065591801</v>
      </c>
      <c r="BD44" s="96"/>
      <c r="BE44" s="107">
        <v>3.66954789604622</v>
      </c>
    </row>
    <row r="45" spans="1:64" x14ac:dyDescent="0.25">
      <c r="A45" s="48" t="s">
        <v>107</v>
      </c>
      <c r="B45" s="3" t="s">
        <v>113</v>
      </c>
      <c r="D45" s="25" t="s">
        <v>16</v>
      </c>
      <c r="E45" s="28" t="s">
        <v>17</v>
      </c>
      <c r="G45" s="123">
        <v>165.98597282365199</v>
      </c>
      <c r="H45" s="118">
        <v>184.378902323625</v>
      </c>
      <c r="I45" s="118">
        <v>195.92375660160701</v>
      </c>
      <c r="J45" s="118">
        <v>188.312339754156</v>
      </c>
      <c r="K45" s="118">
        <v>173.101629256542</v>
      </c>
      <c r="L45" s="124">
        <v>183.12543142277701</v>
      </c>
      <c r="M45" s="118"/>
      <c r="N45" s="125">
        <v>173.450198187995</v>
      </c>
      <c r="O45" s="126">
        <v>179.380421927268</v>
      </c>
      <c r="P45" s="127">
        <v>176.48691053765799</v>
      </c>
      <c r="Q45" s="118"/>
      <c r="R45" s="128">
        <v>181.27551438206299</v>
      </c>
      <c r="S45" s="101"/>
      <c r="T45" s="102">
        <v>4.1770926289823</v>
      </c>
      <c r="U45" s="96">
        <v>3.4443320864017202</v>
      </c>
      <c r="V45" s="96">
        <v>5.0403787303202101</v>
      </c>
      <c r="W45" s="96">
        <v>2.96565694742069</v>
      </c>
      <c r="X45" s="96">
        <v>5.0284777095551698</v>
      </c>
      <c r="Y45" s="103">
        <v>4.0150398923508099</v>
      </c>
      <c r="Z45" s="96"/>
      <c r="AA45" s="104">
        <v>-1.56898231662399</v>
      </c>
      <c r="AB45" s="105">
        <v>-2.2385440120611202</v>
      </c>
      <c r="AC45" s="106">
        <v>-1.89975704036992</v>
      </c>
      <c r="AD45" s="96"/>
      <c r="AE45" s="107">
        <v>2.3029743184142499</v>
      </c>
      <c r="AG45" s="123">
        <v>163.54352341167601</v>
      </c>
      <c r="AH45" s="118">
        <v>177.05051019935399</v>
      </c>
      <c r="AI45" s="118">
        <v>187.875592012353</v>
      </c>
      <c r="AJ45" s="118">
        <v>184.16615849435701</v>
      </c>
      <c r="AK45" s="118">
        <v>169.246214450422</v>
      </c>
      <c r="AL45" s="124">
        <v>177.569370411405</v>
      </c>
      <c r="AM45" s="118"/>
      <c r="AN45" s="125">
        <v>174.645518775607</v>
      </c>
      <c r="AO45" s="126">
        <v>180.359493604416</v>
      </c>
      <c r="AP45" s="127">
        <v>177.56635398814799</v>
      </c>
      <c r="AQ45" s="118"/>
      <c r="AR45" s="128">
        <v>177.56844545982099</v>
      </c>
      <c r="AS45" s="101"/>
      <c r="AT45" s="102">
        <v>1.54848773489573</v>
      </c>
      <c r="AU45" s="96">
        <v>2.7871156176608798</v>
      </c>
      <c r="AV45" s="96">
        <v>4.5875347661808998</v>
      </c>
      <c r="AW45" s="96">
        <v>4.2181510313212103</v>
      </c>
      <c r="AX45" s="96">
        <v>4.2942594752962</v>
      </c>
      <c r="AY45" s="103">
        <v>3.6309328179386502</v>
      </c>
      <c r="AZ45" s="96"/>
      <c r="BA45" s="104">
        <v>2.6654348793781102</v>
      </c>
      <c r="BB45" s="105">
        <v>3.0823452660021</v>
      </c>
      <c r="BC45" s="106">
        <v>2.8745620061676198</v>
      </c>
      <c r="BD45" s="96"/>
      <c r="BE45" s="107">
        <v>3.3948711511027798</v>
      </c>
    </row>
    <row r="46" spans="1:64" x14ac:dyDescent="0.25">
      <c r="A46" s="48" t="s">
        <v>108</v>
      </c>
      <c r="B46" s="3" t="s">
        <v>114</v>
      </c>
      <c r="D46" s="25" t="s">
        <v>16</v>
      </c>
      <c r="E46" s="28" t="s">
        <v>17</v>
      </c>
      <c r="G46" s="123">
        <v>128.264828806796</v>
      </c>
      <c r="H46" s="118">
        <v>142.84584704570699</v>
      </c>
      <c r="I46" s="118">
        <v>149.04157039501601</v>
      </c>
      <c r="J46" s="118">
        <v>146.41810592246</v>
      </c>
      <c r="K46" s="118">
        <v>134.498240778829</v>
      </c>
      <c r="L46" s="124">
        <v>141.412835504665</v>
      </c>
      <c r="M46" s="118"/>
      <c r="N46" s="125">
        <v>135.23075724958801</v>
      </c>
      <c r="O46" s="126">
        <v>136.57638227708901</v>
      </c>
      <c r="P46" s="127">
        <v>135.903029739776</v>
      </c>
      <c r="Q46" s="118"/>
      <c r="R46" s="128">
        <v>139.76454855648001</v>
      </c>
      <c r="S46" s="101"/>
      <c r="T46" s="102">
        <v>3.5391348595883798</v>
      </c>
      <c r="U46" s="96">
        <v>5.5375988865771104</v>
      </c>
      <c r="V46" s="96">
        <v>5.8993728444055904</v>
      </c>
      <c r="W46" s="96">
        <v>5.1492851969939002</v>
      </c>
      <c r="X46" s="96">
        <v>2.3324023908544902</v>
      </c>
      <c r="Y46" s="103">
        <v>4.73233891464215</v>
      </c>
      <c r="Z46" s="96"/>
      <c r="AA46" s="104">
        <v>-6.8788675017127998</v>
      </c>
      <c r="AB46" s="105">
        <v>-6.1105179237429796</v>
      </c>
      <c r="AC46" s="106">
        <v>-6.49514162947583</v>
      </c>
      <c r="AD46" s="96"/>
      <c r="AE46" s="107">
        <v>1.0804272865818001</v>
      </c>
      <c r="AG46" s="123">
        <v>125.808625022321</v>
      </c>
      <c r="AH46" s="118">
        <v>136.44674243378699</v>
      </c>
      <c r="AI46" s="118">
        <v>143.21633727765101</v>
      </c>
      <c r="AJ46" s="118">
        <v>141.409064965792</v>
      </c>
      <c r="AK46" s="118">
        <v>132.6379113701</v>
      </c>
      <c r="AL46" s="124">
        <v>136.703155752931</v>
      </c>
      <c r="AM46" s="118"/>
      <c r="AN46" s="125">
        <v>133.535330684766</v>
      </c>
      <c r="AO46" s="126">
        <v>133.55121157833</v>
      </c>
      <c r="AP46" s="127">
        <v>133.54338069999</v>
      </c>
      <c r="AQ46" s="118"/>
      <c r="AR46" s="128">
        <v>135.74288363503101</v>
      </c>
      <c r="AS46" s="101"/>
      <c r="AT46" s="102">
        <v>1.6558600517123101</v>
      </c>
      <c r="AU46" s="96">
        <v>3.49742689980298</v>
      </c>
      <c r="AV46" s="96">
        <v>4.9487673141402304</v>
      </c>
      <c r="AW46" s="96">
        <v>4.5570102504989602</v>
      </c>
      <c r="AX46" s="96">
        <v>2.0656065821957199</v>
      </c>
      <c r="AY46" s="103">
        <v>3.5468150187169298</v>
      </c>
      <c r="AZ46" s="96"/>
      <c r="BA46" s="104">
        <v>-1.5765256163924</v>
      </c>
      <c r="BB46" s="105">
        <v>-1.2558976190469699</v>
      </c>
      <c r="BC46" s="106">
        <v>-1.4140230834904499</v>
      </c>
      <c r="BD46" s="96"/>
      <c r="BE46" s="107">
        <v>1.97977699187399</v>
      </c>
    </row>
    <row r="47" spans="1:64" x14ac:dyDescent="0.25">
      <c r="A47" s="48" t="s">
        <v>109</v>
      </c>
      <c r="B47" s="3" t="s">
        <v>115</v>
      </c>
      <c r="D47" s="25" t="s">
        <v>16</v>
      </c>
      <c r="E47" s="28" t="s">
        <v>17</v>
      </c>
      <c r="G47" s="123">
        <v>102.88665705387</v>
      </c>
      <c r="H47" s="118">
        <v>109.055609980775</v>
      </c>
      <c r="I47" s="118">
        <v>112.676409540725</v>
      </c>
      <c r="J47" s="118">
        <v>112.742783486569</v>
      </c>
      <c r="K47" s="118">
        <v>108.931034820414</v>
      </c>
      <c r="L47" s="124">
        <v>109.802716732029</v>
      </c>
      <c r="M47" s="118"/>
      <c r="N47" s="125">
        <v>119.753920567473</v>
      </c>
      <c r="O47" s="126">
        <v>121.072032619361</v>
      </c>
      <c r="P47" s="127">
        <v>120.417139524985</v>
      </c>
      <c r="Q47" s="118"/>
      <c r="R47" s="128">
        <v>113.230197147789</v>
      </c>
      <c r="S47" s="101"/>
      <c r="T47" s="102">
        <v>1.8074539045549001</v>
      </c>
      <c r="U47" s="96">
        <v>2.1460471795085501</v>
      </c>
      <c r="V47" s="96">
        <v>3.7867451135986498</v>
      </c>
      <c r="W47" s="96">
        <v>3.8420746670119001</v>
      </c>
      <c r="X47" s="96">
        <v>2.8077644694218198</v>
      </c>
      <c r="Y47" s="103">
        <v>3.0383494778770799</v>
      </c>
      <c r="Z47" s="96"/>
      <c r="AA47" s="104">
        <v>-5.6232440392931897</v>
      </c>
      <c r="AB47" s="105">
        <v>-5.3337250076006804</v>
      </c>
      <c r="AC47" s="106">
        <v>-5.4786149918670999</v>
      </c>
      <c r="AD47" s="96"/>
      <c r="AE47" s="107">
        <v>-0.26921874669811802</v>
      </c>
      <c r="AG47" s="123">
        <v>103.150454010993</v>
      </c>
      <c r="AH47" s="118">
        <v>107.43736870251099</v>
      </c>
      <c r="AI47" s="118">
        <v>110.01215267515499</v>
      </c>
      <c r="AJ47" s="118">
        <v>109.724725284765</v>
      </c>
      <c r="AK47" s="118">
        <v>108.111925705503</v>
      </c>
      <c r="AL47" s="124">
        <v>107.99664281765899</v>
      </c>
      <c r="AM47" s="118"/>
      <c r="AN47" s="125">
        <v>116.77391881075999</v>
      </c>
      <c r="AO47" s="126">
        <v>116.45677926746301</v>
      </c>
      <c r="AP47" s="127">
        <v>116.61497998850901</v>
      </c>
      <c r="AQ47" s="118"/>
      <c r="AR47" s="128">
        <v>110.71052557338599</v>
      </c>
      <c r="AS47" s="101"/>
      <c r="AT47" s="102">
        <v>2.2925645824732701</v>
      </c>
      <c r="AU47" s="96">
        <v>2.51360245136319</v>
      </c>
      <c r="AV47" s="96">
        <v>3.4480065256297201</v>
      </c>
      <c r="AW47" s="96">
        <v>3.1637378662308002</v>
      </c>
      <c r="AX47" s="96">
        <v>1.73293978502983</v>
      </c>
      <c r="AY47" s="103">
        <v>2.6622346036117901</v>
      </c>
      <c r="AZ47" s="96"/>
      <c r="BA47" s="104">
        <v>-2.12334663061988</v>
      </c>
      <c r="BB47" s="105">
        <v>-2.6734952833743399</v>
      </c>
      <c r="BC47" s="106">
        <v>-2.4004707087213299</v>
      </c>
      <c r="BD47" s="96"/>
      <c r="BE47" s="107">
        <v>0.74051988172085104</v>
      </c>
    </row>
    <row r="48" spans="1:64" x14ac:dyDescent="0.25">
      <c r="A48" s="48" t="s">
        <v>110</v>
      </c>
      <c r="B48" s="3" t="s">
        <v>116</v>
      </c>
      <c r="D48" s="25" t="s">
        <v>16</v>
      </c>
      <c r="E48" s="28" t="s">
        <v>17</v>
      </c>
      <c r="G48" s="123">
        <v>76.579121522693896</v>
      </c>
      <c r="H48" s="118">
        <v>79.782296122413399</v>
      </c>
      <c r="I48" s="118">
        <v>80.861215052015595</v>
      </c>
      <c r="J48" s="118">
        <v>82.300194114449795</v>
      </c>
      <c r="K48" s="118">
        <v>81.472410457307305</v>
      </c>
      <c r="L48" s="124">
        <v>80.398655944174905</v>
      </c>
      <c r="M48" s="118"/>
      <c r="N48" s="125">
        <v>89.532251123025603</v>
      </c>
      <c r="O48" s="126">
        <v>89.960584164906393</v>
      </c>
      <c r="P48" s="127">
        <v>89.745849769350897</v>
      </c>
      <c r="Q48" s="118"/>
      <c r="R48" s="128">
        <v>83.381035393922502</v>
      </c>
      <c r="S48" s="101"/>
      <c r="T48" s="102">
        <v>1.5273705694265201</v>
      </c>
      <c r="U48" s="96">
        <v>1.61326331277088</v>
      </c>
      <c r="V48" s="96">
        <v>1.8124037853384301</v>
      </c>
      <c r="W48" s="96">
        <v>3.5952951240693198</v>
      </c>
      <c r="X48" s="96">
        <v>2.3504014592268798</v>
      </c>
      <c r="Y48" s="103">
        <v>2.2493632590671901</v>
      </c>
      <c r="Z48" s="96"/>
      <c r="AA48" s="104">
        <v>-1.8020766891797</v>
      </c>
      <c r="AB48" s="105">
        <v>-1.72779957803411</v>
      </c>
      <c r="AC48" s="106">
        <v>-1.7658035286568201</v>
      </c>
      <c r="AD48" s="96"/>
      <c r="AE48" s="107">
        <v>0.80214346125927705</v>
      </c>
      <c r="AG48" s="123">
        <v>77.627190670673698</v>
      </c>
      <c r="AH48" s="118">
        <v>79.682299485404997</v>
      </c>
      <c r="AI48" s="118">
        <v>80.5818403884725</v>
      </c>
      <c r="AJ48" s="118">
        <v>80.946725244306506</v>
      </c>
      <c r="AK48" s="118">
        <v>80.591236637616404</v>
      </c>
      <c r="AL48" s="124">
        <v>79.971410446173707</v>
      </c>
      <c r="AM48" s="118"/>
      <c r="AN48" s="125">
        <v>86.572206034140507</v>
      </c>
      <c r="AO48" s="126">
        <v>86.280638707735505</v>
      </c>
      <c r="AP48" s="127">
        <v>86.427215187347201</v>
      </c>
      <c r="AQ48" s="118"/>
      <c r="AR48" s="128">
        <v>81.956786296249604</v>
      </c>
      <c r="AS48" s="101"/>
      <c r="AT48" s="102">
        <v>2.86220060288947</v>
      </c>
      <c r="AU48" s="96">
        <v>2.9130418772931401</v>
      </c>
      <c r="AV48" s="96">
        <v>3.0801589417841302</v>
      </c>
      <c r="AW48" s="96">
        <v>2.9076620501478998</v>
      </c>
      <c r="AX48" s="96">
        <v>1.4358437791618399</v>
      </c>
      <c r="AY48" s="103">
        <v>2.6082665318892402</v>
      </c>
      <c r="AZ48" s="96"/>
      <c r="BA48" s="104">
        <v>-0.30293455143479903</v>
      </c>
      <c r="BB48" s="105">
        <v>-1.0553493783163399</v>
      </c>
      <c r="BC48" s="106">
        <v>-0.67938296439205303</v>
      </c>
      <c r="BD48" s="96"/>
      <c r="BE48" s="107">
        <v>1.4248220541594301</v>
      </c>
    </row>
    <row r="49" spans="1:57" x14ac:dyDescent="0.25">
      <c r="A49" s="49" t="s">
        <v>111</v>
      </c>
      <c r="B49" s="3" t="s">
        <v>117</v>
      </c>
      <c r="D49" s="25" t="s">
        <v>16</v>
      </c>
      <c r="E49" s="28" t="s">
        <v>17</v>
      </c>
      <c r="G49" s="129">
        <v>59.632190167251103</v>
      </c>
      <c r="H49" s="130">
        <v>59.835361554531403</v>
      </c>
      <c r="I49" s="130">
        <v>60.371258747235601</v>
      </c>
      <c r="J49" s="130">
        <v>60.7130473312492</v>
      </c>
      <c r="K49" s="130">
        <v>61.222760644458397</v>
      </c>
      <c r="L49" s="131">
        <v>60.384274833129403</v>
      </c>
      <c r="M49" s="118"/>
      <c r="N49" s="132">
        <v>65.748296433289198</v>
      </c>
      <c r="O49" s="133">
        <v>66.811016770249097</v>
      </c>
      <c r="P49" s="134">
        <v>66.281123889747406</v>
      </c>
      <c r="Q49" s="118"/>
      <c r="R49" s="135">
        <v>62.291851522676197</v>
      </c>
      <c r="S49" s="101"/>
      <c r="T49" s="108">
        <v>-0.85682447656928395</v>
      </c>
      <c r="U49" s="109">
        <v>-1.7581758680731701</v>
      </c>
      <c r="V49" s="109">
        <v>-3.5448359368689397E-2</v>
      </c>
      <c r="W49" s="109">
        <v>-0.52677472499186195</v>
      </c>
      <c r="X49" s="109">
        <v>-0.88460451691875497</v>
      </c>
      <c r="Y49" s="110">
        <v>-0.81372136988320498</v>
      </c>
      <c r="Z49" s="96"/>
      <c r="AA49" s="111">
        <v>-3.38581421684224</v>
      </c>
      <c r="AB49" s="112">
        <v>-2.8965511416806402</v>
      </c>
      <c r="AC49" s="113">
        <v>-3.1440078571172698</v>
      </c>
      <c r="AD49" s="96"/>
      <c r="AE49" s="114">
        <v>-1.74343373151606</v>
      </c>
      <c r="AG49" s="129">
        <v>60.119128174006903</v>
      </c>
      <c r="AH49" s="130">
        <v>60.152583647468603</v>
      </c>
      <c r="AI49" s="130">
        <v>60.610202822755703</v>
      </c>
      <c r="AJ49" s="130">
        <v>60.713162547422101</v>
      </c>
      <c r="AK49" s="130">
        <v>61.239986648620103</v>
      </c>
      <c r="AL49" s="131">
        <v>60.581471163255401</v>
      </c>
      <c r="AM49" s="118"/>
      <c r="AN49" s="132">
        <v>65.292050800720304</v>
      </c>
      <c r="AO49" s="133">
        <v>65.273844107762798</v>
      </c>
      <c r="AP49" s="134">
        <v>65.282993802026795</v>
      </c>
      <c r="AQ49" s="118"/>
      <c r="AR49" s="135">
        <v>62.048237929176501</v>
      </c>
      <c r="AS49" s="101"/>
      <c r="AT49" s="108">
        <v>4.7740355445193998E-2</v>
      </c>
      <c r="AU49" s="109">
        <v>-0.44491365242853598</v>
      </c>
      <c r="AV49" s="109">
        <v>0.22145564380315899</v>
      </c>
      <c r="AW49" s="109">
        <v>-0.50865376875064605</v>
      </c>
      <c r="AX49" s="109">
        <v>-0.44717263643345401</v>
      </c>
      <c r="AY49" s="110">
        <v>-0.24060941058053301</v>
      </c>
      <c r="AZ49" s="96"/>
      <c r="BA49" s="111">
        <v>-1.1395670860998599</v>
      </c>
      <c r="BB49" s="112">
        <v>-2.2540161706342499</v>
      </c>
      <c r="BC49" s="113">
        <v>-1.7052521150167199</v>
      </c>
      <c r="BD49" s="96"/>
      <c r="BE49" s="114">
        <v>-0.81626043628154799</v>
      </c>
    </row>
    <row r="50" spans="1:57" x14ac:dyDescent="0.25">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R33" sqref="R33"/>
      <selection pane="topRight" activeCell="R33" sqref="R33"/>
      <selection pane="bottomLeft" activeCell="R33" sqref="R33"/>
      <selection pane="bottomRight" activeCell="R33" sqref="R33"/>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102</v>
      </c>
      <c r="H2" s="233"/>
      <c r="I2" s="233"/>
      <c r="J2" s="233"/>
      <c r="K2" s="233"/>
      <c r="L2" s="233"/>
      <c r="M2" s="233"/>
      <c r="N2" s="233"/>
      <c r="O2" s="233"/>
      <c r="P2" s="233"/>
      <c r="Q2" s="233"/>
      <c r="R2" s="233"/>
      <c r="T2" s="232" t="s">
        <v>40</v>
      </c>
      <c r="U2" s="233"/>
      <c r="V2" s="233"/>
      <c r="W2" s="233"/>
      <c r="X2" s="233"/>
      <c r="Y2" s="233"/>
      <c r="Z2" s="233"/>
      <c r="AA2" s="233"/>
      <c r="AB2" s="233"/>
      <c r="AC2" s="233"/>
      <c r="AD2" s="233"/>
      <c r="AE2" s="233"/>
      <c r="AF2" s="4"/>
      <c r="AG2" s="232" t="s">
        <v>41</v>
      </c>
      <c r="AH2" s="233"/>
      <c r="AI2" s="233"/>
      <c r="AJ2" s="233"/>
      <c r="AK2" s="233"/>
      <c r="AL2" s="233"/>
      <c r="AM2" s="233"/>
      <c r="AN2" s="233"/>
      <c r="AO2" s="233"/>
      <c r="AP2" s="233"/>
      <c r="AQ2" s="233"/>
      <c r="AR2" s="233"/>
      <c r="AT2" s="232" t="s">
        <v>42</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47"/>
      <c r="H4" s="245"/>
      <c r="I4" s="245"/>
      <c r="J4" s="245"/>
      <c r="K4" s="245"/>
      <c r="L4" s="246"/>
      <c r="M4" s="5"/>
      <c r="N4" s="247"/>
      <c r="O4" s="245"/>
      <c r="P4" s="246"/>
      <c r="Q4" s="2"/>
      <c r="R4" s="248"/>
      <c r="S4" s="2"/>
      <c r="T4" s="247"/>
      <c r="U4" s="245"/>
      <c r="V4" s="245"/>
      <c r="W4" s="245"/>
      <c r="X4" s="245"/>
      <c r="Y4" s="246"/>
      <c r="Z4" s="2"/>
      <c r="AA4" s="247"/>
      <c r="AB4" s="245"/>
      <c r="AC4" s="246"/>
      <c r="AD4" s="1"/>
      <c r="AE4" s="244"/>
      <c r="AF4" s="39"/>
      <c r="AG4" s="247"/>
      <c r="AH4" s="245"/>
      <c r="AI4" s="245"/>
      <c r="AJ4" s="245"/>
      <c r="AK4" s="245"/>
      <c r="AL4" s="246"/>
      <c r="AM4" s="5"/>
      <c r="AN4" s="247"/>
      <c r="AO4" s="245"/>
      <c r="AP4" s="246"/>
      <c r="AQ4" s="2"/>
      <c r="AR4" s="248"/>
      <c r="AS4" s="2"/>
      <c r="AT4" s="247"/>
      <c r="AU4" s="245"/>
      <c r="AV4" s="245"/>
      <c r="AW4" s="245"/>
      <c r="AX4" s="245"/>
      <c r="AY4" s="246"/>
      <c r="AZ4" s="2"/>
      <c r="BA4" s="247"/>
      <c r="BB4" s="245"/>
      <c r="BC4" s="246"/>
      <c r="BD4" s="1"/>
      <c r="BE4" s="24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5">
        <v>69.623660515994004</v>
      </c>
      <c r="H6" s="116">
        <v>95.421966692984299</v>
      </c>
      <c r="I6" s="116">
        <v>107.614409845484</v>
      </c>
      <c r="J6" s="116">
        <v>105.24366364662799</v>
      </c>
      <c r="K6" s="116">
        <v>95.784988333423001</v>
      </c>
      <c r="L6" s="117">
        <v>94.737785137575401</v>
      </c>
      <c r="M6" s="118"/>
      <c r="N6" s="119">
        <v>110.686751167784</v>
      </c>
      <c r="O6" s="120">
        <v>115.98750540683299</v>
      </c>
      <c r="P6" s="121">
        <v>113.338765693794</v>
      </c>
      <c r="Q6" s="118"/>
      <c r="R6" s="122">
        <v>100.055215861886</v>
      </c>
      <c r="S6" s="101"/>
      <c r="T6" s="93">
        <v>0.63189333203452902</v>
      </c>
      <c r="U6" s="94">
        <v>3.5629191281605301</v>
      </c>
      <c r="V6" s="94">
        <v>4.6104380946422099</v>
      </c>
      <c r="W6" s="94">
        <v>4.6060538781245803</v>
      </c>
      <c r="X6" s="94">
        <v>3.7332416861437299</v>
      </c>
      <c r="Y6" s="95">
        <v>3.6194830180504498</v>
      </c>
      <c r="Z6" s="96"/>
      <c r="AA6" s="97">
        <v>1.6390594705974699</v>
      </c>
      <c r="AB6" s="98">
        <v>2.5246272494377</v>
      </c>
      <c r="AC6" s="99">
        <v>2.0917592621230399</v>
      </c>
      <c r="AD6" s="96"/>
      <c r="AE6" s="100">
        <v>3.1155606792335502</v>
      </c>
      <c r="AG6" s="115">
        <v>72.360230235032205</v>
      </c>
      <c r="AH6" s="116">
        <v>86.886473984093399</v>
      </c>
      <c r="AI6" s="116">
        <v>98.171564006956501</v>
      </c>
      <c r="AJ6" s="116">
        <v>97.561671903750806</v>
      </c>
      <c r="AK6" s="116">
        <v>91.269044231198194</v>
      </c>
      <c r="AL6" s="117">
        <v>89.249781570129201</v>
      </c>
      <c r="AM6" s="118"/>
      <c r="AN6" s="119">
        <v>109.433368853952</v>
      </c>
      <c r="AO6" s="120">
        <v>113.62360248813</v>
      </c>
      <c r="AP6" s="121">
        <v>111.528812688561</v>
      </c>
      <c r="AQ6" s="118"/>
      <c r="AR6" s="122">
        <v>95.616481539722102</v>
      </c>
      <c r="AS6" s="101"/>
      <c r="AT6" s="93">
        <v>-2.1886895126903898</v>
      </c>
      <c r="AU6" s="94">
        <v>2.9335713351837698</v>
      </c>
      <c r="AV6" s="94">
        <v>4.2770842679868597</v>
      </c>
      <c r="AW6" s="94">
        <v>2.3126831498116398</v>
      </c>
      <c r="AX6" s="94">
        <v>-0.12520811844155799</v>
      </c>
      <c r="AY6" s="95">
        <v>1.5877255725341699</v>
      </c>
      <c r="AZ6" s="96"/>
      <c r="BA6" s="97">
        <v>0.40321761852910398</v>
      </c>
      <c r="BB6" s="98">
        <v>-1.2699245635686101</v>
      </c>
      <c r="BC6" s="99">
        <v>-0.455818003571754</v>
      </c>
      <c r="BD6" s="96"/>
      <c r="BE6" s="100">
        <v>0.89614354399368901</v>
      </c>
    </row>
    <row r="7" spans="1:57" x14ac:dyDescent="0.25">
      <c r="A7" s="20" t="s">
        <v>18</v>
      </c>
      <c r="B7" s="3" t="str">
        <f>TRIM(A7)</f>
        <v>Virginia</v>
      </c>
      <c r="C7" s="10"/>
      <c r="D7" s="24" t="s">
        <v>16</v>
      </c>
      <c r="E7" s="27" t="s">
        <v>17</v>
      </c>
      <c r="F7" s="3"/>
      <c r="G7" s="123">
        <v>49.283435917144701</v>
      </c>
      <c r="H7" s="118">
        <v>73.072032325801601</v>
      </c>
      <c r="I7" s="118">
        <v>85.070562807349702</v>
      </c>
      <c r="J7" s="118">
        <v>83.326706457981302</v>
      </c>
      <c r="K7" s="118">
        <v>70.772642285388898</v>
      </c>
      <c r="L7" s="124">
        <v>72.305075958733198</v>
      </c>
      <c r="M7" s="118"/>
      <c r="N7" s="125">
        <v>79.894179278760703</v>
      </c>
      <c r="O7" s="126">
        <v>81.666597941410799</v>
      </c>
      <c r="P7" s="127">
        <v>80.781276216575407</v>
      </c>
      <c r="Q7" s="118"/>
      <c r="R7" s="128">
        <v>74.728581265329296</v>
      </c>
      <c r="S7" s="101"/>
      <c r="T7" s="102">
        <v>5.64817982695706</v>
      </c>
      <c r="U7" s="96">
        <v>5.2863002845521203</v>
      </c>
      <c r="V7" s="96">
        <v>8.3764065065109499</v>
      </c>
      <c r="W7" s="96">
        <v>8.6099248326079802</v>
      </c>
      <c r="X7" s="96">
        <v>5.8162337200492802</v>
      </c>
      <c r="Y7" s="103">
        <v>6.9124258332919304</v>
      </c>
      <c r="Z7" s="96"/>
      <c r="AA7" s="104">
        <v>-5.7320819240401697</v>
      </c>
      <c r="AB7" s="105">
        <v>-7.3288772099248396</v>
      </c>
      <c r="AC7" s="106">
        <v>-6.5446920952080099</v>
      </c>
      <c r="AD7" s="96"/>
      <c r="AE7" s="107">
        <v>2.3563900076769602</v>
      </c>
      <c r="AG7" s="123">
        <v>47.470777229666297</v>
      </c>
      <c r="AH7" s="118">
        <v>63.148315806367698</v>
      </c>
      <c r="AI7" s="118">
        <v>73.604305290779294</v>
      </c>
      <c r="AJ7" s="118">
        <v>72.266062143449403</v>
      </c>
      <c r="AK7" s="118">
        <v>63.222422643780497</v>
      </c>
      <c r="AL7" s="124">
        <v>63.941788970227798</v>
      </c>
      <c r="AM7" s="118"/>
      <c r="AN7" s="125">
        <v>73.130527610520303</v>
      </c>
      <c r="AO7" s="126">
        <v>75.245071577974102</v>
      </c>
      <c r="AP7" s="127">
        <v>74.188064482898298</v>
      </c>
      <c r="AQ7" s="118"/>
      <c r="AR7" s="128">
        <v>66.870033782967297</v>
      </c>
      <c r="AS7" s="101"/>
      <c r="AT7" s="102">
        <v>5.0066353358532503</v>
      </c>
      <c r="AU7" s="96">
        <v>4.8571352472070597</v>
      </c>
      <c r="AV7" s="96">
        <v>6.72721298912204</v>
      </c>
      <c r="AW7" s="96">
        <v>4.4921846120211599</v>
      </c>
      <c r="AX7" s="96">
        <v>1.4974928384614501</v>
      </c>
      <c r="AY7" s="103">
        <v>4.5331919466555401</v>
      </c>
      <c r="AZ7" s="96"/>
      <c r="BA7" s="104">
        <v>-1.9383856673928199</v>
      </c>
      <c r="BB7" s="105">
        <v>-3.7690786143102302</v>
      </c>
      <c r="BC7" s="106">
        <v>-2.8749454663271901</v>
      </c>
      <c r="BD7" s="96"/>
      <c r="BE7" s="107">
        <v>2.0652559919328599</v>
      </c>
    </row>
    <row r="8" spans="1:57" x14ac:dyDescent="0.25">
      <c r="A8" s="21" t="s">
        <v>19</v>
      </c>
      <c r="B8" s="3" t="str">
        <f t="shared" ref="B8:B43" si="0">TRIM(A8)</f>
        <v>Norfolk/Virginia Beach, VA</v>
      </c>
      <c r="C8" s="3"/>
      <c r="D8" s="24" t="s">
        <v>16</v>
      </c>
      <c r="E8" s="27" t="s">
        <v>17</v>
      </c>
      <c r="F8" s="3"/>
      <c r="G8" s="123">
        <v>41.8293958081832</v>
      </c>
      <c r="H8" s="118">
        <v>51.4136426810161</v>
      </c>
      <c r="I8" s="118">
        <v>60.550732170652097</v>
      </c>
      <c r="J8" s="118">
        <v>62.0773463360131</v>
      </c>
      <c r="K8" s="118">
        <v>61.829476485243802</v>
      </c>
      <c r="L8" s="124">
        <v>55.540118696221697</v>
      </c>
      <c r="M8" s="118"/>
      <c r="N8" s="125">
        <v>86.417403028279296</v>
      </c>
      <c r="O8" s="126">
        <v>90.3197634269074</v>
      </c>
      <c r="P8" s="127">
        <v>88.373980821444107</v>
      </c>
      <c r="Q8" s="118"/>
      <c r="R8" s="128">
        <v>64.939795401965895</v>
      </c>
      <c r="S8" s="101"/>
      <c r="T8" s="102">
        <v>2.1725595243785998</v>
      </c>
      <c r="U8" s="96">
        <v>-4.8058995097583601</v>
      </c>
      <c r="V8" s="96">
        <v>6.0697548616120596</v>
      </c>
      <c r="W8" s="96">
        <v>7.7404104382830097</v>
      </c>
      <c r="X8" s="96">
        <v>-0.70162176253183295</v>
      </c>
      <c r="Y8" s="103">
        <v>2.1262730094644802</v>
      </c>
      <c r="Z8" s="96"/>
      <c r="AA8" s="104">
        <v>-5.1336114825442802</v>
      </c>
      <c r="AB8" s="105">
        <v>-4.8741465652396201</v>
      </c>
      <c r="AC8" s="106">
        <v>-4.9953890468496303</v>
      </c>
      <c r="AD8" s="96"/>
      <c r="AE8" s="107">
        <v>-0.80471790922488795</v>
      </c>
      <c r="AG8" s="123">
        <v>39.962532120352598</v>
      </c>
      <c r="AH8" s="118">
        <v>45.210661115745403</v>
      </c>
      <c r="AI8" s="118">
        <v>48.825775376929499</v>
      </c>
      <c r="AJ8" s="118">
        <v>49.448840977448398</v>
      </c>
      <c r="AK8" s="118">
        <v>49.136158900547002</v>
      </c>
      <c r="AL8" s="124">
        <v>46.515683587073703</v>
      </c>
      <c r="AM8" s="118"/>
      <c r="AN8" s="125">
        <v>69.938919154656602</v>
      </c>
      <c r="AO8" s="126">
        <v>75.225783887400794</v>
      </c>
      <c r="AP8" s="127">
        <v>72.584182176338501</v>
      </c>
      <c r="AQ8" s="118"/>
      <c r="AR8" s="128">
        <v>53.969766637727098</v>
      </c>
      <c r="AS8" s="101"/>
      <c r="AT8" s="102">
        <v>-2.1895096136359302</v>
      </c>
      <c r="AU8" s="96">
        <v>-1.09387101312367</v>
      </c>
      <c r="AV8" s="96">
        <v>-2.4362828326758899</v>
      </c>
      <c r="AW8" s="96">
        <v>-5.6850589947705501</v>
      </c>
      <c r="AX8" s="96">
        <v>-8.9653698591464295</v>
      </c>
      <c r="AY8" s="103">
        <v>-4.2956169534219297</v>
      </c>
      <c r="AZ8" s="96"/>
      <c r="BA8" s="104">
        <v>-8.7728535476352096</v>
      </c>
      <c r="BB8" s="105">
        <v>-6.22129278161571</v>
      </c>
      <c r="BC8" s="106">
        <v>-7.46585650353079</v>
      </c>
      <c r="BD8" s="96"/>
      <c r="BE8" s="107">
        <v>-5.5428798810528201</v>
      </c>
    </row>
    <row r="9" spans="1:57" x14ac:dyDescent="0.25">
      <c r="A9" s="21" t="s">
        <v>20</v>
      </c>
      <c r="B9" s="3" t="s">
        <v>71</v>
      </c>
      <c r="C9" s="3"/>
      <c r="D9" s="24" t="s">
        <v>16</v>
      </c>
      <c r="E9" s="27" t="s">
        <v>17</v>
      </c>
      <c r="F9" s="3"/>
      <c r="G9" s="123">
        <v>43.861556816418002</v>
      </c>
      <c r="H9" s="118">
        <v>66.440662188497001</v>
      </c>
      <c r="I9" s="118">
        <v>82.917145576442095</v>
      </c>
      <c r="J9" s="118">
        <v>85.198241989307505</v>
      </c>
      <c r="K9" s="118">
        <v>68.771798758299497</v>
      </c>
      <c r="L9" s="124">
        <v>69.437881065792794</v>
      </c>
      <c r="M9" s="118"/>
      <c r="N9" s="125">
        <v>76.147049594722702</v>
      </c>
      <c r="O9" s="126">
        <v>79.067749611968594</v>
      </c>
      <c r="P9" s="127">
        <v>77.607399603345598</v>
      </c>
      <c r="Q9" s="118"/>
      <c r="R9" s="128">
        <v>71.772029219379306</v>
      </c>
      <c r="S9" s="101"/>
      <c r="T9" s="102">
        <v>-0.80174639962366101</v>
      </c>
      <c r="U9" s="96">
        <v>6.1604703227301103</v>
      </c>
      <c r="V9" s="96">
        <v>7.1218383513034302</v>
      </c>
      <c r="W9" s="96">
        <v>20.954949737405801</v>
      </c>
      <c r="X9" s="96">
        <v>11.501507956601699</v>
      </c>
      <c r="Y9" s="103">
        <v>9.7583591146150095</v>
      </c>
      <c r="Z9" s="96"/>
      <c r="AA9" s="104">
        <v>-29.963267254532902</v>
      </c>
      <c r="AB9" s="105">
        <v>-32.4273348285788</v>
      </c>
      <c r="AC9" s="106">
        <v>-31.237219895780399</v>
      </c>
      <c r="AD9" s="96"/>
      <c r="AE9" s="107">
        <v>-7.2798640276547397</v>
      </c>
      <c r="AG9" s="123">
        <v>43.863108165904897</v>
      </c>
      <c r="AH9" s="118">
        <v>60.037107192592899</v>
      </c>
      <c r="AI9" s="118">
        <v>69.270148273260304</v>
      </c>
      <c r="AJ9" s="118">
        <v>70.935936709924903</v>
      </c>
      <c r="AK9" s="118">
        <v>61.998822694446801</v>
      </c>
      <c r="AL9" s="124">
        <v>61.221024607225999</v>
      </c>
      <c r="AM9" s="118"/>
      <c r="AN9" s="125">
        <v>74.456384740665598</v>
      </c>
      <c r="AO9" s="126">
        <v>75.686603995645399</v>
      </c>
      <c r="AP9" s="127">
        <v>75.071494368155498</v>
      </c>
      <c r="AQ9" s="118"/>
      <c r="AR9" s="128">
        <v>65.178301681777299</v>
      </c>
      <c r="AS9" s="101"/>
      <c r="AT9" s="102">
        <v>4.79930553918713</v>
      </c>
      <c r="AU9" s="96">
        <v>3.54559817289989</v>
      </c>
      <c r="AV9" s="96">
        <v>1.55197079507993</v>
      </c>
      <c r="AW9" s="96">
        <v>7.0456490928536502</v>
      </c>
      <c r="AX9" s="96">
        <v>5.18982671717239</v>
      </c>
      <c r="AY9" s="103">
        <v>4.3821877568251502</v>
      </c>
      <c r="AZ9" s="96"/>
      <c r="BA9" s="104">
        <v>-7.1149359557721699</v>
      </c>
      <c r="BB9" s="105">
        <v>-14.387467861767499</v>
      </c>
      <c r="BC9" s="106">
        <v>-10.9276637002106</v>
      </c>
      <c r="BD9" s="96"/>
      <c r="BE9" s="107">
        <v>-1.2004718973105899</v>
      </c>
    </row>
    <row r="10" spans="1:57" x14ac:dyDescent="0.25">
      <c r="A10" s="21" t="s">
        <v>21</v>
      </c>
      <c r="B10" s="3" t="str">
        <f t="shared" si="0"/>
        <v>Virginia Area</v>
      </c>
      <c r="C10" s="3"/>
      <c r="D10" s="24" t="s">
        <v>16</v>
      </c>
      <c r="E10" s="27" t="s">
        <v>17</v>
      </c>
      <c r="F10" s="3"/>
      <c r="G10" s="123">
        <v>34.931697544845001</v>
      </c>
      <c r="H10" s="118">
        <v>51.386697091864399</v>
      </c>
      <c r="I10" s="118">
        <v>56.584752672585601</v>
      </c>
      <c r="J10" s="118">
        <v>56.506469922087298</v>
      </c>
      <c r="K10" s="118">
        <v>57.980962130820799</v>
      </c>
      <c r="L10" s="124">
        <v>51.478115872440597</v>
      </c>
      <c r="M10" s="118"/>
      <c r="N10" s="125">
        <v>81.315681735821698</v>
      </c>
      <c r="O10" s="126">
        <v>77.714259150474405</v>
      </c>
      <c r="P10" s="127">
        <v>79.512770777722395</v>
      </c>
      <c r="Q10" s="118"/>
      <c r="R10" s="128">
        <v>59.495012323237503</v>
      </c>
      <c r="S10" s="101"/>
      <c r="T10" s="102">
        <v>-2.2599797184449102</v>
      </c>
      <c r="U10" s="96">
        <v>1.3193381103254</v>
      </c>
      <c r="V10" s="96">
        <v>8.7594219477221298</v>
      </c>
      <c r="W10" s="96">
        <v>5.0856862819545103</v>
      </c>
      <c r="X10" s="96">
        <v>9.0144262154655408</v>
      </c>
      <c r="Y10" s="103">
        <v>4.8678812578875901</v>
      </c>
      <c r="Z10" s="96"/>
      <c r="AA10" s="104">
        <v>10.077460000763599</v>
      </c>
      <c r="AB10" s="105">
        <v>8.6119845457356892</v>
      </c>
      <c r="AC10" s="106">
        <v>9.3533823795947697</v>
      </c>
      <c r="AD10" s="96"/>
      <c r="AE10" s="107">
        <v>6.52646017234576</v>
      </c>
      <c r="AG10" s="123">
        <v>38.046216819170098</v>
      </c>
      <c r="AH10" s="118">
        <v>48.984831774325002</v>
      </c>
      <c r="AI10" s="118">
        <v>53.473229978256903</v>
      </c>
      <c r="AJ10" s="118">
        <v>53.708445710273601</v>
      </c>
      <c r="AK10" s="118">
        <v>54.353908429969103</v>
      </c>
      <c r="AL10" s="124">
        <v>49.713326542398903</v>
      </c>
      <c r="AM10" s="118"/>
      <c r="AN10" s="125">
        <v>72.373009886301801</v>
      </c>
      <c r="AO10" s="126">
        <v>69.809489067203799</v>
      </c>
      <c r="AP10" s="127">
        <v>71.090857683033093</v>
      </c>
      <c r="AQ10" s="118"/>
      <c r="AR10" s="128">
        <v>55.8225264323451</v>
      </c>
      <c r="AS10" s="101"/>
      <c r="AT10" s="102">
        <v>4.6540465536369302</v>
      </c>
      <c r="AU10" s="96">
        <v>2.5643067988436199</v>
      </c>
      <c r="AV10" s="96">
        <v>3.9361122491826399</v>
      </c>
      <c r="AW10" s="96">
        <v>2.6053568734899701</v>
      </c>
      <c r="AX10" s="96">
        <v>0.102416242355958</v>
      </c>
      <c r="AY10" s="103">
        <v>2.6263208067524602</v>
      </c>
      <c r="AZ10" s="96"/>
      <c r="BA10" s="104">
        <v>-1.01777195971213</v>
      </c>
      <c r="BB10" s="105">
        <v>-3.6596921109007101</v>
      </c>
      <c r="BC10" s="106">
        <v>-2.3333194284694101</v>
      </c>
      <c r="BD10" s="96"/>
      <c r="BE10" s="107">
        <v>0.76121960326649696</v>
      </c>
    </row>
    <row r="11" spans="1:57" x14ac:dyDescent="0.25">
      <c r="A11" s="34" t="s">
        <v>22</v>
      </c>
      <c r="B11" s="3" t="str">
        <f t="shared" si="0"/>
        <v>Washington, DC</v>
      </c>
      <c r="C11" s="3"/>
      <c r="D11" s="24" t="s">
        <v>16</v>
      </c>
      <c r="E11" s="27" t="s">
        <v>17</v>
      </c>
      <c r="F11" s="3"/>
      <c r="G11" s="123">
        <v>94.273607356895496</v>
      </c>
      <c r="H11" s="118">
        <v>143.397827817712</v>
      </c>
      <c r="I11" s="118">
        <v>159.35694142252001</v>
      </c>
      <c r="J11" s="118">
        <v>138.35246902406001</v>
      </c>
      <c r="K11" s="118">
        <v>100.892557689941</v>
      </c>
      <c r="L11" s="124">
        <v>127.25468066222599</v>
      </c>
      <c r="M11" s="118"/>
      <c r="N11" s="125">
        <v>86.786032707077396</v>
      </c>
      <c r="O11" s="126">
        <v>100.679784354733</v>
      </c>
      <c r="P11" s="127">
        <v>93.732908530905604</v>
      </c>
      <c r="Q11" s="118"/>
      <c r="R11" s="128">
        <v>117.677031481848</v>
      </c>
      <c r="S11" s="101"/>
      <c r="T11" s="102">
        <v>10.787079057512001</v>
      </c>
      <c r="U11" s="96">
        <v>14.2287288728105</v>
      </c>
      <c r="V11" s="96">
        <v>10.0565300561223</v>
      </c>
      <c r="W11" s="96">
        <v>4.6827709782365003</v>
      </c>
      <c r="X11" s="96">
        <v>2.0957543590221301</v>
      </c>
      <c r="Y11" s="103">
        <v>8.5030362218822493</v>
      </c>
      <c r="Z11" s="96"/>
      <c r="AA11" s="104">
        <v>-6.7905318016386103</v>
      </c>
      <c r="AB11" s="105">
        <v>-4.1284587089063001</v>
      </c>
      <c r="AC11" s="106">
        <v>-5.37950365880564</v>
      </c>
      <c r="AD11" s="96"/>
      <c r="AE11" s="107">
        <v>4.9943374359504604</v>
      </c>
      <c r="AG11" s="123">
        <v>79.795957903477998</v>
      </c>
      <c r="AH11" s="118">
        <v>106.775894633473</v>
      </c>
      <c r="AI11" s="118">
        <v>130.097974722754</v>
      </c>
      <c r="AJ11" s="118">
        <v>119.101733136786</v>
      </c>
      <c r="AK11" s="118">
        <v>94.009543093903204</v>
      </c>
      <c r="AL11" s="124">
        <v>105.95622069807899</v>
      </c>
      <c r="AM11" s="118"/>
      <c r="AN11" s="125">
        <v>92.072101882282595</v>
      </c>
      <c r="AO11" s="126">
        <v>100.887943417283</v>
      </c>
      <c r="AP11" s="127">
        <v>96.480022649782896</v>
      </c>
      <c r="AQ11" s="118"/>
      <c r="AR11" s="128">
        <v>103.248735541423</v>
      </c>
      <c r="AS11" s="101"/>
      <c r="AT11" s="102">
        <v>4.5295593690747804</v>
      </c>
      <c r="AU11" s="96">
        <v>5.0544801495149301</v>
      </c>
      <c r="AV11" s="96">
        <v>8.8747127341716006</v>
      </c>
      <c r="AW11" s="96">
        <v>4.47239325929662</v>
      </c>
      <c r="AX11" s="96">
        <v>2.6472050462941801</v>
      </c>
      <c r="AY11" s="103">
        <v>5.3120854091876897</v>
      </c>
      <c r="AZ11" s="96"/>
      <c r="BA11" s="104">
        <v>1.00904705223427</v>
      </c>
      <c r="BB11" s="105">
        <v>-1.50770656829774</v>
      </c>
      <c r="BC11" s="106">
        <v>-0.32265415595826402</v>
      </c>
      <c r="BD11" s="96"/>
      <c r="BE11" s="107">
        <v>3.7461256634012199</v>
      </c>
    </row>
    <row r="12" spans="1:57" x14ac:dyDescent="0.25">
      <c r="A12" s="21" t="s">
        <v>23</v>
      </c>
      <c r="B12" s="3" t="str">
        <f t="shared" si="0"/>
        <v>Arlington, VA</v>
      </c>
      <c r="C12" s="3"/>
      <c r="D12" s="24" t="s">
        <v>16</v>
      </c>
      <c r="E12" s="27" t="s">
        <v>17</v>
      </c>
      <c r="F12" s="3"/>
      <c r="G12" s="123">
        <v>107.240552737264</v>
      </c>
      <c r="H12" s="118">
        <v>176.09135489325701</v>
      </c>
      <c r="I12" s="118">
        <v>197.19913126188899</v>
      </c>
      <c r="J12" s="118">
        <v>173.29196047347199</v>
      </c>
      <c r="K12" s="118">
        <v>114.39135806383401</v>
      </c>
      <c r="L12" s="124">
        <v>153.642871485943</v>
      </c>
      <c r="M12" s="118"/>
      <c r="N12" s="125">
        <v>80.424286620164807</v>
      </c>
      <c r="O12" s="126">
        <v>88.309620587613594</v>
      </c>
      <c r="P12" s="127">
        <v>84.366953603889201</v>
      </c>
      <c r="Q12" s="118"/>
      <c r="R12" s="128">
        <v>133.849752091071</v>
      </c>
      <c r="S12" s="101"/>
      <c r="T12" s="102">
        <v>21.3107936500469</v>
      </c>
      <c r="U12" s="96">
        <v>16.241354711544599</v>
      </c>
      <c r="V12" s="96">
        <v>13.1057222795501</v>
      </c>
      <c r="W12" s="96">
        <v>0.12943387373590401</v>
      </c>
      <c r="X12" s="96">
        <v>-5.3112037307731601</v>
      </c>
      <c r="Y12" s="103">
        <v>8.4873489962875297</v>
      </c>
      <c r="Z12" s="96"/>
      <c r="AA12" s="104">
        <v>-17.047762779994301</v>
      </c>
      <c r="AB12" s="105">
        <v>-15.1637296759784</v>
      </c>
      <c r="AC12" s="106">
        <v>-16.072283554919299</v>
      </c>
      <c r="AD12" s="96"/>
      <c r="AE12" s="107">
        <v>3.0563708560890501</v>
      </c>
      <c r="AG12" s="123">
        <v>89.856494662861905</v>
      </c>
      <c r="AH12" s="118">
        <v>129.58978519340499</v>
      </c>
      <c r="AI12" s="118">
        <v>161.30303794123799</v>
      </c>
      <c r="AJ12" s="118">
        <v>153.85861128725401</v>
      </c>
      <c r="AK12" s="118">
        <v>118.24170471359101</v>
      </c>
      <c r="AL12" s="124">
        <v>130.56992675967001</v>
      </c>
      <c r="AM12" s="118"/>
      <c r="AN12" s="125">
        <v>90.096274043542493</v>
      </c>
      <c r="AO12" s="126">
        <v>94.452416508137802</v>
      </c>
      <c r="AP12" s="127">
        <v>92.274345275840204</v>
      </c>
      <c r="AQ12" s="118"/>
      <c r="AR12" s="128">
        <v>119.628332050004</v>
      </c>
      <c r="AS12" s="101"/>
      <c r="AT12" s="102">
        <v>12.621264276665899</v>
      </c>
      <c r="AU12" s="96">
        <v>8.9296310430425994</v>
      </c>
      <c r="AV12" s="96">
        <v>12.6131423839768</v>
      </c>
      <c r="AW12" s="96">
        <v>10.307906124900301</v>
      </c>
      <c r="AX12" s="96">
        <v>10.2840852534575</v>
      </c>
      <c r="AY12" s="103">
        <v>10.8994708408826</v>
      </c>
      <c r="AZ12" s="96"/>
      <c r="BA12" s="104">
        <v>3.9390194711056501</v>
      </c>
      <c r="BB12" s="105">
        <v>4.5141952634123399</v>
      </c>
      <c r="BC12" s="106">
        <v>4.2326025397645299</v>
      </c>
      <c r="BD12" s="96"/>
      <c r="BE12" s="107">
        <v>9.3579565285316306</v>
      </c>
    </row>
    <row r="13" spans="1:57" x14ac:dyDescent="0.25">
      <c r="A13" s="21" t="s">
        <v>24</v>
      </c>
      <c r="B13" s="3" t="str">
        <f t="shared" si="0"/>
        <v>Suburban Virginia Area</v>
      </c>
      <c r="C13" s="3"/>
      <c r="D13" s="24" t="s">
        <v>16</v>
      </c>
      <c r="E13" s="27" t="s">
        <v>17</v>
      </c>
      <c r="F13" s="3"/>
      <c r="G13" s="123">
        <v>63.523232207280998</v>
      </c>
      <c r="H13" s="118">
        <v>89.265280419809699</v>
      </c>
      <c r="I13" s="118">
        <v>94.378612659888404</v>
      </c>
      <c r="J13" s="118">
        <v>97.326967858314205</v>
      </c>
      <c r="K13" s="118">
        <v>83.033978353558496</v>
      </c>
      <c r="L13" s="124">
        <v>85.5056142997704</v>
      </c>
      <c r="M13" s="118"/>
      <c r="N13" s="125">
        <v>77.377695965890396</v>
      </c>
      <c r="O13" s="126">
        <v>88.441602164644095</v>
      </c>
      <c r="P13" s="127">
        <v>82.909649065267303</v>
      </c>
      <c r="Q13" s="118"/>
      <c r="R13" s="128">
        <v>84.763909947055197</v>
      </c>
      <c r="S13" s="101"/>
      <c r="T13" s="102">
        <v>17.762465523204401</v>
      </c>
      <c r="U13" s="96">
        <v>4.1976592350845898</v>
      </c>
      <c r="V13" s="96">
        <v>1.5762498766644599</v>
      </c>
      <c r="W13" s="96">
        <v>10.2513935963905</v>
      </c>
      <c r="X13" s="96">
        <v>9.8844899216582398</v>
      </c>
      <c r="Y13" s="103">
        <v>7.8616263968107898</v>
      </c>
      <c r="Z13" s="96"/>
      <c r="AA13" s="104">
        <v>15.792174297082401</v>
      </c>
      <c r="AB13" s="105">
        <v>13.0947323031256</v>
      </c>
      <c r="AC13" s="106">
        <v>14.3376514953832</v>
      </c>
      <c r="AD13" s="96"/>
      <c r="AE13" s="107">
        <v>9.5960751515314495</v>
      </c>
      <c r="AG13" s="123">
        <v>57.782504919645703</v>
      </c>
      <c r="AH13" s="118">
        <v>78.279090685470607</v>
      </c>
      <c r="AI13" s="118">
        <v>87.514431370941196</v>
      </c>
      <c r="AJ13" s="118">
        <v>85.733519186618494</v>
      </c>
      <c r="AK13" s="118">
        <v>75.240234503115701</v>
      </c>
      <c r="AL13" s="124">
        <v>76.909956133158403</v>
      </c>
      <c r="AM13" s="118"/>
      <c r="AN13" s="125">
        <v>74.580406690718206</v>
      </c>
      <c r="AO13" s="126">
        <v>83.338955395211499</v>
      </c>
      <c r="AP13" s="127">
        <v>78.959681042964903</v>
      </c>
      <c r="AQ13" s="118"/>
      <c r="AR13" s="128">
        <v>77.495591821674495</v>
      </c>
      <c r="AS13" s="101"/>
      <c r="AT13" s="102">
        <v>9.5204471448055301</v>
      </c>
      <c r="AU13" s="96">
        <v>4.6770472709825404</v>
      </c>
      <c r="AV13" s="96">
        <v>4.5444196619928103</v>
      </c>
      <c r="AW13" s="96">
        <v>2.6959677033905001</v>
      </c>
      <c r="AX13" s="96">
        <v>6.1044724224749798</v>
      </c>
      <c r="AY13" s="103">
        <v>5.1700600369868503</v>
      </c>
      <c r="AZ13" s="96"/>
      <c r="BA13" s="104">
        <v>8.82610026236949</v>
      </c>
      <c r="BB13" s="105">
        <v>7.9601744232440801</v>
      </c>
      <c r="BC13" s="106">
        <v>8.36740056975035</v>
      </c>
      <c r="BD13" s="96"/>
      <c r="BE13" s="107">
        <v>6.0812050416367196</v>
      </c>
    </row>
    <row r="14" spans="1:57" x14ac:dyDescent="0.25">
      <c r="A14" s="21" t="s">
        <v>25</v>
      </c>
      <c r="B14" s="3" t="str">
        <f t="shared" si="0"/>
        <v>Alexandria, VA</v>
      </c>
      <c r="C14" s="3"/>
      <c r="D14" s="24" t="s">
        <v>16</v>
      </c>
      <c r="E14" s="27" t="s">
        <v>17</v>
      </c>
      <c r="F14" s="3"/>
      <c r="G14" s="123">
        <v>69.839658813972306</v>
      </c>
      <c r="H14" s="118">
        <v>104.171603806429</v>
      </c>
      <c r="I14" s="118">
        <v>126.146668213995</v>
      </c>
      <c r="J14" s="118">
        <v>123.107316931646</v>
      </c>
      <c r="K14" s="118">
        <v>95.671052570500095</v>
      </c>
      <c r="L14" s="124">
        <v>103.787260067308</v>
      </c>
      <c r="M14" s="118"/>
      <c r="N14" s="125">
        <v>72.004174306603204</v>
      </c>
      <c r="O14" s="126">
        <v>79.633847046535905</v>
      </c>
      <c r="P14" s="127">
        <v>75.819010676569505</v>
      </c>
      <c r="Q14" s="118"/>
      <c r="R14" s="128">
        <v>95.796331669954697</v>
      </c>
      <c r="S14" s="101"/>
      <c r="T14" s="102">
        <v>2.18350579207475</v>
      </c>
      <c r="U14" s="96">
        <v>6.63269415539735</v>
      </c>
      <c r="V14" s="96">
        <v>7.7644510131980402</v>
      </c>
      <c r="W14" s="96">
        <v>11.3582792250462</v>
      </c>
      <c r="X14" s="96">
        <v>16.8096793016473</v>
      </c>
      <c r="Y14" s="103">
        <v>9.1231454528837101</v>
      </c>
      <c r="Z14" s="96"/>
      <c r="AA14" s="104">
        <v>-23.497224280708</v>
      </c>
      <c r="AB14" s="105">
        <v>-22.898579064200899</v>
      </c>
      <c r="AC14" s="106">
        <v>-23.184005076117899</v>
      </c>
      <c r="AD14" s="96"/>
      <c r="AE14" s="107">
        <v>-0.35381087666421301</v>
      </c>
      <c r="AG14" s="123">
        <v>59.492622432400999</v>
      </c>
      <c r="AH14" s="118">
        <v>77.002184635023696</v>
      </c>
      <c r="AI14" s="118">
        <v>95.5750020308692</v>
      </c>
      <c r="AJ14" s="118">
        <v>89.945195833816797</v>
      </c>
      <c r="AK14" s="118">
        <v>75.685626378089793</v>
      </c>
      <c r="AL14" s="124">
        <v>79.540126262040104</v>
      </c>
      <c r="AM14" s="118"/>
      <c r="AN14" s="125">
        <v>81.876792387141606</v>
      </c>
      <c r="AO14" s="126">
        <v>87.042631136126204</v>
      </c>
      <c r="AP14" s="127">
        <v>84.459711761633898</v>
      </c>
      <c r="AQ14" s="118"/>
      <c r="AR14" s="128">
        <v>80.9457221190669</v>
      </c>
      <c r="AS14" s="101"/>
      <c r="AT14" s="102">
        <v>2.4178817454118202</v>
      </c>
      <c r="AU14" s="96">
        <v>5.8952762048691199</v>
      </c>
      <c r="AV14" s="96">
        <v>11.2506066037714</v>
      </c>
      <c r="AW14" s="96">
        <v>3.2916172279738198</v>
      </c>
      <c r="AX14" s="96">
        <v>0.70217687415631702</v>
      </c>
      <c r="AY14" s="103">
        <v>4.9480617540968099</v>
      </c>
      <c r="AZ14" s="96"/>
      <c r="BA14" s="104">
        <v>1.5035415011735001</v>
      </c>
      <c r="BB14" s="105">
        <v>-1.3896291010141399</v>
      </c>
      <c r="BC14" s="106">
        <v>-8.1681845029381896E-3</v>
      </c>
      <c r="BD14" s="96"/>
      <c r="BE14" s="107">
        <v>3.4198675498670599</v>
      </c>
    </row>
    <row r="15" spans="1:57" x14ac:dyDescent="0.25">
      <c r="A15" s="21" t="s">
        <v>26</v>
      </c>
      <c r="B15" s="3" t="str">
        <f t="shared" si="0"/>
        <v>Fairfax/Tysons Corner, VA</v>
      </c>
      <c r="C15" s="3"/>
      <c r="D15" s="24" t="s">
        <v>16</v>
      </c>
      <c r="E15" s="27" t="s">
        <v>17</v>
      </c>
      <c r="F15" s="3"/>
      <c r="G15" s="123">
        <v>68.970087800369598</v>
      </c>
      <c r="H15" s="118">
        <v>119.886650878003</v>
      </c>
      <c r="I15" s="118">
        <v>152.86920055452799</v>
      </c>
      <c r="J15" s="118">
        <v>146.19374768946301</v>
      </c>
      <c r="K15" s="118">
        <v>99.318158502772604</v>
      </c>
      <c r="L15" s="124">
        <v>117.447569085027</v>
      </c>
      <c r="M15" s="118"/>
      <c r="N15" s="125">
        <v>77.733546672827998</v>
      </c>
      <c r="O15" s="126">
        <v>70.139824399260604</v>
      </c>
      <c r="P15" s="127">
        <v>73.936685536044294</v>
      </c>
      <c r="Q15" s="118"/>
      <c r="R15" s="128">
        <v>105.01588807103199</v>
      </c>
      <c r="S15" s="101"/>
      <c r="T15" s="102">
        <v>21.470997947390099</v>
      </c>
      <c r="U15" s="96">
        <v>12.8828887802396</v>
      </c>
      <c r="V15" s="96">
        <v>8.2897917765795999</v>
      </c>
      <c r="W15" s="96">
        <v>9.5165391077195203</v>
      </c>
      <c r="X15" s="96">
        <v>14.9247916148672</v>
      </c>
      <c r="Y15" s="103">
        <v>12.0553492608365</v>
      </c>
      <c r="Z15" s="96"/>
      <c r="AA15" s="104">
        <v>12.6779900108299</v>
      </c>
      <c r="AB15" s="105">
        <v>-6.5992631794563597</v>
      </c>
      <c r="AC15" s="106">
        <v>2.6307441936557598</v>
      </c>
      <c r="AD15" s="96"/>
      <c r="AE15" s="107">
        <v>10.022964411331399</v>
      </c>
      <c r="AG15" s="123">
        <v>66.766075554528598</v>
      </c>
      <c r="AH15" s="118">
        <v>107.227190099353</v>
      </c>
      <c r="AI15" s="118">
        <v>143.43734721580401</v>
      </c>
      <c r="AJ15" s="118">
        <v>134.036588782347</v>
      </c>
      <c r="AK15" s="118">
        <v>87.588948994916805</v>
      </c>
      <c r="AL15" s="124">
        <v>107.81123012939</v>
      </c>
      <c r="AM15" s="118"/>
      <c r="AN15" s="125">
        <v>79.4253263632162</v>
      </c>
      <c r="AO15" s="126">
        <v>80.966819835951895</v>
      </c>
      <c r="AP15" s="127">
        <v>80.196073099584098</v>
      </c>
      <c r="AQ15" s="118"/>
      <c r="AR15" s="128">
        <v>99.921185263731104</v>
      </c>
      <c r="AS15" s="101"/>
      <c r="AT15" s="102">
        <v>11.5645905553317</v>
      </c>
      <c r="AU15" s="96">
        <v>14.125221188271199</v>
      </c>
      <c r="AV15" s="96">
        <v>18.231045470662099</v>
      </c>
      <c r="AW15" s="96">
        <v>13.3901459908069</v>
      </c>
      <c r="AX15" s="96">
        <v>10.5993330243586</v>
      </c>
      <c r="AY15" s="103">
        <v>14.080252130323901</v>
      </c>
      <c r="AZ15" s="96"/>
      <c r="BA15" s="104">
        <v>13.577822549377499</v>
      </c>
      <c r="BB15" s="105">
        <v>3.2254957248740701</v>
      </c>
      <c r="BC15" s="106">
        <v>8.1048873190264192</v>
      </c>
      <c r="BD15" s="96"/>
      <c r="BE15" s="107">
        <v>12.6523876848967</v>
      </c>
    </row>
    <row r="16" spans="1:57" x14ac:dyDescent="0.25">
      <c r="A16" s="21" t="s">
        <v>27</v>
      </c>
      <c r="B16" s="3" t="str">
        <f t="shared" si="0"/>
        <v>I-95 Fredericksburg, VA</v>
      </c>
      <c r="C16" s="3"/>
      <c r="D16" s="24" t="s">
        <v>16</v>
      </c>
      <c r="E16" s="27" t="s">
        <v>17</v>
      </c>
      <c r="F16" s="3"/>
      <c r="G16" s="123">
        <v>41.410157993591802</v>
      </c>
      <c r="H16" s="118">
        <v>58.760399955805902</v>
      </c>
      <c r="I16" s="118">
        <v>64.559244282399703</v>
      </c>
      <c r="J16" s="118">
        <v>65.557021323610599</v>
      </c>
      <c r="K16" s="118">
        <v>58.213248259860698</v>
      </c>
      <c r="L16" s="124">
        <v>57.700014363053803</v>
      </c>
      <c r="M16" s="118"/>
      <c r="N16" s="125">
        <v>74.909424372997407</v>
      </c>
      <c r="O16" s="126">
        <v>86.405283394099996</v>
      </c>
      <c r="P16" s="127">
        <v>80.657353883548694</v>
      </c>
      <c r="Q16" s="118"/>
      <c r="R16" s="128">
        <v>64.259254226052306</v>
      </c>
      <c r="S16" s="101"/>
      <c r="T16" s="102">
        <v>-1.7044161597583201</v>
      </c>
      <c r="U16" s="96">
        <v>3.01809424959845</v>
      </c>
      <c r="V16" s="96">
        <v>4.8628911952693104</v>
      </c>
      <c r="W16" s="96">
        <v>2.1572199599394999</v>
      </c>
      <c r="X16" s="96">
        <v>-7.3839151078646799</v>
      </c>
      <c r="Y16" s="103">
        <v>0.25734653355291698</v>
      </c>
      <c r="Z16" s="96"/>
      <c r="AA16" s="104">
        <v>-6.4509997718843799</v>
      </c>
      <c r="AB16" s="105">
        <v>-0.14996125341205799</v>
      </c>
      <c r="AC16" s="106">
        <v>-3.1783252110818498</v>
      </c>
      <c r="AD16" s="96"/>
      <c r="AE16" s="107">
        <v>-0.92365509061497397</v>
      </c>
      <c r="AG16" s="123">
        <v>38.942255275660102</v>
      </c>
      <c r="AH16" s="118">
        <v>48.841592641696998</v>
      </c>
      <c r="AI16" s="118">
        <v>55.546079438736001</v>
      </c>
      <c r="AJ16" s="118">
        <v>53.650797425698798</v>
      </c>
      <c r="AK16" s="118">
        <v>50.454024140978802</v>
      </c>
      <c r="AL16" s="124">
        <v>49.486949784554099</v>
      </c>
      <c r="AM16" s="118"/>
      <c r="AN16" s="125">
        <v>61.702329576842303</v>
      </c>
      <c r="AO16" s="126">
        <v>65.416642359960207</v>
      </c>
      <c r="AP16" s="127">
        <v>63.559485968401198</v>
      </c>
      <c r="AQ16" s="118"/>
      <c r="AR16" s="128">
        <v>53.507674408510503</v>
      </c>
      <c r="AS16" s="101"/>
      <c r="AT16" s="102">
        <v>-3.3812345524100902</v>
      </c>
      <c r="AU16" s="96">
        <v>0.18043960591442201</v>
      </c>
      <c r="AV16" s="96">
        <v>5.77193479381837</v>
      </c>
      <c r="AW16" s="96">
        <v>-2.7387355283002499</v>
      </c>
      <c r="AX16" s="96">
        <v>-5.6815981952526498</v>
      </c>
      <c r="AY16" s="103">
        <v>-1.1164644373858801</v>
      </c>
      <c r="AZ16" s="96"/>
      <c r="BA16" s="104">
        <v>-4.6121516040614701</v>
      </c>
      <c r="BB16" s="105">
        <v>-4.2095139848046204</v>
      </c>
      <c r="BC16" s="106">
        <v>-4.4053740812434299</v>
      </c>
      <c r="BD16" s="96"/>
      <c r="BE16" s="107">
        <v>-2.2430718838777999</v>
      </c>
    </row>
    <row r="17" spans="1:70" x14ac:dyDescent="0.25">
      <c r="A17" s="21" t="s">
        <v>28</v>
      </c>
      <c r="B17" s="3" t="str">
        <f t="shared" si="0"/>
        <v>Dulles Airport Area, VA</v>
      </c>
      <c r="C17" s="3"/>
      <c r="D17" s="24" t="s">
        <v>16</v>
      </c>
      <c r="E17" s="27" t="s">
        <v>17</v>
      </c>
      <c r="F17" s="3"/>
      <c r="G17" s="123">
        <v>62.0867921561372</v>
      </c>
      <c r="H17" s="118">
        <v>107.08809360836101</v>
      </c>
      <c r="I17" s="118">
        <v>125.832491906391</v>
      </c>
      <c r="J17" s="118">
        <v>114.956511886041</v>
      </c>
      <c r="K17" s="118">
        <v>83.825031911941494</v>
      </c>
      <c r="L17" s="124">
        <v>98.757784293774804</v>
      </c>
      <c r="M17" s="118"/>
      <c r="N17" s="125">
        <v>66.773006197391496</v>
      </c>
      <c r="O17" s="126">
        <v>67.959223013597196</v>
      </c>
      <c r="P17" s="127">
        <v>67.366114605494403</v>
      </c>
      <c r="Q17" s="118"/>
      <c r="R17" s="128">
        <v>89.788735811408998</v>
      </c>
      <c r="S17" s="101"/>
      <c r="T17" s="102">
        <v>9.1749145816528497</v>
      </c>
      <c r="U17" s="96">
        <v>11.9319769876832</v>
      </c>
      <c r="V17" s="96">
        <v>14.602583449636001</v>
      </c>
      <c r="W17" s="96">
        <v>12.168231186221</v>
      </c>
      <c r="X17" s="96">
        <v>9.0924923130993101</v>
      </c>
      <c r="Y17" s="103">
        <v>11.8017181071704</v>
      </c>
      <c r="Z17" s="96"/>
      <c r="AA17" s="104">
        <v>-5.97201945912275</v>
      </c>
      <c r="AB17" s="105">
        <v>-0.70270936174193899</v>
      </c>
      <c r="AC17" s="106">
        <v>-3.3859905615917198</v>
      </c>
      <c r="AD17" s="96"/>
      <c r="AE17" s="107">
        <v>8.1570451472202308</v>
      </c>
      <c r="AG17" s="123">
        <v>59.200503191194102</v>
      </c>
      <c r="AH17" s="118">
        <v>91.816746831930402</v>
      </c>
      <c r="AI17" s="118">
        <v>113.778433308667</v>
      </c>
      <c r="AJ17" s="118">
        <v>108.19589677180601</v>
      </c>
      <c r="AK17" s="118">
        <v>79.176319720654803</v>
      </c>
      <c r="AL17" s="124">
        <v>90.433579964850594</v>
      </c>
      <c r="AM17" s="118"/>
      <c r="AN17" s="125">
        <v>63.423821570622501</v>
      </c>
      <c r="AO17" s="126">
        <v>67.982606604384401</v>
      </c>
      <c r="AP17" s="127">
        <v>65.703214087503397</v>
      </c>
      <c r="AQ17" s="118"/>
      <c r="AR17" s="128">
        <v>83.367761142751405</v>
      </c>
      <c r="AS17" s="101"/>
      <c r="AT17" s="102">
        <v>9.2762613079944796</v>
      </c>
      <c r="AU17" s="96">
        <v>10.9080735637232</v>
      </c>
      <c r="AV17" s="96">
        <v>17.702751571064901</v>
      </c>
      <c r="AW17" s="96">
        <v>14.2929871954465</v>
      </c>
      <c r="AX17" s="96">
        <v>7.0617855277301196</v>
      </c>
      <c r="AY17" s="103">
        <v>12.410625733615699</v>
      </c>
      <c r="AZ17" s="96"/>
      <c r="BA17" s="104">
        <v>-3.4037981522384499</v>
      </c>
      <c r="BB17" s="105">
        <v>0.85981899058491895</v>
      </c>
      <c r="BC17" s="106">
        <v>-1.2440429989500701</v>
      </c>
      <c r="BD17" s="96"/>
      <c r="BE17" s="107">
        <v>9.0164802414206306</v>
      </c>
    </row>
    <row r="18" spans="1:70" x14ac:dyDescent="0.25">
      <c r="A18" s="21" t="s">
        <v>29</v>
      </c>
      <c r="B18" s="3" t="str">
        <f t="shared" si="0"/>
        <v>Williamsburg, VA</v>
      </c>
      <c r="C18" s="3"/>
      <c r="D18" s="24" t="s">
        <v>16</v>
      </c>
      <c r="E18" s="27" t="s">
        <v>17</v>
      </c>
      <c r="F18" s="3"/>
      <c r="G18" s="123">
        <v>31.295298310454001</v>
      </c>
      <c r="H18" s="118">
        <v>32.033517687433999</v>
      </c>
      <c r="I18" s="118">
        <v>32.674873284054897</v>
      </c>
      <c r="J18" s="118">
        <v>31.270360348468799</v>
      </c>
      <c r="K18" s="118">
        <v>35.801449313621902</v>
      </c>
      <c r="L18" s="124">
        <v>32.615099788806702</v>
      </c>
      <c r="M18" s="118"/>
      <c r="N18" s="125">
        <v>76.265065997888001</v>
      </c>
      <c r="O18" s="126">
        <v>92.690318109820396</v>
      </c>
      <c r="P18" s="127">
        <v>84.477692053854199</v>
      </c>
      <c r="Q18" s="118"/>
      <c r="R18" s="128">
        <v>47.432983293105998</v>
      </c>
      <c r="S18" s="101"/>
      <c r="T18" s="102">
        <v>-5.6844201460566399</v>
      </c>
      <c r="U18" s="96">
        <v>-11.068652243382299</v>
      </c>
      <c r="V18" s="96">
        <v>-9.9234022710885306</v>
      </c>
      <c r="W18" s="96">
        <v>-13.242054264075</v>
      </c>
      <c r="X18" s="96">
        <v>-13.821080709177499</v>
      </c>
      <c r="Y18" s="103">
        <v>-10.918325950977501</v>
      </c>
      <c r="Z18" s="96"/>
      <c r="AA18" s="104">
        <v>-7.7513598704254303</v>
      </c>
      <c r="AB18" s="105">
        <v>1.4431606467795901</v>
      </c>
      <c r="AC18" s="106">
        <v>-2.9243409799140601</v>
      </c>
      <c r="AD18" s="96"/>
      <c r="AE18" s="107">
        <v>-6.9903909141523801</v>
      </c>
      <c r="AG18" s="123">
        <v>34.204151927138298</v>
      </c>
      <c r="AH18" s="118">
        <v>30.406596818901701</v>
      </c>
      <c r="AI18" s="118">
        <v>28.888565205913402</v>
      </c>
      <c r="AJ18" s="118">
        <v>28.154236734424401</v>
      </c>
      <c r="AK18" s="118">
        <v>32.380527323125598</v>
      </c>
      <c r="AL18" s="124">
        <v>30.806815601900698</v>
      </c>
      <c r="AM18" s="118"/>
      <c r="AN18" s="125">
        <v>62.912390113516302</v>
      </c>
      <c r="AO18" s="126">
        <v>80.078209477296696</v>
      </c>
      <c r="AP18" s="127">
        <v>71.495299795406495</v>
      </c>
      <c r="AQ18" s="118"/>
      <c r="AR18" s="128">
        <v>42.432096800045201</v>
      </c>
      <c r="AS18" s="101"/>
      <c r="AT18" s="102">
        <v>-6.4998102779445803</v>
      </c>
      <c r="AU18" s="96">
        <v>0.76107202987747102</v>
      </c>
      <c r="AV18" s="96">
        <v>-8.7461617341246694</v>
      </c>
      <c r="AW18" s="96">
        <v>-10.8011683880141</v>
      </c>
      <c r="AX18" s="96">
        <v>-10.0616847048778</v>
      </c>
      <c r="AY18" s="103">
        <v>-7.1987174299363099</v>
      </c>
      <c r="AZ18" s="96"/>
      <c r="BA18" s="104">
        <v>-16.665489913128901</v>
      </c>
      <c r="BB18" s="105">
        <v>-4.2874387689933497</v>
      </c>
      <c r="BC18" s="106">
        <v>-10.1587089762614</v>
      </c>
      <c r="BD18" s="96"/>
      <c r="BE18" s="107">
        <v>-8.6397455581742992</v>
      </c>
    </row>
    <row r="19" spans="1:70" x14ac:dyDescent="0.25">
      <c r="A19" s="21" t="s">
        <v>30</v>
      </c>
      <c r="B19" s="3" t="str">
        <f t="shared" si="0"/>
        <v>Virginia Beach, VA</v>
      </c>
      <c r="C19" s="3"/>
      <c r="D19" s="24" t="s">
        <v>16</v>
      </c>
      <c r="E19" s="27" t="s">
        <v>17</v>
      </c>
      <c r="F19" s="3"/>
      <c r="G19" s="123">
        <v>35.899182604216101</v>
      </c>
      <c r="H19" s="118">
        <v>49.623520851164997</v>
      </c>
      <c r="I19" s="118">
        <v>62.683569305753601</v>
      </c>
      <c r="J19" s="118">
        <v>63.1142813282612</v>
      </c>
      <c r="K19" s="118">
        <v>65.657411784751901</v>
      </c>
      <c r="L19" s="124">
        <v>55.3955931748296</v>
      </c>
      <c r="M19" s="118"/>
      <c r="N19" s="125">
        <v>101.267127024885</v>
      </c>
      <c r="O19" s="126">
        <v>101.807051908991</v>
      </c>
      <c r="P19" s="127">
        <v>101.539380520194</v>
      </c>
      <c r="Q19" s="118"/>
      <c r="R19" s="128">
        <v>68.659938632513303</v>
      </c>
      <c r="S19" s="101"/>
      <c r="T19" s="102">
        <v>-12.770375154430599</v>
      </c>
      <c r="U19" s="96">
        <v>-14.157160860913899</v>
      </c>
      <c r="V19" s="96">
        <v>13.256544140368099</v>
      </c>
      <c r="W19" s="96">
        <v>15.5943664839874</v>
      </c>
      <c r="X19" s="96">
        <v>2.3384058865189301</v>
      </c>
      <c r="Y19" s="103">
        <v>1.43272212260806</v>
      </c>
      <c r="Z19" s="96"/>
      <c r="AA19" s="104">
        <v>-5.9427570002795003</v>
      </c>
      <c r="AB19" s="105">
        <v>-8.6240801987585503</v>
      </c>
      <c r="AC19" s="106">
        <v>-7.3042763736113203</v>
      </c>
      <c r="AD19" s="96"/>
      <c r="AE19" s="107">
        <v>-2.4725790193078199</v>
      </c>
      <c r="AG19" s="123">
        <v>37.692496494800501</v>
      </c>
      <c r="AH19" s="118">
        <v>41.976778678185902</v>
      </c>
      <c r="AI19" s="118">
        <v>46.5792289190045</v>
      </c>
      <c r="AJ19" s="118">
        <v>45.464412634728099</v>
      </c>
      <c r="AK19" s="118">
        <v>46.925005896338497</v>
      </c>
      <c r="AL19" s="124">
        <v>43.724193724364497</v>
      </c>
      <c r="AM19" s="118"/>
      <c r="AN19" s="125">
        <v>78.208585109327402</v>
      </c>
      <c r="AO19" s="126">
        <v>83.156112118587302</v>
      </c>
      <c r="AP19" s="127">
        <v>80.6876192089169</v>
      </c>
      <c r="AQ19" s="118"/>
      <c r="AR19" s="128">
        <v>54.311130315007297</v>
      </c>
      <c r="AS19" s="101"/>
      <c r="AT19" s="102">
        <v>-8.4769972477454996</v>
      </c>
      <c r="AU19" s="96">
        <v>-7.8700957703509697</v>
      </c>
      <c r="AV19" s="96">
        <v>-4.9619762973732797</v>
      </c>
      <c r="AW19" s="96">
        <v>-13.112357261650001</v>
      </c>
      <c r="AX19" s="96">
        <v>-19.780062422997801</v>
      </c>
      <c r="AY19" s="103">
        <v>-11.338130828809801</v>
      </c>
      <c r="AZ19" s="96"/>
      <c r="BA19" s="104">
        <v>-11.3227546610083</v>
      </c>
      <c r="BB19" s="105">
        <v>-9.51692061609827</v>
      </c>
      <c r="BC19" s="106">
        <v>-10.3953958083156</v>
      </c>
      <c r="BD19" s="96"/>
      <c r="BE19" s="107">
        <v>-10.9231281804669</v>
      </c>
    </row>
    <row r="20" spans="1:70" x14ac:dyDescent="0.25">
      <c r="A20" s="34" t="s">
        <v>31</v>
      </c>
      <c r="B20" s="3" t="str">
        <f t="shared" si="0"/>
        <v>Norfolk/Portsmouth, VA</v>
      </c>
      <c r="C20" s="3"/>
      <c r="D20" s="24" t="s">
        <v>16</v>
      </c>
      <c r="E20" s="27" t="s">
        <v>17</v>
      </c>
      <c r="F20" s="3"/>
      <c r="G20" s="123">
        <v>66.475709985959895</v>
      </c>
      <c r="H20" s="118">
        <v>71.128160477360396</v>
      </c>
      <c r="I20" s="118">
        <v>81.192316567216494</v>
      </c>
      <c r="J20" s="118">
        <v>78.442352421902399</v>
      </c>
      <c r="K20" s="118">
        <v>72.589313285363204</v>
      </c>
      <c r="L20" s="124">
        <v>73.965570547560503</v>
      </c>
      <c r="M20" s="118"/>
      <c r="N20" s="125">
        <v>90.820872446472407</v>
      </c>
      <c r="O20" s="126">
        <v>94.101175307125303</v>
      </c>
      <c r="P20" s="127">
        <v>92.461023876798805</v>
      </c>
      <c r="Q20" s="118"/>
      <c r="R20" s="128">
        <v>79.249985784485702</v>
      </c>
      <c r="S20" s="101"/>
      <c r="T20" s="102">
        <v>37.515718591807499</v>
      </c>
      <c r="U20" s="96">
        <v>7.9105761257899196</v>
      </c>
      <c r="V20" s="96">
        <v>11.5140826866403</v>
      </c>
      <c r="W20" s="96">
        <v>13.488088272354601</v>
      </c>
      <c r="X20" s="96">
        <v>-3.6922777428817399</v>
      </c>
      <c r="Y20" s="103">
        <v>11.543379505817301</v>
      </c>
      <c r="Z20" s="96"/>
      <c r="AA20" s="104">
        <v>-7.0800901422974203</v>
      </c>
      <c r="AB20" s="105">
        <v>-8.5074619008602905</v>
      </c>
      <c r="AC20" s="106">
        <v>-7.8119574896438797</v>
      </c>
      <c r="AD20" s="96"/>
      <c r="AE20" s="107">
        <v>4.2474120647394003</v>
      </c>
      <c r="AG20" s="123">
        <v>52.577447569322501</v>
      </c>
      <c r="AH20" s="118">
        <v>62.720106458406399</v>
      </c>
      <c r="AI20" s="118">
        <v>66.022011508424001</v>
      </c>
      <c r="AJ20" s="118">
        <v>66.546798648648604</v>
      </c>
      <c r="AK20" s="118">
        <v>62.999280339592801</v>
      </c>
      <c r="AL20" s="124">
        <v>62.173128904878901</v>
      </c>
      <c r="AM20" s="118"/>
      <c r="AN20" s="125">
        <v>78.249927944015397</v>
      </c>
      <c r="AO20" s="126">
        <v>80.779694533169504</v>
      </c>
      <c r="AP20" s="127">
        <v>79.514811238592401</v>
      </c>
      <c r="AQ20" s="118"/>
      <c r="AR20" s="128">
        <v>67.1278952859399</v>
      </c>
      <c r="AS20" s="101"/>
      <c r="AT20" s="102">
        <v>10.830671292303901</v>
      </c>
      <c r="AU20" s="96">
        <v>9.7564921101465405</v>
      </c>
      <c r="AV20" s="96">
        <v>5.8483099988663296</v>
      </c>
      <c r="AW20" s="96">
        <v>4.2813027042024601</v>
      </c>
      <c r="AX20" s="96">
        <v>0.62953381719249002</v>
      </c>
      <c r="AY20" s="103">
        <v>5.9606980648811296</v>
      </c>
      <c r="AZ20" s="96"/>
      <c r="BA20" s="104">
        <v>2.1309075659322998</v>
      </c>
      <c r="BB20" s="105">
        <v>-1.79948487040244</v>
      </c>
      <c r="BC20" s="106">
        <v>9.5915666494015603E-2</v>
      </c>
      <c r="BD20" s="96"/>
      <c r="BE20" s="107">
        <v>3.9004015420154201</v>
      </c>
    </row>
    <row r="21" spans="1:70" x14ac:dyDescent="0.25">
      <c r="A21" s="35" t="s">
        <v>32</v>
      </c>
      <c r="B21" s="3" t="str">
        <f t="shared" si="0"/>
        <v>Newport News/Hampton, VA</v>
      </c>
      <c r="C21" s="3"/>
      <c r="D21" s="24" t="s">
        <v>16</v>
      </c>
      <c r="E21" s="27" t="s">
        <v>17</v>
      </c>
      <c r="F21" s="3"/>
      <c r="G21" s="123">
        <v>37.150278540104601</v>
      </c>
      <c r="H21" s="118">
        <v>48.837690974678097</v>
      </c>
      <c r="I21" s="118">
        <v>62.973228179374701</v>
      </c>
      <c r="J21" s="118">
        <v>74.466061493846297</v>
      </c>
      <c r="K21" s="118">
        <v>73.314641802235101</v>
      </c>
      <c r="L21" s="124">
        <v>59.348380198047799</v>
      </c>
      <c r="M21" s="118"/>
      <c r="N21" s="125">
        <v>77.968859230442703</v>
      </c>
      <c r="O21" s="126">
        <v>77.886666303579005</v>
      </c>
      <c r="P21" s="127">
        <v>77.927762767010805</v>
      </c>
      <c r="Q21" s="118"/>
      <c r="R21" s="128">
        <v>64.656775217751502</v>
      </c>
      <c r="S21" s="101"/>
      <c r="T21" s="102">
        <v>-6.9637498934222197</v>
      </c>
      <c r="U21" s="96">
        <v>-7.6668330302330698</v>
      </c>
      <c r="V21" s="96">
        <v>9.9438709436915601E-2</v>
      </c>
      <c r="W21" s="96">
        <v>3.2586487149753798</v>
      </c>
      <c r="X21" s="96">
        <v>0.104094954735546</v>
      </c>
      <c r="Y21" s="103">
        <v>-1.4437922172055699</v>
      </c>
      <c r="Z21" s="96"/>
      <c r="AA21" s="104">
        <v>-5.1010216418615402</v>
      </c>
      <c r="AB21" s="105">
        <v>-2.9839839951680802</v>
      </c>
      <c r="AC21" s="106">
        <v>-4.05473762422021</v>
      </c>
      <c r="AD21" s="96"/>
      <c r="AE21" s="107">
        <v>-2.4691013807864799</v>
      </c>
      <c r="AG21" s="123">
        <v>36.264491328334898</v>
      </c>
      <c r="AH21" s="118">
        <v>44.3474885556655</v>
      </c>
      <c r="AI21" s="118">
        <v>52.520714227613503</v>
      </c>
      <c r="AJ21" s="118">
        <v>58.952528511812098</v>
      </c>
      <c r="AK21" s="118">
        <v>56.396071399773597</v>
      </c>
      <c r="AL21" s="124">
        <v>49.696258804639903</v>
      </c>
      <c r="AM21" s="118"/>
      <c r="AN21" s="125">
        <v>65.0026985004951</v>
      </c>
      <c r="AO21" s="126">
        <v>62.755710401046798</v>
      </c>
      <c r="AP21" s="127">
        <v>63.879204450770899</v>
      </c>
      <c r="AQ21" s="118"/>
      <c r="AR21" s="128">
        <v>53.748528989248797</v>
      </c>
      <c r="AS21" s="101"/>
      <c r="AT21" s="102">
        <v>1.4737956683400999</v>
      </c>
      <c r="AU21" s="96">
        <v>-2.08253621967348</v>
      </c>
      <c r="AV21" s="96">
        <v>-0.382826373458721</v>
      </c>
      <c r="AW21" s="96">
        <v>1.32094598582679</v>
      </c>
      <c r="AX21" s="96">
        <v>-1.29246869454965</v>
      </c>
      <c r="AY21" s="103">
        <v>-0.23615735457572201</v>
      </c>
      <c r="AZ21" s="96"/>
      <c r="BA21" s="104">
        <v>-6.9732219049962501</v>
      </c>
      <c r="BB21" s="105">
        <v>-5.3077188073121997</v>
      </c>
      <c r="BC21" s="106">
        <v>-6.1625016140292299</v>
      </c>
      <c r="BD21" s="96"/>
      <c r="BE21" s="107">
        <v>-2.3597127536604798</v>
      </c>
    </row>
    <row r="22" spans="1:70" x14ac:dyDescent="0.25">
      <c r="A22" s="36" t="s">
        <v>33</v>
      </c>
      <c r="B22" s="3" t="str">
        <f t="shared" si="0"/>
        <v>Chesapeake/Suffolk, VA</v>
      </c>
      <c r="C22" s="3"/>
      <c r="D22" s="25" t="s">
        <v>16</v>
      </c>
      <c r="E22" s="28" t="s">
        <v>17</v>
      </c>
      <c r="F22" s="3"/>
      <c r="G22" s="129">
        <v>49.745627327528403</v>
      </c>
      <c r="H22" s="130">
        <v>64.020418369055506</v>
      </c>
      <c r="I22" s="130">
        <v>68.845272655726703</v>
      </c>
      <c r="J22" s="130">
        <v>68.689209695244401</v>
      </c>
      <c r="K22" s="130">
        <v>62.899346299397102</v>
      </c>
      <c r="L22" s="131">
        <v>62.839974869390403</v>
      </c>
      <c r="M22" s="118"/>
      <c r="N22" s="132">
        <v>73.720161788345607</v>
      </c>
      <c r="O22" s="133">
        <v>73.735017280643007</v>
      </c>
      <c r="P22" s="134">
        <v>73.7275895344943</v>
      </c>
      <c r="Q22" s="118"/>
      <c r="R22" s="135">
        <v>65.950721916562998</v>
      </c>
      <c r="S22" s="101"/>
      <c r="T22" s="108">
        <v>11.4157717872859</v>
      </c>
      <c r="U22" s="109">
        <v>8.2709288402734593</v>
      </c>
      <c r="V22" s="109">
        <v>4.4635070435680699</v>
      </c>
      <c r="W22" s="109">
        <v>7.3580293717782697</v>
      </c>
      <c r="X22" s="109">
        <v>5.7025758166798202</v>
      </c>
      <c r="Y22" s="110">
        <v>7.1734375123609304</v>
      </c>
      <c r="Z22" s="96"/>
      <c r="AA22" s="111">
        <v>4.9193708489086498</v>
      </c>
      <c r="AB22" s="112">
        <v>2.38874585486691E-2</v>
      </c>
      <c r="AC22" s="113">
        <v>2.4129134442859601</v>
      </c>
      <c r="AD22" s="96"/>
      <c r="AE22" s="114">
        <v>5.60549904791465</v>
      </c>
      <c r="AG22" s="129">
        <v>44.415460113864697</v>
      </c>
      <c r="AH22" s="130">
        <v>55.154163919122503</v>
      </c>
      <c r="AI22" s="130">
        <v>58.083570294708601</v>
      </c>
      <c r="AJ22" s="130">
        <v>57.318517565304703</v>
      </c>
      <c r="AK22" s="130">
        <v>53.243427155894103</v>
      </c>
      <c r="AL22" s="131">
        <v>53.6430278097789</v>
      </c>
      <c r="AM22" s="118"/>
      <c r="AN22" s="132">
        <v>59.255218369055498</v>
      </c>
      <c r="AO22" s="133">
        <v>61.6677776875418</v>
      </c>
      <c r="AP22" s="134">
        <v>60.461498028298699</v>
      </c>
      <c r="AQ22" s="118"/>
      <c r="AR22" s="135">
        <v>55.5911621579274</v>
      </c>
      <c r="AS22" s="101"/>
      <c r="AT22" s="108">
        <v>-2.2769206870987899</v>
      </c>
      <c r="AU22" s="109">
        <v>-1.1378718139825299</v>
      </c>
      <c r="AV22" s="109">
        <v>-5.12999343535206</v>
      </c>
      <c r="AW22" s="109">
        <v>-7.7014484209086298</v>
      </c>
      <c r="AX22" s="109">
        <v>-4.2454499008315896</v>
      </c>
      <c r="AY22" s="110">
        <v>-4.2666458087541104</v>
      </c>
      <c r="AZ22" s="96"/>
      <c r="BA22" s="111">
        <v>-3.3892046216836502</v>
      </c>
      <c r="BB22" s="112">
        <v>-5.1361609275491196</v>
      </c>
      <c r="BC22" s="113">
        <v>-4.2880744420030998</v>
      </c>
      <c r="BD22" s="96"/>
      <c r="BE22" s="114">
        <v>-4.2733056915445902</v>
      </c>
    </row>
    <row r="23" spans="1:70" ht="13" x14ac:dyDescent="0.3">
      <c r="A23" s="35" t="s">
        <v>105</v>
      </c>
      <c r="B23" s="3" t="s">
        <v>105</v>
      </c>
      <c r="C23" s="9"/>
      <c r="D23" s="23" t="s">
        <v>16</v>
      </c>
      <c r="E23" s="26" t="s">
        <v>17</v>
      </c>
      <c r="F23" s="3"/>
      <c r="G23" s="115">
        <v>65.854566088117394</v>
      </c>
      <c r="H23" s="116">
        <v>121.66767022696899</v>
      </c>
      <c r="I23" s="116">
        <v>171.52725634178901</v>
      </c>
      <c r="J23" s="116">
        <v>178.92294726301699</v>
      </c>
      <c r="K23" s="116">
        <v>150.110637516688</v>
      </c>
      <c r="L23" s="117">
        <v>137.61661548731601</v>
      </c>
      <c r="M23" s="118"/>
      <c r="N23" s="119">
        <v>146.517790387182</v>
      </c>
      <c r="O23" s="120">
        <v>129.35627837116101</v>
      </c>
      <c r="P23" s="121">
        <v>137.93703437917199</v>
      </c>
      <c r="Q23" s="118"/>
      <c r="R23" s="122">
        <v>137.708163742132</v>
      </c>
      <c r="S23" s="101"/>
      <c r="T23" s="93">
        <v>-5.6203819886441302</v>
      </c>
      <c r="U23" s="94">
        <v>12.291031752755099</v>
      </c>
      <c r="V23" s="94">
        <v>7.1767773762698903</v>
      </c>
      <c r="W23" s="94">
        <v>59.248430845501503</v>
      </c>
      <c r="X23" s="94">
        <v>83.507315092695904</v>
      </c>
      <c r="Y23" s="95">
        <v>29.260322228190201</v>
      </c>
      <c r="Z23" s="96"/>
      <c r="AA23" s="97">
        <v>-7.7192966744791498</v>
      </c>
      <c r="AB23" s="98">
        <v>-32.4703338838899</v>
      </c>
      <c r="AC23" s="99">
        <v>-21.252808490974999</v>
      </c>
      <c r="AD23" s="96"/>
      <c r="AE23" s="100">
        <v>9.2114269688340897</v>
      </c>
      <c r="AF23" s="40"/>
      <c r="AG23" s="115">
        <v>65.6827086114819</v>
      </c>
      <c r="AH23" s="116">
        <v>97.789686248331094</v>
      </c>
      <c r="AI23" s="116">
        <v>119.982363150867</v>
      </c>
      <c r="AJ23" s="116">
        <v>120.10470877837101</v>
      </c>
      <c r="AK23" s="116">
        <v>112.832801234979</v>
      </c>
      <c r="AL23" s="117">
        <v>103.278453604806</v>
      </c>
      <c r="AM23" s="118"/>
      <c r="AN23" s="119">
        <v>143.814947429906</v>
      </c>
      <c r="AO23" s="120">
        <v>143.812385680907</v>
      </c>
      <c r="AP23" s="121">
        <v>143.813666555407</v>
      </c>
      <c r="AQ23" s="118"/>
      <c r="AR23" s="122">
        <v>114.859943019263</v>
      </c>
      <c r="AS23" s="101"/>
      <c r="AT23" s="93">
        <v>2.2870200716789899</v>
      </c>
      <c r="AU23" s="94">
        <v>5.6727251702617902</v>
      </c>
      <c r="AV23" s="94">
        <v>-2.0616896486375</v>
      </c>
      <c r="AW23" s="94">
        <v>13.814778359682199</v>
      </c>
      <c r="AX23" s="94">
        <v>21.651230297561501</v>
      </c>
      <c r="AY23" s="95">
        <v>8.1359472446490901</v>
      </c>
      <c r="AZ23" s="96"/>
      <c r="BA23" s="97">
        <v>12.2766844204601</v>
      </c>
      <c r="BB23" s="98">
        <v>-5.2975500723579403</v>
      </c>
      <c r="BC23" s="99">
        <v>2.7435461918422201</v>
      </c>
      <c r="BD23" s="96"/>
      <c r="BE23" s="100">
        <v>6.1430598749858403</v>
      </c>
      <c r="BF23" s="40"/>
      <c r="BG23" s="41"/>
      <c r="BH23" s="41"/>
      <c r="BI23" s="41"/>
      <c r="BJ23" s="41"/>
      <c r="BK23" s="41"/>
      <c r="BL23" s="41"/>
      <c r="BM23" s="41"/>
      <c r="BN23" s="41"/>
      <c r="BO23" s="41"/>
      <c r="BP23" s="41"/>
      <c r="BQ23" s="41"/>
      <c r="BR23" s="41"/>
    </row>
    <row r="24" spans="1:70" x14ac:dyDescent="0.25">
      <c r="A24" s="35" t="s">
        <v>43</v>
      </c>
      <c r="B24" s="3" t="str">
        <f t="shared" si="0"/>
        <v>Richmond North/Glen Allen, VA</v>
      </c>
      <c r="C24" s="10"/>
      <c r="D24" s="24" t="s">
        <v>16</v>
      </c>
      <c r="E24" s="27" t="s">
        <v>17</v>
      </c>
      <c r="F24" s="3"/>
      <c r="G24" s="123">
        <v>35.584739255014298</v>
      </c>
      <c r="H24" s="118">
        <v>55.789076217765</v>
      </c>
      <c r="I24" s="118">
        <v>73.687501432664703</v>
      </c>
      <c r="J24" s="118">
        <v>73.249000573065899</v>
      </c>
      <c r="K24" s="118">
        <v>53.851409742120303</v>
      </c>
      <c r="L24" s="124">
        <v>58.432345444126</v>
      </c>
      <c r="M24" s="118"/>
      <c r="N24" s="125">
        <v>71.331823495701997</v>
      </c>
      <c r="O24" s="126">
        <v>77.788706017191899</v>
      </c>
      <c r="P24" s="127">
        <v>74.560264756446898</v>
      </c>
      <c r="Q24" s="118"/>
      <c r="R24" s="128">
        <v>63.040322390503398</v>
      </c>
      <c r="S24" s="101"/>
      <c r="T24" s="102">
        <v>-6.78199819399783</v>
      </c>
      <c r="U24" s="96">
        <v>-0.74133882959085395</v>
      </c>
      <c r="V24" s="96">
        <v>3.4076739828189901</v>
      </c>
      <c r="W24" s="96">
        <v>5.3561098220547096</v>
      </c>
      <c r="X24" s="96">
        <v>-13.8183767009498</v>
      </c>
      <c r="Y24" s="103">
        <v>-1.84378851575803</v>
      </c>
      <c r="Z24" s="96"/>
      <c r="AA24" s="104">
        <v>-38.914023607617303</v>
      </c>
      <c r="AB24" s="105">
        <v>-35.565810662069097</v>
      </c>
      <c r="AC24" s="106">
        <v>-37.2083136965351</v>
      </c>
      <c r="AD24" s="96"/>
      <c r="AE24" s="107">
        <v>-17.568897942082199</v>
      </c>
      <c r="AF24" s="40"/>
      <c r="AG24" s="123">
        <v>37.307337249283599</v>
      </c>
      <c r="AH24" s="118">
        <v>51.824159312320901</v>
      </c>
      <c r="AI24" s="118">
        <v>62.645536103151798</v>
      </c>
      <c r="AJ24" s="118">
        <v>62.822752148997097</v>
      </c>
      <c r="AK24" s="118">
        <v>50.470053868194803</v>
      </c>
      <c r="AL24" s="124">
        <v>53.013967736389603</v>
      </c>
      <c r="AM24" s="118"/>
      <c r="AN24" s="125">
        <v>69.091345272206297</v>
      </c>
      <c r="AO24" s="126">
        <v>73.641994842406802</v>
      </c>
      <c r="AP24" s="127">
        <v>71.366670057306493</v>
      </c>
      <c r="AQ24" s="118"/>
      <c r="AR24" s="128">
        <v>58.2575969709373</v>
      </c>
      <c r="AS24" s="101"/>
      <c r="AT24" s="102">
        <v>-1.00774502550948</v>
      </c>
      <c r="AU24" s="96">
        <v>-4.0820409643113003</v>
      </c>
      <c r="AV24" s="96">
        <v>-4.6183551910049996</v>
      </c>
      <c r="AW24" s="96">
        <v>-2.8477879887986601</v>
      </c>
      <c r="AX24" s="96">
        <v>-9.4687521948580802</v>
      </c>
      <c r="AY24" s="103">
        <v>-4.5854578576277198</v>
      </c>
      <c r="AZ24" s="96"/>
      <c r="BA24" s="104">
        <v>-17.7019211617901</v>
      </c>
      <c r="BB24" s="105">
        <v>-19.436280655114199</v>
      </c>
      <c r="BC24" s="106">
        <v>-18.602869900059599</v>
      </c>
      <c r="BD24" s="96"/>
      <c r="BE24" s="107">
        <v>-10.014982693526401</v>
      </c>
      <c r="BF24" s="40"/>
      <c r="BG24" s="41"/>
      <c r="BH24" s="41"/>
      <c r="BI24" s="41"/>
      <c r="BJ24" s="41"/>
      <c r="BK24" s="41"/>
      <c r="BL24" s="41"/>
      <c r="BM24" s="41"/>
      <c r="BN24" s="41"/>
      <c r="BO24" s="41"/>
      <c r="BP24" s="41"/>
      <c r="BQ24" s="41"/>
      <c r="BR24" s="41"/>
    </row>
    <row r="25" spans="1:70" x14ac:dyDescent="0.25">
      <c r="A25" s="35" t="s">
        <v>44</v>
      </c>
      <c r="B25" s="3" t="str">
        <f t="shared" si="0"/>
        <v>Richmond West/Midlothian, VA</v>
      </c>
      <c r="C25" s="3"/>
      <c r="D25" s="24" t="s">
        <v>16</v>
      </c>
      <c r="E25" s="27" t="s">
        <v>17</v>
      </c>
      <c r="F25" s="3"/>
      <c r="G25" s="123">
        <v>36.222956321184498</v>
      </c>
      <c r="H25" s="118">
        <v>48.3557235478359</v>
      </c>
      <c r="I25" s="118">
        <v>52.946089635535301</v>
      </c>
      <c r="J25" s="118">
        <v>58.986694931662797</v>
      </c>
      <c r="K25" s="118">
        <v>49.371674174259603</v>
      </c>
      <c r="L25" s="124">
        <v>49.176627722095603</v>
      </c>
      <c r="M25" s="118"/>
      <c r="N25" s="125">
        <v>64.126932744874694</v>
      </c>
      <c r="O25" s="126">
        <v>71.810537699316598</v>
      </c>
      <c r="P25" s="127">
        <v>67.968735222095603</v>
      </c>
      <c r="Q25" s="118"/>
      <c r="R25" s="128">
        <v>54.5458012935242</v>
      </c>
      <c r="S25" s="101"/>
      <c r="T25" s="102">
        <v>-1.15925654019076</v>
      </c>
      <c r="U25" s="96">
        <v>-6.2274465683993398E-2</v>
      </c>
      <c r="V25" s="96">
        <v>2.7772553227383598</v>
      </c>
      <c r="W25" s="96">
        <v>14.6668551864681</v>
      </c>
      <c r="X25" s="96">
        <v>-3.7312697347465602</v>
      </c>
      <c r="Y25" s="103">
        <v>2.7612629865764302</v>
      </c>
      <c r="Z25" s="96"/>
      <c r="AA25" s="104">
        <v>-35.800484547934197</v>
      </c>
      <c r="AB25" s="105">
        <v>-31.197203224755899</v>
      </c>
      <c r="AC25" s="106">
        <v>-33.4483102180793</v>
      </c>
      <c r="AD25" s="96"/>
      <c r="AE25" s="107">
        <v>-13.9141278242375</v>
      </c>
      <c r="AF25" s="40"/>
      <c r="AG25" s="123">
        <v>35.0589969461845</v>
      </c>
      <c r="AH25" s="118">
        <v>45.8852292070045</v>
      </c>
      <c r="AI25" s="118">
        <v>49.180058236047799</v>
      </c>
      <c r="AJ25" s="118">
        <v>55.124852534168497</v>
      </c>
      <c r="AK25" s="118">
        <v>50.665364970102502</v>
      </c>
      <c r="AL25" s="124">
        <v>47.182900378701497</v>
      </c>
      <c r="AM25" s="118"/>
      <c r="AN25" s="125">
        <v>60.4051678246013</v>
      </c>
      <c r="AO25" s="126">
        <v>61.064116956150301</v>
      </c>
      <c r="AP25" s="127">
        <v>60.734642390375797</v>
      </c>
      <c r="AQ25" s="118"/>
      <c r="AR25" s="128">
        <v>51.0548266677513</v>
      </c>
      <c r="AS25" s="101"/>
      <c r="AT25" s="102">
        <v>2.62956370063287</v>
      </c>
      <c r="AU25" s="96">
        <v>5.26782560770432</v>
      </c>
      <c r="AV25" s="96">
        <v>2.5285313915629102</v>
      </c>
      <c r="AW25" s="96">
        <v>6.5183874594857496</v>
      </c>
      <c r="AX25" s="96">
        <v>7.7894651629788596</v>
      </c>
      <c r="AY25" s="103">
        <v>5.0973121077067303</v>
      </c>
      <c r="AZ25" s="96"/>
      <c r="BA25" s="104">
        <v>-17.904094599329799</v>
      </c>
      <c r="BB25" s="105">
        <v>-22.930162349949899</v>
      </c>
      <c r="BC25" s="106">
        <v>-20.510100816024501</v>
      </c>
      <c r="BD25" s="96"/>
      <c r="BE25" s="107">
        <v>-5.2744494670143398</v>
      </c>
      <c r="BF25" s="40"/>
      <c r="BG25" s="41"/>
      <c r="BH25" s="41"/>
      <c r="BI25" s="41"/>
      <c r="BJ25" s="41"/>
      <c r="BK25" s="41"/>
      <c r="BL25" s="41"/>
      <c r="BM25" s="41"/>
      <c r="BN25" s="41"/>
      <c r="BO25" s="41"/>
      <c r="BP25" s="41"/>
      <c r="BQ25" s="41"/>
      <c r="BR25" s="41"/>
    </row>
    <row r="26" spans="1:70" x14ac:dyDescent="0.25">
      <c r="A26" s="21" t="s">
        <v>45</v>
      </c>
      <c r="B26" s="3" t="str">
        <f t="shared" si="0"/>
        <v>Petersburg/Chester, VA</v>
      </c>
      <c r="C26" s="3"/>
      <c r="D26" s="24" t="s">
        <v>16</v>
      </c>
      <c r="E26" s="27" t="s">
        <v>17</v>
      </c>
      <c r="F26" s="3"/>
      <c r="G26" s="123">
        <v>43.6778526691729</v>
      </c>
      <c r="H26" s="118">
        <v>57.623059718045099</v>
      </c>
      <c r="I26" s="118">
        <v>64.509623627819494</v>
      </c>
      <c r="J26" s="118">
        <v>65.371133853383398</v>
      </c>
      <c r="K26" s="118">
        <v>55.640423063909701</v>
      </c>
      <c r="L26" s="124">
        <v>57.364418586466101</v>
      </c>
      <c r="M26" s="118"/>
      <c r="N26" s="125">
        <v>55.399979417293203</v>
      </c>
      <c r="O26" s="126">
        <v>62.3763770864661</v>
      </c>
      <c r="P26" s="127">
        <v>58.888178251879602</v>
      </c>
      <c r="Q26" s="118"/>
      <c r="R26" s="128">
        <v>57.799778490869997</v>
      </c>
      <c r="S26" s="101"/>
      <c r="T26" s="102">
        <v>-1.2534643290884699</v>
      </c>
      <c r="U26" s="96">
        <v>-0.316937381629398</v>
      </c>
      <c r="V26" s="96">
        <v>5.8509027475035102</v>
      </c>
      <c r="W26" s="96">
        <v>4.59694231419454</v>
      </c>
      <c r="X26" s="96">
        <v>-2.1230410214505202</v>
      </c>
      <c r="Y26" s="103">
        <v>1.5918483552792</v>
      </c>
      <c r="Z26" s="96"/>
      <c r="AA26" s="104">
        <v>-28.3004413077214</v>
      </c>
      <c r="AB26" s="105">
        <v>-24.2565122717657</v>
      </c>
      <c r="AC26" s="106">
        <v>-26.214059061830199</v>
      </c>
      <c r="AD26" s="96"/>
      <c r="AE26" s="107">
        <v>-8.3434563091237095</v>
      </c>
      <c r="AF26" s="40"/>
      <c r="AG26" s="123">
        <v>42.530411376879599</v>
      </c>
      <c r="AH26" s="118">
        <v>54.9425891447368</v>
      </c>
      <c r="AI26" s="118">
        <v>57.973412504699198</v>
      </c>
      <c r="AJ26" s="118">
        <v>58.8773813815789</v>
      </c>
      <c r="AK26" s="118">
        <v>52.182006447368401</v>
      </c>
      <c r="AL26" s="124">
        <v>53.301160171052601</v>
      </c>
      <c r="AM26" s="118"/>
      <c r="AN26" s="125">
        <v>54.884293848684202</v>
      </c>
      <c r="AO26" s="126">
        <v>54.198335399435997</v>
      </c>
      <c r="AP26" s="127">
        <v>54.541314624060099</v>
      </c>
      <c r="AQ26" s="118"/>
      <c r="AR26" s="128">
        <v>53.655490014769001</v>
      </c>
      <c r="AS26" s="101"/>
      <c r="AT26" s="102">
        <v>2.5649135409622801</v>
      </c>
      <c r="AU26" s="96">
        <v>-0.15972131062302899</v>
      </c>
      <c r="AV26" s="96">
        <v>1.0489570353502999</v>
      </c>
      <c r="AW26" s="96">
        <v>2.4359786359850499</v>
      </c>
      <c r="AX26" s="96">
        <v>-0.51352391625554406</v>
      </c>
      <c r="AY26" s="103">
        <v>1.0266508515724899</v>
      </c>
      <c r="AZ26" s="96"/>
      <c r="BA26" s="104">
        <v>-4.4533536612082996</v>
      </c>
      <c r="BB26" s="105">
        <v>-11.838663162148499</v>
      </c>
      <c r="BC26" s="106">
        <v>-8.27126879553599</v>
      </c>
      <c r="BD26" s="96"/>
      <c r="BE26" s="107">
        <v>-1.8529270682736501</v>
      </c>
      <c r="BF26" s="40"/>
      <c r="BG26" s="41"/>
      <c r="BH26" s="41"/>
      <c r="BI26" s="41"/>
      <c r="BJ26" s="41"/>
      <c r="BK26" s="41"/>
      <c r="BL26" s="41"/>
      <c r="BM26" s="41"/>
      <c r="BN26" s="41"/>
      <c r="BO26" s="41"/>
      <c r="BP26" s="41"/>
      <c r="BQ26" s="41"/>
      <c r="BR26" s="41"/>
    </row>
    <row r="27" spans="1:70" x14ac:dyDescent="0.25">
      <c r="A27" s="21" t="s">
        <v>93</v>
      </c>
      <c r="B27" s="47" t="s">
        <v>70</v>
      </c>
      <c r="C27" s="3"/>
      <c r="D27" s="24" t="s">
        <v>16</v>
      </c>
      <c r="E27" s="27" t="s">
        <v>17</v>
      </c>
      <c r="F27" s="3"/>
      <c r="G27" s="123">
        <v>32.779104617304398</v>
      </c>
      <c r="H27" s="118">
        <v>45.307799500831898</v>
      </c>
      <c r="I27" s="118">
        <v>47.854790973377703</v>
      </c>
      <c r="J27" s="118">
        <v>47.356542221297801</v>
      </c>
      <c r="K27" s="118">
        <v>49.007411605657197</v>
      </c>
      <c r="L27" s="124">
        <v>44.461129783693799</v>
      </c>
      <c r="M27" s="118"/>
      <c r="N27" s="125">
        <v>70.7836075291181</v>
      </c>
      <c r="O27" s="126">
        <v>67.553839258114294</v>
      </c>
      <c r="P27" s="127">
        <v>69.161284612597598</v>
      </c>
      <c r="Q27" s="118"/>
      <c r="R27" s="128">
        <v>51.5416136259105</v>
      </c>
      <c r="S27" s="101"/>
      <c r="T27" s="102">
        <v>-0.79691126887146801</v>
      </c>
      <c r="U27" s="96">
        <v>1.1959242504596199</v>
      </c>
      <c r="V27" s="96">
        <v>6.0861943725461503</v>
      </c>
      <c r="W27" s="96">
        <v>2.2408480739733099</v>
      </c>
      <c r="X27" s="96">
        <v>6.6508227812037202</v>
      </c>
      <c r="Y27" s="103">
        <v>3.3047549399740102</v>
      </c>
      <c r="Z27" s="96"/>
      <c r="AA27" s="104">
        <v>10.6488642065082</v>
      </c>
      <c r="AB27" s="105">
        <v>6.8188408762512003</v>
      </c>
      <c r="AC27" s="106">
        <v>8.7331448506567497</v>
      </c>
      <c r="AD27" s="96"/>
      <c r="AE27" s="107">
        <v>5.2847438635647297</v>
      </c>
      <c r="AF27" s="40"/>
      <c r="AG27" s="123">
        <v>37.930160929700399</v>
      </c>
      <c r="AH27" s="118">
        <v>43.216591618136398</v>
      </c>
      <c r="AI27" s="118">
        <v>45.127461262479201</v>
      </c>
      <c r="AJ27" s="118">
        <v>45.765078774958397</v>
      </c>
      <c r="AK27" s="118">
        <v>44.941548720881798</v>
      </c>
      <c r="AL27" s="124">
        <v>43.396168261231203</v>
      </c>
      <c r="AM27" s="118"/>
      <c r="AN27" s="125">
        <v>64.657629991680494</v>
      </c>
      <c r="AO27" s="126">
        <v>65.964158690633596</v>
      </c>
      <c r="AP27" s="127">
        <v>65.311649246270306</v>
      </c>
      <c r="AQ27" s="118"/>
      <c r="AR27" s="128">
        <v>49.6629069529994</v>
      </c>
      <c r="AS27" s="101"/>
      <c r="AT27" s="102">
        <v>10.751146729525599</v>
      </c>
      <c r="AU27" s="96">
        <v>7.3078720372719896</v>
      </c>
      <c r="AV27" s="96">
        <v>5.1035418566802697</v>
      </c>
      <c r="AW27" s="96">
        <v>3.1393099100534099</v>
      </c>
      <c r="AX27" s="96">
        <v>1.8523305159180099</v>
      </c>
      <c r="AY27" s="103">
        <v>5.3539930993362397</v>
      </c>
      <c r="AZ27" s="96"/>
      <c r="BA27" s="104">
        <v>6.9278855274909503</v>
      </c>
      <c r="BB27" s="105">
        <v>4.1601289783292197</v>
      </c>
      <c r="BC27" s="106">
        <v>5.5132437287716396</v>
      </c>
      <c r="BD27" s="96"/>
      <c r="BE27" s="107">
        <v>5.4026263117344699</v>
      </c>
      <c r="BF27" s="40"/>
      <c r="BG27" s="41"/>
      <c r="BH27" s="41"/>
      <c r="BI27" s="41"/>
      <c r="BJ27" s="41"/>
      <c r="BK27" s="41"/>
      <c r="BL27" s="41"/>
      <c r="BM27" s="41"/>
      <c r="BN27" s="41"/>
      <c r="BO27" s="41"/>
      <c r="BP27" s="41"/>
      <c r="BQ27" s="41"/>
      <c r="BR27" s="41"/>
    </row>
    <row r="28" spans="1:70" x14ac:dyDescent="0.25">
      <c r="A28" s="21" t="s">
        <v>47</v>
      </c>
      <c r="B28" s="3" t="str">
        <f t="shared" si="0"/>
        <v>Roanoke, VA</v>
      </c>
      <c r="C28" s="3"/>
      <c r="D28" s="24" t="s">
        <v>16</v>
      </c>
      <c r="E28" s="27" t="s">
        <v>17</v>
      </c>
      <c r="F28" s="3"/>
      <c r="G28" s="123">
        <v>34.024911190053203</v>
      </c>
      <c r="H28" s="118">
        <v>59.7186110124333</v>
      </c>
      <c r="I28" s="118">
        <v>68.508397868561204</v>
      </c>
      <c r="J28" s="118">
        <v>63.875973357015901</v>
      </c>
      <c r="K28" s="118">
        <v>59.7774174067495</v>
      </c>
      <c r="L28" s="124">
        <v>57.181062166962597</v>
      </c>
      <c r="M28" s="118"/>
      <c r="N28" s="125">
        <v>67.6165754884547</v>
      </c>
      <c r="O28" s="126">
        <v>70.655861456483095</v>
      </c>
      <c r="P28" s="127">
        <v>69.136218472468897</v>
      </c>
      <c r="Q28" s="118"/>
      <c r="R28" s="128">
        <v>60.596821111392998</v>
      </c>
      <c r="S28" s="101"/>
      <c r="T28" s="102">
        <v>1.14081377610159</v>
      </c>
      <c r="U28" s="96">
        <v>27.179791147242501</v>
      </c>
      <c r="V28" s="96">
        <v>28.875498006173299</v>
      </c>
      <c r="W28" s="96">
        <v>14.5705092031719</v>
      </c>
      <c r="X28" s="96">
        <v>14.1304894318304</v>
      </c>
      <c r="Y28" s="103">
        <v>18.1990083316187</v>
      </c>
      <c r="Z28" s="96"/>
      <c r="AA28" s="104">
        <v>-4.2017423552545799E-2</v>
      </c>
      <c r="AB28" s="105">
        <v>9.5361189320524797</v>
      </c>
      <c r="AC28" s="106">
        <v>4.6332443983043001</v>
      </c>
      <c r="AD28" s="96"/>
      <c r="AE28" s="107">
        <v>13.406104327423201</v>
      </c>
      <c r="AF28" s="40"/>
      <c r="AG28" s="123">
        <v>40.496458259325003</v>
      </c>
      <c r="AH28" s="118">
        <v>56.020507992895197</v>
      </c>
      <c r="AI28" s="118">
        <v>61.9670217584369</v>
      </c>
      <c r="AJ28" s="118">
        <v>60.7503445825932</v>
      </c>
      <c r="AK28" s="118">
        <v>59.745423179395999</v>
      </c>
      <c r="AL28" s="124">
        <v>55.795951154529298</v>
      </c>
      <c r="AM28" s="118"/>
      <c r="AN28" s="125">
        <v>68.773051509769004</v>
      </c>
      <c r="AO28" s="126">
        <v>66.096851687388906</v>
      </c>
      <c r="AP28" s="127">
        <v>67.434951598579005</v>
      </c>
      <c r="AQ28" s="118"/>
      <c r="AR28" s="128">
        <v>59.1213798528292</v>
      </c>
      <c r="AS28" s="101"/>
      <c r="AT28" s="102">
        <v>16.1122799760631</v>
      </c>
      <c r="AU28" s="96">
        <v>9.09784268165245</v>
      </c>
      <c r="AV28" s="96">
        <v>9.1968656382775897</v>
      </c>
      <c r="AW28" s="96">
        <v>4.7841846109925301</v>
      </c>
      <c r="AX28" s="96">
        <v>0.71229036362253495</v>
      </c>
      <c r="AY28" s="103">
        <v>7.1872179900862401</v>
      </c>
      <c r="AZ28" s="96"/>
      <c r="BA28" s="104">
        <v>-0.73308481079597698</v>
      </c>
      <c r="BB28" s="105">
        <v>0.48796283347285502</v>
      </c>
      <c r="BC28" s="106">
        <v>-0.13840555119270201</v>
      </c>
      <c r="BD28" s="96"/>
      <c r="BE28" s="107">
        <v>4.6845618380540897</v>
      </c>
      <c r="BF28" s="40"/>
      <c r="BG28" s="41"/>
      <c r="BH28" s="41"/>
      <c r="BI28" s="41"/>
      <c r="BJ28" s="41"/>
      <c r="BK28" s="41"/>
      <c r="BL28" s="41"/>
      <c r="BM28" s="41"/>
      <c r="BN28" s="41"/>
      <c r="BO28" s="41"/>
      <c r="BP28" s="41"/>
      <c r="BQ28" s="41"/>
      <c r="BR28" s="41"/>
    </row>
    <row r="29" spans="1:70" x14ac:dyDescent="0.25">
      <c r="A29" s="21" t="s">
        <v>48</v>
      </c>
      <c r="B29" s="3" t="str">
        <f t="shared" si="0"/>
        <v>Charlottesville, VA</v>
      </c>
      <c r="C29" s="3"/>
      <c r="D29" s="24" t="s">
        <v>16</v>
      </c>
      <c r="E29" s="27" t="s">
        <v>17</v>
      </c>
      <c r="F29" s="3"/>
      <c r="G29" s="123">
        <v>45.651353563585502</v>
      </c>
      <c r="H29" s="118">
        <v>66.997346775803507</v>
      </c>
      <c r="I29" s="118">
        <v>70.359147534437994</v>
      </c>
      <c r="J29" s="118">
        <v>70.2836733879017</v>
      </c>
      <c r="K29" s="118">
        <v>77.856190856458298</v>
      </c>
      <c r="L29" s="124">
        <v>66.229542423637398</v>
      </c>
      <c r="M29" s="118"/>
      <c r="N29" s="125">
        <v>108.153627470553</v>
      </c>
      <c r="O29" s="126">
        <v>109.421950489119</v>
      </c>
      <c r="P29" s="127">
        <v>108.78778897983599</v>
      </c>
      <c r="Q29" s="118"/>
      <c r="R29" s="128">
        <v>78.389041439694196</v>
      </c>
      <c r="S29" s="101"/>
      <c r="T29" s="102">
        <v>-0.78545804872073399</v>
      </c>
      <c r="U29" s="96">
        <v>3.2970605324963702</v>
      </c>
      <c r="V29" s="96">
        <v>-3.5418786864834901</v>
      </c>
      <c r="W29" s="96">
        <v>4.4178301230777501</v>
      </c>
      <c r="X29" s="96">
        <v>0.70268628339308004</v>
      </c>
      <c r="Y29" s="103">
        <v>0.82523968935853798</v>
      </c>
      <c r="Z29" s="96"/>
      <c r="AA29" s="104">
        <v>-3.3126169980670799</v>
      </c>
      <c r="AB29" s="105">
        <v>11.5720241447842</v>
      </c>
      <c r="AC29" s="106">
        <v>3.6409689532710701</v>
      </c>
      <c r="AD29" s="96"/>
      <c r="AE29" s="107">
        <v>1.9232066214608701</v>
      </c>
      <c r="AF29" s="40"/>
      <c r="AG29" s="123">
        <v>51.689908165302398</v>
      </c>
      <c r="AH29" s="118">
        <v>66.921658015571893</v>
      </c>
      <c r="AI29" s="118">
        <v>72.875074366140893</v>
      </c>
      <c r="AJ29" s="118">
        <v>71.968480235575896</v>
      </c>
      <c r="AK29" s="118">
        <v>69.400361349570701</v>
      </c>
      <c r="AL29" s="124">
        <v>66.571096426432405</v>
      </c>
      <c r="AM29" s="118"/>
      <c r="AN29" s="125">
        <v>97.994408564583694</v>
      </c>
      <c r="AO29" s="126">
        <v>103.167970153723</v>
      </c>
      <c r="AP29" s="127">
        <v>100.581189359153</v>
      </c>
      <c r="AQ29" s="118"/>
      <c r="AR29" s="128">
        <v>76.288265835781303</v>
      </c>
      <c r="AS29" s="101"/>
      <c r="AT29" s="102">
        <v>-3.63565256205271</v>
      </c>
      <c r="AU29" s="96">
        <v>-0.250167140194547</v>
      </c>
      <c r="AV29" s="96">
        <v>-1.2605049250012701</v>
      </c>
      <c r="AW29" s="96">
        <v>2.50381800719481</v>
      </c>
      <c r="AX29" s="96">
        <v>-6.6532338118160501</v>
      </c>
      <c r="AY29" s="103">
        <v>-1.83927711891788</v>
      </c>
      <c r="AZ29" s="96"/>
      <c r="BA29" s="104">
        <v>-15.5044148980526</v>
      </c>
      <c r="BB29" s="105">
        <v>-16.282354407259099</v>
      </c>
      <c r="BC29" s="106">
        <v>-15.905185780927299</v>
      </c>
      <c r="BD29" s="96"/>
      <c r="BE29" s="107">
        <v>-7.6575104773312299</v>
      </c>
      <c r="BF29" s="40"/>
      <c r="BG29" s="41"/>
      <c r="BH29" s="41"/>
      <c r="BI29" s="41"/>
      <c r="BJ29" s="41"/>
      <c r="BK29" s="41"/>
      <c r="BL29" s="41"/>
      <c r="BM29" s="41"/>
      <c r="BN29" s="41"/>
      <c r="BO29" s="41"/>
      <c r="BP29" s="41"/>
      <c r="BQ29" s="41"/>
      <c r="BR29" s="41"/>
    </row>
    <row r="30" spans="1:70" x14ac:dyDescent="0.25">
      <c r="A30" s="21" t="s">
        <v>49</v>
      </c>
      <c r="B30" t="s">
        <v>72</v>
      </c>
      <c r="C30" s="3"/>
      <c r="D30" s="24" t="s">
        <v>16</v>
      </c>
      <c r="E30" s="27" t="s">
        <v>17</v>
      </c>
      <c r="F30" s="3"/>
      <c r="G30" s="123">
        <v>47.256889141881302</v>
      </c>
      <c r="H30" s="118">
        <v>69.609814999288403</v>
      </c>
      <c r="I30" s="118">
        <v>77.063544898249603</v>
      </c>
      <c r="J30" s="118">
        <v>77.0098747687491</v>
      </c>
      <c r="K30" s="118">
        <v>68.3895503059627</v>
      </c>
      <c r="L30" s="124">
        <v>67.865934822826205</v>
      </c>
      <c r="M30" s="118"/>
      <c r="N30" s="125">
        <v>84.123852284047203</v>
      </c>
      <c r="O30" s="126">
        <v>72.450362886011106</v>
      </c>
      <c r="P30" s="127">
        <v>78.287107585029105</v>
      </c>
      <c r="Q30" s="118"/>
      <c r="R30" s="128">
        <v>70.843412754884199</v>
      </c>
      <c r="S30" s="101"/>
      <c r="T30" s="102">
        <v>64.965777836933199</v>
      </c>
      <c r="U30" s="96">
        <v>50.059405295028498</v>
      </c>
      <c r="V30" s="96">
        <v>40.072318502038101</v>
      </c>
      <c r="W30" s="96">
        <v>39.823563659448503</v>
      </c>
      <c r="X30" s="96">
        <v>43.543924622531499</v>
      </c>
      <c r="Y30" s="103">
        <v>45.777874464998</v>
      </c>
      <c r="Z30" s="96"/>
      <c r="AA30" s="104">
        <v>58.875954719032102</v>
      </c>
      <c r="AB30" s="105">
        <v>38.6790864510861</v>
      </c>
      <c r="AC30" s="106">
        <v>48.8453167266916</v>
      </c>
      <c r="AD30" s="96"/>
      <c r="AE30" s="107">
        <v>46.732626610693899</v>
      </c>
      <c r="AF30" s="40"/>
      <c r="AG30" s="123">
        <v>45.692286181869903</v>
      </c>
      <c r="AH30" s="118">
        <v>62.6541714102746</v>
      </c>
      <c r="AI30" s="118">
        <v>67.994069304112699</v>
      </c>
      <c r="AJ30" s="118">
        <v>66.896903372705196</v>
      </c>
      <c r="AK30" s="118">
        <v>62.474048669417897</v>
      </c>
      <c r="AL30" s="124">
        <v>61.142295787676098</v>
      </c>
      <c r="AM30" s="118"/>
      <c r="AN30" s="125">
        <v>73.493093425359305</v>
      </c>
      <c r="AO30" s="126">
        <v>69.094192044969404</v>
      </c>
      <c r="AP30" s="127">
        <v>71.293642735164298</v>
      </c>
      <c r="AQ30" s="118"/>
      <c r="AR30" s="128">
        <v>64.042680629815607</v>
      </c>
      <c r="AS30" s="101"/>
      <c r="AT30" s="102">
        <v>59.271148451351699</v>
      </c>
      <c r="AU30" s="96">
        <v>33.661367820060001</v>
      </c>
      <c r="AV30" s="96">
        <v>24.411569233291701</v>
      </c>
      <c r="AW30" s="96">
        <v>24.5526819102862</v>
      </c>
      <c r="AX30" s="96">
        <v>34.318724143634697</v>
      </c>
      <c r="AY30" s="103">
        <v>32.665556933405803</v>
      </c>
      <c r="AZ30" s="96"/>
      <c r="BA30" s="104">
        <v>47.347233448009497</v>
      </c>
      <c r="BB30" s="105">
        <v>39.272228654907401</v>
      </c>
      <c r="BC30" s="106">
        <v>43.320550164727102</v>
      </c>
      <c r="BD30" s="96"/>
      <c r="BE30" s="107">
        <v>35.878543075528299</v>
      </c>
      <c r="BF30" s="40"/>
      <c r="BG30" s="41"/>
      <c r="BH30" s="41"/>
      <c r="BI30" s="41"/>
      <c r="BJ30" s="41"/>
      <c r="BK30" s="41"/>
      <c r="BL30" s="41"/>
      <c r="BM30" s="41"/>
      <c r="BN30" s="41"/>
      <c r="BO30" s="41"/>
      <c r="BP30" s="41"/>
      <c r="BQ30" s="41"/>
      <c r="BR30" s="41"/>
    </row>
    <row r="31" spans="1:70" x14ac:dyDescent="0.25">
      <c r="A31" s="21" t="s">
        <v>50</v>
      </c>
      <c r="B31" s="3" t="str">
        <f t="shared" si="0"/>
        <v>Staunton &amp; Harrisonburg, VA</v>
      </c>
      <c r="C31" s="3"/>
      <c r="D31" s="24" t="s">
        <v>16</v>
      </c>
      <c r="E31" s="27" t="s">
        <v>17</v>
      </c>
      <c r="F31" s="3"/>
      <c r="G31" s="123">
        <v>30.699406490944899</v>
      </c>
      <c r="H31" s="118">
        <v>41.689176976869199</v>
      </c>
      <c r="I31" s="118">
        <v>47.152246727631301</v>
      </c>
      <c r="J31" s="118">
        <v>50.020121929352598</v>
      </c>
      <c r="K31" s="118">
        <v>47.695997848305502</v>
      </c>
      <c r="L31" s="124">
        <v>43.451389994620698</v>
      </c>
      <c r="M31" s="118"/>
      <c r="N31" s="125">
        <v>80.155140756679202</v>
      </c>
      <c r="O31" s="126">
        <v>73.8415563923256</v>
      </c>
      <c r="P31" s="127">
        <v>76.998348574502401</v>
      </c>
      <c r="Q31" s="118"/>
      <c r="R31" s="128">
        <v>53.0362353031583</v>
      </c>
      <c r="S31" s="101"/>
      <c r="T31" s="102">
        <v>9.5009046020399701</v>
      </c>
      <c r="U31" s="96">
        <v>9.1090000326017702</v>
      </c>
      <c r="V31" s="96">
        <v>11.2214447818842</v>
      </c>
      <c r="W31" s="96">
        <v>13.538411115578899</v>
      </c>
      <c r="X31" s="96">
        <v>11.4565256163316</v>
      </c>
      <c r="Y31" s="103">
        <v>11.1354291242549</v>
      </c>
      <c r="Z31" s="96"/>
      <c r="AA31" s="104">
        <v>0.63095762085831697</v>
      </c>
      <c r="AB31" s="105">
        <v>7.4097254469763003</v>
      </c>
      <c r="AC31" s="106">
        <v>3.7712764816067601</v>
      </c>
      <c r="AD31" s="96"/>
      <c r="AE31" s="107">
        <v>7.9575361640618398</v>
      </c>
      <c r="AF31" s="40"/>
      <c r="AG31" s="123">
        <v>35.375785368477601</v>
      </c>
      <c r="AH31" s="118">
        <v>39.344114219114203</v>
      </c>
      <c r="AI31" s="118">
        <v>44.185326340326299</v>
      </c>
      <c r="AJ31" s="118">
        <v>43.823104267527299</v>
      </c>
      <c r="AK31" s="118">
        <v>45.325678680293997</v>
      </c>
      <c r="AL31" s="124">
        <v>41.610801775147898</v>
      </c>
      <c r="AM31" s="118"/>
      <c r="AN31" s="125">
        <v>68.065917608032905</v>
      </c>
      <c r="AO31" s="126">
        <v>68.841199121391398</v>
      </c>
      <c r="AP31" s="127">
        <v>68.453558364712194</v>
      </c>
      <c r="AQ31" s="118"/>
      <c r="AR31" s="128">
        <v>49.280160800737697</v>
      </c>
      <c r="AS31" s="101"/>
      <c r="AT31" s="102">
        <v>8.2988886894865708</v>
      </c>
      <c r="AU31" s="96">
        <v>8.5830242658573006</v>
      </c>
      <c r="AV31" s="96">
        <v>12.2172488049001</v>
      </c>
      <c r="AW31" s="96">
        <v>7.6329587776903898</v>
      </c>
      <c r="AX31" s="96">
        <v>8.9553264890902593</v>
      </c>
      <c r="AY31" s="103">
        <v>9.1634407298757701</v>
      </c>
      <c r="AZ31" s="96"/>
      <c r="BA31" s="104">
        <v>-7.3608940264351101</v>
      </c>
      <c r="BB31" s="105">
        <v>-8.0322767454201198</v>
      </c>
      <c r="BC31" s="106">
        <v>-7.6997071349168298</v>
      </c>
      <c r="BD31" s="96"/>
      <c r="BE31" s="107">
        <v>1.78324737725495</v>
      </c>
      <c r="BF31" s="40"/>
      <c r="BG31" s="41"/>
      <c r="BH31" s="41"/>
      <c r="BI31" s="41"/>
      <c r="BJ31" s="41"/>
      <c r="BK31" s="41"/>
      <c r="BL31" s="41"/>
      <c r="BM31" s="41"/>
      <c r="BN31" s="41"/>
      <c r="BO31" s="41"/>
      <c r="BP31" s="41"/>
      <c r="BQ31" s="41"/>
      <c r="BR31" s="41"/>
    </row>
    <row r="32" spans="1:70" x14ac:dyDescent="0.25">
      <c r="A32" s="21" t="s">
        <v>51</v>
      </c>
      <c r="B32" s="3" t="str">
        <f t="shared" si="0"/>
        <v>Blacksburg &amp; Wytheville, VA</v>
      </c>
      <c r="C32" s="3"/>
      <c r="D32" s="24" t="s">
        <v>16</v>
      </c>
      <c r="E32" s="27" t="s">
        <v>17</v>
      </c>
      <c r="F32" s="3"/>
      <c r="G32" s="123">
        <v>35.132726556343499</v>
      </c>
      <c r="H32" s="118">
        <v>44.743617021276499</v>
      </c>
      <c r="I32" s="118">
        <v>51.651509062253702</v>
      </c>
      <c r="J32" s="118">
        <v>49.753500788022002</v>
      </c>
      <c r="K32" s="118">
        <v>53.521178092986602</v>
      </c>
      <c r="L32" s="124">
        <v>46.960506304176498</v>
      </c>
      <c r="M32" s="118"/>
      <c r="N32" s="125">
        <v>99.229363672182799</v>
      </c>
      <c r="O32" s="126">
        <v>99.287236012608304</v>
      </c>
      <c r="P32" s="127">
        <v>99.258299842395502</v>
      </c>
      <c r="Q32" s="118"/>
      <c r="R32" s="128">
        <v>61.902733029381899</v>
      </c>
      <c r="S32" s="101"/>
      <c r="T32" s="102">
        <v>-12.2002153360063</v>
      </c>
      <c r="U32" s="96">
        <v>-1.18996012815374</v>
      </c>
      <c r="V32" s="96">
        <v>17.3341346955863</v>
      </c>
      <c r="W32" s="96">
        <v>4.50668343074818</v>
      </c>
      <c r="X32" s="96">
        <v>6.1757908974879197</v>
      </c>
      <c r="Y32" s="103">
        <v>3.2852834611534498</v>
      </c>
      <c r="Z32" s="96"/>
      <c r="AA32" s="104">
        <v>29.415523673403499</v>
      </c>
      <c r="AB32" s="105">
        <v>21.6516475945064</v>
      </c>
      <c r="AC32" s="106">
        <v>25.412411931199301</v>
      </c>
      <c r="AD32" s="96"/>
      <c r="AE32" s="107">
        <v>12.368008909984001</v>
      </c>
      <c r="AF32" s="40"/>
      <c r="AG32" s="123">
        <v>35.031568656422301</v>
      </c>
      <c r="AH32" s="118">
        <v>44.096297773837598</v>
      </c>
      <c r="AI32" s="118">
        <v>49.186982860519997</v>
      </c>
      <c r="AJ32" s="118">
        <v>48.736037234042499</v>
      </c>
      <c r="AK32" s="118">
        <v>53.860537825059097</v>
      </c>
      <c r="AL32" s="124">
        <v>46.1822848699763</v>
      </c>
      <c r="AM32" s="118"/>
      <c r="AN32" s="125">
        <v>77.560239361702102</v>
      </c>
      <c r="AO32" s="126">
        <v>71.8501974980299</v>
      </c>
      <c r="AP32" s="127">
        <v>74.705218429865994</v>
      </c>
      <c r="AQ32" s="118"/>
      <c r="AR32" s="128">
        <v>54.331694458516203</v>
      </c>
      <c r="AS32" s="101"/>
      <c r="AT32" s="102">
        <v>4.7582462953133096</v>
      </c>
      <c r="AU32" s="96">
        <v>-1.07277000741883</v>
      </c>
      <c r="AV32" s="96">
        <v>5.7462404588947198</v>
      </c>
      <c r="AW32" s="96">
        <v>3.9599587546841999</v>
      </c>
      <c r="AX32" s="96">
        <v>1.53778545473206</v>
      </c>
      <c r="AY32" s="103">
        <v>2.8771840176075201</v>
      </c>
      <c r="AZ32" s="96"/>
      <c r="BA32" s="104">
        <v>10.371459663002099</v>
      </c>
      <c r="BB32" s="105">
        <v>9.7490758843244905</v>
      </c>
      <c r="BC32" s="106">
        <v>10.0712819474619</v>
      </c>
      <c r="BD32" s="96"/>
      <c r="BE32" s="107">
        <v>5.5882978673403603</v>
      </c>
      <c r="BF32" s="40"/>
      <c r="BG32" s="41"/>
      <c r="BH32" s="41"/>
      <c r="BI32" s="41"/>
      <c r="BJ32" s="41"/>
      <c r="BK32" s="41"/>
      <c r="BL32" s="41"/>
      <c r="BM32" s="41"/>
      <c r="BN32" s="41"/>
      <c r="BO32" s="41"/>
      <c r="BP32" s="41"/>
      <c r="BQ32" s="41"/>
      <c r="BR32" s="41"/>
    </row>
    <row r="33" spans="1:70" x14ac:dyDescent="0.25">
      <c r="A33" s="21" t="s">
        <v>52</v>
      </c>
      <c r="B33" s="3" t="str">
        <f t="shared" si="0"/>
        <v>Lynchburg, VA</v>
      </c>
      <c r="C33" s="3"/>
      <c r="D33" s="24" t="s">
        <v>16</v>
      </c>
      <c r="E33" s="27" t="s">
        <v>17</v>
      </c>
      <c r="F33" s="3"/>
      <c r="G33" s="123">
        <v>28.643563892145298</v>
      </c>
      <c r="H33" s="118">
        <v>48.356582649472401</v>
      </c>
      <c r="I33" s="118">
        <v>60.420474794841702</v>
      </c>
      <c r="J33" s="118">
        <v>61.952497069167599</v>
      </c>
      <c r="K33" s="118">
        <v>70.389756740914393</v>
      </c>
      <c r="L33" s="124">
        <v>53.952575029308299</v>
      </c>
      <c r="M33" s="118"/>
      <c r="N33" s="125">
        <v>100.89682883939</v>
      </c>
      <c r="O33" s="126">
        <v>90.256770222743199</v>
      </c>
      <c r="P33" s="127">
        <v>95.576799531066797</v>
      </c>
      <c r="Q33" s="118"/>
      <c r="R33" s="128">
        <v>65.845210601239302</v>
      </c>
      <c r="S33" s="101"/>
      <c r="T33" s="102">
        <v>-17.9441119664341</v>
      </c>
      <c r="U33" s="96">
        <v>-40.133119822869297</v>
      </c>
      <c r="V33" s="96">
        <v>-6.9033645620086297</v>
      </c>
      <c r="W33" s="96">
        <v>-14.2000341077161</v>
      </c>
      <c r="X33" s="96">
        <v>23.091291158430799</v>
      </c>
      <c r="Y33" s="103">
        <v>-12.971983443557001</v>
      </c>
      <c r="Z33" s="96"/>
      <c r="AA33" s="104">
        <v>34.623627210963903</v>
      </c>
      <c r="AB33" s="105">
        <v>8.5791294967339802</v>
      </c>
      <c r="AC33" s="106">
        <v>20.927663359360601</v>
      </c>
      <c r="AD33" s="96"/>
      <c r="AE33" s="107">
        <v>-1.5230703137703001</v>
      </c>
      <c r="AF33" s="40"/>
      <c r="AG33" s="123">
        <v>33.487286781945997</v>
      </c>
      <c r="AH33" s="118">
        <v>50.380320193434898</v>
      </c>
      <c r="AI33" s="118">
        <v>57.662466295427897</v>
      </c>
      <c r="AJ33" s="118">
        <v>61.778664273153503</v>
      </c>
      <c r="AK33" s="118">
        <v>72.480192702227399</v>
      </c>
      <c r="AL33" s="124">
        <v>55.157786049237899</v>
      </c>
      <c r="AM33" s="118"/>
      <c r="AN33" s="125">
        <v>90.569377930832303</v>
      </c>
      <c r="AO33" s="126">
        <v>70.669468786635406</v>
      </c>
      <c r="AP33" s="127">
        <v>80.619423358733798</v>
      </c>
      <c r="AQ33" s="118"/>
      <c r="AR33" s="128">
        <v>62.432539566236798</v>
      </c>
      <c r="AS33" s="101"/>
      <c r="AT33" s="102">
        <v>-3.4580956217075198</v>
      </c>
      <c r="AU33" s="96">
        <v>-14.9692906489832</v>
      </c>
      <c r="AV33" s="96">
        <v>-5.4919738154452302</v>
      </c>
      <c r="AW33" s="96">
        <v>-6.2385554185965004</v>
      </c>
      <c r="AX33" s="96">
        <v>4.1621898114559999</v>
      </c>
      <c r="AY33" s="103">
        <v>-5.0388231863996698</v>
      </c>
      <c r="AZ33" s="96"/>
      <c r="BA33" s="104">
        <v>7.0667710588395698</v>
      </c>
      <c r="BB33" s="105">
        <v>-5.4363586238325698</v>
      </c>
      <c r="BC33" s="106">
        <v>1.20206734469656</v>
      </c>
      <c r="BD33" s="96"/>
      <c r="BE33" s="107">
        <v>-2.8279741968051502</v>
      </c>
      <c r="BF33" s="40"/>
      <c r="BG33" s="41"/>
      <c r="BH33" s="41"/>
      <c r="BI33" s="41"/>
      <c r="BJ33" s="41"/>
      <c r="BK33" s="41"/>
      <c r="BL33" s="41"/>
      <c r="BM33" s="41"/>
      <c r="BN33" s="41"/>
      <c r="BO33" s="41"/>
      <c r="BP33" s="41"/>
      <c r="BQ33" s="41"/>
      <c r="BR33" s="41"/>
    </row>
    <row r="34" spans="1:70" x14ac:dyDescent="0.25">
      <c r="A34" s="21" t="s">
        <v>73</v>
      </c>
      <c r="B34" s="3" t="str">
        <f t="shared" si="0"/>
        <v>Central Virginia</v>
      </c>
      <c r="C34" s="3"/>
      <c r="D34" s="24" t="s">
        <v>16</v>
      </c>
      <c r="E34" s="27" t="s">
        <v>17</v>
      </c>
      <c r="F34" s="3"/>
      <c r="G34" s="123">
        <v>42.280964850988802</v>
      </c>
      <c r="H34" s="118">
        <v>64.278236777348994</v>
      </c>
      <c r="I34" s="118">
        <v>77.708853176170294</v>
      </c>
      <c r="J34" s="118">
        <v>79.404427195673904</v>
      </c>
      <c r="K34" s="118">
        <v>69.947959413069199</v>
      </c>
      <c r="L34" s="124">
        <v>66.7240882826503</v>
      </c>
      <c r="M34" s="118"/>
      <c r="N34" s="125">
        <v>84.032173041285603</v>
      </c>
      <c r="O34" s="126">
        <v>85.000391705069106</v>
      </c>
      <c r="P34" s="127">
        <v>84.516774555772997</v>
      </c>
      <c r="Q34" s="118"/>
      <c r="R34" s="128">
        <v>71.811407330597007</v>
      </c>
      <c r="S34" s="101"/>
      <c r="T34" s="102">
        <v>-2.7066779935119101</v>
      </c>
      <c r="U34" s="96">
        <v>-0.70195979171494305</v>
      </c>
      <c r="V34" s="96">
        <v>3.91607099453815</v>
      </c>
      <c r="W34" s="96">
        <v>12.987048820432999</v>
      </c>
      <c r="X34" s="96">
        <v>9.5856897120840507</v>
      </c>
      <c r="Y34" s="103">
        <v>5.21742770955239</v>
      </c>
      <c r="Z34" s="96"/>
      <c r="AA34" s="104">
        <v>-20.018183002876601</v>
      </c>
      <c r="AB34" s="105">
        <v>-22.342626137854801</v>
      </c>
      <c r="AC34" s="106">
        <v>-21.2022468909107</v>
      </c>
      <c r="AD34" s="96"/>
      <c r="AE34" s="107">
        <v>-5.4405109213390102</v>
      </c>
      <c r="AF34" s="40"/>
      <c r="AG34" s="123">
        <v>43.958693152474403</v>
      </c>
      <c r="AH34" s="118">
        <v>59.697476607831803</v>
      </c>
      <c r="AI34" s="118">
        <v>67.895488957073795</v>
      </c>
      <c r="AJ34" s="118">
        <v>69.485354679952593</v>
      </c>
      <c r="AK34" s="118">
        <v>63.8095428653887</v>
      </c>
      <c r="AL34" s="124">
        <v>60.969311252544202</v>
      </c>
      <c r="AM34" s="118"/>
      <c r="AN34" s="125">
        <v>79.766881322720707</v>
      </c>
      <c r="AO34" s="126">
        <v>79.391293050442101</v>
      </c>
      <c r="AP34" s="127">
        <v>79.579039418685397</v>
      </c>
      <c r="AQ34" s="118"/>
      <c r="AR34" s="128">
        <v>66.287342664929298</v>
      </c>
      <c r="AS34" s="101"/>
      <c r="AT34" s="102">
        <v>3.1621379327289998</v>
      </c>
      <c r="AU34" s="96">
        <v>1.0363349429499999</v>
      </c>
      <c r="AV34" s="96">
        <v>0.358507037040528</v>
      </c>
      <c r="AW34" s="96">
        <v>4.50430389067765</v>
      </c>
      <c r="AX34" s="96">
        <v>2.6438267421525201</v>
      </c>
      <c r="AY34" s="103">
        <v>2.2955190307933599</v>
      </c>
      <c r="AZ34" s="96"/>
      <c r="BA34" s="104">
        <v>-6.8994615095460201</v>
      </c>
      <c r="BB34" s="105">
        <v>-13.2593116162162</v>
      </c>
      <c r="BC34" s="106">
        <v>-10.183713744151801</v>
      </c>
      <c r="BD34" s="96"/>
      <c r="BE34" s="107">
        <v>-2.3568189400519399</v>
      </c>
      <c r="BF34" s="40"/>
      <c r="BG34" s="41"/>
      <c r="BH34" s="41"/>
      <c r="BI34" s="41"/>
      <c r="BJ34" s="41"/>
      <c r="BK34" s="41"/>
      <c r="BL34" s="41"/>
      <c r="BM34" s="41"/>
      <c r="BN34" s="41"/>
      <c r="BO34" s="41"/>
      <c r="BP34" s="41"/>
      <c r="BQ34" s="41"/>
      <c r="BR34" s="41"/>
    </row>
    <row r="35" spans="1:70" x14ac:dyDescent="0.25">
      <c r="A35" s="21" t="s">
        <v>74</v>
      </c>
      <c r="B35" s="3" t="str">
        <f t="shared" si="0"/>
        <v>Chesapeake Bay</v>
      </c>
      <c r="C35" s="3"/>
      <c r="D35" s="24" t="s">
        <v>16</v>
      </c>
      <c r="E35" s="27" t="s">
        <v>17</v>
      </c>
      <c r="F35" s="3"/>
      <c r="G35" s="123">
        <v>36.378756841282197</v>
      </c>
      <c r="H35" s="118">
        <v>60.570906958561302</v>
      </c>
      <c r="I35" s="118">
        <v>65.625519937451102</v>
      </c>
      <c r="J35" s="118">
        <v>62.409124315871701</v>
      </c>
      <c r="K35" s="118">
        <v>58.080828772478398</v>
      </c>
      <c r="L35" s="124">
        <v>56.613027365129</v>
      </c>
      <c r="M35" s="118"/>
      <c r="N35" s="125">
        <v>63.889327599687199</v>
      </c>
      <c r="O35" s="126">
        <v>59.698639562157901</v>
      </c>
      <c r="P35" s="127">
        <v>61.7939835809225</v>
      </c>
      <c r="Q35" s="118"/>
      <c r="R35" s="128">
        <v>58.0933005696414</v>
      </c>
      <c r="S35" s="101"/>
      <c r="T35" s="102">
        <v>-11.786201061065899</v>
      </c>
      <c r="U35" s="96">
        <v>3.5354177931868001</v>
      </c>
      <c r="V35" s="96">
        <v>17.203237592150799</v>
      </c>
      <c r="W35" s="96">
        <v>9.9228211404304307</v>
      </c>
      <c r="X35" s="96">
        <v>18.825295158219902</v>
      </c>
      <c r="Y35" s="103">
        <v>8.2925055721806498</v>
      </c>
      <c r="Z35" s="96"/>
      <c r="AA35" s="104">
        <v>7.3089840608020404</v>
      </c>
      <c r="AB35" s="105">
        <v>5.06646037166949</v>
      </c>
      <c r="AC35" s="106">
        <v>6.2139122752389397</v>
      </c>
      <c r="AD35" s="96"/>
      <c r="AE35" s="107">
        <v>7.65223540590633</v>
      </c>
      <c r="AF35" s="40"/>
      <c r="AG35" s="123">
        <v>41.077707193119601</v>
      </c>
      <c r="AH35" s="118">
        <v>58.441260750586302</v>
      </c>
      <c r="AI35" s="118">
        <v>64.7862079749804</v>
      </c>
      <c r="AJ35" s="118">
        <v>59.882892885066397</v>
      </c>
      <c r="AK35" s="118">
        <v>52.831381939014797</v>
      </c>
      <c r="AL35" s="124">
        <v>55.403890148553501</v>
      </c>
      <c r="AM35" s="118"/>
      <c r="AN35" s="125">
        <v>57.282812744331501</v>
      </c>
      <c r="AO35" s="126">
        <v>56.0530688037529</v>
      </c>
      <c r="AP35" s="127">
        <v>56.667940774042201</v>
      </c>
      <c r="AQ35" s="118"/>
      <c r="AR35" s="128">
        <v>55.765047470121701</v>
      </c>
      <c r="AS35" s="101"/>
      <c r="AT35" s="102">
        <v>0.68062594456857395</v>
      </c>
      <c r="AU35" s="96">
        <v>14.583698371023599</v>
      </c>
      <c r="AV35" s="96">
        <v>18.366271932961801</v>
      </c>
      <c r="AW35" s="96">
        <v>7.8677571010711498</v>
      </c>
      <c r="AX35" s="96">
        <v>4.3750983275986304</v>
      </c>
      <c r="AY35" s="103">
        <v>9.6374014650734008</v>
      </c>
      <c r="AZ35" s="96"/>
      <c r="BA35" s="104">
        <v>-1.7307077699869999</v>
      </c>
      <c r="BB35" s="105">
        <v>-7.3745662495325801</v>
      </c>
      <c r="BC35" s="106">
        <v>-4.6054659536301603</v>
      </c>
      <c r="BD35" s="96"/>
      <c r="BE35" s="107">
        <v>5.0821716661424103</v>
      </c>
      <c r="BF35" s="40"/>
      <c r="BG35" s="41"/>
      <c r="BH35" s="41"/>
      <c r="BI35" s="41"/>
      <c r="BJ35" s="41"/>
      <c r="BK35" s="41"/>
      <c r="BL35" s="41"/>
      <c r="BM35" s="41"/>
      <c r="BN35" s="41"/>
      <c r="BO35" s="41"/>
      <c r="BP35" s="41"/>
      <c r="BQ35" s="41"/>
      <c r="BR35" s="41"/>
    </row>
    <row r="36" spans="1:70" x14ac:dyDescent="0.25">
      <c r="A36" s="21" t="s">
        <v>75</v>
      </c>
      <c r="B36" s="3" t="str">
        <f t="shared" si="0"/>
        <v>Coastal Virginia - Eastern Shore</v>
      </c>
      <c r="C36" s="3"/>
      <c r="D36" s="24" t="s">
        <v>16</v>
      </c>
      <c r="E36" s="27" t="s">
        <v>17</v>
      </c>
      <c r="F36" s="3"/>
      <c r="G36" s="123">
        <v>23.700798507462601</v>
      </c>
      <c r="H36" s="118">
        <v>36.577880597014897</v>
      </c>
      <c r="I36" s="118">
        <v>40.751873134328299</v>
      </c>
      <c r="J36" s="118">
        <v>40.549477611940198</v>
      </c>
      <c r="K36" s="118">
        <v>39.3785223880597</v>
      </c>
      <c r="L36" s="124">
        <v>36.191710447761103</v>
      </c>
      <c r="M36" s="118"/>
      <c r="N36" s="125">
        <v>50.274111940298503</v>
      </c>
      <c r="O36" s="126">
        <v>49.855763582966198</v>
      </c>
      <c r="P36" s="127">
        <v>50.063234641006602</v>
      </c>
      <c r="Q36" s="118"/>
      <c r="R36" s="128">
        <v>40.178187619655297</v>
      </c>
      <c r="S36" s="101"/>
      <c r="T36" s="102">
        <v>-26.318842171400501</v>
      </c>
      <c r="U36" s="96">
        <v>-17.574792091476699</v>
      </c>
      <c r="V36" s="96">
        <v>-10.4595239020887</v>
      </c>
      <c r="W36" s="96">
        <v>-3.1244705908194002</v>
      </c>
      <c r="X36" s="96">
        <v>-5.5579244102771401</v>
      </c>
      <c r="Y36" s="103">
        <v>-11.989096490951599</v>
      </c>
      <c r="Z36" s="96"/>
      <c r="AA36" s="104">
        <v>-9.71480560321843</v>
      </c>
      <c r="AB36" s="105">
        <v>-10.4053507793534</v>
      </c>
      <c r="AC36" s="106">
        <v>-10.063020697254</v>
      </c>
      <c r="AD36" s="96"/>
      <c r="AE36" s="107">
        <v>-11.3514018777587</v>
      </c>
      <c r="AF36" s="40"/>
      <c r="AG36" s="123">
        <v>26.7934365671641</v>
      </c>
      <c r="AH36" s="118">
        <v>35.331380597014899</v>
      </c>
      <c r="AI36" s="118">
        <v>36.947882462686501</v>
      </c>
      <c r="AJ36" s="118">
        <v>36.878419776119401</v>
      </c>
      <c r="AK36" s="118">
        <v>35.046026119402903</v>
      </c>
      <c r="AL36" s="124">
        <v>34.199429104477602</v>
      </c>
      <c r="AM36" s="118"/>
      <c r="AN36" s="125">
        <v>45.345800373134303</v>
      </c>
      <c r="AO36" s="126">
        <v>44.757168338907398</v>
      </c>
      <c r="AP36" s="127">
        <v>45.050881586296697</v>
      </c>
      <c r="AQ36" s="118"/>
      <c r="AR36" s="128">
        <v>37.304386287358099</v>
      </c>
      <c r="AS36" s="101"/>
      <c r="AT36" s="102">
        <v>-18.933525413346299</v>
      </c>
      <c r="AU36" s="96">
        <v>-14.577094820615001</v>
      </c>
      <c r="AV36" s="96">
        <v>-15.5008950952655</v>
      </c>
      <c r="AW36" s="96">
        <v>-16.062041511170801</v>
      </c>
      <c r="AX36" s="96">
        <v>-20.026955504945601</v>
      </c>
      <c r="AY36" s="103">
        <v>-16.949400238745</v>
      </c>
      <c r="AZ36" s="96"/>
      <c r="BA36" s="104">
        <v>-18.623908021382501</v>
      </c>
      <c r="BB36" s="105">
        <v>-24.321048150932398</v>
      </c>
      <c r="BC36" s="106">
        <v>-21.558269634322901</v>
      </c>
      <c r="BD36" s="96"/>
      <c r="BE36" s="107">
        <v>-18.612837783863402</v>
      </c>
      <c r="BF36" s="40"/>
      <c r="BG36" s="41"/>
      <c r="BH36" s="41"/>
      <c r="BI36" s="41"/>
      <c r="BJ36" s="41"/>
      <c r="BK36" s="41"/>
      <c r="BL36" s="41"/>
      <c r="BM36" s="41"/>
      <c r="BN36" s="41"/>
      <c r="BO36" s="41"/>
      <c r="BP36" s="41"/>
      <c r="BQ36" s="41"/>
      <c r="BR36" s="41"/>
    </row>
    <row r="37" spans="1:70" x14ac:dyDescent="0.25">
      <c r="A37" s="21" t="s">
        <v>76</v>
      </c>
      <c r="B37" s="3" t="str">
        <f t="shared" si="0"/>
        <v>Coastal Virginia - Hampton Roads</v>
      </c>
      <c r="C37" s="3"/>
      <c r="D37" s="24" t="s">
        <v>16</v>
      </c>
      <c r="E37" s="27" t="s">
        <v>17</v>
      </c>
      <c r="F37" s="3"/>
      <c r="G37" s="123">
        <v>41.735048675513603</v>
      </c>
      <c r="H37" s="118">
        <v>51.243997796792499</v>
      </c>
      <c r="I37" s="118">
        <v>60.345887175283004</v>
      </c>
      <c r="J37" s="118">
        <v>61.913710867448799</v>
      </c>
      <c r="K37" s="118">
        <v>61.6762553158784</v>
      </c>
      <c r="L37" s="124">
        <v>55.382979966183299</v>
      </c>
      <c r="M37" s="118"/>
      <c r="N37" s="125">
        <v>86.142811395193903</v>
      </c>
      <c r="O37" s="126">
        <v>90.178307006369394</v>
      </c>
      <c r="P37" s="127">
        <v>88.166126539267196</v>
      </c>
      <c r="Q37" s="118"/>
      <c r="R37" s="128">
        <v>64.768089879833497</v>
      </c>
      <c r="S37" s="101"/>
      <c r="T37" s="102">
        <v>2.3794634653548301</v>
      </c>
      <c r="U37" s="96">
        <v>-4.5946764089282803</v>
      </c>
      <c r="V37" s="96">
        <v>6.2592518833826301</v>
      </c>
      <c r="W37" s="96">
        <v>8.2474513836753705</v>
      </c>
      <c r="X37" s="96">
        <v>-0.57350846469850703</v>
      </c>
      <c r="Y37" s="103">
        <v>2.3727828678190499</v>
      </c>
      <c r="Z37" s="96"/>
      <c r="AA37" s="104">
        <v>-5.4140255722139896</v>
      </c>
      <c r="AB37" s="105">
        <v>-4.9835541535841799</v>
      </c>
      <c r="AC37" s="106">
        <v>-5.1883651841158001</v>
      </c>
      <c r="AD37" s="96"/>
      <c r="AE37" s="107">
        <v>-0.74627085102259105</v>
      </c>
      <c r="AF37" s="40"/>
      <c r="AG37" s="123">
        <v>39.852376956850001</v>
      </c>
      <c r="AH37" s="118">
        <v>45.018653789536998</v>
      </c>
      <c r="AI37" s="118">
        <v>48.583571629861098</v>
      </c>
      <c r="AJ37" s="118">
        <v>49.269946008607803</v>
      </c>
      <c r="AK37" s="118">
        <v>48.993293795152901</v>
      </c>
      <c r="AL37" s="124">
        <v>46.342467435010803</v>
      </c>
      <c r="AM37" s="118"/>
      <c r="AN37" s="125">
        <v>69.767881929777403</v>
      </c>
      <c r="AO37" s="126">
        <v>75.076500044739205</v>
      </c>
      <c r="AP37" s="127">
        <v>72.424024425342395</v>
      </c>
      <c r="AQ37" s="118"/>
      <c r="AR37" s="128">
        <v>53.800269063503499</v>
      </c>
      <c r="AS37" s="101"/>
      <c r="AT37" s="102">
        <v>-2.02201399856401</v>
      </c>
      <c r="AU37" s="96">
        <v>-1.01296657370272</v>
      </c>
      <c r="AV37" s="96">
        <v>-2.40074433250083</v>
      </c>
      <c r="AW37" s="96">
        <v>-5.4629480095274898</v>
      </c>
      <c r="AX37" s="96">
        <v>-8.8747401410117597</v>
      </c>
      <c r="AY37" s="103">
        <v>-4.1777108053637502</v>
      </c>
      <c r="AZ37" s="96"/>
      <c r="BA37" s="104">
        <v>-8.7650950650601693</v>
      </c>
      <c r="BB37" s="105">
        <v>-6.1543176088572</v>
      </c>
      <c r="BC37" s="106">
        <v>-7.4279185099579896</v>
      </c>
      <c r="BD37" s="96"/>
      <c r="BE37" s="107">
        <v>-5.4581903723746699</v>
      </c>
      <c r="BF37" s="40"/>
      <c r="BG37" s="41"/>
      <c r="BH37" s="41"/>
      <c r="BI37" s="41"/>
      <c r="BJ37" s="41"/>
      <c r="BK37" s="41"/>
      <c r="BL37" s="41"/>
      <c r="BM37" s="41"/>
      <c r="BN37" s="41"/>
      <c r="BO37" s="41"/>
      <c r="BP37" s="41"/>
      <c r="BQ37" s="41"/>
      <c r="BR37" s="41"/>
    </row>
    <row r="38" spans="1:70" x14ac:dyDescent="0.25">
      <c r="A38" s="20" t="s">
        <v>77</v>
      </c>
      <c r="B38" s="3" t="str">
        <f t="shared" si="0"/>
        <v>Northern Virginia</v>
      </c>
      <c r="C38" s="3"/>
      <c r="D38" s="24" t="s">
        <v>16</v>
      </c>
      <c r="E38" s="27" t="s">
        <v>17</v>
      </c>
      <c r="F38" s="3"/>
      <c r="G38" s="123">
        <v>68.766141215415502</v>
      </c>
      <c r="H38" s="118">
        <v>109.992573212707</v>
      </c>
      <c r="I38" s="118">
        <v>128.06260988959301</v>
      </c>
      <c r="J38" s="118">
        <v>120.53031034288099</v>
      </c>
      <c r="K38" s="118">
        <v>88.740616924031798</v>
      </c>
      <c r="L38" s="124">
        <v>103.218450316925</v>
      </c>
      <c r="M38" s="118"/>
      <c r="N38" s="125">
        <v>74.076887731111398</v>
      </c>
      <c r="O38" s="126">
        <v>78.954257716252499</v>
      </c>
      <c r="P38" s="127">
        <v>76.515572723681899</v>
      </c>
      <c r="Q38" s="118"/>
      <c r="R38" s="128">
        <v>95.589056718856199</v>
      </c>
      <c r="S38" s="101"/>
      <c r="T38" s="102">
        <v>11.830244648445101</v>
      </c>
      <c r="U38" s="96">
        <v>9.9840884080850394</v>
      </c>
      <c r="V38" s="96">
        <v>8.9268129389365694</v>
      </c>
      <c r="W38" s="96">
        <v>6.2515148270127598</v>
      </c>
      <c r="X38" s="96">
        <v>4.9682446593613196</v>
      </c>
      <c r="Y38" s="103">
        <v>8.1850202666958296</v>
      </c>
      <c r="Z38" s="96"/>
      <c r="AA38" s="104">
        <v>-7.3874096157159901</v>
      </c>
      <c r="AB38" s="105">
        <v>-7.7559869623671203</v>
      </c>
      <c r="AC38" s="106">
        <v>-7.57793893945151</v>
      </c>
      <c r="AD38" s="96"/>
      <c r="AE38" s="107">
        <v>4.1188532568784604</v>
      </c>
      <c r="AF38" s="40"/>
      <c r="AG38" s="123">
        <v>61.974682980044001</v>
      </c>
      <c r="AH38" s="118">
        <v>89.176112626253101</v>
      </c>
      <c r="AI38" s="118">
        <v>110.413064777023</v>
      </c>
      <c r="AJ38" s="118">
        <v>104.978214023736</v>
      </c>
      <c r="AK38" s="118">
        <v>81.088818581074705</v>
      </c>
      <c r="AL38" s="124">
        <v>89.526178597626298</v>
      </c>
      <c r="AM38" s="118"/>
      <c r="AN38" s="125">
        <v>74.403935006677003</v>
      </c>
      <c r="AO38" s="126">
        <v>78.835314621851893</v>
      </c>
      <c r="AP38" s="127">
        <v>76.619624814264398</v>
      </c>
      <c r="AQ38" s="118"/>
      <c r="AR38" s="128">
        <v>85.838591802380094</v>
      </c>
      <c r="AS38" s="101"/>
      <c r="AT38" s="102">
        <v>7.2939495462709001</v>
      </c>
      <c r="AU38" s="96">
        <v>7.8103456298752301</v>
      </c>
      <c r="AV38" s="96">
        <v>12.339938181486399</v>
      </c>
      <c r="AW38" s="96">
        <v>7.92539605412271</v>
      </c>
      <c r="AX38" s="96">
        <v>5.2195489682126102</v>
      </c>
      <c r="AY38" s="103">
        <v>8.3595860196504805</v>
      </c>
      <c r="AZ38" s="96"/>
      <c r="BA38" s="104">
        <v>2.51507221769976</v>
      </c>
      <c r="BB38" s="105">
        <v>1.30520878988772</v>
      </c>
      <c r="BC38" s="106">
        <v>1.88905984567817</v>
      </c>
      <c r="BD38" s="96"/>
      <c r="BE38" s="107">
        <v>6.6317858495821103</v>
      </c>
      <c r="BF38" s="40"/>
      <c r="BG38" s="41"/>
      <c r="BH38" s="41"/>
      <c r="BI38" s="41"/>
      <c r="BJ38" s="41"/>
      <c r="BK38" s="41"/>
      <c r="BL38" s="41"/>
      <c r="BM38" s="41"/>
      <c r="BN38" s="41"/>
      <c r="BO38" s="41"/>
      <c r="BP38" s="41"/>
      <c r="BQ38" s="41"/>
      <c r="BR38" s="41"/>
    </row>
    <row r="39" spans="1:70" x14ac:dyDescent="0.25">
      <c r="A39" s="22" t="s">
        <v>78</v>
      </c>
      <c r="B39" s="3" t="str">
        <f t="shared" si="0"/>
        <v>Shenandoah Valley</v>
      </c>
      <c r="C39" s="3"/>
      <c r="D39" s="25" t="s">
        <v>16</v>
      </c>
      <c r="E39" s="28" t="s">
        <v>17</v>
      </c>
      <c r="F39" s="3"/>
      <c r="G39" s="129">
        <v>29.5362447257383</v>
      </c>
      <c r="H39" s="130">
        <v>41.077363713080103</v>
      </c>
      <c r="I39" s="130">
        <v>44.583259915611798</v>
      </c>
      <c r="J39" s="130">
        <v>46.992105485232003</v>
      </c>
      <c r="K39" s="130">
        <v>46.968905485232</v>
      </c>
      <c r="L39" s="131">
        <v>41.831575864978902</v>
      </c>
      <c r="M39" s="118"/>
      <c r="N39" s="132">
        <v>68.177535864978907</v>
      </c>
      <c r="O39" s="133">
        <v>61.323941359844902</v>
      </c>
      <c r="P39" s="134">
        <v>64.747993591635307</v>
      </c>
      <c r="Q39" s="118"/>
      <c r="R39" s="135">
        <v>48.382872277597599</v>
      </c>
      <c r="S39" s="101"/>
      <c r="T39" s="108">
        <v>0.40620398273867703</v>
      </c>
      <c r="U39" s="109">
        <v>3.3953198484815998</v>
      </c>
      <c r="V39" s="109">
        <v>5.2366439366409301</v>
      </c>
      <c r="W39" s="109">
        <v>5.0405928203794197</v>
      </c>
      <c r="X39" s="109">
        <v>4.3638888173351997</v>
      </c>
      <c r="Y39" s="110">
        <v>3.9283445954457701</v>
      </c>
      <c r="Z39" s="96"/>
      <c r="AA39" s="111">
        <v>0.83308008030027503</v>
      </c>
      <c r="AB39" s="112">
        <v>-1.14905141834862</v>
      </c>
      <c r="AC39" s="113">
        <v>-0.11958532326069</v>
      </c>
      <c r="AD39" s="96"/>
      <c r="AE39" s="114">
        <v>2.3326915193590101</v>
      </c>
      <c r="AF39" s="40"/>
      <c r="AG39" s="129">
        <v>30.714416877637099</v>
      </c>
      <c r="AH39" s="130">
        <v>37.336045358649699</v>
      </c>
      <c r="AI39" s="130">
        <v>42.019847468354399</v>
      </c>
      <c r="AJ39" s="130">
        <v>41.686702742615999</v>
      </c>
      <c r="AK39" s="130">
        <v>41.886427215189798</v>
      </c>
      <c r="AL39" s="131">
        <v>38.7286879324894</v>
      </c>
      <c r="AM39" s="118"/>
      <c r="AN39" s="132">
        <v>58.652441561181398</v>
      </c>
      <c r="AO39" s="133">
        <v>57.094317256795698</v>
      </c>
      <c r="AP39" s="134">
        <v>57.873223299127801</v>
      </c>
      <c r="AQ39" s="118"/>
      <c r="AR39" s="135">
        <v>44.199338193412601</v>
      </c>
      <c r="AS39" s="101"/>
      <c r="AT39" s="108">
        <v>-0.32706057563616098</v>
      </c>
      <c r="AU39" s="109">
        <v>1.25800306599626</v>
      </c>
      <c r="AV39" s="109">
        <v>3.4073438491760202</v>
      </c>
      <c r="AW39" s="109">
        <v>-1.11904577745284</v>
      </c>
      <c r="AX39" s="109">
        <v>-5.6838090187944301</v>
      </c>
      <c r="AY39" s="110">
        <v>-0.64052814581655904</v>
      </c>
      <c r="AZ39" s="96"/>
      <c r="BA39" s="111">
        <v>-10.4394680661637</v>
      </c>
      <c r="BB39" s="112">
        <v>-11.969192210893199</v>
      </c>
      <c r="BC39" s="113">
        <v>-11.2008613697803</v>
      </c>
      <c r="BD39" s="96"/>
      <c r="BE39" s="114">
        <v>-4.8755576268809797</v>
      </c>
      <c r="BF39" s="40"/>
      <c r="BG39" s="41"/>
      <c r="BH39" s="41"/>
      <c r="BI39" s="41"/>
      <c r="BJ39" s="41"/>
      <c r="BK39" s="41"/>
      <c r="BL39" s="41"/>
      <c r="BM39" s="41"/>
      <c r="BN39" s="41"/>
      <c r="BO39" s="41"/>
      <c r="BP39" s="41"/>
      <c r="BQ39" s="41"/>
      <c r="BR39" s="41"/>
    </row>
    <row r="40" spans="1:70" ht="13" x14ac:dyDescent="0.3">
      <c r="A40" s="19" t="s">
        <v>79</v>
      </c>
      <c r="B40" s="3" t="str">
        <f t="shared" si="0"/>
        <v>Southern Virginia</v>
      </c>
      <c r="C40" s="9"/>
      <c r="D40" s="23" t="s">
        <v>16</v>
      </c>
      <c r="E40" s="26" t="s">
        <v>17</v>
      </c>
      <c r="F40" s="3"/>
      <c r="G40" s="115">
        <v>42.346537863646397</v>
      </c>
      <c r="H40" s="116">
        <v>68.3774927825893</v>
      </c>
      <c r="I40" s="116">
        <v>75.0058094603597</v>
      </c>
      <c r="J40" s="116">
        <v>75.125243171219097</v>
      </c>
      <c r="K40" s="116">
        <v>72.864967799244894</v>
      </c>
      <c r="L40" s="117">
        <v>66.744010215411905</v>
      </c>
      <c r="M40" s="118"/>
      <c r="N40" s="119">
        <v>79.022125249833394</v>
      </c>
      <c r="O40" s="120">
        <v>70.649793471019294</v>
      </c>
      <c r="P40" s="121">
        <v>74.835959360426301</v>
      </c>
      <c r="Q40" s="118"/>
      <c r="R40" s="122">
        <v>69.055995685415994</v>
      </c>
      <c r="S40" s="101"/>
      <c r="T40" s="93">
        <v>2.4231418992165401</v>
      </c>
      <c r="U40" s="94">
        <v>11.0676208070094</v>
      </c>
      <c r="V40" s="94">
        <v>16.553974318065201</v>
      </c>
      <c r="W40" s="94">
        <v>13.5685528944911</v>
      </c>
      <c r="X40" s="94">
        <v>19.874826504621598</v>
      </c>
      <c r="Y40" s="95">
        <v>13.434871731690899</v>
      </c>
      <c r="Z40" s="96"/>
      <c r="AA40" s="97">
        <v>24.9058815535161</v>
      </c>
      <c r="AB40" s="98">
        <v>10.363601949345799</v>
      </c>
      <c r="AC40" s="99">
        <v>17.591888239070201</v>
      </c>
      <c r="AD40" s="96"/>
      <c r="AE40" s="100">
        <v>14.6902417365948</v>
      </c>
      <c r="AF40" s="40"/>
      <c r="AG40" s="115">
        <v>41.5011292471685</v>
      </c>
      <c r="AH40" s="116">
        <v>63.522234621363502</v>
      </c>
      <c r="AI40" s="116">
        <v>66.892104152786999</v>
      </c>
      <c r="AJ40" s="116">
        <v>69.043233955141005</v>
      </c>
      <c r="AK40" s="116">
        <v>64.368139573617498</v>
      </c>
      <c r="AL40" s="117">
        <v>61.065368310015501</v>
      </c>
      <c r="AM40" s="118"/>
      <c r="AN40" s="119">
        <v>68.504037308460994</v>
      </c>
      <c r="AO40" s="120">
        <v>62.905285365311997</v>
      </c>
      <c r="AP40" s="121">
        <v>65.704661336886502</v>
      </c>
      <c r="AQ40" s="118"/>
      <c r="AR40" s="122">
        <v>62.390880603407197</v>
      </c>
      <c r="AS40" s="101"/>
      <c r="AT40" s="93">
        <v>6.9938110118460699</v>
      </c>
      <c r="AU40" s="94">
        <v>10.594478988578601</v>
      </c>
      <c r="AV40" s="94">
        <v>9.1148672467462308</v>
      </c>
      <c r="AW40" s="94">
        <v>11.6146572147843</v>
      </c>
      <c r="AX40" s="94">
        <v>11.855522834337799</v>
      </c>
      <c r="AY40" s="95">
        <v>10.252534845537401</v>
      </c>
      <c r="AZ40" s="96"/>
      <c r="BA40" s="97">
        <v>14.555169889559499</v>
      </c>
      <c r="BB40" s="98">
        <v>5.8253544233298298</v>
      </c>
      <c r="BC40" s="99">
        <v>10.2033483061686</v>
      </c>
      <c r="BD40" s="96"/>
      <c r="BE40" s="100">
        <v>10.237730515339701</v>
      </c>
      <c r="BF40" s="40"/>
    </row>
    <row r="41" spans="1:70" x14ac:dyDescent="0.25">
      <c r="A41" s="20" t="s">
        <v>80</v>
      </c>
      <c r="B41" s="3" t="str">
        <f t="shared" si="0"/>
        <v>Southwest Virginia - Blue Ridge Highlands</v>
      </c>
      <c r="C41" s="10"/>
      <c r="D41" s="24" t="s">
        <v>16</v>
      </c>
      <c r="E41" s="27" t="s">
        <v>17</v>
      </c>
      <c r="F41" s="3"/>
      <c r="G41" s="123">
        <v>40.614133724870101</v>
      </c>
      <c r="H41" s="118">
        <v>51.092165123108103</v>
      </c>
      <c r="I41" s="118">
        <v>55.7718014456742</v>
      </c>
      <c r="J41" s="118">
        <v>55.946453580302602</v>
      </c>
      <c r="K41" s="118">
        <v>56.810393042692503</v>
      </c>
      <c r="L41" s="124">
        <v>52.046989383329503</v>
      </c>
      <c r="M41" s="118"/>
      <c r="N41" s="125">
        <v>98.160259769595598</v>
      </c>
      <c r="O41" s="126">
        <v>93.642360515021394</v>
      </c>
      <c r="P41" s="127">
        <v>95.901310142308503</v>
      </c>
      <c r="Q41" s="118"/>
      <c r="R41" s="128">
        <v>64.576795314466395</v>
      </c>
      <c r="S41" s="101"/>
      <c r="T41" s="102">
        <v>10.167284126586599</v>
      </c>
      <c r="U41" s="96">
        <v>15.091572471424101</v>
      </c>
      <c r="V41" s="96">
        <v>22.334348643611499</v>
      </c>
      <c r="W41" s="96">
        <v>16.503388233397899</v>
      </c>
      <c r="X41" s="96">
        <v>13.947861614415</v>
      </c>
      <c r="Y41" s="103">
        <v>15.801028967651201</v>
      </c>
      <c r="Z41" s="96"/>
      <c r="AA41" s="104">
        <v>41.341916940220301</v>
      </c>
      <c r="AB41" s="105">
        <v>28.6266146496462</v>
      </c>
      <c r="AC41" s="106">
        <v>34.834413345565103</v>
      </c>
      <c r="AD41" s="96"/>
      <c r="AE41" s="107">
        <v>23.1789097119422</v>
      </c>
      <c r="AF41" s="40"/>
      <c r="AG41" s="123">
        <v>41.156724644228497</v>
      </c>
      <c r="AH41" s="118">
        <v>50.237581883894201</v>
      </c>
      <c r="AI41" s="118">
        <v>53.6914730630223</v>
      </c>
      <c r="AJ41" s="118">
        <v>53.492402586401603</v>
      </c>
      <c r="AK41" s="118">
        <v>57.005279817031798</v>
      </c>
      <c r="AL41" s="124">
        <v>51.116692398915703</v>
      </c>
      <c r="AM41" s="118"/>
      <c r="AN41" s="125">
        <v>81.084321493110394</v>
      </c>
      <c r="AO41" s="126">
        <v>76.242886548452603</v>
      </c>
      <c r="AP41" s="127">
        <v>78.663604020781506</v>
      </c>
      <c r="AQ41" s="118"/>
      <c r="AR41" s="128">
        <v>58.987238576591601</v>
      </c>
      <c r="AS41" s="101"/>
      <c r="AT41" s="102">
        <v>27.714868716057701</v>
      </c>
      <c r="AU41" s="96">
        <v>15.8385657807146</v>
      </c>
      <c r="AV41" s="96">
        <v>15.3761650266653</v>
      </c>
      <c r="AW41" s="96">
        <v>14.199674853934599</v>
      </c>
      <c r="AX41" s="96">
        <v>13.2177144434075</v>
      </c>
      <c r="AY41" s="103">
        <v>16.533771689136</v>
      </c>
      <c r="AZ41" s="96"/>
      <c r="BA41" s="104">
        <v>24.546853835840601</v>
      </c>
      <c r="BB41" s="105">
        <v>22.113455768655101</v>
      </c>
      <c r="BC41" s="106">
        <v>23.355600843418401</v>
      </c>
      <c r="BD41" s="96"/>
      <c r="BE41" s="107">
        <v>19.042134782841998</v>
      </c>
      <c r="BF41" s="40"/>
    </row>
    <row r="42" spans="1:70" x14ac:dyDescent="0.25">
      <c r="A42" s="21" t="s">
        <v>81</v>
      </c>
      <c r="B42" s="3" t="str">
        <f t="shared" si="0"/>
        <v>Southwest Virginia - Heart of Appalachia</v>
      </c>
      <c r="C42" s="3"/>
      <c r="D42" s="24" t="s">
        <v>16</v>
      </c>
      <c r="E42" s="27" t="s">
        <v>17</v>
      </c>
      <c r="F42" s="3"/>
      <c r="G42" s="123">
        <v>32.665849829351501</v>
      </c>
      <c r="H42" s="118">
        <v>45.799310580204697</v>
      </c>
      <c r="I42" s="118">
        <v>50.756402730375399</v>
      </c>
      <c r="J42" s="118">
        <v>49.149221843003403</v>
      </c>
      <c r="K42" s="118">
        <v>40.809802047781503</v>
      </c>
      <c r="L42" s="124">
        <v>43.836117406143302</v>
      </c>
      <c r="M42" s="118"/>
      <c r="N42" s="125">
        <v>50.844976109214997</v>
      </c>
      <c r="O42" s="126">
        <v>49.4809078498293</v>
      </c>
      <c r="P42" s="127">
        <v>50.162941979522103</v>
      </c>
      <c r="Q42" s="118"/>
      <c r="R42" s="128">
        <v>45.643781569965803</v>
      </c>
      <c r="S42" s="101"/>
      <c r="T42" s="102">
        <v>2.26342730335339</v>
      </c>
      <c r="U42" s="96">
        <v>-3.5132175858741599</v>
      </c>
      <c r="V42" s="96">
        <v>6.3183482383437299</v>
      </c>
      <c r="W42" s="96">
        <v>2.3370988589316402</v>
      </c>
      <c r="X42" s="96">
        <v>5.5040797254804303</v>
      </c>
      <c r="Y42" s="103">
        <v>2.4891460100621301</v>
      </c>
      <c r="Z42" s="96"/>
      <c r="AA42" s="104">
        <v>33.859084703116203</v>
      </c>
      <c r="AB42" s="105">
        <v>26.529535144446001</v>
      </c>
      <c r="AC42" s="106">
        <v>30.140959234949101</v>
      </c>
      <c r="AD42" s="96"/>
      <c r="AE42" s="107">
        <v>9.81583788101476</v>
      </c>
      <c r="AF42" s="40"/>
      <c r="AG42" s="123">
        <v>30.9860358361774</v>
      </c>
      <c r="AH42" s="118">
        <v>43.224069965870299</v>
      </c>
      <c r="AI42" s="118">
        <v>45.271134812286597</v>
      </c>
      <c r="AJ42" s="118">
        <v>46.194576791808799</v>
      </c>
      <c r="AK42" s="118">
        <v>41.089078498293503</v>
      </c>
      <c r="AL42" s="124">
        <v>41.352979180887303</v>
      </c>
      <c r="AM42" s="118"/>
      <c r="AN42" s="125">
        <v>43.203158703071601</v>
      </c>
      <c r="AO42" s="126">
        <v>43.180474402730297</v>
      </c>
      <c r="AP42" s="127">
        <v>43.191816552901003</v>
      </c>
      <c r="AQ42" s="118"/>
      <c r="AR42" s="128">
        <v>41.878361287176901</v>
      </c>
      <c r="AS42" s="101"/>
      <c r="AT42" s="102">
        <v>11.173191901134899</v>
      </c>
      <c r="AU42" s="96">
        <v>-4.6472456638027504</v>
      </c>
      <c r="AV42" s="96">
        <v>-4.8442277815999697</v>
      </c>
      <c r="AW42" s="96">
        <v>-2.7505084903097399</v>
      </c>
      <c r="AX42" s="96">
        <v>4.1893370314898801</v>
      </c>
      <c r="AY42" s="103">
        <v>-0.45808091303652299</v>
      </c>
      <c r="AZ42" s="96"/>
      <c r="BA42" s="104">
        <v>19.411571050395899</v>
      </c>
      <c r="BB42" s="105">
        <v>22.889350884602599</v>
      </c>
      <c r="BC42" s="106">
        <v>21.125045895620101</v>
      </c>
      <c r="BD42" s="96"/>
      <c r="BE42" s="107">
        <v>5.0583036988992198</v>
      </c>
      <c r="BF42" s="40"/>
    </row>
    <row r="43" spans="1:70" x14ac:dyDescent="0.25">
      <c r="A43" s="22" t="s">
        <v>82</v>
      </c>
      <c r="B43" s="3" t="str">
        <f t="shared" si="0"/>
        <v>Virginia Mountains</v>
      </c>
      <c r="C43" s="3"/>
      <c r="D43" s="25" t="s">
        <v>16</v>
      </c>
      <c r="E43" s="28" t="s">
        <v>17</v>
      </c>
      <c r="F43" s="3"/>
      <c r="G43" s="123">
        <v>35.955584609131499</v>
      </c>
      <c r="H43" s="118">
        <v>55.582673079528497</v>
      </c>
      <c r="I43" s="118">
        <v>62.142838368784702</v>
      </c>
      <c r="J43" s="118">
        <v>59.374958677685903</v>
      </c>
      <c r="K43" s="118">
        <v>59.715927381113602</v>
      </c>
      <c r="L43" s="124">
        <v>54.554396423248797</v>
      </c>
      <c r="M43" s="118"/>
      <c r="N43" s="125">
        <v>80.539689743937103</v>
      </c>
      <c r="O43" s="126">
        <v>81.215958542202898</v>
      </c>
      <c r="P43" s="127">
        <v>80.877824143070001</v>
      </c>
      <c r="Q43" s="118"/>
      <c r="R43" s="128">
        <v>62.075375771769203</v>
      </c>
      <c r="S43" s="101"/>
      <c r="T43" s="102">
        <v>6.4702211417221402</v>
      </c>
      <c r="U43" s="96">
        <v>21.8340934669347</v>
      </c>
      <c r="V43" s="96">
        <v>23.276160211120899</v>
      </c>
      <c r="W43" s="96">
        <v>15.4618607057932</v>
      </c>
      <c r="X43" s="96">
        <v>17.072863237902698</v>
      </c>
      <c r="Y43" s="103">
        <v>17.456179579192298</v>
      </c>
      <c r="Z43" s="96"/>
      <c r="AA43" s="104">
        <v>10.2614435675015</v>
      </c>
      <c r="AB43" s="105">
        <v>13.384578663912899</v>
      </c>
      <c r="AC43" s="106">
        <v>11.807732111814801</v>
      </c>
      <c r="AD43" s="96"/>
      <c r="AE43" s="107">
        <v>15.2880579773216</v>
      </c>
      <c r="AF43" s="40"/>
      <c r="AG43" s="123">
        <v>44.513114076683301</v>
      </c>
      <c r="AH43" s="118">
        <v>52.5170505351578</v>
      </c>
      <c r="AI43" s="118">
        <v>57.439784920742397</v>
      </c>
      <c r="AJ43" s="118">
        <v>56.830974800162501</v>
      </c>
      <c r="AK43" s="118">
        <v>58.472746917761803</v>
      </c>
      <c r="AL43" s="124">
        <v>53.954734250101602</v>
      </c>
      <c r="AM43" s="118"/>
      <c r="AN43" s="125">
        <v>81.237846497764494</v>
      </c>
      <c r="AO43" s="126">
        <v>81.299256537054504</v>
      </c>
      <c r="AP43" s="127">
        <v>81.268551517409506</v>
      </c>
      <c r="AQ43" s="118"/>
      <c r="AR43" s="128">
        <v>61.758682040761002</v>
      </c>
      <c r="AS43" s="101"/>
      <c r="AT43" s="102">
        <v>14.5420057743488</v>
      </c>
      <c r="AU43" s="96">
        <v>7.56135025990221</v>
      </c>
      <c r="AV43" s="96">
        <v>6.9952222079978101</v>
      </c>
      <c r="AW43" s="96">
        <v>4.3140358706035604</v>
      </c>
      <c r="AX43" s="96">
        <v>2.3414748759608401</v>
      </c>
      <c r="AY43" s="103">
        <v>6.6353567794788999</v>
      </c>
      <c r="AZ43" s="96"/>
      <c r="BA43" s="104">
        <v>4.4919695103262498</v>
      </c>
      <c r="BB43" s="105">
        <v>4.0175808366815398</v>
      </c>
      <c r="BC43" s="106">
        <v>4.2541459062711002</v>
      </c>
      <c r="BD43" s="96"/>
      <c r="BE43" s="107">
        <v>5.7274345031720397</v>
      </c>
      <c r="BF43" s="40"/>
    </row>
    <row r="44" spans="1:70" x14ac:dyDescent="0.25">
      <c r="A44" s="48" t="s">
        <v>106</v>
      </c>
      <c r="B44" s="3" t="s">
        <v>112</v>
      </c>
      <c r="D44" s="25" t="s">
        <v>16</v>
      </c>
      <c r="E44" s="28" t="s">
        <v>17</v>
      </c>
      <c r="G44" s="123">
        <v>120.349014573213</v>
      </c>
      <c r="H44" s="118">
        <v>167.33089868147101</v>
      </c>
      <c r="I44" s="118">
        <v>178.36483344899301</v>
      </c>
      <c r="J44" s="118">
        <v>186.18240111034001</v>
      </c>
      <c r="K44" s="118">
        <v>160.69852879944401</v>
      </c>
      <c r="L44" s="124">
        <v>162.585135322692</v>
      </c>
      <c r="M44" s="118"/>
      <c r="N44" s="125">
        <v>214.50998959056199</v>
      </c>
      <c r="O44" s="126">
        <v>184.57615891741801</v>
      </c>
      <c r="P44" s="127">
        <v>199.54307425399</v>
      </c>
      <c r="Q44" s="118"/>
      <c r="R44" s="128">
        <v>173.14454644592001</v>
      </c>
      <c r="S44" s="101"/>
      <c r="T44" s="102">
        <v>14.6949965400384</v>
      </c>
      <c r="U44" s="96">
        <v>11.1118074451824</v>
      </c>
      <c r="V44" s="96">
        <v>5.6063885656026402</v>
      </c>
      <c r="W44" s="96">
        <v>20.141071867520999</v>
      </c>
      <c r="X44" s="96">
        <v>12.149223527652699</v>
      </c>
      <c r="Y44" s="103">
        <v>12.4873152330828</v>
      </c>
      <c r="Z44" s="96"/>
      <c r="AA44" s="104">
        <v>25.850215817482798</v>
      </c>
      <c r="AB44" s="105">
        <v>-9.38148448846996</v>
      </c>
      <c r="AC44" s="106">
        <v>6.6694604103217801</v>
      </c>
      <c r="AD44" s="96"/>
      <c r="AE44" s="107">
        <v>10.502793604397599</v>
      </c>
      <c r="AF44" s="43"/>
      <c r="AG44" s="123">
        <v>110.226709750173</v>
      </c>
      <c r="AH44" s="118">
        <v>130.921599583622</v>
      </c>
      <c r="AI44" s="118">
        <v>148.27233952116501</v>
      </c>
      <c r="AJ44" s="118">
        <v>155.269991325468</v>
      </c>
      <c r="AK44" s="118">
        <v>136.147410652324</v>
      </c>
      <c r="AL44" s="124">
        <v>136.16761016655099</v>
      </c>
      <c r="AM44" s="118"/>
      <c r="AN44" s="125">
        <v>196.639438757807</v>
      </c>
      <c r="AO44" s="126">
        <v>210.84800572519001</v>
      </c>
      <c r="AP44" s="127">
        <v>203.74372224149801</v>
      </c>
      <c r="AQ44" s="118"/>
      <c r="AR44" s="128">
        <v>155.47507075939299</v>
      </c>
      <c r="AS44" s="101"/>
      <c r="AT44" s="102">
        <v>3.0757195078781101</v>
      </c>
      <c r="AU44" s="96">
        <v>0.73953502923363501</v>
      </c>
      <c r="AV44" s="96">
        <v>-0.47709853867101598</v>
      </c>
      <c r="AW44" s="96">
        <v>3.6683109228319601</v>
      </c>
      <c r="AX44" s="96">
        <v>-3.0209303841874098</v>
      </c>
      <c r="AY44" s="103">
        <v>0.70891845434434198</v>
      </c>
      <c r="AZ44" s="96"/>
      <c r="BA44" s="104">
        <v>14.398655336930201</v>
      </c>
      <c r="BB44" s="105">
        <v>-2.4243171536435399</v>
      </c>
      <c r="BC44" s="106">
        <v>5.0289600625674398</v>
      </c>
      <c r="BD44" s="96"/>
      <c r="BE44" s="107">
        <v>2.2841434907143898</v>
      </c>
    </row>
    <row r="45" spans="1:70" x14ac:dyDescent="0.25">
      <c r="A45" s="48" t="s">
        <v>107</v>
      </c>
      <c r="B45" s="3" t="s">
        <v>113</v>
      </c>
      <c r="D45" s="25" t="s">
        <v>16</v>
      </c>
      <c r="E45" s="28" t="s">
        <v>17</v>
      </c>
      <c r="G45" s="123">
        <v>81.240083315062407</v>
      </c>
      <c r="H45" s="118">
        <v>128.161056785792</v>
      </c>
      <c r="I45" s="118">
        <v>155.895629613388</v>
      </c>
      <c r="J45" s="118">
        <v>146.109621793466</v>
      </c>
      <c r="K45" s="118">
        <v>115.540245560184</v>
      </c>
      <c r="L45" s="124">
        <v>125.389327413578</v>
      </c>
      <c r="M45" s="118"/>
      <c r="N45" s="125">
        <v>111.931977636483</v>
      </c>
      <c r="O45" s="126">
        <v>120.838757678188</v>
      </c>
      <c r="P45" s="127">
        <v>116.39729659797</v>
      </c>
      <c r="Q45" s="118"/>
      <c r="R45" s="128">
        <v>122.815250770699</v>
      </c>
      <c r="S45" s="101"/>
      <c r="T45" s="102">
        <v>13.104172309562101</v>
      </c>
      <c r="U45" s="96">
        <v>5.8148984673447304</v>
      </c>
      <c r="V45" s="96">
        <v>7.14534603896234</v>
      </c>
      <c r="W45" s="96">
        <v>7.6127412704079402</v>
      </c>
      <c r="X45" s="96">
        <v>9.7879902800113801</v>
      </c>
      <c r="Y45" s="103">
        <v>8.1953573805651097</v>
      </c>
      <c r="Z45" s="96"/>
      <c r="AA45" s="104">
        <v>-6.2619319179903803</v>
      </c>
      <c r="AB45" s="105">
        <v>-5.6183261343761499</v>
      </c>
      <c r="AC45" s="106">
        <v>-5.91927317223311</v>
      </c>
      <c r="AD45" s="96"/>
      <c r="AE45" s="107">
        <v>3.96052813403008</v>
      </c>
      <c r="AF45" s="43"/>
      <c r="AG45" s="123">
        <v>73.675562468026001</v>
      </c>
      <c r="AH45" s="118">
        <v>104.743239695242</v>
      </c>
      <c r="AI45" s="118">
        <v>130.04065245194701</v>
      </c>
      <c r="AJ45" s="118">
        <v>123.89962371190499</v>
      </c>
      <c r="AK45" s="118">
        <v>100.576136903456</v>
      </c>
      <c r="AL45" s="124">
        <v>106.587043046115</v>
      </c>
      <c r="AM45" s="118"/>
      <c r="AN45" s="125">
        <v>113.31441094789101</v>
      </c>
      <c r="AO45" s="126">
        <v>122.20762140661</v>
      </c>
      <c r="AP45" s="127">
        <v>117.76399986305999</v>
      </c>
      <c r="AQ45" s="118"/>
      <c r="AR45" s="128">
        <v>109.78199057927</v>
      </c>
      <c r="AS45" s="101"/>
      <c r="AT45" s="102">
        <v>6.7862634012816097</v>
      </c>
      <c r="AU45" s="96">
        <v>5.0724553229501197</v>
      </c>
      <c r="AV45" s="96">
        <v>6.4339130853782196</v>
      </c>
      <c r="AW45" s="96">
        <v>4.2939905395339899</v>
      </c>
      <c r="AX45" s="96">
        <v>5.0183756183173802</v>
      </c>
      <c r="AY45" s="103">
        <v>5.4422891553921602</v>
      </c>
      <c r="AZ45" s="96"/>
      <c r="BA45" s="104">
        <v>3.1995948938060099</v>
      </c>
      <c r="BB45" s="105">
        <v>2.4944593178180301</v>
      </c>
      <c r="BC45" s="106">
        <v>2.8351129924531602</v>
      </c>
      <c r="BD45" s="96"/>
      <c r="BE45" s="107">
        <v>4.6273231567699504</v>
      </c>
    </row>
    <row r="46" spans="1:70" x14ac:dyDescent="0.25">
      <c r="A46" s="48" t="s">
        <v>108</v>
      </c>
      <c r="B46" s="3" t="s">
        <v>114</v>
      </c>
      <c r="D46" s="25" t="s">
        <v>16</v>
      </c>
      <c r="E46" s="28" t="s">
        <v>17</v>
      </c>
      <c r="G46" s="123">
        <v>59.788171536569202</v>
      </c>
      <c r="H46" s="118">
        <v>96.097621647566996</v>
      </c>
      <c r="I46" s="118">
        <v>115.566012779744</v>
      </c>
      <c r="J46" s="118">
        <v>110.804078118437</v>
      </c>
      <c r="K46" s="118">
        <v>88.278844723105493</v>
      </c>
      <c r="L46" s="124">
        <v>94.106945761084702</v>
      </c>
      <c r="M46" s="118"/>
      <c r="N46" s="125">
        <v>96.110633887322194</v>
      </c>
      <c r="O46" s="126">
        <v>96.592547841167303</v>
      </c>
      <c r="P46" s="127">
        <v>96.351987780406702</v>
      </c>
      <c r="Q46" s="118"/>
      <c r="R46" s="128">
        <v>94.749141950241494</v>
      </c>
      <c r="S46" s="101"/>
      <c r="T46" s="102">
        <v>3.7007103770284799</v>
      </c>
      <c r="U46" s="96">
        <v>6.3560482530972298</v>
      </c>
      <c r="V46" s="96">
        <v>11.2700626628626</v>
      </c>
      <c r="W46" s="96">
        <v>10.5311616035721</v>
      </c>
      <c r="X46" s="96">
        <v>5.1961466451612504</v>
      </c>
      <c r="Y46" s="103">
        <v>7.9120842711884602</v>
      </c>
      <c r="Z46" s="96"/>
      <c r="AA46" s="104">
        <v>-10.2770499424867</v>
      </c>
      <c r="AB46" s="105">
        <v>-10.890882802029299</v>
      </c>
      <c r="AC46" s="106">
        <v>-10.5854190347768</v>
      </c>
      <c r="AD46" s="96"/>
      <c r="AE46" s="107">
        <v>1.7943824800766099</v>
      </c>
      <c r="AF46" s="43"/>
      <c r="AG46" s="123">
        <v>58.075454565891803</v>
      </c>
      <c r="AH46" s="118">
        <v>81.150668884792296</v>
      </c>
      <c r="AI46" s="118">
        <v>97.761455045898998</v>
      </c>
      <c r="AJ46" s="118">
        <v>95.026051703965905</v>
      </c>
      <c r="AK46" s="118">
        <v>79.038013814723698</v>
      </c>
      <c r="AL46" s="124">
        <v>82.206173159394197</v>
      </c>
      <c r="AM46" s="118"/>
      <c r="AN46" s="125">
        <v>86.393794568589499</v>
      </c>
      <c r="AO46" s="126">
        <v>88.748817949025096</v>
      </c>
      <c r="AP46" s="127">
        <v>87.571791372349196</v>
      </c>
      <c r="AQ46" s="118"/>
      <c r="AR46" s="128">
        <v>83.740200063818193</v>
      </c>
      <c r="AS46" s="101"/>
      <c r="AT46" s="102">
        <v>4.0669586980535097</v>
      </c>
      <c r="AU46" s="96">
        <v>4.74867099955594</v>
      </c>
      <c r="AV46" s="96">
        <v>8.0421723362570408</v>
      </c>
      <c r="AW46" s="96">
        <v>6.1165115878318499</v>
      </c>
      <c r="AX46" s="96">
        <v>0.78331505382029598</v>
      </c>
      <c r="AY46" s="103">
        <v>4.9258320326410399</v>
      </c>
      <c r="AZ46" s="96"/>
      <c r="BA46" s="104">
        <v>-5.7261972159374404</v>
      </c>
      <c r="BB46" s="105">
        <v>-5.7750443844222099</v>
      </c>
      <c r="BC46" s="106">
        <v>-5.75043342957607</v>
      </c>
      <c r="BD46" s="96"/>
      <c r="BE46" s="107">
        <v>1.4919789282581499</v>
      </c>
    </row>
    <row r="47" spans="1:70" x14ac:dyDescent="0.25">
      <c r="A47" s="48" t="s">
        <v>109</v>
      </c>
      <c r="B47" s="3" t="s">
        <v>115</v>
      </c>
      <c r="D47" s="25" t="s">
        <v>16</v>
      </c>
      <c r="E47" s="28" t="s">
        <v>17</v>
      </c>
      <c r="G47" s="123">
        <v>42.806893357650203</v>
      </c>
      <c r="H47" s="118">
        <v>65.341247600307099</v>
      </c>
      <c r="I47" s="118">
        <v>74.592150844691801</v>
      </c>
      <c r="J47" s="118">
        <v>75.036501727778798</v>
      </c>
      <c r="K47" s="118">
        <v>66.7382954981762</v>
      </c>
      <c r="L47" s="124">
        <v>64.903017805720793</v>
      </c>
      <c r="M47" s="118"/>
      <c r="N47" s="125">
        <v>83.8610796218084</v>
      </c>
      <c r="O47" s="126">
        <v>85.862012382415003</v>
      </c>
      <c r="P47" s="127">
        <v>84.861546002111695</v>
      </c>
      <c r="Q47" s="118"/>
      <c r="R47" s="128">
        <v>70.605454433261102</v>
      </c>
      <c r="S47" s="101"/>
      <c r="T47" s="102">
        <v>1.7439431795728</v>
      </c>
      <c r="U47" s="96">
        <v>4.4601812111996004</v>
      </c>
      <c r="V47" s="96">
        <v>9.1204447986805395</v>
      </c>
      <c r="W47" s="96">
        <v>8.0794490313395393</v>
      </c>
      <c r="X47" s="96">
        <v>4.2903450042726998</v>
      </c>
      <c r="Y47" s="103">
        <v>5.9115129703518603</v>
      </c>
      <c r="Z47" s="96"/>
      <c r="AA47" s="104">
        <v>-7.7947294578682698</v>
      </c>
      <c r="AB47" s="105">
        <v>-8.3104826200823005</v>
      </c>
      <c r="AC47" s="106">
        <v>-8.0563693669438496</v>
      </c>
      <c r="AD47" s="96"/>
      <c r="AE47" s="107">
        <v>0.67859184929679495</v>
      </c>
      <c r="AF47" s="43"/>
      <c r="AG47" s="123">
        <v>42.1035142901708</v>
      </c>
      <c r="AH47" s="118">
        <v>57.8527748848147</v>
      </c>
      <c r="AI47" s="118">
        <v>65.205537651180606</v>
      </c>
      <c r="AJ47" s="118">
        <v>64.840329777788398</v>
      </c>
      <c r="AK47" s="118">
        <v>59.5034579573814</v>
      </c>
      <c r="AL47" s="124">
        <v>57.901122912267198</v>
      </c>
      <c r="AM47" s="118"/>
      <c r="AN47" s="125">
        <v>71.773142217796106</v>
      </c>
      <c r="AO47" s="126">
        <v>71.912172981858305</v>
      </c>
      <c r="AP47" s="127">
        <v>71.842657599827206</v>
      </c>
      <c r="AQ47" s="118"/>
      <c r="AR47" s="128">
        <v>61.884418537284297</v>
      </c>
      <c r="AS47" s="101"/>
      <c r="AT47" s="102">
        <v>3.2963175513682499</v>
      </c>
      <c r="AU47" s="96">
        <v>4.3549429925952401</v>
      </c>
      <c r="AV47" s="96">
        <v>5.8827833518663804</v>
      </c>
      <c r="AW47" s="96">
        <v>2.68435681405367</v>
      </c>
      <c r="AX47" s="96">
        <v>-1.84453182908765</v>
      </c>
      <c r="AY47" s="103">
        <v>2.82634841001896</v>
      </c>
      <c r="AZ47" s="96"/>
      <c r="BA47" s="104">
        <v>-7.4966316582417498</v>
      </c>
      <c r="BB47" s="105">
        <v>-9.3105185695331603</v>
      </c>
      <c r="BC47" s="106">
        <v>-8.4134326983457299</v>
      </c>
      <c r="BD47" s="96"/>
      <c r="BE47" s="107">
        <v>-1.19197788488665</v>
      </c>
    </row>
    <row r="48" spans="1:70" x14ac:dyDescent="0.25">
      <c r="A48" s="48" t="s">
        <v>110</v>
      </c>
      <c r="B48" s="3" t="s">
        <v>116</v>
      </c>
      <c r="D48" s="25" t="s">
        <v>16</v>
      </c>
      <c r="E48" s="28" t="s">
        <v>17</v>
      </c>
      <c r="G48" s="123">
        <v>33.514099501121301</v>
      </c>
      <c r="H48" s="118">
        <v>41.999907089569298</v>
      </c>
      <c r="I48" s="118">
        <v>45.536014920591299</v>
      </c>
      <c r="J48" s="118">
        <v>48.512252276992001</v>
      </c>
      <c r="K48" s="118">
        <v>46.640894777793001</v>
      </c>
      <c r="L48" s="124">
        <v>43.240633713213398</v>
      </c>
      <c r="M48" s="118"/>
      <c r="N48" s="125">
        <v>56.557468534028999</v>
      </c>
      <c r="O48" s="126">
        <v>56.478363819279302</v>
      </c>
      <c r="P48" s="127">
        <v>56.5178989866642</v>
      </c>
      <c r="Q48" s="118"/>
      <c r="R48" s="128">
        <v>47.035316091578302</v>
      </c>
      <c r="S48" s="101"/>
      <c r="T48" s="102">
        <v>-0.60919062349183395</v>
      </c>
      <c r="U48" s="96">
        <v>-1.7045029395620199</v>
      </c>
      <c r="V48" s="96">
        <v>0.95701831696399497</v>
      </c>
      <c r="W48" s="96">
        <v>3.7116286619123802</v>
      </c>
      <c r="X48" s="96">
        <v>0.71767851748512801</v>
      </c>
      <c r="Y48" s="103">
        <v>0.72980927773764903</v>
      </c>
      <c r="Z48" s="96"/>
      <c r="AA48" s="104">
        <v>-3.9734029826019501</v>
      </c>
      <c r="AB48" s="105">
        <v>-4.7998808778230302</v>
      </c>
      <c r="AC48" s="106">
        <v>-4.3881678325449398</v>
      </c>
      <c r="AD48" s="96"/>
      <c r="AE48" s="107">
        <v>-1.0702066154632</v>
      </c>
      <c r="AF48" s="43"/>
      <c r="AG48" s="123">
        <v>34.579433383678797</v>
      </c>
      <c r="AH48" s="118">
        <v>41.104819328115703</v>
      </c>
      <c r="AI48" s="118">
        <v>43.672008673165799</v>
      </c>
      <c r="AJ48" s="118">
        <v>44.167073321433399</v>
      </c>
      <c r="AK48" s="118">
        <v>42.958754977344498</v>
      </c>
      <c r="AL48" s="124">
        <v>41.296417936747602</v>
      </c>
      <c r="AM48" s="118"/>
      <c r="AN48" s="125">
        <v>49.9051185408943</v>
      </c>
      <c r="AO48" s="126">
        <v>49.188304409998203</v>
      </c>
      <c r="AP48" s="127">
        <v>49.546672520607899</v>
      </c>
      <c r="AQ48" s="118"/>
      <c r="AR48" s="128">
        <v>43.653816548461798</v>
      </c>
      <c r="AS48" s="101"/>
      <c r="AT48" s="102">
        <v>5.3633622966773498</v>
      </c>
      <c r="AU48" s="96">
        <v>4.2060026580648397</v>
      </c>
      <c r="AV48" s="96">
        <v>5.4368275505896699</v>
      </c>
      <c r="AW48" s="96">
        <v>2.3056113517539498</v>
      </c>
      <c r="AX48" s="96">
        <v>0.29968715384984002</v>
      </c>
      <c r="AY48" s="103">
        <v>3.4028077490021098</v>
      </c>
      <c r="AZ48" s="96"/>
      <c r="BA48" s="104">
        <v>-2.6624098808721799</v>
      </c>
      <c r="BB48" s="105">
        <v>-4.7934157754863103</v>
      </c>
      <c r="BC48" s="106">
        <v>-3.7320738754418699</v>
      </c>
      <c r="BD48" s="96"/>
      <c r="BE48" s="107">
        <v>0.97940161775689905</v>
      </c>
    </row>
    <row r="49" spans="1:57" x14ac:dyDescent="0.25">
      <c r="A49" s="49" t="s">
        <v>111</v>
      </c>
      <c r="B49" s="3" t="s">
        <v>117</v>
      </c>
      <c r="D49" s="25" t="s">
        <v>16</v>
      </c>
      <c r="E49" s="28" t="s">
        <v>17</v>
      </c>
      <c r="G49" s="129">
        <v>25.644608926914099</v>
      </c>
      <c r="H49" s="130">
        <v>28.243054214037102</v>
      </c>
      <c r="I49" s="130">
        <v>29.294417926334098</v>
      </c>
      <c r="J49" s="130">
        <v>30.4163915197215</v>
      </c>
      <c r="K49" s="130">
        <v>30.968276345707601</v>
      </c>
      <c r="L49" s="131">
        <v>28.913349786542899</v>
      </c>
      <c r="M49" s="118"/>
      <c r="N49" s="132">
        <v>37.530683596287702</v>
      </c>
      <c r="O49" s="133">
        <v>38.295204845342901</v>
      </c>
      <c r="P49" s="134">
        <v>37.9132101104219</v>
      </c>
      <c r="Q49" s="118"/>
      <c r="R49" s="135">
        <v>31.486016646092899</v>
      </c>
      <c r="S49" s="101"/>
      <c r="T49" s="108">
        <v>1.1067816563858499</v>
      </c>
      <c r="U49" s="109">
        <v>2.9762912784871598</v>
      </c>
      <c r="V49" s="109">
        <v>5.6453261194303996</v>
      </c>
      <c r="W49" s="109">
        <v>3.5286753083399698</v>
      </c>
      <c r="X49" s="109">
        <v>3.0496391738616301E-2</v>
      </c>
      <c r="Y49" s="110">
        <v>2.6328407843456798</v>
      </c>
      <c r="Z49" s="96"/>
      <c r="AA49" s="111">
        <v>-2.93536204351012</v>
      </c>
      <c r="AB49" s="112">
        <v>-4.50054259337176</v>
      </c>
      <c r="AC49" s="113">
        <v>-3.7300371092248401</v>
      </c>
      <c r="AD49" s="96"/>
      <c r="AE49" s="114">
        <v>0.31846518383830602</v>
      </c>
      <c r="AG49" s="129">
        <v>25.8221942713167</v>
      </c>
      <c r="AH49" s="130">
        <v>27.4206285274071</v>
      </c>
      <c r="AI49" s="130">
        <v>28.334566685034801</v>
      </c>
      <c r="AJ49" s="130">
        <v>29.124445673578801</v>
      </c>
      <c r="AK49" s="130">
        <v>29.525470651102001</v>
      </c>
      <c r="AL49" s="131">
        <v>28.0454611616879</v>
      </c>
      <c r="AM49" s="118"/>
      <c r="AN49" s="132">
        <v>34.438811046983702</v>
      </c>
      <c r="AO49" s="133">
        <v>34.068548606923301</v>
      </c>
      <c r="AP49" s="134">
        <v>34.2536476171489</v>
      </c>
      <c r="AQ49" s="118"/>
      <c r="AR49" s="135">
        <v>29.8194491810359</v>
      </c>
      <c r="AS49" s="101"/>
      <c r="AT49" s="108">
        <v>4.8343536227172796</v>
      </c>
      <c r="AU49" s="109">
        <v>5.00094908669156</v>
      </c>
      <c r="AV49" s="109">
        <v>6.7655396647548196</v>
      </c>
      <c r="AW49" s="109">
        <v>4.1320442143665197</v>
      </c>
      <c r="AX49" s="109">
        <v>2.67045756439936</v>
      </c>
      <c r="AY49" s="110">
        <v>4.6383362850012304</v>
      </c>
      <c r="AZ49" s="96"/>
      <c r="BA49" s="111">
        <v>0.68155630526375799</v>
      </c>
      <c r="BB49" s="112">
        <v>-3.4931866392662099</v>
      </c>
      <c r="BC49" s="113">
        <v>-1.43849086076217</v>
      </c>
      <c r="BD49" s="96"/>
      <c r="BE49" s="114">
        <v>2.5565447353067099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91</v>
      </c>
    </row>
    <row r="2" spans="1:1" ht="13" x14ac:dyDescent="0.3">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DD961D2-EB93-4BF6-A77D-D882C50015ED}"/>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2025-03-06T17:48:01Z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