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17" documentId="8_{670709BD-CE81-4F38-9010-0E4381AB02E1}" xr6:coauthVersionLast="47" xr6:coauthVersionMax="47" xr10:uidLastSave="{E727AE32-995A-4BB8-8B27-93CA6795F605}"/>
  <workbookProtection workbookAlgorithmName="SHA-512" workbookHashValue="J0KGVJl6axQPqfQUpS8r56d8h0eUZ2N9gHIDt5RdY932kb4PX0MHP9qjY/9o4xXG3ElxFeywURlpTpMRu0WNcw==" workbookSaltValue="Rs4BfU/Z5rBlxOhuQSZq4A=="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<sst xmlns="http://schemas.openxmlformats.org/spreadsheetml/2006/main" count="881" uniqueCount="141">
  <si>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</si>
  <si>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</si>
  <si>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</si>
  <si>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</si>
  <si>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</si>
  <si>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</si>
  <si>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</si>
  <si>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</si>
  <si>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</si>
  <si>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</si>
  <si>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</si>
  <si>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</si>
  <si>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</si>
  <si>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</si>
  <si>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</si>
  <si>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</si>
  <si>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</si>
  <si>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</si>
  <si>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</si>
  <si>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</si>
  <si>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</si>
  <si>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</si>
  <si>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</si>
  <si>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</si>
  <si>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</si>
  <si>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</si>
  <si>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</si>
  <si>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</si>
  <si>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</si>
  <si>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</si>
  <si>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</si>
  <si>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</si>
  <si>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</si>
  <si>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</si>
  <si>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</si>
  <si>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</si>
  <si>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</si>
  <si>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</si>
  <si>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</si>
  <si>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</si>
  <si>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</si>
  <si>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</si>
  <si>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</si>
  <si>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</si>
  <si>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</si>
  <si>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</si>
  <si>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</si>
  <si>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</si>
  <si>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</si>
  <si>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</si>
  <si>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</si>
  <si>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</si>
  <si>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</si>
  <si>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</si>
  <si>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</si>
  <si>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</si>
  <si>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</si>
  <si>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</si>
  <si>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</si>
  <si>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</si>
  <si>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</si>
  <si>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</si>
  <si>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</si>
  <si>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</si>
  <si>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</si>
  <si>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</si>
  <si>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</si>
  <si>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</si>
  <si>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</si>
  <si>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</si>
  <si>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</si>
  <si>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</si>
  <si>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</si>
  <si>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</si>
  <si>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</si>
  <si>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</si>
  <si>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</si>
  <si>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</si>
  <si>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</si>
  <si>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</si>
  <si>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</si>
  <si>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</si>
  <si>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</si>
  <si>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</si>
  <si>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</si>
  <si>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</si>
  <si>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</si>
  <si>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</si>
  <si>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</si>
  <si>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</si>
  <si>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</si>
  <si>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</si>
  <si>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</si>
  <si>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</si>
  <si>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</si>
  <si>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</si>
  <si>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</si>
  <si>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</si>
  <si>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</si>
  <si>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</si>
  <si>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</si>
  <si>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</si>
  <si>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</si>
  <si>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</si>
  <si>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</si>
  <si>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</si>
  <si>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</si>
  <si>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</si>
  <si>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</si>
  <si>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</si>
  <si>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</si>
  <si>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</si>
  <si>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</si>
  <si>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</si>
  <si>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</si>
  <si>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</si>
  <si>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</si>
  <si>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</si>
  <si>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</si>
  <si>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</si>
  <si>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</si>
  <si>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Change Vs. 2024</t>
  </si>
  <si>
    <t>VTC Defined Tourism Regions</t>
  </si>
  <si>
    <t>STR/CoSTAR Designated Hospitality Markets</t>
  </si>
  <si>
    <t xml:space="preserve"> - Good Friday</t>
  </si>
  <si>
    <t xml:space="preserve"> - Easter Sunday</t>
  </si>
  <si>
    <t>Apr</t>
  </si>
  <si>
    <t>Sunday, Apr 13th</t>
  </si>
  <si>
    <t xml:space="preserve"> - First Day of Passover</t>
  </si>
  <si>
    <t>Friday, Apr 18th</t>
  </si>
  <si>
    <t>Sunday, Apr 20th</t>
  </si>
  <si>
    <t>Tuesday, Apr 23rd</t>
  </si>
  <si>
    <t>Apr / May</t>
  </si>
  <si>
    <t>May</t>
  </si>
  <si>
    <t>For the Week of April 27, 2025 to May 03, 2025</t>
  </si>
  <si>
    <t>Sunday, May 12th</t>
  </si>
  <si>
    <t xml:space="preserve"> - Mother's Day</t>
  </si>
  <si>
    <t>Sunday, May 11th</t>
  </si>
  <si>
    <r>
      <t>Note:</t>
    </r>
    <r>
      <rPr>
        <sz val="10"/>
        <rFont val="Arial"/>
      </rPr>
      <t xml:space="preserve"> Weekdays - Sunday through Thursday,  Weekends - Friday and Saturday</t>
    </r>
  </si>
  <si>
    <t>Week of May 4 to May 10, 2025</t>
  </si>
  <si>
    <t>April 13 - May 10,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</si>
</sst>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1" fillId="3" borderId="0" xfId="0" applyFont="1" applyFill="1" applyAlignment="1">
      <alignment horizontal="right"/>
    </xf>
    <xf numFmtId="0" fontId="33" fillId="0" borderId="0" xfId="0" applyFont="1" applyAlignment="1">
      <alignment horizontal="right"/>
    </xf>
    <xf numFmtId="0" fontId="7" fillId="3" borderId="0" xfId="0" applyFont="1" applyFill="1" applyAlignment="1">
      <alignment horizontal="left" vertical="center" wrapText="1"/>
    </xf>
    <xf numFmtId="49" fontId="22"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80232</xdr:colOff>
      <xdr:row>137</xdr:row>
      <xdr:rowOff>72386</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37001</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70" zoomScaleNormal="70" zoomScaleSheetLayoutView="100" workbookViewId="0">
      <pane xSplit="1" ySplit="3" topLeftCell="B4" activePane="bottomRight" state="frozen"/>
      <selection sqref="A1:A3"/>
      <selection pane="topRight" sqref="A1:A3"/>
      <selection pane="bottomLeft" sqref="A1:A3"/>
      <selection pane="bottomRight" activeCell="K23" sqref="K23"/>
    </sheetView>
  </sheetViews>
  <sheetFormatPr defaultColWidth="9.140625" defaultRowHeight="15" x14ac:dyDescent="0.2"/>
  <cols>
    <col min="1" max="1" width="54" style="102" bestFit="1" customWidth="1"/>
    <col min="2" max="5" width="9" style="102" customWidth="1"/>
    <col min="6" max="6" width="8.5703125" style="102" bestFit="1" customWidth="1"/>
    <col min="7" max="7" width="11.7109375" style="108" bestFit="1" customWidth="1"/>
    <col min="8" max="9" width="8.140625" style="102" bestFit="1" customWidth="1"/>
    <col min="10" max="10" width="11.5703125" style="108" bestFit="1" customWidth="1"/>
    <col min="11" max="11" width="14.42578125" style="108" bestFit="1" customWidth="1"/>
    <col min="12" max="12" width="2.7109375" style="102" customWidth="1"/>
    <col min="13" max="17" width="9.28515625" style="102" bestFit="1" customWidth="1"/>
    <col min="18" max="18" width="11.7109375" style="108" bestFit="1" customWidth="1"/>
    <col min="19" max="20" width="9.28515625" style="102" bestFit="1" customWidth="1"/>
    <col min="21" max="21" width="11.5703125" style="102" bestFit="1" customWidth="1"/>
    <col min="22" max="22" width="14.42578125" style="102" bestFit="1" customWidth="1"/>
    <col min="23" max="23" width="2.7109375" style="102" customWidth="1"/>
    <col min="24" max="24" width="8.85546875" style="102" bestFit="1" customWidth="1"/>
    <col min="25" max="28" width="9.28515625" style="102" bestFit="1" customWidth="1"/>
    <col min="29" max="29" width="11.7109375" style="102" bestFit="1" customWidth="1"/>
    <col min="30" max="30" width="9.28515625" style="102" bestFit="1" customWidth="1"/>
    <col min="31" max="31" width="8.85546875" style="102" bestFit="1" customWidth="1"/>
    <col min="32" max="32" width="11.5703125" style="102" bestFit="1" customWidth="1"/>
    <col min="33" max="33" width="14.42578125" style="102" bestFit="1" customWidth="1"/>
    <col min="34" max="16384" width="9.140625" style="102"/>
  </cols>
  <sheetData>
    <row r="1" spans="1:34" x14ac:dyDescent="0.2">
      <c r="A1" s="216" t="str">
        <f>'Occupancy Raw Data'!B1</f>
        <v>Week of May 4 to May 10, 2025</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c r="AH1" s="103"/>
    </row>
    <row r="2" spans="1:34" x14ac:dyDescent="0.2">
      <c r="A2" s="217"/>
      <c r="B2" s="107"/>
      <c r="C2" s="108"/>
      <c r="D2" s="108"/>
      <c r="E2" s="108"/>
      <c r="F2" s="109"/>
      <c r="G2" s="206" t="s">
        <v>64</v>
      </c>
      <c r="H2" s="108"/>
      <c r="I2" s="108"/>
      <c r="J2" s="206" t="s">
        <v>65</v>
      </c>
      <c r="K2" s="208" t="s">
        <v>56</v>
      </c>
      <c r="L2" s="103"/>
      <c r="M2" s="107"/>
      <c r="N2" s="108"/>
      <c r="O2" s="108"/>
      <c r="P2" s="108"/>
      <c r="Q2" s="108"/>
      <c r="R2" s="206" t="s">
        <v>64</v>
      </c>
      <c r="S2" s="108"/>
      <c r="T2" s="108"/>
      <c r="U2" s="206" t="s">
        <v>65</v>
      </c>
      <c r="V2" s="208" t="s">
        <v>56</v>
      </c>
      <c r="W2" s="103"/>
      <c r="X2" s="110"/>
      <c r="Y2" s="111"/>
      <c r="Z2" s="111"/>
      <c r="AA2" s="111"/>
      <c r="AB2" s="111"/>
      <c r="AC2" s="210" t="s">
        <v>64</v>
      </c>
      <c r="AD2" s="112"/>
      <c r="AE2" s="112"/>
      <c r="AF2" s="210" t="s">
        <v>65</v>
      </c>
      <c r="AG2" s="211" t="s">
        <v>56</v>
      </c>
      <c r="AH2" s="103"/>
    </row>
    <row r="3" spans="1:34"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4" t="s">
        <v>62</v>
      </c>
      <c r="T3" s="114" t="s">
        <v>63</v>
      </c>
      <c r="U3" s="207"/>
      <c r="V3" s="209"/>
      <c r="W3" s="103"/>
      <c r="X3" s="113" t="s">
        <v>57</v>
      </c>
      <c r="Y3" s="114" t="s">
        <v>58</v>
      </c>
      <c r="Z3" s="114" t="s">
        <v>59</v>
      </c>
      <c r="AA3" s="114" t="s">
        <v>60</v>
      </c>
      <c r="AB3" s="114" t="s">
        <v>61</v>
      </c>
      <c r="AC3" s="207"/>
      <c r="AD3" s="115" t="s">
        <v>62</v>
      </c>
      <c r="AE3" s="115" t="s">
        <v>63</v>
      </c>
      <c r="AF3" s="207"/>
      <c r="AG3" s="209"/>
      <c r="AH3" s="103"/>
    </row>
    <row r="4" spans="1:34" x14ac:dyDescent="0.2">
      <c r="A4" s="134" t="s">
        <v>15</v>
      </c>
      <c r="B4" s="117">
        <f>(VLOOKUP($A4,'Occupancy Raw Data'!$B$8:$BE$45,'Occupancy Raw Data'!G$3,FALSE))/100</f>
        <v>0.52367048672235095</v>
      </c>
      <c r="C4" s="118">
        <f>(VLOOKUP($A4,'Occupancy Raw Data'!$B$8:$BE$45,'Occupancy Raw Data'!H$3,FALSE))/100</f>
        <v>0.631103662003906</v>
      </c>
      <c r="D4" s="118">
        <f>(VLOOKUP($A4,'Occupancy Raw Data'!$B$8:$BE$45,'Occupancy Raw Data'!I$3,FALSE))/100</f>
        <v>0.68056761971102997</v>
      </c>
      <c r="E4" s="118">
        <f>(VLOOKUP($A4,'Occupancy Raw Data'!$B$8:$BE$45,'Occupancy Raw Data'!J$3,FALSE))/100</f>
        <v>0.68079230420618297</v>
      </c>
      <c r="F4" s="118">
        <f>(VLOOKUP($A4,'Occupancy Raw Data'!$B$8:$BE$45,'Occupancy Raw Data'!K$3,FALSE))/100</f>
        <v>0.64910282046023693</v>
      </c>
      <c r="G4" s="119">
        <f>(VLOOKUP($A4,'Occupancy Raw Data'!$B$8:$BE$45,'Occupancy Raw Data'!L$3,FALSE))/100</f>
        <v>0.63304718071020505</v>
      </c>
      <c r="H4" s="99">
        <f>(VLOOKUP($A4,'Occupancy Raw Data'!$B$8:$BE$45,'Occupancy Raw Data'!N$3,FALSE))/100</f>
        <v>0.68429582787334997</v>
      </c>
      <c r="I4" s="99">
        <f>(VLOOKUP($A4,'Occupancy Raw Data'!$B$8:$BE$45,'Occupancy Raw Data'!O$3,FALSE))/100</f>
        <v>0.67525906983863093</v>
      </c>
      <c r="J4" s="119">
        <f>(VLOOKUP($A4,'Occupancy Raw Data'!$B$8:$BE$45,'Occupancy Raw Data'!P$3,FALSE))/100</f>
        <v>0.6797774488559909</v>
      </c>
      <c r="K4" s="120">
        <f>(VLOOKUP($A4,'Occupancy Raw Data'!$B$8:$BE$45,'Occupancy Raw Data'!R$3,FALSE))/100</f>
        <v>0.64639864366290301</v>
      </c>
      <c r="M4" s="121">
        <f>VLOOKUP($A4,'ADR Raw Data'!$B$6:$BE$43,'ADR Raw Data'!G$1,FALSE)</f>
        <v>151.95953079856699</v>
      </c>
      <c r="N4" s="122">
        <f>VLOOKUP($A4,'ADR Raw Data'!$B$6:$BE$43,'ADR Raw Data'!H$1,FALSE)</f>
        <v>161.97953573311599</v>
      </c>
      <c r="O4" s="122">
        <f>VLOOKUP($A4,'ADR Raw Data'!$B$6:$BE$43,'ADR Raw Data'!I$1,FALSE)</f>
        <v>169.61242916846601</v>
      </c>
      <c r="P4" s="122">
        <f>VLOOKUP($A4,'ADR Raw Data'!$B$6:$BE$43,'ADR Raw Data'!J$1,FALSE)</f>
        <v>165.787813798173</v>
      </c>
      <c r="Q4" s="122">
        <f>VLOOKUP($A4,'ADR Raw Data'!$B$6:$BE$43,'ADR Raw Data'!K$1,FALSE)</f>
        <v>156.53761180016599</v>
      </c>
      <c r="R4" s="123">
        <f>VLOOKUP($A4,'ADR Raw Data'!$B$6:$BE$43,'ADR Raw Data'!L$1,FALSE)</f>
        <v>161.66604837280201</v>
      </c>
      <c r="S4" s="122">
        <f>VLOOKUP($A4,'ADR Raw Data'!$B$6:$BE$43,'ADR Raw Data'!N$1,FALSE)</f>
        <v>164.969264658231</v>
      </c>
      <c r="T4" s="122">
        <f>VLOOKUP($A4,'ADR Raw Data'!$B$6:$BE$43,'ADR Raw Data'!O$1,FALSE)</f>
        <v>164.34919318816799</v>
      </c>
      <c r="U4" s="123">
        <f>VLOOKUP($A4,'ADR Raw Data'!$B$6:$BE$43,'ADR Raw Data'!P$1,FALSE)</f>
        <v>164.66128968435299</v>
      </c>
      <c r="V4" s="124">
        <f>VLOOKUP($A4,'ADR Raw Data'!$B$6:$BE$43,'ADR Raw Data'!R$1,FALSE)</f>
        <v>162.56601978788001</v>
      </c>
      <c r="X4" s="121">
        <f>VLOOKUP($A4,'RevPAR Raw Data'!$B$6:$BE$43,'RevPAR Raw Data'!G$1,FALSE)</f>
        <v>79.576721455386206</v>
      </c>
      <c r="Y4" s="122">
        <f>VLOOKUP($A4,'RevPAR Raw Data'!$B$6:$BE$43,'RevPAR Raw Data'!H$1,FALSE)</f>
        <v>102.225878170862</v>
      </c>
      <c r="Z4" s="122">
        <f>VLOOKUP($A4,'RevPAR Raw Data'!$B$6:$BE$43,'RevPAR Raw Data'!I$1,FALSE)</f>
        <v>115.432727192589</v>
      </c>
      <c r="AA4" s="122">
        <f>VLOOKUP($A4,'RevPAR Raw Data'!$B$6:$BE$43,'RevPAR Raw Data'!J$1,FALSE)</f>
        <v>112.86706776496401</v>
      </c>
      <c r="AB4" s="122">
        <f>VLOOKUP($A4,'RevPAR Raw Data'!$B$6:$BE$43,'RevPAR Raw Data'!K$1,FALSE)</f>
        <v>101.609005327597</v>
      </c>
      <c r="AC4" s="123">
        <f>VLOOKUP($A4,'RevPAR Raw Data'!$B$6:$BE$43,'RevPAR Raw Data'!L$1,FALSE)</f>
        <v>102.34223613896199</v>
      </c>
      <c r="AD4" s="122">
        <f>VLOOKUP($A4,'RevPAR Raw Data'!$B$6:$BE$43,'RevPAR Raw Data'!N$1,FALSE)</f>
        <v>112.887779532962</v>
      </c>
      <c r="AE4" s="122">
        <f>VLOOKUP($A4,'RevPAR Raw Data'!$B$6:$BE$43,'RevPAR Raw Data'!O$1,FALSE)</f>
        <v>110.978283320972</v>
      </c>
      <c r="AF4" s="123">
        <f>VLOOKUP($A4,'RevPAR Raw Data'!$B$6:$BE$43,'RevPAR Raw Data'!P$1,FALSE)</f>
        <v>111.93303142696701</v>
      </c>
      <c r="AG4" s="124">
        <f>VLOOKUP($A4,'RevPAR Raw Data'!$B$6:$BE$43,'RevPAR Raw Data'!R$1,FALSE)</f>
        <v>105.082454696562</v>
      </c>
    </row>
    <row r="5" spans="1:34" ht="14.25" x14ac:dyDescent="0.2">
      <c r="A5" s="101" t="s">
        <v>121</v>
      </c>
      <c r="B5" s="89">
        <f>(VLOOKUP($A4,'Occupancy Raw Data'!$B$8:$BE$51,'Occupancy Raw Data'!T$3,FALSE))/100</f>
        <v>-1.8535820485476598E-2</v>
      </c>
      <c r="C5" s="90">
        <f>(VLOOKUP($A4,'Occupancy Raw Data'!$B$8:$BE$51,'Occupancy Raw Data'!U$3,FALSE))/100</f>
        <v>-2.4186010082443799E-2</v>
      </c>
      <c r="D5" s="90">
        <f>(VLOOKUP($A4,'Occupancy Raw Data'!$B$8:$BE$51,'Occupancy Raw Data'!V$3,FALSE))/100</f>
        <v>-2.5503878749998397E-2</v>
      </c>
      <c r="E5" s="90">
        <f>(VLOOKUP($A4,'Occupancy Raw Data'!$B$8:$BE$51,'Occupancy Raw Data'!W$3,FALSE))/100</f>
        <v>-2.5937586961946302E-2</v>
      </c>
      <c r="F5" s="90">
        <f>(VLOOKUP($A4,'Occupancy Raw Data'!$B$8:$BE$51,'Occupancy Raw Data'!X$3,FALSE))/100</f>
        <v>-2.1529473709668699E-2</v>
      </c>
      <c r="G5" s="90">
        <f>(VLOOKUP($A4,'Occupancy Raw Data'!$B$8:$BE$51,'Occupancy Raw Data'!Y$3,FALSE))/100</f>
        <v>-2.3373734952648002E-2</v>
      </c>
      <c r="H5" s="91">
        <f>(VLOOKUP($A4,'Occupancy Raw Data'!$B$8:$BE$51,'Occupancy Raw Data'!AA$3,FALSE))/100</f>
        <v>-2.0436716288371303E-2</v>
      </c>
      <c r="I5" s="91">
        <f>(VLOOKUP($A4,'Occupancy Raw Data'!$B$8:$BE$51,'Occupancy Raw Data'!AB$3,FALSE))/100</f>
        <v>-2.4562899283008699E-2</v>
      </c>
      <c r="J5" s="90">
        <f>(VLOOKUP($A4,'Occupancy Raw Data'!$B$8:$BE$51,'Occupancy Raw Data'!AC$3,FALSE))/100</f>
        <v>-2.24904724667493E-2</v>
      </c>
      <c r="K5" s="92">
        <f>(VLOOKUP($A4,'Occupancy Raw Data'!$B$8:$BE$51,'Occupancy Raw Data'!AE$3,FALSE))/100</f>
        <v>-2.3108994151595699E-2</v>
      </c>
      <c r="M5" s="89">
        <f>(VLOOKUP($A4,'ADR Raw Data'!$B$6:$BE$43,'ADR Raw Data'!T$1,FALSE))/100</f>
        <v>-1.4537663715506799E-2</v>
      </c>
      <c r="N5" s="90">
        <f>(VLOOKUP($A4,'ADR Raw Data'!$B$6:$BE$43,'ADR Raw Data'!U$1,FALSE))/100</f>
        <v>-4.7834850384315605E-3</v>
      </c>
      <c r="O5" s="90">
        <f>(VLOOKUP($A4,'ADR Raw Data'!$B$6:$BE$43,'ADR Raw Data'!V$1,FALSE))/100</f>
        <v>6.20411073368021E-3</v>
      </c>
      <c r="P5" s="90">
        <f>(VLOOKUP($A4,'ADR Raw Data'!$B$6:$BE$43,'ADR Raw Data'!W$1,FALSE))/100</f>
        <v>4.5057167152807E-3</v>
      </c>
      <c r="Q5" s="90">
        <f>(VLOOKUP($A4,'ADR Raw Data'!$B$6:$BE$43,'ADR Raw Data'!X$1,FALSE))/100</f>
        <v>-4.3305402298599201E-3</v>
      </c>
      <c r="R5" s="90">
        <f>(VLOOKUP($A4,'ADR Raw Data'!$B$6:$BE$43,'ADR Raw Data'!Y$1,FALSE))/100</f>
        <v>-1.81575689313336E-3</v>
      </c>
      <c r="S5" s="91">
        <f>(VLOOKUP($A4,'ADR Raw Data'!$B$6:$BE$43,'ADR Raw Data'!AA$1,FALSE))/100</f>
        <v>-1.45480641897118E-2</v>
      </c>
      <c r="T5" s="91">
        <f>(VLOOKUP($A4,'ADR Raw Data'!$B$6:$BE$43,'ADR Raw Data'!AB$1,FALSE))/100</f>
        <v>-2.1280599564860298E-2</v>
      </c>
      <c r="U5" s="90">
        <f>(VLOOKUP($A4,'ADR Raw Data'!$B$6:$BE$43,'ADR Raw Data'!AC$1,FALSE))/100</f>
        <v>-1.7900350710722802E-2</v>
      </c>
      <c r="V5" s="92">
        <f>(VLOOKUP($A4,'ADR Raw Data'!$B$6:$BE$43,'ADR Raw Data'!AE$1,FALSE))/100</f>
        <v>-6.7601064019741398E-3</v>
      </c>
      <c r="X5" s="89">
        <f>(VLOOKUP($A4,'RevPAR Raw Data'!$B$6:$BE$43,'RevPAR Raw Data'!T$1,FALSE))/100</f>
        <v>-3.2804016676074597E-2</v>
      </c>
      <c r="Y5" s="90">
        <f>(VLOOKUP($A4,'RevPAR Raw Data'!$B$6:$BE$43,'RevPAR Raw Data'!U$1,FALSE))/100</f>
        <v>-2.8853801703506699E-2</v>
      </c>
      <c r="Z5" s="90">
        <f>(VLOOKUP($A4,'RevPAR Raw Data'!$B$6:$BE$43,'RevPAR Raw Data'!V$1,FALSE))/100</f>
        <v>-1.9457996904221599E-2</v>
      </c>
      <c r="AA5" s="90">
        <f>(VLOOKUP($A4,'RevPAR Raw Data'!$B$6:$BE$43,'RevPAR Raw Data'!W$1,FALSE))/100</f>
        <v>-2.1548737665794099E-2</v>
      </c>
      <c r="AB5" s="90">
        <f>(VLOOKUP($A4,'RevPAR Raw Data'!$B$6:$BE$43,'RevPAR Raw Data'!X$1,FALSE))/100</f>
        <v>-2.5766779687501101E-2</v>
      </c>
      <c r="AC5" s="90">
        <f>(VLOOKUP($A4,'RevPAR Raw Data'!$B$6:$BE$43,'RevPAR Raw Data'!Y$1,FALSE))/100</f>
        <v>-2.5147050825422901E-2</v>
      </c>
      <c r="AD5" s="91">
        <f>(VLOOKUP($A4,'RevPAR Raw Data'!$B$6:$BE$43,'RevPAR Raw Data'!AA$1,FALSE))/100</f>
        <v>-3.4687465817693004E-2</v>
      </c>
      <c r="AE5" s="91">
        <f>(VLOOKUP($A4,'RevPAR Raw Data'!$B$6:$BE$43,'RevPAR Raw Data'!AB$1,FALSE))/100</f>
        <v>-4.5320785624075405E-2</v>
      </c>
      <c r="AF5" s="90">
        <f>(VLOOKUP($A4,'RevPAR Raw Data'!$B$6:$BE$43,'RevPAR Raw Data'!AC$1,FALSE))/100</f>
        <v>-3.9988235832667599E-2</v>
      </c>
      <c r="AG5" s="92">
        <f>(VLOOKUP($A4,'RevPAR Raw Data'!$B$6:$BE$43,'RevPAR Raw Data'!AE$1,FALSE))/100</f>
        <v>-2.9712881294262399E-2</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0.52124734947482598</v>
      </c>
      <c r="C7" s="126">
        <f>(VLOOKUP($A7,'Occupancy Raw Data'!$B$8:$BE$45,'Occupancy Raw Data'!H$3,FALSE))/100</f>
        <v>0.65769391981853109</v>
      </c>
      <c r="D7" s="126">
        <f>(VLOOKUP($A7,'Occupancy Raw Data'!$B$8:$BE$45,'Occupancy Raw Data'!I$3,FALSE))/100</f>
        <v>0.72488165096898205</v>
      </c>
      <c r="E7" s="126">
        <f>(VLOOKUP($A7,'Occupancy Raw Data'!$B$8:$BE$45,'Occupancy Raw Data'!J$3,FALSE))/100</f>
        <v>0.76331426598944707</v>
      </c>
      <c r="F7" s="126">
        <f>(VLOOKUP($A7,'Occupancy Raw Data'!$B$8:$BE$45,'Occupancy Raw Data'!K$3,FALSE))/100</f>
        <v>0.72222496178312501</v>
      </c>
      <c r="G7" s="127">
        <f>(VLOOKUP($A7,'Occupancy Raw Data'!$B$8:$BE$45,'Occupancy Raw Data'!L$3,FALSE))/100</f>
        <v>0.67787242960698191</v>
      </c>
      <c r="H7" s="99">
        <f>(VLOOKUP($A7,'Occupancy Raw Data'!$B$8:$BE$45,'Occupancy Raw Data'!N$3,FALSE))/100</f>
        <v>0.74494551013363508</v>
      </c>
      <c r="I7" s="99">
        <f>(VLOOKUP($A7,'Occupancy Raw Data'!$B$8:$BE$45,'Occupancy Raw Data'!O$3,FALSE))/100</f>
        <v>0.72192908920558196</v>
      </c>
      <c r="J7" s="127">
        <f>(VLOOKUP($A7,'Occupancy Raw Data'!$B$8:$BE$45,'Occupancy Raw Data'!P$3,FALSE))/100</f>
        <v>0.73343729966960791</v>
      </c>
      <c r="K7" s="128">
        <f>(VLOOKUP($A7,'Occupancy Raw Data'!$B$8:$BE$45,'Occupancy Raw Data'!R$3,FALSE))/100</f>
        <v>0.69374810676773191</v>
      </c>
      <c r="M7" s="121">
        <f>VLOOKUP($A7,'ADR Raw Data'!$B$6:$BE$43,'ADR Raw Data'!G$1,FALSE)</f>
        <v>123.981340050613</v>
      </c>
      <c r="N7" s="122">
        <f>VLOOKUP($A7,'ADR Raw Data'!$B$6:$BE$43,'ADR Raw Data'!H$1,FALSE)</f>
        <v>141.30861317819199</v>
      </c>
      <c r="O7" s="122">
        <f>VLOOKUP($A7,'ADR Raw Data'!$B$6:$BE$43,'ADR Raw Data'!I$1,FALSE)</f>
        <v>149.87428048707801</v>
      </c>
      <c r="P7" s="122">
        <f>VLOOKUP($A7,'ADR Raw Data'!$B$6:$BE$43,'ADR Raw Data'!J$1,FALSE)</f>
        <v>153.856604092575</v>
      </c>
      <c r="Q7" s="122">
        <f>VLOOKUP($A7,'ADR Raw Data'!$B$6:$BE$43,'ADR Raw Data'!K$1,FALSE)</f>
        <v>145.14604612522101</v>
      </c>
      <c r="R7" s="123">
        <f>VLOOKUP($A7,'ADR Raw Data'!$B$6:$BE$43,'ADR Raw Data'!L$1,FALSE)</f>
        <v>144.11942234847501</v>
      </c>
      <c r="S7" s="122">
        <f>VLOOKUP($A7,'ADR Raw Data'!$B$6:$BE$43,'ADR Raw Data'!N$1,FALSE)</f>
        <v>154.395764753338</v>
      </c>
      <c r="T7" s="122">
        <f>VLOOKUP($A7,'ADR Raw Data'!$B$6:$BE$43,'ADR Raw Data'!O$1,FALSE)</f>
        <v>150.95665985570301</v>
      </c>
      <c r="U7" s="123">
        <f>VLOOKUP($A7,'ADR Raw Data'!$B$6:$BE$43,'ADR Raw Data'!P$1,FALSE)</f>
        <v>152.70319344045899</v>
      </c>
      <c r="V7" s="124">
        <f>VLOOKUP($A7,'ADR Raw Data'!$B$6:$BE$43,'ADR Raw Data'!R$1,FALSE)</f>
        <v>146.712235762727</v>
      </c>
      <c r="X7" s="121">
        <f>VLOOKUP($A7,'RevPAR Raw Data'!$B$6:$BE$43,'RevPAR Raw Data'!G$1,FALSE)</f>
        <v>64.624944885719202</v>
      </c>
      <c r="Y7" s="122">
        <f>VLOOKUP($A7,'RevPAR Raw Data'!$B$6:$BE$43,'RevPAR Raw Data'!H$1,FALSE)</f>
        <v>92.937815705286198</v>
      </c>
      <c r="Z7" s="122">
        <f>VLOOKUP($A7,'RevPAR Raw Data'!$B$6:$BE$43,'RevPAR Raw Data'!I$1,FALSE)</f>
        <v>108.641115877262</v>
      </c>
      <c r="AA7" s="122">
        <f>VLOOKUP($A7,'RevPAR Raw Data'!$B$6:$BE$43,'RevPAR Raw Data'!J$1,FALSE)</f>
        <v>117.440940820553</v>
      </c>
      <c r="AB7" s="122">
        <f>VLOOKUP($A7,'RevPAR Raw Data'!$B$6:$BE$43,'RevPAR Raw Data'!K$1,FALSE)</f>
        <v>104.82809761576</v>
      </c>
      <c r="AC7" s="123">
        <f>VLOOKUP($A7,'RevPAR Raw Data'!$B$6:$BE$43,'RevPAR Raw Data'!L$1,FALSE)</f>
        <v>97.694582980916195</v>
      </c>
      <c r="AD7" s="122">
        <f>VLOOKUP($A7,'RevPAR Raw Data'!$B$6:$BE$43,'RevPAR Raw Data'!N$1,FALSE)</f>
        <v>115.016431736648</v>
      </c>
      <c r="AE7" s="122">
        <f>VLOOKUP($A7,'RevPAR Raw Data'!$B$6:$BE$43,'RevPAR Raw Data'!O$1,FALSE)</f>
        <v>108.980003959144</v>
      </c>
      <c r="AF7" s="123">
        <f>VLOOKUP($A7,'RevPAR Raw Data'!$B$6:$BE$43,'RevPAR Raw Data'!P$1,FALSE)</f>
        <v>111.998217847896</v>
      </c>
      <c r="AG7" s="124">
        <f>VLOOKUP($A7,'RevPAR Raw Data'!$B$6:$BE$43,'RevPAR Raw Data'!R$1,FALSE)</f>
        <v>101.781335800053</v>
      </c>
    </row>
    <row r="8" spans="1:34" ht="14.25" x14ac:dyDescent="0.2">
      <c r="A8" s="101" t="s">
        <v>121</v>
      </c>
      <c r="B8" s="89">
        <f>(VLOOKUP($A7,'Occupancy Raw Data'!$B$8:$BE$51,'Occupancy Raw Data'!T$3,FALSE))/100</f>
        <v>9.6147079902332098E-3</v>
      </c>
      <c r="C8" s="90">
        <f>(VLOOKUP($A7,'Occupancy Raw Data'!$B$8:$BE$51,'Occupancy Raw Data'!U$3,FALSE))/100</f>
        <v>-6.7942482638371502E-3</v>
      </c>
      <c r="D8" s="90">
        <f>(VLOOKUP($A7,'Occupancy Raw Data'!$B$8:$BE$51,'Occupancy Raw Data'!V$3,FALSE))/100</f>
        <v>3.8750670766735003E-3</v>
      </c>
      <c r="E8" s="90">
        <f>(VLOOKUP($A7,'Occupancy Raw Data'!$B$8:$BE$51,'Occupancy Raw Data'!W$3,FALSE))/100</f>
        <v>1.7538013259741102E-2</v>
      </c>
      <c r="F8" s="90">
        <f>(VLOOKUP($A7,'Occupancy Raw Data'!$B$8:$BE$51,'Occupancy Raw Data'!X$3,FALSE))/100</f>
        <v>-2.4232605912365601E-3</v>
      </c>
      <c r="G8" s="90">
        <f>(VLOOKUP($A7,'Occupancy Raw Data'!$B$8:$BE$51,'Occupancy Raw Data'!Y$3,FALSE))/100</f>
        <v>4.3455224046231797E-3</v>
      </c>
      <c r="H8" s="91">
        <f>(VLOOKUP($A7,'Occupancy Raw Data'!$B$8:$BE$51,'Occupancy Raw Data'!AA$3,FALSE))/100</f>
        <v>-8.2313415597362605E-4</v>
      </c>
      <c r="I8" s="91">
        <f>(VLOOKUP($A7,'Occupancy Raw Data'!$B$8:$BE$51,'Occupancy Raw Data'!AB$3,FALSE))/100</f>
        <v>7.4865287852279101E-4</v>
      </c>
      <c r="J8" s="90">
        <f>(VLOOKUP($A7,'Occupancy Raw Data'!$B$8:$BE$51,'Occupancy Raw Data'!AC$3,FALSE))/100</f>
        <v>-5.0189420611620603E-5</v>
      </c>
      <c r="K8" s="92">
        <f>(VLOOKUP($A7,'Occupancy Raw Data'!$B$8:$BE$51,'Occupancy Raw Data'!AE$3,FALSE))/100</f>
        <v>3.0136856165683601E-3</v>
      </c>
      <c r="M8" s="89">
        <f>(VLOOKUP($A7,'ADR Raw Data'!$B$6:$BE$43,'ADR Raw Data'!T$1,FALSE))/100</f>
        <v>-1.5346994881317E-3</v>
      </c>
      <c r="N8" s="90">
        <f>(VLOOKUP($A7,'ADR Raw Data'!$B$6:$BE$43,'ADR Raw Data'!U$1,FALSE))/100</f>
        <v>1.2919598132847101E-2</v>
      </c>
      <c r="O8" s="90">
        <f>(VLOOKUP($A7,'ADR Raw Data'!$B$6:$BE$43,'ADR Raw Data'!V$1,FALSE))/100</f>
        <v>1.4765357631956499E-2</v>
      </c>
      <c r="P8" s="90">
        <f>(VLOOKUP($A7,'ADR Raw Data'!$B$6:$BE$43,'ADR Raw Data'!W$1,FALSE))/100</f>
        <v>1.0124502184456602E-2</v>
      </c>
      <c r="Q8" s="90">
        <f>(VLOOKUP($A7,'ADR Raw Data'!$B$6:$BE$43,'ADR Raw Data'!X$1,FALSE))/100</f>
        <v>-6.1607720607019995E-2</v>
      </c>
      <c r="R8" s="90">
        <f>(VLOOKUP($A7,'ADR Raw Data'!$B$6:$BE$43,'ADR Raw Data'!Y$1,FALSE))/100</f>
        <v>-6.16542019149396E-3</v>
      </c>
      <c r="S8" s="91">
        <f>(VLOOKUP($A7,'ADR Raw Data'!$B$6:$BE$43,'ADR Raw Data'!AA$1,FALSE))/100</f>
        <v>-6.2026984589834598E-2</v>
      </c>
      <c r="T8" s="91">
        <f>(VLOOKUP($A7,'ADR Raw Data'!$B$6:$BE$43,'ADR Raw Data'!AB$1,FALSE))/100</f>
        <v>-4.89531063683184E-2</v>
      </c>
      <c r="U8" s="90">
        <f>(VLOOKUP($A7,'ADR Raw Data'!$B$6:$BE$43,'ADR Raw Data'!AC$1,FALSE))/100</f>
        <v>-5.5724894949560101E-2</v>
      </c>
      <c r="V8" s="92">
        <f>(VLOOKUP($A7,'ADR Raw Data'!$B$6:$BE$43,'ADR Raw Data'!AE$1,FALSE))/100</f>
        <v>-2.2398912014974803E-2</v>
      </c>
      <c r="X8" s="89">
        <f>(VLOOKUP($A7,'RevPAR Raw Data'!$B$6:$BE$43,'RevPAR Raw Data'!T$1,FALSE))/100</f>
        <v>8.0652528146703591E-3</v>
      </c>
      <c r="Y8" s="90">
        <f>(VLOOKUP($A7,'RevPAR Raw Data'!$B$6:$BE$43,'RevPAR Raw Data'!U$1,FALSE))/100</f>
        <v>6.0375709118264597E-3</v>
      </c>
      <c r="Z8" s="90">
        <f>(VLOOKUP($A7,'RevPAR Raw Data'!$B$6:$BE$43,'RevPAR Raw Data'!V$1,FALSE))/100</f>
        <v>1.8697641459864901E-2</v>
      </c>
      <c r="AA8" s="90">
        <f>(VLOOKUP($A7,'RevPAR Raw Data'!$B$6:$BE$43,'RevPAR Raw Data'!W$1,FALSE))/100</f>
        <v>2.7840079097757001E-2</v>
      </c>
      <c r="AB8" s="90">
        <f>(VLOOKUP($A7,'RevPAR Raw Data'!$B$6:$BE$43,'RevPAR Raw Data'!X$1,FALSE))/100</f>
        <v>-6.3881689636793706E-2</v>
      </c>
      <c r="AC8" s="90">
        <f>(VLOOKUP($A7,'RevPAR Raw Data'!$B$6:$BE$43,'RevPAR Raw Data'!Y$1,FALSE))/100</f>
        <v>-1.84668975844683E-3</v>
      </c>
      <c r="AD8" s="91">
        <f>(VLOOKUP($A7,'RevPAR Raw Data'!$B$6:$BE$43,'RevPAR Raw Data'!AA$1,FALSE))/100</f>
        <v>-6.2799062216200199E-2</v>
      </c>
      <c r="AE8" s="91">
        <f>(VLOOKUP($A7,'RevPAR Raw Data'!$B$6:$BE$43,'RevPAR Raw Data'!AB$1,FALSE))/100</f>
        <v>-4.8241102373790895E-2</v>
      </c>
      <c r="AF8" s="90">
        <f>(VLOOKUP($A7,'RevPAR Raw Data'!$B$6:$BE$43,'RevPAR Raw Data'!AC$1,FALSE))/100</f>
        <v>-5.5772287569980594E-2</v>
      </c>
      <c r="AG8" s="92">
        <f>(VLOOKUP($A7,'RevPAR Raw Data'!$B$6:$BE$43,'RevPAR Raw Data'!AE$1,FALSE))/100</f>
        <v>-1.9452729677372799E-2</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0.55725190839694594</v>
      </c>
      <c r="C11" s="99">
        <f>(VLOOKUP($A11,'Occupancy Raw Data'!$B$8:$BE$51,'Occupancy Raw Data'!H$3,FALSE))/100</f>
        <v>0.84351145038167896</v>
      </c>
      <c r="D11" s="99">
        <f>(VLOOKUP($A11,'Occupancy Raw Data'!$B$8:$BE$51,'Occupancy Raw Data'!I$3,FALSE))/100</f>
        <v>0.90492713393476709</v>
      </c>
      <c r="E11" s="99">
        <f>(VLOOKUP($A11,'Occupancy Raw Data'!$B$8:$BE$51,'Occupancy Raw Data'!J$3,FALSE))/100</f>
        <v>0.79979181124219201</v>
      </c>
      <c r="F11" s="99">
        <f>(VLOOKUP($A11,'Occupancy Raw Data'!$B$8:$BE$51,'Occupancy Raw Data'!K$3,FALSE))/100</f>
        <v>0.73490631505898607</v>
      </c>
      <c r="G11" s="100">
        <f>(VLOOKUP($A11,'Occupancy Raw Data'!$B$8:$BE$51,'Occupancy Raw Data'!L$3,FALSE))/100</f>
        <v>0.76807772380291395</v>
      </c>
      <c r="H11" s="99">
        <f>(VLOOKUP($A11,'Occupancy Raw Data'!$B$8:$BE$51,'Occupancy Raw Data'!N$3,FALSE))/100</f>
        <v>0.76960444136016604</v>
      </c>
      <c r="I11" s="99">
        <f>(VLOOKUP($A11,'Occupancy Raw Data'!$B$8:$BE$51,'Occupancy Raw Data'!O$3,FALSE))/100</f>
        <v>0.80360860513532206</v>
      </c>
      <c r="J11" s="100">
        <f>(VLOOKUP($A11,'Occupancy Raw Data'!$B$8:$BE$51,'Occupancy Raw Data'!P$3,FALSE))/100</f>
        <v>0.78660652324774405</v>
      </c>
      <c r="K11" s="94">
        <f>(VLOOKUP($A11,'Occupancy Raw Data'!$B$8:$BE$51,'Occupancy Raw Data'!R$3,FALSE))/100</f>
        <v>0.77337166650143696</v>
      </c>
      <c r="M11" s="121">
        <f>VLOOKUP($A11,'ADR Raw Data'!$B$6:$BE$49,'ADR Raw Data'!G$1,FALSE)</f>
        <v>311.502590286425</v>
      </c>
      <c r="N11" s="122">
        <f>VLOOKUP($A11,'ADR Raw Data'!$B$6:$BE$49,'ADR Raw Data'!H$1,FALSE)</f>
        <v>334.84364459070298</v>
      </c>
      <c r="O11" s="122">
        <f>VLOOKUP($A11,'ADR Raw Data'!$B$6:$BE$49,'ADR Raw Data'!I$1,FALSE)</f>
        <v>335.25023773006097</v>
      </c>
      <c r="P11" s="122">
        <f>VLOOKUP($A11,'ADR Raw Data'!$B$6:$BE$49,'ADR Raw Data'!J$1,FALSE)</f>
        <v>327.227934924078</v>
      </c>
      <c r="Q11" s="122">
        <f>VLOOKUP($A11,'ADR Raw Data'!$B$6:$BE$49,'ADR Raw Data'!K$1,FALSE)</f>
        <v>341.721997167138</v>
      </c>
      <c r="R11" s="123">
        <f>VLOOKUP($A11,'ADR Raw Data'!$B$6:$BE$49,'ADR Raw Data'!L$1,FALSE)</f>
        <v>331.28282074448799</v>
      </c>
      <c r="S11" s="122">
        <f>VLOOKUP($A11,'ADR Raw Data'!$B$6:$BE$49,'ADR Raw Data'!N$1,FALSE)</f>
        <v>390.35015329125298</v>
      </c>
      <c r="T11" s="122">
        <f>VLOOKUP($A11,'ADR Raw Data'!$B$6:$BE$49,'ADR Raw Data'!O$1,FALSE)</f>
        <v>394.63200345423098</v>
      </c>
      <c r="U11" s="123">
        <f>VLOOKUP($A11,'ADR Raw Data'!$B$6:$BE$49,'ADR Raw Data'!P$1,FALSE)</f>
        <v>392.53735333039202</v>
      </c>
      <c r="V11" s="124">
        <f>VLOOKUP($A11,'ADR Raw Data'!$B$6:$BE$49,'ADR Raw Data'!R$1,FALSE)</f>
        <v>349.08361876682397</v>
      </c>
      <c r="X11" s="121">
        <f>VLOOKUP($A11,'RevPAR Raw Data'!$B$6:$BE$49,'RevPAR Raw Data'!G$1,FALSE)</f>
        <v>173.58541290770199</v>
      </c>
      <c r="Y11" s="122">
        <f>VLOOKUP($A11,'RevPAR Raw Data'!$B$6:$BE$49,'RevPAR Raw Data'!H$1,FALSE)</f>
        <v>282.44444829979102</v>
      </c>
      <c r="Z11" s="122">
        <f>VLOOKUP($A11,'RevPAR Raw Data'!$B$6:$BE$49,'RevPAR Raw Data'!I$1,FALSE)</f>
        <v>303.37703678001299</v>
      </c>
      <c r="AA11" s="122">
        <f>VLOOKUP($A11,'RevPAR Raw Data'!$B$6:$BE$49,'RevPAR Raw Data'!J$1,FALSE)</f>
        <v>261.71422276197001</v>
      </c>
      <c r="AB11" s="122">
        <f>VLOOKUP($A11,'RevPAR Raw Data'!$B$6:$BE$49,'RevPAR Raw Data'!K$1,FALSE)</f>
        <v>251.13365371269899</v>
      </c>
      <c r="AC11" s="123">
        <f>VLOOKUP($A11,'RevPAR Raw Data'!$B$6:$BE$49,'RevPAR Raw Data'!L$1,FALSE)</f>
        <v>254.45095489243499</v>
      </c>
      <c r="AD11" s="122">
        <f>VLOOKUP($A11,'RevPAR Raw Data'!$B$6:$BE$49,'RevPAR Raw Data'!N$1,FALSE)</f>
        <v>300.41521165857</v>
      </c>
      <c r="AE11" s="122">
        <f>VLOOKUP($A11,'RevPAR Raw Data'!$B$6:$BE$49,'RevPAR Raw Data'!O$1,FALSE)</f>
        <v>317.12967383761202</v>
      </c>
      <c r="AF11" s="123">
        <f>VLOOKUP($A11,'RevPAR Raw Data'!$B$6:$BE$49,'RevPAR Raw Data'!P$1,FALSE)</f>
        <v>308.77244274809101</v>
      </c>
      <c r="AG11" s="124">
        <f>VLOOKUP($A11,'RevPAR Raw Data'!$B$6:$BE$49,'RevPAR Raw Data'!R$1,FALSE)</f>
        <v>269.97137999405101</v>
      </c>
    </row>
    <row r="12" spans="1:34" ht="14.25" x14ac:dyDescent="0.2">
      <c r="A12" s="101" t="s">
        <v>121</v>
      </c>
      <c r="B12" s="89">
        <f>(VLOOKUP($A11,'Occupancy Raw Data'!$B$8:$BE$51,'Occupancy Raw Data'!T$3,FALSE))/100</f>
        <v>0.17414851646940702</v>
      </c>
      <c r="C12" s="90">
        <f>(VLOOKUP($A11,'Occupancy Raw Data'!$B$8:$BE$51,'Occupancy Raw Data'!U$3,FALSE))/100</f>
        <v>0.168199777513521</v>
      </c>
      <c r="D12" s="90">
        <f>(VLOOKUP($A11,'Occupancy Raw Data'!$B$8:$BE$51,'Occupancy Raw Data'!V$3,FALSE))/100</f>
        <v>0.127477025824692</v>
      </c>
      <c r="E12" s="90">
        <f>(VLOOKUP($A11,'Occupancy Raw Data'!$B$8:$BE$51,'Occupancy Raw Data'!W$3,FALSE))/100</f>
        <v>7.2094470711811104E-2</v>
      </c>
      <c r="F12" s="90">
        <f>(VLOOKUP($A11,'Occupancy Raw Data'!$B$8:$BE$51,'Occupancy Raw Data'!X$3,FALSE))/100</f>
        <v>8.7172197693273001E-2</v>
      </c>
      <c r="G12" s="90">
        <f>(VLOOKUP($A11,'Occupancy Raw Data'!$B$8:$BE$51,'Occupancy Raw Data'!Y$3,FALSE))/100</f>
        <v>0.12250620786978</v>
      </c>
      <c r="H12" s="91">
        <f>(VLOOKUP($A11,'Occupancy Raw Data'!$B$8:$BE$51,'Occupancy Raw Data'!AA$3,FALSE))/100</f>
        <v>0.14836482966357201</v>
      </c>
      <c r="I12" s="91">
        <f>(VLOOKUP($A11,'Occupancy Raw Data'!$B$8:$BE$51,'Occupancy Raw Data'!AB$3,FALSE))/100</f>
        <v>8.5659468506347702E-2</v>
      </c>
      <c r="J12" s="90">
        <f>(VLOOKUP($A11,'Occupancy Raw Data'!$B$8:$BE$51,'Occupancy Raw Data'!AC$3,FALSE))/100</f>
        <v>0.11545540420415901</v>
      </c>
      <c r="K12" s="92">
        <f>(VLOOKUP($A11,'Occupancy Raw Data'!$B$8:$BE$51,'Occupancy Raw Data'!AE$3,FALSE))/100</f>
        <v>0.12044804672166799</v>
      </c>
      <c r="M12" s="89">
        <f>(VLOOKUP($A11,'ADR Raw Data'!$B$6:$BE$49,'ADR Raw Data'!T$1,FALSE))/100</f>
        <v>2.6422725275622796E-2</v>
      </c>
      <c r="N12" s="90">
        <f>(VLOOKUP($A11,'ADR Raw Data'!$B$6:$BE$49,'ADR Raw Data'!U$1,FALSE))/100</f>
        <v>4.9145503628181306E-2</v>
      </c>
      <c r="O12" s="90">
        <f>(VLOOKUP($A11,'ADR Raw Data'!$B$6:$BE$49,'ADR Raw Data'!V$1,FALSE))/100</f>
        <v>3.8351102674698996E-2</v>
      </c>
      <c r="P12" s="90">
        <f>(VLOOKUP($A11,'ADR Raw Data'!$B$6:$BE$49,'ADR Raw Data'!W$1,FALSE))/100</f>
        <v>4.6842043799315301E-2</v>
      </c>
      <c r="Q12" s="90">
        <f>(VLOOKUP($A11,'ADR Raw Data'!$B$6:$BE$49,'ADR Raw Data'!X$1,FALSE))/100</f>
        <v>7.1814391489454496E-2</v>
      </c>
      <c r="R12" s="90">
        <f>(VLOOKUP($A11,'ADR Raw Data'!$B$6:$BE$49,'ADR Raw Data'!Y$1,FALSE))/100</f>
        <v>4.7185810301803598E-2</v>
      </c>
      <c r="S12" s="91">
        <f>(VLOOKUP($A11,'ADR Raw Data'!$B$6:$BE$49,'ADR Raw Data'!AA$1,FALSE))/100</f>
        <v>-6.8307485963269701E-2</v>
      </c>
      <c r="T12" s="91">
        <f>(VLOOKUP($A11,'ADR Raw Data'!$B$6:$BE$49,'ADR Raw Data'!AB$1,FALSE))/100</f>
        <v>-8.6400533565448093E-2</v>
      </c>
      <c r="U12" s="90">
        <f>(VLOOKUP($A11,'ADR Raw Data'!$B$6:$BE$49,'ADR Raw Data'!AC$1,FALSE))/100</f>
        <v>-7.8081771061111596E-2</v>
      </c>
      <c r="V12" s="92">
        <f>(VLOOKUP($A11,'ADR Raw Data'!$B$6:$BE$49,'ADR Raw Data'!AE$1,FALSE))/100</f>
        <v>2.2560556987996998E-3</v>
      </c>
      <c r="X12" s="89">
        <f>(VLOOKUP($A11,'RevPAR Raw Data'!$B$6:$BE$49,'RevPAR Raw Data'!T$1,FALSE))/100</f>
        <v>0.20517272015285801</v>
      </c>
      <c r="Y12" s="90">
        <f>(VLOOKUP($A11,'RevPAR Raw Data'!$B$6:$BE$49,'RevPAR Raw Data'!U$1,FALSE))/100</f>
        <v>0.22561154391775301</v>
      </c>
      <c r="Z12" s="90">
        <f>(VLOOKUP($A11,'RevPAR Raw Data'!$B$6:$BE$49,'RevPAR Raw Data'!V$1,FALSE))/100</f>
        <v>0.170717013005459</v>
      </c>
      <c r="AA12" s="90">
        <f>(VLOOKUP($A11,'RevPAR Raw Data'!$B$6:$BE$49,'RevPAR Raw Data'!W$1,FALSE))/100</f>
        <v>0.12231356686589701</v>
      </c>
      <c r="AB12" s="90">
        <f>(VLOOKUP($A11,'RevPAR Raw Data'!$B$6:$BE$49,'RevPAR Raw Data'!X$1,FALSE))/100</f>
        <v>0.165246807514868</v>
      </c>
      <c r="AC12" s="90">
        <f>(VLOOKUP($A11,'RevPAR Raw Data'!$B$6:$BE$49,'RevPAR Raw Data'!Y$1,FALSE))/100</f>
        <v>0.175472572856921</v>
      </c>
      <c r="AD12" s="91">
        <f>(VLOOKUP($A11,'RevPAR Raw Data'!$B$6:$BE$49,'RevPAR Raw Data'!AA$1,FALSE))/100</f>
        <v>6.9922915180615594E-2</v>
      </c>
      <c r="AE12" s="91">
        <f>(VLOOKUP($A11,'RevPAR Raw Data'!$B$6:$BE$49,'RevPAR Raw Data'!AB$1,FALSE))/100</f>
        <v>-8.1420888429815704E-3</v>
      </c>
      <c r="AF12" s="90">
        <f>(VLOOKUP($A11,'RevPAR Raw Data'!$B$6:$BE$49,'RevPAR Raw Data'!AC$1,FALSE))/100</f>
        <v>2.8358670704210599E-2</v>
      </c>
      <c r="AG12" s="92">
        <f>(VLOOKUP($A11,'RevPAR Raw Data'!$B$6:$BE$49,'RevPAR Raw Data'!AE$1,FALSE))/100</f>
        <v>0.122975839922683</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0.54188728512366702</v>
      </c>
      <c r="C14" s="99">
        <f>(VLOOKUP($A14,'Occupancy Raw Data'!$B$8:$BE$51,'Occupancy Raw Data'!H$3,FALSE))/100</f>
        <v>0.75422499456009207</v>
      </c>
      <c r="D14" s="99">
        <f>(VLOOKUP($A14,'Occupancy Raw Data'!$B$8:$BE$51,'Occupancy Raw Data'!I$3,FALSE))/100</f>
        <v>0.83705664756654796</v>
      </c>
      <c r="E14" s="99">
        <f>(VLOOKUP($A14,'Occupancy Raw Data'!$B$8:$BE$51,'Occupancy Raw Data'!J$3,FALSE))/100</f>
        <v>0.8514180024660909</v>
      </c>
      <c r="F14" s="99">
        <f>(VLOOKUP($A14,'Occupancy Raw Data'!$B$8:$BE$51,'Occupancy Raw Data'!K$3,FALSE))/100</f>
        <v>0.80434467251758901</v>
      </c>
      <c r="G14" s="100">
        <f>(VLOOKUP($A14,'Occupancy Raw Data'!$B$8:$BE$51,'Occupancy Raw Data'!L$3,FALSE))/100</f>
        <v>0.75778632044679695</v>
      </c>
      <c r="H14" s="99">
        <f>(VLOOKUP($A14,'Occupancy Raw Data'!$B$8:$BE$51,'Occupancy Raw Data'!N$3,FALSE))/100</f>
        <v>0.75781533328497797</v>
      </c>
      <c r="I14" s="99">
        <f>(VLOOKUP($A14,'Occupancy Raw Data'!$B$8:$BE$51,'Occupancy Raw Data'!O$3,FALSE))/100</f>
        <v>0.76155073620076807</v>
      </c>
      <c r="J14" s="100">
        <f>(VLOOKUP($A14,'Occupancy Raw Data'!$B$8:$BE$51,'Occupancy Raw Data'!P$3,FALSE))/100</f>
        <v>0.75968303474287291</v>
      </c>
      <c r="K14" s="94">
        <f>(VLOOKUP($A14,'Occupancy Raw Data'!$B$8:$BE$51,'Occupancy Raw Data'!R$3,FALSE))/100</f>
        <v>0.75832823881710498</v>
      </c>
      <c r="M14" s="121">
        <f>VLOOKUP($A14,'ADR Raw Data'!$B$6:$BE$49,'ADR Raw Data'!G$1,FALSE)</f>
        <v>191.89108619997299</v>
      </c>
      <c r="N14" s="122">
        <f>VLOOKUP($A14,'ADR Raw Data'!$B$6:$BE$49,'ADR Raw Data'!H$1,FALSE)</f>
        <v>219.674278501706</v>
      </c>
      <c r="O14" s="122">
        <f>VLOOKUP($A14,'ADR Raw Data'!$B$6:$BE$49,'ADR Raw Data'!I$1,FALSE)</f>
        <v>233.88130107014399</v>
      </c>
      <c r="P14" s="122">
        <f>VLOOKUP($A14,'ADR Raw Data'!$B$6:$BE$49,'ADR Raw Data'!J$1,FALSE)</f>
        <v>233.631790688759</v>
      </c>
      <c r="Q14" s="122">
        <f>VLOOKUP($A14,'ADR Raw Data'!$B$6:$BE$49,'ADR Raw Data'!K$1,FALSE)</f>
        <v>211.868982821587</v>
      </c>
      <c r="R14" s="123">
        <f>VLOOKUP($A14,'ADR Raw Data'!$B$6:$BE$49,'ADR Raw Data'!L$1,FALSE)</f>
        <v>220.31885418660701</v>
      </c>
      <c r="S14" s="122">
        <f>VLOOKUP($A14,'ADR Raw Data'!$B$6:$BE$49,'ADR Raw Data'!N$1,FALSE)</f>
        <v>211.95610403904999</v>
      </c>
      <c r="T14" s="122">
        <f>VLOOKUP($A14,'ADR Raw Data'!$B$6:$BE$49,'ADR Raw Data'!O$1,FALSE)</f>
        <v>212.629323301109</v>
      </c>
      <c r="U14" s="123">
        <f>VLOOKUP($A14,'ADR Raw Data'!$B$6:$BE$49,'ADR Raw Data'!P$1,FALSE)</f>
        <v>212.29354123403701</v>
      </c>
      <c r="V14" s="124">
        <f>VLOOKUP($A14,'ADR Raw Data'!$B$6:$BE$49,'ADR Raw Data'!R$1,FALSE)</f>
        <v>218.021811151115</v>
      </c>
      <c r="X14" s="121">
        <f>VLOOKUP($A14,'RevPAR Raw Data'!$B$6:$BE$49,'RevPAR Raw Data'!G$1,FALSE)</f>
        <v>103.983339740335</v>
      </c>
      <c r="Y14" s="122">
        <f>VLOOKUP($A14,'RevPAR Raw Data'!$B$6:$BE$49,'RevPAR Raw Data'!H$1,FALSE)</f>
        <v>165.68383150794199</v>
      </c>
      <c r="Z14" s="122">
        <f>VLOOKUP($A14,'RevPAR Raw Data'!$B$6:$BE$49,'RevPAR Raw Data'!I$1,FALSE)</f>
        <v>195.77189780227701</v>
      </c>
      <c r="AA14" s="122">
        <f>VLOOKUP($A14,'RevPAR Raw Data'!$B$6:$BE$49,'RevPAR Raw Data'!J$1,FALSE)</f>
        <v>198.91831254079901</v>
      </c>
      <c r="AB14" s="122">
        <f>VLOOKUP($A14,'RevPAR Raw Data'!$B$6:$BE$49,'RevPAR Raw Data'!K$1,FALSE)</f>
        <v>170.41568760426401</v>
      </c>
      <c r="AC14" s="123">
        <f>VLOOKUP($A14,'RevPAR Raw Data'!$B$6:$BE$49,'RevPAR Raw Data'!L$1,FALSE)</f>
        <v>166.954613839123</v>
      </c>
      <c r="AD14" s="122">
        <f>VLOOKUP($A14,'RevPAR Raw Data'!$B$6:$BE$49,'RevPAR Raw Data'!N$1,FALSE)</f>
        <v>160.623585624138</v>
      </c>
      <c r="AE14" s="122">
        <f>VLOOKUP($A14,'RevPAR Raw Data'!$B$6:$BE$49,'RevPAR Raw Data'!O$1,FALSE)</f>
        <v>161.928017697831</v>
      </c>
      <c r="AF14" s="123">
        <f>VLOOKUP($A14,'RevPAR Raw Data'!$B$6:$BE$49,'RevPAR Raw Data'!P$1,FALSE)</f>
        <v>161.275801660984</v>
      </c>
      <c r="AG14" s="124">
        <f>VLOOKUP($A14,'RevPAR Raw Data'!$B$6:$BE$49,'RevPAR Raw Data'!R$1,FALSE)</f>
        <v>165.33209607394099</v>
      </c>
    </row>
    <row r="15" spans="1:34" ht="14.25" x14ac:dyDescent="0.2">
      <c r="A15" s="101" t="s">
        <v>121</v>
      </c>
      <c r="B15" s="89">
        <f>(VLOOKUP($A14,'Occupancy Raw Data'!$B$8:$BE$51,'Occupancy Raw Data'!T$3,FALSE))/100</f>
        <v>-4.5550421629336505E-3</v>
      </c>
      <c r="C15" s="90">
        <f>(VLOOKUP($A14,'Occupancy Raw Data'!$B$8:$BE$51,'Occupancy Raw Data'!U$3,FALSE))/100</f>
        <v>-3.06963231927736E-2</v>
      </c>
      <c r="D15" s="90">
        <f>(VLOOKUP($A14,'Occupancy Raw Data'!$B$8:$BE$51,'Occupancy Raw Data'!V$3,FALSE))/100</f>
        <v>-2.1862736882429599E-2</v>
      </c>
      <c r="E15" s="90">
        <f>(VLOOKUP($A14,'Occupancy Raw Data'!$B$8:$BE$51,'Occupancy Raw Data'!W$3,FALSE))/100</f>
        <v>-2.4485914503967799E-2</v>
      </c>
      <c r="F15" s="90">
        <f>(VLOOKUP($A14,'Occupancy Raw Data'!$B$8:$BE$51,'Occupancy Raw Data'!X$3,FALSE))/100</f>
        <v>5.2699501084903705E-2</v>
      </c>
      <c r="G15" s="90">
        <f>(VLOOKUP($A14,'Occupancy Raw Data'!$B$8:$BE$51,'Occupancy Raw Data'!Y$3,FALSE))/100</f>
        <v>-6.8618260296113495E-3</v>
      </c>
      <c r="H15" s="91">
        <f>(VLOOKUP($A14,'Occupancy Raw Data'!$B$8:$BE$51,'Occupancy Raw Data'!AA$3,FALSE))/100</f>
        <v>4.22768842682058E-3</v>
      </c>
      <c r="I15" s="91">
        <f>(VLOOKUP($A14,'Occupancy Raw Data'!$B$8:$BE$51,'Occupancy Raw Data'!AB$3,FALSE))/100</f>
        <v>-6.4288920820436005E-3</v>
      </c>
      <c r="J15" s="90">
        <f>(VLOOKUP($A14,'Occupancy Raw Data'!$B$8:$BE$51,'Occupancy Raw Data'!AC$3,FALSE))/100</f>
        <v>-1.1421229882862E-3</v>
      </c>
      <c r="K15" s="92">
        <f>(VLOOKUP($A14,'Occupancy Raw Data'!$B$8:$BE$51,'Occupancy Raw Data'!AE$3,FALSE))/100</f>
        <v>-5.2314078759797197E-3</v>
      </c>
      <c r="M15" s="89">
        <f>(VLOOKUP($A14,'ADR Raw Data'!$B$6:$BE$49,'ADR Raw Data'!T$1,FALSE))/100</f>
        <v>1.5682394384479902E-2</v>
      </c>
      <c r="N15" s="90">
        <f>(VLOOKUP($A14,'ADR Raw Data'!$B$6:$BE$49,'ADR Raw Data'!U$1,FALSE))/100</f>
        <v>2.7776086007718699E-2</v>
      </c>
      <c r="O15" s="90">
        <f>(VLOOKUP($A14,'ADR Raw Data'!$B$6:$BE$49,'ADR Raw Data'!V$1,FALSE))/100</f>
        <v>2.68180260618196E-2</v>
      </c>
      <c r="P15" s="90">
        <f>(VLOOKUP($A14,'ADR Raw Data'!$B$6:$BE$49,'ADR Raw Data'!W$1,FALSE))/100</f>
        <v>1.0313224983934399E-2</v>
      </c>
      <c r="Q15" s="90">
        <f>(VLOOKUP($A14,'ADR Raw Data'!$B$6:$BE$49,'ADR Raw Data'!X$1,FALSE))/100</f>
        <v>-1.5833265046338099E-2</v>
      </c>
      <c r="R15" s="90">
        <f>(VLOOKUP($A14,'ADR Raw Data'!$B$6:$BE$49,'ADR Raw Data'!Y$1,FALSE))/100</f>
        <v>1.2216131716053701E-2</v>
      </c>
      <c r="S15" s="91">
        <f>(VLOOKUP($A14,'ADR Raw Data'!$B$6:$BE$49,'ADR Raw Data'!AA$1,FALSE))/100</f>
        <v>-1.2325516700870301E-2</v>
      </c>
      <c r="T15" s="91">
        <f>(VLOOKUP($A14,'ADR Raw Data'!$B$6:$BE$49,'ADR Raw Data'!AB$1,FALSE))/100</f>
        <v>-6.5428651558378905E-3</v>
      </c>
      <c r="U15" s="90">
        <f>(VLOOKUP($A14,'ADR Raw Data'!$B$6:$BE$49,'ADR Raw Data'!AC$1,FALSE))/100</f>
        <v>-9.4238926720454589E-3</v>
      </c>
      <c r="V15" s="92">
        <f>(VLOOKUP($A14,'ADR Raw Data'!$B$6:$BE$49,'ADR Raw Data'!AE$1,FALSE))/100</f>
        <v>6.0722924769193096E-3</v>
      </c>
      <c r="X15" s="89">
        <f>(VLOOKUP($A14,'RevPAR Raw Data'!$B$6:$BE$49,'RevPAR Raw Data'!T$1,FALSE))/100</f>
        <v>1.1055918253909201E-2</v>
      </c>
      <c r="Y15" s="90">
        <f>(VLOOKUP($A14,'RevPAR Raw Data'!$B$6:$BE$49,'RevPAR Raw Data'!U$1,FALSE))/100</f>
        <v>-3.7728608981780999E-3</v>
      </c>
      <c r="Z15" s="90">
        <f>(VLOOKUP($A14,'RevPAR Raw Data'!$B$6:$BE$49,'RevPAR Raw Data'!V$1,FALSE))/100</f>
        <v>4.36897373189425E-3</v>
      </c>
      <c r="AA15" s="90">
        <f>(VLOOKUP($A14,'RevPAR Raw Data'!$B$6:$BE$49,'RevPAR Raw Data'!W$1,FALSE))/100</f>
        <v>-1.44252182652501E-2</v>
      </c>
      <c r="AB15" s="90">
        <f>(VLOOKUP($A14,'RevPAR Raw Data'!$B$6:$BE$49,'RevPAR Raw Data'!X$1,FALSE))/100</f>
        <v>3.6031830870078496E-2</v>
      </c>
      <c r="AC15" s="90">
        <f>(VLOOKUP($A14,'RevPAR Raw Data'!$B$6:$BE$49,'RevPAR Raw Data'!Y$1,FALSE))/100</f>
        <v>5.2704807158520097E-3</v>
      </c>
      <c r="AD15" s="91">
        <f>(VLOOKUP($A14,'RevPAR Raw Data'!$B$6:$BE$49,'RevPAR Raw Data'!AA$1,FALSE))/100</f>
        <v>-8.1499367183605897E-3</v>
      </c>
      <c r="AE15" s="91">
        <f>(VLOOKUP($A14,'RevPAR Raw Data'!$B$6:$BE$49,'RevPAR Raw Data'!AB$1,FALSE))/100</f>
        <v>-1.2929693863887199E-2</v>
      </c>
      <c r="AF15" s="90">
        <f>(VLOOKUP($A14,'RevPAR Raw Data'!$B$6:$BE$49,'RevPAR Raw Data'!AC$1,FALSE))/100</f>
        <v>-1.0555252415871701E-2</v>
      </c>
      <c r="AG15" s="92">
        <f>(VLOOKUP($A14,'RevPAR Raw Data'!$B$6:$BE$49,'RevPAR Raw Data'!AE$1,FALSE))/100</f>
        <v>8.0911796225058795E-4</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0.54605887939221198</v>
      </c>
      <c r="C17" s="99">
        <f>(VLOOKUP($A17,'Occupancy Raw Data'!$B$8:$BE$51,'Occupancy Raw Data'!H$3,FALSE))/100</f>
        <v>0.72406220322886894</v>
      </c>
      <c r="D17" s="99">
        <f>(VLOOKUP($A17,'Occupancy Raw Data'!$B$8:$BE$51,'Occupancy Raw Data'!I$3,FALSE))/100</f>
        <v>0.816298670465337</v>
      </c>
      <c r="E17" s="99">
        <f>(VLOOKUP($A17,'Occupancy Raw Data'!$B$8:$BE$51,'Occupancy Raw Data'!J$3,FALSE))/100</f>
        <v>0.82716049382715995</v>
      </c>
      <c r="F17" s="99">
        <f>(VLOOKUP($A17,'Occupancy Raw Data'!$B$8:$BE$51,'Occupancy Raw Data'!K$3,FALSE))/100</f>
        <v>0.78142806267806197</v>
      </c>
      <c r="G17" s="100">
        <f>(VLOOKUP($A17,'Occupancy Raw Data'!$B$8:$BE$51,'Occupancy Raw Data'!L$3,FALSE))/100</f>
        <v>0.73900166191832795</v>
      </c>
      <c r="H17" s="99">
        <f>(VLOOKUP($A17,'Occupancy Raw Data'!$B$8:$BE$51,'Occupancy Raw Data'!N$3,FALSE))/100</f>
        <v>0.79502018043684697</v>
      </c>
      <c r="I17" s="99">
        <f>(VLOOKUP($A17,'Occupancy Raw Data'!$B$8:$BE$51,'Occupancy Raw Data'!O$3,FALSE))/100</f>
        <v>0.78398029439696104</v>
      </c>
      <c r="J17" s="100">
        <f>(VLOOKUP($A17,'Occupancy Raw Data'!$B$8:$BE$51,'Occupancy Raw Data'!P$3,FALSE))/100</f>
        <v>0.789500237416904</v>
      </c>
      <c r="K17" s="94">
        <f>(VLOOKUP($A17,'Occupancy Raw Data'!$B$8:$BE$51,'Occupancy Raw Data'!R$3,FALSE))/100</f>
        <v>0.75342982634649303</v>
      </c>
      <c r="M17" s="121">
        <f>VLOOKUP($A17,'ADR Raw Data'!$B$6:$BE$49,'ADR Raw Data'!G$1,FALSE)</f>
        <v>144.75257228260801</v>
      </c>
      <c r="N17" s="122">
        <f>VLOOKUP($A17,'ADR Raw Data'!$B$6:$BE$49,'ADR Raw Data'!H$1,FALSE)</f>
        <v>163.09768833510901</v>
      </c>
      <c r="O17" s="122">
        <f>VLOOKUP($A17,'ADR Raw Data'!$B$6:$BE$49,'ADR Raw Data'!I$1,FALSE)</f>
        <v>172.65552061368399</v>
      </c>
      <c r="P17" s="122">
        <f>VLOOKUP($A17,'ADR Raw Data'!$B$6:$BE$49,'ADR Raw Data'!J$1,FALSE)</f>
        <v>177.36923794488999</v>
      </c>
      <c r="Q17" s="122">
        <f>VLOOKUP($A17,'ADR Raw Data'!$B$6:$BE$49,'ADR Raw Data'!K$1,FALSE)</f>
        <v>166.65597964376499</v>
      </c>
      <c r="R17" s="123">
        <f>VLOOKUP($A17,'ADR Raw Data'!$B$6:$BE$49,'ADR Raw Data'!L$1,FALSE)</f>
        <v>166.44543262627801</v>
      </c>
      <c r="S17" s="122">
        <f>VLOOKUP($A17,'ADR Raw Data'!$B$6:$BE$49,'ADR Raw Data'!N$1,FALSE)</f>
        <v>175.807482175519</v>
      </c>
      <c r="T17" s="122">
        <f>VLOOKUP($A17,'ADR Raw Data'!$B$6:$BE$49,'ADR Raw Data'!O$1,FALSE)</f>
        <v>169.297243820267</v>
      </c>
      <c r="U17" s="123">
        <f>VLOOKUP($A17,'ADR Raw Data'!$B$6:$BE$49,'ADR Raw Data'!P$1,FALSE)</f>
        <v>172.575121790775</v>
      </c>
      <c r="V17" s="124">
        <f>VLOOKUP($A17,'ADR Raw Data'!$B$6:$BE$49,'ADR Raw Data'!R$1,FALSE)</f>
        <v>168.28061768131701</v>
      </c>
      <c r="X17" s="121">
        <f>VLOOKUP($A17,'RevPAR Raw Data'!$B$6:$BE$49,'RevPAR Raw Data'!G$1,FALSE)</f>
        <v>79.043427409781501</v>
      </c>
      <c r="Y17" s="122">
        <f>VLOOKUP($A17,'RevPAR Raw Data'!$B$6:$BE$49,'RevPAR Raw Data'!H$1,FALSE)</f>
        <v>118.092871557454</v>
      </c>
      <c r="Z17" s="122">
        <f>VLOOKUP($A17,'RevPAR Raw Data'!$B$6:$BE$49,'RevPAR Raw Data'!I$1,FALSE)</f>
        <v>140.93847192545101</v>
      </c>
      <c r="AA17" s="122">
        <f>VLOOKUP($A17,'RevPAR Raw Data'!$B$6:$BE$49,'RevPAR Raw Data'!J$1,FALSE)</f>
        <v>146.71282644824299</v>
      </c>
      <c r="AB17" s="122">
        <f>VLOOKUP($A17,'RevPAR Raw Data'!$B$6:$BE$49,'RevPAR Raw Data'!K$1,FALSE)</f>
        <v>130.22965930674201</v>
      </c>
      <c r="AC17" s="123">
        <f>VLOOKUP($A17,'RevPAR Raw Data'!$B$6:$BE$49,'RevPAR Raw Data'!L$1,FALSE)</f>
        <v>123.003451329534</v>
      </c>
      <c r="AD17" s="122">
        <f>VLOOKUP($A17,'RevPAR Raw Data'!$B$6:$BE$49,'RevPAR Raw Data'!N$1,FALSE)</f>
        <v>139.770496201329</v>
      </c>
      <c r="AE17" s="122">
        <f>VLOOKUP($A17,'RevPAR Raw Data'!$B$6:$BE$49,'RevPAR Raw Data'!O$1,FALSE)</f>
        <v>132.725703050807</v>
      </c>
      <c r="AF17" s="123">
        <f>VLOOKUP($A17,'RevPAR Raw Data'!$B$6:$BE$49,'RevPAR Raw Data'!P$1,FALSE)</f>
        <v>136.24809962606801</v>
      </c>
      <c r="AG17" s="124">
        <f>VLOOKUP($A17,'RevPAR Raw Data'!$B$6:$BE$49,'RevPAR Raw Data'!R$1,FALSE)</f>
        <v>126.78763655711499</v>
      </c>
    </row>
    <row r="18" spans="1:33" ht="14.25" x14ac:dyDescent="0.2">
      <c r="A18" s="101" t="s">
        <v>121</v>
      </c>
      <c r="B18" s="89">
        <f>(VLOOKUP($A17,'Occupancy Raw Data'!$B$8:$BE$51,'Occupancy Raw Data'!T$3,FALSE))/100</f>
        <v>-5.3744665897040506E-4</v>
      </c>
      <c r="C18" s="90">
        <f>(VLOOKUP($A17,'Occupancy Raw Data'!$B$8:$BE$51,'Occupancy Raw Data'!U$3,FALSE))/100</f>
        <v>-1.7216923415672901E-2</v>
      </c>
      <c r="D18" s="90">
        <f>(VLOOKUP($A17,'Occupancy Raw Data'!$B$8:$BE$51,'Occupancy Raw Data'!V$3,FALSE))/100</f>
        <v>-3.4455328482138198E-3</v>
      </c>
      <c r="E18" s="90">
        <f>(VLOOKUP($A17,'Occupancy Raw Data'!$B$8:$BE$51,'Occupancy Raw Data'!W$3,FALSE))/100</f>
        <v>5.4102234287020397E-6</v>
      </c>
      <c r="F18" s="90">
        <f>(VLOOKUP($A17,'Occupancy Raw Data'!$B$8:$BE$51,'Occupancy Raw Data'!X$3,FALSE))/100</f>
        <v>-3.2682432396830903E-3</v>
      </c>
      <c r="G18" s="90">
        <f>(VLOOKUP($A17,'Occupancy Raw Data'!$B$8:$BE$51,'Occupancy Raw Data'!Y$3,FALSE))/100</f>
        <v>-4.94382955453596E-3</v>
      </c>
      <c r="H18" s="91">
        <f>(VLOOKUP($A17,'Occupancy Raw Data'!$B$8:$BE$51,'Occupancy Raw Data'!AA$3,FALSE))/100</f>
        <v>1.19435832262629E-4</v>
      </c>
      <c r="I18" s="91">
        <f>(VLOOKUP($A17,'Occupancy Raw Data'!$B$8:$BE$51,'Occupancy Raw Data'!AB$3,FALSE))/100</f>
        <v>1.46871391825551E-2</v>
      </c>
      <c r="J18" s="90">
        <f>(VLOOKUP($A17,'Occupancy Raw Data'!$B$8:$BE$51,'Occupancy Raw Data'!AC$3,FALSE))/100</f>
        <v>7.2997016875403498E-3</v>
      </c>
      <c r="K18" s="92">
        <f>(VLOOKUP($A17,'Occupancy Raw Data'!$B$8:$BE$51,'Occupancy Raw Data'!AE$3,FALSE))/100</f>
        <v>-1.3095334854594102E-3</v>
      </c>
      <c r="M18" s="89">
        <f>(VLOOKUP($A17,'ADR Raw Data'!$B$6:$BE$49,'ADR Raw Data'!T$1,FALSE))/100</f>
        <v>-1.9657680538291498E-2</v>
      </c>
      <c r="N18" s="90">
        <f>(VLOOKUP($A17,'ADR Raw Data'!$B$6:$BE$49,'ADR Raw Data'!U$1,FALSE))/100</f>
        <v>2.9493917390746799E-3</v>
      </c>
      <c r="O18" s="90">
        <f>(VLOOKUP($A17,'ADR Raw Data'!$B$6:$BE$49,'ADR Raw Data'!V$1,FALSE))/100</f>
        <v>1.0741731772380001E-2</v>
      </c>
      <c r="P18" s="90">
        <f>(VLOOKUP($A17,'ADR Raw Data'!$B$6:$BE$49,'ADR Raw Data'!W$1,FALSE))/100</f>
        <v>1.14165713546307E-2</v>
      </c>
      <c r="Q18" s="90">
        <f>(VLOOKUP($A17,'ADR Raw Data'!$B$6:$BE$49,'ADR Raw Data'!X$1,FALSE))/100</f>
        <v>-8.023051136622289E-2</v>
      </c>
      <c r="R18" s="90">
        <f>(VLOOKUP($A17,'ADR Raw Data'!$B$6:$BE$49,'ADR Raw Data'!Y$1,FALSE))/100</f>
        <v>-1.5042932726145599E-2</v>
      </c>
      <c r="S18" s="91">
        <f>(VLOOKUP($A17,'ADR Raw Data'!$B$6:$BE$49,'ADR Raw Data'!AA$1,FALSE))/100</f>
        <v>-6.1646518532214402E-2</v>
      </c>
      <c r="T18" s="91">
        <f>(VLOOKUP($A17,'ADR Raw Data'!$B$6:$BE$49,'ADR Raw Data'!AB$1,FALSE))/100</f>
        <v>-6.0703676840523899E-2</v>
      </c>
      <c r="U18" s="90">
        <f>(VLOOKUP($A17,'ADR Raw Data'!$B$6:$BE$49,'ADR Raw Data'!AC$1,FALSE))/100</f>
        <v>-6.1318930649940005E-2</v>
      </c>
      <c r="V18" s="92">
        <f>(VLOOKUP($A17,'ADR Raw Data'!$B$6:$BE$49,'ADR Raw Data'!AE$1,FALSE))/100</f>
        <v>-2.95165730870686E-2</v>
      </c>
      <c r="X18" s="89">
        <f>(VLOOKUP($A17,'RevPAR Raw Data'!$B$6:$BE$49,'RevPAR Raw Data'!T$1,FALSE))/100</f>
        <v>-2.01845622425335E-2</v>
      </c>
      <c r="Y18" s="90">
        <f>(VLOOKUP($A17,'RevPAR Raw Data'!$B$6:$BE$49,'RevPAR Raw Data'!U$1,FALSE))/100</f>
        <v>-1.4318311128292601E-2</v>
      </c>
      <c r="Z18" s="90">
        <f>(VLOOKUP($A17,'RevPAR Raw Data'!$B$6:$BE$49,'RevPAR Raw Data'!V$1,FALSE))/100</f>
        <v>7.2591879344978301E-3</v>
      </c>
      <c r="AA18" s="90">
        <f>(VLOOKUP($A17,'RevPAR Raw Data'!$B$6:$BE$49,'RevPAR Raw Data'!W$1,FALSE))/100</f>
        <v>1.1422043344261199E-2</v>
      </c>
      <c r="AB18" s="90">
        <f>(VLOOKUP($A17,'RevPAR Raw Data'!$B$6:$BE$49,'RevPAR Raw Data'!X$1,FALSE))/100</f>
        <v>-8.3236541779517004E-2</v>
      </c>
      <c r="AC18" s="90">
        <f>(VLOOKUP($A17,'RevPAR Raw Data'!$B$6:$BE$49,'RevPAR Raw Data'!Y$1,FALSE))/100</f>
        <v>-1.9912392585283201E-2</v>
      </c>
      <c r="AD18" s="91">
        <f>(VLOOKUP($A17,'RevPAR Raw Data'!$B$6:$BE$49,'RevPAR Raw Data'!AA$1,FALSE))/100</f>
        <v>-6.1534445503198698E-2</v>
      </c>
      <c r="AE18" s="91">
        <f>(VLOOKUP($A17,'RevPAR Raw Data'!$B$6:$BE$49,'RevPAR Raw Data'!AB$1,FALSE))/100</f>
        <v>-4.6908101008618301E-2</v>
      </c>
      <c r="AF18" s="90">
        <f>(VLOOKUP($A17,'RevPAR Raw Data'!$B$6:$BE$49,'RevPAR Raw Data'!AC$1,FALSE))/100</f>
        <v>-5.4466838863943101E-2</v>
      </c>
      <c r="AG18" s="92">
        <f>(VLOOKUP($A17,'RevPAR Raw Data'!$B$6:$BE$49,'RevPAR Raw Data'!AE$1,FALSE))/100</f>
        <v>-3.0787453631694502E-2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0.50197495183044305</v>
      </c>
      <c r="C20" s="99">
        <f>(VLOOKUP($A20,'Occupancy Raw Data'!$B$8:$BE$51,'Occupancy Raw Data'!H$3,FALSE))/100</f>
        <v>0.65392581888246593</v>
      </c>
      <c r="D20" s="99">
        <f>(VLOOKUP($A20,'Occupancy Raw Data'!$B$8:$BE$51,'Occupancy Raw Data'!I$3,FALSE))/100</f>
        <v>0.73420038535645404</v>
      </c>
      <c r="E20" s="99">
        <f>(VLOOKUP($A20,'Occupancy Raw Data'!$B$8:$BE$51,'Occupancy Raw Data'!J$3,FALSE))/100</f>
        <v>0.78776493256262003</v>
      </c>
      <c r="F20" s="99">
        <f>(VLOOKUP($A20,'Occupancy Raw Data'!$B$8:$BE$51,'Occupancy Raw Data'!K$3,FALSE))/100</f>
        <v>0.74826589595375692</v>
      </c>
      <c r="G20" s="100">
        <f>(VLOOKUP($A20,'Occupancy Raw Data'!$B$8:$BE$51,'Occupancy Raw Data'!L$3,FALSE))/100</f>
        <v>0.68522639691714804</v>
      </c>
      <c r="H20" s="99">
        <f>(VLOOKUP($A20,'Occupancy Raw Data'!$B$8:$BE$51,'Occupancy Raw Data'!N$3,FALSE))/100</f>
        <v>0.77764932562620404</v>
      </c>
      <c r="I20" s="99">
        <f>(VLOOKUP($A20,'Occupancy Raw Data'!$B$8:$BE$51,'Occupancy Raw Data'!O$3,FALSE))/100</f>
        <v>0.742654142581888</v>
      </c>
      <c r="J20" s="100">
        <f>(VLOOKUP($A20,'Occupancy Raw Data'!$B$8:$BE$51,'Occupancy Raw Data'!P$3,FALSE))/100</f>
        <v>0.76015173410404602</v>
      </c>
      <c r="K20" s="94">
        <f>(VLOOKUP($A20,'Occupancy Raw Data'!$B$8:$BE$51,'Occupancy Raw Data'!R$3,FALSE))/100</f>
        <v>0.70663363611340402</v>
      </c>
      <c r="M20" s="121">
        <f>VLOOKUP($A20,'ADR Raw Data'!$B$6:$BE$49,'ADR Raw Data'!G$1,FALSE)</f>
        <v>114.816134727953</v>
      </c>
      <c r="N20" s="122">
        <f>VLOOKUP($A20,'ADR Raw Data'!$B$6:$BE$49,'ADR Raw Data'!H$1,FALSE)</f>
        <v>123.25037935987601</v>
      </c>
      <c r="O20" s="122">
        <f>VLOOKUP($A20,'ADR Raw Data'!$B$6:$BE$49,'ADR Raw Data'!I$1,FALSE)</f>
        <v>130.96354710667799</v>
      </c>
      <c r="P20" s="122">
        <f>VLOOKUP($A20,'ADR Raw Data'!$B$6:$BE$49,'ADR Raw Data'!J$1,FALSE)</f>
        <v>141.46412498471301</v>
      </c>
      <c r="Q20" s="122">
        <f>VLOOKUP($A20,'ADR Raw Data'!$B$6:$BE$49,'ADR Raw Data'!K$1,FALSE)</f>
        <v>137.30779580275501</v>
      </c>
      <c r="R20" s="123">
        <f>VLOOKUP($A20,'ADR Raw Data'!$B$6:$BE$49,'ADR Raw Data'!L$1,FALSE)</f>
        <v>130.92552635093799</v>
      </c>
      <c r="S20" s="122">
        <f>VLOOKUP($A20,'ADR Raw Data'!$B$6:$BE$49,'ADR Raw Data'!N$1,FALSE)</f>
        <v>156.28468873885001</v>
      </c>
      <c r="T20" s="122">
        <f>VLOOKUP($A20,'ADR Raw Data'!$B$6:$BE$49,'ADR Raw Data'!O$1,FALSE)</f>
        <v>147.92897519053</v>
      </c>
      <c r="U20" s="123">
        <f>VLOOKUP($A20,'ADR Raw Data'!$B$6:$BE$49,'ADR Raw Data'!P$1,FALSE)</f>
        <v>152.203000174262</v>
      </c>
      <c r="V20" s="124">
        <f>VLOOKUP($A20,'ADR Raw Data'!$B$6:$BE$49,'ADR Raw Data'!R$1,FALSE)</f>
        <v>137.46522904331499</v>
      </c>
      <c r="X20" s="121">
        <f>VLOOKUP($A20,'RevPAR Raw Data'!$B$6:$BE$49,'RevPAR Raw Data'!G$1,FALSE)</f>
        <v>57.634823699421901</v>
      </c>
      <c r="Y20" s="122">
        <f>VLOOKUP($A20,'RevPAR Raw Data'!$B$6:$BE$49,'RevPAR Raw Data'!H$1,FALSE)</f>
        <v>80.596605250481602</v>
      </c>
      <c r="Z20" s="122">
        <f>VLOOKUP($A20,'RevPAR Raw Data'!$B$6:$BE$49,'RevPAR Raw Data'!I$1,FALSE)</f>
        <v>96.153486753371794</v>
      </c>
      <c r="AA20" s="122">
        <f>VLOOKUP($A20,'RevPAR Raw Data'!$B$6:$BE$49,'RevPAR Raw Data'!J$1,FALSE)</f>
        <v>111.440476878612</v>
      </c>
      <c r="AB20" s="122">
        <f>VLOOKUP($A20,'RevPAR Raw Data'!$B$6:$BE$49,'RevPAR Raw Data'!K$1,FALSE)</f>
        <v>102.74274084778401</v>
      </c>
      <c r="AC20" s="123">
        <f>VLOOKUP($A20,'RevPAR Raw Data'!$B$6:$BE$49,'RevPAR Raw Data'!L$1,FALSE)</f>
        <v>89.7136266859344</v>
      </c>
      <c r="AD20" s="122">
        <f>VLOOKUP($A20,'RevPAR Raw Data'!$B$6:$BE$49,'RevPAR Raw Data'!N$1,FALSE)</f>
        <v>121.534682803468</v>
      </c>
      <c r="AE20" s="122">
        <f>VLOOKUP($A20,'RevPAR Raw Data'!$B$6:$BE$49,'RevPAR Raw Data'!O$1,FALSE)</f>
        <v>109.86006623314</v>
      </c>
      <c r="AF20" s="123">
        <f>VLOOKUP($A20,'RevPAR Raw Data'!$B$6:$BE$49,'RevPAR Raw Data'!P$1,FALSE)</f>
        <v>115.697374518304</v>
      </c>
      <c r="AG20" s="124">
        <f>VLOOKUP($A20,'RevPAR Raw Data'!$B$6:$BE$49,'RevPAR Raw Data'!R$1,FALSE)</f>
        <v>97.1375546380401</v>
      </c>
    </row>
    <row r="21" spans="1:33" ht="14.25" x14ac:dyDescent="0.2">
      <c r="A21" s="101" t="s">
        <v>121</v>
      </c>
      <c r="B21" s="89">
        <f>(VLOOKUP($A20,'Occupancy Raw Data'!$B$8:$BE$51,'Occupancy Raw Data'!T$3,FALSE))/100</f>
        <v>-2.5964196462566102E-2</v>
      </c>
      <c r="C21" s="90">
        <f>(VLOOKUP($A20,'Occupancy Raw Data'!$B$8:$BE$51,'Occupancy Raw Data'!U$3,FALSE))/100</f>
        <v>-3.6312332836601201E-2</v>
      </c>
      <c r="D21" s="90">
        <f>(VLOOKUP($A20,'Occupancy Raw Data'!$B$8:$BE$51,'Occupancy Raw Data'!V$3,FALSE))/100</f>
        <v>-2.10178152199435E-2</v>
      </c>
      <c r="E21" s="90">
        <f>(VLOOKUP($A20,'Occupancy Raw Data'!$B$8:$BE$51,'Occupancy Raw Data'!W$3,FALSE))/100</f>
        <v>8.2195396861973091E-4</v>
      </c>
      <c r="F21" s="90">
        <f>(VLOOKUP($A20,'Occupancy Raw Data'!$B$8:$BE$51,'Occupancy Raw Data'!X$3,FALSE))/100</f>
        <v>-3.5320717352465301E-2</v>
      </c>
      <c r="G21" s="90">
        <f>(VLOOKUP($A20,'Occupancy Raw Data'!$B$8:$BE$51,'Occupancy Raw Data'!Y$3,FALSE))/100</f>
        <v>-2.29658889501618E-2</v>
      </c>
      <c r="H21" s="91">
        <f>(VLOOKUP($A20,'Occupancy Raw Data'!$B$8:$BE$51,'Occupancy Raw Data'!AA$3,FALSE))/100</f>
        <v>-2.3181580183737102E-2</v>
      </c>
      <c r="I21" s="91">
        <f>(VLOOKUP($A20,'Occupancy Raw Data'!$B$8:$BE$51,'Occupancy Raw Data'!AB$3,FALSE))/100</f>
        <v>-1.8661554791480198E-2</v>
      </c>
      <c r="J21" s="90">
        <f>(VLOOKUP($A20,'Occupancy Raw Data'!$B$8:$BE$51,'Occupancy Raw Data'!AC$3,FALSE))/100</f>
        <v>-2.0978803465175503E-2</v>
      </c>
      <c r="K21" s="92">
        <f>(VLOOKUP($A20,'Occupancy Raw Data'!$B$8:$BE$51,'Occupancy Raw Data'!AE$3,FALSE))/100</f>
        <v>-2.2356010720754802E-2</v>
      </c>
      <c r="M21" s="89">
        <f>(VLOOKUP($A20,'ADR Raw Data'!$B$6:$BE$49,'ADR Raw Data'!T$1,FALSE))/100</f>
        <v>-5.8082750415586002E-3</v>
      </c>
      <c r="N21" s="90">
        <f>(VLOOKUP($A20,'ADR Raw Data'!$B$6:$BE$49,'ADR Raw Data'!U$1,FALSE))/100</f>
        <v>8.2959648964554301E-3</v>
      </c>
      <c r="O21" s="90">
        <f>(VLOOKUP($A20,'ADR Raw Data'!$B$6:$BE$49,'ADR Raw Data'!V$1,FALSE))/100</f>
        <v>1.54389970812439E-2</v>
      </c>
      <c r="P21" s="90">
        <f>(VLOOKUP($A20,'ADR Raw Data'!$B$6:$BE$49,'ADR Raw Data'!W$1,FALSE))/100</f>
        <v>2.0752073818351403E-2</v>
      </c>
      <c r="Q21" s="90">
        <f>(VLOOKUP($A20,'ADR Raw Data'!$B$6:$BE$49,'ADR Raw Data'!X$1,FALSE))/100</f>
        <v>-9.4235092822927607E-2</v>
      </c>
      <c r="R21" s="90">
        <f>(VLOOKUP($A20,'ADR Raw Data'!$B$6:$BE$49,'ADR Raw Data'!Y$1,FALSE))/100</f>
        <v>-1.4478942750518699E-2</v>
      </c>
      <c r="S21" s="91">
        <f>(VLOOKUP($A20,'ADR Raw Data'!$B$6:$BE$49,'ADR Raw Data'!AA$1,FALSE))/100</f>
        <v>-8.3566170013184712E-2</v>
      </c>
      <c r="T21" s="91">
        <f>(VLOOKUP($A20,'ADR Raw Data'!$B$6:$BE$49,'ADR Raw Data'!AB$1,FALSE))/100</f>
        <v>-7.0602613388931298E-2</v>
      </c>
      <c r="U21" s="90">
        <f>(VLOOKUP($A20,'ADR Raw Data'!$B$6:$BE$49,'ADR Raw Data'!AC$1,FALSE))/100</f>
        <v>-7.7530134359001496E-2</v>
      </c>
      <c r="V21" s="92">
        <f>(VLOOKUP($A20,'ADR Raw Data'!$B$6:$BE$49,'ADR Raw Data'!AE$1,FALSE))/100</f>
        <v>-3.6787277670365104E-2</v>
      </c>
      <c r="X21" s="89">
        <f>(VLOOKUP($A20,'RevPAR Raw Data'!$B$6:$BE$49,'RevPAR Raw Data'!T$1,FALSE))/100</f>
        <v>-3.1621664309837101E-2</v>
      </c>
      <c r="Y21" s="90">
        <f>(VLOOKUP($A20,'RevPAR Raw Data'!$B$6:$BE$49,'RevPAR Raw Data'!U$1,FALSE))/100</f>
        <v>-2.8317613778666598E-2</v>
      </c>
      <c r="Z21" s="90">
        <f>(VLOOKUP($A20,'RevPAR Raw Data'!$B$6:$BE$49,'RevPAR Raw Data'!V$1,FALSE))/100</f>
        <v>-5.9033121265343906E-3</v>
      </c>
      <c r="AA21" s="90">
        <f>(VLOOKUP($A20,'RevPAR Raw Data'!$B$6:$BE$49,'RevPAR Raw Data'!W$1,FALSE))/100</f>
        <v>2.1591085036403199E-2</v>
      </c>
      <c r="AB21" s="90">
        <f>(VLOOKUP($A20,'RevPAR Raw Data'!$B$6:$BE$49,'RevPAR Raw Data'!X$1,FALSE))/100</f>
        <v>-0.126227359097111</v>
      </c>
      <c r="AC21" s="90">
        <f>(VLOOKUP($A20,'RevPAR Raw Data'!$B$6:$BE$49,'RevPAR Raw Data'!Y$1,FALSE))/100</f>
        <v>-3.7112309909356399E-2</v>
      </c>
      <c r="AD21" s="91">
        <f>(VLOOKUP($A20,'RevPAR Raw Data'!$B$6:$BE$49,'RevPAR Raw Data'!AA$1,FALSE))/100</f>
        <v>-0.104810554326113</v>
      </c>
      <c r="AE21" s="91">
        <f>(VLOOKUP($A20,'RevPAR Raw Data'!$B$6:$BE$49,'RevPAR Raw Data'!AB$1,FALSE))/100</f>
        <v>-8.7946613642232302E-2</v>
      </c>
      <c r="AF21" s="90">
        <f>(VLOOKUP($A20,'RevPAR Raw Data'!$B$6:$BE$49,'RevPAR Raw Data'!AC$1,FALSE))/100</f>
        <v>-9.6882448372830901E-2</v>
      </c>
      <c r="AG21" s="92">
        <f>(VLOOKUP($A20,'RevPAR Raw Data'!$B$6:$BE$49,'RevPAR Raw Data'!AE$1,FALSE))/100</f>
        <v>-5.8320871617133896E-2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0.52462129776169997</v>
      </c>
      <c r="C23" s="99">
        <f>(VLOOKUP($A23,'Occupancy Raw Data'!$B$8:$BE$51,'Occupancy Raw Data'!H$3,FALSE))/100</f>
        <v>0.61745421659507105</v>
      </c>
      <c r="D23" s="99">
        <f>(VLOOKUP($A23,'Occupancy Raw Data'!$B$8:$BE$51,'Occupancy Raw Data'!I$3,FALSE))/100</f>
        <v>0.67135428442233702</v>
      </c>
      <c r="E23" s="99">
        <f>(VLOOKUP($A23,'Occupancy Raw Data'!$B$8:$BE$51,'Occupancy Raw Data'!J$3,FALSE))/100</f>
        <v>0.74650689577210005</v>
      </c>
      <c r="F23" s="99">
        <f>(VLOOKUP($A23,'Occupancy Raw Data'!$B$8:$BE$51,'Occupancy Raw Data'!K$3,FALSE))/100</f>
        <v>0.69342075514356694</v>
      </c>
      <c r="G23" s="100">
        <f>(VLOOKUP($A23,'Occupancy Raw Data'!$B$8:$BE$51,'Occupancy Raw Data'!L$3,FALSE))/100</f>
        <v>0.65067148993895496</v>
      </c>
      <c r="H23" s="99">
        <f>(VLOOKUP($A23,'Occupancy Raw Data'!$B$8:$BE$51,'Occupancy Raw Data'!N$3,FALSE))/100</f>
        <v>0.73538322405607004</v>
      </c>
      <c r="I23" s="99">
        <f>(VLOOKUP($A23,'Occupancy Raw Data'!$B$8:$BE$51,'Occupancy Raw Data'!O$3,FALSE))/100</f>
        <v>0.68433190142437195</v>
      </c>
      <c r="J23" s="100">
        <f>(VLOOKUP($A23,'Occupancy Raw Data'!$B$8:$BE$51,'Occupancy Raw Data'!P$3,FALSE))/100</f>
        <v>0.70985756274022094</v>
      </c>
      <c r="K23" s="94">
        <f>(VLOOKUP($A23,'Occupancy Raw Data'!$B$8:$BE$51,'Occupancy Raw Data'!R$3,FALSE))/100</f>
        <v>0.66758179645360205</v>
      </c>
      <c r="M23" s="121">
        <f>VLOOKUP($A23,'ADR Raw Data'!$B$6:$BE$49,'ADR Raw Data'!G$1,FALSE)</f>
        <v>83.909902602999395</v>
      </c>
      <c r="N23" s="122">
        <f>VLOOKUP($A23,'ADR Raw Data'!$B$6:$BE$49,'ADR Raw Data'!H$1,FALSE)</f>
        <v>88.129368729403097</v>
      </c>
      <c r="O23" s="122">
        <f>VLOOKUP($A23,'ADR Raw Data'!$B$6:$BE$49,'ADR Raw Data'!I$1,FALSE)</f>
        <v>91.487547652724402</v>
      </c>
      <c r="P23" s="122">
        <f>VLOOKUP($A23,'ADR Raw Data'!$B$6:$BE$49,'ADR Raw Data'!J$1,FALSE)</f>
        <v>101.81690532436799</v>
      </c>
      <c r="Q23" s="122">
        <f>VLOOKUP($A23,'ADR Raw Data'!$B$6:$BE$49,'ADR Raw Data'!K$1,FALSE)</f>
        <v>99.146290185849296</v>
      </c>
      <c r="R23" s="123">
        <f>VLOOKUP($A23,'ADR Raw Data'!$B$6:$BE$49,'ADR Raw Data'!L$1,FALSE)</f>
        <v>93.630795713570905</v>
      </c>
      <c r="S23" s="122">
        <f>VLOOKUP($A23,'ADR Raw Data'!$B$6:$BE$49,'ADR Raw Data'!N$1,FALSE)</f>
        <v>113.697286478509</v>
      </c>
      <c r="T23" s="122">
        <f>VLOOKUP($A23,'ADR Raw Data'!$B$6:$BE$49,'ADR Raw Data'!O$1,FALSE)</f>
        <v>107.423261530329</v>
      </c>
      <c r="U23" s="123">
        <f>VLOOKUP($A23,'ADR Raw Data'!$B$6:$BE$49,'ADR Raw Data'!P$1,FALSE)</f>
        <v>110.67307736407901</v>
      </c>
      <c r="V23" s="124">
        <f>VLOOKUP($A23,'ADR Raw Data'!$B$6:$BE$49,'ADR Raw Data'!R$1,FALSE)</f>
        <v>98.808370990371998</v>
      </c>
      <c r="X23" s="121">
        <f>VLOOKUP($A23,'RevPAR Raw Data'!$B$6:$BE$49,'RevPAR Raw Data'!G$1,FALSE)</f>
        <v>44.020921998643402</v>
      </c>
      <c r="Y23" s="122">
        <f>VLOOKUP($A23,'RevPAR Raw Data'!$B$6:$BE$49,'RevPAR Raw Data'!H$1,FALSE)</f>
        <v>54.415850327831699</v>
      </c>
      <c r="Z23" s="122">
        <f>VLOOKUP($A23,'RevPAR Raw Data'!$B$6:$BE$49,'RevPAR Raw Data'!I$1,FALSE)</f>
        <v>61.420557087949298</v>
      </c>
      <c r="AA23" s="122">
        <f>VLOOKUP($A23,'RevPAR Raw Data'!$B$6:$BE$49,'RevPAR Raw Data'!J$1,FALSE)</f>
        <v>76.007021930816094</v>
      </c>
      <c r="AB23" s="122">
        <f>VLOOKUP($A23,'RevPAR Raw Data'!$B$6:$BE$49,'RevPAR Raw Data'!K$1,FALSE)</f>
        <v>68.750095410354902</v>
      </c>
      <c r="AC23" s="123">
        <f>VLOOKUP($A23,'RevPAR Raw Data'!$B$6:$BE$49,'RevPAR Raw Data'!L$1,FALSE)</f>
        <v>60.922889351119103</v>
      </c>
      <c r="AD23" s="122">
        <f>VLOOKUP($A23,'RevPAR Raw Data'!$B$6:$BE$49,'RevPAR Raw Data'!N$1,FALSE)</f>
        <v>83.611077096992901</v>
      </c>
      <c r="AE23" s="122">
        <f>VLOOKUP($A23,'RevPAR Raw Data'!$B$6:$BE$49,'RevPAR Raw Data'!O$1,FALSE)</f>
        <v>73.5131648202577</v>
      </c>
      <c r="AF23" s="123">
        <f>VLOOKUP($A23,'RevPAR Raw Data'!$B$6:$BE$49,'RevPAR Raw Data'!P$1,FALSE)</f>
        <v>78.5621209586253</v>
      </c>
      <c r="AG23" s="124">
        <f>VLOOKUP($A23,'RevPAR Raw Data'!$B$6:$BE$49,'RevPAR Raw Data'!R$1,FALSE)</f>
        <v>65.962669810406595</v>
      </c>
    </row>
    <row r="24" spans="1:33" ht="14.25" x14ac:dyDescent="0.2">
      <c r="A24" s="101" t="s">
        <v>121</v>
      </c>
      <c r="B24" s="89">
        <f>(VLOOKUP($A23,'Occupancy Raw Data'!$B$8:$BE$51,'Occupancy Raw Data'!T$3,FALSE))/100</f>
        <v>2.9034053120619602E-2</v>
      </c>
      <c r="C24" s="90">
        <f>(VLOOKUP($A23,'Occupancy Raw Data'!$B$8:$BE$51,'Occupancy Raw Data'!U$3,FALSE))/100</f>
        <v>9.1491367289638411E-3</v>
      </c>
      <c r="D24" s="90">
        <f>(VLOOKUP($A23,'Occupancy Raw Data'!$B$8:$BE$51,'Occupancy Raw Data'!V$3,FALSE))/100</f>
        <v>1.34568684407414E-2</v>
      </c>
      <c r="E24" s="90">
        <f>(VLOOKUP($A23,'Occupancy Raw Data'!$B$8:$BE$51,'Occupancy Raw Data'!W$3,FALSE))/100</f>
        <v>4.4344741475602405E-2</v>
      </c>
      <c r="F24" s="90">
        <f>(VLOOKUP($A23,'Occupancy Raw Data'!$B$8:$BE$51,'Occupancy Raw Data'!X$3,FALSE))/100</f>
        <v>-2.0132195089511803E-2</v>
      </c>
      <c r="G24" s="90">
        <f>(VLOOKUP($A23,'Occupancy Raw Data'!$B$8:$BE$51,'Occupancy Raw Data'!Y$3,FALSE))/100</f>
        <v>1.4584192105162298E-2</v>
      </c>
      <c r="H24" s="91">
        <f>(VLOOKUP($A23,'Occupancy Raw Data'!$B$8:$BE$51,'Occupancy Raw Data'!AA$3,FALSE))/100</f>
        <v>-5.4205962416505101E-3</v>
      </c>
      <c r="I24" s="91">
        <f>(VLOOKUP($A23,'Occupancy Raw Data'!$B$8:$BE$51,'Occupancy Raw Data'!AB$3,FALSE))/100</f>
        <v>-2.1519152597498401E-2</v>
      </c>
      <c r="J24" s="90">
        <f>(VLOOKUP($A23,'Occupancy Raw Data'!$B$8:$BE$51,'Occupancy Raw Data'!AC$3,FALSE))/100</f>
        <v>-1.3246041485196201E-2</v>
      </c>
      <c r="K24" s="92">
        <f>(VLOOKUP($A23,'Occupancy Raw Data'!$B$8:$BE$51,'Occupancy Raw Data'!AE$3,FALSE))/100</f>
        <v>5.9645480271851006E-3</v>
      </c>
      <c r="M24" s="89">
        <f>(VLOOKUP($A23,'ADR Raw Data'!$B$6:$BE$49,'ADR Raw Data'!T$1,FALSE))/100</f>
        <v>1.0918171297058701E-2</v>
      </c>
      <c r="N24" s="90">
        <f>(VLOOKUP($A23,'ADR Raw Data'!$B$6:$BE$49,'ADR Raw Data'!U$1,FALSE))/100</f>
        <v>1.8640078070737399E-2</v>
      </c>
      <c r="O24" s="90">
        <f>(VLOOKUP($A23,'ADR Raw Data'!$B$6:$BE$49,'ADR Raw Data'!V$1,FALSE))/100</f>
        <v>1.22843053605636E-2</v>
      </c>
      <c r="P24" s="90">
        <f>(VLOOKUP($A23,'ADR Raw Data'!$B$6:$BE$49,'ADR Raw Data'!W$1,FALSE))/100</f>
        <v>3.6237140175752601E-2</v>
      </c>
      <c r="Q24" s="90">
        <f>(VLOOKUP($A23,'ADR Raw Data'!$B$6:$BE$49,'ADR Raw Data'!X$1,FALSE))/100</f>
        <v>-0.10094690896141399</v>
      </c>
      <c r="R24" s="90">
        <f>(VLOOKUP($A23,'ADR Raw Data'!$B$6:$BE$49,'ADR Raw Data'!Y$1,FALSE))/100</f>
        <v>-1.04204577994887E-2</v>
      </c>
      <c r="S24" s="91">
        <f>(VLOOKUP($A23,'ADR Raw Data'!$B$6:$BE$49,'ADR Raw Data'!AA$1,FALSE))/100</f>
        <v>-7.5166243257138096E-2</v>
      </c>
      <c r="T24" s="91">
        <f>(VLOOKUP($A23,'ADR Raw Data'!$B$6:$BE$49,'ADR Raw Data'!AB$1,FALSE))/100</f>
        <v>-5.8293222312337599E-2</v>
      </c>
      <c r="U24" s="90">
        <f>(VLOOKUP($A23,'ADR Raw Data'!$B$6:$BE$49,'ADR Raw Data'!AC$1,FALSE))/100</f>
        <v>-6.7063775481521398E-2</v>
      </c>
      <c r="V24" s="92">
        <f>(VLOOKUP($A23,'ADR Raw Data'!$B$6:$BE$49,'ADR Raw Data'!AE$1,FALSE))/100</f>
        <v>-3.1801207801089103E-2</v>
      </c>
      <c r="X24" s="89">
        <f>(VLOOKUP($A23,'RevPAR Raw Data'!$B$6:$BE$49,'RevPAR Raw Data'!T$1,FALSE))/100</f>
        <v>4.02692231830971E-2</v>
      </c>
      <c r="Y24" s="90">
        <f>(VLOOKUP($A23,'RevPAR Raw Data'!$B$6:$BE$49,'RevPAR Raw Data'!U$1,FALSE))/100</f>
        <v>2.7959755422608899E-2</v>
      </c>
      <c r="Z24" s="90">
        <f>(VLOOKUP($A23,'RevPAR Raw Data'!$B$6:$BE$49,'RevPAR Raw Data'!V$1,FALSE))/100</f>
        <v>2.5906482082428003E-2</v>
      </c>
      <c r="AA24" s="90">
        <f>(VLOOKUP($A23,'RevPAR Raw Data'!$B$6:$BE$49,'RevPAR Raw Data'!W$1,FALSE))/100</f>
        <v>8.2188808264264002E-2</v>
      </c>
      <c r="AB24" s="90">
        <f>(VLOOKUP($A23,'RevPAR Raw Data'!$B$6:$BE$49,'RevPAR Raw Data'!X$1,FALSE))/100</f>
        <v>-0.11904682118603199</v>
      </c>
      <c r="AC24" s="90">
        <f>(VLOOKUP($A23,'RevPAR Raw Data'!$B$6:$BE$49,'RevPAR Raw Data'!Y$1,FALSE))/100</f>
        <v>4.0117603473020704E-3</v>
      </c>
      <c r="AD24" s="91">
        <f>(VLOOKUP($A23,'RevPAR Raw Data'!$B$6:$BE$49,'RevPAR Raw Data'!AA$1,FALSE))/100</f>
        <v>-8.0179393643089986E-2</v>
      </c>
      <c r="AE24" s="91">
        <f>(VLOOKUP($A23,'RevPAR Raw Data'!$B$6:$BE$49,'RevPAR Raw Data'!AB$1,FALSE))/100</f>
        <v>-7.855795416349691E-2</v>
      </c>
      <c r="AF24" s="90">
        <f>(VLOOKUP($A23,'RevPAR Raw Data'!$B$6:$BE$49,'RevPAR Raw Data'!AC$1,FALSE))/100</f>
        <v>-7.9421487414535599E-2</v>
      </c>
      <c r="AG24" s="92">
        <f>(VLOOKUP($A23,'RevPAR Raw Data'!$B$6:$BE$49,'RevPAR Raw Data'!AE$1,FALSE))/100</f>
        <v>-2.6026339605156101E-2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0.498504862824793</v>
      </c>
      <c r="C26" s="99">
        <f>(VLOOKUP($A26,'Occupancy Raw Data'!$B$8:$BE$51,'Occupancy Raw Data'!H$3,FALSE))/100</f>
        <v>0.530323704456379</v>
      </c>
      <c r="D26" s="99">
        <f>(VLOOKUP($A26,'Occupancy Raw Data'!$B$8:$BE$51,'Occupancy Raw Data'!I$3,FALSE))/100</f>
        <v>0.553723327043112</v>
      </c>
      <c r="E26" s="99">
        <f>(VLOOKUP($A26,'Occupancy Raw Data'!$B$8:$BE$51,'Occupancy Raw Data'!J$3,FALSE))/100</f>
        <v>0.60859340978371301</v>
      </c>
      <c r="F26" s="99">
        <f>(VLOOKUP($A26,'Occupancy Raw Data'!$B$8:$BE$51,'Occupancy Raw Data'!K$3,FALSE))/100</f>
        <v>0.58461315140078296</v>
      </c>
      <c r="G26" s="100">
        <f>(VLOOKUP($A26,'Occupancy Raw Data'!$B$8:$BE$51,'Occupancy Raw Data'!L$3,FALSE))/100</f>
        <v>0.555151691101756</v>
      </c>
      <c r="H26" s="99">
        <f>(VLOOKUP($A26,'Occupancy Raw Data'!$B$8:$BE$51,'Occupancy Raw Data'!N$3,FALSE))/100</f>
        <v>0.65031209174045501</v>
      </c>
      <c r="I26" s="99">
        <f>(VLOOKUP($A26,'Occupancy Raw Data'!$B$8:$BE$51,'Occupancy Raw Data'!O$3,FALSE))/100</f>
        <v>0.62183190593700099</v>
      </c>
      <c r="J26" s="100">
        <f>(VLOOKUP($A26,'Occupancy Raw Data'!$B$8:$BE$51,'Occupancy Raw Data'!P$3,FALSE))/100</f>
        <v>0.636071998838728</v>
      </c>
      <c r="K26" s="94">
        <f>(VLOOKUP($A26,'Occupancy Raw Data'!$B$8:$BE$51,'Occupancy Raw Data'!R$3,FALSE))/100</f>
        <v>0.57827177902660498</v>
      </c>
      <c r="M26" s="121">
        <f>VLOOKUP($A26,'ADR Raw Data'!$B$6:$BE$49,'ADR Raw Data'!G$1,FALSE)</f>
        <v>63.290221227651202</v>
      </c>
      <c r="N26" s="122">
        <f>VLOOKUP($A26,'ADR Raw Data'!$B$6:$BE$49,'ADR Raw Data'!H$1,FALSE)</f>
        <v>63.824485000273697</v>
      </c>
      <c r="O26" s="122">
        <f>VLOOKUP($A26,'ADR Raw Data'!$B$6:$BE$49,'ADR Raw Data'!I$1,FALSE)</f>
        <v>65.686962774602804</v>
      </c>
      <c r="P26" s="122">
        <f>VLOOKUP($A26,'ADR Raw Data'!$B$6:$BE$49,'ADR Raw Data'!J$1,FALSE)</f>
        <v>74.507727004722597</v>
      </c>
      <c r="Q26" s="122">
        <f>VLOOKUP($A26,'ADR Raw Data'!$B$6:$BE$49,'ADR Raw Data'!K$1,FALSE)</f>
        <v>69.978497909321106</v>
      </c>
      <c r="R26" s="123">
        <f>VLOOKUP($A26,'ADR Raw Data'!$B$6:$BE$49,'ADR Raw Data'!L$1,FALSE)</f>
        <v>67.738525805608106</v>
      </c>
      <c r="S26" s="122">
        <f>VLOOKUP($A26,'ADR Raw Data'!$B$6:$BE$49,'ADR Raw Data'!N$1,FALSE)</f>
        <v>78.554853727678505</v>
      </c>
      <c r="T26" s="122">
        <f>VLOOKUP($A26,'ADR Raw Data'!$B$6:$BE$49,'ADR Raw Data'!O$1,FALSE)</f>
        <v>76.642898468649307</v>
      </c>
      <c r="U26" s="123">
        <f>VLOOKUP($A26,'ADR Raw Data'!$B$6:$BE$49,'ADR Raw Data'!P$1,FALSE)</f>
        <v>77.620278093977404</v>
      </c>
      <c r="V26" s="124">
        <f>VLOOKUP($A26,'ADR Raw Data'!$B$6:$BE$49,'ADR Raw Data'!R$1,FALSE)</f>
        <v>70.844087761600804</v>
      </c>
      <c r="X26" s="121">
        <f>VLOOKUP($A26,'RevPAR Raw Data'!$B$6:$BE$49,'RevPAR Raw Data'!G$1,FALSE)</f>
        <v>31.550483051241098</v>
      </c>
      <c r="Y26" s="122">
        <f>VLOOKUP($A26,'RevPAR Raw Data'!$B$6:$BE$49,'RevPAR Raw Data'!H$1,FALSE)</f>
        <v>33.847637320365799</v>
      </c>
      <c r="Z26" s="122">
        <f>VLOOKUP($A26,'RevPAR Raw Data'!$B$6:$BE$49,'RevPAR Raw Data'!I$1,FALSE)</f>
        <v>36.372403570910102</v>
      </c>
      <c r="AA26" s="122">
        <f>VLOOKUP($A26,'RevPAR Raw Data'!$B$6:$BE$49,'RevPAR Raw Data'!J$1,FALSE)</f>
        <v>45.344911633038102</v>
      </c>
      <c r="AB26" s="122">
        <f>VLOOKUP($A26,'RevPAR Raw Data'!$B$6:$BE$49,'RevPAR Raw Data'!K$1,FALSE)</f>
        <v>40.910350193061397</v>
      </c>
      <c r="AC26" s="123">
        <f>VLOOKUP($A26,'RevPAR Raw Data'!$B$6:$BE$49,'RevPAR Raw Data'!L$1,FALSE)</f>
        <v>37.605157153723297</v>
      </c>
      <c r="AD26" s="122">
        <f>VLOOKUP($A26,'RevPAR Raw Data'!$B$6:$BE$49,'RevPAR Raw Data'!N$1,FALSE)</f>
        <v>51.085171244012102</v>
      </c>
      <c r="AE26" s="122">
        <f>VLOOKUP($A26,'RevPAR Raw Data'!$B$6:$BE$49,'RevPAR Raw Data'!O$1,FALSE)</f>
        <v>47.658999631296197</v>
      </c>
      <c r="AF26" s="123">
        <f>VLOOKUP($A26,'RevPAR Raw Data'!$B$6:$BE$49,'RevPAR Raw Data'!P$1,FALSE)</f>
        <v>49.372085437654199</v>
      </c>
      <c r="AG26" s="124">
        <f>VLOOKUP($A26,'RevPAR Raw Data'!$B$6:$BE$49,'RevPAR Raw Data'!R$1,FALSE)</f>
        <v>40.967136663417797</v>
      </c>
    </row>
    <row r="27" spans="1:33" ht="14.25" x14ac:dyDescent="0.2">
      <c r="A27" s="101" t="s">
        <v>121</v>
      </c>
      <c r="B27" s="89">
        <f>(VLOOKUP($A26,'Occupancy Raw Data'!$B$8:$BE$51,'Occupancy Raw Data'!T$3,FALSE))/100</f>
        <v>5.1837341015871702E-2</v>
      </c>
      <c r="C27" s="90">
        <f>(VLOOKUP($A26,'Occupancy Raw Data'!$B$8:$BE$51,'Occupancy Raw Data'!U$3,FALSE))/100</f>
        <v>4.4614577735879506E-2</v>
      </c>
      <c r="D27" s="90">
        <f>(VLOOKUP($A26,'Occupancy Raw Data'!$B$8:$BE$51,'Occupancy Raw Data'!V$3,FALSE))/100</f>
        <v>5.9110110194569104E-2</v>
      </c>
      <c r="E27" s="90">
        <f>(VLOOKUP($A26,'Occupancy Raw Data'!$B$8:$BE$51,'Occupancy Raw Data'!W$3,FALSE))/100</f>
        <v>8.7725667752765496E-2</v>
      </c>
      <c r="F27" s="90">
        <f>(VLOOKUP($A26,'Occupancy Raw Data'!$B$8:$BE$51,'Occupancy Raw Data'!X$3,FALSE))/100</f>
        <v>-6.6495426771702899E-3</v>
      </c>
      <c r="G27" s="90">
        <f>(VLOOKUP($A26,'Occupancy Raw Data'!$B$8:$BE$51,'Occupancy Raw Data'!Y$3,FALSE))/100</f>
        <v>4.6481696442264998E-2</v>
      </c>
      <c r="H27" s="91">
        <f>(VLOOKUP($A26,'Occupancy Raw Data'!$B$8:$BE$51,'Occupancy Raw Data'!AA$3,FALSE))/100</f>
        <v>1.3337717250188098E-2</v>
      </c>
      <c r="I27" s="91">
        <f>(VLOOKUP($A26,'Occupancy Raw Data'!$B$8:$BE$51,'Occupancy Raw Data'!AB$3,FALSE))/100</f>
        <v>2.3064432598814501E-2</v>
      </c>
      <c r="J27" s="90">
        <f>(VLOOKUP($A26,'Occupancy Raw Data'!$B$8:$BE$51,'Occupancy Raw Data'!AC$3,FALSE))/100</f>
        <v>1.8068980945491E-2</v>
      </c>
      <c r="K27" s="92">
        <f>(VLOOKUP($A26,'Occupancy Raw Data'!$B$8:$BE$51,'Occupancy Raw Data'!AE$3,FALSE))/100</f>
        <v>3.7382964217055899E-2</v>
      </c>
      <c r="M27" s="89">
        <f>(VLOOKUP($A26,'ADR Raw Data'!$B$6:$BE$49,'ADR Raw Data'!T$1,FALSE))/100</f>
        <v>-2.1039213817014502E-2</v>
      </c>
      <c r="N27" s="90">
        <f>(VLOOKUP($A26,'ADR Raw Data'!$B$6:$BE$49,'ADR Raw Data'!U$1,FALSE))/100</f>
        <v>-2.1265584709489402E-2</v>
      </c>
      <c r="O27" s="90">
        <f>(VLOOKUP($A26,'ADR Raw Data'!$B$6:$BE$49,'ADR Raw Data'!V$1,FALSE))/100</f>
        <v>-6.8837646573786902E-3</v>
      </c>
      <c r="P27" s="90">
        <f>(VLOOKUP($A26,'ADR Raw Data'!$B$6:$BE$49,'ADR Raw Data'!W$1,FALSE))/100</f>
        <v>2.9577004083706702E-2</v>
      </c>
      <c r="Q27" s="90">
        <f>(VLOOKUP($A26,'ADR Raw Data'!$B$6:$BE$49,'ADR Raw Data'!X$1,FALSE))/100</f>
        <v>-0.152754875477185</v>
      </c>
      <c r="R27" s="90">
        <f>(VLOOKUP($A26,'ADR Raw Data'!$B$6:$BE$49,'ADR Raw Data'!Y$1,FALSE))/100</f>
        <v>-4.1361931799137407E-2</v>
      </c>
      <c r="S27" s="91">
        <f>(VLOOKUP($A26,'ADR Raw Data'!$B$6:$BE$49,'ADR Raw Data'!AA$1,FALSE))/100</f>
        <v>-0.146378482409941</v>
      </c>
      <c r="T27" s="91">
        <f>(VLOOKUP($A26,'ADR Raw Data'!$B$6:$BE$49,'ADR Raw Data'!AB$1,FALSE))/100</f>
        <v>-7.7993268221420109E-2</v>
      </c>
      <c r="U27" s="90">
        <f>(VLOOKUP($A26,'ADR Raw Data'!$B$6:$BE$49,'ADR Raw Data'!AC$1,FALSE))/100</f>
        <v>-0.114900224067518</v>
      </c>
      <c r="V27" s="92">
        <f>(VLOOKUP($A26,'ADR Raw Data'!$B$6:$BE$49,'ADR Raw Data'!AE$1,FALSE))/100</f>
        <v>-6.9268194349415502E-2</v>
      </c>
      <c r="X27" s="89">
        <f>(VLOOKUP($A26,'RevPAR Raw Data'!$B$6:$BE$49,'RevPAR Raw Data'!T$1,FALSE))/100</f>
        <v>2.9707510297518704E-2</v>
      </c>
      <c r="Y27" s="90">
        <f>(VLOOKUP($A26,'RevPAR Raw Data'!$B$6:$BE$49,'RevPAR Raw Data'!U$1,FALSE))/100</f>
        <v>2.24002379442696E-2</v>
      </c>
      <c r="Z27" s="90">
        <f>(VLOOKUP($A26,'RevPAR Raw Data'!$B$6:$BE$49,'RevPAR Raw Data'!V$1,FALSE))/100</f>
        <v>5.1819445449739196E-2</v>
      </c>
      <c r="AA27" s="90">
        <f>(VLOOKUP($A26,'RevPAR Raw Data'!$B$6:$BE$49,'RevPAR Raw Data'!W$1,FALSE))/100</f>
        <v>0.119897334269841</v>
      </c>
      <c r="AB27" s="90">
        <f>(VLOOKUP($A26,'RevPAR Raw Data'!$B$6:$BE$49,'RevPAR Raw Data'!X$1,FALSE))/100</f>
        <v>-0.15838866809072399</v>
      </c>
      <c r="AC27" s="90">
        <f>(VLOOKUP($A26,'RevPAR Raw Data'!$B$6:$BE$49,'RevPAR Raw Data'!Y$1,FALSE))/100</f>
        <v>3.1971918849743601E-3</v>
      </c>
      <c r="AD27" s="91">
        <f>(VLOOKUP($A26,'RevPAR Raw Data'!$B$6:$BE$49,'RevPAR Raw Data'!AA$1,FALSE))/100</f>
        <v>-0.13499311996964899</v>
      </c>
      <c r="AE27" s="91">
        <f>(VLOOKUP($A26,'RevPAR Raw Data'!$B$6:$BE$49,'RevPAR Raw Data'!AB$1,FALSE))/100</f>
        <v>-5.6727706100659699E-2</v>
      </c>
      <c r="AF27" s="90">
        <f>(VLOOKUP($A26,'RevPAR Raw Data'!$B$6:$BE$49,'RevPAR Raw Data'!AC$1,FALSE))/100</f>
        <v>-9.89073730813365E-2</v>
      </c>
      <c r="AG27" s="92">
        <f>(VLOOKUP($A26,'RevPAR Raw Data'!$B$6:$BE$49,'RevPAR Raw Data'!AE$1,FALSE))/100</f>
        <v>-3.44746805631038E-2</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0.49144328335605003</v>
      </c>
      <c r="C29" s="118">
        <f>(VLOOKUP($A29,'Occupancy Raw Data'!$B$8:$BE$45,'Occupancy Raw Data'!H$3,FALSE))/100</f>
        <v>0.64540360442223199</v>
      </c>
      <c r="D29" s="118">
        <f>(VLOOKUP($A29,'Occupancy Raw Data'!$B$8:$BE$45,'Occupancy Raw Data'!I$3,FALSE))/100</f>
        <v>0.70313493866424293</v>
      </c>
      <c r="E29" s="118">
        <f>(VLOOKUP($A29,'Occupancy Raw Data'!$B$8:$BE$45,'Occupancy Raw Data'!J$3,FALSE))/100</f>
        <v>0.73745267302741102</v>
      </c>
      <c r="F29" s="118">
        <f>(VLOOKUP($A29,'Occupancy Raw Data'!$B$8:$BE$45,'Occupancy Raw Data'!K$3,FALSE))/100</f>
        <v>0.74672118733908799</v>
      </c>
      <c r="G29" s="119">
        <f>(VLOOKUP($A29,'Occupancy Raw Data'!$B$8:$BE$45,'Occupancy Raw Data'!L$3,FALSE))/100</f>
        <v>0.66483113736180499</v>
      </c>
      <c r="H29" s="99">
        <f>(VLOOKUP($A29,'Occupancy Raw Data'!$B$8:$BE$45,'Occupancy Raw Data'!N$3,FALSE))/100</f>
        <v>0.79657731334241999</v>
      </c>
      <c r="I29" s="99">
        <f>(VLOOKUP($A29,'Occupancy Raw Data'!$B$8:$BE$45,'Occupancy Raw Data'!O$3,FALSE))/100</f>
        <v>0.75889747084658399</v>
      </c>
      <c r="J29" s="119">
        <f>(VLOOKUP($A29,'Occupancy Raw Data'!$B$8:$BE$45,'Occupancy Raw Data'!P$3,FALSE))/100</f>
        <v>0.77773739209450199</v>
      </c>
      <c r="K29" s="120">
        <f>(VLOOKUP($A29,'Occupancy Raw Data'!$B$8:$BE$45,'Occupancy Raw Data'!R$3,FALSE))/100</f>
        <v>0.69709006728543299</v>
      </c>
      <c r="M29" s="121">
        <f>VLOOKUP($A29,'ADR Raw Data'!$B$6:$BE$43,'ADR Raw Data'!G$1,FALSE)</f>
        <v>107.709198767334</v>
      </c>
      <c r="N29" s="122">
        <f>VLOOKUP($A29,'ADR Raw Data'!$B$6:$BE$43,'ADR Raw Data'!H$1,FALSE)</f>
        <v>117.597483104937</v>
      </c>
      <c r="O29" s="122">
        <f>VLOOKUP($A29,'ADR Raw Data'!$B$6:$BE$43,'ADR Raw Data'!I$1,FALSE)</f>
        <v>121.701086413371</v>
      </c>
      <c r="P29" s="122">
        <f>VLOOKUP($A29,'ADR Raw Data'!$B$6:$BE$43,'ADR Raw Data'!J$1,FALSE)</f>
        <v>132.360509713722</v>
      </c>
      <c r="Q29" s="122">
        <f>VLOOKUP($A29,'ADR Raw Data'!$B$6:$BE$43,'ADR Raw Data'!K$1,FALSE)</f>
        <v>152.25497343122501</v>
      </c>
      <c r="R29" s="123">
        <f>VLOOKUP($A29,'ADR Raw Data'!$B$6:$BE$43,'ADR Raw Data'!L$1,FALSE)</f>
        <v>128.06401204588701</v>
      </c>
      <c r="S29" s="122">
        <f>VLOOKUP($A29,'ADR Raw Data'!$B$6:$BE$43,'ADR Raw Data'!N$1,FALSE)</f>
        <v>175.78004334765501</v>
      </c>
      <c r="T29" s="122">
        <f>VLOOKUP($A29,'ADR Raw Data'!$B$6:$BE$43,'ADR Raw Data'!O$1,FALSE)</f>
        <v>161.988328477349</v>
      </c>
      <c r="U29" s="123">
        <f>VLOOKUP($A29,'ADR Raw Data'!$B$6:$BE$43,'ADR Raw Data'!P$1,FALSE)</f>
        <v>169.051231257545</v>
      </c>
      <c r="V29" s="124">
        <f>VLOOKUP($A29,'ADR Raw Data'!$B$6:$BE$43,'ADR Raw Data'!R$1,FALSE)</f>
        <v>141.12946573888399</v>
      </c>
      <c r="X29" s="121">
        <f>VLOOKUP($A29,'RevPAR Raw Data'!$B$6:$BE$43,'RevPAR Raw Data'!G$1,FALSE)</f>
        <v>52.9329622898682</v>
      </c>
      <c r="Y29" s="122">
        <f>VLOOKUP($A29,'RevPAR Raw Data'!$B$6:$BE$43,'RevPAR Raw Data'!H$1,FALSE)</f>
        <v>75.897839466908906</v>
      </c>
      <c r="Z29" s="122">
        <f>VLOOKUP($A29,'RevPAR Raw Data'!$B$6:$BE$43,'RevPAR Raw Data'!I$1,FALSE)</f>
        <v>85.572285930637506</v>
      </c>
      <c r="AA29" s="122">
        <f>VLOOKUP($A29,'RevPAR Raw Data'!$B$6:$BE$43,'RevPAR Raw Data'!J$1,FALSE)</f>
        <v>97.609611691655303</v>
      </c>
      <c r="AB29" s="122">
        <f>VLOOKUP($A29,'RevPAR Raw Data'!$B$6:$BE$43,'RevPAR Raw Data'!K$1,FALSE)</f>
        <v>113.692014538845</v>
      </c>
      <c r="AC29" s="123">
        <f>VLOOKUP($A29,'RevPAR Raw Data'!$B$6:$BE$43,'RevPAR Raw Data'!L$1,FALSE)</f>
        <v>85.140942783583199</v>
      </c>
      <c r="AD29" s="122">
        <f>VLOOKUP($A29,'RevPAR Raw Data'!$B$6:$BE$43,'RevPAR Raw Data'!N$1,FALSE)</f>
        <v>140.02239466908901</v>
      </c>
      <c r="AE29" s="122">
        <f>VLOOKUP($A29,'RevPAR Raw Data'!$B$6:$BE$43,'RevPAR Raw Data'!O$1,FALSE)</f>
        <v>122.932532788126</v>
      </c>
      <c r="AF29" s="123">
        <f>VLOOKUP($A29,'RevPAR Raw Data'!$B$6:$BE$43,'RevPAR Raw Data'!P$1,FALSE)</f>
        <v>131.477463728608</v>
      </c>
      <c r="AG29" s="124">
        <f>VLOOKUP($A29,'RevPAR Raw Data'!$B$6:$BE$43,'RevPAR Raw Data'!R$1,FALSE)</f>
        <v>98.379948767876002</v>
      </c>
    </row>
    <row r="30" spans="1:33" ht="14.25" x14ac:dyDescent="0.2">
      <c r="A30" s="101" t="s">
        <v>121</v>
      </c>
      <c r="B30" s="89">
        <f>(VLOOKUP($A29,'Occupancy Raw Data'!$B$8:$BE$51,'Occupancy Raw Data'!T$3,FALSE))/100</f>
        <v>2.2592028096606799E-2</v>
      </c>
      <c r="C30" s="90">
        <f>(VLOOKUP($A29,'Occupancy Raw Data'!$B$8:$BE$51,'Occupancy Raw Data'!U$3,FALSE))/100</f>
        <v>2.8182698281125899E-2</v>
      </c>
      <c r="D30" s="90">
        <f>(VLOOKUP($A29,'Occupancy Raw Data'!$B$8:$BE$51,'Occupancy Raw Data'!V$3,FALSE))/100</f>
        <v>3.4982428529187898E-2</v>
      </c>
      <c r="E30" s="90">
        <f>(VLOOKUP($A29,'Occupancy Raw Data'!$B$8:$BE$51,'Occupancy Raw Data'!W$3,FALSE))/100</f>
        <v>2.8697599282757801E-2</v>
      </c>
      <c r="F30" s="90">
        <f>(VLOOKUP($A29,'Occupancy Raw Data'!$B$8:$BE$51,'Occupancy Raw Data'!X$3,FALSE))/100</f>
        <v>4.0533994891809401E-2</v>
      </c>
      <c r="G30" s="90">
        <f>(VLOOKUP($A29,'Occupancy Raw Data'!$B$8:$BE$51,'Occupancy Raw Data'!Y$3,FALSE))/100</f>
        <v>3.1647912301617599E-2</v>
      </c>
      <c r="H30" s="91">
        <f>(VLOOKUP($A29,'Occupancy Raw Data'!$B$8:$BE$51,'Occupancy Raw Data'!AA$3,FALSE))/100</f>
        <v>-1.1530811347100999E-4</v>
      </c>
      <c r="I30" s="91">
        <f>(VLOOKUP($A29,'Occupancy Raw Data'!$B$8:$BE$51,'Occupancy Raw Data'!AB$3,FALSE))/100</f>
        <v>4.30361351730845E-3</v>
      </c>
      <c r="J30" s="90">
        <f>(VLOOKUP($A29,'Occupancy Raw Data'!$B$8:$BE$51,'Occupancy Raw Data'!AC$3,FALSE))/100</f>
        <v>2.0357622960810399E-3</v>
      </c>
      <c r="K30" s="92">
        <f>(VLOOKUP($A29,'Occupancy Raw Data'!$B$8:$BE$51,'Occupancy Raw Data'!AE$3,FALSE))/100</f>
        <v>2.20202189929792E-2</v>
      </c>
      <c r="M30" s="89">
        <f>(VLOOKUP($A29,'ADR Raw Data'!$B$6:$BE$49,'ADR Raw Data'!T$1,FALSE))/100</f>
        <v>4.0253801632592697E-4</v>
      </c>
      <c r="N30" s="90">
        <f>(VLOOKUP($A29,'ADR Raw Data'!$B$6:$BE$49,'ADR Raw Data'!U$1,FALSE))/100</f>
        <v>1.56981632995929E-2</v>
      </c>
      <c r="O30" s="90">
        <f>(VLOOKUP($A29,'ADR Raw Data'!$B$6:$BE$49,'ADR Raw Data'!V$1,FALSE))/100</f>
        <v>1.4350991183930699E-2</v>
      </c>
      <c r="P30" s="90">
        <f>(VLOOKUP($A29,'ADR Raw Data'!$B$6:$BE$49,'ADR Raw Data'!W$1,FALSE))/100</f>
        <v>2.4864870406869299E-3</v>
      </c>
      <c r="Q30" s="90">
        <f>(VLOOKUP($A29,'ADR Raw Data'!$B$6:$BE$49,'ADR Raw Data'!X$1,FALSE))/100</f>
        <v>8.1931174945145905E-3</v>
      </c>
      <c r="R30" s="90">
        <f>(VLOOKUP($A29,'ADR Raw Data'!$B$6:$BE$49,'ADR Raw Data'!Y$1,FALSE))/100</f>
        <v>9.0216025392442709E-3</v>
      </c>
      <c r="S30" s="91">
        <f>(VLOOKUP($A29,'ADR Raw Data'!$B$6:$BE$49,'ADR Raw Data'!AA$1,FALSE))/100</f>
        <v>-4.6506037262516099E-2</v>
      </c>
      <c r="T30" s="91">
        <f>(VLOOKUP($A29,'ADR Raw Data'!$B$6:$BE$49,'ADR Raw Data'!AB$1,FALSE))/100</f>
        <v>-4.2612590109328802E-2</v>
      </c>
      <c r="U30" s="90">
        <f>(VLOOKUP($A29,'ADR Raw Data'!$B$6:$BE$49,'ADR Raw Data'!AC$1,FALSE))/100</f>
        <v>-4.4779912351304095E-2</v>
      </c>
      <c r="V30" s="92">
        <f>(VLOOKUP($A29,'ADR Raw Data'!$B$6:$BE$49,'ADR Raw Data'!AE$1,FALSE))/100</f>
        <v>-1.44172115317891E-2</v>
      </c>
      <c r="X30" s="89">
        <f>(VLOOKUP($A29,'RevPAR Raw Data'!$B$6:$BE$43,'RevPAR Raw Data'!T$1,FALSE))/100</f>
        <v>2.30036602631075E-2</v>
      </c>
      <c r="Y30" s="90">
        <f>(VLOOKUP($A29,'RevPAR Raw Data'!$B$6:$BE$43,'RevPAR Raw Data'!U$1,FALSE))/100</f>
        <v>4.43232781805592E-2</v>
      </c>
      <c r="Z30" s="90">
        <f>(VLOOKUP($A29,'RevPAR Raw Data'!$B$6:$BE$43,'RevPAR Raw Data'!V$1,FALSE))/100</f>
        <v>4.9835452236533503E-2</v>
      </c>
      <c r="AA30" s="90">
        <f>(VLOOKUP($A29,'RevPAR Raw Data'!$B$6:$BE$43,'RevPAR Raw Data'!W$1,FALSE))/100</f>
        <v>3.1255442532160199E-2</v>
      </c>
      <c r="AB30" s="90">
        <f>(VLOOKUP($A29,'RevPAR Raw Data'!$B$6:$BE$43,'RevPAR Raw Data'!X$1,FALSE))/100</f>
        <v>4.9059212168994601E-2</v>
      </c>
      <c r="AC30" s="90">
        <f>(VLOOKUP($A29,'RevPAR Raw Data'!$B$6:$BE$43,'RevPAR Raw Data'!Y$1,FALSE))/100</f>
        <v>4.0955029726843895E-2</v>
      </c>
      <c r="AD30" s="91">
        <f>(VLOOKUP($A29,'RevPAR Raw Data'!$B$6:$BE$43,'RevPAR Raw Data'!AA$1,FALSE))/100</f>
        <v>-4.66159828525654E-2</v>
      </c>
      <c r="AE30" s="91">
        <f>(VLOOKUP($A29,'RevPAR Raw Data'!$B$6:$BE$43,'RevPAR Raw Data'!AB$1,FALSE))/100</f>
        <v>-3.8492364710822402E-2</v>
      </c>
      <c r="AF30" s="90">
        <f>(VLOOKUP($A29,'RevPAR Raw Data'!$B$6:$BE$43,'RevPAR Raw Data'!AC$1,FALSE))/100</f>
        <v>-4.2835311312409606E-2</v>
      </c>
      <c r="AG30" s="92">
        <f>(VLOOKUP($A29,'RevPAR Raw Data'!$B$6:$BE$43,'RevPAR Raw Data'!AE$1,FALSE))/100</f>
        <v>7.2855373059919305E-3</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0.45035183737294704</v>
      </c>
      <c r="C32" s="118">
        <f>(VLOOKUP($A32,'Occupancy Raw Data'!$B$8:$BE$45,'Occupancy Raw Data'!H$3,FALSE))/100</f>
        <v>0.61923377638780197</v>
      </c>
      <c r="D32" s="118">
        <f>(VLOOKUP($A32,'Occupancy Raw Data'!$B$8:$BE$45,'Occupancy Raw Data'!I$3,FALSE))/100</f>
        <v>0.68647380766223609</v>
      </c>
      <c r="E32" s="118">
        <f>(VLOOKUP($A32,'Occupancy Raw Data'!$B$8:$BE$45,'Occupancy Raw Data'!J$3,FALSE))/100</f>
        <v>0.70602032838154793</v>
      </c>
      <c r="F32" s="118">
        <f>(VLOOKUP($A32,'Occupancy Raw Data'!$B$8:$BE$45,'Occupancy Raw Data'!K$3,FALSE))/100</f>
        <v>0.58561376075058602</v>
      </c>
      <c r="G32" s="119">
        <f>(VLOOKUP($A32,'Occupancy Raw Data'!$B$8:$BE$45,'Occupancy Raw Data'!L$3,FALSE))/100</f>
        <v>0.60953870211102401</v>
      </c>
      <c r="H32" s="99">
        <f>(VLOOKUP($A32,'Occupancy Raw Data'!$B$8:$BE$45,'Occupancy Raw Data'!N$3,FALSE))/100</f>
        <v>0.65989053948397103</v>
      </c>
      <c r="I32" s="99">
        <f>(VLOOKUP($A32,'Occupancy Raw Data'!$B$8:$BE$45,'Occupancy Raw Data'!O$3,FALSE))/100</f>
        <v>0.7138389366692719</v>
      </c>
      <c r="J32" s="119">
        <f>(VLOOKUP($A32,'Occupancy Raw Data'!$B$8:$BE$45,'Occupancy Raw Data'!P$3,FALSE))/100</f>
        <v>0.68686473807662196</v>
      </c>
      <c r="K32" s="120">
        <f>(VLOOKUP($A32,'Occupancy Raw Data'!$B$8:$BE$45,'Occupancy Raw Data'!R$3,FALSE))/100</f>
        <v>0.63163185524405197</v>
      </c>
      <c r="M32" s="121">
        <f>VLOOKUP($A32,'ADR Raw Data'!$B$6:$BE$43,'ADR Raw Data'!G$1,FALSE)</f>
        <v>104.576527777777</v>
      </c>
      <c r="N32" s="122">
        <f>VLOOKUP($A32,'ADR Raw Data'!$B$6:$BE$43,'ADR Raw Data'!H$1,FALSE)</f>
        <v>114.922133838383</v>
      </c>
      <c r="O32" s="122">
        <f>VLOOKUP($A32,'ADR Raw Data'!$B$6:$BE$43,'ADR Raw Data'!I$1,FALSE)</f>
        <v>114.945603644646</v>
      </c>
      <c r="P32" s="122">
        <f>VLOOKUP($A32,'ADR Raw Data'!$B$6:$BE$43,'ADR Raw Data'!J$1,FALSE)</f>
        <v>116.294219269102</v>
      </c>
      <c r="Q32" s="122">
        <f>VLOOKUP($A32,'ADR Raw Data'!$B$6:$BE$43,'ADR Raw Data'!K$1,FALSE)</f>
        <v>120.00600801068001</v>
      </c>
      <c r="R32" s="123">
        <f>VLOOKUP($A32,'ADR Raw Data'!$B$6:$BE$43,'ADR Raw Data'!L$1,FALSE)</f>
        <v>114.69338891739299</v>
      </c>
      <c r="S32" s="122">
        <f>VLOOKUP($A32,'ADR Raw Data'!$B$6:$BE$43,'ADR Raw Data'!N$1,FALSE)</f>
        <v>157.316007109004</v>
      </c>
      <c r="T32" s="122">
        <f>VLOOKUP($A32,'ADR Raw Data'!$B$6:$BE$43,'ADR Raw Data'!O$1,FALSE)</f>
        <v>161.113767798466</v>
      </c>
      <c r="U32" s="123">
        <f>VLOOKUP($A32,'ADR Raw Data'!$B$6:$BE$43,'ADR Raw Data'!P$1,FALSE)</f>
        <v>159.28945930563401</v>
      </c>
      <c r="V32" s="124">
        <f>VLOOKUP($A32,'ADR Raw Data'!$B$6:$BE$43,'ADR Raw Data'!R$1,FALSE)</f>
        <v>128.54932095490699</v>
      </c>
      <c r="X32" s="121">
        <f>VLOOKUP($A32,'RevPAR Raw Data'!$B$6:$BE$43,'RevPAR Raw Data'!G$1,FALSE)</f>
        <v>47.096231430805297</v>
      </c>
      <c r="Y32" s="122">
        <f>VLOOKUP($A32,'RevPAR Raw Data'!$B$6:$BE$43,'RevPAR Raw Data'!H$1,FALSE)</f>
        <v>71.163666927286897</v>
      </c>
      <c r="Z32" s="122">
        <f>VLOOKUP($A32,'RevPAR Raw Data'!$B$6:$BE$43,'RevPAR Raw Data'!I$1,FALSE)</f>
        <v>78.907146207974904</v>
      </c>
      <c r="AA32" s="122">
        <f>VLOOKUP($A32,'RevPAR Raw Data'!$B$6:$BE$43,'RevPAR Raw Data'!J$1,FALSE)</f>
        <v>82.1060828772478</v>
      </c>
      <c r="AB32" s="122">
        <f>VLOOKUP($A32,'RevPAR Raw Data'!$B$6:$BE$43,'RevPAR Raw Data'!K$1,FALSE)</f>
        <v>70.277169663799796</v>
      </c>
      <c r="AC32" s="123">
        <f>VLOOKUP($A32,'RevPAR Raw Data'!$B$6:$BE$43,'RevPAR Raw Data'!L$1,FALSE)</f>
        <v>69.910059421422901</v>
      </c>
      <c r="AD32" s="122">
        <f>VLOOKUP($A32,'RevPAR Raw Data'!$B$6:$BE$43,'RevPAR Raw Data'!N$1,FALSE)</f>
        <v>103.81134480062499</v>
      </c>
      <c r="AE32" s="122">
        <f>VLOOKUP($A32,'RevPAR Raw Data'!$B$6:$BE$43,'RevPAR Raw Data'!O$1,FALSE)</f>
        <v>115.00928068803699</v>
      </c>
      <c r="AF32" s="123">
        <f>VLOOKUP($A32,'RevPAR Raw Data'!$B$6:$BE$43,'RevPAR Raw Data'!P$1,FALSE)</f>
        <v>109.41031274433099</v>
      </c>
      <c r="AG32" s="124">
        <f>VLOOKUP($A32,'RevPAR Raw Data'!$B$6:$BE$43,'RevPAR Raw Data'!R$1,FALSE)</f>
        <v>81.1958460851111</v>
      </c>
    </row>
    <row r="33" spans="1:33" ht="14.25" x14ac:dyDescent="0.2">
      <c r="A33" s="101" t="s">
        <v>121</v>
      </c>
      <c r="B33" s="89">
        <f>(VLOOKUP($A32,'Occupancy Raw Data'!$B$8:$BE$51,'Occupancy Raw Data'!T$3,FALSE))/100</f>
        <v>0.20250521920667999</v>
      </c>
      <c r="C33" s="90">
        <f>(VLOOKUP($A32,'Occupancy Raw Data'!$B$8:$BE$51,'Occupancy Raw Data'!U$3,FALSE))/100</f>
        <v>8.0491132332878496E-2</v>
      </c>
      <c r="D33" s="90">
        <f>(VLOOKUP($A32,'Occupancy Raw Data'!$B$8:$BE$51,'Occupancy Raw Data'!V$3,FALSE))/100</f>
        <v>0.13878080415045299</v>
      </c>
      <c r="E33" s="90">
        <f>(VLOOKUP($A32,'Occupancy Raw Data'!$B$8:$BE$51,'Occupancy Raw Data'!W$3,FALSE))/100</f>
        <v>0.12313432835820799</v>
      </c>
      <c r="F33" s="90">
        <f>(VLOOKUP($A32,'Occupancy Raw Data'!$B$8:$BE$51,'Occupancy Raw Data'!X$3,FALSE))/100</f>
        <v>-7.9470198675496602E-3</v>
      </c>
      <c r="G33" s="90">
        <f>(VLOOKUP($A32,'Occupancy Raw Data'!$B$8:$BE$51,'Occupancy Raw Data'!Y$3,FALSE))/100</f>
        <v>0.10050818746470901</v>
      </c>
      <c r="H33" s="91">
        <f>(VLOOKUP($A32,'Occupancy Raw Data'!$B$8:$BE$51,'Occupancy Raw Data'!AA$3,FALSE))/100</f>
        <v>-3.6529680365296802E-2</v>
      </c>
      <c r="I33" s="91">
        <f>(VLOOKUP($A32,'Occupancy Raw Data'!$B$8:$BE$51,'Occupancy Raw Data'!AB$3,FALSE))/100</f>
        <v>0.291371994342291</v>
      </c>
      <c r="J33" s="90">
        <f>(VLOOKUP($A32,'Occupancy Raw Data'!$B$8:$BE$51,'Occupancy Raw Data'!AC$3,FALSE))/100</f>
        <v>0.10991787744788301</v>
      </c>
      <c r="K33" s="92">
        <f>(VLOOKUP($A32,'Occupancy Raw Data'!$B$8:$BE$51,'Occupancy Raw Data'!AE$3,FALSE))/100</f>
        <v>0.103414634146341</v>
      </c>
      <c r="M33" s="89">
        <f>(VLOOKUP($A32,'ADR Raw Data'!$B$6:$BE$49,'ADR Raw Data'!T$1,FALSE))/100</f>
        <v>8.5445682176283511E-2</v>
      </c>
      <c r="N33" s="90">
        <f>(VLOOKUP($A32,'ADR Raw Data'!$B$6:$BE$49,'ADR Raw Data'!U$1,FALSE))/100</f>
        <v>7.9772382160850905E-2</v>
      </c>
      <c r="O33" s="90">
        <f>(VLOOKUP($A32,'ADR Raw Data'!$B$6:$BE$49,'ADR Raw Data'!V$1,FALSE))/100</f>
        <v>5.34971987954121E-2</v>
      </c>
      <c r="P33" s="90">
        <f>(VLOOKUP($A32,'ADR Raw Data'!$B$6:$BE$49,'ADR Raw Data'!W$1,FALSE))/100</f>
        <v>1.7760438376317002E-2</v>
      </c>
      <c r="Q33" s="90">
        <f>(VLOOKUP($A32,'ADR Raw Data'!$B$6:$BE$49,'ADR Raw Data'!X$1,FALSE))/100</f>
        <v>-7.065360195435981E-2</v>
      </c>
      <c r="R33" s="90">
        <f>(VLOOKUP($A32,'ADR Raw Data'!$B$6:$BE$49,'ADR Raw Data'!Y$1,FALSE))/100</f>
        <v>2.1617452591301302E-2</v>
      </c>
      <c r="S33" s="91">
        <f>(VLOOKUP($A32,'ADR Raw Data'!$B$6:$BE$49,'ADR Raw Data'!AA$1,FALSE))/100</f>
        <v>-1.2953180164345802E-3</v>
      </c>
      <c r="T33" s="91">
        <f>(VLOOKUP($A32,'ADR Raw Data'!$B$6:$BE$49,'ADR Raw Data'!AB$1,FALSE))/100</f>
        <v>1.35492081931419E-2</v>
      </c>
      <c r="U33" s="90">
        <f>(VLOOKUP($A32,'ADR Raw Data'!$B$6:$BE$49,'ADR Raw Data'!AC$1,FALSE))/100</f>
        <v>7.1211723279881499E-3</v>
      </c>
      <c r="V33" s="92">
        <f>(VLOOKUP($A32,'ADR Raw Data'!$B$6:$BE$49,'ADR Raw Data'!AE$1,FALSE))/100</f>
        <v>1.6658664693774E-2</v>
      </c>
      <c r="X33" s="89">
        <f>(VLOOKUP($A32,'RevPAR Raw Data'!$B$6:$BE$43,'RevPAR Raw Data'!T$1,FALSE))/100</f>
        <v>0.30525409798233599</v>
      </c>
      <c r="Y33" s="90">
        <f>(VLOOKUP($A32,'RevPAR Raw Data'!$B$6:$BE$43,'RevPAR Raw Data'!U$1,FALSE))/100</f>
        <v>0.16668448386274701</v>
      </c>
      <c r="Z33" s="90">
        <f>(VLOOKUP($A32,'RevPAR Raw Data'!$B$6:$BE$43,'RevPAR Raw Data'!V$1,FALSE))/100</f>
        <v>0.19970238721448999</v>
      </c>
      <c r="AA33" s="90">
        <f>(VLOOKUP($A32,'RevPAR Raw Data'!$B$6:$BE$43,'RevPAR Raw Data'!W$1,FALSE))/100</f>
        <v>0.14308168638534099</v>
      </c>
      <c r="AB33" s="90">
        <f>(VLOOKUP($A32,'RevPAR Raw Data'!$B$6:$BE$43,'RevPAR Raw Data'!X$1,FALSE))/100</f>
        <v>-7.8039136243464202E-2</v>
      </c>
      <c r="AC33" s="90">
        <f>(VLOOKUP($A32,'RevPAR Raw Data'!$B$6:$BE$43,'RevPAR Raw Data'!Y$1,FALSE))/100</f>
        <v>0.124298371033566</v>
      </c>
      <c r="AD33" s="91">
        <f>(VLOOKUP($A32,'RevPAR Raw Data'!$B$6:$BE$43,'RevPAR Raw Data'!AA$1,FALSE))/100</f>
        <v>-3.7777680828619598E-2</v>
      </c>
      <c r="AE33" s="91">
        <f>(VLOOKUP($A32,'RevPAR Raw Data'!$B$6:$BE$43,'RevPAR Raw Data'!AB$1,FALSE))/100</f>
        <v>0.30886906234842804</v>
      </c>
      <c r="AF33" s="90">
        <f>(VLOOKUP($A32,'RevPAR Raw Data'!$B$6:$BE$43,'RevPAR Raw Data'!AC$1,FALSE))/100</f>
        <v>0.117821793923104</v>
      </c>
      <c r="AG33" s="92">
        <f>(VLOOKUP($A32,'RevPAR Raw Data'!$B$6:$BE$43,'RevPAR Raw Data'!AE$1,FALSE))/100</f>
        <v>0.121796048554788</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0.42144808743169299</v>
      </c>
      <c r="C35" s="118">
        <f>(VLOOKUP($A35,'Occupancy Raw Data'!$B$8:$BE$45,'Occupancy Raw Data'!H$3,FALSE))/100</f>
        <v>0.58128415300546399</v>
      </c>
      <c r="D35" s="118">
        <f>(VLOOKUP($A35,'Occupancy Raw Data'!$B$8:$BE$45,'Occupancy Raw Data'!I$3,FALSE))/100</f>
        <v>0.68169398907103795</v>
      </c>
      <c r="E35" s="118">
        <f>(VLOOKUP($A35,'Occupancy Raw Data'!$B$8:$BE$45,'Occupancy Raw Data'!J$3,FALSE))/100</f>
        <v>0.76980874316939807</v>
      </c>
      <c r="F35" s="118">
        <f>(VLOOKUP($A35,'Occupancy Raw Data'!$B$8:$BE$45,'Occupancy Raw Data'!K$3,FALSE))/100</f>
        <v>0.665300546448087</v>
      </c>
      <c r="G35" s="119">
        <f>(VLOOKUP($A35,'Occupancy Raw Data'!$B$8:$BE$45,'Occupancy Raw Data'!L$3,FALSE))/100</f>
        <v>0.62390710382513603</v>
      </c>
      <c r="H35" s="99">
        <f>(VLOOKUP($A35,'Occupancy Raw Data'!$B$8:$BE$45,'Occupancy Raw Data'!N$3,FALSE))/100</f>
        <v>0.68306010928961702</v>
      </c>
      <c r="I35" s="99">
        <f>(VLOOKUP($A35,'Occupancy Raw Data'!$B$8:$BE$45,'Occupancy Raw Data'!O$3,FALSE))/100</f>
        <v>0.654371584699453</v>
      </c>
      <c r="J35" s="119">
        <f>(VLOOKUP($A35,'Occupancy Raw Data'!$B$8:$BE$45,'Occupancy Raw Data'!P$3,FALSE))/100</f>
        <v>0.66871584699453512</v>
      </c>
      <c r="K35" s="120">
        <f>(VLOOKUP($A35,'Occupancy Raw Data'!$B$8:$BE$45,'Occupancy Raw Data'!R$3,FALSE))/100</f>
        <v>0.63670960187353598</v>
      </c>
      <c r="M35" s="121">
        <f>VLOOKUP($A35,'ADR Raw Data'!$B$6:$BE$43,'ADR Raw Data'!G$1,FALSE)</f>
        <v>108.358217179902</v>
      </c>
      <c r="N35" s="122">
        <f>VLOOKUP($A35,'ADR Raw Data'!$B$6:$BE$43,'ADR Raw Data'!H$1,FALSE)</f>
        <v>111.670352526439</v>
      </c>
      <c r="O35" s="122">
        <f>VLOOKUP($A35,'ADR Raw Data'!$B$6:$BE$43,'ADR Raw Data'!I$1,FALSE)</f>
        <v>113.961983967935</v>
      </c>
      <c r="P35" s="122">
        <f>VLOOKUP($A35,'ADR Raw Data'!$B$6:$BE$43,'ADR Raw Data'!J$1,FALSE)</f>
        <v>128.63147293700001</v>
      </c>
      <c r="Q35" s="122">
        <f>VLOOKUP($A35,'ADR Raw Data'!$B$6:$BE$43,'ADR Raw Data'!K$1,FALSE)</f>
        <v>127.168028747433</v>
      </c>
      <c r="R35" s="123">
        <f>VLOOKUP($A35,'ADR Raw Data'!$B$6:$BE$43,'ADR Raw Data'!L$1,FALSE)</f>
        <v>119.214337639588</v>
      </c>
      <c r="S35" s="122">
        <f>VLOOKUP($A35,'ADR Raw Data'!$B$6:$BE$43,'ADR Raw Data'!N$1,FALSE)</f>
        <v>147.36491000000001</v>
      </c>
      <c r="T35" s="122">
        <f>VLOOKUP($A35,'ADR Raw Data'!$B$6:$BE$43,'ADR Raw Data'!O$1,FALSE)</f>
        <v>142.10320459290099</v>
      </c>
      <c r="U35" s="123">
        <f>VLOOKUP($A35,'ADR Raw Data'!$B$6:$BE$43,'ADR Raw Data'!P$1,FALSE)</f>
        <v>144.79049029622001</v>
      </c>
      <c r="V35" s="124">
        <f>VLOOKUP($A35,'ADR Raw Data'!$B$6:$BE$43,'ADR Raw Data'!R$1,FALSE)</f>
        <v>126.889143295019</v>
      </c>
      <c r="X35" s="121">
        <f>VLOOKUP($A35,'RevPAR Raw Data'!$B$6:$BE$43,'RevPAR Raw Data'!G$1,FALSE)</f>
        <v>45.667363387978099</v>
      </c>
      <c r="Y35" s="122">
        <f>VLOOKUP($A35,'RevPAR Raw Data'!$B$6:$BE$43,'RevPAR Raw Data'!H$1,FALSE)</f>
        <v>64.912206284153001</v>
      </c>
      <c r="Z35" s="122">
        <f>VLOOKUP($A35,'RevPAR Raw Data'!$B$6:$BE$43,'RevPAR Raw Data'!I$1,FALSE)</f>
        <v>77.687199453551898</v>
      </c>
      <c r="AA35" s="122">
        <f>VLOOKUP($A35,'RevPAR Raw Data'!$B$6:$BE$43,'RevPAR Raw Data'!J$1,FALSE)</f>
        <v>99.021632513661203</v>
      </c>
      <c r="AB35" s="122">
        <f>VLOOKUP($A35,'RevPAR Raw Data'!$B$6:$BE$43,'RevPAR Raw Data'!K$1,FALSE)</f>
        <v>84.604959016393394</v>
      </c>
      <c r="AC35" s="123">
        <f>VLOOKUP($A35,'RevPAR Raw Data'!$B$6:$BE$43,'RevPAR Raw Data'!L$1,FALSE)</f>
        <v>74.378672131147496</v>
      </c>
      <c r="AD35" s="122">
        <f>VLOOKUP($A35,'RevPAR Raw Data'!$B$6:$BE$43,'RevPAR Raw Data'!N$1,FALSE)</f>
        <v>100.659091530054</v>
      </c>
      <c r="AE35" s="122">
        <f>VLOOKUP($A35,'RevPAR Raw Data'!$B$6:$BE$43,'RevPAR Raw Data'!O$1,FALSE)</f>
        <v>92.9882991803278</v>
      </c>
      <c r="AF35" s="123">
        <f>VLOOKUP($A35,'RevPAR Raw Data'!$B$6:$BE$43,'RevPAR Raw Data'!P$1,FALSE)</f>
        <v>96.823695355191205</v>
      </c>
      <c r="AG35" s="124">
        <f>VLOOKUP($A35,'RevPAR Raw Data'!$B$6:$BE$43,'RevPAR Raw Data'!R$1,FALSE)</f>
        <v>80.791535909445699</v>
      </c>
    </row>
    <row r="36" spans="1:33" ht="14.25" x14ac:dyDescent="0.2">
      <c r="A36" s="101" t="s">
        <v>121</v>
      </c>
      <c r="B36" s="89">
        <f>(VLOOKUP($A35,'Occupancy Raw Data'!$B$8:$BE$51,'Occupancy Raw Data'!T$3,FALSE))/100</f>
        <v>-3.61558051676448E-4</v>
      </c>
      <c r="C36" s="90">
        <f>(VLOOKUP($A35,'Occupancy Raw Data'!$B$8:$BE$51,'Occupancy Raw Data'!U$3,FALSE))/100</f>
        <v>4.8631153954693501E-2</v>
      </c>
      <c r="D36" s="90">
        <f>(VLOOKUP($A35,'Occupancy Raw Data'!$B$8:$BE$51,'Occupancy Raw Data'!V$3,FALSE))/100</f>
        <v>0.16288974606235901</v>
      </c>
      <c r="E36" s="90">
        <f>(VLOOKUP($A35,'Occupancy Raw Data'!$B$8:$BE$51,'Occupancy Raw Data'!W$3,FALSE))/100</f>
        <v>0.19273794178565101</v>
      </c>
      <c r="F36" s="90">
        <f>(VLOOKUP($A35,'Occupancy Raw Data'!$B$8:$BE$51,'Occupancy Raw Data'!X$3,FALSE))/100</f>
        <v>1.5347109605390599E-3</v>
      </c>
      <c r="G36" s="90">
        <f>(VLOOKUP($A35,'Occupancy Raw Data'!$B$8:$BE$51,'Occupancy Raw Data'!Y$3,FALSE))/100</f>
        <v>8.6254212255590101E-2</v>
      </c>
      <c r="H36" s="91">
        <f>(VLOOKUP($A35,'Occupancy Raw Data'!$B$8:$BE$51,'Occupancy Raw Data'!AA$3,FALSE))/100</f>
        <v>-4.2095448925052799E-2</v>
      </c>
      <c r="I36" s="91">
        <f>(VLOOKUP($A35,'Occupancy Raw Data'!$B$8:$BE$51,'Occupancy Raw Data'!AB$3,FALSE))/100</f>
        <v>-6.15699043175878E-3</v>
      </c>
      <c r="J36" s="90">
        <f>(VLOOKUP($A35,'Occupancy Raw Data'!$B$8:$BE$51,'Occupancy Raw Data'!AC$3,FALSE))/100</f>
        <v>-2.48422610715359E-2</v>
      </c>
      <c r="K36" s="92">
        <f>(VLOOKUP($A35,'Occupancy Raw Data'!$B$8:$BE$51,'Occupancy Raw Data'!AE$3,FALSE))/100</f>
        <v>5.0346305819898296E-2</v>
      </c>
      <c r="M36" s="89">
        <f>(VLOOKUP($A35,'ADR Raw Data'!$B$6:$BE$49,'ADR Raw Data'!T$1,FALSE))/100</f>
        <v>0.12093526365426201</v>
      </c>
      <c r="N36" s="90">
        <f>(VLOOKUP($A35,'ADR Raw Data'!$B$6:$BE$49,'ADR Raw Data'!U$1,FALSE))/100</f>
        <v>7.5133950584868006E-2</v>
      </c>
      <c r="O36" s="90">
        <f>(VLOOKUP($A35,'ADR Raw Data'!$B$6:$BE$49,'ADR Raw Data'!V$1,FALSE))/100</f>
        <v>9.8990255322246007E-2</v>
      </c>
      <c r="P36" s="90">
        <f>(VLOOKUP($A35,'ADR Raw Data'!$B$6:$BE$49,'ADR Raw Data'!W$1,FALSE))/100</f>
        <v>0.116242375653788</v>
      </c>
      <c r="Q36" s="90">
        <f>(VLOOKUP($A35,'ADR Raw Data'!$B$6:$BE$49,'ADR Raw Data'!X$1,FALSE))/100</f>
        <v>-4.4723692593543897E-2</v>
      </c>
      <c r="R36" s="90">
        <f>(VLOOKUP($A35,'ADR Raw Data'!$B$6:$BE$49,'ADR Raw Data'!Y$1,FALSE))/100</f>
        <v>6.34899773245437E-2</v>
      </c>
      <c r="S36" s="91">
        <f>(VLOOKUP($A35,'ADR Raw Data'!$B$6:$BE$49,'ADR Raw Data'!AA$1,FALSE))/100</f>
        <v>-1.0328700012426599E-2</v>
      </c>
      <c r="T36" s="91">
        <f>(VLOOKUP($A35,'ADR Raw Data'!$B$6:$BE$49,'ADR Raw Data'!AB$1,FALSE))/100</f>
        <v>-1.1529487560940901E-2</v>
      </c>
      <c r="U36" s="90">
        <f>(VLOOKUP($A35,'ADR Raw Data'!$B$6:$BE$49,'ADR Raw Data'!AC$1,FALSE))/100</f>
        <v>-1.12251798446903E-2</v>
      </c>
      <c r="V36" s="92">
        <f>(VLOOKUP($A35,'ADR Raw Data'!$B$6:$BE$49,'ADR Raw Data'!AE$1,FALSE))/100</f>
        <v>2.9982300597522601E-2</v>
      </c>
      <c r="X36" s="89">
        <f>(VLOOKUP($A35,'RevPAR Raw Data'!$B$6:$BE$43,'RevPAR Raw Data'!T$1,FALSE))/100</f>
        <v>0.120529980484279</v>
      </c>
      <c r="Y36" s="90">
        <f>(VLOOKUP($A35,'RevPAR Raw Data'!$B$6:$BE$43,'RevPAR Raw Data'!U$1,FALSE))/100</f>
        <v>0.12741895525767799</v>
      </c>
      <c r="Z36" s="90">
        <f>(VLOOKUP($A35,'RevPAR Raw Data'!$B$6:$BE$43,'RevPAR Raw Data'!V$1,FALSE))/100</f>
        <v>0.27800449893669399</v>
      </c>
      <c r="AA36" s="90">
        <f>(VLOOKUP($A35,'RevPAR Raw Data'!$B$6:$BE$43,'RevPAR Raw Data'!W$1,FALSE))/100</f>
        <v>0.33138463367122495</v>
      </c>
      <c r="AB36" s="90">
        <f>(VLOOKUP($A35,'RevPAR Raw Data'!$B$6:$BE$43,'RevPAR Raw Data'!X$1,FALSE))/100</f>
        <v>-4.3257619574223902E-2</v>
      </c>
      <c r="AC36" s="90">
        <f>(VLOOKUP($A35,'RevPAR Raw Data'!$B$6:$BE$43,'RevPAR Raw Data'!Y$1,FALSE))/100</f>
        <v>0.15522046756038699</v>
      </c>
      <c r="AD36" s="91">
        <f>(VLOOKUP($A35,'RevPAR Raw Data'!$B$6:$BE$43,'RevPAR Raw Data'!AA$1,FALSE))/100</f>
        <v>-5.1989357673644196E-2</v>
      </c>
      <c r="AE36" s="91">
        <f>(VLOOKUP($A35,'RevPAR Raw Data'!$B$6:$BE$43,'RevPAR Raw Data'!AB$1,FALSE))/100</f>
        <v>-1.76154910481039E-2</v>
      </c>
      <c r="AF36" s="90">
        <f>(VLOOKUP($A35,'RevPAR Raw Data'!$B$6:$BE$43,'RevPAR Raw Data'!AC$1,FALSE))/100</f>
        <v>-3.5788582067949604E-2</v>
      </c>
      <c r="AG36" s="92">
        <f>(VLOOKUP($A35,'RevPAR Raw Data'!$B$6:$BE$43,'RevPAR Raw Data'!AE$1,FALSE))/100</f>
        <v>8.1838104492487906E-2</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0.52302824628103306</v>
      </c>
      <c r="C38" s="118">
        <f>(VLOOKUP($A38,'Occupancy Raw Data'!$B$8:$BE$45,'Occupancy Raw Data'!H$3,FALSE))/100</f>
        <v>0.58059248296802801</v>
      </c>
      <c r="D38" s="118">
        <f>(VLOOKUP($A38,'Occupancy Raw Data'!$B$8:$BE$45,'Occupancy Raw Data'!I$3,FALSE))/100</f>
        <v>0.62721032890204298</v>
      </c>
      <c r="E38" s="118">
        <f>(VLOOKUP($A38,'Occupancy Raw Data'!$B$8:$BE$45,'Occupancy Raw Data'!J$3,FALSE))/100</f>
        <v>0.63838636421627404</v>
      </c>
      <c r="F38" s="118">
        <f>(VLOOKUP($A38,'Occupancy Raw Data'!$B$8:$BE$45,'Occupancy Raw Data'!K$3,FALSE))/100</f>
        <v>0.64433160674644596</v>
      </c>
      <c r="G38" s="119">
        <f>(VLOOKUP($A38,'Occupancy Raw Data'!$B$8:$BE$45,'Occupancy Raw Data'!L$3,FALSE))/100</f>
        <v>0.60270980582276501</v>
      </c>
      <c r="H38" s="99">
        <f>(VLOOKUP($A38,'Occupancy Raw Data'!$B$8:$BE$45,'Occupancy Raw Data'!N$3,FALSE))/100</f>
        <v>0.74718685412467101</v>
      </c>
      <c r="I38" s="99">
        <f>(VLOOKUP($A38,'Occupancy Raw Data'!$B$8:$BE$45,'Occupancy Raw Data'!O$3,FALSE))/100</f>
        <v>0.79176341506978598</v>
      </c>
      <c r="J38" s="119">
        <f>(VLOOKUP($A38,'Occupancy Raw Data'!$B$8:$BE$45,'Occupancy Raw Data'!P$3,FALSE))/100</f>
        <v>0.76947513459722794</v>
      </c>
      <c r="K38" s="120">
        <f>(VLOOKUP($A38,'Occupancy Raw Data'!$B$8:$BE$45,'Occupancy Raw Data'!R$3,FALSE))/100</f>
        <v>0.65035704261546901</v>
      </c>
      <c r="M38" s="121">
        <f>VLOOKUP($A38,'ADR Raw Data'!$B$6:$BE$43,'ADR Raw Data'!G$1,FALSE)</f>
        <v>112.17920382476299</v>
      </c>
      <c r="N38" s="122">
        <f>VLOOKUP($A38,'ADR Raw Data'!$B$6:$BE$43,'ADR Raw Data'!H$1,FALSE)</f>
        <v>115.567143798892</v>
      </c>
      <c r="O38" s="122">
        <f>VLOOKUP($A38,'ADR Raw Data'!$B$6:$BE$43,'ADR Raw Data'!I$1,FALSE)</f>
        <v>117.858451649648</v>
      </c>
      <c r="P38" s="122">
        <f>VLOOKUP($A38,'ADR Raw Data'!$B$6:$BE$43,'ADR Raw Data'!J$1,FALSE)</f>
        <v>119.17192573644</v>
      </c>
      <c r="Q38" s="122">
        <f>VLOOKUP($A38,'ADR Raw Data'!$B$6:$BE$43,'ADR Raw Data'!K$1,FALSE)</f>
        <v>119.156500475209</v>
      </c>
      <c r="R38" s="123">
        <f>VLOOKUP($A38,'ADR Raw Data'!$B$6:$BE$43,'ADR Raw Data'!L$1,FALSE)</f>
        <v>116.987105178486</v>
      </c>
      <c r="S38" s="122">
        <f>VLOOKUP($A38,'ADR Raw Data'!$B$6:$BE$43,'ADR Raw Data'!N$1,FALSE)</f>
        <v>153.58304750196299</v>
      </c>
      <c r="T38" s="122">
        <f>VLOOKUP($A38,'ADR Raw Data'!$B$6:$BE$43,'ADR Raw Data'!O$1,FALSE)</f>
        <v>160.93607734450501</v>
      </c>
      <c r="U38" s="123">
        <f>VLOOKUP($A38,'ADR Raw Data'!$B$6:$BE$43,'ADR Raw Data'!P$1,FALSE)</f>
        <v>157.36605474773199</v>
      </c>
      <c r="V38" s="124">
        <f>VLOOKUP($A38,'ADR Raw Data'!$B$6:$BE$43,'ADR Raw Data'!R$1,FALSE)</f>
        <v>130.63701289675299</v>
      </c>
      <c r="X38" s="121">
        <f>VLOOKUP($A38,'RevPAR Raw Data'!$B$6:$BE$43,'RevPAR Raw Data'!G$1,FALSE)</f>
        <v>58.672892245668599</v>
      </c>
      <c r="Y38" s="122">
        <f>VLOOKUP($A38,'RevPAR Raw Data'!$B$6:$BE$43,'RevPAR Raw Data'!H$1,FALSE)</f>
        <v>67.097414967722102</v>
      </c>
      <c r="Z38" s="122">
        <f>VLOOKUP($A38,'RevPAR Raw Data'!$B$6:$BE$43,'RevPAR Raw Data'!I$1,FALSE)</f>
        <v>73.922038223061406</v>
      </c>
      <c r="AA38" s="122">
        <f>VLOOKUP($A38,'RevPAR Raw Data'!$B$6:$BE$43,'RevPAR Raw Data'!J$1,FALSE)</f>
        <v>76.077732387537907</v>
      </c>
      <c r="AB38" s="122">
        <f>VLOOKUP($A38,'RevPAR Raw Data'!$B$6:$BE$43,'RevPAR Raw Data'!K$1,FALSE)</f>
        <v>76.776299405475697</v>
      </c>
      <c r="AC38" s="123">
        <f>VLOOKUP($A38,'RevPAR Raw Data'!$B$6:$BE$43,'RevPAR Raw Data'!L$1,FALSE)</f>
        <v>70.509275445893095</v>
      </c>
      <c r="AD38" s="122">
        <f>VLOOKUP($A38,'RevPAR Raw Data'!$B$6:$BE$43,'RevPAR Raw Data'!N$1,FALSE)</f>
        <v>114.75523410987201</v>
      </c>
      <c r="AE38" s="122">
        <f>VLOOKUP($A38,'RevPAR Raw Data'!$B$6:$BE$43,'RevPAR Raw Data'!O$1,FALSE)</f>
        <v>127.42329820622</v>
      </c>
      <c r="AF38" s="123">
        <f>VLOOKUP($A38,'RevPAR Raw Data'!$B$6:$BE$43,'RevPAR Raw Data'!P$1,FALSE)</f>
        <v>121.089266158046</v>
      </c>
      <c r="AG38" s="124">
        <f>VLOOKUP($A38,'RevPAR Raw Data'!$B$6:$BE$43,'RevPAR Raw Data'!R$1,FALSE)</f>
        <v>84.960701363651197</v>
      </c>
    </row>
    <row r="39" spans="1:33" ht="14.25" x14ac:dyDescent="0.2">
      <c r="A39" s="101" t="s">
        <v>121</v>
      </c>
      <c r="B39" s="89">
        <f>(VLOOKUP($A38,'Occupancy Raw Data'!$B$8:$BE$51,'Occupancy Raw Data'!T$3,FALSE))/100</f>
        <v>2.13821398559286E-2</v>
      </c>
      <c r="C39" s="90">
        <f>(VLOOKUP($A38,'Occupancy Raw Data'!$B$8:$BE$51,'Occupancy Raw Data'!U$3,FALSE))/100</f>
        <v>-3.0165593587459199E-3</v>
      </c>
      <c r="D39" s="90">
        <f>(VLOOKUP($A38,'Occupancy Raw Data'!$B$8:$BE$51,'Occupancy Raw Data'!V$3,FALSE))/100</f>
        <v>5.8814785822218999E-3</v>
      </c>
      <c r="E39" s="90">
        <f>(VLOOKUP($A38,'Occupancy Raw Data'!$B$8:$BE$51,'Occupancy Raw Data'!W$3,FALSE))/100</f>
        <v>2.0492719897713299E-2</v>
      </c>
      <c r="F39" s="90">
        <f>(VLOOKUP($A38,'Occupancy Raw Data'!$B$8:$BE$51,'Occupancy Raw Data'!X$3,FALSE))/100</f>
        <v>8.2249753414266491E-2</v>
      </c>
      <c r="G39" s="90">
        <f>(VLOOKUP($A38,'Occupancy Raw Data'!$B$8:$BE$51,'Occupancy Raw Data'!Y$3,FALSE))/100</f>
        <v>2.53999856298661E-2</v>
      </c>
      <c r="H39" s="91">
        <f>(VLOOKUP($A38,'Occupancy Raw Data'!$B$8:$BE$51,'Occupancy Raw Data'!AA$3,FALSE))/100</f>
        <v>8.7934605944143804E-2</v>
      </c>
      <c r="I39" s="91">
        <f>(VLOOKUP($A38,'Occupancy Raw Data'!$B$8:$BE$51,'Occupancy Raw Data'!AB$3,FALSE))/100</f>
        <v>0.10010980662237801</v>
      </c>
      <c r="J39" s="90">
        <f>(VLOOKUP($A38,'Occupancy Raw Data'!$B$8:$BE$51,'Occupancy Raw Data'!AC$3,FALSE))/100</f>
        <v>9.4164686046403004E-2</v>
      </c>
      <c r="K39" s="92">
        <f>(VLOOKUP($A38,'Occupancy Raw Data'!$B$8:$BE$51,'Occupancy Raw Data'!AE$3,FALSE))/100</f>
        <v>4.7657511714000497E-2</v>
      </c>
      <c r="M39" s="89">
        <f>(VLOOKUP($A38,'ADR Raw Data'!$B$6:$BE$49,'ADR Raw Data'!T$1,FALSE))/100</f>
        <v>3.3018846136866002E-2</v>
      </c>
      <c r="N39" s="90">
        <f>(VLOOKUP($A38,'ADR Raw Data'!$B$6:$BE$49,'ADR Raw Data'!U$1,FALSE))/100</f>
        <v>4.5326061145229607E-2</v>
      </c>
      <c r="O39" s="90">
        <f>(VLOOKUP($A38,'ADR Raw Data'!$B$6:$BE$49,'ADR Raw Data'!V$1,FALSE))/100</f>
        <v>2.2978244941283799E-2</v>
      </c>
      <c r="P39" s="90">
        <f>(VLOOKUP($A38,'ADR Raw Data'!$B$6:$BE$49,'ADR Raw Data'!W$1,FALSE))/100</f>
        <v>3.1440262249772498E-2</v>
      </c>
      <c r="Q39" s="90">
        <f>(VLOOKUP($A38,'ADR Raw Data'!$B$6:$BE$49,'ADR Raw Data'!X$1,FALSE))/100</f>
        <v>4.1404218057787601E-2</v>
      </c>
      <c r="R39" s="90">
        <f>(VLOOKUP($A38,'ADR Raw Data'!$B$6:$BE$49,'ADR Raw Data'!Y$1,FALSE))/100</f>
        <v>3.48713929856352E-2</v>
      </c>
      <c r="S39" s="91">
        <f>(VLOOKUP($A38,'ADR Raw Data'!$B$6:$BE$49,'ADR Raw Data'!AA$1,FALSE))/100</f>
        <v>4.54737923732303E-2</v>
      </c>
      <c r="T39" s="91">
        <f>(VLOOKUP($A38,'ADR Raw Data'!$B$6:$BE$49,'ADR Raw Data'!AB$1,FALSE))/100</f>
        <v>3.0791748058934098E-2</v>
      </c>
      <c r="U39" s="90">
        <f>(VLOOKUP($A38,'ADR Raw Data'!$B$6:$BE$49,'ADR Raw Data'!AC$1,FALSE))/100</f>
        <v>3.78725709991342E-2</v>
      </c>
      <c r="V39" s="92">
        <f>(VLOOKUP($A38,'ADR Raw Data'!$B$6:$BE$49,'ADR Raw Data'!AE$1,FALSE))/100</f>
        <v>4.0666522682129003E-2</v>
      </c>
      <c r="X39" s="89">
        <f>(VLOOKUP($A38,'RevPAR Raw Data'!$B$6:$BE$43,'RevPAR Raw Data'!T$1,FALSE))/100</f>
        <v>5.5106999578774497E-2</v>
      </c>
      <c r="Y39" s="90">
        <f>(VLOOKUP($A38,'RevPAR Raw Data'!$B$6:$BE$43,'RevPAR Raw Data'!U$1,FALSE))/100</f>
        <v>4.2172773032540897E-2</v>
      </c>
      <c r="Z39" s="90">
        <f>(VLOOKUP($A38,'RevPAR Raw Data'!$B$6:$BE$43,'RevPAR Raw Data'!V$1,FALSE))/100</f>
        <v>2.8994869578984898E-2</v>
      </c>
      <c r="AA39" s="90">
        <f>(VLOOKUP($A38,'RevPAR Raw Data'!$B$6:$BE$43,'RevPAR Raw Data'!W$1,FALSE))/100</f>
        <v>5.2577278635281E-2</v>
      </c>
      <c r="AB39" s="90">
        <f>(VLOOKUP($A38,'RevPAR Raw Data'!$B$6:$BE$43,'RevPAR Raw Data'!X$1,FALSE))/100</f>
        <v>0.12705945819761699</v>
      </c>
      <c r="AC39" s="90">
        <f>(VLOOKUP($A38,'RevPAR Raw Data'!$B$6:$BE$43,'RevPAR Raw Data'!Y$1,FALSE))/100</f>
        <v>6.1157111496229898E-2</v>
      </c>
      <c r="AD39" s="91">
        <f>(VLOOKUP($A38,'RevPAR Raw Data'!$B$6:$BE$43,'RevPAR Raw Data'!AA$1,FALSE))/100</f>
        <v>0.13740711833049901</v>
      </c>
      <c r="AE39" s="91">
        <f>(VLOOKUP($A38,'RevPAR Raw Data'!$B$6:$BE$43,'RevPAR Raw Data'!AB$1,FALSE))/100</f>
        <v>0.133984110625057</v>
      </c>
      <c r="AF39" s="90">
        <f>(VLOOKUP($A38,'RevPAR Raw Data'!$B$6:$BE$43,'RevPAR Raw Data'!AC$1,FALSE))/100</f>
        <v>0.13560351580343999</v>
      </c>
      <c r="AG39" s="92">
        <f>(VLOOKUP($A38,'RevPAR Raw Data'!$B$6:$BE$43,'RevPAR Raw Data'!AE$1,FALSE))/100</f>
        <v>9.0262099677220806E-2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0.58291173760132398</v>
      </c>
      <c r="C41" s="118">
        <f>(VLOOKUP($A41,'Occupancy Raw Data'!$B$8:$BE$45,'Occupancy Raw Data'!H$3,FALSE))/100</f>
        <v>0.78967858419063008</v>
      </c>
      <c r="D41" s="118">
        <f>(VLOOKUP($A41,'Occupancy Raw Data'!$B$8:$BE$45,'Occupancy Raw Data'!I$3,FALSE))/100</f>
        <v>0.87051212126911193</v>
      </c>
      <c r="E41" s="118">
        <f>(VLOOKUP($A41,'Occupancy Raw Data'!$B$8:$BE$45,'Occupancy Raw Data'!J$3,FALSE))/100</f>
        <v>0.86812360121118604</v>
      </c>
      <c r="F41" s="118">
        <f>(VLOOKUP($A41,'Occupancy Raw Data'!$B$8:$BE$45,'Occupancy Raw Data'!K$3,FALSE))/100</f>
        <v>0.79989091798160605</v>
      </c>
      <c r="G41" s="119">
        <f>(VLOOKUP($A41,'Occupancy Raw Data'!$B$8:$BE$45,'Occupancy Raw Data'!L$3,FALSE))/100</f>
        <v>0.78222339245077199</v>
      </c>
      <c r="H41" s="99">
        <f>(VLOOKUP($A41,'Occupancy Raw Data'!$B$8:$BE$45,'Occupancy Raw Data'!N$3,FALSE))/100</f>
        <v>0.71975324895149595</v>
      </c>
      <c r="I41" s="99">
        <f>(VLOOKUP($A41,'Occupancy Raw Data'!$B$8:$BE$45,'Occupancy Raw Data'!O$3,FALSE))/100</f>
        <v>0.70640010532056907</v>
      </c>
      <c r="J41" s="119">
        <f>(VLOOKUP($A41,'Occupancy Raw Data'!$B$8:$BE$45,'Occupancy Raw Data'!P$3,FALSE))/100</f>
        <v>0.71307667713603196</v>
      </c>
      <c r="K41" s="120">
        <f>(VLOOKUP($A41,'Occupancy Raw Data'!$B$8:$BE$45,'Occupancy Raw Data'!R$3,FALSE))/100</f>
        <v>0.76246718807513203</v>
      </c>
      <c r="M41" s="121">
        <f>VLOOKUP($A41,'ADR Raw Data'!$B$6:$BE$43,'ADR Raw Data'!G$1,FALSE)</f>
        <v>151.97137704071699</v>
      </c>
      <c r="N41" s="122">
        <f>VLOOKUP($A41,'ADR Raw Data'!$B$6:$BE$43,'ADR Raw Data'!H$1,FALSE)</f>
        <v>184.09626559969499</v>
      </c>
      <c r="O41" s="122">
        <f>VLOOKUP($A41,'ADR Raw Data'!$B$6:$BE$43,'ADR Raw Data'!I$1,FALSE)</f>
        <v>198.553271831655</v>
      </c>
      <c r="P41" s="122">
        <f>VLOOKUP($A41,'ADR Raw Data'!$B$6:$BE$43,'ADR Raw Data'!J$1,FALSE)</f>
        <v>190.317518793734</v>
      </c>
      <c r="Q41" s="122">
        <f>VLOOKUP($A41,'ADR Raw Data'!$B$6:$BE$43,'ADR Raw Data'!K$1,FALSE)</f>
        <v>166.572034751122</v>
      </c>
      <c r="R41" s="123">
        <f>VLOOKUP($A41,'ADR Raw Data'!$B$6:$BE$43,'ADR Raw Data'!L$1,FALSE)</f>
        <v>180.32301310841601</v>
      </c>
      <c r="S41" s="122">
        <f>VLOOKUP($A41,'ADR Raw Data'!$B$6:$BE$43,'ADR Raw Data'!N$1,FALSE)</f>
        <v>143.980241181081</v>
      </c>
      <c r="T41" s="122">
        <f>VLOOKUP($A41,'ADR Raw Data'!$B$6:$BE$43,'ADR Raw Data'!O$1,FALSE)</f>
        <v>141.647690095846</v>
      </c>
      <c r="U41" s="123">
        <f>VLOOKUP($A41,'ADR Raw Data'!$B$6:$BE$43,'ADR Raw Data'!P$1,FALSE)</f>
        <v>142.82488553343001</v>
      </c>
      <c r="V41" s="124">
        <f>VLOOKUP($A41,'ADR Raw Data'!$B$6:$BE$43,'ADR Raw Data'!R$1,FALSE)</f>
        <v>170.30326944761501</v>
      </c>
      <c r="X41" s="121">
        <f>VLOOKUP($A41,'RevPAR Raw Data'!$B$6:$BE$43,'RevPAR Raw Data'!G$1,FALSE)</f>
        <v>88.585899456470599</v>
      </c>
      <c r="Y41" s="122">
        <f>VLOOKUP($A41,'RevPAR Raw Data'!$B$6:$BE$43,'RevPAR Raw Data'!H$1,FALSE)</f>
        <v>145.376878373549</v>
      </c>
      <c r="Z41" s="122">
        <f>VLOOKUP($A41,'RevPAR Raw Data'!$B$6:$BE$43,'RevPAR Raw Data'!I$1,FALSE)</f>
        <v>172.843029847097</v>
      </c>
      <c r="AA41" s="122">
        <f>VLOOKUP($A41,'RevPAR Raw Data'!$B$6:$BE$43,'RevPAR Raw Data'!J$1,FALSE)</f>
        <v>165.21912978879399</v>
      </c>
      <c r="AB41" s="122">
        <f>VLOOKUP($A41,'RevPAR Raw Data'!$B$6:$BE$43,'RevPAR Raw Data'!K$1,FALSE)</f>
        <v>133.239457787139</v>
      </c>
      <c r="AC41" s="123">
        <f>VLOOKUP($A41,'RevPAR Raw Data'!$B$6:$BE$43,'RevPAR Raw Data'!L$1,FALSE)</f>
        <v>141.05287905060999</v>
      </c>
      <c r="AD41" s="122">
        <f>VLOOKUP($A41,'RevPAR Raw Data'!$B$6:$BE$43,'RevPAR Raw Data'!N$1,FALSE)</f>
        <v>103.630246374903</v>
      </c>
      <c r="AE41" s="122">
        <f>VLOOKUP($A41,'RevPAR Raw Data'!$B$6:$BE$43,'RevPAR Raw Data'!O$1,FALSE)</f>
        <v>100.059943202121</v>
      </c>
      <c r="AF41" s="123">
        <f>VLOOKUP($A41,'RevPAR Raw Data'!$B$6:$BE$43,'RevPAR Raw Data'!P$1,FALSE)</f>
        <v>101.845094788512</v>
      </c>
      <c r="AG41" s="124">
        <f>VLOOKUP($A41,'RevPAR Raw Data'!$B$6:$BE$43,'RevPAR Raw Data'!R$1,FALSE)</f>
        <v>129.85065497572501</v>
      </c>
    </row>
    <row r="42" spans="1:33" ht="14.25" x14ac:dyDescent="0.2">
      <c r="A42" s="101" t="s">
        <v>121</v>
      </c>
      <c r="B42" s="89">
        <f>(VLOOKUP($A41,'Occupancy Raw Data'!$B$8:$BE$51,'Occupancy Raw Data'!T$3,FALSE))/100</f>
        <v>-2.48888677833673E-2</v>
      </c>
      <c r="C42" s="90">
        <f>(VLOOKUP($A41,'Occupancy Raw Data'!$B$8:$BE$51,'Occupancy Raw Data'!U$3,FALSE))/100</f>
        <v>-2.6830021736759999E-2</v>
      </c>
      <c r="D42" s="90">
        <f>(VLOOKUP($A41,'Occupancy Raw Data'!$B$8:$BE$51,'Occupancy Raw Data'!V$3,FALSE))/100</f>
        <v>-2.8445466917230398E-2</v>
      </c>
      <c r="E42" s="90">
        <f>(VLOOKUP($A41,'Occupancy Raw Data'!$B$8:$BE$51,'Occupancy Raw Data'!W$3,FALSE))/100</f>
        <v>-3.5397802125842801E-2</v>
      </c>
      <c r="F42" s="90">
        <f>(VLOOKUP($A41,'Occupancy Raw Data'!$B$8:$BE$51,'Occupancy Raw Data'!X$3,FALSE))/100</f>
        <v>-9.4306071614560002E-3</v>
      </c>
      <c r="G42" s="90">
        <f>(VLOOKUP($A41,'Occupancy Raw Data'!$B$8:$BE$51,'Occupancy Raw Data'!Y$3,FALSE))/100</f>
        <v>-2.5321755185895797E-2</v>
      </c>
      <c r="H42" s="91">
        <f>(VLOOKUP($A41,'Occupancy Raw Data'!$B$8:$BE$51,'Occupancy Raw Data'!AA$3,FALSE))/100</f>
        <v>-4.0779768510028097E-2</v>
      </c>
      <c r="I42" s="91">
        <f>(VLOOKUP($A41,'Occupancy Raw Data'!$B$8:$BE$51,'Occupancy Raw Data'!AB$3,FALSE))/100</f>
        <v>-5.7211179326280996E-2</v>
      </c>
      <c r="J42" s="90">
        <f>(VLOOKUP($A41,'Occupancy Raw Data'!$B$8:$BE$51,'Occupancy Raw Data'!AC$3,FALSE))/100</f>
        <v>-4.8989524668224302E-2</v>
      </c>
      <c r="K42" s="92">
        <f>(VLOOKUP($A41,'Occupancy Raw Data'!$B$8:$BE$51,'Occupancy Raw Data'!AE$3,FALSE))/100</f>
        <v>-3.1760509449180199E-2</v>
      </c>
      <c r="M42" s="89">
        <f>(VLOOKUP($A41,'ADR Raw Data'!$B$6:$BE$49,'ADR Raw Data'!T$1,FALSE))/100</f>
        <v>-1.9485275766633302E-2</v>
      </c>
      <c r="N42" s="90">
        <f>(VLOOKUP($A41,'ADR Raw Data'!$B$6:$BE$49,'ADR Raw Data'!U$1,FALSE))/100</f>
        <v>1.07207605374168E-2</v>
      </c>
      <c r="O42" s="90">
        <f>(VLOOKUP($A41,'ADR Raw Data'!$B$6:$BE$49,'ADR Raw Data'!V$1,FALSE))/100</f>
        <v>2.7280102672509701E-2</v>
      </c>
      <c r="P42" s="90">
        <f>(VLOOKUP($A41,'ADR Raw Data'!$B$6:$BE$49,'ADR Raw Data'!W$1,FALSE))/100</f>
        <v>1.93799082052057E-3</v>
      </c>
      <c r="Q42" s="90">
        <f>(VLOOKUP($A41,'ADR Raw Data'!$B$6:$BE$49,'ADR Raw Data'!X$1,FALSE))/100</f>
        <v>-4.6929706975210803E-3</v>
      </c>
      <c r="R42" s="90">
        <f>(VLOOKUP($A41,'ADR Raw Data'!$B$6:$BE$49,'ADR Raw Data'!Y$1,FALSE))/100</f>
        <v>5.3658898693407994E-3</v>
      </c>
      <c r="S42" s="91">
        <f>(VLOOKUP($A41,'ADR Raw Data'!$B$6:$BE$49,'ADR Raw Data'!AA$1,FALSE))/100</f>
        <v>-3.1650864428383996E-2</v>
      </c>
      <c r="T42" s="91">
        <f>(VLOOKUP($A41,'ADR Raw Data'!$B$6:$BE$49,'ADR Raw Data'!AB$1,FALSE))/100</f>
        <v>-5.7752114044601503E-2</v>
      </c>
      <c r="U42" s="90">
        <f>(VLOOKUP($A41,'ADR Raw Data'!$B$6:$BE$49,'ADR Raw Data'!AC$1,FALSE))/100</f>
        <v>-4.4696368706829401E-2</v>
      </c>
      <c r="V42" s="92">
        <f>(VLOOKUP($A41,'ADR Raw Data'!$B$6:$BE$49,'ADR Raw Data'!AE$1,FALSE))/100</f>
        <v>-5.4649484039661399E-3</v>
      </c>
      <c r="X42" s="89">
        <f>(VLOOKUP($A41,'RevPAR Raw Data'!$B$6:$BE$43,'RevPAR Raw Data'!T$1,FALSE))/100</f>
        <v>-4.3889177097722498E-2</v>
      </c>
      <c r="Y42" s="90">
        <f>(VLOOKUP($A41,'RevPAR Raw Data'!$B$6:$BE$43,'RevPAR Raw Data'!U$1,FALSE))/100</f>
        <v>-1.6396899437596601E-2</v>
      </c>
      <c r="Z42" s="90">
        <f>(VLOOKUP($A41,'RevPAR Raw Data'!$B$6:$BE$43,'RevPAR Raw Data'!V$1,FALSE))/100</f>
        <v>-1.9413595027902299E-3</v>
      </c>
      <c r="AA42" s="90">
        <f>(VLOOKUP($A41,'RevPAR Raw Data'!$B$6:$BE$43,'RevPAR Raw Data'!W$1,FALSE))/100</f>
        <v>-3.3528411920908698E-2</v>
      </c>
      <c r="AB42" s="90">
        <f>(VLOOKUP($A41,'RevPAR Raw Data'!$B$6:$BE$43,'RevPAR Raw Data'!X$1,FALSE))/100</f>
        <v>-1.40793202959085E-2</v>
      </c>
      <c r="AC42" s="90">
        <f>(VLOOKUP($A41,'RevPAR Raw Data'!$B$6:$BE$43,'RevPAR Raw Data'!Y$1,FALSE))/100</f>
        <v>-2.0091739066180999E-2</v>
      </c>
      <c r="AD42" s="91">
        <f>(VLOOKUP($A41,'RevPAR Raw Data'!$B$6:$BE$43,'RevPAR Raw Data'!AA$1,FALSE))/100</f>
        <v>-7.1139918013880393E-2</v>
      </c>
      <c r="AE42" s="91">
        <f>(VLOOKUP($A41,'RevPAR Raw Data'!$B$6:$BE$43,'RevPAR Raw Data'!AB$1,FALSE))/100</f>
        <v>-0.111659226817805</v>
      </c>
      <c r="AF42" s="90">
        <f>(VLOOKUP($A41,'RevPAR Raw Data'!$B$6:$BE$43,'RevPAR Raw Data'!AC$1,FALSE))/100</f>
        <v>-9.1496239517710409E-2</v>
      </c>
      <c r="AG42" s="92">
        <f>(VLOOKUP($A41,'RevPAR Raw Data'!$B$6:$BE$43,'RevPAR Raw Data'!AE$1,FALSE))/100</f>
        <v>-3.7051888307722901E-2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0.43910467412771503</v>
      </c>
      <c r="C44" s="118">
        <f>(VLOOKUP($A44,'Occupancy Raw Data'!$B$8:$BE$45,'Occupancy Raw Data'!H$3,FALSE))/100</f>
        <v>0.53629032258064502</v>
      </c>
      <c r="D44" s="118">
        <f>(VLOOKUP($A44,'Occupancy Raw Data'!$B$8:$BE$45,'Occupancy Raw Data'!I$3,FALSE))/100</f>
        <v>0.60245227123107303</v>
      </c>
      <c r="E44" s="118">
        <f>(VLOOKUP($A44,'Occupancy Raw Data'!$B$8:$BE$45,'Occupancy Raw Data'!J$3,FALSE))/100</f>
        <v>0.72588874259381098</v>
      </c>
      <c r="F44" s="118">
        <f>(VLOOKUP($A44,'Occupancy Raw Data'!$B$8:$BE$45,'Occupancy Raw Data'!K$3,FALSE))/100</f>
        <v>0.69593482554312003</v>
      </c>
      <c r="G44" s="119">
        <f>(VLOOKUP($A44,'Occupancy Raw Data'!$B$8:$BE$45,'Occupancy Raw Data'!L$3,FALSE))/100</f>
        <v>0.59993416721527304</v>
      </c>
      <c r="H44" s="99">
        <f>(VLOOKUP($A44,'Occupancy Raw Data'!$B$8:$BE$45,'Occupancy Raw Data'!N$3,FALSE))/100</f>
        <v>0.73263660302830802</v>
      </c>
      <c r="I44" s="99">
        <f>(VLOOKUP($A44,'Occupancy Raw Data'!$B$8:$BE$45,'Occupancy Raw Data'!O$3,FALSE))/100</f>
        <v>0.64869980250164505</v>
      </c>
      <c r="J44" s="119">
        <f>(VLOOKUP($A44,'Occupancy Raw Data'!$B$8:$BE$45,'Occupancy Raw Data'!P$3,FALSE))/100</f>
        <v>0.69066820276497598</v>
      </c>
      <c r="K44" s="120">
        <f>(VLOOKUP($A44,'Occupancy Raw Data'!$B$8:$BE$45,'Occupancy Raw Data'!R$3,FALSE))/100</f>
        <v>0.62585817737233096</v>
      </c>
      <c r="M44" s="121">
        <f>VLOOKUP($A44,'ADR Raw Data'!$B$6:$BE$43,'ADR Raw Data'!G$1,FALSE)</f>
        <v>93.521879685157401</v>
      </c>
      <c r="N44" s="122">
        <f>VLOOKUP($A44,'ADR Raw Data'!$B$6:$BE$43,'ADR Raw Data'!H$1,FALSE)</f>
        <v>98.473998772441306</v>
      </c>
      <c r="O44" s="122">
        <f>VLOOKUP($A44,'ADR Raw Data'!$B$6:$BE$43,'ADR Raw Data'!I$1,FALSE)</f>
        <v>103.941604971998</v>
      </c>
      <c r="P44" s="122">
        <f>VLOOKUP($A44,'ADR Raw Data'!$B$6:$BE$43,'ADR Raw Data'!J$1,FALSE)</f>
        <v>112.098043305747</v>
      </c>
      <c r="Q44" s="122">
        <f>VLOOKUP($A44,'ADR Raw Data'!$B$6:$BE$43,'ADR Raw Data'!K$1,FALSE)</f>
        <v>120.38710653896101</v>
      </c>
      <c r="R44" s="123">
        <f>VLOOKUP($A44,'ADR Raw Data'!$B$6:$BE$43,'ADR Raw Data'!L$1,FALSE)</f>
        <v>107.227995446066</v>
      </c>
      <c r="S44" s="122">
        <f>VLOOKUP($A44,'ADR Raw Data'!$B$6:$BE$43,'ADR Raw Data'!N$1,FALSE)</f>
        <v>135.31777378411701</v>
      </c>
      <c r="T44" s="122">
        <f>VLOOKUP($A44,'ADR Raw Data'!$B$6:$BE$43,'ADR Raw Data'!O$1,FALSE)</f>
        <v>129.93519599137301</v>
      </c>
      <c r="U44" s="123">
        <f>VLOOKUP($A44,'ADR Raw Data'!$B$6:$BE$43,'ADR Raw Data'!P$1,FALSE)</f>
        <v>132.790020850708</v>
      </c>
      <c r="V44" s="124">
        <f>VLOOKUP($A44,'ADR Raw Data'!$B$6:$BE$43,'ADR Raw Data'!R$1,FALSE)</f>
        <v>115.287730192719</v>
      </c>
      <c r="X44" s="121">
        <f>VLOOKUP($A44,'RevPAR Raw Data'!$B$6:$BE$43,'RevPAR Raw Data'!G$1,FALSE)</f>
        <v>41.065894502962401</v>
      </c>
      <c r="Y44" s="122">
        <f>VLOOKUP($A44,'RevPAR Raw Data'!$B$6:$BE$43,'RevPAR Raw Data'!H$1,FALSE)</f>
        <v>52.810652567478598</v>
      </c>
      <c r="Z44" s="122">
        <f>VLOOKUP($A44,'RevPAR Raw Data'!$B$6:$BE$43,'RevPAR Raw Data'!I$1,FALSE)</f>
        <v>62.6198559907834</v>
      </c>
      <c r="AA44" s="122">
        <f>VLOOKUP($A44,'RevPAR Raw Data'!$B$6:$BE$43,'RevPAR Raw Data'!J$1,FALSE)</f>
        <v>81.370707702435794</v>
      </c>
      <c r="AB44" s="122">
        <f>VLOOKUP($A44,'RevPAR Raw Data'!$B$6:$BE$43,'RevPAR Raw Data'!K$1,FALSE)</f>
        <v>83.781579986833407</v>
      </c>
      <c r="AC44" s="123">
        <f>VLOOKUP($A44,'RevPAR Raw Data'!$B$6:$BE$43,'RevPAR Raw Data'!L$1,FALSE)</f>
        <v>64.329738150098706</v>
      </c>
      <c r="AD44" s="122">
        <f>VLOOKUP($A44,'RevPAR Raw Data'!$B$6:$BE$43,'RevPAR Raw Data'!N$1,FALSE)</f>
        <v>99.138754114549002</v>
      </c>
      <c r="AE44" s="122">
        <f>VLOOKUP($A44,'RevPAR Raw Data'!$B$6:$BE$43,'RevPAR Raw Data'!O$1,FALSE)</f>
        <v>84.288935977616802</v>
      </c>
      <c r="AF44" s="123">
        <f>VLOOKUP($A44,'RevPAR Raw Data'!$B$6:$BE$43,'RevPAR Raw Data'!P$1,FALSE)</f>
        <v>91.713845046082895</v>
      </c>
      <c r="AG44" s="124">
        <f>VLOOKUP($A44,'RevPAR Raw Data'!$B$6:$BE$43,'RevPAR Raw Data'!R$1,FALSE)</f>
        <v>72.153768691808494</v>
      </c>
    </row>
    <row r="45" spans="1:33" ht="14.25" x14ac:dyDescent="0.2">
      <c r="A45" s="101" t="s">
        <v>121</v>
      </c>
      <c r="B45" s="89">
        <f>(VLOOKUP($A44,'Occupancy Raw Data'!$B$8:$BE$51,'Occupancy Raw Data'!T$3,FALSE))/100</f>
        <v>1.60668126332747E-2</v>
      </c>
      <c r="C45" s="90">
        <f>(VLOOKUP($A44,'Occupancy Raw Data'!$B$8:$BE$51,'Occupancy Raw Data'!U$3,FALSE))/100</f>
        <v>-1.2131269526822499E-2</v>
      </c>
      <c r="D45" s="90">
        <f>(VLOOKUP($A44,'Occupancy Raw Data'!$B$8:$BE$51,'Occupancy Raw Data'!V$3,FALSE))/100</f>
        <v>4.2233785725147605E-2</v>
      </c>
      <c r="E45" s="90">
        <f>(VLOOKUP($A44,'Occupancy Raw Data'!$B$8:$BE$51,'Occupancy Raw Data'!W$3,FALSE))/100</f>
        <v>7.3959074625298299E-2</v>
      </c>
      <c r="F45" s="90">
        <f>(VLOOKUP($A44,'Occupancy Raw Data'!$B$8:$BE$51,'Occupancy Raw Data'!X$3,FALSE))/100</f>
        <v>-9.2409460696631293E-2</v>
      </c>
      <c r="G45" s="90">
        <f>(VLOOKUP($A44,'Occupancy Raw Data'!$B$8:$BE$51,'Occupancy Raw Data'!Y$3,FALSE))/100</f>
        <v>1.30196665306927E-3</v>
      </c>
      <c r="H45" s="91">
        <f>(VLOOKUP($A44,'Occupancy Raw Data'!$B$8:$BE$51,'Occupancy Raw Data'!AA$3,FALSE))/100</f>
        <v>-6.6159391192881695E-2</v>
      </c>
      <c r="I45" s="91">
        <f>(VLOOKUP($A44,'Occupancy Raw Data'!$B$8:$BE$51,'Occupancy Raw Data'!AB$3,FALSE))/100</f>
        <v>-6.5915665325430403E-2</v>
      </c>
      <c r="J45" s="90">
        <f>(VLOOKUP($A44,'Occupancy Raw Data'!$B$8:$BE$51,'Occupancy Raw Data'!AC$3,FALSE))/100</f>
        <v>-6.6044949092733798E-2</v>
      </c>
      <c r="K45" s="92">
        <f>(VLOOKUP($A44,'Occupancy Raw Data'!$B$8:$BE$51,'Occupancy Raw Data'!AE$3,FALSE))/100</f>
        <v>-2.0957701145560201E-2</v>
      </c>
      <c r="M45" s="89">
        <f>(VLOOKUP($A44,'ADR Raw Data'!$B$6:$BE$49,'ADR Raw Data'!T$1,FALSE))/100</f>
        <v>-7.2939400238763892E-3</v>
      </c>
      <c r="N45" s="90">
        <f>(VLOOKUP($A44,'ADR Raw Data'!$B$6:$BE$49,'ADR Raw Data'!U$1,FALSE))/100</f>
        <v>-3.3928201725115696E-3</v>
      </c>
      <c r="O45" s="90">
        <f>(VLOOKUP($A44,'ADR Raw Data'!$B$6:$BE$49,'ADR Raw Data'!V$1,FALSE))/100</f>
        <v>2.90385575804811E-2</v>
      </c>
      <c r="P45" s="90">
        <f>(VLOOKUP($A44,'ADR Raw Data'!$B$6:$BE$49,'ADR Raw Data'!W$1,FALSE))/100</f>
        <v>4.91366878680277E-3</v>
      </c>
      <c r="Q45" s="90">
        <f>(VLOOKUP($A44,'ADR Raw Data'!$B$6:$BE$49,'ADR Raw Data'!X$1,FALSE))/100</f>
        <v>-0.20729778595123002</v>
      </c>
      <c r="R45" s="90">
        <f>(VLOOKUP($A44,'ADR Raw Data'!$B$6:$BE$49,'ADR Raw Data'!Y$1,FALSE))/100</f>
        <v>-6.7790832912728305E-2</v>
      </c>
      <c r="S45" s="91">
        <f>(VLOOKUP($A44,'ADR Raw Data'!$B$6:$BE$49,'ADR Raw Data'!AA$1,FALSE))/100</f>
        <v>-0.22106125146266098</v>
      </c>
      <c r="T45" s="91">
        <f>(VLOOKUP($A44,'ADR Raw Data'!$B$6:$BE$49,'ADR Raw Data'!AB$1,FALSE))/100</f>
        <v>-0.16056177074703901</v>
      </c>
      <c r="U45" s="90">
        <f>(VLOOKUP($A44,'ADR Raw Data'!$B$6:$BE$49,'ADR Raw Data'!AC$1,FALSE))/100</f>
        <v>-0.19438648334907899</v>
      </c>
      <c r="V45" s="92">
        <f>(VLOOKUP($A44,'ADR Raw Data'!$B$6:$BE$49,'ADR Raw Data'!AE$1,FALSE))/100</f>
        <v>-0.12320343139628101</v>
      </c>
      <c r="X45" s="89">
        <f>(VLOOKUP($A44,'RevPAR Raw Data'!$B$6:$BE$43,'RevPAR Raw Data'!T$1,FALSE))/100</f>
        <v>8.6556822416763903E-3</v>
      </c>
      <c r="Y45" s="90">
        <f>(VLOOKUP($A44,'RevPAR Raw Data'!$B$6:$BE$43,'RevPAR Raw Data'!U$1,FALSE))/100</f>
        <v>-1.54829304833653E-2</v>
      </c>
      <c r="Z45" s="90">
        <f>(VLOOKUP($A44,'RevPAR Raw Data'!$B$6:$BE$43,'RevPAR Raw Data'!V$1,FALSE))/100</f>
        <v>7.2498751524250199E-2</v>
      </c>
      <c r="AA45" s="90">
        <f>(VLOOKUP($A44,'RevPAR Raw Data'!$B$6:$BE$43,'RevPAR Raw Data'!W$1,FALSE))/100</f>
        <v>7.92361538085882E-2</v>
      </c>
      <c r="AB45" s="90">
        <f>(VLOOKUP($A44,'RevPAR Raw Data'!$B$6:$BE$43,'RevPAR Raw Data'!X$1,FALSE))/100</f>
        <v>-0.28055097004450302</v>
      </c>
      <c r="AC45" s="90">
        <f>(VLOOKUP($A44,'RevPAR Raw Data'!$B$6:$BE$43,'RevPAR Raw Data'!Y$1,FALSE))/100</f>
        <v>-6.6577127663495203E-2</v>
      </c>
      <c r="AD45" s="91">
        <f>(VLOOKUP($A44,'RevPAR Raw Data'!$B$6:$BE$43,'RevPAR Raw Data'!AA$1,FALSE))/100</f>
        <v>-0.27259536484243602</v>
      </c>
      <c r="AE45" s="91">
        <f>(VLOOKUP($A44,'RevPAR Raw Data'!$B$6:$BE$43,'RevPAR Raw Data'!AB$1,FALSE))/100</f>
        <v>-0.21589390012784901</v>
      </c>
      <c r="AF45" s="90">
        <f>(VLOOKUP($A44,'RevPAR Raw Data'!$B$6:$BE$43,'RevPAR Raw Data'!AC$1,FALSE))/100</f>
        <v>-0.24759318704470701</v>
      </c>
      <c r="AG45" s="92">
        <f>(VLOOKUP($A44,'RevPAR Raw Data'!$B$6:$BE$43,'RevPAR Raw Data'!AE$1,FALSE))/100</f>
        <v>-0.14157907184653001</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0.48367754830113197</v>
      </c>
      <c r="C47" s="118">
        <f>(VLOOKUP($A47,'Occupancy Raw Data'!$B$8:$BE$45,'Occupancy Raw Data'!H$3,FALSE))/100</f>
        <v>0.64068398845214303</v>
      </c>
      <c r="D47" s="118">
        <f>(VLOOKUP($A47,'Occupancy Raw Data'!$B$8:$BE$45,'Occupancy Raw Data'!I$3,FALSE))/100</f>
        <v>0.69864534754607999</v>
      </c>
      <c r="E47" s="118">
        <f>(VLOOKUP($A47,'Occupancy Raw Data'!$B$8:$BE$45,'Occupancy Raw Data'!J$3,FALSE))/100</f>
        <v>0.746835443037974</v>
      </c>
      <c r="F47" s="118">
        <f>(VLOOKUP($A47,'Occupancy Raw Data'!$B$8:$BE$45,'Occupancy Raw Data'!K$3,FALSE))/100</f>
        <v>0.68887408394403704</v>
      </c>
      <c r="G47" s="119">
        <f>(VLOOKUP($A47,'Occupancy Raw Data'!$B$8:$BE$45,'Occupancy Raw Data'!L$3,FALSE))/100</f>
        <v>0.65174328225627309</v>
      </c>
      <c r="H47" s="99">
        <f>(VLOOKUP($A47,'Occupancy Raw Data'!$B$8:$BE$45,'Occupancy Raw Data'!N$3,FALSE))/100</f>
        <v>0.69109482567177394</v>
      </c>
      <c r="I47" s="99">
        <f>(VLOOKUP($A47,'Occupancy Raw Data'!$B$8:$BE$45,'Occupancy Raw Data'!O$3,FALSE))/100</f>
        <v>0.63624250499666801</v>
      </c>
      <c r="J47" s="119">
        <f>(VLOOKUP($A47,'Occupancy Raw Data'!$B$8:$BE$45,'Occupancy Raw Data'!P$3,FALSE))/100</f>
        <v>0.66366866533422098</v>
      </c>
      <c r="K47" s="120">
        <f>(VLOOKUP($A47,'Occupancy Raw Data'!$B$8:$BE$45,'Occupancy Raw Data'!R$3,FALSE))/100</f>
        <v>0.65515053456425809</v>
      </c>
      <c r="M47" s="121">
        <f>VLOOKUP($A47,'ADR Raw Data'!$B$6:$BE$43,'ADR Raw Data'!G$1,FALSE)</f>
        <v>99.181685032139498</v>
      </c>
      <c r="N47" s="122">
        <f>VLOOKUP($A47,'ADR Raw Data'!$B$6:$BE$43,'ADR Raw Data'!H$1,FALSE)</f>
        <v>108.627719237435</v>
      </c>
      <c r="O47" s="122">
        <f>VLOOKUP($A47,'ADR Raw Data'!$B$6:$BE$43,'ADR Raw Data'!I$1,FALSE)</f>
        <v>111.948442466624</v>
      </c>
      <c r="P47" s="122">
        <f>VLOOKUP($A47,'ADR Raw Data'!$B$6:$BE$43,'ADR Raw Data'!J$1,FALSE)</f>
        <v>122.67256021409401</v>
      </c>
      <c r="Q47" s="122">
        <f>VLOOKUP($A47,'ADR Raw Data'!$B$6:$BE$43,'ADR Raw Data'!K$1,FALSE)</f>
        <v>126.430854287556</v>
      </c>
      <c r="R47" s="123">
        <f>VLOOKUP($A47,'ADR Raw Data'!$B$6:$BE$43,'ADR Raw Data'!L$1,FALSE)</f>
        <v>114.919913452364</v>
      </c>
      <c r="S47" s="122">
        <f>VLOOKUP($A47,'ADR Raw Data'!$B$6:$BE$43,'ADR Raw Data'!N$1,FALSE)</f>
        <v>140.27597043701701</v>
      </c>
      <c r="T47" s="122">
        <f>VLOOKUP($A47,'ADR Raw Data'!$B$6:$BE$43,'ADR Raw Data'!O$1,FALSE)</f>
        <v>131.432356020942</v>
      </c>
      <c r="U47" s="123">
        <f>VLOOKUP($A47,'ADR Raw Data'!$B$6:$BE$43,'ADR Raw Data'!P$1,FALSE)</f>
        <v>136.036894763259</v>
      </c>
      <c r="V47" s="124">
        <f>VLOOKUP($A47,'ADR Raw Data'!$B$6:$BE$43,'ADR Raw Data'!R$1,FALSE)</f>
        <v>121.031781996029</v>
      </c>
      <c r="X47" s="121">
        <f>VLOOKUP($A47,'RevPAR Raw Data'!$B$6:$BE$43,'RevPAR Raw Data'!G$1,FALSE)</f>
        <v>47.971954252720401</v>
      </c>
      <c r="Y47" s="122">
        <f>VLOOKUP($A47,'RevPAR Raw Data'!$B$6:$BE$43,'RevPAR Raw Data'!H$1,FALSE)</f>
        <v>69.596040417499395</v>
      </c>
      <c r="Z47" s="122">
        <f>VLOOKUP($A47,'RevPAR Raw Data'!$B$6:$BE$43,'RevPAR Raw Data'!I$1,FALSE)</f>
        <v>78.212258494337107</v>
      </c>
      <c r="AA47" s="122">
        <f>VLOOKUP($A47,'RevPAR Raw Data'!$B$6:$BE$43,'RevPAR Raw Data'!J$1,FALSE)</f>
        <v>91.616215856095906</v>
      </c>
      <c r="AB47" s="122">
        <f>VLOOKUP($A47,'RevPAR Raw Data'!$B$6:$BE$43,'RevPAR Raw Data'!K$1,FALSE)</f>
        <v>87.094938929602407</v>
      </c>
      <c r="AC47" s="123">
        <f>VLOOKUP($A47,'RevPAR Raw Data'!$B$6:$BE$43,'RevPAR Raw Data'!L$1,FALSE)</f>
        <v>74.898281590050999</v>
      </c>
      <c r="AD47" s="122">
        <f>VLOOKUP($A47,'RevPAR Raw Data'!$B$6:$BE$43,'RevPAR Raw Data'!N$1,FALSE)</f>
        <v>96.943997335109898</v>
      </c>
      <c r="AE47" s="122">
        <f>VLOOKUP($A47,'RevPAR Raw Data'!$B$6:$BE$43,'RevPAR Raw Data'!O$1,FALSE)</f>
        <v>83.622851432378397</v>
      </c>
      <c r="AF47" s="123">
        <f>VLOOKUP($A47,'RevPAR Raw Data'!$B$6:$BE$43,'RevPAR Raw Data'!P$1,FALSE)</f>
        <v>90.283424383744105</v>
      </c>
      <c r="AG47" s="124">
        <f>VLOOKUP($A47,'RevPAR Raw Data'!$B$6:$BE$43,'RevPAR Raw Data'!R$1,FALSE)</f>
        <v>79.294036673963305</v>
      </c>
    </row>
    <row r="48" spans="1:33" ht="14.25" x14ac:dyDescent="0.2">
      <c r="A48" s="101" t="s">
        <v>121</v>
      </c>
      <c r="B48" s="89">
        <f>(VLOOKUP($A47,'Occupancy Raw Data'!$B$8:$BE$51,'Occupancy Raw Data'!T$3,FALSE))/100</f>
        <v>3.85415099611012E-2</v>
      </c>
      <c r="C48" s="90">
        <f>(VLOOKUP($A47,'Occupancy Raw Data'!$B$8:$BE$51,'Occupancy Raw Data'!U$3,FALSE))/100</f>
        <v>-6.1743287948398098E-4</v>
      </c>
      <c r="D48" s="90">
        <f>(VLOOKUP($A47,'Occupancy Raw Data'!$B$8:$BE$51,'Occupancy Raw Data'!V$3,FALSE))/100</f>
        <v>6.5603000553634896E-2</v>
      </c>
      <c r="E48" s="90">
        <f>(VLOOKUP($A47,'Occupancy Raw Data'!$B$8:$BE$51,'Occupancy Raw Data'!W$3,FALSE))/100</f>
        <v>5.8389550013896202E-2</v>
      </c>
      <c r="F48" s="90">
        <f>(VLOOKUP($A47,'Occupancy Raw Data'!$B$8:$BE$51,'Occupancy Raw Data'!X$3,FALSE))/100</f>
        <v>-2.5372435203719998E-2</v>
      </c>
      <c r="G48" s="90">
        <f>(VLOOKUP($A47,'Occupancy Raw Data'!$B$8:$BE$51,'Occupancy Raw Data'!Y$3,FALSE))/100</f>
        <v>2.6405316972911402E-2</v>
      </c>
      <c r="H48" s="91">
        <f>(VLOOKUP($A47,'Occupancy Raw Data'!$B$8:$BE$51,'Occupancy Raw Data'!AA$3,FALSE))/100</f>
        <v>-1.6350164596806202E-2</v>
      </c>
      <c r="I48" s="91">
        <f>(VLOOKUP($A47,'Occupancy Raw Data'!$B$8:$BE$51,'Occupancy Raw Data'!AB$3,FALSE))/100</f>
        <v>1.81792153590568E-2</v>
      </c>
      <c r="J48" s="90">
        <f>(VLOOKUP($A47,'Occupancy Raw Data'!$B$8:$BE$51,'Occupancy Raw Data'!AC$3,FALSE))/100</f>
        <v>-9.6016154276164797E-5</v>
      </c>
      <c r="K48" s="92">
        <f>(VLOOKUP($A47,'Occupancy Raw Data'!$B$8:$BE$51,'Occupancy Raw Data'!AE$3,FALSE))/100</f>
        <v>1.8591707023263598E-2</v>
      </c>
      <c r="M48" s="89">
        <f>(VLOOKUP($A47,'ADR Raw Data'!$B$6:$BE$49,'ADR Raw Data'!T$1,FALSE))/100</f>
        <v>1.72010933519504E-2</v>
      </c>
      <c r="N48" s="90">
        <f>(VLOOKUP($A47,'ADR Raw Data'!$B$6:$BE$49,'ADR Raw Data'!U$1,FALSE))/100</f>
        <v>2.8525432829291798E-2</v>
      </c>
      <c r="O48" s="90">
        <f>(VLOOKUP($A47,'ADR Raw Data'!$B$6:$BE$49,'ADR Raw Data'!V$1,FALSE))/100</f>
        <v>2.9786346831290902E-2</v>
      </c>
      <c r="P48" s="90">
        <f>(VLOOKUP($A47,'ADR Raw Data'!$B$6:$BE$49,'ADR Raw Data'!W$1,FALSE))/100</f>
        <v>4.5869238204375093E-2</v>
      </c>
      <c r="Q48" s="90">
        <f>(VLOOKUP($A47,'ADR Raw Data'!$B$6:$BE$49,'ADR Raw Data'!X$1,FALSE))/100</f>
        <v>-1.9723926339251501E-2</v>
      </c>
      <c r="R48" s="90">
        <f>(VLOOKUP($A47,'ADR Raw Data'!$B$6:$BE$49,'ADR Raw Data'!Y$1,FALSE))/100</f>
        <v>1.8249213925708399E-2</v>
      </c>
      <c r="S48" s="91">
        <f>(VLOOKUP($A47,'ADR Raw Data'!$B$6:$BE$49,'ADR Raw Data'!AA$1,FALSE))/100</f>
        <v>3.3661647501322396E-2</v>
      </c>
      <c r="T48" s="91">
        <f>(VLOOKUP($A47,'ADR Raw Data'!$B$6:$BE$49,'ADR Raw Data'!AB$1,FALSE))/100</f>
        <v>9.1441150152115402E-2</v>
      </c>
      <c r="U48" s="90">
        <f>(VLOOKUP($A47,'ADR Raw Data'!$B$6:$BE$49,'ADR Raw Data'!AC$1,FALSE))/100</f>
        <v>5.8555976072553396E-2</v>
      </c>
      <c r="V48" s="92">
        <f>(VLOOKUP($A47,'ADR Raw Data'!$B$6:$BE$49,'ADR Raw Data'!AE$1,FALSE))/100</f>
        <v>3.02773385029875E-2</v>
      </c>
      <c r="X48" s="89">
        <f>(VLOOKUP($A47,'RevPAR Raw Data'!$B$6:$BE$43,'RevPAR Raw Data'!T$1,FALSE))/100</f>
        <v>5.64055594238176E-2</v>
      </c>
      <c r="Y48" s="90">
        <f>(VLOOKUP($A47,'RevPAR Raw Data'!$B$6:$BE$43,'RevPAR Raw Data'!U$1,FALSE))/100</f>
        <v>2.7890387409677499E-2</v>
      </c>
      <c r="Z48" s="90">
        <f>(VLOOKUP($A47,'RevPAR Raw Data'!$B$6:$BE$43,'RevPAR Raw Data'!V$1,FALSE))/100</f>
        <v>9.7343421112589895E-2</v>
      </c>
      <c r="AA48" s="90">
        <f>(VLOOKUP($A47,'RevPAR Raw Data'!$B$6:$BE$43,'RevPAR Raw Data'!W$1,FALSE))/100</f>
        <v>0.106937072396505</v>
      </c>
      <c r="AB48" s="90">
        <f>(VLOOKUP($A47,'RevPAR Raw Data'!$B$6:$BE$43,'RevPAR Raw Data'!X$1,FALSE))/100</f>
        <v>-4.4595917499965901E-2</v>
      </c>
      <c r="AC48" s="90">
        <f>(VLOOKUP($A47,'RevPAR Raw Data'!$B$6:$BE$43,'RevPAR Raw Data'!Y$1,FALSE))/100</f>
        <v>4.5136407176834696E-2</v>
      </c>
      <c r="AD48" s="91">
        <f>(VLOOKUP($A47,'RevPAR Raw Data'!$B$6:$BE$43,'RevPAR Raw Data'!AA$1,FALSE))/100</f>
        <v>1.6761109427269799E-2</v>
      </c>
      <c r="AE48" s="91">
        <f>(VLOOKUP($A47,'RevPAR Raw Data'!$B$6:$BE$43,'RevPAR Raw Data'!AB$1,FALSE))/100</f>
        <v>0.111282693872467</v>
      </c>
      <c r="AF48" s="90">
        <f>(VLOOKUP($A47,'RevPAR Raw Data'!$B$6:$BE$43,'RevPAR Raw Data'!AC$1,FALSE))/100</f>
        <v>5.8454337598644796E-2</v>
      </c>
      <c r="AG48" s="92">
        <f>(VLOOKUP($A47,'RevPAR Raw Data'!$B$6:$BE$43,'RevPAR Raw Data'!AE$1,FALSE))/100</f>
        <v>4.94319529331428E-2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0.47755936825360701</v>
      </c>
      <c r="C50" s="118">
        <f>(VLOOKUP($A50,'Occupancy Raw Data'!$B$8:$BE$45,'Occupancy Raw Data'!H$3,FALSE))/100</f>
        <v>0.52789455743665403</v>
      </c>
      <c r="D50" s="118">
        <f>(VLOOKUP($A50,'Occupancy Raw Data'!$B$8:$BE$45,'Occupancy Raw Data'!I$3,FALSE))/100</f>
        <v>0.62401999772753003</v>
      </c>
      <c r="E50" s="118">
        <f>(VLOOKUP($A50,'Occupancy Raw Data'!$B$8:$BE$45,'Occupancy Raw Data'!J$3,FALSE))/100</f>
        <v>0.79695489148960308</v>
      </c>
      <c r="F50" s="118">
        <f>(VLOOKUP($A50,'Occupancy Raw Data'!$B$8:$BE$45,'Occupancy Raw Data'!K$3,FALSE))/100</f>
        <v>0.60924894898307003</v>
      </c>
      <c r="G50" s="119">
        <f>(VLOOKUP($A50,'Occupancy Raw Data'!$B$8:$BE$45,'Occupancy Raw Data'!L$3,FALSE))/100</f>
        <v>0.60713555277809295</v>
      </c>
      <c r="H50" s="99">
        <f>(VLOOKUP($A50,'Occupancy Raw Data'!$B$8:$BE$45,'Occupancy Raw Data'!N$3,FALSE))/100</f>
        <v>0.73116691285081203</v>
      </c>
      <c r="I50" s="99">
        <f>(VLOOKUP($A50,'Occupancy Raw Data'!$B$8:$BE$45,'Occupancy Raw Data'!O$3,FALSE))/100</f>
        <v>0.62879218270651005</v>
      </c>
      <c r="J50" s="119">
        <f>(VLOOKUP($A50,'Occupancy Raw Data'!$B$8:$BE$45,'Occupancy Raw Data'!P$3,FALSE))/100</f>
        <v>0.67997954777866099</v>
      </c>
      <c r="K50" s="120">
        <f>(VLOOKUP($A50,'Occupancy Raw Data'!$B$8:$BE$45,'Occupancy Raw Data'!R$3,FALSE))/100</f>
        <v>0.62794812277825496</v>
      </c>
      <c r="M50" s="121">
        <f>VLOOKUP($A50,'ADR Raw Data'!$B$6:$BE$43,'ADR Raw Data'!G$1,FALSE)</f>
        <v>107.54002141327599</v>
      </c>
      <c r="N50" s="122">
        <f>VLOOKUP($A50,'ADR Raw Data'!$B$6:$BE$43,'ADR Raw Data'!H$1,FALSE)</f>
        <v>111.13486655187199</v>
      </c>
      <c r="O50" s="122">
        <f>VLOOKUP($A50,'ADR Raw Data'!$B$6:$BE$43,'ADR Raw Data'!I$1,FALSE)</f>
        <v>126.80409504734099</v>
      </c>
      <c r="P50" s="122">
        <f>VLOOKUP($A50,'ADR Raw Data'!$B$6:$BE$43,'ADR Raw Data'!J$1,FALSE)</f>
        <v>167.42948959224401</v>
      </c>
      <c r="Q50" s="122">
        <f>VLOOKUP($A50,'ADR Raw Data'!$B$6:$BE$43,'ADR Raw Data'!K$1,FALSE)</f>
        <v>122.673121969414</v>
      </c>
      <c r="R50" s="123">
        <f>VLOOKUP($A50,'ADR Raw Data'!$B$6:$BE$43,'ADR Raw Data'!L$1,FALSE)</f>
        <v>130.88502114758299</v>
      </c>
      <c r="S50" s="122">
        <f>VLOOKUP($A50,'ADR Raw Data'!$B$6:$BE$43,'ADR Raw Data'!N$1,FALSE)</f>
        <v>155.72863558663499</v>
      </c>
      <c r="T50" s="122">
        <f>VLOOKUP($A50,'ADR Raw Data'!$B$6:$BE$43,'ADR Raw Data'!O$1,FALSE)</f>
        <v>148.78959342247899</v>
      </c>
      <c r="U50" s="123">
        <f>VLOOKUP($A50,'ADR Raw Data'!$B$6:$BE$43,'ADR Raw Data'!P$1,FALSE)</f>
        <v>152.52029242208999</v>
      </c>
      <c r="V50" s="124">
        <f>VLOOKUP($A50,'ADR Raw Data'!$B$6:$BE$43,'ADR Raw Data'!R$1,FALSE)</f>
        <v>137.57872331075799</v>
      </c>
      <c r="X50" s="121">
        <f>VLOOKUP($A50,'RevPAR Raw Data'!$B$6:$BE$43,'RevPAR Raw Data'!G$1,FALSE)</f>
        <v>51.356744688103603</v>
      </c>
      <c r="Y50" s="122">
        <f>VLOOKUP($A50,'RevPAR Raw Data'!$B$6:$BE$43,'RevPAR Raw Data'!H$1,FALSE)</f>
        <v>58.667491194182404</v>
      </c>
      <c r="Z50" s="122">
        <f>VLOOKUP($A50,'RevPAR Raw Data'!$B$6:$BE$43,'RevPAR Raw Data'!I$1,FALSE)</f>
        <v>79.128291103283701</v>
      </c>
      <c r="AA50" s="122">
        <f>VLOOKUP($A50,'RevPAR Raw Data'!$B$6:$BE$43,'RevPAR Raw Data'!J$1,FALSE)</f>
        <v>133.433750710146</v>
      </c>
      <c r="AB50" s="122">
        <f>VLOOKUP($A50,'RevPAR Raw Data'!$B$6:$BE$43,'RevPAR Raw Data'!K$1,FALSE)</f>
        <v>74.738470628337595</v>
      </c>
      <c r="AC50" s="123">
        <f>VLOOKUP($A50,'RevPAR Raw Data'!$B$6:$BE$43,'RevPAR Raw Data'!L$1,FALSE)</f>
        <v>79.464949664810803</v>
      </c>
      <c r="AD50" s="122">
        <f>VLOOKUP($A50,'RevPAR Raw Data'!$B$6:$BE$43,'RevPAR Raw Data'!N$1,FALSE)</f>
        <v>113.86362572434901</v>
      </c>
      <c r="AE50" s="122">
        <f>VLOOKUP($A50,'RevPAR Raw Data'!$B$6:$BE$43,'RevPAR Raw Data'!O$1,FALSE)</f>
        <v>93.557733212134906</v>
      </c>
      <c r="AF50" s="123">
        <f>VLOOKUP($A50,'RevPAR Raw Data'!$B$6:$BE$43,'RevPAR Raw Data'!P$1,FALSE)</f>
        <v>103.71067946824201</v>
      </c>
      <c r="AG50" s="124">
        <f>VLOOKUP($A50,'RevPAR Raw Data'!$B$6:$BE$43,'RevPAR Raw Data'!R$1,FALSE)</f>
        <v>86.392301037219696</v>
      </c>
    </row>
    <row r="51" spans="1:33" ht="14.25" x14ac:dyDescent="0.2">
      <c r="A51" s="101" t="s">
        <v>121</v>
      </c>
      <c r="B51" s="89">
        <f>(VLOOKUP($A50,'Occupancy Raw Data'!$B$8:$BE$51,'Occupancy Raw Data'!T$3,FALSE))/100</f>
        <v>8.4015318838333505E-2</v>
      </c>
      <c r="C51" s="90">
        <f>(VLOOKUP($A50,'Occupancy Raw Data'!$B$8:$BE$51,'Occupancy Raw Data'!U$3,FALSE))/100</f>
        <v>-3.9595065417772399E-2</v>
      </c>
      <c r="D51" s="90">
        <f>(VLOOKUP($A50,'Occupancy Raw Data'!$B$8:$BE$51,'Occupancy Raw Data'!V$3,FALSE))/100</f>
        <v>-2.0153648764199801E-4</v>
      </c>
      <c r="E51" s="90">
        <f>(VLOOKUP($A50,'Occupancy Raw Data'!$B$8:$BE$51,'Occupancy Raw Data'!W$3,FALSE))/100</f>
        <v>0.125323889880784</v>
      </c>
      <c r="F51" s="90">
        <f>(VLOOKUP($A50,'Occupancy Raw Data'!$B$8:$BE$51,'Occupancy Raw Data'!X$3,FALSE))/100</f>
        <v>-0.18717432425598599</v>
      </c>
      <c r="G51" s="90">
        <f>(VLOOKUP($A50,'Occupancy Raw Data'!$B$8:$BE$51,'Occupancy Raw Data'!Y$3,FALSE))/100</f>
        <v>-1.1854418605334901E-2</v>
      </c>
      <c r="H51" s="91">
        <f>(VLOOKUP($A50,'Occupancy Raw Data'!$B$8:$BE$51,'Occupancy Raw Data'!AA$3,FALSE))/100</f>
        <v>4.3250148357529602E-3</v>
      </c>
      <c r="I51" s="91">
        <f>(VLOOKUP($A50,'Occupancy Raw Data'!$B$8:$BE$51,'Occupancy Raw Data'!AB$3,FALSE))/100</f>
        <v>9.8400153947618904E-3</v>
      </c>
      <c r="J51" s="90">
        <f>(VLOOKUP($A50,'Occupancy Raw Data'!$B$8:$BE$51,'Occupancy Raw Data'!AC$3,FALSE))/100</f>
        <v>6.86743055850377E-3</v>
      </c>
      <c r="K51" s="92">
        <f>(VLOOKUP($A50,'Occupancy Raw Data'!$B$8:$BE$51,'Occupancy Raw Data'!AE$3,FALSE))/100</f>
        <v>-6.1369070366811794E-3</v>
      </c>
      <c r="M51" s="89">
        <f>(VLOOKUP($A50,'ADR Raw Data'!$B$6:$BE$49,'ADR Raw Data'!T$1,FALSE))/100</f>
        <v>5.3870682334503997E-2</v>
      </c>
      <c r="N51" s="90">
        <f>(VLOOKUP($A50,'ADR Raw Data'!$B$6:$BE$49,'ADR Raw Data'!U$1,FALSE))/100</f>
        <v>-1.7366831890850001E-2</v>
      </c>
      <c r="O51" s="90">
        <f>(VLOOKUP($A50,'ADR Raw Data'!$B$6:$BE$49,'ADR Raw Data'!V$1,FALSE))/100</f>
        <v>-5.09106684237405E-2</v>
      </c>
      <c r="P51" s="90">
        <f>(VLOOKUP($A50,'ADR Raw Data'!$B$6:$BE$49,'ADR Raw Data'!W$1,FALSE))/100</f>
        <v>-6.3184421760020898E-2</v>
      </c>
      <c r="Q51" s="90">
        <f>(VLOOKUP($A50,'ADR Raw Data'!$B$6:$BE$49,'ADR Raw Data'!X$1,FALSE))/100</f>
        <v>-0.45786122279057601</v>
      </c>
      <c r="R51" s="90">
        <f>(VLOOKUP($A50,'ADR Raw Data'!$B$6:$BE$49,'ADR Raw Data'!Y$1,FALSE))/100</f>
        <v>-0.17381644541418201</v>
      </c>
      <c r="S51" s="91">
        <f>(VLOOKUP($A50,'ADR Raw Data'!$B$6:$BE$49,'ADR Raw Data'!AA$1,FALSE))/100</f>
        <v>-0.353420510777821</v>
      </c>
      <c r="T51" s="91">
        <f>(VLOOKUP($A50,'ADR Raw Data'!$B$6:$BE$49,'ADR Raw Data'!AB$1,FALSE))/100</f>
        <v>-0.30559825768965898</v>
      </c>
      <c r="U51" s="90">
        <f>(VLOOKUP($A50,'ADR Raw Data'!$B$6:$BE$49,'ADR Raw Data'!AC$1,FALSE))/100</f>
        <v>-0.33279742047535099</v>
      </c>
      <c r="V51" s="92">
        <f>(VLOOKUP($A50,'ADR Raw Data'!$B$6:$BE$49,'ADR Raw Data'!AE$1,FALSE))/100</f>
        <v>-0.23504601922118901</v>
      </c>
      <c r="X51" s="89">
        <f>(VLOOKUP($A50,'RevPAR Raw Data'!$B$6:$BE$43,'RevPAR Raw Data'!T$1,FALSE))/100</f>
        <v>0.14241196372520901</v>
      </c>
      <c r="Y51" s="90">
        <f>(VLOOKUP($A50,'RevPAR Raw Data'!$B$6:$BE$43,'RevPAR Raw Data'!U$1,FALSE))/100</f>
        <v>-5.6274256463804802E-2</v>
      </c>
      <c r="Z51" s="90">
        <f>(VLOOKUP($A50,'RevPAR Raw Data'!$B$6:$BE$43,'RevPAR Raw Data'!V$1,FALSE))/100</f>
        <v>-5.1101944554084906E-2</v>
      </c>
      <c r="AA51" s="90">
        <f>(VLOOKUP($A50,'RevPAR Raw Data'!$B$6:$BE$43,'RevPAR Raw Data'!W$1,FALSE))/100</f>
        <v>5.4220950605929706E-2</v>
      </c>
      <c r="AB51" s="90">
        <f>(VLOOKUP($A50,'RevPAR Raw Data'!$B$6:$BE$43,'RevPAR Raw Data'!X$1,FALSE))/100</f>
        <v>-0.559335682067716</v>
      </c>
      <c r="AC51" s="90">
        <f>(VLOOKUP($A50,'RevPAR Raw Data'!$B$6:$BE$43,'RevPAR Raw Data'!Y$1,FALSE))/100</f>
        <v>-0.18361037111508602</v>
      </c>
      <c r="AD51" s="91">
        <f>(VLOOKUP($A50,'RevPAR Raw Data'!$B$6:$BE$43,'RevPAR Raw Data'!AA$1,FALSE))/100</f>
        <v>-0.35062404489444199</v>
      </c>
      <c r="AE51" s="91">
        <f>(VLOOKUP($A50,'RevPAR Raw Data'!$B$6:$BE$43,'RevPAR Raw Data'!AB$1,FALSE))/100</f>
        <v>-0.29876533385517601</v>
      </c>
      <c r="AF51" s="90">
        <f>(VLOOKUP($A50,'RevPAR Raw Data'!$B$6:$BE$43,'RevPAR Raw Data'!AC$1,FALSE))/100</f>
        <v>-0.328215453092011</v>
      </c>
      <c r="AG51" s="92">
        <f>(VLOOKUP($A50,'RevPAR Raw Data'!$B$6:$BE$43,'RevPAR Raw Data'!AE$1,FALSE))/100</f>
        <v>-0.23974047068856802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0.45607235142118802</v>
      </c>
      <c r="C53" s="118">
        <f>(VLOOKUP($A53,'Occupancy Raw Data'!$B$8:$BE$45,'Occupancy Raw Data'!H$3,FALSE))/100</f>
        <v>0.60271317829457305</v>
      </c>
      <c r="D53" s="118">
        <f>(VLOOKUP($A53,'Occupancy Raw Data'!$B$8:$BE$45,'Occupancy Raw Data'!I$3,FALSE))/100</f>
        <v>0.63372093023255804</v>
      </c>
      <c r="E53" s="118">
        <f>(VLOOKUP($A53,'Occupancy Raw Data'!$B$8:$BE$45,'Occupancy Raw Data'!J$3,FALSE))/100</f>
        <v>0.68087855297157607</v>
      </c>
      <c r="F53" s="118">
        <f>(VLOOKUP($A53,'Occupancy Raw Data'!$B$8:$BE$45,'Occupancy Raw Data'!K$3,FALSE))/100</f>
        <v>0.60529715762273906</v>
      </c>
      <c r="G53" s="119">
        <f>(VLOOKUP($A53,'Occupancy Raw Data'!$B$8:$BE$45,'Occupancy Raw Data'!L$3,FALSE))/100</f>
        <v>0.59573643410852706</v>
      </c>
      <c r="H53" s="99">
        <f>(VLOOKUP($A53,'Occupancy Raw Data'!$B$8:$BE$45,'Occupancy Raw Data'!N$3,FALSE))/100</f>
        <v>0.72351421188630394</v>
      </c>
      <c r="I53" s="99">
        <f>(VLOOKUP($A53,'Occupancy Raw Data'!$B$8:$BE$45,'Occupancy Raw Data'!O$3,FALSE))/100</f>
        <v>0.55878552971576201</v>
      </c>
      <c r="J53" s="119">
        <f>(VLOOKUP($A53,'Occupancy Raw Data'!$B$8:$BE$45,'Occupancy Raw Data'!P$3,FALSE))/100</f>
        <v>0.64114987080103303</v>
      </c>
      <c r="K53" s="120">
        <f>(VLOOKUP($A53,'Occupancy Raw Data'!$B$8:$BE$45,'Occupancy Raw Data'!R$3,FALSE))/100</f>
        <v>0.60871170173495703</v>
      </c>
      <c r="M53" s="121">
        <f>VLOOKUP($A53,'ADR Raw Data'!$B$6:$BE$43,'ADR Raw Data'!G$1,FALSE)</f>
        <v>84.503711048158607</v>
      </c>
      <c r="N53" s="122">
        <f>VLOOKUP($A53,'ADR Raw Data'!$B$6:$BE$43,'ADR Raw Data'!H$1,FALSE)</f>
        <v>89.174201500535901</v>
      </c>
      <c r="O53" s="122">
        <f>VLOOKUP($A53,'ADR Raw Data'!$B$6:$BE$43,'ADR Raw Data'!I$1,FALSE)</f>
        <v>91.886044852191603</v>
      </c>
      <c r="P53" s="122">
        <f>VLOOKUP($A53,'ADR Raw Data'!$B$6:$BE$43,'ADR Raw Data'!J$1,FALSE)</f>
        <v>99.960483870967707</v>
      </c>
      <c r="Q53" s="122">
        <f>VLOOKUP($A53,'ADR Raw Data'!$B$6:$BE$43,'ADR Raw Data'!K$1,FALSE)</f>
        <v>93.420725720384198</v>
      </c>
      <c r="R53" s="123">
        <f>VLOOKUP($A53,'ADR Raw Data'!$B$6:$BE$43,'ADR Raw Data'!L$1,FALSE)</f>
        <v>92.364547820429394</v>
      </c>
      <c r="S53" s="122">
        <f>VLOOKUP($A53,'ADR Raw Data'!$B$6:$BE$43,'ADR Raw Data'!N$1,FALSE)</f>
        <v>112.734223214285</v>
      </c>
      <c r="T53" s="122">
        <f>VLOOKUP($A53,'ADR Raw Data'!$B$6:$BE$43,'ADR Raw Data'!O$1,FALSE)</f>
        <v>104.890751445086</v>
      </c>
      <c r="U53" s="123">
        <f>VLOOKUP($A53,'ADR Raw Data'!$B$6:$BE$43,'ADR Raw Data'!P$1,FALSE)</f>
        <v>109.316287153652</v>
      </c>
      <c r="V53" s="124">
        <f>VLOOKUP($A53,'ADR Raw Data'!$B$6:$BE$43,'ADR Raw Data'!R$1,FALSE)</f>
        <v>97.466003638568793</v>
      </c>
      <c r="X53" s="121">
        <f>VLOOKUP($A53,'RevPAR Raw Data'!$B$6:$BE$43,'RevPAR Raw Data'!G$1,FALSE)</f>
        <v>38.539806201550299</v>
      </c>
      <c r="Y53" s="122">
        <f>VLOOKUP($A53,'RevPAR Raw Data'!$B$6:$BE$43,'RevPAR Raw Data'!H$1,FALSE)</f>
        <v>53.746466408268702</v>
      </c>
      <c r="Z53" s="122">
        <f>VLOOKUP($A53,'RevPAR Raw Data'!$B$6:$BE$43,'RevPAR Raw Data'!I$1,FALSE)</f>
        <v>58.230109819121402</v>
      </c>
      <c r="AA53" s="122">
        <f>VLOOKUP($A53,'RevPAR Raw Data'!$B$6:$BE$43,'RevPAR Raw Data'!J$1,FALSE)</f>
        <v>68.060949612403107</v>
      </c>
      <c r="AB53" s="122">
        <f>VLOOKUP($A53,'RevPAR Raw Data'!$B$6:$BE$43,'RevPAR Raw Data'!K$1,FALSE)</f>
        <v>56.547299741602004</v>
      </c>
      <c r="AC53" s="123">
        <f>VLOOKUP($A53,'RevPAR Raw Data'!$B$6:$BE$43,'RevPAR Raw Data'!L$1,FALSE)</f>
        <v>55.024926356589098</v>
      </c>
      <c r="AD53" s="122">
        <f>VLOOKUP($A53,'RevPAR Raw Data'!$B$6:$BE$43,'RevPAR Raw Data'!N$1,FALSE)</f>
        <v>81.564812661498706</v>
      </c>
      <c r="AE53" s="122">
        <f>VLOOKUP($A53,'RevPAR Raw Data'!$B$6:$BE$43,'RevPAR Raw Data'!O$1,FALSE)</f>
        <v>58.611434108527099</v>
      </c>
      <c r="AF53" s="123">
        <f>VLOOKUP($A53,'RevPAR Raw Data'!$B$6:$BE$43,'RevPAR Raw Data'!P$1,FALSE)</f>
        <v>70.088123385012906</v>
      </c>
      <c r="AG53" s="124">
        <f>VLOOKUP($A53,'RevPAR Raw Data'!$B$6:$BE$43,'RevPAR Raw Data'!R$1,FALSE)</f>
        <v>59.328696936138698</v>
      </c>
    </row>
    <row r="54" spans="1:33" ht="14.25" x14ac:dyDescent="0.2">
      <c r="A54" s="101" t="s">
        <v>121</v>
      </c>
      <c r="B54" s="89">
        <f>(VLOOKUP($A53,'Occupancy Raw Data'!$B$8:$BE$51,'Occupancy Raw Data'!T$3,FALSE))/100</f>
        <v>0.242957746478873</v>
      </c>
      <c r="C54" s="90">
        <f>(VLOOKUP($A53,'Occupancy Raw Data'!$B$8:$BE$51,'Occupancy Raw Data'!U$3,FALSE))/100</f>
        <v>0.21168831168831101</v>
      </c>
      <c r="D54" s="90">
        <f>(VLOOKUP($A53,'Occupancy Raw Data'!$B$8:$BE$51,'Occupancy Raw Data'!V$3,FALSE))/100</f>
        <v>0.215613382899628</v>
      </c>
      <c r="E54" s="90">
        <f>(VLOOKUP($A53,'Occupancy Raw Data'!$B$8:$BE$51,'Occupancy Raw Data'!W$3,FALSE))/100</f>
        <v>0.22415795586527199</v>
      </c>
      <c r="F54" s="90">
        <f>(VLOOKUP($A53,'Occupancy Raw Data'!$B$8:$BE$51,'Occupancy Raw Data'!X$3,FALSE))/100</f>
        <v>6.7198177676537504E-2</v>
      </c>
      <c r="G54" s="90">
        <f>(VLOOKUP($A53,'Occupancy Raw Data'!$B$8:$BE$51,'Occupancy Raw Data'!Y$3,FALSE))/100</f>
        <v>0.18717816683831098</v>
      </c>
      <c r="H54" s="91">
        <f>(VLOOKUP($A53,'Occupancy Raw Data'!$B$8:$BE$51,'Occupancy Raw Data'!AA$3,FALSE))/100</f>
        <v>0.14285714285714199</v>
      </c>
      <c r="I54" s="91">
        <f>(VLOOKUP($A53,'Occupancy Raw Data'!$B$8:$BE$51,'Occupancy Raw Data'!AB$3,FALSE))/100</f>
        <v>9.2171717171717085E-2</v>
      </c>
      <c r="J54" s="90">
        <f>(VLOOKUP($A53,'Occupancy Raw Data'!$B$8:$BE$51,'Occupancy Raw Data'!AC$3,FALSE))/100</f>
        <v>0.12020316027088</v>
      </c>
      <c r="K54" s="92">
        <f>(VLOOKUP($A53,'Occupancy Raw Data'!$B$8:$BE$51,'Occupancy Raw Data'!AE$3,FALSE))/100</f>
        <v>0.16619519094766599</v>
      </c>
      <c r="M54" s="89">
        <f>(VLOOKUP($A53,'ADR Raw Data'!$B$6:$BE$49,'ADR Raw Data'!T$1,FALSE))/100</f>
        <v>3.25831079385345E-2</v>
      </c>
      <c r="N54" s="90">
        <f>(VLOOKUP($A53,'ADR Raw Data'!$B$6:$BE$49,'ADR Raw Data'!U$1,FALSE))/100</f>
        <v>8.9666422656130198E-3</v>
      </c>
      <c r="O54" s="90">
        <f>(VLOOKUP($A53,'ADR Raw Data'!$B$6:$BE$49,'ADR Raw Data'!V$1,FALSE))/100</f>
        <v>3.11573132313753E-2</v>
      </c>
      <c r="P54" s="90">
        <f>(VLOOKUP($A53,'ADR Raw Data'!$B$6:$BE$49,'ADR Raw Data'!W$1,FALSE))/100</f>
        <v>6.0140067874594097E-2</v>
      </c>
      <c r="Q54" s="90">
        <f>(VLOOKUP($A53,'ADR Raw Data'!$B$6:$BE$49,'ADR Raw Data'!X$1,FALSE))/100</f>
        <v>-0.13394898490293999</v>
      </c>
      <c r="R54" s="90">
        <f>(VLOOKUP($A53,'ADR Raw Data'!$B$6:$BE$49,'ADR Raw Data'!Y$1,FALSE))/100</f>
        <v>-9.9305754708379004E-3</v>
      </c>
      <c r="S54" s="91">
        <f>(VLOOKUP($A53,'ADR Raw Data'!$B$6:$BE$49,'ADR Raw Data'!AA$1,FALSE))/100</f>
        <v>-6.4218773570913795E-2</v>
      </c>
      <c r="T54" s="91">
        <f>(VLOOKUP($A53,'ADR Raw Data'!$B$6:$BE$49,'ADR Raw Data'!AB$1,FALSE))/100</f>
        <v>-4.0407081117051602E-2</v>
      </c>
      <c r="U54" s="90">
        <f>(VLOOKUP($A53,'ADR Raw Data'!$B$6:$BE$49,'ADR Raw Data'!AC$1,FALSE))/100</f>
        <v>-5.3385407553185098E-2</v>
      </c>
      <c r="V54" s="92">
        <f>(VLOOKUP($A53,'ADR Raw Data'!$B$6:$BE$49,'ADR Raw Data'!AE$1,FALSE))/100</f>
        <v>-2.7703729991808198E-2</v>
      </c>
      <c r="X54" s="89">
        <f>(VLOOKUP($A53,'RevPAR Raw Data'!$B$6:$BE$43,'RevPAR Raw Data'!T$1,FALSE))/100</f>
        <v>0.28345717289543099</v>
      </c>
      <c r="Y54" s="90">
        <f>(VLOOKUP($A53,'RevPAR Raw Data'!$B$6:$BE$43,'RevPAR Raw Data'!U$1,FALSE))/100</f>
        <v>0.222553087316645</v>
      </c>
      <c r="Z54" s="90">
        <f>(VLOOKUP($A53,'RevPAR Raw Data'!$B$6:$BE$43,'RevPAR Raw Data'!V$1,FALSE))/100</f>
        <v>0.25348862983888298</v>
      </c>
      <c r="AA54" s="90">
        <f>(VLOOKUP($A53,'RevPAR Raw Data'!$B$6:$BE$43,'RevPAR Raw Data'!W$1,FALSE))/100</f>
        <v>0.29777889842023397</v>
      </c>
      <c r="AB54" s="90">
        <f>(VLOOKUP($A53,'RevPAR Raw Data'!$B$6:$BE$43,'RevPAR Raw Data'!X$1,FALSE))/100</f>
        <v>-7.5751934913503002E-2</v>
      </c>
      <c r="AC54" s="90">
        <f>(VLOOKUP($A53,'RevPAR Raw Data'!$B$6:$BE$43,'RevPAR Raw Data'!Y$1,FALSE))/100</f>
        <v>0.175388804455192</v>
      </c>
      <c r="AD54" s="91">
        <f>(VLOOKUP($A53,'RevPAR Raw Data'!$B$6:$BE$43,'RevPAR Raw Data'!AA$1,FALSE))/100</f>
        <v>6.9464258776098409E-2</v>
      </c>
      <c r="AE54" s="91">
        <f>(VLOOKUP($A53,'RevPAR Raw Data'!$B$6:$BE$43,'RevPAR Raw Data'!AB$1,FALSE))/100</f>
        <v>4.8040246002209901E-2</v>
      </c>
      <c r="AF54" s="90">
        <f>(VLOOKUP($A53,'RevPAR Raw Data'!$B$6:$BE$43,'RevPAR Raw Data'!AC$1,FALSE))/100</f>
        <v>6.0400658017453396E-2</v>
      </c>
      <c r="AG54" s="92">
        <f>(VLOOKUP($A53,'RevPAR Raw Data'!$B$6:$BE$43,'RevPAR Raw Data'!AE$1,FALSE))/100</f>
        <v>0.13388723425990601</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0.45782638414217303</v>
      </c>
      <c r="C56" s="118">
        <f>(VLOOKUP($A56,'Occupancy Raw Data'!$B$8:$BE$45,'Occupancy Raw Data'!H$3,FALSE))/100</f>
        <v>0.56732740943267201</v>
      </c>
      <c r="D56" s="118">
        <f>(VLOOKUP($A56,'Occupancy Raw Data'!$B$8:$BE$45,'Occupancy Raw Data'!I$3,FALSE))/100</f>
        <v>0.65700615174299304</v>
      </c>
      <c r="E56" s="118">
        <f>(VLOOKUP($A56,'Occupancy Raw Data'!$B$8:$BE$45,'Occupancy Raw Data'!J$3,FALSE))/100</f>
        <v>0.84470266575529707</v>
      </c>
      <c r="F56" s="118">
        <f>(VLOOKUP($A56,'Occupancy Raw Data'!$B$8:$BE$45,'Occupancy Raw Data'!K$3,FALSE))/100</f>
        <v>0.71455912508544006</v>
      </c>
      <c r="G56" s="118">
        <f>(VLOOKUP($A56,'Occupancy Raw Data'!$B$8:$BE$45,'Occupancy Raw Data'!L$3,FALSE))/100</f>
        <v>0.64828434723171502</v>
      </c>
      <c r="H56" s="99">
        <f>(VLOOKUP($A56,'Occupancy Raw Data'!$B$8:$BE$45,'Occupancy Raw Data'!N$3,FALSE))/100</f>
        <v>0.77279562542720404</v>
      </c>
      <c r="I56" s="99">
        <f>(VLOOKUP($A56,'Occupancy Raw Data'!$B$8:$BE$45,'Occupancy Raw Data'!O$3,FALSE))/100</f>
        <v>0.61831852358168105</v>
      </c>
      <c r="J56" s="118">
        <f>(VLOOKUP($A56,'Occupancy Raw Data'!$B$8:$BE$45,'Occupancy Raw Data'!P$3,FALSE))/100</f>
        <v>0.69555707450444204</v>
      </c>
      <c r="K56" s="141">
        <f>(VLOOKUP($A56,'Occupancy Raw Data'!$B$8:$BE$45,'Occupancy Raw Data'!R$3,FALSE))/100</f>
        <v>0.66179084073820904</v>
      </c>
      <c r="M56" s="121">
        <f>VLOOKUP($A56,'ADR Raw Data'!$B$6:$BE$43,'ADR Raw Data'!G$1,FALSE)</f>
        <v>113.760600179157</v>
      </c>
      <c r="N56" s="122">
        <f>VLOOKUP($A56,'ADR Raw Data'!$B$6:$BE$43,'ADR Raw Data'!H$1,FALSE)</f>
        <v>115.827616867469</v>
      </c>
      <c r="O56" s="122">
        <f>VLOOKUP($A56,'ADR Raw Data'!$B$6:$BE$43,'ADR Raw Data'!I$1,FALSE)</f>
        <v>126.020024968789</v>
      </c>
      <c r="P56" s="122">
        <f>VLOOKUP($A56,'ADR Raw Data'!$B$6:$BE$43,'ADR Raw Data'!J$1,FALSE)</f>
        <v>184.806894319469</v>
      </c>
      <c r="Q56" s="122">
        <f>VLOOKUP($A56,'ADR Raw Data'!$B$6:$BE$43,'ADR Raw Data'!K$1,FALSE)</f>
        <v>151.54862444997099</v>
      </c>
      <c r="R56" s="123">
        <f>VLOOKUP($A56,'ADR Raw Data'!$B$6:$BE$43,'ADR Raw Data'!L$1,FALSE)</f>
        <v>143.451881405254</v>
      </c>
      <c r="S56" s="122">
        <f>VLOOKUP($A56,'ADR Raw Data'!$B$6:$BE$43,'ADR Raw Data'!N$1,FALSE)</f>
        <v>172.69160445781</v>
      </c>
      <c r="T56" s="122">
        <f>VLOOKUP($A56,'ADR Raw Data'!$B$6:$BE$43,'ADR Raw Data'!O$1,FALSE)</f>
        <v>157.217892991377</v>
      </c>
      <c r="U56" s="123">
        <f>VLOOKUP($A56,'ADR Raw Data'!$B$6:$BE$43,'ADR Raw Data'!P$1,FALSE)</f>
        <v>165.813892492138</v>
      </c>
      <c r="V56" s="124">
        <f>VLOOKUP($A56,'ADR Raw Data'!$B$6:$BE$43,'ADR Raw Data'!R$1,FALSE)</f>
        <v>150.16701773541399</v>
      </c>
      <c r="X56" s="121">
        <f>VLOOKUP($A56,'RevPAR Raw Data'!$B$6:$BE$43,'RevPAR Raw Data'!G$1,FALSE)</f>
        <v>52.082604237867301</v>
      </c>
      <c r="Y56" s="122">
        <f>VLOOKUP($A56,'RevPAR Raw Data'!$B$6:$BE$43,'RevPAR Raw Data'!H$1,FALSE)</f>
        <v>65.712181818181804</v>
      </c>
      <c r="Z56" s="122">
        <f>VLOOKUP($A56,'RevPAR Raw Data'!$B$6:$BE$43,'RevPAR Raw Data'!I$1,FALSE)</f>
        <v>82.795931647299994</v>
      </c>
      <c r="AA56" s="122">
        <f>VLOOKUP($A56,'RevPAR Raw Data'!$B$6:$BE$43,'RevPAR Raw Data'!J$1,FALSE)</f>
        <v>156.10687628161301</v>
      </c>
      <c r="AB56" s="122">
        <f>VLOOKUP($A56,'RevPAR Raw Data'!$B$6:$BE$43,'RevPAR Raw Data'!K$1,FALSE)</f>
        <v>108.29045249487299</v>
      </c>
      <c r="AC56" s="123">
        <f>VLOOKUP($A56,'RevPAR Raw Data'!$B$6:$BE$43,'RevPAR Raw Data'!L$1,FALSE)</f>
        <v>92.997609295967095</v>
      </c>
      <c r="AD56" s="122">
        <f>VLOOKUP($A56,'RevPAR Raw Data'!$B$6:$BE$43,'RevPAR Raw Data'!N$1,FALSE)</f>
        <v>133.45531647300001</v>
      </c>
      <c r="AE56" s="122">
        <f>VLOOKUP($A56,'RevPAR Raw Data'!$B$6:$BE$43,'RevPAR Raw Data'!O$1,FALSE)</f>
        <v>97.210735475051194</v>
      </c>
      <c r="AF56" s="123">
        <f>VLOOKUP($A56,'RevPAR Raw Data'!$B$6:$BE$43,'RevPAR Raw Data'!P$1,FALSE)</f>
        <v>115.33302597402501</v>
      </c>
      <c r="AG56" s="124">
        <f>VLOOKUP($A56,'RevPAR Raw Data'!$B$6:$BE$43,'RevPAR Raw Data'!R$1,FALSE)</f>
        <v>99.3791569182697</v>
      </c>
    </row>
    <row r="57" spans="1:33" thickBot="1" x14ac:dyDescent="0.25">
      <c r="A57" s="105" t="s">
        <v>121</v>
      </c>
      <c r="B57" s="95">
        <f>(VLOOKUP($A56,'Occupancy Raw Data'!$B$8:$BE$51,'Occupancy Raw Data'!T$3,FALSE))/100</f>
        <v>3.6186705702308801E-2</v>
      </c>
      <c r="C57" s="96">
        <f>(VLOOKUP($A56,'Occupancy Raw Data'!$B$8:$BE$51,'Occupancy Raw Data'!U$3,FALSE))/100</f>
        <v>-2.15241861880133E-2</v>
      </c>
      <c r="D57" s="96">
        <f>(VLOOKUP($A56,'Occupancy Raw Data'!$B$8:$BE$51,'Occupancy Raw Data'!V$3,FALSE))/100</f>
        <v>-1.3457527231793E-2</v>
      </c>
      <c r="E57" s="96">
        <f>(VLOOKUP($A56,'Occupancy Raw Data'!$B$8:$BE$51,'Occupancy Raw Data'!W$3,FALSE))/100</f>
        <v>0.10725165467209999</v>
      </c>
      <c r="F57" s="96">
        <f>(VLOOKUP($A56,'Occupancy Raw Data'!$B$8:$BE$51,'Occupancy Raw Data'!X$3,FALSE))/100</f>
        <v>-0.119435915550362</v>
      </c>
      <c r="G57" s="96">
        <f>(VLOOKUP($A56,'Occupancy Raw Data'!$B$8:$BE$51,'Occupancy Raw Data'!Y$3,FALSE))/100</f>
        <v>-6.3007383607355206E-3</v>
      </c>
      <c r="H57" s="97">
        <f>(VLOOKUP($A56,'Occupancy Raw Data'!$B$8:$BE$51,'Occupancy Raw Data'!AA$3,FALSE))/100</f>
        <v>-5.9005360706646706E-2</v>
      </c>
      <c r="I57" s="97">
        <f>(VLOOKUP($A56,'Occupancy Raw Data'!$B$8:$BE$51,'Occupancy Raw Data'!AB$3,FALSE))/100</f>
        <v>-9.3596940149760194E-2</v>
      </c>
      <c r="J57" s="96">
        <f>(VLOOKUP($A56,'Occupancy Raw Data'!$B$8:$BE$51,'Occupancy Raw Data'!AC$3,FALSE))/100</f>
        <v>-7.4701056933621404E-2</v>
      </c>
      <c r="K57" s="98">
        <f>(VLOOKUP($A56,'Occupancy Raw Data'!$B$8:$BE$51,'Occupancy Raw Data'!AE$3,FALSE))/100</f>
        <v>-2.7880161943319801E-2</v>
      </c>
      <c r="M57" s="95">
        <f>(VLOOKUP($A56,'ADR Raw Data'!$B$6:$BE$49,'ADR Raw Data'!T$1,FALSE))/100</f>
        <v>8.1120139705942104E-2</v>
      </c>
      <c r="N57" s="96">
        <f>(VLOOKUP($A56,'ADR Raw Data'!$B$6:$BE$49,'ADR Raw Data'!U$1,FALSE))/100</f>
        <v>2.9231773130950097E-2</v>
      </c>
      <c r="O57" s="96">
        <f>(VLOOKUP($A56,'ADR Raw Data'!$B$6:$BE$49,'ADR Raw Data'!V$1,FALSE))/100</f>
        <v>5.5698426054647594E-2</v>
      </c>
      <c r="P57" s="96">
        <f>(VLOOKUP($A56,'ADR Raw Data'!$B$6:$BE$49,'ADR Raw Data'!W$1,FALSE))/100</f>
        <v>0.26897825445423096</v>
      </c>
      <c r="Q57" s="96">
        <f>(VLOOKUP($A56,'ADR Raw Data'!$B$6:$BE$49,'ADR Raw Data'!X$1,FALSE))/100</f>
        <v>-0.18846783154199301</v>
      </c>
      <c r="R57" s="96">
        <f>(VLOOKUP($A56,'ADR Raw Data'!$B$6:$BE$49,'ADR Raw Data'!Y$1,FALSE))/100</f>
        <v>3.0967969389769801E-2</v>
      </c>
      <c r="S57" s="97">
        <f>(VLOOKUP($A56,'ADR Raw Data'!$B$6:$BE$49,'ADR Raw Data'!AA$1,FALSE))/100</f>
        <v>-0.10544401115473899</v>
      </c>
      <c r="T57" s="97">
        <f>(VLOOKUP($A56,'ADR Raw Data'!$B$6:$BE$49,'ADR Raw Data'!AB$1,FALSE))/100</f>
        <v>-3.9520847753939901E-2</v>
      </c>
      <c r="U57" s="96">
        <f>(VLOOKUP($A56,'ADR Raw Data'!$B$6:$BE$49,'ADR Raw Data'!AC$1,FALSE))/100</f>
        <v>-7.7403342593847999E-2</v>
      </c>
      <c r="V57" s="98">
        <f>(VLOOKUP($A56,'ADR Raw Data'!$B$6:$BE$49,'ADR Raw Data'!AE$1,FALSE))/100</f>
        <v>-1.1708699137834299E-2</v>
      </c>
      <c r="X57" s="95">
        <f>(VLOOKUP($A56,'RevPAR Raw Data'!$B$6:$BE$43,'RevPAR Raw Data'!T$1,FALSE))/100</f>
        <v>0.12024231603032</v>
      </c>
      <c r="Y57" s="96">
        <f>(VLOOKUP($A56,'RevPAR Raw Data'!$B$6:$BE$43,'RevPAR Raw Data'!U$1,FALSE))/100</f>
        <v>7.0783968154604204E-3</v>
      </c>
      <c r="Z57" s="96">
        <f>(VLOOKUP($A56,'RevPAR Raw Data'!$B$6:$BE$43,'RevPAR Raw Data'!V$1,FALSE))/100</f>
        <v>4.14913357374561E-2</v>
      </c>
      <c r="AA57" s="96">
        <f>(VLOOKUP($A56,'RevPAR Raw Data'!$B$6:$BE$43,'RevPAR Raw Data'!W$1,FALSE))/100</f>
        <v>0.40507827198736102</v>
      </c>
      <c r="AB57" s="96">
        <f>(VLOOKUP($A56,'RevPAR Raw Data'!$B$6:$BE$43,'RevPAR Raw Data'!X$1,FALSE))/100</f>
        <v>-0.285393919080347</v>
      </c>
      <c r="AC57" s="96">
        <f>(VLOOKUP($A56,'RevPAR Raw Data'!$B$6:$BE$43,'RevPAR Raw Data'!Y$1,FALSE))/100</f>
        <v>2.4472109956346001E-2</v>
      </c>
      <c r="AD57" s="97">
        <f>(VLOOKUP($A56,'RevPAR Raw Data'!$B$6:$BE$43,'RevPAR Raw Data'!AA$1,FALSE))/100</f>
        <v>-0.15822760994884499</v>
      </c>
      <c r="AE57" s="97">
        <f>(VLOOKUP($A56,'RevPAR Raw Data'!$B$6:$BE$43,'RevPAR Raw Data'!AB$1,FALSE))/100</f>
        <v>-0.12941875748180601</v>
      </c>
      <c r="AF57" s="96">
        <f>(VLOOKUP($A56,'RevPAR Raw Data'!$B$6:$BE$43,'RevPAR Raw Data'!AC$1,FALSE))/100</f>
        <v>-0.146322288025513</v>
      </c>
      <c r="AG57" s="98">
        <f>(VLOOKUP($A56,'RevPAR Raw Data'!$B$6:$BE$43,'RevPAR Raw Data'!AE$1,FALSE))/100</f>
        <v>-3.92624206530457E-2</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0.59278996590440902</v>
      </c>
      <c r="C59" s="118">
        <f>(VLOOKUP($A59,'Occupancy Raw Data'!$B$8:$BE$45,'Occupancy Raw Data'!H$3,FALSE))/100</f>
        <v>0.78290136820608103</v>
      </c>
      <c r="D59" s="118">
        <f>(VLOOKUP($A59,'Occupancy Raw Data'!$B$8:$BE$45,'Occupancy Raw Data'!I$3,FALSE))/100</f>
        <v>0.87060329035594297</v>
      </c>
      <c r="E59" s="118">
        <f>(VLOOKUP($A59,'Occupancy Raw Data'!$B$8:$BE$45,'Occupancy Raw Data'!J$3,FALSE))/100</f>
        <v>0.84326546353349496</v>
      </c>
      <c r="F59" s="118">
        <f>(VLOOKUP($A59,'Occupancy Raw Data'!$B$8:$BE$45,'Occupancy Raw Data'!K$3,FALSE))/100</f>
        <v>0.77659938119571192</v>
      </c>
      <c r="G59" s="119">
        <f>(VLOOKUP($A59,'Occupancy Raw Data'!$B$8:$BE$45,'Occupancy Raw Data'!L$3,FALSE))/100</f>
        <v>0.77323189383912805</v>
      </c>
      <c r="H59" s="99">
        <f>(VLOOKUP($A59,'Occupancy Raw Data'!$B$8:$BE$45,'Occupancy Raw Data'!N$3,FALSE))/100</f>
        <v>0.73003129081172002</v>
      </c>
      <c r="I59" s="99">
        <f>(VLOOKUP($A59,'Occupancy Raw Data'!$B$8:$BE$45,'Occupancy Raw Data'!O$3,FALSE))/100</f>
        <v>0.71854046331437105</v>
      </c>
      <c r="J59" s="119">
        <f>(VLOOKUP($A59,'Occupancy Raw Data'!$B$8:$BE$45,'Occupancy Raw Data'!P$3,FALSE))/100</f>
        <v>0.72428587706304592</v>
      </c>
      <c r="K59" s="120">
        <f>(VLOOKUP($A59,'Occupancy Raw Data'!$B$8:$BE$45,'Occupancy Raw Data'!R$3,FALSE))/100</f>
        <v>0.75924731761738995</v>
      </c>
      <c r="M59" s="121">
        <f>VLOOKUP($A59,'ADR Raw Data'!$B$6:$BE$43,'ADR Raw Data'!G$1,FALSE)</f>
        <v>195.524682842441</v>
      </c>
      <c r="N59" s="122">
        <f>VLOOKUP($A59,'ADR Raw Data'!$B$6:$BE$43,'ADR Raw Data'!H$1,FALSE)</f>
        <v>232.10947314211501</v>
      </c>
      <c r="O59" s="122">
        <f>VLOOKUP($A59,'ADR Raw Data'!$B$6:$BE$43,'ADR Raw Data'!I$1,FALSE)</f>
        <v>257.118960514658</v>
      </c>
      <c r="P59" s="122">
        <f>VLOOKUP($A59,'ADR Raw Data'!$B$6:$BE$43,'ADR Raw Data'!J$1,FALSE)</f>
        <v>240.11070170150401</v>
      </c>
      <c r="Q59" s="122">
        <f>VLOOKUP($A59,'ADR Raw Data'!$B$6:$BE$43,'ADR Raw Data'!K$1,FALSE)</f>
        <v>210.32952778122601</v>
      </c>
      <c r="R59" s="123">
        <f>VLOOKUP($A59,'ADR Raw Data'!$B$6:$BE$43,'ADR Raw Data'!L$1,FALSE)</f>
        <v>229.50200517350001</v>
      </c>
      <c r="S59" s="122">
        <f>VLOOKUP($A59,'ADR Raw Data'!$B$6:$BE$43,'ADR Raw Data'!N$1,FALSE)</f>
        <v>177.582839356465</v>
      </c>
      <c r="T59" s="122">
        <f>VLOOKUP($A59,'ADR Raw Data'!$B$6:$BE$43,'ADR Raw Data'!O$1,FALSE)</f>
        <v>175.794410153819</v>
      </c>
      <c r="U59" s="123">
        <f>VLOOKUP($A59,'ADR Raw Data'!$B$6:$BE$43,'ADR Raw Data'!P$1,FALSE)</f>
        <v>176.69571813225701</v>
      </c>
      <c r="V59" s="124">
        <f>VLOOKUP($A59,'ADR Raw Data'!$B$6:$BE$43,'ADR Raw Data'!R$1,FALSE)</f>
        <v>215.109236727834</v>
      </c>
      <c r="X59" s="121">
        <f>VLOOKUP($A59,'RevPAR Raw Data'!$B$6:$BE$43,'RevPAR Raw Data'!G$1,FALSE)</f>
        <v>115.90507007564101</v>
      </c>
      <c r="Y59" s="122">
        <f>VLOOKUP($A59,'RevPAR Raw Data'!$B$6:$BE$43,'RevPAR Raw Data'!H$1,FALSE)</f>
        <v>181.71882409655399</v>
      </c>
      <c r="Z59" s="122">
        <f>VLOOKUP($A59,'RevPAR Raw Data'!$B$6:$BE$43,'RevPAR Raw Data'!I$1,FALSE)</f>
        <v>223.84861303696101</v>
      </c>
      <c r="AA59" s="122">
        <f>VLOOKUP($A59,'RevPAR Raw Data'!$B$6:$BE$43,'RevPAR Raw Data'!J$1,FALSE)</f>
        <v>202.477062169671</v>
      </c>
      <c r="AB59" s="122">
        <f>VLOOKUP($A59,'RevPAR Raw Data'!$B$6:$BE$43,'RevPAR Raw Data'!K$1,FALSE)</f>
        <v>163.34178112208599</v>
      </c>
      <c r="AC59" s="123">
        <f>VLOOKUP($A59,'RevPAR Raw Data'!$B$6:$BE$43,'RevPAR Raw Data'!L$1,FALSE)</f>
        <v>177.458270100183</v>
      </c>
      <c r="AD59" s="122">
        <f>VLOOKUP($A59,'RevPAR Raw Data'!$B$6:$BE$43,'RevPAR Raw Data'!N$1,FALSE)</f>
        <v>129.64102944141001</v>
      </c>
      <c r="AE59" s="122">
        <f>VLOOKUP($A59,'RevPAR Raw Data'!$B$6:$BE$43,'RevPAR Raw Data'!O$1,FALSE)</f>
        <v>126.315396920002</v>
      </c>
      <c r="AF59" s="123">
        <f>VLOOKUP($A59,'RevPAR Raw Data'!$B$6:$BE$43,'RevPAR Raw Data'!P$1,FALSE)</f>
        <v>127.97821318070601</v>
      </c>
      <c r="AG59" s="124">
        <f>VLOOKUP($A59,'RevPAR Raw Data'!$B$6:$BE$43,'RevPAR Raw Data'!R$1,FALSE)</f>
        <v>163.32111098033201</v>
      </c>
    </row>
    <row r="60" spans="1:33" ht="14.25" x14ac:dyDescent="0.2">
      <c r="A60" s="101" t="s">
        <v>121</v>
      </c>
      <c r="B60" s="89">
        <f>(VLOOKUP($A59,'Occupancy Raw Data'!$B$8:$BE$51,'Occupancy Raw Data'!T$3,FALSE))/100</f>
        <v>-3.3667241274982003E-2</v>
      </c>
      <c r="C60" s="90">
        <f>(VLOOKUP($A59,'Occupancy Raw Data'!$B$8:$BE$51,'Occupancy Raw Data'!U$3,FALSE))/100</f>
        <v>-2.7838874356673801E-2</v>
      </c>
      <c r="D60" s="90">
        <f>(VLOOKUP($A59,'Occupancy Raw Data'!$B$8:$BE$51,'Occupancy Raw Data'!V$3,FALSE))/100</f>
        <v>-2.6979453483513098E-2</v>
      </c>
      <c r="E60" s="90">
        <f>(VLOOKUP($A59,'Occupancy Raw Data'!$B$8:$BE$51,'Occupancy Raw Data'!W$3,FALSE))/100</f>
        <v>-5.2004148029469295E-2</v>
      </c>
      <c r="F60" s="90">
        <f>(VLOOKUP($A59,'Occupancy Raw Data'!$B$8:$BE$51,'Occupancy Raw Data'!X$3,FALSE))/100</f>
        <v>-2.05430379875669E-2</v>
      </c>
      <c r="G60" s="90">
        <f>(VLOOKUP($A59,'Occupancy Raw Data'!$B$8:$BE$51,'Occupancy Raw Data'!Y$3,FALSE))/100</f>
        <v>-3.2472842416941199E-2</v>
      </c>
      <c r="H60" s="91">
        <f>(VLOOKUP($A59,'Occupancy Raw Data'!$B$8:$BE$51,'Occupancy Raw Data'!AA$3,FALSE))/100</f>
        <v>-3.4786321040626803E-2</v>
      </c>
      <c r="I60" s="91">
        <f>(VLOOKUP($A59,'Occupancy Raw Data'!$B$8:$BE$51,'Occupancy Raw Data'!AB$3,FALSE))/100</f>
        <v>-5.2143888604627799E-2</v>
      </c>
      <c r="J60" s="90">
        <f>(VLOOKUP($A59,'Occupancy Raw Data'!$B$8:$BE$51,'Occupancy Raw Data'!AC$3,FALSE))/100</f>
        <v>-4.3475004790533296E-2</v>
      </c>
      <c r="K60" s="92">
        <f>(VLOOKUP($A59,'Occupancy Raw Data'!$B$8:$BE$51,'Occupancy Raw Data'!AE$3,FALSE))/100</f>
        <v>-3.5496204919683597E-2</v>
      </c>
      <c r="M60" s="89">
        <f>(VLOOKUP($A59,'ADR Raw Data'!$B$6:$BE$49,'ADR Raw Data'!T$1,FALSE))/100</f>
        <v>-1.1772418754118502E-2</v>
      </c>
      <c r="N60" s="90">
        <f>(VLOOKUP($A59,'ADR Raw Data'!$B$6:$BE$49,'ADR Raw Data'!U$1,FALSE))/100</f>
        <v>8.0243817013934803E-3</v>
      </c>
      <c r="O60" s="90">
        <f>(VLOOKUP($A59,'ADR Raw Data'!$B$6:$BE$49,'ADR Raw Data'!V$1,FALSE))/100</f>
        <v>3.6332789386852096E-2</v>
      </c>
      <c r="P60" s="90">
        <f>(VLOOKUP($A59,'ADR Raw Data'!$B$6:$BE$49,'ADR Raw Data'!W$1,FALSE))/100</f>
        <v>-1.08940983573466E-2</v>
      </c>
      <c r="Q60" s="90">
        <f>(VLOOKUP($A59,'ADR Raw Data'!$B$6:$BE$49,'ADR Raw Data'!X$1,FALSE))/100</f>
        <v>2.0890551738964099E-2</v>
      </c>
      <c r="R60" s="90">
        <f>(VLOOKUP($A59,'ADR Raw Data'!$B$6:$BE$49,'ADR Raw Data'!Y$1,FALSE))/100</f>
        <v>9.8930003184457011E-3</v>
      </c>
      <c r="S60" s="91">
        <f>(VLOOKUP($A59,'ADR Raw Data'!$B$6:$BE$49,'ADR Raw Data'!AA$1,FALSE))/100</f>
        <v>-2.5178237957893802E-2</v>
      </c>
      <c r="T60" s="91">
        <f>(VLOOKUP($A59,'ADR Raw Data'!$B$6:$BE$49,'ADR Raw Data'!AB$1,FALSE))/100</f>
        <v>-3.2995269238037798E-2</v>
      </c>
      <c r="U60" s="90">
        <f>(VLOOKUP($A59,'ADR Raw Data'!$B$6:$BE$49,'ADR Raw Data'!AC$1,FALSE))/100</f>
        <v>-2.9042581408471203E-2</v>
      </c>
      <c r="V60" s="92">
        <f>(VLOOKUP($A59,'ADR Raw Data'!$B$6:$BE$49,'ADR Raw Data'!AE$1,FALSE))/100</f>
        <v>1.3880893670581201E-3</v>
      </c>
      <c r="X60" s="89">
        <f>(VLOOKUP($A59,'RevPAR Raw Data'!$B$6:$BE$43,'RevPAR Raw Data'!T$1,FALSE))/100</f>
        <v>-4.5043315166515496E-2</v>
      </c>
      <c r="Y60" s="90">
        <f>(VLOOKUP($A59,'RevPAR Raw Data'!$B$6:$BE$43,'RevPAR Raw Data'!U$1,FALSE))/100</f>
        <v>-2.00378824092554E-2</v>
      </c>
      <c r="Z60" s="90">
        <f>(VLOOKUP($A59,'RevPAR Raw Data'!$B$6:$BE$43,'RevPAR Raw Data'!V$1,FALSE))/100</f>
        <v>8.3730971021500605E-3</v>
      </c>
      <c r="AA60" s="90">
        <f>(VLOOKUP($A59,'RevPAR Raw Data'!$B$6:$BE$43,'RevPAR Raw Data'!W$1,FALSE))/100</f>
        <v>-6.2331708083192904E-2</v>
      </c>
      <c r="AB60" s="90">
        <f>(VLOOKUP($A59,'RevPAR Raw Data'!$B$6:$BE$43,'RevPAR Raw Data'!X$1,FALSE))/100</f>
        <v>-8.16416465575674E-5</v>
      </c>
      <c r="AC60" s="90">
        <f>(VLOOKUP($A59,'RevPAR Raw Data'!$B$6:$BE$43,'RevPAR Raw Data'!Y$1,FALSE))/100</f>
        <v>-2.2901095938867199E-2</v>
      </c>
      <c r="AD60" s="91">
        <f>(VLOOKUP($A59,'RevPAR Raw Data'!$B$6:$BE$43,'RevPAR Raw Data'!AA$1,FALSE))/100</f>
        <v>-5.9088700729679998E-2</v>
      </c>
      <c r="AE60" s="91">
        <f>(VLOOKUP($A59,'RevPAR Raw Data'!$B$6:$BE$43,'RevPAR Raw Data'!AB$1,FALSE))/100</f>
        <v>-8.3418656199037697E-2</v>
      </c>
      <c r="AF60" s="90">
        <f>(VLOOKUP($A59,'RevPAR Raw Data'!$B$6:$BE$43,'RevPAR Raw Data'!AC$1,FALSE))/100</f>
        <v>-7.1254959833141895E-2</v>
      </c>
      <c r="AG60" s="92">
        <f>(VLOOKUP($A59,'RevPAR Raw Data'!$B$6:$BE$43,'RevPAR Raw Data'!AE$1,FALSE))/100</f>
        <v>-3.4157387457245399E-2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0.63242443458042596</v>
      </c>
      <c r="C62" s="118">
        <f>(VLOOKUP($A62,'Occupancy Raw Data'!$B$8:$BE$45,'Occupancy Raw Data'!H$3,FALSE))/100</f>
        <v>0.90372014373282594</v>
      </c>
      <c r="D62" s="118">
        <f>(VLOOKUP($A62,'Occupancy Raw Data'!$B$8:$BE$45,'Occupancy Raw Data'!I$3,FALSE))/100</f>
        <v>0.95571760727119004</v>
      </c>
      <c r="E62" s="118">
        <f>(VLOOKUP($A62,'Occupancy Raw Data'!$B$8:$BE$45,'Occupancy Raw Data'!J$3,FALSE))/100</f>
        <v>0.95127879940815807</v>
      </c>
      <c r="F62" s="118">
        <f>(VLOOKUP($A62,'Occupancy Raw Data'!$B$8:$BE$45,'Occupancy Raw Data'!K$3,FALSE))/100</f>
        <v>0.88142041851616892</v>
      </c>
      <c r="G62" s="119">
        <f>(VLOOKUP($A62,'Occupancy Raw Data'!$B$8:$BE$45,'Occupancy Raw Data'!L$3,FALSE))/100</f>
        <v>0.86491228070175397</v>
      </c>
      <c r="H62" s="99">
        <f>(VLOOKUP($A62,'Occupancy Raw Data'!$B$8:$BE$45,'Occupancy Raw Data'!N$3,FALSE))/100</f>
        <v>0.72479391249207292</v>
      </c>
      <c r="I62" s="99">
        <f>(VLOOKUP($A62,'Occupancy Raw Data'!$B$8:$BE$45,'Occupancy Raw Data'!O$3,FALSE))/100</f>
        <v>0.72035510462904195</v>
      </c>
      <c r="J62" s="119">
        <f>(VLOOKUP($A62,'Occupancy Raw Data'!$B$8:$BE$45,'Occupancy Raw Data'!P$3,FALSE))/100</f>
        <v>0.72257450856055794</v>
      </c>
      <c r="K62" s="120">
        <f>(VLOOKUP($A62,'Occupancy Raw Data'!$B$8:$BE$45,'Occupancy Raw Data'!R$3,FALSE))/100</f>
        <v>0.82424434580426909</v>
      </c>
      <c r="M62" s="121">
        <f>VLOOKUP($A62,'ADR Raw Data'!$B$6:$BE$43,'ADR Raw Data'!G$1,FALSE)</f>
        <v>209.093417446524</v>
      </c>
      <c r="N62" s="122">
        <f>VLOOKUP($A62,'ADR Raw Data'!$B$6:$BE$43,'ADR Raw Data'!H$1,FALSE)</f>
        <v>252.71822476903199</v>
      </c>
      <c r="O62" s="122">
        <f>VLOOKUP($A62,'ADR Raw Data'!$B$6:$BE$43,'ADR Raw Data'!I$1,FALSE)</f>
        <v>269.69525931659803</v>
      </c>
      <c r="P62" s="122">
        <f>VLOOKUP($A62,'ADR Raw Data'!$B$6:$BE$43,'ADR Raw Data'!J$1,FALSE)</f>
        <v>263.85105877124698</v>
      </c>
      <c r="Q62" s="122">
        <f>VLOOKUP($A62,'ADR Raw Data'!$B$6:$BE$43,'ADR Raw Data'!K$1,FALSE)</f>
        <v>227.07426618705</v>
      </c>
      <c r="R62" s="123">
        <f>VLOOKUP($A62,'ADR Raw Data'!$B$6:$BE$43,'ADR Raw Data'!L$1,FALSE)</f>
        <v>247.31263080720399</v>
      </c>
      <c r="S62" s="122">
        <f>VLOOKUP($A62,'ADR Raw Data'!$B$6:$BE$43,'ADR Raw Data'!N$1,FALSE)</f>
        <v>165.966745406824</v>
      </c>
      <c r="T62" s="122">
        <f>VLOOKUP($A62,'ADR Raw Data'!$B$6:$BE$43,'ADR Raw Data'!O$1,FALSE)</f>
        <v>161.216345363849</v>
      </c>
      <c r="U62" s="123">
        <f>VLOOKUP($A62,'ADR Raw Data'!$B$6:$BE$43,'ADR Raw Data'!P$1,FALSE)</f>
        <v>163.59884086587601</v>
      </c>
      <c r="V62" s="124">
        <f>VLOOKUP($A62,'ADR Raw Data'!$B$6:$BE$43,'ADR Raw Data'!R$1,FALSE)</f>
        <v>226.344697855036</v>
      </c>
      <c r="X62" s="121">
        <f>VLOOKUP($A62,'RevPAR Raw Data'!$B$6:$BE$43,'RevPAR Raw Data'!G$1,FALSE)</f>
        <v>132.23578630310701</v>
      </c>
      <c r="Y62" s="122">
        <f>VLOOKUP($A62,'RevPAR Raw Data'!$B$6:$BE$43,'RevPAR Raw Data'!H$1,FALSE)</f>
        <v>228.38655041217501</v>
      </c>
      <c r="Z62" s="122">
        <f>VLOOKUP($A62,'RevPAR Raw Data'!$B$6:$BE$43,'RevPAR Raw Data'!I$1,FALSE)</f>
        <v>257.75250792644198</v>
      </c>
      <c r="AA62" s="122">
        <f>VLOOKUP($A62,'RevPAR Raw Data'!$B$6:$BE$43,'RevPAR Raw Data'!J$1,FALSE)</f>
        <v>250.99591841048399</v>
      </c>
      <c r="AB62" s="122">
        <f>VLOOKUP($A62,'RevPAR Raw Data'!$B$6:$BE$43,'RevPAR Raw Data'!K$1,FALSE)</f>
        <v>200.14789473684201</v>
      </c>
      <c r="AC62" s="123">
        <f>VLOOKUP($A62,'RevPAR Raw Data'!$B$6:$BE$43,'RevPAR Raw Data'!L$1,FALSE)</f>
        <v>213.90373155781</v>
      </c>
      <c r="AD62" s="122">
        <f>VLOOKUP($A62,'RevPAR Raw Data'!$B$6:$BE$43,'RevPAR Raw Data'!N$1,FALSE)</f>
        <v>120.291686746987</v>
      </c>
      <c r="AE62" s="122">
        <f>VLOOKUP($A62,'RevPAR Raw Data'!$B$6:$BE$43,'RevPAR Raw Data'!O$1,FALSE)</f>
        <v>116.133017332487</v>
      </c>
      <c r="AF62" s="123">
        <f>VLOOKUP($A62,'RevPAR Raw Data'!$B$6:$BE$43,'RevPAR Raw Data'!P$1,FALSE)</f>
        <v>118.212352039737</v>
      </c>
      <c r="AG62" s="124">
        <f>VLOOKUP($A62,'RevPAR Raw Data'!$B$6:$BE$43,'RevPAR Raw Data'!R$1,FALSE)</f>
        <v>186.563337409789</v>
      </c>
    </row>
    <row r="63" spans="1:33" ht="14.25" x14ac:dyDescent="0.2">
      <c r="A63" s="101" t="s">
        <v>121</v>
      </c>
      <c r="B63" s="89">
        <f>(VLOOKUP($A62,'Occupancy Raw Data'!$B$8:$BE$51,'Occupancy Raw Data'!T$3,FALSE))/100</f>
        <v>-0.10275362063186799</v>
      </c>
      <c r="C63" s="90">
        <f>(VLOOKUP($A62,'Occupancy Raw Data'!$B$8:$BE$51,'Occupancy Raw Data'!U$3,FALSE))/100</f>
        <v>-4.5865309133679998E-2</v>
      </c>
      <c r="D63" s="90">
        <f>(VLOOKUP($A62,'Occupancy Raw Data'!$B$8:$BE$51,'Occupancy Raw Data'!V$3,FALSE))/100</f>
        <v>-1.9387588473334202E-2</v>
      </c>
      <c r="E63" s="90">
        <f>(VLOOKUP($A62,'Occupancy Raw Data'!$B$8:$BE$51,'Occupancy Raw Data'!W$3,FALSE))/100</f>
        <v>-1.74918390252547E-2</v>
      </c>
      <c r="F63" s="90">
        <f>(VLOOKUP($A62,'Occupancy Raw Data'!$B$8:$BE$51,'Occupancy Raw Data'!X$3,FALSE))/100</f>
        <v>1.9451403129826503E-2</v>
      </c>
      <c r="G63" s="90">
        <f>(VLOOKUP($A62,'Occupancy Raw Data'!$B$8:$BE$51,'Occupancy Raw Data'!Y$3,FALSE))/100</f>
        <v>-3.0246227899657502E-2</v>
      </c>
      <c r="H63" s="91">
        <f>(VLOOKUP($A62,'Occupancy Raw Data'!$B$8:$BE$51,'Occupancy Raw Data'!AA$3,FALSE))/100</f>
        <v>-4.4715313921627704E-2</v>
      </c>
      <c r="I63" s="91">
        <f>(VLOOKUP($A62,'Occupancy Raw Data'!$B$8:$BE$51,'Occupancy Raw Data'!AB$3,FALSE))/100</f>
        <v>-3.9592602661609501E-2</v>
      </c>
      <c r="J63" s="90">
        <f>(VLOOKUP($A62,'Occupancy Raw Data'!$B$8:$BE$51,'Occupancy Raw Data'!AC$3,FALSE))/100</f>
        <v>-4.2168674698795101E-2</v>
      </c>
      <c r="K63" s="92">
        <f>(VLOOKUP($A62,'Occupancy Raw Data'!$B$8:$BE$51,'Occupancy Raw Data'!AE$3,FALSE))/100</f>
        <v>-3.3260236963901998E-2</v>
      </c>
      <c r="M63" s="89">
        <f>(VLOOKUP($A62,'ADR Raw Data'!$B$6:$BE$49,'ADR Raw Data'!T$1,FALSE))/100</f>
        <v>-5.1462470016636203E-2</v>
      </c>
      <c r="N63" s="90">
        <f>(VLOOKUP($A62,'ADR Raw Data'!$B$6:$BE$49,'ADR Raw Data'!U$1,FALSE))/100</f>
        <v>-2.8768503865429701E-2</v>
      </c>
      <c r="O63" s="90">
        <f>(VLOOKUP($A62,'ADR Raw Data'!$B$6:$BE$49,'ADR Raw Data'!V$1,FALSE))/100</f>
        <v>-2.94844040044847E-3</v>
      </c>
      <c r="P63" s="90">
        <f>(VLOOKUP($A62,'ADR Raw Data'!$B$6:$BE$49,'ADR Raw Data'!W$1,FALSE))/100</f>
        <v>1.3520700398176101E-3</v>
      </c>
      <c r="Q63" s="90">
        <f>(VLOOKUP($A62,'ADR Raw Data'!$B$6:$BE$49,'ADR Raw Data'!X$1,FALSE))/100</f>
        <v>-8.634516262708461E-3</v>
      </c>
      <c r="R63" s="90">
        <f>(VLOOKUP($A62,'ADR Raw Data'!$B$6:$BE$49,'ADR Raw Data'!Y$1,FALSE))/100</f>
        <v>-1.40697436172144E-2</v>
      </c>
      <c r="S63" s="91">
        <f>(VLOOKUP($A62,'ADR Raw Data'!$B$6:$BE$49,'ADR Raw Data'!AA$1,FALSE))/100</f>
        <v>-0.111478523002251</v>
      </c>
      <c r="T63" s="91">
        <f>(VLOOKUP($A62,'ADR Raw Data'!$B$6:$BE$49,'ADR Raw Data'!AB$1,FALSE))/100</f>
        <v>-0.126638540272759</v>
      </c>
      <c r="U63" s="90">
        <f>(VLOOKUP($A62,'ADR Raw Data'!$B$6:$BE$49,'ADR Raw Data'!AC$1,FALSE))/100</f>
        <v>-0.11900434730233</v>
      </c>
      <c r="V63" s="92">
        <f>(VLOOKUP($A62,'ADR Raw Data'!$B$6:$BE$49,'ADR Raw Data'!AE$1,FALSE))/100</f>
        <v>-3.4255900795810798E-2</v>
      </c>
      <c r="X63" s="89">
        <f>(VLOOKUP($A62,'RevPAR Raw Data'!$B$6:$BE$43,'RevPAR Raw Data'!T$1,FALSE))/100</f>
        <v>-0.14892813552763601</v>
      </c>
      <c r="Y63" s="90">
        <f>(VLOOKUP($A62,'RevPAR Raw Data'!$B$6:$BE$43,'RevPAR Raw Data'!U$1,FALSE))/100</f>
        <v>-7.3314336676008299E-2</v>
      </c>
      <c r="Z63" s="90">
        <f>(VLOOKUP($A62,'RevPAR Raw Data'!$B$6:$BE$43,'RevPAR Raw Data'!V$1,FALSE))/100</f>
        <v>-2.2278865724660601E-2</v>
      </c>
      <c r="AA63" s="90">
        <f>(VLOOKUP($A62,'RevPAR Raw Data'!$B$6:$BE$43,'RevPAR Raw Data'!W$1,FALSE))/100</f>
        <v>-1.6163419176924401E-2</v>
      </c>
      <c r="AB63" s="90">
        <f>(VLOOKUP($A62,'RevPAR Raw Data'!$B$6:$BE$43,'RevPAR Raw Data'!X$1,FALSE))/100</f>
        <v>1.0648933410461E-2</v>
      </c>
      <c r="AC63" s="90">
        <f>(VLOOKUP($A62,'RevPAR Raw Data'!$B$6:$BE$43,'RevPAR Raw Data'!Y$1,FALSE))/100</f>
        <v>-4.3890414844935902E-2</v>
      </c>
      <c r="AD63" s="91">
        <f>(VLOOKUP($A62,'RevPAR Raw Data'!$B$6:$BE$43,'RevPAR Raw Data'!AA$1,FALSE))/100</f>
        <v>-0.15120903977231301</v>
      </c>
      <c r="AE63" s="91">
        <f>(VLOOKUP($A62,'RevPAR Raw Data'!$B$6:$BE$43,'RevPAR Raw Data'!AB$1,FALSE))/100</f>
        <v>-0.161217193527703</v>
      </c>
      <c r="AF63" s="90">
        <f>(VLOOKUP($A62,'RevPAR Raw Data'!$B$6:$BE$43,'RevPAR Raw Data'!AC$1,FALSE))/100</f>
        <v>-0.156154766391991</v>
      </c>
      <c r="AG63" s="92">
        <f>(VLOOKUP($A62,'RevPAR Raw Data'!$B$6:$BE$43,'RevPAR Raw Data'!AE$1,FALSE))/100</f>
        <v>-6.6376778381832299E-2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0.64410911201392906</v>
      </c>
      <c r="C65" s="118">
        <f>(VLOOKUP($A65,'Occupancy Raw Data'!$B$8:$BE$45,'Occupancy Raw Data'!H$3,FALSE))/100</f>
        <v>0.81938479396401609</v>
      </c>
      <c r="D65" s="118">
        <f>(VLOOKUP($A65,'Occupancy Raw Data'!$B$8:$BE$45,'Occupancy Raw Data'!I$3,FALSE))/100</f>
        <v>0.920603598374927</v>
      </c>
      <c r="E65" s="118">
        <f>(VLOOKUP($A65,'Occupancy Raw Data'!$B$8:$BE$45,'Occupancy Raw Data'!J$3,FALSE))/100</f>
        <v>0.86477074869413795</v>
      </c>
      <c r="F65" s="118">
        <f>(VLOOKUP($A65,'Occupancy Raw Data'!$B$8:$BE$45,'Occupancy Raw Data'!K$3,FALSE))/100</f>
        <v>0.75496227510156699</v>
      </c>
      <c r="G65" s="119">
        <f>(VLOOKUP($A65,'Occupancy Raw Data'!$B$8:$BE$45,'Occupancy Raw Data'!L$3,FALSE))/100</f>
        <v>0.80076610562971495</v>
      </c>
      <c r="H65" s="99">
        <f>(VLOOKUP($A65,'Occupancy Raw Data'!$B$8:$BE$45,'Occupancy Raw Data'!N$3,FALSE))/100</f>
        <v>0.66790481717933803</v>
      </c>
      <c r="I65" s="99">
        <f>(VLOOKUP($A65,'Occupancy Raw Data'!$B$8:$BE$45,'Occupancy Raw Data'!O$3,FALSE))/100</f>
        <v>0.69378990133488105</v>
      </c>
      <c r="J65" s="119">
        <f>(VLOOKUP($A65,'Occupancy Raw Data'!$B$8:$BE$45,'Occupancy Raw Data'!P$3,FALSE))/100</f>
        <v>0.68084735925710904</v>
      </c>
      <c r="K65" s="120">
        <f>(VLOOKUP($A65,'Occupancy Raw Data'!$B$8:$BE$45,'Occupancy Raw Data'!R$3,FALSE))/100</f>
        <v>0.76650360666611306</v>
      </c>
      <c r="M65" s="121">
        <f>VLOOKUP($A65,'ADR Raw Data'!$B$6:$BE$43,'ADR Raw Data'!G$1,FALSE)</f>
        <v>181.44264912596799</v>
      </c>
      <c r="N65" s="122">
        <f>VLOOKUP($A65,'ADR Raw Data'!$B$6:$BE$43,'ADR Raw Data'!H$1,FALSE)</f>
        <v>214.198353874486</v>
      </c>
      <c r="O65" s="122">
        <f>VLOOKUP($A65,'ADR Raw Data'!$B$6:$BE$43,'ADR Raw Data'!I$1,FALSE)</f>
        <v>220.18162652881</v>
      </c>
      <c r="P65" s="122">
        <f>VLOOKUP($A65,'ADR Raw Data'!$B$6:$BE$43,'ADR Raw Data'!J$1,FALSE)</f>
        <v>198.79066979865701</v>
      </c>
      <c r="Q65" s="122">
        <f>VLOOKUP($A65,'ADR Raw Data'!$B$6:$BE$43,'ADR Raw Data'!K$1,FALSE)</f>
        <v>170.73973400983999</v>
      </c>
      <c r="R65" s="123">
        <f>VLOOKUP($A65,'ADR Raw Data'!$B$6:$BE$43,'ADR Raw Data'!L$1,FALSE)</f>
        <v>198.782177253355</v>
      </c>
      <c r="S65" s="122">
        <f>VLOOKUP($A65,'ADR Raw Data'!$B$6:$BE$43,'ADR Raw Data'!N$1,FALSE)</f>
        <v>147.80717066388499</v>
      </c>
      <c r="T65" s="122">
        <f>VLOOKUP($A65,'ADR Raw Data'!$B$6:$BE$43,'ADR Raw Data'!O$1,FALSE)</f>
        <v>147.19226367742999</v>
      </c>
      <c r="U65" s="123">
        <f>VLOOKUP($A65,'ADR Raw Data'!$B$6:$BE$43,'ADR Raw Data'!P$1,FALSE)</f>
        <v>147.49387264512799</v>
      </c>
      <c r="V65" s="124">
        <f>VLOOKUP($A65,'ADR Raw Data'!$B$6:$BE$43,'ADR Raw Data'!R$1,FALSE)</f>
        <v>185.765928089304</v>
      </c>
      <c r="X65" s="121">
        <f>VLOOKUP($A65,'RevPAR Raw Data'!$B$6:$BE$43,'RevPAR Raw Data'!G$1,FALSE)</f>
        <v>116.868863609982</v>
      </c>
      <c r="Y65" s="122">
        <f>VLOOKUP($A65,'RevPAR Raw Data'!$B$6:$BE$43,'RevPAR Raw Data'!H$1,FALSE)</f>
        <v>175.51087405687699</v>
      </c>
      <c r="Z65" s="122">
        <f>VLOOKUP($A65,'RevPAR Raw Data'!$B$6:$BE$43,'RevPAR Raw Data'!I$1,FALSE)</f>
        <v>202.69999767846701</v>
      </c>
      <c r="AA65" s="122">
        <f>VLOOKUP($A65,'RevPAR Raw Data'!$B$6:$BE$43,'RevPAR Raw Data'!J$1,FALSE)</f>
        <v>171.908356355194</v>
      </c>
      <c r="AB65" s="122">
        <f>VLOOKUP($A65,'RevPAR Raw Data'!$B$6:$BE$43,'RevPAR Raw Data'!K$1,FALSE)</f>
        <v>128.902058038305</v>
      </c>
      <c r="AC65" s="123">
        <f>VLOOKUP($A65,'RevPAR Raw Data'!$B$6:$BE$43,'RevPAR Raw Data'!L$1,FALSE)</f>
        <v>159.178029947765</v>
      </c>
      <c r="AD65" s="122">
        <f>VLOOKUP($A65,'RevPAR Raw Data'!$B$6:$BE$43,'RevPAR Raw Data'!N$1,FALSE)</f>
        <v>98.721121300058002</v>
      </c>
      <c r="AE65" s="122">
        <f>VLOOKUP($A65,'RevPAR Raw Data'!$B$6:$BE$43,'RevPAR Raw Data'!O$1,FALSE)</f>
        <v>102.12050609402201</v>
      </c>
      <c r="AF65" s="123">
        <f>VLOOKUP($A65,'RevPAR Raw Data'!$B$6:$BE$43,'RevPAR Raw Data'!P$1,FALSE)</f>
        <v>100.42081369704</v>
      </c>
      <c r="AG65" s="124">
        <f>VLOOKUP($A65,'RevPAR Raw Data'!$B$6:$BE$43,'RevPAR Raw Data'!R$1,FALSE)</f>
        <v>142.39025387612901</v>
      </c>
    </row>
    <row r="66" spans="1:33" ht="14.25" x14ac:dyDescent="0.2">
      <c r="A66" s="101" t="s">
        <v>121</v>
      </c>
      <c r="B66" s="89">
        <f>(VLOOKUP($A65,'Occupancy Raw Data'!$B$8:$BE$51,'Occupancy Raw Data'!T$3,FALSE))/100</f>
        <v>5.6001895456464904E-2</v>
      </c>
      <c r="C66" s="90">
        <f>(VLOOKUP($A65,'Occupancy Raw Data'!$B$8:$BE$51,'Occupancy Raw Data'!U$3,FALSE))/100</f>
        <v>-2.4575408340933498E-3</v>
      </c>
      <c r="D66" s="90">
        <f>(VLOOKUP($A65,'Occupancy Raw Data'!$B$8:$BE$51,'Occupancy Raw Data'!V$3,FALSE))/100</f>
        <v>2.2066683865441798E-2</v>
      </c>
      <c r="E66" s="90">
        <f>(VLOOKUP($A65,'Occupancy Raw Data'!$B$8:$BE$51,'Occupancy Raw Data'!W$3,FALSE))/100</f>
        <v>-4.3533248491700795E-2</v>
      </c>
      <c r="F66" s="90">
        <f>(VLOOKUP($A65,'Occupancy Raw Data'!$B$8:$BE$51,'Occupancy Raw Data'!X$3,FALSE))/100</f>
        <v>-4.7692642330438899E-2</v>
      </c>
      <c r="G66" s="90">
        <f>(VLOOKUP($A65,'Occupancy Raw Data'!$B$8:$BE$51,'Occupancy Raw Data'!Y$3,FALSE))/100</f>
        <v>-6.2430825431139501E-3</v>
      </c>
      <c r="H66" s="91">
        <f>(VLOOKUP($A65,'Occupancy Raw Data'!$B$8:$BE$51,'Occupancy Raw Data'!AA$3,FALSE))/100</f>
        <v>-5.5758982746794701E-2</v>
      </c>
      <c r="I66" s="91">
        <f>(VLOOKUP($A65,'Occupancy Raw Data'!$B$8:$BE$51,'Occupancy Raw Data'!AB$3,FALSE))/100</f>
        <v>-1.52435810833017E-2</v>
      </c>
      <c r="J66" s="90">
        <f>(VLOOKUP($A65,'Occupancy Raw Data'!$B$8:$BE$51,'Occupancy Raw Data'!AC$3,FALSE))/100</f>
        <v>-3.5541689562983897E-2</v>
      </c>
      <c r="K66" s="92">
        <f>(VLOOKUP($A65,'Occupancy Raw Data'!$B$8:$BE$51,'Occupancy Raw Data'!AE$3,FALSE))/100</f>
        <v>-1.3845921623991999E-2</v>
      </c>
      <c r="M66" s="89">
        <f>(VLOOKUP($A65,'ADR Raw Data'!$B$6:$BE$49,'ADR Raw Data'!T$1,FALSE))/100</f>
        <v>0.11021185179536599</v>
      </c>
      <c r="N66" s="90">
        <f>(VLOOKUP($A65,'ADR Raw Data'!$B$6:$BE$49,'ADR Raw Data'!U$1,FALSE))/100</f>
        <v>0.13643735393346501</v>
      </c>
      <c r="O66" s="90">
        <f>(VLOOKUP($A65,'ADR Raw Data'!$B$6:$BE$49,'ADR Raw Data'!V$1,FALSE))/100</f>
        <v>0.10489407833523699</v>
      </c>
      <c r="P66" s="90">
        <f>(VLOOKUP($A65,'ADR Raw Data'!$B$6:$BE$49,'ADR Raw Data'!W$1,FALSE))/100</f>
        <v>1.2621034186502299E-2</v>
      </c>
      <c r="Q66" s="90">
        <f>(VLOOKUP($A65,'ADR Raw Data'!$B$6:$BE$49,'ADR Raw Data'!X$1,FALSE))/100</f>
        <v>-3.47340529894032E-2</v>
      </c>
      <c r="R66" s="90">
        <f>(VLOOKUP($A65,'ADR Raw Data'!$B$6:$BE$49,'ADR Raw Data'!Y$1,FALSE))/100</f>
        <v>6.5408552068711004E-2</v>
      </c>
      <c r="S66" s="91">
        <f>(VLOOKUP($A65,'ADR Raw Data'!$B$6:$BE$49,'ADR Raw Data'!AA$1,FALSE))/100</f>
        <v>-5.7515977695327895E-2</v>
      </c>
      <c r="T66" s="91">
        <f>(VLOOKUP($A65,'ADR Raw Data'!$B$6:$BE$49,'ADR Raw Data'!AB$1,FALSE))/100</f>
        <v>-8.4247217321284401E-2</v>
      </c>
      <c r="U66" s="90">
        <f>(VLOOKUP($A65,'ADR Raw Data'!$B$6:$BE$49,'ADR Raw Data'!AC$1,FALSE))/100</f>
        <v>-7.1060026212225E-2</v>
      </c>
      <c r="V66" s="92">
        <f>(VLOOKUP($A65,'ADR Raw Data'!$B$6:$BE$49,'ADR Raw Data'!AE$1,FALSE))/100</f>
        <v>3.5692803404955099E-2</v>
      </c>
      <c r="X66" s="89">
        <f>(VLOOKUP($A65,'RevPAR Raw Data'!$B$6:$BE$43,'RevPAR Raw Data'!T$1,FALSE))/100</f>
        <v>0.17238581985413798</v>
      </c>
      <c r="Y66" s="90">
        <f>(VLOOKUP($A65,'RevPAR Raw Data'!$B$6:$BE$43,'RevPAR Raw Data'!U$1,FALSE))/100</f>
        <v>0.13364451273078401</v>
      </c>
      <c r="Z66" s="90">
        <f>(VLOOKUP($A65,'RevPAR Raw Data'!$B$6:$BE$43,'RevPAR Raw Data'!V$1,FALSE))/100</f>
        <v>0.129275426666659</v>
      </c>
      <c r="AA66" s="90">
        <f>(VLOOKUP($A65,'RevPAR Raw Data'!$B$6:$BE$43,'RevPAR Raw Data'!W$1,FALSE))/100</f>
        <v>-3.1461648922661595E-2</v>
      </c>
      <c r="AB66" s="90">
        <f>(VLOOKUP($A65,'RevPAR Raw Data'!$B$6:$BE$43,'RevPAR Raw Data'!X$1,FALSE))/100</f>
        <v>-8.0770136553932004E-2</v>
      </c>
      <c r="AC66" s="90">
        <f>(VLOOKUP($A65,'RevPAR Raw Data'!$B$6:$BE$43,'RevPAR Raw Data'!Y$1,FALSE))/100</f>
        <v>5.8757118536006493E-2</v>
      </c>
      <c r="AD66" s="91">
        <f>(VLOOKUP($A65,'RevPAR Raw Data'!$B$6:$BE$43,'RevPAR Raw Data'!AA$1,FALSE))/100</f>
        <v>-0.11006792803414299</v>
      </c>
      <c r="AE66" s="91">
        <f>(VLOOKUP($A65,'RevPAR Raw Data'!$B$6:$BE$43,'RevPAR Raw Data'!AB$1,FALSE))/100</f>
        <v>-9.8206569116306597E-2</v>
      </c>
      <c r="AF66" s="90">
        <f>(VLOOKUP($A65,'RevPAR Raw Data'!$B$6:$BE$43,'RevPAR Raw Data'!AC$1,FALSE))/100</f>
        <v>-0.10407612238323599</v>
      </c>
      <c r="AG66" s="92">
        <f>(VLOOKUP($A65,'RevPAR Raw Data'!$B$6:$BE$43,'RevPAR Raw Data'!AE$1,FALSE))/100</f>
        <v>2.13526820224775E-2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0.55360443622920497</v>
      </c>
      <c r="C68" s="118">
        <f>(VLOOKUP($A68,'Occupancy Raw Data'!$B$8:$BE$45,'Occupancy Raw Data'!H$3,FALSE))/100</f>
        <v>0.76166820702402904</v>
      </c>
      <c r="D68" s="118">
        <f>(VLOOKUP($A68,'Occupancy Raw Data'!$B$8:$BE$45,'Occupancy Raw Data'!I$3,FALSE))/100</f>
        <v>0.89452402957486099</v>
      </c>
      <c r="E68" s="118">
        <f>(VLOOKUP($A68,'Occupancy Raw Data'!$B$8:$BE$45,'Occupancy Raw Data'!J$3,FALSE))/100</f>
        <v>0.91139094269870602</v>
      </c>
      <c r="F68" s="118">
        <f>(VLOOKUP($A68,'Occupancy Raw Data'!$B$8:$BE$45,'Occupancy Raw Data'!K$3,FALSE))/100</f>
        <v>0.81943160813308591</v>
      </c>
      <c r="G68" s="119">
        <f>(VLOOKUP($A68,'Occupancy Raw Data'!$B$8:$BE$45,'Occupancy Raw Data'!L$3,FALSE))/100</f>
        <v>0.78812384473197694</v>
      </c>
      <c r="H68" s="99">
        <f>(VLOOKUP($A68,'Occupancy Raw Data'!$B$8:$BE$45,'Occupancy Raw Data'!N$3,FALSE))/100</f>
        <v>0.71210720887245804</v>
      </c>
      <c r="I68" s="99">
        <f>(VLOOKUP($A68,'Occupancy Raw Data'!$B$8:$BE$45,'Occupancy Raw Data'!O$3,FALSE))/100</f>
        <v>0.71360905730129298</v>
      </c>
      <c r="J68" s="119">
        <f>(VLOOKUP($A68,'Occupancy Raw Data'!$B$8:$BE$45,'Occupancy Raw Data'!P$3,FALSE))/100</f>
        <v>0.71285813308687596</v>
      </c>
      <c r="K68" s="120">
        <f>(VLOOKUP($A68,'Occupancy Raw Data'!$B$8:$BE$45,'Occupancy Raw Data'!R$3,FALSE))/100</f>
        <v>0.76661935569052009</v>
      </c>
      <c r="M68" s="121">
        <f>VLOOKUP($A68,'ADR Raw Data'!$B$6:$BE$43,'ADR Raw Data'!G$1,FALSE)</f>
        <v>150.98763981636</v>
      </c>
      <c r="N68" s="122">
        <f>VLOOKUP($A68,'ADR Raw Data'!$B$6:$BE$43,'ADR Raw Data'!H$1,FALSE)</f>
        <v>191.85120430759801</v>
      </c>
      <c r="O68" s="122">
        <f>VLOOKUP($A68,'ADR Raw Data'!$B$6:$BE$43,'ADR Raw Data'!I$1,FALSE)</f>
        <v>220.524938654268</v>
      </c>
      <c r="P68" s="122">
        <f>VLOOKUP($A68,'ADR Raw Data'!$B$6:$BE$43,'ADR Raw Data'!J$1,FALSE)</f>
        <v>215.09028267207501</v>
      </c>
      <c r="Q68" s="122">
        <f>VLOOKUP($A68,'ADR Raw Data'!$B$6:$BE$43,'ADR Raw Data'!K$1,FALSE)</f>
        <v>176.22666431693199</v>
      </c>
      <c r="R68" s="123">
        <f>VLOOKUP($A68,'ADR Raw Data'!$B$6:$BE$43,'ADR Raw Data'!L$1,FALSE)</f>
        <v>194.74509909117501</v>
      </c>
      <c r="S68" s="122">
        <f>VLOOKUP($A68,'ADR Raw Data'!$B$6:$BE$43,'ADR Raw Data'!N$1,FALSE)</f>
        <v>147.534881570408</v>
      </c>
      <c r="T68" s="122">
        <f>VLOOKUP($A68,'ADR Raw Data'!$B$6:$BE$43,'ADR Raw Data'!O$1,FALSE)</f>
        <v>147.60475635421699</v>
      </c>
      <c r="U68" s="123">
        <f>VLOOKUP($A68,'ADR Raw Data'!$B$6:$BE$43,'ADR Raw Data'!P$1,FALSE)</f>
        <v>147.56985576533501</v>
      </c>
      <c r="V68" s="124">
        <f>VLOOKUP($A68,'ADR Raw Data'!$B$6:$BE$43,'ADR Raw Data'!R$1,FALSE)</f>
        <v>182.211683709715</v>
      </c>
      <c r="X68" s="121">
        <f>VLOOKUP($A68,'RevPAR Raw Data'!$B$6:$BE$43,'RevPAR Raw Data'!G$1,FALSE)</f>
        <v>83.587427218114598</v>
      </c>
      <c r="Y68" s="122">
        <f>VLOOKUP($A68,'RevPAR Raw Data'!$B$6:$BE$43,'RevPAR Raw Data'!H$1,FALSE)</f>
        <v>146.126962800369</v>
      </c>
      <c r="Z68" s="122">
        <f>VLOOKUP($A68,'RevPAR Raw Data'!$B$6:$BE$43,'RevPAR Raw Data'!I$1,FALSE)</f>
        <v>197.26485674676499</v>
      </c>
      <c r="AA68" s="122">
        <f>VLOOKUP($A68,'RevPAR Raw Data'!$B$6:$BE$43,'RevPAR Raw Data'!J$1,FALSE)</f>
        <v>196.031335489833</v>
      </c>
      <c r="AB68" s="122">
        <f>VLOOKUP($A68,'RevPAR Raw Data'!$B$6:$BE$43,'RevPAR Raw Data'!K$1,FALSE)</f>
        <v>144.40569893715301</v>
      </c>
      <c r="AC68" s="123">
        <f>VLOOKUP($A68,'RevPAR Raw Data'!$B$6:$BE$43,'RevPAR Raw Data'!L$1,FALSE)</f>
        <v>153.48325623844701</v>
      </c>
      <c r="AD68" s="122">
        <f>VLOOKUP($A68,'RevPAR Raw Data'!$B$6:$BE$43,'RevPAR Raw Data'!N$1,FALSE)</f>
        <v>105.060652726432</v>
      </c>
      <c r="AE68" s="122">
        <f>VLOOKUP($A68,'RevPAR Raw Data'!$B$6:$BE$43,'RevPAR Raw Data'!O$1,FALSE)</f>
        <v>105.33209103512</v>
      </c>
      <c r="AF68" s="123">
        <f>VLOOKUP($A68,'RevPAR Raw Data'!$B$6:$BE$43,'RevPAR Raw Data'!P$1,FALSE)</f>
        <v>105.196371880776</v>
      </c>
      <c r="AG68" s="124">
        <f>VLOOKUP($A68,'RevPAR Raw Data'!$B$6:$BE$43,'RevPAR Raw Data'!R$1,FALSE)</f>
        <v>139.68700356482699</v>
      </c>
    </row>
    <row r="69" spans="1:33" ht="14.25" x14ac:dyDescent="0.2">
      <c r="A69" s="101" t="s">
        <v>121</v>
      </c>
      <c r="B69" s="89">
        <f>(VLOOKUP($A68,'Occupancy Raw Data'!$B$8:$BE$51,'Occupancy Raw Data'!T$3,FALSE))/100</f>
        <v>1.3301071207231601E-2</v>
      </c>
      <c r="C69" s="90">
        <f>(VLOOKUP($A68,'Occupancy Raw Data'!$B$8:$BE$51,'Occupancy Raw Data'!U$3,FALSE))/100</f>
        <v>-2.73809310276838E-2</v>
      </c>
      <c r="D69" s="90">
        <f>(VLOOKUP($A68,'Occupancy Raw Data'!$B$8:$BE$51,'Occupancy Raw Data'!V$3,FALSE))/100</f>
        <v>-4.6066319423639701E-2</v>
      </c>
      <c r="E69" s="90">
        <f>(VLOOKUP($A68,'Occupancy Raw Data'!$B$8:$BE$51,'Occupancy Raw Data'!W$3,FALSE))/100</f>
        <v>-3.2324418884205598E-2</v>
      </c>
      <c r="F69" s="90">
        <f>(VLOOKUP($A68,'Occupancy Raw Data'!$B$8:$BE$51,'Occupancy Raw Data'!X$3,FALSE))/100</f>
        <v>-2.43746935003206E-2</v>
      </c>
      <c r="G69" s="90">
        <f>(VLOOKUP($A68,'Occupancy Raw Data'!$B$8:$BE$51,'Occupancy Raw Data'!Y$3,FALSE))/100</f>
        <v>-2.6745348096418698E-2</v>
      </c>
      <c r="H69" s="91">
        <f>(VLOOKUP($A68,'Occupancy Raw Data'!$B$8:$BE$51,'Occupancy Raw Data'!AA$3,FALSE))/100</f>
        <v>-0.132444635271768</v>
      </c>
      <c r="I69" s="91">
        <f>(VLOOKUP($A68,'Occupancy Raw Data'!$B$8:$BE$51,'Occupancy Raw Data'!AB$3,FALSE))/100</f>
        <v>-0.11471606741655399</v>
      </c>
      <c r="J69" s="90">
        <f>(VLOOKUP($A68,'Occupancy Raw Data'!$B$8:$BE$51,'Occupancy Raw Data'!AC$3,FALSE))/100</f>
        <v>-0.123660669713668</v>
      </c>
      <c r="K69" s="92">
        <f>(VLOOKUP($A68,'Occupancy Raw Data'!$B$8:$BE$51,'Occupancy Raw Data'!AE$3,FALSE))/100</f>
        <v>-5.4524917523320407E-2</v>
      </c>
      <c r="M69" s="89">
        <f>(VLOOKUP($A68,'ADR Raw Data'!$B$6:$BE$49,'ADR Raw Data'!T$1,FALSE))/100</f>
        <v>-5.9214617120869804E-2</v>
      </c>
      <c r="N69" s="90">
        <f>(VLOOKUP($A68,'ADR Raw Data'!$B$6:$BE$49,'ADR Raw Data'!U$1,FALSE))/100</f>
        <v>-1.1782104449526399E-3</v>
      </c>
      <c r="O69" s="90">
        <f>(VLOOKUP($A68,'ADR Raw Data'!$B$6:$BE$49,'ADR Raw Data'!V$1,FALSE))/100</f>
        <v>4.5359133921246499E-2</v>
      </c>
      <c r="P69" s="90">
        <f>(VLOOKUP($A68,'ADR Raw Data'!$B$6:$BE$49,'ADR Raw Data'!W$1,FALSE))/100</f>
        <v>2.6771178947998103E-2</v>
      </c>
      <c r="Q69" s="90">
        <f>(VLOOKUP($A68,'ADR Raw Data'!$B$6:$BE$49,'ADR Raw Data'!X$1,FALSE))/100</f>
        <v>-2.0305306895511303E-2</v>
      </c>
      <c r="R69" s="90">
        <f>(VLOOKUP($A68,'ADR Raw Data'!$B$6:$BE$49,'ADR Raw Data'!Y$1,FALSE))/100</f>
        <v>5.3651528671198601E-3</v>
      </c>
      <c r="S69" s="91">
        <f>(VLOOKUP($A68,'ADR Raw Data'!$B$6:$BE$49,'ADR Raw Data'!AA$1,FALSE))/100</f>
        <v>-6.7958832630336502E-2</v>
      </c>
      <c r="T69" s="91">
        <f>(VLOOKUP($A68,'ADR Raw Data'!$B$6:$BE$49,'ADR Raw Data'!AB$1,FALSE))/100</f>
        <v>-5.0631882393387201E-2</v>
      </c>
      <c r="U69" s="90">
        <f>(VLOOKUP($A68,'ADR Raw Data'!$B$6:$BE$49,'ADR Raw Data'!AC$1,FALSE))/100</f>
        <v>-5.9449327317631105E-2</v>
      </c>
      <c r="V69" s="92">
        <f>(VLOOKUP($A68,'ADR Raw Data'!$B$6:$BE$49,'ADR Raw Data'!AE$1,FALSE))/100</f>
        <v>-5.1510631833322695E-3</v>
      </c>
      <c r="X69" s="89">
        <f>(VLOOKUP($A68,'RevPAR Raw Data'!$B$6:$BE$43,'RevPAR Raw Data'!T$1,FALSE))/100</f>
        <v>-4.6701163752471804E-2</v>
      </c>
      <c r="Y69" s="90">
        <f>(VLOOKUP($A68,'RevPAR Raw Data'!$B$6:$BE$43,'RevPAR Raw Data'!U$1,FALSE))/100</f>
        <v>-2.8526880973707099E-2</v>
      </c>
      <c r="Z69" s="90">
        <f>(VLOOKUP($A68,'RevPAR Raw Data'!$B$6:$BE$43,'RevPAR Raw Data'!V$1,FALSE))/100</f>
        <v>-2.7967138543890102E-3</v>
      </c>
      <c r="AA69" s="90">
        <f>(VLOOKUP($A68,'RevPAR Raw Data'!$B$6:$BE$43,'RevPAR Raw Data'!W$1,FALSE))/100</f>
        <v>-6.4186027385465701E-3</v>
      </c>
      <c r="AB69" s="90">
        <f>(VLOOKUP($A68,'RevPAR Raw Data'!$B$6:$BE$43,'RevPAR Raw Data'!X$1,FALSE))/100</f>
        <v>-4.4185064763823903E-2</v>
      </c>
      <c r="AC69" s="90">
        <f>(VLOOKUP($A68,'RevPAR Raw Data'!$B$6:$BE$43,'RevPAR Raw Data'!Y$1,FALSE))/100</f>
        <v>-2.1523688110320502E-2</v>
      </c>
      <c r="AD69" s="91">
        <f>(VLOOKUP($A68,'RevPAR Raw Data'!$B$6:$BE$43,'RevPAR Raw Data'!AA$1,FALSE))/100</f>
        <v>-0.19140268510088501</v>
      </c>
      <c r="AE69" s="91">
        <f>(VLOOKUP($A68,'RevPAR Raw Data'!$B$6:$BE$43,'RevPAR Raw Data'!AB$1,FALSE))/100</f>
        <v>-0.159539659375875</v>
      </c>
      <c r="AF69" s="90">
        <f>(VLOOKUP($A68,'RevPAR Raw Data'!$B$6:$BE$43,'RevPAR Raw Data'!AC$1,FALSE))/100</f>
        <v>-0.17575845340117399</v>
      </c>
      <c r="AG69" s="92">
        <f>(VLOOKUP($A68,'RevPAR Raw Data'!$B$6:$BE$43,'RevPAR Raw Data'!AE$1,FALSE))/100</f>
        <v>-5.9395119411424099E-2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0.52716857610474599</v>
      </c>
      <c r="C71" s="118">
        <f>(VLOOKUP($A71,'Occupancy Raw Data'!$B$8:$BE$45,'Occupancy Raw Data'!H$3,FALSE))/100</f>
        <v>0.74189852700490899</v>
      </c>
      <c r="D71" s="118">
        <f>(VLOOKUP($A71,'Occupancy Raw Data'!$B$8:$BE$45,'Occupancy Raw Data'!I$3,FALSE))/100</f>
        <v>0.80441898527004896</v>
      </c>
      <c r="E71" s="118">
        <f>(VLOOKUP($A71,'Occupancy Raw Data'!$B$8:$BE$45,'Occupancy Raw Data'!J$3,FALSE))/100</f>
        <v>0.80949263502454893</v>
      </c>
      <c r="F71" s="118">
        <f>(VLOOKUP($A71,'Occupancy Raw Data'!$B$8:$BE$45,'Occupancy Raw Data'!K$3,FALSE))/100</f>
        <v>0.74664484451718394</v>
      </c>
      <c r="G71" s="119">
        <f>(VLOOKUP($A71,'Occupancy Raw Data'!$B$8:$BE$45,'Occupancy Raw Data'!L$3,FALSE))/100</f>
        <v>0.72592471358428801</v>
      </c>
      <c r="H71" s="99">
        <f>(VLOOKUP($A71,'Occupancy Raw Data'!$B$8:$BE$45,'Occupancy Raw Data'!N$3,FALSE))/100</f>
        <v>0.70507364975450004</v>
      </c>
      <c r="I71" s="99">
        <f>(VLOOKUP($A71,'Occupancy Raw Data'!$B$8:$BE$45,'Occupancy Raw Data'!O$3,FALSE))/100</f>
        <v>0.68936170212765902</v>
      </c>
      <c r="J71" s="119">
        <f>(VLOOKUP($A71,'Occupancy Raw Data'!$B$8:$BE$45,'Occupancy Raw Data'!P$3,FALSE))/100</f>
        <v>0.69721767594107997</v>
      </c>
      <c r="K71" s="120">
        <f>(VLOOKUP($A71,'Occupancy Raw Data'!$B$8:$BE$45,'Occupancy Raw Data'!R$3,FALSE))/100</f>
        <v>0.7177227028290849</v>
      </c>
      <c r="M71" s="121">
        <f>VLOOKUP($A71,'ADR Raw Data'!$B$6:$BE$43,'ADR Raw Data'!G$1,FALSE)</f>
        <v>146.45429369760899</v>
      </c>
      <c r="N71" s="122">
        <f>VLOOKUP($A71,'ADR Raw Data'!$B$6:$BE$43,'ADR Raw Data'!H$1,FALSE)</f>
        <v>167.83844915067201</v>
      </c>
      <c r="O71" s="122">
        <f>VLOOKUP($A71,'ADR Raw Data'!$B$6:$BE$43,'ADR Raw Data'!I$1,FALSE)</f>
        <v>174.96001424211499</v>
      </c>
      <c r="P71" s="122">
        <f>VLOOKUP($A71,'ADR Raw Data'!$B$6:$BE$43,'ADR Raw Data'!J$1,FALSE)</f>
        <v>164.375980590376</v>
      </c>
      <c r="Q71" s="122">
        <f>VLOOKUP($A71,'ADR Raw Data'!$B$6:$BE$43,'ADR Raw Data'!K$1,FALSE)</f>
        <v>160.11529592284001</v>
      </c>
      <c r="R71" s="123">
        <f>VLOOKUP($A71,'ADR Raw Data'!$B$6:$BE$43,'ADR Raw Data'!L$1,FALSE)</f>
        <v>163.94999413807</v>
      </c>
      <c r="S71" s="122">
        <f>VLOOKUP($A71,'ADR Raw Data'!$B$6:$BE$43,'ADR Raw Data'!N$1,FALSE)</f>
        <v>174.65058727947999</v>
      </c>
      <c r="T71" s="122">
        <f>VLOOKUP($A71,'ADR Raw Data'!$B$6:$BE$43,'ADR Raw Data'!O$1,FALSE)</f>
        <v>175.46954178537499</v>
      </c>
      <c r="U71" s="123">
        <f>VLOOKUP($A71,'ADR Raw Data'!$B$6:$BE$43,'ADR Raw Data'!P$1,FALSE)</f>
        <v>175.055450704225</v>
      </c>
      <c r="V71" s="124">
        <f>VLOOKUP($A71,'ADR Raw Data'!$B$6:$BE$43,'ADR Raw Data'!R$1,FALSE)</f>
        <v>167.03233084666201</v>
      </c>
      <c r="X71" s="121">
        <f>VLOOKUP($A71,'RevPAR Raw Data'!$B$6:$BE$43,'RevPAR Raw Data'!G$1,FALSE)</f>
        <v>77.206101472995002</v>
      </c>
      <c r="Y71" s="122">
        <f>VLOOKUP($A71,'RevPAR Raw Data'!$B$6:$BE$43,'RevPAR Raw Data'!H$1,FALSE)</f>
        <v>124.519098199672</v>
      </c>
      <c r="Z71" s="122">
        <f>VLOOKUP($A71,'RevPAR Raw Data'!$B$6:$BE$43,'RevPAR Raw Data'!I$1,FALSE)</f>
        <v>140.74115711947599</v>
      </c>
      <c r="AA71" s="122">
        <f>VLOOKUP($A71,'RevPAR Raw Data'!$B$6:$BE$43,'RevPAR Raw Data'!J$1,FALSE)</f>
        <v>133.061145662847</v>
      </c>
      <c r="AB71" s="122">
        <f>VLOOKUP($A71,'RevPAR Raw Data'!$B$6:$BE$43,'RevPAR Raw Data'!K$1,FALSE)</f>
        <v>119.549260229132</v>
      </c>
      <c r="AC71" s="123">
        <f>VLOOKUP($A71,'RevPAR Raw Data'!$B$6:$BE$43,'RevPAR Raw Data'!L$1,FALSE)</f>
        <v>119.015352536824</v>
      </c>
      <c r="AD71" s="122">
        <f>VLOOKUP($A71,'RevPAR Raw Data'!$B$6:$BE$43,'RevPAR Raw Data'!N$1,FALSE)</f>
        <v>123.14152700490899</v>
      </c>
      <c r="AE71" s="122">
        <f>VLOOKUP($A71,'RevPAR Raw Data'!$B$6:$BE$43,'RevPAR Raw Data'!O$1,FALSE)</f>
        <v>120.961981996726</v>
      </c>
      <c r="AF71" s="123">
        <f>VLOOKUP($A71,'RevPAR Raw Data'!$B$6:$BE$43,'RevPAR Raw Data'!P$1,FALSE)</f>
        <v>122.05175450081801</v>
      </c>
      <c r="AG71" s="124">
        <f>VLOOKUP($A71,'RevPAR Raw Data'!$B$6:$BE$43,'RevPAR Raw Data'!R$1,FALSE)</f>
        <v>119.882895955108</v>
      </c>
    </row>
    <row r="72" spans="1:33" ht="14.25" x14ac:dyDescent="0.2">
      <c r="A72" s="101" t="s">
        <v>121</v>
      </c>
      <c r="B72" s="89">
        <f>(VLOOKUP($A71,'Occupancy Raw Data'!$B$8:$BE$51,'Occupancy Raw Data'!T$3,FALSE))/100</f>
        <v>6.33801774657217E-3</v>
      </c>
      <c r="C72" s="90">
        <f>(VLOOKUP($A71,'Occupancy Raw Data'!$B$8:$BE$51,'Occupancy Raw Data'!U$3,FALSE))/100</f>
        <v>1.0884215963511801E-2</v>
      </c>
      <c r="D72" s="90">
        <f>(VLOOKUP($A71,'Occupancy Raw Data'!$B$8:$BE$51,'Occupancy Raw Data'!V$3,FALSE))/100</f>
        <v>-5.9103357313098799E-2</v>
      </c>
      <c r="E72" s="90">
        <f>(VLOOKUP($A71,'Occupancy Raw Data'!$B$8:$BE$51,'Occupancy Raw Data'!W$3,FALSE))/100</f>
        <v>-5.2263547213560003E-2</v>
      </c>
      <c r="F72" s="90">
        <f>(VLOOKUP($A71,'Occupancy Raw Data'!$B$8:$BE$51,'Occupancy Raw Data'!X$3,FALSE))/100</f>
        <v>3.72414100443702E-3</v>
      </c>
      <c r="G72" s="90">
        <f>(VLOOKUP($A71,'Occupancy Raw Data'!$B$8:$BE$51,'Occupancy Raw Data'!Y$3,FALSE))/100</f>
        <v>-2.1853436509439699E-2</v>
      </c>
      <c r="H72" s="91">
        <f>(VLOOKUP($A71,'Occupancy Raw Data'!$B$8:$BE$51,'Occupancy Raw Data'!AA$3,FALSE))/100</f>
        <v>4.9722977577104505E-2</v>
      </c>
      <c r="I72" s="91">
        <f>(VLOOKUP($A71,'Occupancy Raw Data'!$B$8:$BE$51,'Occupancy Raw Data'!AB$3,FALSE))/100</f>
        <v>-0.107198574058487</v>
      </c>
      <c r="J72" s="90">
        <f>(VLOOKUP($A71,'Occupancy Raw Data'!$B$8:$BE$51,'Occupancy Raw Data'!AC$3,FALSE))/100</f>
        <v>-3.4196942615387901E-2</v>
      </c>
      <c r="K72" s="92">
        <f>(VLOOKUP($A71,'Occupancy Raw Data'!$B$8:$BE$51,'Occupancy Raw Data'!AE$3,FALSE))/100</f>
        <v>-2.5310916876738299E-2</v>
      </c>
      <c r="M72" s="89">
        <f>(VLOOKUP($A71,'ADR Raw Data'!$B$6:$BE$49,'ADR Raw Data'!T$1,FALSE))/100</f>
        <v>-8.8074483787334394E-3</v>
      </c>
      <c r="N72" s="90">
        <f>(VLOOKUP($A71,'ADR Raw Data'!$B$6:$BE$49,'ADR Raw Data'!U$1,FALSE))/100</f>
        <v>2.72959398974045E-2</v>
      </c>
      <c r="O72" s="90">
        <f>(VLOOKUP($A71,'ADR Raw Data'!$B$6:$BE$49,'ADR Raw Data'!V$1,FALSE))/100</f>
        <v>3.9699135033343096E-2</v>
      </c>
      <c r="P72" s="90">
        <f>(VLOOKUP($A71,'ADR Raw Data'!$B$6:$BE$49,'ADR Raw Data'!W$1,FALSE))/100</f>
        <v>5.2236404620243006E-3</v>
      </c>
      <c r="Q72" s="90">
        <f>(VLOOKUP($A71,'ADR Raw Data'!$B$6:$BE$49,'ADR Raw Data'!X$1,FALSE))/100</f>
        <v>4.6414732159836401E-2</v>
      </c>
      <c r="R72" s="90">
        <f>(VLOOKUP($A71,'ADR Raw Data'!$B$6:$BE$49,'ADR Raw Data'!Y$1,FALSE))/100</f>
        <v>2.30420064412011E-2</v>
      </c>
      <c r="S72" s="91">
        <f>(VLOOKUP($A71,'ADR Raw Data'!$B$6:$BE$49,'ADR Raw Data'!AA$1,FALSE))/100</f>
        <v>8.7570400610194096E-2</v>
      </c>
      <c r="T72" s="91">
        <f>(VLOOKUP($A71,'ADR Raw Data'!$B$6:$BE$49,'ADR Raw Data'!AB$1,FALSE))/100</f>
        <v>-2.1808023914309096E-2</v>
      </c>
      <c r="U72" s="90">
        <f>(VLOOKUP($A71,'ADR Raw Data'!$B$6:$BE$49,'ADR Raw Data'!AC$1,FALSE))/100</f>
        <v>2.5884938786998202E-2</v>
      </c>
      <c r="V72" s="92">
        <f>(VLOOKUP($A71,'ADR Raw Data'!$B$6:$BE$49,'ADR Raw Data'!AE$1,FALSE))/100</f>
        <v>2.3700991090546498E-2</v>
      </c>
      <c r="X72" s="89">
        <f>(VLOOKUP($A71,'RevPAR Raw Data'!$B$6:$BE$43,'RevPAR Raw Data'!T$1,FALSE))/100</f>
        <v>-2.5252523962877001E-3</v>
      </c>
      <c r="Y72" s="90">
        <f>(VLOOKUP($A71,'RevPAR Raw Data'!$B$6:$BE$43,'RevPAR Raw Data'!U$1,FALSE))/100</f>
        <v>3.8477250765686796E-2</v>
      </c>
      <c r="Z72" s="90">
        <f>(VLOOKUP($A71,'RevPAR Raw Data'!$B$6:$BE$43,'RevPAR Raw Data'!V$1,FALSE))/100</f>
        <v>-2.1750574442652302E-2</v>
      </c>
      <c r="AA72" s="90">
        <f>(VLOOKUP($A71,'RevPAR Raw Data'!$B$6:$BE$43,'RevPAR Raw Data'!W$1,FALSE))/100</f>
        <v>-4.7312912731449303E-2</v>
      </c>
      <c r="AB72" s="90">
        <f>(VLOOKUP($A71,'RevPAR Raw Data'!$B$6:$BE$43,'RevPAR Raw Data'!X$1,FALSE))/100</f>
        <v>5.0311728171519798E-2</v>
      </c>
      <c r="AC72" s="90">
        <f>(VLOOKUP($A71,'RevPAR Raw Data'!$B$6:$BE$43,'RevPAR Raw Data'!Y$1,FALSE))/100</f>
        <v>6.8502290694850412E-4</v>
      </c>
      <c r="AD72" s="91">
        <f>(VLOOKUP($A71,'RevPAR Raw Data'!$B$6:$BE$43,'RevPAR Raw Data'!AA$1,FALSE))/100</f>
        <v>0.14164763925325699</v>
      </c>
      <c r="AE72" s="91">
        <f>(VLOOKUP($A71,'RevPAR Raw Data'!$B$6:$BE$43,'RevPAR Raw Data'!AB$1,FALSE))/100</f>
        <v>-0.12666880890614801</v>
      </c>
      <c r="AF72" s="90">
        <f>(VLOOKUP($A71,'RevPAR Raw Data'!$B$6:$BE$43,'RevPAR Raw Data'!AC$1,FALSE))/100</f>
        <v>-9.1971895946915301E-3</v>
      </c>
      <c r="AG72" s="92">
        <f>(VLOOKUP($A71,'RevPAR Raw Data'!$B$6:$BE$43,'RevPAR Raw Data'!AE$1,FALSE))/100</f>
        <v>-2.20981960158096E-3</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0.52338308457711402</v>
      </c>
      <c r="C74" s="118">
        <f>(VLOOKUP($A74,'Occupancy Raw Data'!$B$8:$BE$45,'Occupancy Raw Data'!H$3,FALSE))/100</f>
        <v>0.64068546158098305</v>
      </c>
      <c r="D74" s="118">
        <f>(VLOOKUP($A74,'Occupancy Raw Data'!$B$8:$BE$45,'Occupancy Raw Data'!I$3,FALSE))/100</f>
        <v>0.71387506909894893</v>
      </c>
      <c r="E74" s="118">
        <f>(VLOOKUP($A74,'Occupancy Raw Data'!$B$8:$BE$45,'Occupancy Raw Data'!J$3,FALSE))/100</f>
        <v>0.72924267551133193</v>
      </c>
      <c r="F74" s="118">
        <f>(VLOOKUP($A74,'Occupancy Raw Data'!$B$8:$BE$45,'Occupancy Raw Data'!K$3,FALSE))/100</f>
        <v>0.70668877833056898</v>
      </c>
      <c r="G74" s="119">
        <f>(VLOOKUP($A74,'Occupancy Raw Data'!$B$8:$BE$45,'Occupancy Raw Data'!L$3,FALSE))/100</f>
        <v>0.66277501381978898</v>
      </c>
      <c r="H74" s="99">
        <f>(VLOOKUP($A74,'Occupancy Raw Data'!$B$8:$BE$45,'Occupancy Raw Data'!N$3,FALSE))/100</f>
        <v>0.78507462686567098</v>
      </c>
      <c r="I74" s="99">
        <f>(VLOOKUP($A74,'Occupancy Raw Data'!$B$8:$BE$45,'Occupancy Raw Data'!O$3,FALSE))/100</f>
        <v>0.75843007186290701</v>
      </c>
      <c r="J74" s="119">
        <f>(VLOOKUP($A74,'Occupancy Raw Data'!$B$8:$BE$45,'Occupancy Raw Data'!P$3,FALSE))/100</f>
        <v>0.77175234936428894</v>
      </c>
      <c r="K74" s="120">
        <f>(VLOOKUP($A74,'Occupancy Raw Data'!$B$8:$BE$45,'Occupancy Raw Data'!R$3,FALSE))/100</f>
        <v>0.69391139540393199</v>
      </c>
      <c r="M74" s="121">
        <f>VLOOKUP($A74,'ADR Raw Data'!$B$6:$BE$43,'ADR Raw Data'!G$1,FALSE)</f>
        <v>97.158073510773093</v>
      </c>
      <c r="N74" s="122">
        <f>VLOOKUP($A74,'ADR Raw Data'!$B$6:$BE$43,'ADR Raw Data'!H$1,FALSE)</f>
        <v>103.679580672993</v>
      </c>
      <c r="O74" s="122">
        <f>VLOOKUP($A74,'ADR Raw Data'!$B$6:$BE$43,'ADR Raw Data'!I$1,FALSE)</f>
        <v>110.025120024779</v>
      </c>
      <c r="P74" s="122">
        <f>VLOOKUP($A74,'ADR Raw Data'!$B$6:$BE$43,'ADR Raw Data'!J$1,FALSE)</f>
        <v>109.123758338386</v>
      </c>
      <c r="Q74" s="122">
        <f>VLOOKUP($A74,'ADR Raw Data'!$B$6:$BE$43,'ADR Raw Data'!K$1,FALSE)</f>
        <v>107.05550219023699</v>
      </c>
      <c r="R74" s="123">
        <f>VLOOKUP($A74,'ADR Raw Data'!$B$6:$BE$43,'ADR Raw Data'!L$1,FALSE)</f>
        <v>105.93450223527</v>
      </c>
      <c r="S74" s="122">
        <f>VLOOKUP($A74,'ADR Raw Data'!$B$6:$BE$43,'ADR Raw Data'!N$1,FALSE)</f>
        <v>124.342205323193</v>
      </c>
      <c r="T74" s="122">
        <f>VLOOKUP($A74,'ADR Raw Data'!$B$6:$BE$43,'ADR Raw Data'!O$1,FALSE)</f>
        <v>121.98666618075799</v>
      </c>
      <c r="U74" s="123">
        <f>VLOOKUP($A74,'ADR Raw Data'!$B$6:$BE$43,'ADR Raw Data'!P$1,FALSE)</f>
        <v>123.18476685051201</v>
      </c>
      <c r="V74" s="124">
        <f>VLOOKUP($A74,'ADR Raw Data'!$B$6:$BE$43,'ADR Raw Data'!R$1,FALSE)</f>
        <v>111.41603049960101</v>
      </c>
      <c r="X74" s="121">
        <f>VLOOKUP($A74,'RevPAR Raw Data'!$B$6:$BE$43,'RevPAR Raw Data'!G$1,FALSE)</f>
        <v>50.850892205638402</v>
      </c>
      <c r="Y74" s="122">
        <f>VLOOKUP($A74,'RevPAR Raw Data'!$B$6:$BE$43,'RevPAR Raw Data'!H$1,FALSE)</f>
        <v>66.426000000000002</v>
      </c>
      <c r="Z74" s="122">
        <f>VLOOKUP($A74,'RevPAR Raw Data'!$B$6:$BE$43,'RevPAR Raw Data'!I$1,FALSE)</f>
        <v>78.544190160309498</v>
      </c>
      <c r="AA74" s="122">
        <f>VLOOKUP($A74,'RevPAR Raw Data'!$B$6:$BE$43,'RevPAR Raw Data'!J$1,FALSE)</f>
        <v>79.577701492537301</v>
      </c>
      <c r="AB74" s="122">
        <f>VLOOKUP($A74,'RevPAR Raw Data'!$B$6:$BE$43,'RevPAR Raw Data'!K$1,FALSE)</f>
        <v>75.654922056384706</v>
      </c>
      <c r="AC74" s="123">
        <f>VLOOKUP($A74,'RevPAR Raw Data'!$B$6:$BE$43,'RevPAR Raw Data'!L$1,FALSE)</f>
        <v>70.210741182974004</v>
      </c>
      <c r="AD74" s="122">
        <f>VLOOKUP($A74,'RevPAR Raw Data'!$B$6:$BE$43,'RevPAR Raw Data'!N$1,FALSE)</f>
        <v>97.617910447761105</v>
      </c>
      <c r="AE74" s="122">
        <f>VLOOKUP($A74,'RevPAR Raw Data'!$B$6:$BE$43,'RevPAR Raw Data'!O$1,FALSE)</f>
        <v>92.518355997788802</v>
      </c>
      <c r="AF74" s="123">
        <f>VLOOKUP($A74,'RevPAR Raw Data'!$B$6:$BE$43,'RevPAR Raw Data'!P$1,FALSE)</f>
        <v>95.068133222775003</v>
      </c>
      <c r="AG74" s="124">
        <f>VLOOKUP($A74,'RevPAR Raw Data'!$B$6:$BE$43,'RevPAR Raw Data'!R$1,FALSE)</f>
        <v>77.312853194345706</v>
      </c>
    </row>
    <row r="75" spans="1:33" ht="14.25" x14ac:dyDescent="0.2">
      <c r="A75" s="101" t="s">
        <v>121</v>
      </c>
      <c r="B75" s="89">
        <f>(VLOOKUP($A74,'Occupancy Raw Data'!$B$8:$BE$51,'Occupancy Raw Data'!T$3,FALSE))/100</f>
        <v>-5.9188632672115001E-2</v>
      </c>
      <c r="C75" s="90">
        <f>(VLOOKUP($A74,'Occupancy Raw Data'!$B$8:$BE$51,'Occupancy Raw Data'!U$3,FALSE))/100</f>
        <v>-5.2521729269292099E-2</v>
      </c>
      <c r="D75" s="90">
        <f>(VLOOKUP($A74,'Occupancy Raw Data'!$B$8:$BE$51,'Occupancy Raw Data'!V$3,FALSE))/100</f>
        <v>-1.7045338889188199E-2</v>
      </c>
      <c r="E75" s="90">
        <f>(VLOOKUP($A74,'Occupancy Raw Data'!$B$8:$BE$51,'Occupancy Raw Data'!W$3,FALSE))/100</f>
        <v>-1.67000979888174E-2</v>
      </c>
      <c r="F75" s="90">
        <f>(VLOOKUP($A74,'Occupancy Raw Data'!$B$8:$BE$51,'Occupancy Raw Data'!X$3,FALSE))/100</f>
        <v>-1.3504318920012E-2</v>
      </c>
      <c r="G75" s="90">
        <f>(VLOOKUP($A74,'Occupancy Raw Data'!$B$8:$BE$51,'Occupancy Raw Data'!Y$3,FALSE))/100</f>
        <v>-3.0110718353355801E-2</v>
      </c>
      <c r="H75" s="91">
        <f>(VLOOKUP($A74,'Occupancy Raw Data'!$B$8:$BE$51,'Occupancy Raw Data'!AA$3,FALSE))/100</f>
        <v>-1.1915225134265598E-2</v>
      </c>
      <c r="I75" s="91">
        <f>(VLOOKUP($A74,'Occupancy Raw Data'!$B$8:$BE$51,'Occupancy Raw Data'!AB$3,FALSE))/100</f>
        <v>1.7293771449171001E-3</v>
      </c>
      <c r="J75" s="90">
        <f>(VLOOKUP($A74,'Occupancy Raw Data'!$B$8:$BE$51,'Occupancy Raw Data'!AC$3,FALSE))/100</f>
        <v>-5.2574556811436904E-3</v>
      </c>
      <c r="K75" s="92">
        <f>(VLOOKUP($A74,'Occupancy Raw Data'!$B$8:$BE$51,'Occupancy Raw Data'!AE$3,FALSE))/100</f>
        <v>-2.23489174420533E-2</v>
      </c>
      <c r="M75" s="89">
        <f>(VLOOKUP($A74,'ADR Raw Data'!$B$6:$BE$49,'ADR Raw Data'!T$1,FALSE))/100</f>
        <v>-3.7776583194473602E-3</v>
      </c>
      <c r="N75" s="90">
        <f>(VLOOKUP($A74,'ADR Raw Data'!$B$6:$BE$49,'ADR Raw Data'!U$1,FALSE))/100</f>
        <v>-7.6878259668523993E-5</v>
      </c>
      <c r="O75" s="90">
        <f>(VLOOKUP($A74,'ADR Raw Data'!$B$6:$BE$49,'ADR Raw Data'!V$1,FALSE))/100</f>
        <v>1.61961381405142E-2</v>
      </c>
      <c r="P75" s="90">
        <f>(VLOOKUP($A74,'ADR Raw Data'!$B$6:$BE$49,'ADR Raw Data'!W$1,FALSE))/100</f>
        <v>7.3501920261840009E-4</v>
      </c>
      <c r="Q75" s="90">
        <f>(VLOOKUP($A74,'ADR Raw Data'!$B$6:$BE$49,'ADR Raw Data'!X$1,FALSE))/100</f>
        <v>1.18280568912504E-2</v>
      </c>
      <c r="R75" s="90">
        <f>(VLOOKUP($A74,'ADR Raw Data'!$B$6:$BE$49,'ADR Raw Data'!Y$1,FALSE))/100</f>
        <v>6.3593062793232099E-3</v>
      </c>
      <c r="S75" s="91">
        <f>(VLOOKUP($A74,'ADR Raw Data'!$B$6:$BE$49,'ADR Raw Data'!AA$1,FALSE))/100</f>
        <v>3.1579452908688799E-2</v>
      </c>
      <c r="T75" s="91">
        <f>(VLOOKUP($A74,'ADR Raw Data'!$B$6:$BE$49,'ADR Raw Data'!AB$1,FALSE))/100</f>
        <v>2.9886924119482398E-2</v>
      </c>
      <c r="U75" s="90">
        <f>(VLOOKUP($A74,'ADR Raw Data'!$B$6:$BE$49,'ADR Raw Data'!AC$1,FALSE))/100</f>
        <v>3.06934433992356E-2</v>
      </c>
      <c r="V75" s="92">
        <f>(VLOOKUP($A74,'ADR Raw Data'!$B$6:$BE$49,'ADR Raw Data'!AE$1,FALSE))/100</f>
        <v>1.5496257308483198E-2</v>
      </c>
      <c r="X75" s="89">
        <f>(VLOOKUP($A74,'RevPAR Raw Data'!$B$6:$BE$43,'RevPAR Raw Data'!T$1,FALSE))/100</f>
        <v>-6.2742696560931802E-2</v>
      </c>
      <c r="Y75" s="90">
        <f>(VLOOKUP($A74,'RevPAR Raw Data'!$B$6:$BE$43,'RevPAR Raw Data'!U$1,FALSE))/100</f>
        <v>-5.2594569749819603E-2</v>
      </c>
      <c r="Z75" s="90">
        <f>(VLOOKUP($A74,'RevPAR Raw Data'!$B$6:$BE$43,'RevPAR Raw Data'!V$1,FALSE))/100</f>
        <v>-1.12526941197518E-3</v>
      </c>
      <c r="AA75" s="90">
        <f>(VLOOKUP($A74,'RevPAR Raw Data'!$B$6:$BE$43,'RevPAR Raw Data'!W$1,FALSE))/100</f>
        <v>-1.59773536789064E-2</v>
      </c>
      <c r="AB75" s="90">
        <f>(VLOOKUP($A74,'RevPAR Raw Data'!$B$6:$BE$43,'RevPAR Raw Data'!X$1,FALSE))/100</f>
        <v>-1.83599188122511E-3</v>
      </c>
      <c r="AC75" s="90">
        <f>(VLOOKUP($A74,'RevPAR Raw Data'!$B$6:$BE$43,'RevPAR Raw Data'!Y$1,FALSE))/100</f>
        <v>-2.3942895354332E-2</v>
      </c>
      <c r="AD75" s="91">
        <f>(VLOOKUP($A74,'RevPAR Raw Data'!$B$6:$BE$43,'RevPAR Raw Data'!AA$1,FALSE))/100</f>
        <v>1.92879514833991E-2</v>
      </c>
      <c r="AE75" s="91">
        <f>(VLOOKUP($A74,'RevPAR Raw Data'!$B$6:$BE$43,'RevPAR Raw Data'!AB$1,FALSE))/100</f>
        <v>3.1667987027903605E-2</v>
      </c>
      <c r="AF75" s="90">
        <f>(VLOOKUP($A74,'RevPAR Raw Data'!$B$6:$BE$43,'RevPAR Raw Data'!AC$1,FALSE))/100</f>
        <v>2.52746182997187E-2</v>
      </c>
      <c r="AG75" s="92">
        <f>(VLOOKUP($A74,'RevPAR Raw Data'!$B$6:$BE$43,'RevPAR Raw Data'!AE$1,FALSE))/100</f>
        <v>-7.1989847088181798E-3</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0.60271945240958202</v>
      </c>
      <c r="C77" s="118">
        <f>(VLOOKUP($A77,'Occupancy Raw Data'!$B$8:$BE$45,'Occupancy Raw Data'!H$3,FALSE))/100</f>
        <v>0.8554250300619729</v>
      </c>
      <c r="D77" s="118">
        <f>(VLOOKUP($A77,'Occupancy Raw Data'!$B$8:$BE$45,'Occupancy Raw Data'!I$3,FALSE))/100</f>
        <v>0.92544630468966704</v>
      </c>
      <c r="E77" s="118">
        <f>(VLOOKUP($A77,'Occupancy Raw Data'!$B$8:$BE$45,'Occupancy Raw Data'!J$3,FALSE))/100</f>
        <v>0.93099620756636692</v>
      </c>
      <c r="F77" s="118">
        <f>(VLOOKUP($A77,'Occupancy Raw Data'!$B$8:$BE$45,'Occupancy Raw Data'!K$3,FALSE))/100</f>
        <v>0.87364721117380395</v>
      </c>
      <c r="G77" s="119">
        <f>(VLOOKUP($A77,'Occupancy Raw Data'!$B$8:$BE$45,'Occupancy Raw Data'!L$3,FALSE))/100</f>
        <v>0.83764684118027899</v>
      </c>
      <c r="H77" s="99">
        <f>(VLOOKUP($A77,'Occupancy Raw Data'!$B$8:$BE$45,'Occupancy Raw Data'!N$3,FALSE))/100</f>
        <v>0.72805475904171602</v>
      </c>
      <c r="I77" s="99">
        <f>(VLOOKUP($A77,'Occupancy Raw Data'!$B$8:$BE$45,'Occupancy Raw Data'!O$3,FALSE))/100</f>
        <v>0.675700675238183</v>
      </c>
      <c r="J77" s="119">
        <f>(VLOOKUP($A77,'Occupancy Raw Data'!$B$8:$BE$45,'Occupancy Raw Data'!P$3,FALSE))/100</f>
        <v>0.70187771713995006</v>
      </c>
      <c r="K77" s="120">
        <f>(VLOOKUP($A77,'Occupancy Raw Data'!$B$8:$BE$45,'Occupancy Raw Data'!R$3,FALSE))/100</f>
        <v>0.79885566288304199</v>
      </c>
      <c r="M77" s="121">
        <f>VLOOKUP($A77,'ADR Raw Data'!$B$6:$BE$43,'ADR Raw Data'!G$1,FALSE)</f>
        <v>120.621240024554</v>
      </c>
      <c r="N77" s="122">
        <f>VLOOKUP($A77,'ADR Raw Data'!$B$6:$BE$43,'ADR Raw Data'!H$1,FALSE)</f>
        <v>153.48297902249101</v>
      </c>
      <c r="O77" s="122">
        <f>VLOOKUP($A77,'ADR Raw Data'!$B$6:$BE$43,'ADR Raw Data'!I$1,FALSE)</f>
        <v>171.54390304847499</v>
      </c>
      <c r="P77" s="122">
        <f>VLOOKUP($A77,'ADR Raw Data'!$B$6:$BE$43,'ADR Raw Data'!J$1,FALSE)</f>
        <v>167.51658817685001</v>
      </c>
      <c r="Q77" s="122">
        <f>VLOOKUP($A77,'ADR Raw Data'!$B$6:$BE$43,'ADR Raw Data'!K$1,FALSE)</f>
        <v>148.65383800952799</v>
      </c>
      <c r="R77" s="123">
        <f>VLOOKUP($A77,'ADR Raw Data'!$B$6:$BE$43,'ADR Raw Data'!L$1,FALSE)</f>
        <v>154.856893924335</v>
      </c>
      <c r="S77" s="122">
        <f>VLOOKUP($A77,'ADR Raw Data'!$B$6:$BE$43,'ADR Raw Data'!N$1,FALSE)</f>
        <v>122.334644898996</v>
      </c>
      <c r="T77" s="122">
        <f>VLOOKUP($A77,'ADR Raw Data'!$B$6:$BE$43,'ADR Raw Data'!O$1,FALSE)</f>
        <v>115.070138261464</v>
      </c>
      <c r="U77" s="123">
        <f>VLOOKUP($A77,'ADR Raw Data'!$B$6:$BE$43,'ADR Raw Data'!P$1,FALSE)</f>
        <v>118.837859119662</v>
      </c>
      <c r="V77" s="124">
        <f>VLOOKUP($A77,'ADR Raw Data'!$B$6:$BE$43,'ADR Raw Data'!R$1,FALSE)</f>
        <v>145.815046728971</v>
      </c>
      <c r="X77" s="121">
        <f>VLOOKUP($A77,'RevPAR Raw Data'!$B$6:$BE$43,'RevPAR Raw Data'!G$1,FALSE)</f>
        <v>72.7007677365646</v>
      </c>
      <c r="Y77" s="122">
        <f>VLOOKUP($A77,'RevPAR Raw Data'!$B$6:$BE$43,'RevPAR Raw Data'!H$1,FALSE)</f>
        <v>131.29318194431499</v>
      </c>
      <c r="Z77" s="122">
        <f>VLOOKUP($A77,'RevPAR Raw Data'!$B$6:$BE$43,'RevPAR Raw Data'!I$1,FALSE)</f>
        <v>158.75467116825399</v>
      </c>
      <c r="AA77" s="122">
        <f>VLOOKUP($A77,'RevPAR Raw Data'!$B$6:$BE$43,'RevPAR Raw Data'!J$1,FALSE)</f>
        <v>155.95730829710399</v>
      </c>
      <c r="AB77" s="122">
        <f>VLOOKUP($A77,'RevPAR Raw Data'!$B$6:$BE$43,'RevPAR Raw Data'!K$1,FALSE)</f>
        <v>129.871011007307</v>
      </c>
      <c r="AC77" s="123">
        <f>VLOOKUP($A77,'RevPAR Raw Data'!$B$6:$BE$43,'RevPAR Raw Data'!L$1,FALSE)</f>
        <v>129.71538803070899</v>
      </c>
      <c r="AD77" s="122">
        <f>VLOOKUP($A77,'RevPAR Raw Data'!$B$6:$BE$43,'RevPAR Raw Data'!N$1,FALSE)</f>
        <v>89.066320414392706</v>
      </c>
      <c r="AE77" s="122">
        <f>VLOOKUP($A77,'RevPAR Raw Data'!$B$6:$BE$43,'RevPAR Raw Data'!O$1,FALSE)</f>
        <v>77.752970123022806</v>
      </c>
      <c r="AF77" s="123">
        <f>VLOOKUP($A77,'RevPAR Raw Data'!$B$6:$BE$43,'RevPAR Raw Data'!P$1,FALSE)</f>
        <v>83.409645268707706</v>
      </c>
      <c r="AG77" s="124">
        <f>VLOOKUP($A77,'RevPAR Raw Data'!$B$6:$BE$43,'RevPAR Raw Data'!R$1,FALSE)</f>
        <v>116.485175812994</v>
      </c>
    </row>
    <row r="78" spans="1:33" ht="14.25" x14ac:dyDescent="0.2">
      <c r="A78" s="101" t="s">
        <v>121</v>
      </c>
      <c r="B78" s="89">
        <f>(VLOOKUP($A77,'Occupancy Raw Data'!$B$8:$BE$51,'Occupancy Raw Data'!T$3,FALSE))/100</f>
        <v>-2.2180906847980499E-2</v>
      </c>
      <c r="C78" s="90">
        <f>(VLOOKUP($A77,'Occupancy Raw Data'!$B$8:$BE$51,'Occupancy Raw Data'!U$3,FALSE))/100</f>
        <v>-1.8086817627032899E-2</v>
      </c>
      <c r="D78" s="90">
        <f>(VLOOKUP($A77,'Occupancy Raw Data'!$B$8:$BE$51,'Occupancy Raw Data'!V$3,FALSE))/100</f>
        <v>-3.9663850375186598E-2</v>
      </c>
      <c r="E78" s="90">
        <f>(VLOOKUP($A77,'Occupancy Raw Data'!$B$8:$BE$51,'Occupancy Raw Data'!W$3,FALSE))/100</f>
        <v>-4.1920927356047695E-2</v>
      </c>
      <c r="F78" s="90">
        <f>(VLOOKUP($A77,'Occupancy Raw Data'!$B$8:$BE$51,'Occupancy Raw Data'!X$3,FALSE))/100</f>
        <v>1.1197727294054301E-2</v>
      </c>
      <c r="G78" s="90">
        <f>(VLOOKUP($A77,'Occupancy Raw Data'!$B$8:$BE$51,'Occupancy Raw Data'!Y$3,FALSE))/100</f>
        <v>-2.3026464306142001E-2</v>
      </c>
      <c r="H78" s="91">
        <f>(VLOOKUP($A77,'Occupancy Raw Data'!$B$8:$BE$51,'Occupancy Raw Data'!AA$3,FALSE))/100</f>
        <v>-1.43632631542598E-2</v>
      </c>
      <c r="I78" s="91">
        <f>(VLOOKUP($A77,'Occupancy Raw Data'!$B$8:$BE$51,'Occupancy Raw Data'!AB$3,FALSE))/100</f>
        <v>-6.9952145402672791E-2</v>
      </c>
      <c r="J78" s="90">
        <f>(VLOOKUP($A77,'Occupancy Raw Data'!$B$8:$BE$51,'Occupancy Raw Data'!AC$3,FALSE))/100</f>
        <v>-4.1927373547927804E-2</v>
      </c>
      <c r="K78" s="92">
        <f>(VLOOKUP($A77,'Occupancy Raw Data'!$B$8:$BE$51,'Occupancy Raw Data'!AE$3,FALSE))/100</f>
        <v>-2.7840914480924298E-2</v>
      </c>
      <c r="M78" s="89">
        <f>(VLOOKUP($A77,'ADR Raw Data'!$B$6:$BE$49,'ADR Raw Data'!T$1,FALSE))/100</f>
        <v>-2.1522341795970103E-2</v>
      </c>
      <c r="N78" s="90">
        <f>(VLOOKUP($A77,'ADR Raw Data'!$B$6:$BE$49,'ADR Raw Data'!U$1,FALSE))/100</f>
        <v>7.0629259171363498E-3</v>
      </c>
      <c r="O78" s="90">
        <f>(VLOOKUP($A77,'ADR Raw Data'!$B$6:$BE$49,'ADR Raw Data'!V$1,FALSE))/100</f>
        <v>1.2135077985682701E-2</v>
      </c>
      <c r="P78" s="90">
        <f>(VLOOKUP($A77,'ADR Raw Data'!$B$6:$BE$49,'ADR Raw Data'!W$1,FALSE))/100</f>
        <v>2.4623745594864999E-4</v>
      </c>
      <c r="Q78" s="90">
        <f>(VLOOKUP($A77,'ADR Raw Data'!$B$6:$BE$49,'ADR Raw Data'!X$1,FALSE))/100</f>
        <v>3.3320202497724001E-2</v>
      </c>
      <c r="R78" s="90">
        <f>(VLOOKUP($A77,'ADR Raw Data'!$B$6:$BE$49,'ADR Raw Data'!Y$1,FALSE))/100</f>
        <v>7.1945454733956605E-3</v>
      </c>
      <c r="S78" s="91">
        <f>(VLOOKUP($A77,'ADR Raw Data'!$B$6:$BE$49,'ADR Raw Data'!AA$1,FALSE))/100</f>
        <v>3.6861259232560201E-2</v>
      </c>
      <c r="T78" s="91">
        <f>(VLOOKUP($A77,'ADR Raw Data'!$B$6:$BE$49,'ADR Raw Data'!AB$1,FALSE))/100</f>
        <v>-9.1446139966570514E-3</v>
      </c>
      <c r="U78" s="90">
        <f>(VLOOKUP($A77,'ADR Raw Data'!$B$6:$BE$49,'ADR Raw Data'!AC$1,FALSE))/100</f>
        <v>1.5131091627783699E-2</v>
      </c>
      <c r="V78" s="92">
        <f>(VLOOKUP($A77,'ADR Raw Data'!$B$6:$BE$49,'ADR Raw Data'!AE$1,FALSE))/100</f>
        <v>9.7540100879251E-3</v>
      </c>
      <c r="X78" s="89">
        <f>(VLOOKUP($A77,'RevPAR Raw Data'!$B$6:$BE$43,'RevPAR Raw Data'!T$1,FALSE))/100</f>
        <v>-4.32258635854239E-2</v>
      </c>
      <c r="Y78" s="90">
        <f>(VLOOKUP($A77,'RevPAR Raw Data'!$B$6:$BE$43,'RevPAR Raw Data'!U$1,FALSE))/100</f>
        <v>-1.11516375628731E-2</v>
      </c>
      <c r="Z78" s="90">
        <f>(VLOOKUP($A77,'RevPAR Raw Data'!$B$6:$BE$43,'RevPAR Raw Data'!V$1,FALSE))/100</f>
        <v>-2.80100963070192E-2</v>
      </c>
      <c r="AA78" s="90">
        <f>(VLOOKUP($A77,'RevPAR Raw Data'!$B$6:$BE$43,'RevPAR Raw Data'!W$1,FALSE))/100</f>
        <v>-4.1685012402602195E-2</v>
      </c>
      <c r="AB78" s="90">
        <f>(VLOOKUP($A77,'RevPAR Raw Data'!$B$6:$BE$43,'RevPAR Raw Data'!X$1,FALSE))/100</f>
        <v>4.4891040332730503E-2</v>
      </c>
      <c r="AC78" s="90">
        <f>(VLOOKUP($A77,'RevPAR Raw Data'!$B$6:$BE$43,'RevPAR Raw Data'!Y$1,FALSE))/100</f>
        <v>-1.59975837772884E-2</v>
      </c>
      <c r="AD78" s="91">
        <f>(VLOOKUP($A77,'RevPAR Raw Data'!$B$6:$BE$43,'RevPAR Raw Data'!AA$1,FALSE))/100</f>
        <v>2.1968548111745697E-2</v>
      </c>
      <c r="AE78" s="91">
        <f>(VLOOKUP($A77,'RevPAR Raw Data'!$B$6:$BE$43,'RevPAR Raw Data'!AB$1,FALSE))/100</f>
        <v>-7.8457074031384397E-2</v>
      </c>
      <c r="AF78" s="90">
        <f>(VLOOKUP($A77,'RevPAR Raw Data'!$B$6:$BE$43,'RevPAR Raw Data'!AC$1,FALSE))/100</f>
        <v>-2.7430688851010097E-2</v>
      </c>
      <c r="AG78" s="92">
        <f>(VLOOKUP($A77,'RevPAR Raw Data'!$B$6:$BE$43,'RevPAR Raw Data'!AE$1,FALSE))/100</f>
        <v>-1.8358464953703101E-2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0.52338193911486297</v>
      </c>
      <c r="C80" s="118">
        <f>(VLOOKUP($A80,'Occupancy Raw Data'!$B$8:$BE$45,'Occupancy Raw Data'!H$3,FALSE))/100</f>
        <v>0.58129956510616498</v>
      </c>
      <c r="D80" s="118">
        <f>(VLOOKUP($A80,'Occupancy Raw Data'!$B$8:$BE$45,'Occupancy Raw Data'!I$3,FALSE))/100</f>
        <v>0.62877973906369899</v>
      </c>
      <c r="E80" s="118">
        <f>(VLOOKUP($A80,'Occupancy Raw Data'!$B$8:$BE$45,'Occupancy Raw Data'!J$3,FALSE))/100</f>
        <v>0.63952417498081304</v>
      </c>
      <c r="F80" s="118">
        <f>(VLOOKUP($A80,'Occupancy Raw Data'!$B$8:$BE$45,'Occupancy Raw Data'!K$3,FALSE))/100</f>
        <v>0.645842926579687</v>
      </c>
      <c r="G80" s="119">
        <f>(VLOOKUP($A80,'Occupancy Raw Data'!$B$8:$BE$45,'Occupancy Raw Data'!L$3,FALSE))/100</f>
        <v>0.60376566896904504</v>
      </c>
      <c r="H80" s="99">
        <f>(VLOOKUP($A80,'Occupancy Raw Data'!$B$8:$BE$45,'Occupancy Raw Data'!N$3,FALSE))/100</f>
        <v>0.74837554361729308</v>
      </c>
      <c r="I80" s="99">
        <f>(VLOOKUP($A80,'Occupancy Raw Data'!$B$8:$BE$45,'Occupancy Raw Data'!O$3,FALSE))/100</f>
        <v>0.79426963417753893</v>
      </c>
      <c r="J80" s="119">
        <f>(VLOOKUP($A80,'Occupancy Raw Data'!$B$8:$BE$45,'Occupancy Raw Data'!P$3,FALSE))/100</f>
        <v>0.77132258889741612</v>
      </c>
      <c r="K80" s="120">
        <f>(VLOOKUP($A80,'Occupancy Raw Data'!$B$8:$BE$45,'Occupancy Raw Data'!R$3,FALSE))/100</f>
        <v>0.65163907466286508</v>
      </c>
      <c r="M80" s="121">
        <f>VLOOKUP($A80,'ADR Raw Data'!$B$6:$BE$43,'ADR Raw Data'!G$1,FALSE)</f>
        <v>112.48750051322099</v>
      </c>
      <c r="N80" s="122">
        <f>VLOOKUP($A80,'ADR Raw Data'!$B$6:$BE$43,'ADR Raw Data'!H$1,FALSE)</f>
        <v>115.828197165867</v>
      </c>
      <c r="O80" s="122">
        <f>VLOOKUP($A80,'ADR Raw Data'!$B$6:$BE$43,'ADR Raw Data'!I$1,FALSE)</f>
        <v>118.118448903535</v>
      </c>
      <c r="P80" s="122">
        <f>VLOOKUP($A80,'ADR Raw Data'!$B$6:$BE$43,'ADR Raw Data'!J$1,FALSE)</f>
        <v>119.401228913156</v>
      </c>
      <c r="Q80" s="122">
        <f>VLOOKUP($A80,'ADR Raw Data'!$B$6:$BE$43,'ADR Raw Data'!K$1,FALSE)</f>
        <v>119.301114113126</v>
      </c>
      <c r="R80" s="123">
        <f>VLOOKUP($A80,'ADR Raw Data'!$B$6:$BE$43,'ADR Raw Data'!L$1,FALSE)</f>
        <v>117.225958860566</v>
      </c>
      <c r="S80" s="122">
        <f>VLOOKUP($A80,'ADR Raw Data'!$B$6:$BE$43,'ADR Raw Data'!N$1,FALSE)</f>
        <v>153.86190125794701</v>
      </c>
      <c r="T80" s="122">
        <f>VLOOKUP($A80,'ADR Raw Data'!$B$6:$BE$43,'ADR Raw Data'!O$1,FALSE)</f>
        <v>161.14602784398301</v>
      </c>
      <c r="U80" s="123">
        <f>VLOOKUP($A80,'ADR Raw Data'!$B$6:$BE$43,'ADR Raw Data'!P$1,FALSE)</f>
        <v>157.612316870087</v>
      </c>
      <c r="V80" s="124">
        <f>VLOOKUP($A80,'ADR Raw Data'!$B$6:$BE$43,'ADR Raw Data'!R$1,FALSE)</f>
        <v>130.88422523498599</v>
      </c>
      <c r="X80" s="121">
        <f>VLOOKUP($A80,'RevPAR Raw Data'!$B$6:$BE$43,'RevPAR Raw Data'!G$1,FALSE)</f>
        <v>58.873926144793998</v>
      </c>
      <c r="Y80" s="122">
        <f>VLOOKUP($A80,'RevPAR Raw Data'!$B$6:$BE$43,'RevPAR Raw Data'!H$1,FALSE)</f>
        <v>67.330880639549704</v>
      </c>
      <c r="Z80" s="122">
        <f>VLOOKUP($A80,'RevPAR Raw Data'!$B$6:$BE$43,'RevPAR Raw Data'!I$1,FALSE)</f>
        <v>74.270487480173898</v>
      </c>
      <c r="AA80" s="122">
        <f>VLOOKUP($A80,'RevPAR Raw Data'!$B$6:$BE$43,'RevPAR Raw Data'!J$1,FALSE)</f>
        <v>76.359972412381595</v>
      </c>
      <c r="AB80" s="122">
        <f>VLOOKUP($A80,'RevPAR Raw Data'!$B$6:$BE$43,'RevPAR Raw Data'!K$1,FALSE)</f>
        <v>77.049780683039103</v>
      </c>
      <c r="AC80" s="123">
        <f>VLOOKUP($A80,'RevPAR Raw Data'!$B$6:$BE$43,'RevPAR Raw Data'!L$1,FALSE)</f>
        <v>70.777009471987697</v>
      </c>
      <c r="AD80" s="122">
        <f>VLOOKUP($A80,'RevPAR Raw Data'!$B$6:$BE$43,'RevPAR Raw Data'!N$1,FALSE)</f>
        <v>115.146483995906</v>
      </c>
      <c r="AE80" s="122">
        <f>VLOOKUP($A80,'RevPAR Raw Data'!$B$6:$BE$43,'RevPAR Raw Data'!O$1,FALSE)</f>
        <v>127.993396584804</v>
      </c>
      <c r="AF80" s="123">
        <f>VLOOKUP($A80,'RevPAR Raw Data'!$B$6:$BE$43,'RevPAR Raw Data'!P$1,FALSE)</f>
        <v>121.56994029035501</v>
      </c>
      <c r="AG80" s="124">
        <f>VLOOKUP($A80,'RevPAR Raw Data'!$B$6:$BE$43,'RevPAR Raw Data'!R$1,FALSE)</f>
        <v>85.289275420092807</v>
      </c>
    </row>
    <row r="81" spans="1:33" ht="14.25" x14ac:dyDescent="0.2">
      <c r="A81" s="101" t="s">
        <v>121</v>
      </c>
      <c r="B81" s="89">
        <f>(VLOOKUP($A80,'Occupancy Raw Data'!$B$8:$BE$51,'Occupancy Raw Data'!T$3,FALSE))/100</f>
        <v>2.0807154468393999E-2</v>
      </c>
      <c r="C81" s="90">
        <f>(VLOOKUP($A80,'Occupancy Raw Data'!$B$8:$BE$51,'Occupancy Raw Data'!U$3,FALSE))/100</f>
        <v>-3.8592751829472599E-3</v>
      </c>
      <c r="D81" s="90">
        <f>(VLOOKUP($A80,'Occupancy Raw Data'!$B$8:$BE$51,'Occupancy Raw Data'!V$3,FALSE))/100</f>
        <v>6.5749911889339593E-3</v>
      </c>
      <c r="E81" s="90">
        <f>(VLOOKUP($A80,'Occupancy Raw Data'!$B$8:$BE$51,'Occupancy Raw Data'!W$3,FALSE))/100</f>
        <v>2.0460419209139002E-2</v>
      </c>
      <c r="F81" s="90">
        <f>(VLOOKUP($A80,'Occupancy Raw Data'!$B$8:$BE$51,'Occupancy Raw Data'!X$3,FALSE))/100</f>
        <v>8.3006654468669491E-2</v>
      </c>
      <c r="G81" s="90">
        <f>(VLOOKUP($A80,'Occupancy Raw Data'!$B$8:$BE$51,'Occupancy Raw Data'!Y$3,FALSE))/100</f>
        <v>2.54234632240526E-2</v>
      </c>
      <c r="H81" s="91">
        <f>(VLOOKUP($A80,'Occupancy Raw Data'!$B$8:$BE$51,'Occupancy Raw Data'!AA$3,FALSE))/100</f>
        <v>8.8226084601146601E-2</v>
      </c>
      <c r="I81" s="91">
        <f>(VLOOKUP($A80,'Occupancy Raw Data'!$B$8:$BE$51,'Occupancy Raw Data'!AB$3,FALSE))/100</f>
        <v>0.10305310993644699</v>
      </c>
      <c r="J81" s="90">
        <f>(VLOOKUP($A80,'Occupancy Raw Data'!$B$8:$BE$51,'Occupancy Raw Data'!AC$3,FALSE))/100</f>
        <v>9.5810022847363688E-2</v>
      </c>
      <c r="K81" s="92">
        <f>(VLOOKUP($A80,'Occupancy Raw Data'!$B$8:$BE$51,'Occupancy Raw Data'!AE$3,FALSE))/100</f>
        <v>4.8193129536319504E-2</v>
      </c>
      <c r="M81" s="89">
        <f>(VLOOKUP($A80,'ADR Raw Data'!$B$6:$BE$49,'ADR Raw Data'!T$1,FALSE))/100</f>
        <v>3.3174937262952703E-2</v>
      </c>
      <c r="N81" s="90">
        <f>(VLOOKUP($A80,'ADR Raw Data'!$B$6:$BE$49,'ADR Raw Data'!U$1,FALSE))/100</f>
        <v>4.4886642773662597E-2</v>
      </c>
      <c r="O81" s="90">
        <f>(VLOOKUP($A80,'ADR Raw Data'!$B$6:$BE$49,'ADR Raw Data'!V$1,FALSE))/100</f>
        <v>2.2239640775974897E-2</v>
      </c>
      <c r="P81" s="90">
        <f>(VLOOKUP($A80,'ADR Raw Data'!$B$6:$BE$49,'ADR Raw Data'!W$1,FALSE))/100</f>
        <v>3.1355232700346403E-2</v>
      </c>
      <c r="Q81" s="90">
        <f>(VLOOKUP($A80,'ADR Raw Data'!$B$6:$BE$49,'ADR Raw Data'!X$1,FALSE))/100</f>
        <v>4.1104918099782999E-2</v>
      </c>
      <c r="R81" s="90">
        <f>(VLOOKUP($A80,'ADR Raw Data'!$B$6:$BE$49,'ADR Raw Data'!Y$1,FALSE))/100</f>
        <v>3.4569044271074198E-2</v>
      </c>
      <c r="S81" s="91">
        <f>(VLOOKUP($A80,'ADR Raw Data'!$B$6:$BE$49,'ADR Raw Data'!AA$1,FALSE))/100</f>
        <v>4.5610818175618302E-2</v>
      </c>
      <c r="T81" s="91">
        <f>(VLOOKUP($A80,'ADR Raw Data'!$B$6:$BE$49,'ADR Raw Data'!AB$1,FALSE))/100</f>
        <v>2.9874567263546398E-2</v>
      </c>
      <c r="U81" s="90">
        <f>(VLOOKUP($A80,'ADR Raw Data'!$B$6:$BE$49,'ADR Raw Data'!AC$1,FALSE))/100</f>
        <v>3.7482666460157799E-2</v>
      </c>
      <c r="V81" s="92">
        <f>(VLOOKUP($A80,'ADR Raw Data'!$B$6:$BE$49,'ADR Raw Data'!AE$1,FALSE))/100</f>
        <v>4.04251404175167E-2</v>
      </c>
      <c r="X81" s="89">
        <f>(VLOOKUP($A80,'RevPAR Raw Data'!$B$6:$BE$43,'RevPAR Raw Data'!T$1,FALSE))/100</f>
        <v>5.4672367775456303E-2</v>
      </c>
      <c r="Y81" s="90">
        <f>(VLOOKUP($A80,'RevPAR Raw Data'!$B$6:$BE$43,'RevPAR Raw Data'!U$1,FALSE))/100</f>
        <v>4.0854137684213095E-2</v>
      </c>
      <c r="Z81" s="90">
        <f>(VLOOKUP($A80,'RevPAR Raw Data'!$B$6:$BE$43,'RevPAR Raw Data'!V$1,FALSE))/100</f>
        <v>2.8960857407055899E-2</v>
      </c>
      <c r="AA81" s="90">
        <f>(VLOOKUP($A80,'RevPAR Raw Data'!$B$6:$BE$43,'RevPAR Raw Data'!W$1,FALSE))/100</f>
        <v>5.2457193114934707E-2</v>
      </c>
      <c r="AB81" s="90">
        <f>(VLOOKUP($A80,'RevPAR Raw Data'!$B$6:$BE$43,'RevPAR Raw Data'!X$1,FALSE))/100</f>
        <v>0.127523554302124</v>
      </c>
      <c r="AC81" s="90">
        <f>(VLOOKUP($A80,'RevPAR Raw Data'!$B$6:$BE$43,'RevPAR Raw Data'!Y$1,FALSE))/100</f>
        <v>6.0871372320843199E-2</v>
      </c>
      <c r="AD81" s="91">
        <f>(VLOOKUP($A80,'RevPAR Raw Data'!$B$6:$BE$43,'RevPAR Raw Data'!AA$1,FALSE))/100</f>
        <v>0.13786096667985398</v>
      </c>
      <c r="AE81" s="91">
        <f>(VLOOKUP($A80,'RevPAR Raw Data'!$B$6:$BE$43,'RevPAR Raw Data'!AB$1,FALSE))/100</f>
        <v>0.136006344264507</v>
      </c>
      <c r="AF81" s="90">
        <f>(VLOOKUP($A80,'RevPAR Raw Data'!$B$6:$BE$43,'RevPAR Raw Data'!AC$1,FALSE))/100</f>
        <v>0.13688390443744899</v>
      </c>
      <c r="AG81" s="92">
        <f>(VLOOKUP($A80,'RevPAR Raw Data'!$B$6:$BE$43,'RevPAR Raw Data'!AE$1,FALSE))/100</f>
        <v>9.05664839825015E-2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0.57769591426657696</v>
      </c>
      <c r="C83" s="118">
        <f>(VLOOKUP($A83,'Occupancy Raw Data'!$B$8:$BE$45,'Occupancy Raw Data'!H$3,FALSE))/100</f>
        <v>0.67782987273944995</v>
      </c>
      <c r="D83" s="118">
        <f>(VLOOKUP($A83,'Occupancy Raw Data'!$B$8:$BE$45,'Occupancy Raw Data'!I$3,FALSE))/100</f>
        <v>0.71517079705291298</v>
      </c>
      <c r="E83" s="118">
        <f>(VLOOKUP($A83,'Occupancy Raw Data'!$B$8:$BE$45,'Occupancy Raw Data'!J$3,FALSE))/100</f>
        <v>0.73945077026121897</v>
      </c>
      <c r="F83" s="118">
        <f>(VLOOKUP($A83,'Occupancy Raw Data'!$B$8:$BE$45,'Occupancy Raw Data'!K$3,FALSE))/100</f>
        <v>0.72705961152042808</v>
      </c>
      <c r="G83" s="119">
        <f>(VLOOKUP($A83,'Occupancy Raw Data'!$B$8:$BE$45,'Occupancy Raw Data'!L$3,FALSE))/100</f>
        <v>0.68744139316811692</v>
      </c>
      <c r="H83" s="99">
        <f>(VLOOKUP($A83,'Occupancy Raw Data'!$B$8:$BE$45,'Occupancy Raw Data'!N$3,FALSE))/100</f>
        <v>0.8313797722705959</v>
      </c>
      <c r="I83" s="99">
        <f>(VLOOKUP($A83,'Occupancy Raw Data'!$B$8:$BE$45,'Occupancy Raw Data'!O$3,FALSE))/100</f>
        <v>0.81547220361687811</v>
      </c>
      <c r="J83" s="119">
        <f>(VLOOKUP($A83,'Occupancy Raw Data'!$B$8:$BE$45,'Occupancy Raw Data'!P$3,FALSE))/100</f>
        <v>0.823425987943737</v>
      </c>
      <c r="K83" s="120">
        <f>(VLOOKUP($A83,'Occupancy Raw Data'!$B$8:$BE$45,'Occupancy Raw Data'!R$3,FALSE))/100</f>
        <v>0.72629413453257996</v>
      </c>
      <c r="M83" s="121">
        <f>VLOOKUP($A83,'ADR Raw Data'!$B$6:$BE$43,'ADR Raw Data'!G$1,FALSE)</f>
        <v>90.740363101449205</v>
      </c>
      <c r="N83" s="122">
        <f>VLOOKUP($A83,'ADR Raw Data'!$B$6:$BE$43,'ADR Raw Data'!H$1,FALSE)</f>
        <v>96.866898937746996</v>
      </c>
      <c r="O83" s="122">
        <f>VLOOKUP($A83,'ADR Raw Data'!$B$6:$BE$43,'ADR Raw Data'!I$1,FALSE)</f>
        <v>98.4606933973308</v>
      </c>
      <c r="P83" s="122">
        <f>VLOOKUP($A83,'ADR Raw Data'!$B$6:$BE$43,'ADR Raw Data'!J$1,FALSE)</f>
        <v>98.390413496376794</v>
      </c>
      <c r="Q83" s="122">
        <f>VLOOKUP($A83,'ADR Raw Data'!$B$6:$BE$43,'ADR Raw Data'!K$1,FALSE)</f>
        <v>98.713030423767805</v>
      </c>
      <c r="R83" s="123">
        <f>VLOOKUP($A83,'ADR Raw Data'!$B$6:$BE$43,'ADR Raw Data'!L$1,FALSE)</f>
        <v>96.8870816583036</v>
      </c>
      <c r="S83" s="122">
        <f>VLOOKUP($A83,'ADR Raw Data'!$B$6:$BE$43,'ADR Raw Data'!N$1,FALSE)</f>
        <v>119.956628257804</v>
      </c>
      <c r="T83" s="122">
        <f>VLOOKUP($A83,'ADR Raw Data'!$B$6:$BE$43,'ADR Raw Data'!O$1,FALSE)</f>
        <v>118.555316160164</v>
      </c>
      <c r="U83" s="123">
        <f>VLOOKUP($A83,'ADR Raw Data'!$B$6:$BE$43,'ADR Raw Data'!P$1,FALSE)</f>
        <v>119.26274011184501</v>
      </c>
      <c r="V83" s="124">
        <f>VLOOKUP($A83,'ADR Raw Data'!$B$6:$BE$43,'ADR Raw Data'!R$1,FALSE)</f>
        <v>104.135108826823</v>
      </c>
      <c r="X83" s="121">
        <f>VLOOKUP($A83,'RevPAR Raw Data'!$B$6:$BE$43,'RevPAR Raw Data'!G$1,FALSE)</f>
        <v>52.420337022772898</v>
      </c>
      <c r="Y83" s="122">
        <f>VLOOKUP($A83,'RevPAR Raw Data'!$B$6:$BE$43,'RevPAR Raw Data'!H$1,FALSE)</f>
        <v>65.659277779638302</v>
      </c>
      <c r="Z83" s="122">
        <f>VLOOKUP($A83,'RevPAR Raw Data'!$B$6:$BE$43,'RevPAR Raw Data'!I$1,FALSE)</f>
        <v>70.416212575351594</v>
      </c>
      <c r="AA83" s="122">
        <f>VLOOKUP($A83,'RevPAR Raw Data'!$B$6:$BE$43,'RevPAR Raw Data'!J$1,FALSE)</f>
        <v>72.754867046215594</v>
      </c>
      <c r="AB83" s="122">
        <f>VLOOKUP($A83,'RevPAR Raw Data'!$B$6:$BE$43,'RevPAR Raw Data'!K$1,FALSE)</f>
        <v>71.770257551908898</v>
      </c>
      <c r="AC83" s="123">
        <f>VLOOKUP($A83,'RevPAR Raw Data'!$B$6:$BE$43,'RevPAR Raw Data'!L$1,FALSE)</f>
        <v>66.604190395177397</v>
      </c>
      <c r="AD83" s="122">
        <f>VLOOKUP($A83,'RevPAR Raw Data'!$B$6:$BE$43,'RevPAR Raw Data'!N$1,FALSE)</f>
        <v>99.729514283322104</v>
      </c>
      <c r="AE83" s="122">
        <f>VLOOKUP($A83,'RevPAR Raw Data'!$B$6:$BE$43,'RevPAR Raw Data'!O$1,FALSE)</f>
        <v>96.678564919624904</v>
      </c>
      <c r="AF83" s="123">
        <f>VLOOKUP($A83,'RevPAR Raw Data'!$B$6:$BE$43,'RevPAR Raw Data'!P$1,FALSE)</f>
        <v>98.204039601473497</v>
      </c>
      <c r="AG83" s="124">
        <f>VLOOKUP($A83,'RevPAR Raw Data'!$B$6:$BE$43,'RevPAR Raw Data'!R$1,FALSE)</f>
        <v>75.632718739833507</v>
      </c>
    </row>
    <row r="84" spans="1:33" ht="14.25" x14ac:dyDescent="0.2">
      <c r="A84" s="101" t="s">
        <v>121</v>
      </c>
      <c r="B84" s="89">
        <f>(VLOOKUP($A83,'Occupancy Raw Data'!$B$8:$BE$51,'Occupancy Raw Data'!T$3,FALSE))/100</f>
        <v>-1.6021751183319399E-2</v>
      </c>
      <c r="C84" s="90">
        <f>(VLOOKUP($A83,'Occupancy Raw Data'!$B$8:$BE$51,'Occupancy Raw Data'!U$3,FALSE))/100</f>
        <v>-4.16774349672E-2</v>
      </c>
      <c r="D84" s="90">
        <f>(VLOOKUP($A83,'Occupancy Raw Data'!$B$8:$BE$51,'Occupancy Raw Data'!V$3,FALSE))/100</f>
        <v>-3.4652231926023E-2</v>
      </c>
      <c r="E84" s="90">
        <f>(VLOOKUP($A83,'Occupancy Raw Data'!$B$8:$BE$51,'Occupancy Raw Data'!W$3,FALSE))/100</f>
        <v>5.8260184956698503E-3</v>
      </c>
      <c r="F84" s="90">
        <f>(VLOOKUP($A83,'Occupancy Raw Data'!$B$8:$BE$51,'Occupancy Raw Data'!X$3,FALSE))/100</f>
        <v>3.0680556068086902E-2</v>
      </c>
      <c r="G84" s="90">
        <f>(VLOOKUP($A83,'Occupancy Raw Data'!$B$8:$BE$51,'Occupancy Raw Data'!Y$3,FALSE))/100</f>
        <v>-1.1114263488866601E-2</v>
      </c>
      <c r="H84" s="91">
        <f>(VLOOKUP($A83,'Occupancy Raw Data'!$B$8:$BE$51,'Occupancy Raw Data'!AA$3,FALSE))/100</f>
        <v>0.17569877815017398</v>
      </c>
      <c r="I84" s="91">
        <f>(VLOOKUP($A83,'Occupancy Raw Data'!$B$8:$BE$51,'Occupancy Raw Data'!AB$3,FALSE))/100</f>
        <v>0.130655904633321</v>
      </c>
      <c r="J84" s="90">
        <f>(VLOOKUP($A83,'Occupancy Raw Data'!$B$8:$BE$51,'Occupancy Raw Data'!AC$3,FALSE))/100</f>
        <v>0.15295500117814401</v>
      </c>
      <c r="K84" s="92">
        <f>(VLOOKUP($A83,'Occupancy Raw Data'!$B$8:$BE$51,'Occupancy Raw Data'!AE$3,FALSE))/100</f>
        <v>3.667167214211E-2</v>
      </c>
      <c r="M84" s="89">
        <f>(VLOOKUP($A83,'ADR Raw Data'!$B$6:$BE$49,'ADR Raw Data'!T$1,FALSE))/100</f>
        <v>-4.22328979366597E-2</v>
      </c>
      <c r="N84" s="90">
        <f>(VLOOKUP($A83,'ADR Raw Data'!$B$6:$BE$49,'ADR Raw Data'!U$1,FALSE))/100</f>
        <v>-2.94827004212714E-2</v>
      </c>
      <c r="O84" s="90">
        <f>(VLOOKUP($A83,'ADR Raw Data'!$B$6:$BE$49,'ADR Raw Data'!V$1,FALSE))/100</f>
        <v>-5.2157134171191499E-2</v>
      </c>
      <c r="P84" s="90">
        <f>(VLOOKUP($A83,'ADR Raw Data'!$B$6:$BE$49,'ADR Raw Data'!W$1,FALSE))/100</f>
        <v>-4.1179326849570999E-2</v>
      </c>
      <c r="Q84" s="90">
        <f>(VLOOKUP($A83,'ADR Raw Data'!$B$6:$BE$49,'ADR Raw Data'!X$1,FALSE))/100</f>
        <v>-2.6297430198150899E-2</v>
      </c>
      <c r="R84" s="90">
        <f>(VLOOKUP($A83,'ADR Raw Data'!$B$6:$BE$49,'ADR Raw Data'!Y$1,FALSE))/100</f>
        <v>-3.8178879349301899E-2</v>
      </c>
      <c r="S84" s="91">
        <f>(VLOOKUP($A83,'ADR Raw Data'!$B$6:$BE$49,'ADR Raw Data'!AA$1,FALSE))/100</f>
        <v>6.3443366273943994E-2</v>
      </c>
      <c r="T84" s="91">
        <f>(VLOOKUP($A83,'ADR Raw Data'!$B$6:$BE$49,'ADR Raw Data'!AB$1,FALSE))/100</f>
        <v>2.5018500464029599E-2</v>
      </c>
      <c r="U84" s="90">
        <f>(VLOOKUP($A83,'ADR Raw Data'!$B$6:$BE$49,'ADR Raw Data'!AC$1,FALSE))/100</f>
        <v>4.39204695972472E-2</v>
      </c>
      <c r="V84" s="92">
        <f>(VLOOKUP($A83,'ADR Raw Data'!$B$6:$BE$49,'ADR Raw Data'!AE$1,FALSE))/100</f>
        <v>-5.0951707453240304E-3</v>
      </c>
      <c r="X84" s="89">
        <f>(VLOOKUP($A83,'RevPAR Raw Data'!$B$6:$BE$43,'RevPAR Raw Data'!T$1,FALSE))/100</f>
        <v>-5.7578004137487399E-2</v>
      </c>
      <c r="Y84" s="90">
        <f>(VLOOKUP($A83,'RevPAR Raw Data'!$B$6:$BE$43,'RevPAR Raw Data'!U$1,FALSE))/100</f>
        <v>-6.99313720590065E-2</v>
      </c>
      <c r="Z84" s="90">
        <f>(VLOOKUP($A83,'RevPAR Raw Data'!$B$6:$BE$43,'RevPAR Raw Data'!V$1,FALSE))/100</f>
        <v>-8.5002004987317803E-2</v>
      </c>
      <c r="AA84" s="90">
        <f>(VLOOKUP($A83,'RevPAR Raw Data'!$B$6:$BE$43,'RevPAR Raw Data'!W$1,FALSE))/100</f>
        <v>-3.5593219873765999E-2</v>
      </c>
      <c r="AB84" s="90">
        <f>(VLOOKUP($A83,'RevPAR Raw Data'!$B$6:$BE$43,'RevPAR Raw Data'!X$1,FALSE))/100</f>
        <v>3.5763060882950098E-3</v>
      </c>
      <c r="AC84" s="90">
        <f>(VLOOKUP($A83,'RevPAR Raw Data'!$B$6:$BE$43,'RevPAR Raw Data'!Y$1,FALSE))/100</f>
        <v>-4.88688127133707E-2</v>
      </c>
      <c r="AD84" s="91">
        <f>(VLOOKUP($A83,'RevPAR Raw Data'!$B$6:$BE$43,'RevPAR Raw Data'!AA$1,FALSE))/100</f>
        <v>0.250289066360184</v>
      </c>
      <c r="AE84" s="91">
        <f>(VLOOKUP($A83,'RevPAR Raw Data'!$B$6:$BE$43,'RevPAR Raw Data'!AB$1,FALSE))/100</f>
        <v>0.158943219908047</v>
      </c>
      <c r="AF84" s="90">
        <f>(VLOOKUP($A83,'RevPAR Raw Data'!$B$6:$BE$43,'RevPAR Raw Data'!AC$1,FALSE))/100</f>
        <v>0.20359332625438298</v>
      </c>
      <c r="AG84" s="92">
        <f>(VLOOKUP($A83,'RevPAR Raw Data'!$B$6:$BE$43,'RevPAR Raw Data'!AE$1,FALSE))/100</f>
        <v>3.1389652965705402E-2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0.52652595550484793</v>
      </c>
      <c r="C86" s="118">
        <f>(VLOOKUP($A86,'Occupancy Raw Data'!$B$8:$BE$45,'Occupancy Raw Data'!H$3,FALSE))/100</f>
        <v>0.61023958927552702</v>
      </c>
      <c r="D86" s="118">
        <f>(VLOOKUP($A86,'Occupancy Raw Data'!$B$8:$BE$45,'Occupancy Raw Data'!I$3,FALSE))/100</f>
        <v>0.63890473474044396</v>
      </c>
      <c r="E86" s="118">
        <f>(VLOOKUP($A86,'Occupancy Raw Data'!$B$8:$BE$45,'Occupancy Raw Data'!J$3,FALSE))/100</f>
        <v>0.65744438106103797</v>
      </c>
      <c r="F86" s="118">
        <f>(VLOOKUP($A86,'Occupancy Raw Data'!$B$8:$BE$45,'Occupancy Raw Data'!K$3,FALSE))/100</f>
        <v>0.66229321163719301</v>
      </c>
      <c r="G86" s="119">
        <f>(VLOOKUP($A86,'Occupancy Raw Data'!$B$8:$BE$45,'Occupancy Raw Data'!L$3,FALSE))/100</f>
        <v>0.61908157444380996</v>
      </c>
      <c r="H86" s="99">
        <f>(VLOOKUP($A86,'Occupancy Raw Data'!$B$8:$BE$45,'Occupancy Raw Data'!N$3,FALSE))/100</f>
        <v>0.75014261266400395</v>
      </c>
      <c r="I86" s="99">
        <f>(VLOOKUP($A86,'Occupancy Raw Data'!$B$8:$BE$45,'Occupancy Raw Data'!O$3,FALSE))/100</f>
        <v>0.84070165430690191</v>
      </c>
      <c r="J86" s="119">
        <f>(VLOOKUP($A86,'Occupancy Raw Data'!$B$8:$BE$45,'Occupancy Raw Data'!P$3,FALSE))/100</f>
        <v>0.79542213348545299</v>
      </c>
      <c r="K86" s="120">
        <f>(VLOOKUP($A86,'Occupancy Raw Data'!$B$8:$BE$45,'Occupancy Raw Data'!R$3,FALSE))/100</f>
        <v>0.66946459131285097</v>
      </c>
      <c r="M86" s="121">
        <f>VLOOKUP($A86,'ADR Raw Data'!$B$6:$BE$43,'ADR Raw Data'!G$1,FALSE)</f>
        <v>76.391603006500503</v>
      </c>
      <c r="N86" s="122">
        <f>VLOOKUP($A86,'ADR Raw Data'!$B$6:$BE$43,'ADR Raw Data'!H$1,FALSE)</f>
        <v>85.382202617433904</v>
      </c>
      <c r="O86" s="122">
        <f>VLOOKUP($A86,'ADR Raw Data'!$B$6:$BE$43,'ADR Raw Data'!I$1,FALSE)</f>
        <v>84.335443660714205</v>
      </c>
      <c r="P86" s="122">
        <f>VLOOKUP($A86,'ADR Raw Data'!$B$6:$BE$43,'ADR Raw Data'!J$1,FALSE)</f>
        <v>87.423922060737496</v>
      </c>
      <c r="Q86" s="122">
        <f>VLOOKUP($A86,'ADR Raw Data'!$B$6:$BE$43,'ADR Raw Data'!K$1,FALSE)</f>
        <v>91.649671683893104</v>
      </c>
      <c r="R86" s="123">
        <f>VLOOKUP($A86,'ADR Raw Data'!$B$6:$BE$43,'ADR Raw Data'!L$1,FALSE)</f>
        <v>85.411489836443195</v>
      </c>
      <c r="S86" s="122">
        <f>VLOOKUP($A86,'ADR Raw Data'!$B$6:$BE$43,'ADR Raw Data'!N$1,FALSE)</f>
        <v>122.128924980988</v>
      </c>
      <c r="T86" s="122">
        <f>VLOOKUP($A86,'ADR Raw Data'!$B$6:$BE$43,'ADR Raw Data'!O$1,FALSE)</f>
        <v>135.38481467345201</v>
      </c>
      <c r="U86" s="123">
        <f>VLOOKUP($A86,'ADR Raw Data'!$B$6:$BE$43,'ADR Raw Data'!P$1,FALSE)</f>
        <v>129.13416655311499</v>
      </c>
      <c r="V86" s="124">
        <f>VLOOKUP($A86,'ADR Raw Data'!$B$6:$BE$43,'ADR Raw Data'!R$1,FALSE)</f>
        <v>100.254047924528</v>
      </c>
      <c r="X86" s="121">
        <f>VLOOKUP($A86,'RevPAR Raw Data'!$B$6:$BE$43,'RevPAR Raw Data'!G$1,FALSE)</f>
        <v>40.222161765544698</v>
      </c>
      <c r="Y86" s="122">
        <f>VLOOKUP($A86,'RevPAR Raw Data'!$B$6:$BE$43,'RevPAR Raw Data'!H$1,FALSE)</f>
        <v>52.103600256702698</v>
      </c>
      <c r="Z86" s="122">
        <f>VLOOKUP($A86,'RevPAR Raw Data'!$B$6:$BE$43,'RevPAR Raw Data'!I$1,FALSE)</f>
        <v>53.882314261266401</v>
      </c>
      <c r="AA86" s="122">
        <f>VLOOKUP($A86,'RevPAR Raw Data'!$B$6:$BE$43,'RevPAR Raw Data'!J$1,FALSE)</f>
        <v>57.476366329149997</v>
      </c>
      <c r="AB86" s="122">
        <f>VLOOKUP($A86,'RevPAR Raw Data'!$B$6:$BE$43,'RevPAR Raw Data'!K$1,FALSE)</f>
        <v>60.698955405019902</v>
      </c>
      <c r="AC86" s="123">
        <f>VLOOKUP($A86,'RevPAR Raw Data'!$B$6:$BE$43,'RevPAR Raw Data'!L$1,FALSE)</f>
        <v>52.876679603536701</v>
      </c>
      <c r="AD86" s="122">
        <f>VLOOKUP($A86,'RevPAR Raw Data'!$B$6:$BE$43,'RevPAR Raw Data'!N$1,FALSE)</f>
        <v>91.614110867084904</v>
      </c>
      <c r="AE86" s="122">
        <f>VLOOKUP($A86,'RevPAR Raw Data'!$B$6:$BE$43,'RevPAR Raw Data'!O$1,FALSE)</f>
        <v>113.818237664004</v>
      </c>
      <c r="AF86" s="123">
        <f>VLOOKUP($A86,'RevPAR Raw Data'!$B$6:$BE$43,'RevPAR Raw Data'!P$1,FALSE)</f>
        <v>102.716174265544</v>
      </c>
      <c r="AG86" s="124">
        <f>VLOOKUP($A86,'RevPAR Raw Data'!$B$6:$BE$43,'RevPAR Raw Data'!R$1,FALSE)</f>
        <v>67.116535221253301</v>
      </c>
    </row>
    <row r="87" spans="1:33" ht="14.25" x14ac:dyDescent="0.2">
      <c r="A87" s="101" t="s">
        <v>121</v>
      </c>
      <c r="B87" s="89">
        <f>(VLOOKUP($A86,'Occupancy Raw Data'!$B$8:$BE$51,'Occupancy Raw Data'!T$3,FALSE))/100</f>
        <v>-4.3430485874125804E-2</v>
      </c>
      <c r="C87" s="90">
        <f>(VLOOKUP($A86,'Occupancy Raw Data'!$B$8:$BE$51,'Occupancy Raw Data'!U$3,FALSE))/100</f>
        <v>-8.6062784621037003E-2</v>
      </c>
      <c r="D87" s="90">
        <f>(VLOOKUP($A86,'Occupancy Raw Data'!$B$8:$BE$51,'Occupancy Raw Data'!V$3,FALSE))/100</f>
        <v>-9.2906694139344104E-2</v>
      </c>
      <c r="E87" s="90">
        <f>(VLOOKUP($A86,'Occupancy Raw Data'!$B$8:$BE$51,'Occupancy Raw Data'!W$3,FALSE))/100</f>
        <v>-1.3275089231320701E-2</v>
      </c>
      <c r="F87" s="90">
        <f>(VLOOKUP($A86,'Occupancy Raw Data'!$B$8:$BE$51,'Occupancy Raw Data'!X$3,FALSE))/100</f>
        <v>4.6201276662194396E-2</v>
      </c>
      <c r="G87" s="90">
        <f>(VLOOKUP($A86,'Occupancy Raw Data'!$B$8:$BE$51,'Occupancy Raw Data'!Y$3,FALSE))/100</f>
        <v>-3.9234324974029101E-2</v>
      </c>
      <c r="H87" s="91">
        <f>(VLOOKUP($A86,'Occupancy Raw Data'!$B$8:$BE$51,'Occupancy Raw Data'!AA$3,FALSE))/100</f>
        <v>-2.3433125428757199E-2</v>
      </c>
      <c r="I87" s="91">
        <f>(VLOOKUP($A86,'Occupancy Raw Data'!$B$8:$BE$51,'Occupancy Raw Data'!AB$3,FALSE))/100</f>
        <v>8.546483914072929E-2</v>
      </c>
      <c r="J87" s="90">
        <f>(VLOOKUP($A86,'Occupancy Raw Data'!$B$8:$BE$51,'Occupancy Raw Data'!AC$3,FALSE))/100</f>
        <v>3.1240543165276601E-2</v>
      </c>
      <c r="K87" s="92">
        <f>(VLOOKUP($A86,'Occupancy Raw Data'!$B$8:$BE$51,'Occupancy Raw Data'!AE$3,FALSE))/100</f>
        <v>-1.6415784681299603E-2</v>
      </c>
      <c r="M87" s="89">
        <f>(VLOOKUP($A86,'ADR Raw Data'!$B$6:$BE$49,'ADR Raw Data'!T$1,FALSE))/100</f>
        <v>-0.12081762494781501</v>
      </c>
      <c r="N87" s="90">
        <f>(VLOOKUP($A86,'ADR Raw Data'!$B$6:$BE$49,'ADR Raw Data'!U$1,FALSE))/100</f>
        <v>-8.8886896374728408E-2</v>
      </c>
      <c r="O87" s="90">
        <f>(VLOOKUP($A86,'ADR Raw Data'!$B$6:$BE$49,'ADR Raw Data'!V$1,FALSE))/100</f>
        <v>-0.110402794462124</v>
      </c>
      <c r="P87" s="90">
        <f>(VLOOKUP($A86,'ADR Raw Data'!$B$6:$BE$49,'ADR Raw Data'!W$1,FALSE))/100</f>
        <v>-4.7868053057779303E-2</v>
      </c>
      <c r="Q87" s="90">
        <f>(VLOOKUP($A86,'ADR Raw Data'!$B$6:$BE$49,'ADR Raw Data'!X$1,FALSE))/100</f>
        <v>-2.55345424611386E-2</v>
      </c>
      <c r="R87" s="90">
        <f>(VLOOKUP($A86,'ADR Raw Data'!$B$6:$BE$49,'ADR Raw Data'!Y$1,FALSE))/100</f>
        <v>-7.6231393005330994E-2</v>
      </c>
      <c r="S87" s="91">
        <f>(VLOOKUP($A86,'ADR Raw Data'!$B$6:$BE$49,'ADR Raw Data'!AA$1,FALSE))/100</f>
        <v>-9.7109168509410301E-2</v>
      </c>
      <c r="T87" s="91">
        <f>(VLOOKUP($A86,'ADR Raw Data'!$B$6:$BE$49,'ADR Raw Data'!AB$1,FALSE))/100</f>
        <v>-8.14371475384362E-2</v>
      </c>
      <c r="U87" s="90">
        <f>(VLOOKUP($A86,'ADR Raw Data'!$B$6:$BE$49,'ADR Raw Data'!AC$1,FALSE))/100</f>
        <v>-8.6429065915342204E-2</v>
      </c>
      <c r="V87" s="92">
        <f>(VLOOKUP($A86,'ADR Raw Data'!$B$6:$BE$49,'ADR Raw Data'!AE$1,FALSE))/100</f>
        <v>-7.4207229317099305E-2</v>
      </c>
      <c r="X87" s="89">
        <f>(VLOOKUP($A86,'RevPAR Raw Data'!$B$6:$BE$43,'RevPAR Raw Data'!T$1,FALSE))/100</f>
        <v>-0.15900094266829901</v>
      </c>
      <c r="Y87" s="90">
        <f>(VLOOKUP($A86,'RevPAR Raw Data'!$B$6:$BE$43,'RevPAR Raw Data'!U$1,FALSE))/100</f>
        <v>-0.167299827177434</v>
      </c>
      <c r="Z87" s="90">
        <f>(VLOOKUP($A86,'RevPAR Raw Data'!$B$6:$BE$43,'RevPAR Raw Data'!V$1,FALSE))/100</f>
        <v>-0.19305232994424698</v>
      </c>
      <c r="AA87" s="90">
        <f>(VLOOKUP($A86,'RevPAR Raw Data'!$B$6:$BE$43,'RevPAR Raw Data'!W$1,FALSE))/100</f>
        <v>-6.0507689613428395E-2</v>
      </c>
      <c r="AB87" s="90">
        <f>(VLOOKUP($A86,'RevPAR Raw Data'!$B$6:$BE$43,'RevPAR Raw Data'!X$1,FALSE))/100</f>
        <v>1.94870057403661E-2</v>
      </c>
      <c r="AC87" s="90">
        <f>(VLOOKUP($A86,'RevPAR Raw Data'!$B$6:$BE$43,'RevPAR Raw Data'!Y$1,FALSE))/100</f>
        <v>-0.11247483073296599</v>
      </c>
      <c r="AD87" s="91">
        <f>(VLOOKUP($A86,'RevPAR Raw Data'!$B$6:$BE$43,'RevPAR Raw Data'!AA$1,FALSE))/100</f>
        <v>-0.118266722612204</v>
      </c>
      <c r="AE87" s="91">
        <f>(VLOOKUP($A86,'RevPAR Raw Data'!$B$6:$BE$43,'RevPAR Raw Data'!AB$1,FALSE))/100</f>
        <v>-2.9323211121591503E-3</v>
      </c>
      <c r="AF87" s="90">
        <f>(VLOOKUP($A86,'RevPAR Raw Data'!$B$6:$BE$43,'RevPAR Raw Data'!AC$1,FALSE))/100</f>
        <v>-5.7888613714528303E-2</v>
      </c>
      <c r="AG87" s="92">
        <f>(VLOOKUP($A86,'RevPAR Raw Data'!$B$6:$BE$43,'RevPAR Raw Data'!AE$1,FALSE))/100</f>
        <v>-8.9404844100133593E-2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0.52281502281502201</v>
      </c>
      <c r="C89" s="118">
        <f>(VLOOKUP($A89,'Occupancy Raw Data'!$B$8:$BE$45,'Occupancy Raw Data'!H$3,FALSE))/100</f>
        <v>0.59266409266409203</v>
      </c>
      <c r="D89" s="118">
        <f>(VLOOKUP($A89,'Occupancy Raw Data'!$B$8:$BE$45,'Occupancy Raw Data'!I$3,FALSE))/100</f>
        <v>0.69498069498069404</v>
      </c>
      <c r="E89" s="118">
        <f>(VLOOKUP($A89,'Occupancy Raw Data'!$B$8:$BE$45,'Occupancy Raw Data'!J$3,FALSE))/100</f>
        <v>0.72148122148122096</v>
      </c>
      <c r="F89" s="118">
        <f>(VLOOKUP($A89,'Occupancy Raw Data'!$B$8:$BE$45,'Occupancy Raw Data'!K$3,FALSE))/100</f>
        <v>0.704984204984204</v>
      </c>
      <c r="G89" s="119">
        <f>(VLOOKUP($A89,'Occupancy Raw Data'!$B$8:$BE$45,'Occupancy Raw Data'!L$3,FALSE))/100</f>
        <v>0.64738504738504699</v>
      </c>
      <c r="H89" s="99">
        <f>(VLOOKUP($A89,'Occupancy Raw Data'!$B$8:$BE$45,'Occupancy Raw Data'!N$3,FALSE))/100</f>
        <v>0.81239031239031201</v>
      </c>
      <c r="I89" s="99">
        <f>(VLOOKUP($A89,'Occupancy Raw Data'!$B$8:$BE$45,'Occupancy Raw Data'!O$3,FALSE))/100</f>
        <v>0.81747981747981702</v>
      </c>
      <c r="J89" s="119">
        <f>(VLOOKUP($A89,'Occupancy Raw Data'!$B$8:$BE$45,'Occupancy Raw Data'!P$3,FALSE))/100</f>
        <v>0.81493506493506407</v>
      </c>
      <c r="K89" s="120">
        <f>(VLOOKUP($A89,'Occupancy Raw Data'!$B$8:$BE$45,'Occupancy Raw Data'!R$3,FALSE))/100</f>
        <v>0.69525648097076598</v>
      </c>
      <c r="M89" s="121">
        <f>VLOOKUP($A89,'ADR Raw Data'!$B$6:$BE$43,'ADR Raw Data'!G$1,FALSE)</f>
        <v>107.784242833165</v>
      </c>
      <c r="N89" s="122">
        <f>VLOOKUP($A89,'ADR Raw Data'!$B$6:$BE$43,'ADR Raw Data'!H$1,FALSE)</f>
        <v>113.543266923304</v>
      </c>
      <c r="O89" s="122">
        <f>VLOOKUP($A89,'ADR Raw Data'!$B$6:$BE$43,'ADR Raw Data'!I$1,FALSE)</f>
        <v>124.831936414141</v>
      </c>
      <c r="P89" s="122">
        <f>VLOOKUP($A89,'ADR Raw Data'!$B$6:$BE$43,'ADR Raw Data'!J$1,FALSE)</f>
        <v>130.310026976404</v>
      </c>
      <c r="Q89" s="122">
        <f>VLOOKUP($A89,'ADR Raw Data'!$B$6:$BE$43,'ADR Raw Data'!K$1,FALSE)</f>
        <v>122.016655862584</v>
      </c>
      <c r="R89" s="123">
        <f>VLOOKUP($A89,'ADR Raw Data'!$B$6:$BE$43,'ADR Raw Data'!L$1,FALSE)</f>
        <v>120.619430031446</v>
      </c>
      <c r="S89" s="122">
        <f>VLOOKUP($A89,'ADR Raw Data'!$B$6:$BE$43,'ADR Raw Data'!N$1,FALSE)</f>
        <v>152.77338101101699</v>
      </c>
      <c r="T89" s="122">
        <f>VLOOKUP($A89,'ADR Raw Data'!$B$6:$BE$43,'ADR Raw Data'!O$1,FALSE)</f>
        <v>148.63766775440101</v>
      </c>
      <c r="U89" s="123">
        <f>VLOOKUP($A89,'ADR Raw Data'!$B$6:$BE$43,'ADR Raw Data'!P$1,FALSE)</f>
        <v>150.699067201464</v>
      </c>
      <c r="V89" s="124">
        <f>VLOOKUP($A89,'ADR Raw Data'!$B$6:$BE$43,'ADR Raw Data'!R$1,FALSE)</f>
        <v>130.692979142475</v>
      </c>
      <c r="X89" s="121">
        <f>VLOOKUP($A89,'RevPAR Raw Data'!$B$6:$BE$43,'RevPAR Raw Data'!G$1,FALSE)</f>
        <v>56.351221375921298</v>
      </c>
      <c r="Y89" s="122">
        <f>VLOOKUP($A89,'RevPAR Raw Data'!$B$6:$BE$43,'RevPAR Raw Data'!H$1,FALSE)</f>
        <v>67.293017269217202</v>
      </c>
      <c r="Z89" s="122">
        <f>VLOOKUP($A89,'RevPAR Raw Data'!$B$6:$BE$43,'RevPAR Raw Data'!I$1,FALSE)</f>
        <v>86.755785924885899</v>
      </c>
      <c r="AA89" s="122">
        <f>VLOOKUP($A89,'RevPAR Raw Data'!$B$6:$BE$43,'RevPAR Raw Data'!J$1,FALSE)</f>
        <v>94.016237434187403</v>
      </c>
      <c r="AB89" s="122">
        <f>VLOOKUP($A89,'RevPAR Raw Data'!$B$6:$BE$43,'RevPAR Raw Data'!K$1,FALSE)</f>
        <v>86.019815128115098</v>
      </c>
      <c r="AC89" s="123">
        <f>VLOOKUP($A89,'RevPAR Raw Data'!$B$6:$BE$43,'RevPAR Raw Data'!L$1,FALSE)</f>
        <v>78.087215426465406</v>
      </c>
      <c r="AD89" s="122">
        <f>VLOOKUP($A89,'RevPAR Raw Data'!$B$6:$BE$43,'RevPAR Raw Data'!N$1,FALSE)</f>
        <v>124.111614724464</v>
      </c>
      <c r="AE89" s="122">
        <f>VLOOKUP($A89,'RevPAR Raw Data'!$B$6:$BE$43,'RevPAR Raw Data'!O$1,FALSE)</f>
        <v>121.508293506493</v>
      </c>
      <c r="AF89" s="123">
        <f>VLOOKUP($A89,'RevPAR Raw Data'!$B$6:$BE$43,'RevPAR Raw Data'!P$1,FALSE)</f>
        <v>122.809954115479</v>
      </c>
      <c r="AG89" s="124">
        <f>VLOOKUP($A89,'RevPAR Raw Data'!$B$6:$BE$43,'RevPAR Raw Data'!R$1,FALSE)</f>
        <v>90.8651407661836</v>
      </c>
    </row>
    <row r="90" spans="1:33" ht="14.25" x14ac:dyDescent="0.2">
      <c r="A90" s="101" t="s">
        <v>121</v>
      </c>
      <c r="B90" s="89">
        <f>(VLOOKUP($A89,'Occupancy Raw Data'!$B$8:$BE$51,'Occupancy Raw Data'!T$3,FALSE))/100</f>
        <v>-7.4130880853569905E-2</v>
      </c>
      <c r="C90" s="90">
        <f>(VLOOKUP($A89,'Occupancy Raw Data'!$B$8:$BE$51,'Occupancy Raw Data'!U$3,FALSE))/100</f>
        <v>-8.2628213476962101E-2</v>
      </c>
      <c r="D90" s="90">
        <f>(VLOOKUP($A89,'Occupancy Raw Data'!$B$8:$BE$51,'Occupancy Raw Data'!V$3,FALSE))/100</f>
        <v>2.34058370704333E-2</v>
      </c>
      <c r="E90" s="90">
        <f>(VLOOKUP($A89,'Occupancy Raw Data'!$B$8:$BE$51,'Occupancy Raw Data'!W$3,FALSE))/100</f>
        <v>8.5464873143350106E-2</v>
      </c>
      <c r="F90" s="90">
        <f>(VLOOKUP($A89,'Occupancy Raw Data'!$B$8:$BE$51,'Occupancy Raw Data'!X$3,FALSE))/100</f>
        <v>0.130597555343891</v>
      </c>
      <c r="G90" s="90">
        <f>(VLOOKUP($A89,'Occupancy Raw Data'!$B$8:$BE$51,'Occupancy Raw Data'!Y$3,FALSE))/100</f>
        <v>1.8531471443045799E-2</v>
      </c>
      <c r="H90" s="91">
        <f>(VLOOKUP($A89,'Occupancy Raw Data'!$B$8:$BE$51,'Occupancy Raw Data'!AA$3,FALSE))/100</f>
        <v>0.18313306309211</v>
      </c>
      <c r="I90" s="91">
        <f>(VLOOKUP($A89,'Occupancy Raw Data'!$B$8:$BE$51,'Occupancy Raw Data'!AB$3,FALSE))/100</f>
        <v>0.165195431227495</v>
      </c>
      <c r="J90" s="90">
        <f>(VLOOKUP($A89,'Occupancy Raw Data'!$B$8:$BE$51,'Occupancy Raw Data'!AC$3,FALSE))/100</f>
        <v>0.17406773502481801</v>
      </c>
      <c r="K90" s="92">
        <f>(VLOOKUP($A89,'Occupancy Raw Data'!$B$8:$BE$51,'Occupancy Raw Data'!AE$3,FALSE))/100</f>
        <v>6.5817321109446394E-2</v>
      </c>
      <c r="M90" s="89">
        <f>(VLOOKUP($A89,'ADR Raw Data'!$B$6:$BE$49,'ADR Raw Data'!T$1,FALSE))/100</f>
        <v>-6.0340260072591398E-2</v>
      </c>
      <c r="N90" s="90">
        <f>(VLOOKUP($A89,'ADR Raw Data'!$B$6:$BE$49,'ADR Raw Data'!U$1,FALSE))/100</f>
        <v>-5.30391189600058E-2</v>
      </c>
      <c r="O90" s="90">
        <f>(VLOOKUP($A89,'ADR Raw Data'!$B$6:$BE$49,'ADR Raw Data'!V$1,FALSE))/100</f>
        <v>-4.7738821275914601E-3</v>
      </c>
      <c r="P90" s="90">
        <f>(VLOOKUP($A89,'ADR Raw Data'!$B$6:$BE$49,'ADR Raw Data'!W$1,FALSE))/100</f>
        <v>4.6534960893740901E-2</v>
      </c>
      <c r="Q90" s="90">
        <f>(VLOOKUP($A89,'ADR Raw Data'!$B$6:$BE$49,'ADR Raw Data'!X$1,FALSE))/100</f>
        <v>4.9454042403088899E-2</v>
      </c>
      <c r="R90" s="90">
        <f>(VLOOKUP($A89,'ADR Raw Data'!$B$6:$BE$49,'ADR Raw Data'!Y$1,FALSE))/100</f>
        <v>1.72317041744329E-3</v>
      </c>
      <c r="S90" s="91">
        <f>(VLOOKUP($A89,'ADR Raw Data'!$B$6:$BE$49,'ADR Raw Data'!AA$1,FALSE))/100</f>
        <v>0.16965296536716501</v>
      </c>
      <c r="T90" s="91">
        <f>(VLOOKUP($A89,'ADR Raw Data'!$B$6:$BE$49,'ADR Raw Data'!AB$1,FALSE))/100</f>
        <v>8.6208462040390205E-2</v>
      </c>
      <c r="U90" s="90">
        <f>(VLOOKUP($A89,'ADR Raw Data'!$B$6:$BE$49,'ADR Raw Data'!AC$1,FALSE))/100</f>
        <v>0.12662885960714901</v>
      </c>
      <c r="V90" s="92">
        <f>(VLOOKUP($A89,'ADR Raw Data'!$B$6:$BE$49,'ADR Raw Data'!AE$1,FALSE))/100</f>
        <v>4.9993167280686805E-2</v>
      </c>
      <c r="X90" s="89">
        <f>(VLOOKUP($A89,'RevPAR Raw Data'!$B$6:$BE$43,'RevPAR Raw Data'!T$1,FALSE))/100</f>
        <v>-0.12999806429604599</v>
      </c>
      <c r="Y90" s="90">
        <f>(VLOOKUP($A89,'RevPAR Raw Data'!$B$6:$BE$43,'RevPAR Raw Data'!U$1,FALSE))/100</f>
        <v>-0.13128480479290999</v>
      </c>
      <c r="Z90" s="90">
        <f>(VLOOKUP($A89,'RevPAR Raw Data'!$B$6:$BE$43,'RevPAR Raw Data'!V$1,FALSE))/100</f>
        <v>1.8520218235569999E-2</v>
      </c>
      <c r="AA90" s="90">
        <f>(VLOOKUP($A89,'RevPAR Raw Data'!$B$6:$BE$43,'RevPAR Raw Data'!W$1,FALSE))/100</f>
        <v>0.135976938566605</v>
      </c>
      <c r="AB90" s="90">
        <f>(VLOOKUP($A89,'RevPAR Raw Data'!$B$6:$BE$43,'RevPAR Raw Data'!X$1,FALSE))/100</f>
        <v>0.18651017478669601</v>
      </c>
      <c r="AC90" s="90">
        <f>(VLOOKUP($A89,'RevPAR Raw Data'!$B$6:$BE$43,'RevPAR Raw Data'!Y$1,FALSE))/100</f>
        <v>2.02865747438714E-2</v>
      </c>
      <c r="AD90" s="91">
        <f>(VLOOKUP($A89,'RevPAR Raw Data'!$B$6:$BE$43,'RevPAR Raw Data'!AA$1,FALSE))/100</f>
        <v>0.38385509566962495</v>
      </c>
      <c r="AE90" s="91">
        <f>(VLOOKUP($A89,'RevPAR Raw Data'!$B$6:$BE$43,'RevPAR Raw Data'!AB$1,FALSE))/100</f>
        <v>0.26564513733010697</v>
      </c>
      <c r="AF90" s="90">
        <f>(VLOOKUP($A89,'RevPAR Raw Data'!$B$6:$BE$43,'RevPAR Raw Data'!AC$1,FALSE))/100</f>
        <v>0.32273859341256</v>
      </c>
      <c r="AG90" s="92">
        <f>(VLOOKUP($A89,'RevPAR Raw Data'!$B$6:$BE$43,'RevPAR Raw Data'!AE$1,FALSE))/100</f>
        <v>0.119100904734324</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0.56276545540349199</v>
      </c>
      <c r="C92" s="118">
        <f>(VLOOKUP($A92,'Occupancy Raw Data'!$B$8:$BE$45,'Occupancy Raw Data'!H$3,FALSE))/100</f>
        <v>0.61467673430863601</v>
      </c>
      <c r="D92" s="118">
        <f>(VLOOKUP($A92,'Occupancy Raw Data'!$B$8:$BE$45,'Occupancy Raw Data'!I$3,FALSE))/100</f>
        <v>0.66123957841749204</v>
      </c>
      <c r="E92" s="118">
        <f>(VLOOKUP($A92,'Occupancy Raw Data'!$B$8:$BE$45,'Occupancy Raw Data'!J$3,FALSE))/100</f>
        <v>0.63709296838131102</v>
      </c>
      <c r="F92" s="118">
        <f>(VLOOKUP($A92,'Occupancy Raw Data'!$B$8:$BE$45,'Occupancy Raw Data'!K$3,FALSE))/100</f>
        <v>0.64393581878244399</v>
      </c>
      <c r="G92" s="119">
        <f>(VLOOKUP($A92,'Occupancy Raw Data'!$B$8:$BE$45,'Occupancy Raw Data'!L$3,FALSE))/100</f>
        <v>0.62394211105867503</v>
      </c>
      <c r="H92" s="99">
        <f>(VLOOKUP($A92,'Occupancy Raw Data'!$B$8:$BE$45,'Occupancy Raw Data'!N$3,FALSE))/100</f>
        <v>0.79746735881705211</v>
      </c>
      <c r="I92" s="99">
        <f>(VLOOKUP($A92,'Occupancy Raw Data'!$B$8:$BE$45,'Occupancy Raw Data'!O$3,FALSE))/100</f>
        <v>0.87124429762466504</v>
      </c>
      <c r="J92" s="119">
        <f>(VLOOKUP($A92,'Occupancy Raw Data'!$B$8:$BE$45,'Occupancy Raw Data'!P$3,FALSE))/100</f>
        <v>0.83435582822085808</v>
      </c>
      <c r="K92" s="120">
        <f>(VLOOKUP($A92,'Occupancy Raw Data'!$B$8:$BE$45,'Occupancy Raw Data'!R$3,FALSE))/100</f>
        <v>0.684060315962156</v>
      </c>
      <c r="M92" s="121">
        <f>VLOOKUP($A92,'ADR Raw Data'!$B$6:$BE$43,'ADR Raw Data'!G$1,FALSE)</f>
        <v>137.87872433263399</v>
      </c>
      <c r="N92" s="122">
        <f>VLOOKUP($A92,'ADR Raw Data'!$B$6:$BE$43,'ADR Raw Data'!H$1,FALSE)</f>
        <v>139.13091745361399</v>
      </c>
      <c r="O92" s="122">
        <f>VLOOKUP($A92,'ADR Raw Data'!$B$6:$BE$43,'ADR Raw Data'!I$1,FALSE)</f>
        <v>141.76432952301599</v>
      </c>
      <c r="P92" s="122">
        <f>VLOOKUP($A92,'ADR Raw Data'!$B$6:$BE$43,'ADR Raw Data'!J$1,FALSE)</f>
        <v>138.98942395061701</v>
      </c>
      <c r="Q92" s="122">
        <f>VLOOKUP($A92,'ADR Raw Data'!$B$6:$BE$43,'ADR Raw Data'!K$1,FALSE)</f>
        <v>141.19892474654901</v>
      </c>
      <c r="R92" s="123">
        <f>VLOOKUP($A92,'ADR Raw Data'!$B$6:$BE$43,'ADR Raw Data'!L$1,FALSE)</f>
        <v>139.86115978469101</v>
      </c>
      <c r="S92" s="122">
        <f>VLOOKUP($A92,'ADR Raw Data'!$B$6:$BE$43,'ADR Raw Data'!N$1,FALSE)</f>
        <v>191.540221323601</v>
      </c>
      <c r="T92" s="122">
        <f>VLOOKUP($A92,'ADR Raw Data'!$B$6:$BE$43,'ADR Raw Data'!O$1,FALSE)</f>
        <v>204.663075191838</v>
      </c>
      <c r="U92" s="123">
        <f>VLOOKUP($A92,'ADR Raw Data'!$B$6:$BE$43,'ADR Raw Data'!P$1,FALSE)</f>
        <v>198.391741511123</v>
      </c>
      <c r="V92" s="124">
        <f>VLOOKUP($A92,'ADR Raw Data'!$B$6:$BE$43,'ADR Raw Data'!R$1,FALSE)</f>
        <v>160.25841375821199</v>
      </c>
      <c r="X92" s="121">
        <f>VLOOKUP($A92,'RevPAR Raw Data'!$B$6:$BE$43,'RevPAR Raw Data'!G$1,FALSE)</f>
        <v>77.593383089507597</v>
      </c>
      <c r="Y92" s="122">
        <f>VLOOKUP($A92,'RevPAR Raw Data'!$B$6:$BE$43,'RevPAR Raw Data'!H$1,FALSE)</f>
        <v>85.520537981752298</v>
      </c>
      <c r="Z92" s="122">
        <f>VLOOKUP($A92,'RevPAR Raw Data'!$B$6:$BE$43,'RevPAR Raw Data'!I$1,FALSE)</f>
        <v>93.740185488437902</v>
      </c>
      <c r="AA92" s="122">
        <f>VLOOKUP($A92,'RevPAR Raw Data'!$B$6:$BE$43,'RevPAR Raw Data'!J$1,FALSE)</f>
        <v>88.549184678307299</v>
      </c>
      <c r="AB92" s="122">
        <f>VLOOKUP($A92,'RevPAR Raw Data'!$B$6:$BE$43,'RevPAR Raw Data'!K$1,FALSE)</f>
        <v>90.923045217869998</v>
      </c>
      <c r="AC92" s="123">
        <f>VLOOKUP($A92,'RevPAR Raw Data'!$B$6:$BE$43,'RevPAR Raw Data'!L$1,FALSE)</f>
        <v>87.265267291174993</v>
      </c>
      <c r="AD92" s="122">
        <f>VLOOKUP($A92,'RevPAR Raw Data'!$B$6:$BE$43,'RevPAR Raw Data'!N$1,FALSE)</f>
        <v>152.74707440616601</v>
      </c>
      <c r="AE92" s="122">
        <f>VLOOKUP($A92,'RevPAR Raw Data'!$B$6:$BE$43,'RevPAR Raw Data'!O$1,FALSE)</f>
        <v>178.311537195217</v>
      </c>
      <c r="AF92" s="123">
        <f>VLOOKUP($A92,'RevPAR Raw Data'!$B$6:$BE$43,'RevPAR Raw Data'!P$1,FALSE)</f>
        <v>165.52930580069199</v>
      </c>
      <c r="AG92" s="124">
        <f>VLOOKUP($A92,'RevPAR Raw Data'!$B$6:$BE$43,'RevPAR Raw Data'!R$1,FALSE)</f>
        <v>109.62642115103699</v>
      </c>
    </row>
    <row r="93" spans="1:33" ht="14.25" x14ac:dyDescent="0.2">
      <c r="A93" s="101" t="s">
        <v>121</v>
      </c>
      <c r="B93" s="89">
        <f>(VLOOKUP($A92,'Occupancy Raw Data'!$B$8:$BE$51,'Occupancy Raw Data'!T$3,FALSE))/100</f>
        <v>0.136972139887614</v>
      </c>
      <c r="C93" s="90">
        <f>(VLOOKUP($A92,'Occupancy Raw Data'!$B$8:$BE$51,'Occupancy Raw Data'!U$3,FALSE))/100</f>
        <v>0.10060361210667899</v>
      </c>
      <c r="D93" s="90">
        <f>(VLOOKUP($A92,'Occupancy Raw Data'!$B$8:$BE$51,'Occupancy Raw Data'!V$3,FALSE))/100</f>
        <v>9.7035012060845804E-2</v>
      </c>
      <c r="E93" s="90">
        <f>(VLOOKUP($A92,'Occupancy Raw Data'!$B$8:$BE$51,'Occupancy Raw Data'!W$3,FALSE))/100</f>
        <v>5.7388120799880898E-2</v>
      </c>
      <c r="F93" s="90">
        <f>(VLOOKUP($A92,'Occupancy Raw Data'!$B$8:$BE$51,'Occupancy Raw Data'!X$3,FALSE))/100</f>
        <v>0.148466575282206</v>
      </c>
      <c r="G93" s="90">
        <f>(VLOOKUP($A92,'Occupancy Raw Data'!$B$8:$BE$51,'Occupancy Raw Data'!Y$3,FALSE))/100</f>
        <v>0.106508609523234</v>
      </c>
      <c r="H93" s="91">
        <f>(VLOOKUP($A92,'Occupancy Raw Data'!$B$8:$BE$51,'Occupancy Raw Data'!AA$3,FALSE))/100</f>
        <v>0.16394547379838201</v>
      </c>
      <c r="I93" s="91">
        <f>(VLOOKUP($A92,'Occupancy Raw Data'!$B$8:$BE$51,'Occupancy Raw Data'!AB$3,FALSE))/100</f>
        <v>0.15295749748083101</v>
      </c>
      <c r="J93" s="90">
        <f>(VLOOKUP($A92,'Occupancy Raw Data'!$B$8:$BE$51,'Occupancy Raw Data'!AC$3,FALSE))/100</f>
        <v>0.15818258689030601</v>
      </c>
      <c r="K93" s="92">
        <f>(VLOOKUP($A92,'Occupancy Raw Data'!$B$8:$BE$51,'Occupancy Raw Data'!AE$3,FALSE))/100</f>
        <v>0.123984693361697</v>
      </c>
      <c r="M93" s="89">
        <f>(VLOOKUP($A92,'ADR Raw Data'!$B$6:$BE$49,'ADR Raw Data'!T$1,FALSE))/100</f>
        <v>0.114168672463136</v>
      </c>
      <c r="N93" s="90">
        <f>(VLOOKUP($A92,'ADR Raw Data'!$B$6:$BE$49,'ADR Raw Data'!U$1,FALSE))/100</f>
        <v>0.12359885005708801</v>
      </c>
      <c r="O93" s="90">
        <f>(VLOOKUP($A92,'ADR Raw Data'!$B$6:$BE$49,'ADR Raw Data'!V$1,FALSE))/100</f>
        <v>9.9778221164147196E-2</v>
      </c>
      <c r="P93" s="90">
        <f>(VLOOKUP($A92,'ADR Raw Data'!$B$6:$BE$49,'ADR Raw Data'!W$1,FALSE))/100</f>
        <v>8.1680716504379608E-2</v>
      </c>
      <c r="Q93" s="90">
        <f>(VLOOKUP($A92,'ADR Raw Data'!$B$6:$BE$49,'ADR Raw Data'!X$1,FALSE))/100</f>
        <v>0.107266157059847</v>
      </c>
      <c r="R93" s="90">
        <f>(VLOOKUP($A92,'ADR Raw Data'!$B$6:$BE$49,'ADR Raw Data'!Y$1,FALSE))/100</f>
        <v>0.10448425441956599</v>
      </c>
      <c r="S93" s="91">
        <f>(VLOOKUP($A92,'ADR Raw Data'!$B$6:$BE$49,'ADR Raw Data'!AA$1,FALSE))/100</f>
        <v>8.3240197615343195E-2</v>
      </c>
      <c r="T93" s="91">
        <f>(VLOOKUP($A92,'ADR Raw Data'!$B$6:$BE$49,'ADR Raw Data'!AB$1,FALSE))/100</f>
        <v>8.4426422677982893E-2</v>
      </c>
      <c r="U93" s="90">
        <f>(VLOOKUP($A92,'ADR Raw Data'!$B$6:$BE$49,'ADR Raw Data'!AC$1,FALSE))/100</f>
        <v>8.3711970733283E-2</v>
      </c>
      <c r="V93" s="92">
        <f>(VLOOKUP($A92,'ADR Raw Data'!$B$6:$BE$49,'ADR Raw Data'!AE$1,FALSE))/100</f>
        <v>9.9791593541665904E-2</v>
      </c>
      <c r="X93" s="89">
        <f>(VLOOKUP($A92,'RevPAR Raw Data'!$B$6:$BE$43,'RevPAR Raw Data'!T$1,FALSE))/100</f>
        <v>0.26677873972615501</v>
      </c>
      <c r="Y93" s="90">
        <f>(VLOOKUP($A92,'RevPAR Raw Data'!$B$6:$BE$43,'RevPAR Raw Data'!U$1,FALSE))/100</f>
        <v>0.236636952931742</v>
      </c>
      <c r="Z93" s="90">
        <f>(VLOOKUP($A92,'RevPAR Raw Data'!$B$6:$BE$43,'RevPAR Raw Data'!V$1,FALSE))/100</f>
        <v>0.20649521411906499</v>
      </c>
      <c r="AA93" s="90">
        <f>(VLOOKUP($A92,'RevPAR Raw Data'!$B$6:$BE$43,'RevPAR Raw Data'!W$1,FALSE))/100</f>
        <v>0.14375634013003402</v>
      </c>
      <c r="AB93" s="90">
        <f>(VLOOKUP($A92,'RevPAR Raw Data'!$B$6:$BE$43,'RevPAR Raw Data'!X$1,FALSE))/100</f>
        <v>0.271658171324412</v>
      </c>
      <c r="AC93" s="90">
        <f>(VLOOKUP($A92,'RevPAR Raw Data'!$B$6:$BE$43,'RevPAR Raw Data'!Y$1,FALSE))/100</f>
        <v>0.22212133659810099</v>
      </c>
      <c r="AD93" s="91">
        <f>(VLOOKUP($A92,'RevPAR Raw Data'!$B$6:$BE$43,'RevPAR Raw Data'!AA$1,FALSE))/100</f>
        <v>0.26083252505084398</v>
      </c>
      <c r="AE93" s="91">
        <f>(VLOOKUP($A92,'RevPAR Raw Data'!$B$6:$BE$43,'RevPAR Raw Data'!AB$1,FALSE))/100</f>
        <v>0.25029757449289702</v>
      </c>
      <c r="AF93" s="90">
        <f>(VLOOKUP($A92,'RevPAR Raw Data'!$B$6:$BE$43,'RevPAR Raw Data'!AC$1,FALSE))/100</f>
        <v>0.25513633370786598</v>
      </c>
      <c r="AG93" s="92">
        <f>(VLOOKUP($A92,'RevPAR Raw Data'!$B$6:$BE$43,'RevPAR Raw Data'!AE$1,FALSE))/100</f>
        <v>0.236148917028702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0.41369898622302997</v>
      </c>
      <c r="C95" s="118">
        <f>(VLOOKUP($A95,'Occupancy Raw Data'!$B$8:$BE$45,'Occupancy Raw Data'!H$3,FALSE))/100</f>
        <v>0.41642838575513302</v>
      </c>
      <c r="D95" s="118">
        <f>(VLOOKUP($A95,'Occupancy Raw Data'!$B$8:$BE$45,'Occupancy Raw Data'!I$3,FALSE))/100</f>
        <v>0.44983103717182205</v>
      </c>
      <c r="E95" s="118">
        <f>(VLOOKUP($A95,'Occupancy Raw Data'!$B$8:$BE$45,'Occupancy Raw Data'!J$3,FALSE))/100</f>
        <v>0.48895243046529702</v>
      </c>
      <c r="F95" s="118">
        <f>(VLOOKUP($A95,'Occupancy Raw Data'!$B$8:$BE$45,'Occupancy Raw Data'!K$3,FALSE))/100</f>
        <v>0.52716402391473804</v>
      </c>
      <c r="G95" s="119">
        <f>(VLOOKUP($A95,'Occupancy Raw Data'!$B$8:$BE$45,'Occupancy Raw Data'!L$3,FALSE))/100</f>
        <v>0.45921497270600398</v>
      </c>
      <c r="H95" s="99">
        <f>(VLOOKUP($A95,'Occupancy Raw Data'!$B$8:$BE$45,'Occupancy Raw Data'!N$3,FALSE))/100</f>
        <v>0.55380816220431495</v>
      </c>
      <c r="I95" s="99">
        <f>(VLOOKUP($A95,'Occupancy Raw Data'!$B$8:$BE$45,'Occupancy Raw Data'!O$3,FALSE))/100</f>
        <v>0.59110995580972103</v>
      </c>
      <c r="J95" s="119">
        <f>(VLOOKUP($A95,'Occupancy Raw Data'!$B$8:$BE$45,'Occupancy Raw Data'!P$3,FALSE))/100</f>
        <v>0.57245905900701799</v>
      </c>
      <c r="K95" s="120">
        <f>(VLOOKUP($A95,'Occupancy Raw Data'!$B$8:$BE$45,'Occupancy Raw Data'!R$3,FALSE))/100</f>
        <v>0.491570425934865</v>
      </c>
      <c r="M95" s="121">
        <f>VLOOKUP($A95,'ADR Raw Data'!$B$6:$BE$43,'ADR Raw Data'!G$1,FALSE)</f>
        <v>125.25233741753</v>
      </c>
      <c r="N95" s="122">
        <f>VLOOKUP($A95,'ADR Raw Data'!$B$6:$BE$43,'ADR Raw Data'!H$1,FALSE)</f>
        <v>126.015212234706</v>
      </c>
      <c r="O95" s="122">
        <f>VLOOKUP($A95,'ADR Raw Data'!$B$6:$BE$43,'ADR Raw Data'!I$1,FALSE)</f>
        <v>120.987506501011</v>
      </c>
      <c r="P95" s="122">
        <f>VLOOKUP($A95,'ADR Raw Data'!$B$6:$BE$43,'ADR Raw Data'!J$1,FALSE)</f>
        <v>129.15367357788401</v>
      </c>
      <c r="Q95" s="122">
        <f>VLOOKUP($A95,'ADR Raw Data'!$B$6:$BE$43,'ADR Raw Data'!K$1,FALSE)</f>
        <v>126.111037968441</v>
      </c>
      <c r="R95" s="123">
        <f>VLOOKUP($A95,'ADR Raw Data'!$B$6:$BE$43,'ADR Raw Data'!L$1,FALSE)</f>
        <v>125.58310766444001</v>
      </c>
      <c r="S95" s="122">
        <f>VLOOKUP($A95,'ADR Raw Data'!$B$6:$BE$43,'ADR Raw Data'!N$1,FALSE)</f>
        <v>144.069225533912</v>
      </c>
      <c r="T95" s="122">
        <f>VLOOKUP($A95,'ADR Raw Data'!$B$6:$BE$43,'ADR Raw Data'!O$1,FALSE)</f>
        <v>146.965008795074</v>
      </c>
      <c r="U95" s="123">
        <f>VLOOKUP($A95,'ADR Raw Data'!$B$6:$BE$43,'ADR Raw Data'!P$1,FALSE)</f>
        <v>145.56428993075201</v>
      </c>
      <c r="V95" s="124">
        <f>VLOOKUP($A95,'ADR Raw Data'!$B$6:$BE$43,'ADR Raw Data'!R$1,FALSE)</f>
        <v>132.23142625118001</v>
      </c>
      <c r="X95" s="121">
        <f>VLOOKUP($A95,'RevPAR Raw Data'!$B$6:$BE$43,'RevPAR Raw Data'!G$1,FALSE)</f>
        <v>51.816765011697399</v>
      </c>
      <c r="Y95" s="122">
        <f>VLOOKUP($A95,'RevPAR Raw Data'!$B$6:$BE$43,'RevPAR Raw Data'!H$1,FALSE)</f>
        <v>52.476311411489398</v>
      </c>
      <c r="Z95" s="122">
        <f>VLOOKUP($A95,'RevPAR Raw Data'!$B$6:$BE$43,'RevPAR Raw Data'!I$1,FALSE)</f>
        <v>54.423935534182398</v>
      </c>
      <c r="AA95" s="122">
        <f>VLOOKUP($A95,'RevPAR Raw Data'!$B$6:$BE$43,'RevPAR Raw Data'!J$1,FALSE)</f>
        <v>63.150002599428099</v>
      </c>
      <c r="AB95" s="122">
        <f>VLOOKUP($A95,'RevPAR Raw Data'!$B$6:$BE$43,'RevPAR Raw Data'!K$1,FALSE)</f>
        <v>66.481202235508107</v>
      </c>
      <c r="AC95" s="123">
        <f>VLOOKUP($A95,'RevPAR Raw Data'!$B$6:$BE$43,'RevPAR Raw Data'!L$1,FALSE)</f>
        <v>57.669643358461101</v>
      </c>
      <c r="AD95" s="122">
        <f>VLOOKUP($A95,'RevPAR Raw Data'!$B$6:$BE$43,'RevPAR Raw Data'!N$1,FALSE)</f>
        <v>79.786713023134894</v>
      </c>
      <c r="AE95" s="122">
        <f>VLOOKUP($A95,'RevPAR Raw Data'!$B$6:$BE$43,'RevPAR Raw Data'!O$1,FALSE)</f>
        <v>86.872479854432001</v>
      </c>
      <c r="AF95" s="123">
        <f>VLOOKUP($A95,'RevPAR Raw Data'!$B$6:$BE$43,'RevPAR Raw Data'!P$1,FALSE)</f>
        <v>83.329596438783398</v>
      </c>
      <c r="AG95" s="124">
        <f>VLOOKUP($A95,'RevPAR Raw Data'!$B$6:$BE$43,'RevPAR Raw Data'!R$1,FALSE)</f>
        <v>65.001058524267506</v>
      </c>
    </row>
    <row r="96" spans="1:33" ht="14.25" x14ac:dyDescent="0.2">
      <c r="A96" s="101" t="s">
        <v>121</v>
      </c>
      <c r="B96" s="89">
        <f>(VLOOKUP($A95,'Occupancy Raw Data'!$B$8:$BE$51,'Occupancy Raw Data'!T$3,FALSE))/100</f>
        <v>4.0216819389950198E-3</v>
      </c>
      <c r="C96" s="90">
        <f>(VLOOKUP($A95,'Occupancy Raw Data'!$B$8:$BE$51,'Occupancy Raw Data'!U$3,FALSE))/100</f>
        <v>2.3982255284590498E-2</v>
      </c>
      <c r="D96" s="90">
        <f>(VLOOKUP($A95,'Occupancy Raw Data'!$B$8:$BE$51,'Occupancy Raw Data'!V$3,FALSE))/100</f>
        <v>-1.8924029690915899E-2</v>
      </c>
      <c r="E96" s="90">
        <f>(VLOOKUP($A95,'Occupancy Raw Data'!$B$8:$BE$51,'Occupancy Raw Data'!W$3,FALSE))/100</f>
        <v>-5.8806609031273799E-2</v>
      </c>
      <c r="F96" s="90">
        <f>(VLOOKUP($A95,'Occupancy Raw Data'!$B$8:$BE$51,'Occupancy Raw Data'!X$3,FALSE))/100</f>
        <v>1.6797056982732601E-2</v>
      </c>
      <c r="G96" s="90">
        <f>(VLOOKUP($A95,'Occupancy Raw Data'!$B$8:$BE$51,'Occupancy Raw Data'!Y$3,FALSE))/100</f>
        <v>-8.2535076114100599E-3</v>
      </c>
      <c r="H96" s="91">
        <f>(VLOOKUP($A95,'Occupancy Raw Data'!$B$8:$BE$51,'Occupancy Raw Data'!AA$3,FALSE))/100</f>
        <v>-8.2391160433535601E-2</v>
      </c>
      <c r="I96" s="91">
        <f>(VLOOKUP($A95,'Occupancy Raw Data'!$B$8:$BE$51,'Occupancy Raw Data'!AB$3,FALSE))/100</f>
        <v>-5.1642154055801102E-2</v>
      </c>
      <c r="J96" s="90">
        <f>(VLOOKUP($A95,'Occupancy Raw Data'!$B$8:$BE$51,'Occupancy Raw Data'!AC$3,FALSE))/100</f>
        <v>-6.6768972407207694E-2</v>
      </c>
      <c r="K96" s="92">
        <f>(VLOOKUP($A95,'Occupancy Raw Data'!$B$8:$BE$51,'Occupancy Raw Data'!AE$3,FALSE))/100</f>
        <v>-2.85212527624026E-2</v>
      </c>
      <c r="M96" s="89">
        <f>(VLOOKUP($A95,'ADR Raw Data'!$B$6:$BE$49,'ADR Raw Data'!T$1,FALSE))/100</f>
        <v>8.2754606099020189E-2</v>
      </c>
      <c r="N96" s="90">
        <f>(VLOOKUP($A95,'ADR Raw Data'!$B$6:$BE$49,'ADR Raw Data'!U$1,FALSE))/100</f>
        <v>0.13386246941256899</v>
      </c>
      <c r="O96" s="90">
        <f>(VLOOKUP($A95,'ADR Raw Data'!$B$6:$BE$49,'ADR Raw Data'!V$1,FALSE))/100</f>
        <v>1.44777094512177E-2</v>
      </c>
      <c r="P96" s="90">
        <f>(VLOOKUP($A95,'ADR Raw Data'!$B$6:$BE$49,'ADR Raw Data'!W$1,FALSE))/100</f>
        <v>2.94024081571071E-2</v>
      </c>
      <c r="Q96" s="90">
        <f>(VLOOKUP($A95,'ADR Raw Data'!$B$6:$BE$49,'ADR Raw Data'!X$1,FALSE))/100</f>
        <v>-4.6217607906763802E-3</v>
      </c>
      <c r="R96" s="90">
        <f>(VLOOKUP($A95,'ADR Raw Data'!$B$6:$BE$49,'ADR Raw Data'!Y$1,FALSE))/100</f>
        <v>4.4316844516963598E-2</v>
      </c>
      <c r="S96" s="91">
        <f>(VLOOKUP($A95,'ADR Raw Data'!$B$6:$BE$49,'ADR Raw Data'!AA$1,FALSE))/100</f>
        <v>-3.7685939263007902E-2</v>
      </c>
      <c r="T96" s="91">
        <f>(VLOOKUP($A95,'ADR Raw Data'!$B$6:$BE$49,'ADR Raw Data'!AB$1,FALSE))/100</f>
        <v>-4.6934025726782395E-2</v>
      </c>
      <c r="U96" s="90">
        <f>(VLOOKUP($A95,'ADR Raw Data'!$B$6:$BE$49,'ADR Raw Data'!AC$1,FALSE))/100</f>
        <v>-4.2295878591875703E-2</v>
      </c>
      <c r="V96" s="92">
        <f>(VLOOKUP($A95,'ADR Raw Data'!$B$6:$BE$49,'ADR Raw Data'!AE$1,FALSE))/100</f>
        <v>7.4991796088449501E-3</v>
      </c>
      <c r="X96" s="89">
        <f>(VLOOKUP($A95,'RevPAR Raw Data'!$B$6:$BE$43,'RevPAR Raw Data'!T$1,FALSE))/100</f>
        <v>8.7109100742732301E-2</v>
      </c>
      <c r="Y96" s="90">
        <f>(VLOOKUP($A95,'RevPAR Raw Data'!$B$6:$BE$43,'RevPAR Raw Data'!U$1,FALSE))/100</f>
        <v>0.161055048611637</v>
      </c>
      <c r="Z96" s="90">
        <f>(VLOOKUP($A95,'RevPAR Raw Data'!$B$6:$BE$43,'RevPAR Raw Data'!V$1,FALSE))/100</f>
        <v>-4.7202968432094204E-3</v>
      </c>
      <c r="AA96" s="90">
        <f>(VLOOKUP($A95,'RevPAR Raw Data'!$B$6:$BE$43,'RevPAR Raw Data'!W$1,FALSE))/100</f>
        <v>-3.1133256795239598E-2</v>
      </c>
      <c r="AB96" s="90">
        <f>(VLOOKUP($A95,'RevPAR Raw Data'!$B$6:$BE$43,'RevPAR Raw Data'!X$1,FALSE))/100</f>
        <v>1.2097664212694701E-2</v>
      </c>
      <c r="AC96" s="90">
        <f>(VLOOKUP($A95,'RevPAR Raw Data'!$B$6:$BE$43,'RevPAR Raw Data'!Y$1,FALSE))/100</f>
        <v>3.5697567492019106E-2</v>
      </c>
      <c r="AD96" s="91">
        <f>(VLOOKUP($A95,'RevPAR Raw Data'!$B$6:$BE$43,'RevPAR Raw Data'!AA$1,FALSE))/100</f>
        <v>-0.11697211142863599</v>
      </c>
      <c r="AE96" s="91">
        <f>(VLOOKUP($A95,'RevPAR Raw Data'!$B$6:$BE$43,'RevPAR Raw Data'!AB$1,FALSE))/100</f>
        <v>-9.6152405595542098E-2</v>
      </c>
      <c r="AF96" s="90">
        <f>(VLOOKUP($A95,'RevPAR Raw Data'!$B$6:$BE$43,'RevPAR Raw Data'!AC$1,FALSE))/100</f>
        <v>-0.10624079864844299</v>
      </c>
      <c r="AG96" s="92">
        <f>(VLOOKUP($A95,'RevPAR Raw Data'!$B$6:$BE$43,'RevPAR Raw Data'!AE$1,FALSE))/100</f>
        <v>-2.1235959150692197E-2</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0.45287459374649702</v>
      </c>
      <c r="C98" s="118">
        <f>(VLOOKUP($A98,'Occupancy Raw Data'!$B$8:$BE$45,'Occupancy Raw Data'!H$3,FALSE))/100</f>
        <v>0.57023422615712205</v>
      </c>
      <c r="D98" s="118">
        <f>(VLOOKUP($A98,'Occupancy Raw Data'!$B$8:$BE$45,'Occupancy Raw Data'!I$3,FALSE))/100</f>
        <v>0.64128656281519592</v>
      </c>
      <c r="E98" s="118">
        <f>(VLOOKUP($A98,'Occupancy Raw Data'!$B$8:$BE$45,'Occupancy Raw Data'!J$3,FALSE))/100</f>
        <v>0.76467555754790895</v>
      </c>
      <c r="F98" s="118">
        <f>(VLOOKUP($A98,'Occupancy Raw Data'!$B$8:$BE$45,'Occupancy Raw Data'!K$3,FALSE))/100</f>
        <v>0.69041802084500703</v>
      </c>
      <c r="G98" s="119">
        <f>(VLOOKUP($A98,'Occupancy Raw Data'!$B$8:$BE$45,'Occupancy Raw Data'!L$3,FALSE))/100</f>
        <v>0.62389779222234598</v>
      </c>
      <c r="H98" s="99">
        <f>(VLOOKUP($A98,'Occupancy Raw Data'!$B$8:$BE$45,'Occupancy Raw Data'!N$3,FALSE))/100</f>
        <v>0.750823713997534</v>
      </c>
      <c r="I98" s="99">
        <f>(VLOOKUP($A98,'Occupancy Raw Data'!$B$8:$BE$45,'Occupancy Raw Data'!O$3,FALSE))/100</f>
        <v>0.64388658522918307</v>
      </c>
      <c r="J98" s="119">
        <f>(VLOOKUP($A98,'Occupancy Raw Data'!$B$8:$BE$45,'Occupancy Raw Data'!P$3,FALSE))/100</f>
        <v>0.69735514961335798</v>
      </c>
      <c r="K98" s="120">
        <f>(VLOOKUP($A98,'Occupancy Raw Data'!$B$8:$BE$45,'Occupancy Raw Data'!R$3,FALSE))/100</f>
        <v>0.64488560861977806</v>
      </c>
      <c r="M98" s="121">
        <f>VLOOKUP($A98,'ADR Raw Data'!$B$6:$BE$43,'ADR Raw Data'!G$1,FALSE)</f>
        <v>106.992832962138</v>
      </c>
      <c r="N98" s="122">
        <f>VLOOKUP($A98,'ADR Raw Data'!$B$6:$BE$43,'ADR Raw Data'!H$1,FALSE)</f>
        <v>112.710950041271</v>
      </c>
      <c r="O98" s="122">
        <f>VLOOKUP($A98,'ADR Raw Data'!$B$6:$BE$43,'ADR Raw Data'!I$1,FALSE)</f>
        <v>119.981088392576</v>
      </c>
      <c r="P98" s="122">
        <f>VLOOKUP($A98,'ADR Raw Data'!$B$6:$BE$43,'ADR Raw Data'!J$1,FALSE)</f>
        <v>149.78798247156701</v>
      </c>
      <c r="Q98" s="122">
        <f>VLOOKUP($A98,'ADR Raw Data'!$B$6:$BE$43,'ADR Raw Data'!K$1,FALSE)</f>
        <v>152.21274064214501</v>
      </c>
      <c r="R98" s="123">
        <f>VLOOKUP($A98,'ADR Raw Data'!$B$6:$BE$43,'ADR Raw Data'!L$1,FALSE)</f>
        <v>131.20670410128099</v>
      </c>
      <c r="S98" s="122">
        <f>VLOOKUP($A98,'ADR Raw Data'!$B$6:$BE$43,'ADR Raw Data'!N$1,FALSE)</f>
        <v>177.82584542360701</v>
      </c>
      <c r="T98" s="122">
        <f>VLOOKUP($A98,'ADR Raw Data'!$B$6:$BE$43,'ADR Raw Data'!O$1,FALSE)</f>
        <v>162.33888432485099</v>
      </c>
      <c r="U98" s="123">
        <f>VLOOKUP($A98,'ADR Raw Data'!$B$6:$BE$43,'ADR Raw Data'!P$1,FALSE)</f>
        <v>170.67608356769699</v>
      </c>
      <c r="V98" s="124">
        <f>VLOOKUP($A98,'ADR Raw Data'!$B$6:$BE$43,'ADR Raw Data'!R$1,FALSE)</f>
        <v>143.40119239725701</v>
      </c>
      <c r="X98" s="121">
        <f>VLOOKUP($A98,'RevPAR Raw Data'!$B$6:$BE$43,'RevPAR Raw Data'!G$1,FALSE)</f>
        <v>48.454335761515097</v>
      </c>
      <c r="Y98" s="122">
        <f>VLOOKUP($A98,'RevPAR Raw Data'!$B$6:$BE$43,'RevPAR Raw Data'!H$1,FALSE)</f>
        <v>64.271641376218696</v>
      </c>
      <c r="Z98" s="122">
        <f>VLOOKUP($A98,'RevPAR Raw Data'!$B$6:$BE$43,'RevPAR Raw Data'!I$1,FALSE)</f>
        <v>76.942259778101501</v>
      </c>
      <c r="AA98" s="122">
        <f>VLOOKUP($A98,'RevPAR Raw Data'!$B$6:$BE$43,'RevPAR Raw Data'!J$1,FALSE)</f>
        <v>114.539209010422</v>
      </c>
      <c r="AB98" s="122">
        <f>VLOOKUP($A98,'RevPAR Raw Data'!$B$6:$BE$43,'RevPAR Raw Data'!K$1,FALSE)</f>
        <v>105.090419141544</v>
      </c>
      <c r="AC98" s="123">
        <f>VLOOKUP($A98,'RevPAR Raw Data'!$B$6:$BE$43,'RevPAR Raw Data'!L$1,FALSE)</f>
        <v>81.859573013560393</v>
      </c>
      <c r="AD98" s="122">
        <f>VLOOKUP($A98,'RevPAR Raw Data'!$B$6:$BE$43,'RevPAR Raw Data'!N$1,FALSE)</f>
        <v>133.515861705704</v>
      </c>
      <c r="AE98" s="122">
        <f>VLOOKUP($A98,'RevPAR Raw Data'!$B$6:$BE$43,'RevPAR Raw Data'!O$1,FALSE)</f>
        <v>104.527829877843</v>
      </c>
      <c r="AF98" s="123">
        <f>VLOOKUP($A98,'RevPAR Raw Data'!$B$6:$BE$43,'RevPAR Raw Data'!P$1,FALSE)</f>
        <v>119.021845791774</v>
      </c>
      <c r="AG98" s="124">
        <f>VLOOKUP($A98,'RevPAR Raw Data'!$B$6:$BE$43,'RevPAR Raw Data'!R$1,FALSE)</f>
        <v>92.4773652359072</v>
      </c>
    </row>
    <row r="99" spans="1:33" ht="14.25" x14ac:dyDescent="0.2">
      <c r="A99" s="101" t="s">
        <v>121</v>
      </c>
      <c r="B99" s="89">
        <f>(VLOOKUP($A98,'Occupancy Raw Data'!$B$8:$BE$51,'Occupancy Raw Data'!T$3,FALSE))/100</f>
        <v>2.8351240849982702E-2</v>
      </c>
      <c r="C99" s="90">
        <f>(VLOOKUP($A98,'Occupancy Raw Data'!$B$8:$BE$51,'Occupancy Raw Data'!U$3,FALSE))/100</f>
        <v>-1.0557707890141901E-2</v>
      </c>
      <c r="D99" s="90">
        <f>(VLOOKUP($A98,'Occupancy Raw Data'!$B$8:$BE$51,'Occupancy Raw Data'!V$3,FALSE))/100</f>
        <v>2.3325672768554E-2</v>
      </c>
      <c r="E99" s="90">
        <f>(VLOOKUP($A98,'Occupancy Raw Data'!$B$8:$BE$51,'Occupancy Raw Data'!W$3,FALSE))/100</f>
        <v>7.1765490562908402E-2</v>
      </c>
      <c r="F99" s="90">
        <f>(VLOOKUP($A98,'Occupancy Raw Data'!$B$8:$BE$51,'Occupancy Raw Data'!X$3,FALSE))/100</f>
        <v>-0.104053032551949</v>
      </c>
      <c r="G99" s="90">
        <f>(VLOOKUP($A98,'Occupancy Raw Data'!$B$8:$BE$51,'Occupancy Raw Data'!Y$3,FALSE))/100</f>
        <v>-2.5459203102483601E-3</v>
      </c>
      <c r="H99" s="91">
        <f>(VLOOKUP($A98,'Occupancy Raw Data'!$B$8:$BE$51,'Occupancy Raw Data'!AA$3,FALSE))/100</f>
        <v>-4.5297487874513702E-2</v>
      </c>
      <c r="I99" s="91">
        <f>(VLOOKUP($A98,'Occupancy Raw Data'!$B$8:$BE$51,'Occupancy Raw Data'!AB$3,FALSE))/100</f>
        <v>-4.4748893113897202E-2</v>
      </c>
      <c r="J99" s="90">
        <f>(VLOOKUP($A98,'Occupancy Raw Data'!$B$8:$BE$51,'Occupancy Raw Data'!AC$3,FALSE))/100</f>
        <v>-4.5044300118127802E-2</v>
      </c>
      <c r="K99" s="92">
        <f>(VLOOKUP($A98,'Occupancy Raw Data'!$B$8:$BE$51,'Occupancy Raw Data'!AE$3,FALSE))/100</f>
        <v>-1.6074575065647002E-2</v>
      </c>
      <c r="M99" s="89">
        <f>(VLOOKUP($A98,'ADR Raw Data'!$B$6:$BE$49,'ADR Raw Data'!T$1,FALSE))/100</f>
        <v>3.9037321099814302E-2</v>
      </c>
      <c r="N99" s="90">
        <f>(VLOOKUP($A98,'ADR Raw Data'!$B$6:$BE$49,'ADR Raw Data'!U$1,FALSE))/100</f>
        <v>1.9208587067994502E-2</v>
      </c>
      <c r="O99" s="90">
        <f>(VLOOKUP($A98,'ADR Raw Data'!$B$6:$BE$49,'ADR Raw Data'!V$1,FALSE))/100</f>
        <v>1.9875628425953001E-2</v>
      </c>
      <c r="P99" s="90">
        <f>(VLOOKUP($A98,'ADR Raw Data'!$B$6:$BE$49,'ADR Raw Data'!W$1,FALSE))/100</f>
        <v>4.2757813187136506E-2</v>
      </c>
      <c r="Q99" s="90">
        <f>(VLOOKUP($A98,'ADR Raw Data'!$B$6:$BE$49,'ADR Raw Data'!X$1,FALSE))/100</f>
        <v>-0.18006906955980601</v>
      </c>
      <c r="R99" s="90">
        <f>(VLOOKUP($A98,'ADR Raw Data'!$B$6:$BE$49,'ADR Raw Data'!Y$1,FALSE))/100</f>
        <v>-4.2032899452772297E-2</v>
      </c>
      <c r="S99" s="91">
        <f>(VLOOKUP($A98,'ADR Raw Data'!$B$6:$BE$49,'ADR Raw Data'!AA$1,FALSE))/100</f>
        <v>-0.15049795567515101</v>
      </c>
      <c r="T99" s="91">
        <f>(VLOOKUP($A98,'ADR Raw Data'!$B$6:$BE$49,'ADR Raw Data'!AB$1,FALSE))/100</f>
        <v>-0.10911196799358899</v>
      </c>
      <c r="U99" s="90">
        <f>(VLOOKUP($A98,'ADR Raw Data'!$B$6:$BE$49,'ADR Raw Data'!AC$1,FALSE))/100</f>
        <v>-0.132825302579726</v>
      </c>
      <c r="V99" s="92">
        <f>(VLOOKUP($A98,'ADR Raw Data'!$B$6:$BE$49,'ADR Raw Data'!AE$1,FALSE))/100</f>
        <v>-8.0864667597017201E-2</v>
      </c>
      <c r="X99" s="89">
        <f>(VLOOKUP($A98,'RevPAR Raw Data'!$B$6:$BE$43,'RevPAR Raw Data'!T$1,FALSE))/100</f>
        <v>6.8495318442436004E-2</v>
      </c>
      <c r="Y99" s="90">
        <f>(VLOOKUP($A98,'RevPAR Raw Data'!$B$6:$BE$43,'RevPAR Raw Data'!U$1,FALSE))/100</f>
        <v>8.4480805266063299E-3</v>
      </c>
      <c r="Z99" s="90">
        <f>(VLOOKUP($A98,'RevPAR Raw Data'!$B$6:$BE$43,'RevPAR Raw Data'!V$1,FALSE))/100</f>
        <v>4.3664913599240206E-2</v>
      </c>
      <c r="AA99" s="90">
        <f>(VLOOKUP($A98,'RevPAR Raw Data'!$B$6:$BE$43,'RevPAR Raw Data'!W$1,FALSE))/100</f>
        <v>0.11759183918881699</v>
      </c>
      <c r="AB99" s="90">
        <f>(VLOOKUP($A98,'RevPAR Raw Data'!$B$6:$BE$43,'RevPAR Raw Data'!X$1,FALSE))/100</f>
        <v>-0.26538536935524998</v>
      </c>
      <c r="AC99" s="90">
        <f>(VLOOKUP($A98,'RevPAR Raw Data'!$B$6:$BE$43,'RevPAR Raw Data'!Y$1,FALSE))/100</f>
        <v>-4.4471807350605304E-2</v>
      </c>
      <c r="AD99" s="91">
        <f>(VLOOKUP($A98,'RevPAR Raw Data'!$B$6:$BE$43,'RevPAR Raw Data'!AA$1,FALSE))/100</f>
        <v>-0.18897826422733</v>
      </c>
      <c r="AE99" s="91">
        <f>(VLOOKUP($A98,'RevPAR Raw Data'!$B$6:$BE$43,'RevPAR Raw Data'!AB$1,FALSE))/100</f>
        <v>-0.148978221314294</v>
      </c>
      <c r="AF99" s="90">
        <f>(VLOOKUP($A98,'RevPAR Raw Data'!$B$6:$BE$43,'RevPAR Raw Data'!AC$1,FALSE))/100</f>
        <v>-0.171886579905172</v>
      </c>
      <c r="AG99" s="92">
        <f>(VLOOKUP($A98,'RevPAR Raw Data'!$B$6:$BE$43,'RevPAR Raw Data'!AE$1,FALSE))/100</f>
        <v>-9.5639377493217395E-2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0.43627850162866399</v>
      </c>
      <c r="C101" s="118">
        <f>(VLOOKUP($A101,'Occupancy Raw Data'!$B$8:$BE$45,'Occupancy Raw Data'!H$3,FALSE))/100</f>
        <v>0.56718241042345197</v>
      </c>
      <c r="D101" s="118">
        <f>(VLOOKUP($A101,'Occupancy Raw Data'!$B$8:$BE$45,'Occupancy Raw Data'!I$3,FALSE))/100</f>
        <v>0.61227605863192103</v>
      </c>
      <c r="E101" s="118">
        <f>(VLOOKUP($A101,'Occupancy Raw Data'!$B$8:$BE$45,'Occupancy Raw Data'!J$3,FALSE))/100</f>
        <v>0.67579397394136809</v>
      </c>
      <c r="F101" s="118">
        <f>(VLOOKUP($A101,'Occupancy Raw Data'!$B$8:$BE$45,'Occupancy Raw Data'!K$3,FALSE))/100</f>
        <v>0.60118078175895695</v>
      </c>
      <c r="G101" s="119">
        <f>(VLOOKUP($A101,'Occupancy Raw Data'!$B$8:$BE$45,'Occupancy Raw Data'!L$3,FALSE))/100</f>
        <v>0.57854234527687198</v>
      </c>
      <c r="H101" s="99">
        <f>(VLOOKUP($A101,'Occupancy Raw Data'!$B$8:$BE$45,'Occupancy Raw Data'!N$3,FALSE))/100</f>
        <v>0.66347719869706789</v>
      </c>
      <c r="I101" s="99">
        <f>(VLOOKUP($A101,'Occupancy Raw Data'!$B$8:$BE$45,'Occupancy Raw Data'!O$3,FALSE))/100</f>
        <v>0.57298452768729602</v>
      </c>
      <c r="J101" s="119">
        <f>(VLOOKUP($A101,'Occupancy Raw Data'!$B$8:$BE$45,'Occupancy Raw Data'!P$3,FALSE))/100</f>
        <v>0.61823086319218201</v>
      </c>
      <c r="K101" s="120">
        <f>(VLOOKUP($A101,'Occupancy Raw Data'!$B$8:$BE$45,'Occupancy Raw Data'!R$3,FALSE))/100</f>
        <v>0.58988192182410404</v>
      </c>
      <c r="M101" s="121">
        <f>VLOOKUP($A101,'ADR Raw Data'!$B$6:$BE$43,'ADR Raw Data'!G$1,FALSE)</f>
        <v>104.195086327578</v>
      </c>
      <c r="N101" s="122">
        <f>VLOOKUP($A101,'ADR Raw Data'!$B$6:$BE$43,'ADR Raw Data'!H$1,FALSE)</f>
        <v>108.252133883704</v>
      </c>
      <c r="O101" s="122">
        <f>VLOOKUP($A101,'ADR Raw Data'!$B$6:$BE$43,'ADR Raw Data'!I$1,FALSE)</f>
        <v>108.54125519534399</v>
      </c>
      <c r="P101" s="122">
        <f>VLOOKUP($A101,'ADR Raw Data'!$B$6:$BE$43,'ADR Raw Data'!J$1,FALSE)</f>
        <v>118.364131646332</v>
      </c>
      <c r="Q101" s="122">
        <f>VLOOKUP($A101,'ADR Raw Data'!$B$6:$BE$43,'ADR Raw Data'!K$1,FALSE)</f>
        <v>122.340648493057</v>
      </c>
      <c r="R101" s="123">
        <f>VLOOKUP($A101,'ADR Raw Data'!$B$6:$BE$43,'ADR Raw Data'!L$1,FALSE)</f>
        <v>112.99176648602899</v>
      </c>
      <c r="S101" s="122">
        <f>VLOOKUP($A101,'ADR Raw Data'!$B$6:$BE$43,'ADR Raw Data'!N$1,FALSE)</f>
        <v>151.23672905799299</v>
      </c>
      <c r="T101" s="122">
        <f>VLOOKUP($A101,'ADR Raw Data'!$B$6:$BE$43,'ADR Raw Data'!O$1,FALSE)</f>
        <v>147.90643098241199</v>
      </c>
      <c r="U101" s="123">
        <f>VLOOKUP($A101,'ADR Raw Data'!$B$6:$BE$43,'ADR Raw Data'!P$1,FALSE)</f>
        <v>149.69344694163101</v>
      </c>
      <c r="V101" s="124">
        <f>VLOOKUP($A101,'ADR Raw Data'!$B$6:$BE$43,'ADR Raw Data'!R$1,FALSE)</f>
        <v>123.98191347220499</v>
      </c>
      <c r="X101" s="121">
        <f>VLOOKUP($A101,'RevPAR Raw Data'!$B$6:$BE$43,'RevPAR Raw Data'!G$1,FALSE)</f>
        <v>45.458076140065103</v>
      </c>
      <c r="Y101" s="122">
        <f>VLOOKUP($A101,'RevPAR Raw Data'!$B$6:$BE$43,'RevPAR Raw Data'!H$1,FALSE)</f>
        <v>61.398706229641597</v>
      </c>
      <c r="Z101" s="122">
        <f>VLOOKUP($A101,'RevPAR Raw Data'!$B$6:$BE$43,'RevPAR Raw Data'!I$1,FALSE)</f>
        <v>66.4572119299674</v>
      </c>
      <c r="AA101" s="122">
        <f>VLOOKUP($A101,'RevPAR Raw Data'!$B$6:$BE$43,'RevPAR Raw Data'!J$1,FALSE)</f>
        <v>79.989766897394105</v>
      </c>
      <c r="AB101" s="122">
        <f>VLOOKUP($A101,'RevPAR Raw Data'!$B$6:$BE$43,'RevPAR Raw Data'!K$1,FALSE)</f>
        <v>73.548846701954304</v>
      </c>
      <c r="AC101" s="123">
        <f>VLOOKUP($A101,'RevPAR Raw Data'!$B$6:$BE$43,'RevPAR Raw Data'!L$1,FALSE)</f>
        <v>65.370521579804503</v>
      </c>
      <c r="AD101" s="122">
        <f>VLOOKUP($A101,'RevPAR Raw Data'!$B$6:$BE$43,'RevPAR Raw Data'!N$1,FALSE)</f>
        <v>100.342121335504</v>
      </c>
      <c r="AE101" s="122">
        <f>VLOOKUP($A101,'RevPAR Raw Data'!$B$6:$BE$43,'RevPAR Raw Data'!O$1,FALSE)</f>
        <v>84.748096498371297</v>
      </c>
      <c r="AF101" s="123">
        <f>VLOOKUP($A101,'RevPAR Raw Data'!$B$6:$BE$43,'RevPAR Raw Data'!P$1,FALSE)</f>
        <v>92.545108916938105</v>
      </c>
      <c r="AG101" s="124">
        <f>VLOOKUP($A101,'RevPAR Raw Data'!$B$6:$BE$43,'RevPAR Raw Data'!R$1,FALSE)</f>
        <v>73.134689390414096</v>
      </c>
    </row>
    <row r="102" spans="1:33" ht="14.25" x14ac:dyDescent="0.2">
      <c r="A102" s="101" t="s">
        <v>121</v>
      </c>
      <c r="B102" s="89">
        <f>(VLOOKUP($A101,'Occupancy Raw Data'!$B$8:$BE$51,'Occupancy Raw Data'!T$3,FALSE))/100</f>
        <v>8.9694082934688807E-2</v>
      </c>
      <c r="C102" s="90">
        <f>(VLOOKUP($A101,'Occupancy Raw Data'!$B$8:$BE$51,'Occupancy Raw Data'!U$3,FALSE))/100</f>
        <v>0.11209117780082301</v>
      </c>
      <c r="D102" s="90">
        <f>(VLOOKUP($A101,'Occupancy Raw Data'!$B$8:$BE$51,'Occupancy Raw Data'!V$3,FALSE))/100</f>
        <v>0.13501297779351901</v>
      </c>
      <c r="E102" s="90">
        <f>(VLOOKUP($A101,'Occupancy Raw Data'!$B$8:$BE$51,'Occupancy Raw Data'!W$3,FALSE))/100</f>
        <v>0.14278898029898499</v>
      </c>
      <c r="F102" s="90">
        <f>(VLOOKUP($A101,'Occupancy Raw Data'!$B$8:$BE$51,'Occupancy Raw Data'!X$3,FALSE))/100</f>
        <v>-2.2406924178604203E-2</v>
      </c>
      <c r="G102" s="90">
        <f>(VLOOKUP($A101,'Occupancy Raw Data'!$B$8:$BE$51,'Occupancy Raw Data'!Y$3,FALSE))/100</f>
        <v>8.9065400469256803E-2</v>
      </c>
      <c r="H102" s="91">
        <f>(VLOOKUP($A101,'Occupancy Raw Data'!$B$8:$BE$51,'Occupancy Raw Data'!AA$3,FALSE))/100</f>
        <v>1.1652830546823201E-2</v>
      </c>
      <c r="I102" s="91">
        <f>(VLOOKUP($A101,'Occupancy Raw Data'!$B$8:$BE$51,'Occupancy Raw Data'!AB$3,FALSE))/100</f>
        <v>2.1911169664275996E-2</v>
      </c>
      <c r="J102" s="90">
        <f>(VLOOKUP($A101,'Occupancy Raw Data'!$B$8:$BE$51,'Occupancy Raw Data'!AC$3,FALSE))/100</f>
        <v>1.6380886551650001E-2</v>
      </c>
      <c r="K102" s="92">
        <f>(VLOOKUP($A101,'Occupancy Raw Data'!$B$8:$BE$51,'Occupancy Raw Data'!AE$3,FALSE))/100</f>
        <v>6.6232819905926096E-2</v>
      </c>
      <c r="M102" s="89">
        <f>(VLOOKUP($A101,'ADR Raw Data'!$B$6:$BE$49,'ADR Raw Data'!T$1,FALSE))/100</f>
        <v>8.2664779018146603E-2</v>
      </c>
      <c r="N102" s="90">
        <f>(VLOOKUP($A101,'ADR Raw Data'!$B$6:$BE$49,'ADR Raw Data'!U$1,FALSE))/100</f>
        <v>7.5739974049320591E-2</v>
      </c>
      <c r="O102" s="90">
        <f>(VLOOKUP($A101,'ADR Raw Data'!$B$6:$BE$49,'ADR Raw Data'!V$1,FALSE))/100</f>
        <v>8.0917458724642302E-2</v>
      </c>
      <c r="P102" s="90">
        <f>(VLOOKUP($A101,'ADR Raw Data'!$B$6:$BE$49,'ADR Raw Data'!W$1,FALSE))/100</f>
        <v>7.6433251988453993E-2</v>
      </c>
      <c r="Q102" s="90">
        <f>(VLOOKUP($A101,'ADR Raw Data'!$B$6:$BE$49,'ADR Raw Data'!X$1,FALSE))/100</f>
        <v>-5.0441598139706001E-2</v>
      </c>
      <c r="R102" s="90">
        <f>(VLOOKUP($A101,'ADR Raw Data'!$B$6:$BE$49,'ADR Raw Data'!Y$1,FALSE))/100</f>
        <v>4.1081458645514296E-2</v>
      </c>
      <c r="S102" s="91">
        <f>(VLOOKUP($A101,'ADR Raw Data'!$B$6:$BE$49,'ADR Raw Data'!AA$1,FALSE))/100</f>
        <v>-1.4841345676796401E-2</v>
      </c>
      <c r="T102" s="91">
        <f>(VLOOKUP($A101,'ADR Raw Data'!$B$6:$BE$49,'ADR Raw Data'!AB$1,FALSE))/100</f>
        <v>3.60081999571885E-2</v>
      </c>
      <c r="U102" s="90">
        <f>(VLOOKUP($A101,'ADR Raw Data'!$B$6:$BE$49,'ADR Raw Data'!AC$1,FALSE))/100</f>
        <v>7.6247253954094098E-3</v>
      </c>
      <c r="V102" s="92">
        <f>(VLOOKUP($A101,'ADR Raw Data'!$B$6:$BE$49,'ADR Raw Data'!AE$1,FALSE))/100</f>
        <v>2.37381162498994E-2</v>
      </c>
      <c r="X102" s="89">
        <f>(VLOOKUP($A101,'RevPAR Raw Data'!$B$6:$BE$43,'RevPAR Raw Data'!T$1,FALSE))/100</f>
        <v>0.17977340349786602</v>
      </c>
      <c r="Y102" s="90">
        <f>(VLOOKUP($A101,'RevPAR Raw Data'!$B$6:$BE$43,'RevPAR Raw Data'!U$1,FALSE))/100</f>
        <v>0.19632093474793599</v>
      </c>
      <c r="Z102" s="90">
        <f>(VLOOKUP($A101,'RevPAR Raw Data'!$B$6:$BE$43,'RevPAR Raw Data'!V$1,FALSE))/100</f>
        <v>0.22685534357605899</v>
      </c>
      <c r="AA102" s="90">
        <f>(VLOOKUP($A101,'RevPAR Raw Data'!$B$6:$BE$43,'RevPAR Raw Data'!W$1,FALSE))/100</f>
        <v>0.230136058399806</v>
      </c>
      <c r="AB102" s="90">
        <f>(VLOOKUP($A101,'RevPAR Raw Data'!$B$6:$BE$43,'RevPAR Raw Data'!X$1,FALSE))/100</f>
        <v>-7.1718281253346297E-2</v>
      </c>
      <c r="AC102" s="90">
        <f>(VLOOKUP($A101,'RevPAR Raw Data'!$B$6:$BE$43,'RevPAR Raw Data'!Y$1,FALSE))/100</f>
        <v>0.13380579568089501</v>
      </c>
      <c r="AD102" s="91">
        <f>(VLOOKUP($A101,'RevPAR Raw Data'!$B$6:$BE$43,'RevPAR Raw Data'!AA$1,FALSE))/100</f>
        <v>-3.3614588162317301E-3</v>
      </c>
      <c r="AE102" s="91">
        <f>(VLOOKUP($A101,'RevPAR Raw Data'!$B$6:$BE$43,'RevPAR Raw Data'!AB$1,FALSE))/100</f>
        <v>5.8708351400031701E-2</v>
      </c>
      <c r="AF102" s="90">
        <f>(VLOOKUP($A101,'RevPAR Raw Data'!$B$6:$BE$43,'RevPAR Raw Data'!AC$1,FALSE))/100</f>
        <v>2.4130511708749101E-2</v>
      </c>
      <c r="AG102" s="92">
        <f>(VLOOKUP($A101,'RevPAR Raw Data'!$B$6:$BE$43,'RevPAR Raw Data'!AE$1,FALSE))/100</f>
        <v>9.1543178534311001E-2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0.43409227082085006</v>
      </c>
      <c r="C104" s="118">
        <f>(VLOOKUP($A104,'Occupancy Raw Data'!$B$8:$BE$45,'Occupancy Raw Data'!H$3,FALSE))/100</f>
        <v>0.56770521270221597</v>
      </c>
      <c r="D104" s="118">
        <f>(VLOOKUP($A104,'Occupancy Raw Data'!$B$8:$BE$45,'Occupancy Raw Data'!I$3,FALSE))/100</f>
        <v>0.61054523666866301</v>
      </c>
      <c r="E104" s="118">
        <f>(VLOOKUP($A104,'Occupancy Raw Data'!$B$8:$BE$45,'Occupancy Raw Data'!J$3,FALSE))/100</f>
        <v>0.78639904134212102</v>
      </c>
      <c r="F104" s="118">
        <f>(VLOOKUP($A104,'Occupancy Raw Data'!$B$8:$BE$45,'Occupancy Raw Data'!K$3,FALSE))/100</f>
        <v>0.811563810665068</v>
      </c>
      <c r="G104" s="119">
        <f>(VLOOKUP($A104,'Occupancy Raw Data'!$B$8:$BE$45,'Occupancy Raw Data'!L$3,FALSE))/100</f>
        <v>0.64206111443978398</v>
      </c>
      <c r="H104" s="99">
        <f>(VLOOKUP($A104,'Occupancy Raw Data'!$B$8:$BE$45,'Occupancy Raw Data'!N$3,FALSE))/100</f>
        <v>0.83612941881365999</v>
      </c>
      <c r="I104" s="99">
        <f>(VLOOKUP($A104,'Occupancy Raw Data'!$B$8:$BE$45,'Occupancy Raw Data'!O$3,FALSE))/100</f>
        <v>0.64829239065308497</v>
      </c>
      <c r="J104" s="119">
        <f>(VLOOKUP($A104,'Occupancy Raw Data'!$B$8:$BE$45,'Occupancy Raw Data'!P$3,FALSE))/100</f>
        <v>0.74221090473337303</v>
      </c>
      <c r="K104" s="120">
        <f>(VLOOKUP($A104,'Occupancy Raw Data'!$B$8:$BE$45,'Occupancy Raw Data'!R$3,FALSE))/100</f>
        <v>0.67067534023795206</v>
      </c>
      <c r="M104" s="121">
        <f>VLOOKUP($A104,'ADR Raw Data'!$B$6:$BE$43,'ADR Raw Data'!G$1,FALSE)</f>
        <v>103.872318840579</v>
      </c>
      <c r="N104" s="122">
        <f>VLOOKUP($A104,'ADR Raw Data'!$B$6:$BE$43,'ADR Raw Data'!H$1,FALSE)</f>
        <v>112.09925065963</v>
      </c>
      <c r="O104" s="122">
        <f>VLOOKUP($A104,'ADR Raw Data'!$B$6:$BE$43,'ADR Raw Data'!I$1,FALSE)</f>
        <v>121.09781157998</v>
      </c>
      <c r="P104" s="122">
        <f>VLOOKUP($A104,'ADR Raw Data'!$B$6:$BE$43,'ADR Raw Data'!J$1,FALSE)</f>
        <v>208.55569904761899</v>
      </c>
      <c r="Q104" s="122">
        <f>VLOOKUP($A104,'ADR Raw Data'!$B$6:$BE$43,'ADR Raw Data'!K$1,FALSE)</f>
        <v>342.05911406423002</v>
      </c>
      <c r="R104" s="123">
        <f>VLOOKUP($A104,'ADR Raw Data'!$B$6:$BE$43,'ADR Raw Data'!L$1,FALSE)</f>
        <v>194.45999066815901</v>
      </c>
      <c r="S104" s="122">
        <f>VLOOKUP($A104,'ADR Raw Data'!$B$6:$BE$43,'ADR Raw Data'!N$1,FALSE)</f>
        <v>349.90760300967298</v>
      </c>
      <c r="T104" s="122">
        <f>VLOOKUP($A104,'ADR Raw Data'!$B$6:$BE$43,'ADR Raw Data'!O$1,FALSE)</f>
        <v>248.980295748613</v>
      </c>
      <c r="U104" s="123">
        <f>VLOOKUP($A104,'ADR Raw Data'!$B$6:$BE$43,'ADR Raw Data'!P$1,FALSE)</f>
        <v>305.82956205852599</v>
      </c>
      <c r="V104" s="124">
        <f>VLOOKUP($A104,'ADR Raw Data'!$B$6:$BE$43,'ADR Raw Data'!R$1,FALSE)</f>
        <v>229.67383957628701</v>
      </c>
      <c r="X104" s="121">
        <f>VLOOKUP($A104,'RevPAR Raw Data'!$B$6:$BE$43,'RevPAR Raw Data'!G$1,FALSE)</f>
        <v>45.090170760934598</v>
      </c>
      <c r="Y104" s="122">
        <f>VLOOKUP($A104,'RevPAR Raw Data'!$B$6:$BE$43,'RevPAR Raw Data'!H$1,FALSE)</f>
        <v>63.639328939484699</v>
      </c>
      <c r="Z104" s="122">
        <f>VLOOKUP($A104,'RevPAR Raw Data'!$B$6:$BE$43,'RevPAR Raw Data'!I$1,FALSE)</f>
        <v>73.935692031156293</v>
      </c>
      <c r="AA104" s="122">
        <f>VLOOKUP($A104,'RevPAR Raw Data'!$B$6:$BE$43,'RevPAR Raw Data'!J$1,FALSE)</f>
        <v>164.00800179748299</v>
      </c>
      <c r="AB104" s="122">
        <f>VLOOKUP($A104,'RevPAR Raw Data'!$B$6:$BE$43,'RevPAR Raw Data'!K$1,FALSE)</f>
        <v>277.60279808268399</v>
      </c>
      <c r="AC104" s="123">
        <f>VLOOKUP($A104,'RevPAR Raw Data'!$B$6:$BE$43,'RevPAR Raw Data'!L$1,FALSE)</f>
        <v>124.855198322348</v>
      </c>
      <c r="AD104" s="122">
        <f>VLOOKUP($A104,'RevPAR Raw Data'!$B$6:$BE$43,'RevPAR Raw Data'!N$1,FALSE)</f>
        <v>292.568040742959</v>
      </c>
      <c r="AE104" s="122">
        <f>VLOOKUP($A104,'RevPAR Raw Data'!$B$6:$BE$43,'RevPAR Raw Data'!O$1,FALSE)</f>
        <v>161.412031156381</v>
      </c>
      <c r="AF104" s="123">
        <f>VLOOKUP($A104,'RevPAR Raw Data'!$B$6:$BE$43,'RevPAR Raw Data'!P$1,FALSE)</f>
        <v>226.99003594966999</v>
      </c>
      <c r="AG104" s="124">
        <f>VLOOKUP($A104,'RevPAR Raw Data'!$B$6:$BE$43,'RevPAR Raw Data'!R$1,FALSE)</f>
        <v>154.03658050158299</v>
      </c>
    </row>
    <row r="105" spans="1:33" ht="14.25" x14ac:dyDescent="0.2">
      <c r="A105" s="101" t="s">
        <v>121</v>
      </c>
      <c r="B105" s="89">
        <f>(VLOOKUP($A104,'Occupancy Raw Data'!$B$8:$BE$51,'Occupancy Raw Data'!T$3,FALSE))/100</f>
        <v>-3.6720194162249899E-2</v>
      </c>
      <c r="C105" s="90">
        <f>(VLOOKUP($A104,'Occupancy Raw Data'!$B$8:$BE$51,'Occupancy Raw Data'!U$3,FALSE))/100</f>
        <v>-5.2766391413992898E-2</v>
      </c>
      <c r="D105" s="90">
        <f>(VLOOKUP($A104,'Occupancy Raw Data'!$B$8:$BE$51,'Occupancy Raw Data'!V$3,FALSE))/100</f>
        <v>-2.0620983994841201E-2</v>
      </c>
      <c r="E105" s="90">
        <f>(VLOOKUP($A104,'Occupancy Raw Data'!$B$8:$BE$51,'Occupancy Raw Data'!W$3,FALSE))/100</f>
        <v>4.8319111975971198E-2</v>
      </c>
      <c r="F105" s="90">
        <f>(VLOOKUP($A104,'Occupancy Raw Data'!$B$8:$BE$51,'Occupancy Raw Data'!X$3,FALSE))/100</f>
        <v>-6.1137671271499397E-2</v>
      </c>
      <c r="G105" s="90">
        <f>(VLOOKUP($A104,'Occupancy Raw Data'!$B$8:$BE$51,'Occupancy Raw Data'!Y$3,FALSE))/100</f>
        <v>-2.3610148461045203E-2</v>
      </c>
      <c r="H105" s="91">
        <f>(VLOOKUP($A104,'Occupancy Raw Data'!$B$8:$BE$51,'Occupancy Raw Data'!AA$3,FALSE))/100</f>
        <v>-3.50995947445727E-2</v>
      </c>
      <c r="I105" s="91">
        <f>(VLOOKUP($A104,'Occupancy Raw Data'!$B$8:$BE$51,'Occupancy Raw Data'!AB$3,FALSE))/100</f>
        <v>-2.9778556259267099E-2</v>
      </c>
      <c r="J105" s="90">
        <f>(VLOOKUP($A104,'Occupancy Raw Data'!$B$8:$BE$51,'Occupancy Raw Data'!AC$3,FALSE))/100</f>
        <v>-3.2782930579737496E-2</v>
      </c>
      <c r="K105" s="92">
        <f>(VLOOKUP($A104,'Occupancy Raw Data'!$B$8:$BE$51,'Occupancy Raw Data'!AE$3,FALSE))/100</f>
        <v>-2.6529235113297699E-2</v>
      </c>
      <c r="M105" s="89">
        <f>(VLOOKUP($A104,'ADR Raw Data'!$B$6:$BE$49,'ADR Raw Data'!T$1,FALSE))/100</f>
        <v>3.49101903818536E-3</v>
      </c>
      <c r="N105" s="90">
        <f>(VLOOKUP($A104,'ADR Raw Data'!$B$6:$BE$49,'ADR Raw Data'!U$1,FALSE))/100</f>
        <v>-4.1011927559337601E-2</v>
      </c>
      <c r="O105" s="90">
        <f>(VLOOKUP($A104,'ADR Raw Data'!$B$6:$BE$49,'ADR Raw Data'!V$1,FALSE))/100</f>
        <v>1.8740700068578399E-2</v>
      </c>
      <c r="P105" s="90">
        <f>(VLOOKUP($A104,'ADR Raw Data'!$B$6:$BE$49,'ADR Raw Data'!W$1,FALSE))/100</f>
        <v>5.0033502228192094E-3</v>
      </c>
      <c r="Q105" s="90">
        <f>(VLOOKUP($A104,'ADR Raw Data'!$B$6:$BE$49,'ADR Raw Data'!X$1,FALSE))/100</f>
        <v>9.7791617793054508E-2</v>
      </c>
      <c r="R105" s="90">
        <f>(VLOOKUP($A104,'ADR Raw Data'!$B$6:$BE$49,'ADR Raw Data'!Y$1,FALSE))/100</f>
        <v>3.8248032872142804E-2</v>
      </c>
      <c r="S105" s="91">
        <f>(VLOOKUP($A104,'ADR Raw Data'!$B$6:$BE$49,'ADR Raw Data'!AA$1,FALSE))/100</f>
        <v>2.7995452816053298E-2</v>
      </c>
      <c r="T105" s="91">
        <f>(VLOOKUP($A104,'ADR Raw Data'!$B$6:$BE$49,'ADR Raw Data'!AB$1,FALSE))/100</f>
        <v>4.6805636466408902E-2</v>
      </c>
      <c r="U105" s="90">
        <f>(VLOOKUP($A104,'ADR Raw Data'!$B$6:$BE$49,'ADR Raw Data'!AC$1,FALSE))/100</f>
        <v>3.4120358691784196E-2</v>
      </c>
      <c r="V105" s="92">
        <f>(VLOOKUP($A104,'ADR Raw Data'!$B$6:$BE$49,'ADR Raw Data'!AE$1,FALSE))/100</f>
        <v>3.5470146931304E-2</v>
      </c>
      <c r="X105" s="89">
        <f>(VLOOKUP($A104,'RevPAR Raw Data'!$B$6:$BE$43,'RevPAR Raw Data'!T$1,FALSE))/100</f>
        <v>-3.3357366020970801E-2</v>
      </c>
      <c r="Y105" s="90">
        <f>(VLOOKUP($A104,'RevPAR Raw Data'!$B$6:$BE$43,'RevPAR Raw Data'!U$1,FALSE))/100</f>
        <v>-9.1614267551092199E-2</v>
      </c>
      <c r="Z105" s="90">
        <f>(VLOOKUP($A104,'RevPAR Raw Data'!$B$6:$BE$43,'RevPAR Raw Data'!V$1,FALSE))/100</f>
        <v>-2.26673560242906E-3</v>
      </c>
      <c r="AA105" s="90">
        <f>(VLOOKUP($A104,'RevPAR Raw Data'!$B$6:$BE$43,'RevPAR Raw Data'!W$1,FALSE))/100</f>
        <v>5.3564219638461801E-2</v>
      </c>
      <c r="AB105" s="90">
        <f>(VLOOKUP($A104,'RevPAR Raw Data'!$B$6:$BE$43,'RevPAR Raw Data'!X$1,FALSE))/100</f>
        <v>3.0675194739815202E-2</v>
      </c>
      <c r="AC105" s="90">
        <f>(VLOOKUP($A104,'RevPAR Raw Data'!$B$6:$BE$43,'RevPAR Raw Data'!Y$1,FALSE))/100</f>
        <v>1.37348426766432E-2</v>
      </c>
      <c r="AD105" s="91">
        <f>(VLOOKUP($A104,'RevPAR Raw Data'!$B$6:$BE$43,'RevPAR Raw Data'!AA$1,FALSE))/100</f>
        <v>-8.0867709770537106E-3</v>
      </c>
      <c r="AE105" s="91">
        <f>(VLOOKUP($A104,'RevPAR Raw Data'!$B$6:$BE$43,'RevPAR Raw Data'!AB$1,FALSE))/100</f>
        <v>1.5633275928376E-2</v>
      </c>
      <c r="AF105" s="90">
        <f>(VLOOKUP($A104,'RevPAR Raw Data'!$B$6:$BE$43,'RevPAR Raw Data'!AC$1,FALSE))/100</f>
        <v>2.18862761698249E-4</v>
      </c>
      <c r="AG105" s="92">
        <f>(VLOOKUP($A104,'RevPAR Raw Data'!$B$6:$BE$43,'RevPAR Raw Data'!AE$1,FALSE))/100</f>
        <v>7.9999159505624896E-3</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0.45450925741588599</v>
      </c>
      <c r="C107" s="118">
        <f>(VLOOKUP($A107,'Occupancy Raw Data'!$B$8:$BE$45,'Occupancy Raw Data'!H$3,FALSE))/100</f>
        <v>0.49890503683057902</v>
      </c>
      <c r="D107" s="118">
        <f>(VLOOKUP($A107,'Occupancy Raw Data'!$B$8:$BE$45,'Occupancy Raw Data'!I$3,FALSE))/100</f>
        <v>0.63826398566593601</v>
      </c>
      <c r="E107" s="118">
        <f>(VLOOKUP($A107,'Occupancy Raw Data'!$B$8:$BE$45,'Occupancy Raw Data'!J$3,FALSE))/100</f>
        <v>0.88194306191519001</v>
      </c>
      <c r="F107" s="118">
        <f>(VLOOKUP($A107,'Occupancy Raw Data'!$B$8:$BE$45,'Occupancy Raw Data'!K$3,FALSE))/100</f>
        <v>0.56758909018514803</v>
      </c>
      <c r="G107" s="119">
        <f>(VLOOKUP($A107,'Occupancy Raw Data'!$B$8:$BE$45,'Occupancy Raw Data'!L$3,FALSE))/100</f>
        <v>0.60824208640254807</v>
      </c>
      <c r="H107" s="99">
        <f>(VLOOKUP($A107,'Occupancy Raw Data'!$B$8:$BE$45,'Occupancy Raw Data'!N$3,FALSE))/100</f>
        <v>0.73601433406330796</v>
      </c>
      <c r="I107" s="99">
        <f>(VLOOKUP($A107,'Occupancy Raw Data'!$B$8:$BE$45,'Occupancy Raw Data'!O$3,FALSE))/100</f>
        <v>0.60621142743380407</v>
      </c>
      <c r="J107" s="119">
        <f>(VLOOKUP($A107,'Occupancy Raw Data'!$B$8:$BE$45,'Occupancy Raw Data'!P$3,FALSE))/100</f>
        <v>0.67111288074855591</v>
      </c>
      <c r="K107" s="120">
        <f>(VLOOKUP($A107,'Occupancy Raw Data'!$B$8:$BE$45,'Occupancy Raw Data'!R$3,FALSE))/100</f>
        <v>0.626205170501407</v>
      </c>
      <c r="M107" s="121">
        <f>VLOOKUP($A107,'ADR Raw Data'!$B$6:$BE$43,'ADR Raw Data'!G$1,FALSE)</f>
        <v>102.236268068331</v>
      </c>
      <c r="N107" s="122">
        <f>VLOOKUP($A107,'ADR Raw Data'!$B$6:$BE$43,'ADR Raw Data'!H$1,FALSE)</f>
        <v>106.21891859537099</v>
      </c>
      <c r="O107" s="122">
        <f>VLOOKUP($A107,'ADR Raw Data'!$B$6:$BE$43,'ADR Raw Data'!I$1,FALSE)</f>
        <v>133.456525265127</v>
      </c>
      <c r="P107" s="122">
        <f>VLOOKUP($A107,'ADR Raw Data'!$B$6:$BE$43,'ADR Raw Data'!J$1,FALSE)</f>
        <v>193.279234762979</v>
      </c>
      <c r="Q107" s="122">
        <f>VLOOKUP($A107,'ADR Raw Data'!$B$6:$BE$43,'ADR Raw Data'!K$1,FALSE)</f>
        <v>120.6200596282</v>
      </c>
      <c r="R107" s="123">
        <f>VLOOKUP($A107,'ADR Raw Data'!$B$6:$BE$43,'ADR Raw Data'!L$1,FALSE)</f>
        <v>139.27510015710899</v>
      </c>
      <c r="S107" s="122">
        <f>VLOOKUP($A107,'ADR Raw Data'!$B$6:$BE$43,'ADR Raw Data'!N$1,FALSE)</f>
        <v>154.72147416824399</v>
      </c>
      <c r="T107" s="122">
        <f>VLOOKUP($A107,'ADR Raw Data'!$B$6:$BE$43,'ADR Raw Data'!O$1,FALSE)</f>
        <v>143.14587192118199</v>
      </c>
      <c r="U107" s="123">
        <f>VLOOKUP($A107,'ADR Raw Data'!$B$6:$BE$43,'ADR Raw Data'!P$1,FALSE)</f>
        <v>149.49339513497401</v>
      </c>
      <c r="V107" s="124">
        <f>VLOOKUP($A107,'ADR Raw Data'!$B$6:$BE$43,'ADR Raw Data'!R$1,FALSE)</f>
        <v>142.40398310473199</v>
      </c>
      <c r="X107" s="121">
        <f>VLOOKUP($A107,'RevPAR Raw Data'!$B$6:$BE$43,'RevPAR Raw Data'!G$1,FALSE)</f>
        <v>46.467330280708701</v>
      </c>
      <c r="Y107" s="122">
        <f>VLOOKUP($A107,'RevPAR Raw Data'!$B$6:$BE$43,'RevPAR Raw Data'!H$1,FALSE)</f>
        <v>52.993153493927899</v>
      </c>
      <c r="Z107" s="122">
        <f>VLOOKUP($A107,'RevPAR Raw Data'!$B$6:$BE$43,'RevPAR Raw Data'!I$1,FALSE)</f>
        <v>85.180493728847296</v>
      </c>
      <c r="AA107" s="122">
        <f>VLOOKUP($A107,'RevPAR Raw Data'!$B$6:$BE$43,'RevPAR Raw Data'!J$1,FALSE)</f>
        <v>170.46128011148701</v>
      </c>
      <c r="AB107" s="122">
        <f>VLOOKUP($A107,'RevPAR Raw Data'!$B$6:$BE$43,'RevPAR Raw Data'!K$1,FALSE)</f>
        <v>68.462629902448697</v>
      </c>
      <c r="AC107" s="123">
        <f>VLOOKUP($A107,'RevPAR Raw Data'!$B$6:$BE$43,'RevPAR Raw Data'!L$1,FALSE)</f>
        <v>84.712977503483899</v>
      </c>
      <c r="AD107" s="122">
        <f>VLOOKUP($A107,'RevPAR Raw Data'!$B$6:$BE$43,'RevPAR Raw Data'!N$1,FALSE)</f>
        <v>113.87722277523299</v>
      </c>
      <c r="AE107" s="122">
        <f>VLOOKUP($A107,'RevPAR Raw Data'!$B$6:$BE$43,'RevPAR Raw Data'!O$1,FALSE)</f>
        <v>86.776663348596401</v>
      </c>
      <c r="AF107" s="123">
        <f>VLOOKUP($A107,'RevPAR Raw Data'!$B$6:$BE$43,'RevPAR Raw Data'!P$1,FALSE)</f>
        <v>100.326943061915</v>
      </c>
      <c r="AG107" s="124">
        <f>VLOOKUP($A107,'RevPAR Raw Data'!$B$6:$BE$43,'RevPAR Raw Data'!R$1,FALSE)</f>
        <v>89.174110520178601</v>
      </c>
    </row>
    <row r="108" spans="1:33" ht="14.25" x14ac:dyDescent="0.2">
      <c r="A108" s="101" t="s">
        <v>121</v>
      </c>
      <c r="B108" s="89">
        <f>(VLOOKUP($A107,'Occupancy Raw Data'!$B$8:$BE$51,'Occupancy Raw Data'!T$3,FALSE))/100</f>
        <v>2.5842505548644999E-2</v>
      </c>
      <c r="C108" s="90">
        <f>(VLOOKUP($A107,'Occupancy Raw Data'!$B$8:$BE$51,'Occupancy Raw Data'!U$3,FALSE))/100</f>
        <v>-7.6973385737974201E-2</v>
      </c>
      <c r="D108" s="90">
        <f>(VLOOKUP($A107,'Occupancy Raw Data'!$B$8:$BE$51,'Occupancy Raw Data'!V$3,FALSE))/100</f>
        <v>-1.8981769491688002E-2</v>
      </c>
      <c r="E108" s="90">
        <f>(VLOOKUP($A107,'Occupancy Raw Data'!$B$8:$BE$51,'Occupancy Raw Data'!W$3,FALSE))/100</f>
        <v>0.157632254050801</v>
      </c>
      <c r="F108" s="90">
        <f>(VLOOKUP($A107,'Occupancy Raw Data'!$B$8:$BE$51,'Occupancy Raw Data'!X$3,FALSE))/100</f>
        <v>-0.29334958087694302</v>
      </c>
      <c r="G108" s="90">
        <f>(VLOOKUP($A107,'Occupancy Raw Data'!$B$8:$BE$51,'Occupancy Raw Data'!Y$3,FALSE))/100</f>
        <v>-4.9397329545013802E-2</v>
      </c>
      <c r="H108" s="91">
        <f>(VLOOKUP($A107,'Occupancy Raw Data'!$B$8:$BE$51,'Occupancy Raw Data'!AA$3,FALSE))/100</f>
        <v>-0.104710337958828</v>
      </c>
      <c r="I108" s="91">
        <f>(VLOOKUP($A107,'Occupancy Raw Data'!$B$8:$BE$51,'Occupancy Raw Data'!AB$3,FALSE))/100</f>
        <v>-0.12081908839715201</v>
      </c>
      <c r="J108" s="90">
        <f>(VLOOKUP($A107,'Occupancy Raw Data'!$B$8:$BE$51,'Occupancy Raw Data'!AC$3,FALSE))/100</f>
        <v>-0.112058294961617</v>
      </c>
      <c r="K108" s="92">
        <f>(VLOOKUP($A107,'Occupancy Raw Data'!$B$8:$BE$51,'Occupancy Raw Data'!AE$3,FALSE))/100</f>
        <v>-6.9503902957236893E-2</v>
      </c>
      <c r="M108" s="89">
        <f>(VLOOKUP($A107,'ADR Raw Data'!$B$6:$BE$49,'ADR Raw Data'!T$1,FALSE))/100</f>
        <v>3.05456790090936E-2</v>
      </c>
      <c r="N108" s="90">
        <f>(VLOOKUP($A107,'ADR Raw Data'!$B$6:$BE$49,'ADR Raw Data'!U$1,FALSE))/100</f>
        <v>4.9588966989340703E-4</v>
      </c>
      <c r="O108" s="90">
        <f>(VLOOKUP($A107,'ADR Raw Data'!$B$6:$BE$49,'ADR Raw Data'!V$1,FALSE))/100</f>
        <v>-4.3737953248909694E-2</v>
      </c>
      <c r="P108" s="90">
        <f>(VLOOKUP($A107,'ADR Raw Data'!$B$6:$BE$49,'ADR Raw Data'!W$1,FALSE))/100</f>
        <v>-7.4547615339748491E-2</v>
      </c>
      <c r="Q108" s="90">
        <f>(VLOOKUP($A107,'ADR Raw Data'!$B$6:$BE$49,'ADR Raw Data'!X$1,FALSE))/100</f>
        <v>-0.56832511989522705</v>
      </c>
      <c r="R108" s="90">
        <f>(VLOOKUP($A107,'ADR Raw Data'!$B$6:$BE$49,'ADR Raw Data'!Y$1,FALSE))/100</f>
        <v>-0.22600917693985298</v>
      </c>
      <c r="S108" s="91">
        <f>(VLOOKUP($A107,'ADR Raw Data'!$B$6:$BE$49,'ADR Raw Data'!AA$1,FALSE))/100</f>
        <v>-0.45701906148908</v>
      </c>
      <c r="T108" s="91">
        <f>(VLOOKUP($A107,'ADR Raw Data'!$B$6:$BE$49,'ADR Raw Data'!AB$1,FALSE))/100</f>
        <v>-0.42600573471477099</v>
      </c>
      <c r="U108" s="90">
        <f>(VLOOKUP($A107,'ADR Raw Data'!$B$6:$BE$49,'ADR Raw Data'!AC$1,FALSE))/100</f>
        <v>-0.44369673142182697</v>
      </c>
      <c r="V108" s="92">
        <f>(VLOOKUP($A107,'ADR Raw Data'!$B$6:$BE$49,'ADR Raw Data'!AE$1,FALSE))/100</f>
        <v>-0.31678603441212499</v>
      </c>
      <c r="X108" s="89">
        <f>(VLOOKUP($A107,'RevPAR Raw Data'!$B$6:$BE$43,'RevPAR Raw Data'!T$1,FALSE))/100</f>
        <v>5.7177561437018298E-2</v>
      </c>
      <c r="Y108" s="90">
        <f>(VLOOKUP($A107,'RevPAR Raw Data'!$B$6:$BE$43,'RevPAR Raw Data'!U$1,FALSE))/100</f>
        <v>-7.6515666374925004E-2</v>
      </c>
      <c r="Z108" s="90">
        <f>(VLOOKUP($A107,'RevPAR Raw Data'!$B$6:$BE$43,'RevPAR Raw Data'!V$1,FALSE))/100</f>
        <v>-6.1889498993988698E-2</v>
      </c>
      <c r="AA108" s="90">
        <f>(VLOOKUP($A107,'RevPAR Raw Data'!$B$6:$BE$43,'RevPAR Raw Data'!W$1,FALSE))/100</f>
        <v>7.1333530070935902E-2</v>
      </c>
      <c r="AB108" s="90">
        <f>(VLOOKUP($A107,'RevPAR Raw Data'!$B$6:$BE$43,'RevPAR Raw Data'!X$1,FALSE))/100</f>
        <v>-0.694956765049067</v>
      </c>
      <c r="AC108" s="90">
        <f>(VLOOKUP($A107,'RevPAR Raw Data'!$B$6:$BE$43,'RevPAR Raw Data'!Y$1,FALSE))/100</f>
        <v>-0.26424225669137202</v>
      </c>
      <c r="AD108" s="91">
        <f>(VLOOKUP($A107,'RevPAR Raw Data'!$B$6:$BE$43,'RevPAR Raw Data'!AA$1,FALSE))/100</f>
        <v>-0.51387477906576007</v>
      </c>
      <c r="AE108" s="91">
        <f>(VLOOKUP($A107,'RevPAR Raw Data'!$B$6:$BE$43,'RevPAR Raw Data'!AB$1,FALSE))/100</f>
        <v>-0.495355198591726</v>
      </c>
      <c r="AF108" s="90">
        <f>(VLOOKUP($A107,'RevPAR Raw Data'!$B$6:$BE$43,'RevPAR Raw Data'!AC$1,FALSE))/100</f>
        <v>-0.50603512718027199</v>
      </c>
      <c r="AG108" s="92">
        <f>(VLOOKUP($A107,'RevPAR Raw Data'!$B$6:$BE$43,'RevPAR Raw Data'!AE$1,FALSE))/100</f>
        <v>-0.364272071575374</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0.46867167919799402</v>
      </c>
      <c r="C110" s="118">
        <f>(VLOOKUP($A110,'Occupancy Raw Data'!$B$8:$BE$45,'Occupancy Raw Data'!H$3,FALSE))/100</f>
        <v>0.57268170426065101</v>
      </c>
      <c r="D110" s="118">
        <f>(VLOOKUP($A110,'Occupancy Raw Data'!$B$8:$BE$45,'Occupancy Raw Data'!I$3,FALSE))/100</f>
        <v>0.645184389545291</v>
      </c>
      <c r="E110" s="118">
        <f>(VLOOKUP($A110,'Occupancy Raw Data'!$B$8:$BE$45,'Occupancy Raw Data'!J$3,FALSE))/100</f>
        <v>0.76459004654493301</v>
      </c>
      <c r="F110" s="118">
        <f>(VLOOKUP($A110,'Occupancy Raw Data'!$B$8:$BE$45,'Occupancy Raw Data'!K$3,FALSE))/100</f>
        <v>0.73845327604726096</v>
      </c>
      <c r="G110" s="119">
        <f>(VLOOKUP($A110,'Occupancy Raw Data'!$B$8:$BE$45,'Occupancy Raw Data'!L$3,FALSE))/100</f>
        <v>0.63791621911922602</v>
      </c>
      <c r="H110" s="99">
        <f>(VLOOKUP($A110,'Occupancy Raw Data'!$B$8:$BE$45,'Occupancy Raw Data'!N$3,FALSE))/100</f>
        <v>0.75313283208019999</v>
      </c>
      <c r="I110" s="99">
        <f>(VLOOKUP($A110,'Occupancy Raw Data'!$B$8:$BE$45,'Occupancy Raw Data'!O$3,FALSE))/100</f>
        <v>0.64393125671321105</v>
      </c>
      <c r="J110" s="119">
        <f>(VLOOKUP($A110,'Occupancy Raw Data'!$B$8:$BE$45,'Occupancy Raw Data'!P$3,FALSE))/100</f>
        <v>0.69853204439670602</v>
      </c>
      <c r="K110" s="120">
        <f>(VLOOKUP($A110,'Occupancy Raw Data'!$B$8:$BE$45,'Occupancy Raw Data'!R$3,FALSE))/100</f>
        <v>0.6552350263413631</v>
      </c>
      <c r="M110" s="121">
        <f>VLOOKUP($A110,'ADR Raw Data'!$B$6:$BE$43,'ADR Raw Data'!G$1,FALSE)</f>
        <v>93.019335370511797</v>
      </c>
      <c r="N110" s="122">
        <f>VLOOKUP($A110,'ADR Raw Data'!$B$6:$BE$43,'ADR Raw Data'!H$1,FALSE)</f>
        <v>97.535898718349401</v>
      </c>
      <c r="O110" s="122">
        <f>VLOOKUP($A110,'ADR Raw Data'!$B$6:$BE$43,'ADR Raw Data'!I$1,FALSE)</f>
        <v>104.54375416204201</v>
      </c>
      <c r="P110" s="122">
        <f>VLOOKUP($A110,'ADR Raw Data'!$B$6:$BE$43,'ADR Raw Data'!J$1,FALSE)</f>
        <v>112.427370639194</v>
      </c>
      <c r="Q110" s="122">
        <f>VLOOKUP($A110,'ADR Raw Data'!$B$6:$BE$43,'ADR Raw Data'!K$1,FALSE)</f>
        <v>117.099529696969</v>
      </c>
      <c r="R110" s="123">
        <f>VLOOKUP($A110,'ADR Raw Data'!$B$6:$BE$43,'ADR Raw Data'!L$1,FALSE)</f>
        <v>106.388870741426</v>
      </c>
      <c r="S110" s="122">
        <f>VLOOKUP($A110,'ADR Raw Data'!$B$6:$BE$43,'ADR Raw Data'!N$1,FALSE)</f>
        <v>131.74490373187501</v>
      </c>
      <c r="T110" s="122">
        <f>VLOOKUP($A110,'ADR Raw Data'!$B$6:$BE$43,'ADR Raw Data'!O$1,FALSE)</f>
        <v>128.560247428412</v>
      </c>
      <c r="U110" s="123">
        <f>VLOOKUP($A110,'ADR Raw Data'!$B$6:$BE$43,'ADR Raw Data'!P$1,FALSE)</f>
        <v>130.277039979497</v>
      </c>
      <c r="V110" s="124">
        <f>VLOOKUP($A110,'ADR Raw Data'!$B$6:$BE$43,'ADR Raw Data'!R$1,FALSE)</f>
        <v>113.66506108270499</v>
      </c>
      <c r="X110" s="121">
        <f>VLOOKUP($A110,'RevPAR Raw Data'!$B$6:$BE$43,'RevPAR Raw Data'!G$1,FALSE)</f>
        <v>43.595528105979199</v>
      </c>
      <c r="Y110" s="122">
        <f>VLOOKUP($A110,'RevPAR Raw Data'!$B$6:$BE$43,'RevPAR Raw Data'!H$1,FALSE)</f>
        <v>55.857024704618603</v>
      </c>
      <c r="Z110" s="122">
        <f>VLOOKUP($A110,'RevPAR Raw Data'!$B$6:$BE$43,'RevPAR Raw Data'!I$1,FALSE)</f>
        <v>67.449998209810204</v>
      </c>
      <c r="AA110" s="122">
        <f>VLOOKUP($A110,'RevPAR Raw Data'!$B$6:$BE$43,'RevPAR Raw Data'!J$1,FALSE)</f>
        <v>85.960848549946206</v>
      </c>
      <c r="AB110" s="122">
        <f>VLOOKUP($A110,'RevPAR Raw Data'!$B$6:$BE$43,'RevPAR Raw Data'!K$1,FALSE)</f>
        <v>86.472531328320798</v>
      </c>
      <c r="AC110" s="123">
        <f>VLOOKUP($A110,'RevPAR Raw Data'!$B$6:$BE$43,'RevPAR Raw Data'!L$1,FALSE)</f>
        <v>67.867186179735</v>
      </c>
      <c r="AD110" s="122">
        <f>VLOOKUP($A110,'RevPAR Raw Data'!$B$6:$BE$43,'RevPAR Raw Data'!N$1,FALSE)</f>
        <v>99.221412459720696</v>
      </c>
      <c r="AE110" s="122">
        <f>VLOOKUP($A110,'RevPAR Raw Data'!$B$6:$BE$43,'RevPAR Raw Data'!O$1,FALSE)</f>
        <v>82.783961689939105</v>
      </c>
      <c r="AF110" s="123">
        <f>VLOOKUP($A110,'RevPAR Raw Data'!$B$6:$BE$43,'RevPAR Raw Data'!P$1,FALSE)</f>
        <v>91.002687074829893</v>
      </c>
      <c r="AG110" s="124">
        <f>VLOOKUP($A110,'RevPAR Raw Data'!$B$6:$BE$43,'RevPAR Raw Data'!R$1,FALSE)</f>
        <v>74.477329292619302</v>
      </c>
    </row>
    <row r="111" spans="1:33" ht="14.25" x14ac:dyDescent="0.2">
      <c r="A111" s="101" t="s">
        <v>121</v>
      </c>
      <c r="B111" s="89">
        <f>(VLOOKUP($A110,'Occupancy Raw Data'!$B$8:$BE$51,'Occupancy Raw Data'!T$3,FALSE))/100</f>
        <v>0.143558897243107</v>
      </c>
      <c r="C111" s="90">
        <f>(VLOOKUP($A110,'Occupancy Raw Data'!$B$8:$BE$51,'Occupancy Raw Data'!U$3,FALSE))/100</f>
        <v>5.0634104057135296E-2</v>
      </c>
      <c r="D111" s="90">
        <f>(VLOOKUP($A110,'Occupancy Raw Data'!$B$8:$BE$51,'Occupancy Raw Data'!V$3,FALSE))/100</f>
        <v>0.12098290839881599</v>
      </c>
      <c r="E111" s="90">
        <f>(VLOOKUP($A110,'Occupancy Raw Data'!$B$8:$BE$51,'Occupancy Raw Data'!W$3,FALSE))/100</f>
        <v>0.100789979787113</v>
      </c>
      <c r="F111" s="90">
        <f>(VLOOKUP($A110,'Occupancy Raw Data'!$B$8:$BE$51,'Occupancy Raw Data'!X$3,FALSE))/100</f>
        <v>-8.7381681308692102E-2</v>
      </c>
      <c r="G111" s="90">
        <f>(VLOOKUP($A110,'Occupancy Raw Data'!$B$8:$BE$51,'Occupancy Raw Data'!Y$3,FALSE))/100</f>
        <v>5.1205608908004401E-2</v>
      </c>
      <c r="H111" s="91">
        <f>(VLOOKUP($A110,'Occupancy Raw Data'!$B$8:$BE$51,'Occupancy Raw Data'!AA$3,FALSE))/100</f>
        <v>-8.3171051272432697E-2</v>
      </c>
      <c r="I111" s="91">
        <f>(VLOOKUP($A110,'Occupancy Raw Data'!$B$8:$BE$51,'Occupancy Raw Data'!AB$3,FALSE))/100</f>
        <v>-7.9066714405060204E-2</v>
      </c>
      <c r="J111" s="90">
        <f>(VLOOKUP($A110,'Occupancy Raw Data'!$B$8:$BE$51,'Occupancy Raw Data'!AC$3,FALSE))/100</f>
        <v>-8.1283845054062706E-2</v>
      </c>
      <c r="K111" s="92">
        <f>(VLOOKUP($A110,'Occupancy Raw Data'!$B$8:$BE$51,'Occupancy Raw Data'!AE$3,FALSE))/100</f>
        <v>6.9733500819234798E-3</v>
      </c>
      <c r="M111" s="89">
        <f>(VLOOKUP($A110,'ADR Raw Data'!$B$6:$BE$49,'ADR Raw Data'!T$1,FALSE))/100</f>
        <v>2.3325690927361399E-2</v>
      </c>
      <c r="N111" s="90">
        <f>(VLOOKUP($A110,'ADR Raw Data'!$B$6:$BE$49,'ADR Raw Data'!U$1,FALSE))/100</f>
        <v>2.09337850718063E-2</v>
      </c>
      <c r="O111" s="90">
        <f>(VLOOKUP($A110,'ADR Raw Data'!$B$6:$BE$49,'ADR Raw Data'!V$1,FALSE))/100</f>
        <v>7.7977442110583897E-2</v>
      </c>
      <c r="P111" s="90">
        <f>(VLOOKUP($A110,'ADR Raw Data'!$B$6:$BE$49,'ADR Raw Data'!W$1,FALSE))/100</f>
        <v>5.2528435610086797E-4</v>
      </c>
      <c r="Q111" s="90">
        <f>(VLOOKUP($A110,'ADR Raw Data'!$B$6:$BE$49,'ADR Raw Data'!X$1,FALSE))/100</f>
        <v>-0.34161389938419395</v>
      </c>
      <c r="R111" s="90">
        <f>(VLOOKUP($A110,'ADR Raw Data'!$B$6:$BE$49,'ADR Raw Data'!Y$1,FALSE))/100</f>
        <v>-0.12068539294900199</v>
      </c>
      <c r="S111" s="91">
        <f>(VLOOKUP($A110,'ADR Raw Data'!$B$6:$BE$49,'ADR Raw Data'!AA$1,FALSE))/100</f>
        <v>-0.363484948165882</v>
      </c>
      <c r="T111" s="91">
        <f>(VLOOKUP($A110,'ADR Raw Data'!$B$6:$BE$49,'ADR Raw Data'!AB$1,FALSE))/100</f>
        <v>-0.29402421180094501</v>
      </c>
      <c r="U111" s="90">
        <f>(VLOOKUP($A110,'ADR Raw Data'!$B$6:$BE$49,'ADR Raw Data'!AC$1,FALSE))/100</f>
        <v>-0.33375925533135303</v>
      </c>
      <c r="V111" s="92">
        <f>(VLOOKUP($A110,'ADR Raw Data'!$B$6:$BE$49,'ADR Raw Data'!AE$1,FALSE))/100</f>
        <v>-0.220829103832903</v>
      </c>
      <c r="X111" s="89">
        <f>(VLOOKUP($A110,'RevPAR Raw Data'!$B$6:$BE$43,'RevPAR Raw Data'!T$1,FALSE))/100</f>
        <v>0.170233198637434</v>
      </c>
      <c r="Y111" s="90">
        <f>(VLOOKUP($A110,'RevPAR Raw Data'!$B$6:$BE$43,'RevPAR Raw Data'!U$1,FALSE))/100</f>
        <v>7.2627852580577204E-2</v>
      </c>
      <c r="Z111" s="90">
        <f>(VLOOKUP($A110,'RevPAR Raw Data'!$B$6:$BE$43,'RevPAR Raw Data'!V$1,FALSE))/100</f>
        <v>0.20839428824543901</v>
      </c>
      <c r="AA111" s="90">
        <f>(VLOOKUP($A110,'RevPAR Raw Data'!$B$6:$BE$43,'RevPAR Raw Data'!W$1,FALSE))/100</f>
        <v>0.101368207542848</v>
      </c>
      <c r="AB111" s="90">
        <f>(VLOOKUP($A110,'RevPAR Raw Data'!$B$6:$BE$43,'RevPAR Raw Data'!X$1,FALSE))/100</f>
        <v>-0.39914478380627699</v>
      </c>
      <c r="AC111" s="90">
        <f>(VLOOKUP($A110,'RevPAR Raw Data'!$B$6:$BE$43,'RevPAR Raw Data'!Y$1,FALSE))/100</f>
        <v>-7.5659553073253005E-2</v>
      </c>
      <c r="AD111" s="91">
        <f>(VLOOKUP($A110,'RevPAR Raw Data'!$B$6:$BE$43,'RevPAR Raw Data'!AA$1,FALSE))/100</f>
        <v>-0.416424574177652</v>
      </c>
      <c r="AE111" s="91">
        <f>(VLOOKUP($A110,'RevPAR Raw Data'!$B$6:$BE$43,'RevPAR Raw Data'!AB$1,FALSE))/100</f>
        <v>-0.34984339782336699</v>
      </c>
      <c r="AF111" s="90">
        <f>(VLOOKUP($A110,'RevPAR Raw Data'!$B$6:$BE$43,'RevPAR Raw Data'!AC$1,FALSE))/100</f>
        <v>-0.38791386478970302</v>
      </c>
      <c r="AG111" s="92">
        <f>(VLOOKUP($A110,'RevPAR Raw Data'!$B$6:$BE$43,'RevPAR Raw Data'!AE$1,FALSE))/100</f>
        <v>-0.21539567240028401</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0.49413854351687297</v>
      </c>
      <c r="C113" s="118">
        <f>(VLOOKUP($A113,'Occupancy Raw Data'!$B$8:$BE$45,'Occupancy Raw Data'!H$3,FALSE))/100</f>
        <v>0.59644760213143799</v>
      </c>
      <c r="D113" s="118">
        <f>(VLOOKUP($A113,'Occupancy Raw Data'!$B$8:$BE$45,'Occupancy Raw Data'!I$3,FALSE))/100</f>
        <v>0.71225577264653595</v>
      </c>
      <c r="E113" s="118">
        <f>(VLOOKUP($A113,'Occupancy Raw Data'!$B$8:$BE$45,'Occupancy Raw Data'!J$3,FALSE))/100</f>
        <v>0.93374777975133194</v>
      </c>
      <c r="F113" s="118">
        <f>(VLOOKUP($A113,'Occupancy Raw Data'!$B$8:$BE$45,'Occupancy Raw Data'!K$3,FALSE))/100</f>
        <v>0.77992895204262791</v>
      </c>
      <c r="G113" s="119">
        <f>(VLOOKUP($A113,'Occupancy Raw Data'!$B$8:$BE$45,'Occupancy Raw Data'!L$3,FALSE))/100</f>
        <v>0.70330373001776092</v>
      </c>
      <c r="H113" s="99">
        <f>(VLOOKUP($A113,'Occupancy Raw Data'!$B$8:$BE$45,'Occupancy Raw Data'!N$3,FALSE))/100</f>
        <v>0.80621669626998194</v>
      </c>
      <c r="I113" s="99">
        <f>(VLOOKUP($A113,'Occupancy Raw Data'!$B$8:$BE$45,'Occupancy Raw Data'!O$3,FALSE))/100</f>
        <v>0.65079928952042598</v>
      </c>
      <c r="J113" s="119">
        <f>(VLOOKUP($A113,'Occupancy Raw Data'!$B$8:$BE$45,'Occupancy Raw Data'!P$3,FALSE))/100</f>
        <v>0.72850799289520396</v>
      </c>
      <c r="K113" s="120">
        <f>(VLOOKUP($A113,'Occupancy Raw Data'!$B$8:$BE$45,'Occupancy Raw Data'!R$3,FALSE))/100</f>
        <v>0.71050494798274499</v>
      </c>
      <c r="M113" s="121">
        <f>VLOOKUP($A113,'ADR Raw Data'!$B$6:$BE$43,'ADR Raw Data'!G$1,FALSE)</f>
        <v>103.024273903666</v>
      </c>
      <c r="N113" s="122">
        <f>VLOOKUP($A113,'ADR Raw Data'!$B$6:$BE$43,'ADR Raw Data'!H$1,FALSE)</f>
        <v>105.456557474687</v>
      </c>
      <c r="O113" s="122">
        <f>VLOOKUP($A113,'ADR Raw Data'!$B$6:$BE$43,'ADR Raw Data'!I$1,FALSE)</f>
        <v>119.832376558603</v>
      </c>
      <c r="P113" s="122">
        <f>VLOOKUP($A113,'ADR Raw Data'!$B$6:$BE$43,'ADR Raw Data'!J$1,FALSE)</f>
        <v>185.288881491344</v>
      </c>
      <c r="Q113" s="122">
        <f>VLOOKUP($A113,'ADR Raw Data'!$B$6:$BE$43,'ADR Raw Data'!K$1,FALSE)</f>
        <v>143.61271692097401</v>
      </c>
      <c r="R113" s="123">
        <f>VLOOKUP($A113,'ADR Raw Data'!$B$6:$BE$43,'ADR Raw Data'!L$1,FALSE)</f>
        <v>137.68721941610201</v>
      </c>
      <c r="S113" s="122">
        <f>VLOOKUP($A113,'ADR Raw Data'!$B$6:$BE$43,'ADR Raw Data'!N$1,FALSE)</f>
        <v>158.36066754791801</v>
      </c>
      <c r="T113" s="122">
        <f>VLOOKUP($A113,'ADR Raw Data'!$B$6:$BE$43,'ADR Raw Data'!O$1,FALSE)</f>
        <v>135.428695414847</v>
      </c>
      <c r="U113" s="123">
        <f>VLOOKUP($A113,'ADR Raw Data'!$B$6:$BE$43,'ADR Raw Data'!P$1,FALSE)</f>
        <v>148.11773863220699</v>
      </c>
      <c r="V113" s="124">
        <f>VLOOKUP($A113,'ADR Raw Data'!$B$6:$BE$43,'ADR Raw Data'!R$1,FALSE)</f>
        <v>140.742879897146</v>
      </c>
      <c r="X113" s="121">
        <f>VLOOKUP($A113,'RevPAR Raw Data'!$B$6:$BE$43,'RevPAR Raw Data'!G$1,FALSE)</f>
        <v>50.908264653641197</v>
      </c>
      <c r="Y113" s="122">
        <f>VLOOKUP($A113,'RevPAR Raw Data'!$B$6:$BE$43,'RevPAR Raw Data'!H$1,FALSE)</f>
        <v>62.899310834813399</v>
      </c>
      <c r="Z113" s="122">
        <f>VLOOKUP($A113,'RevPAR Raw Data'!$B$6:$BE$43,'RevPAR Raw Data'!I$1,FALSE)</f>
        <v>85.351301953818805</v>
      </c>
      <c r="AA113" s="122">
        <f>VLOOKUP($A113,'RevPAR Raw Data'!$B$6:$BE$43,'RevPAR Raw Data'!J$1,FALSE)</f>
        <v>173.01308170515</v>
      </c>
      <c r="AB113" s="122">
        <f>VLOOKUP($A113,'RevPAR Raw Data'!$B$6:$BE$43,'RevPAR Raw Data'!K$1,FALSE)</f>
        <v>112.00771580817</v>
      </c>
      <c r="AC113" s="123">
        <f>VLOOKUP($A113,'RevPAR Raw Data'!$B$6:$BE$43,'RevPAR Raw Data'!L$1,FALSE)</f>
        <v>96.835934991119004</v>
      </c>
      <c r="AD113" s="122">
        <f>VLOOKUP($A113,'RevPAR Raw Data'!$B$6:$BE$43,'RevPAR Raw Data'!N$1,FALSE)</f>
        <v>127.673014209591</v>
      </c>
      <c r="AE113" s="122">
        <f>VLOOKUP($A113,'RevPAR Raw Data'!$B$6:$BE$43,'RevPAR Raw Data'!O$1,FALSE)</f>
        <v>88.136898756660699</v>
      </c>
      <c r="AF113" s="123">
        <f>VLOOKUP($A113,'RevPAR Raw Data'!$B$6:$BE$43,'RevPAR Raw Data'!P$1,FALSE)</f>
        <v>107.904956483126</v>
      </c>
      <c r="AG113" s="124">
        <f>VLOOKUP($A113,'RevPAR Raw Data'!$B$6:$BE$43,'RevPAR Raw Data'!R$1,FALSE)</f>
        <v>99.998512560263805</v>
      </c>
    </row>
    <row r="114" spans="1:34" ht="14.25" x14ac:dyDescent="0.2">
      <c r="A114" s="101" t="s">
        <v>121</v>
      </c>
      <c r="B114" s="89">
        <f>(VLOOKUP($A113,'Occupancy Raw Data'!$B$8:$BE$51,'Occupancy Raw Data'!T$3,FALSE))/100</f>
        <v>4.2335386863790896E-2</v>
      </c>
      <c r="C114" s="90">
        <f>(VLOOKUP($A113,'Occupancy Raw Data'!$B$8:$BE$51,'Occupancy Raw Data'!U$3,FALSE))/100</f>
        <v>-5.2191796496877906E-2</v>
      </c>
      <c r="D114" s="90">
        <f>(VLOOKUP($A113,'Occupancy Raw Data'!$B$8:$BE$51,'Occupancy Raw Data'!V$3,FALSE))/100</f>
        <v>-3.8858400440504301E-2</v>
      </c>
      <c r="E114" s="90">
        <f>(VLOOKUP($A113,'Occupancy Raw Data'!$B$8:$BE$51,'Occupancy Raw Data'!W$3,FALSE))/100</f>
        <v>9.2798213703418411E-2</v>
      </c>
      <c r="F114" s="90">
        <f>(VLOOKUP($A113,'Occupancy Raw Data'!$B$8:$BE$51,'Occupancy Raw Data'!X$3,FALSE))/100</f>
        <v>-0.11849516173675199</v>
      </c>
      <c r="G114" s="90">
        <f>(VLOOKUP($A113,'Occupancy Raw Data'!$B$8:$BE$51,'Occupancy Raw Data'!Y$3,FALSE))/100</f>
        <v>-1.8729304530864001E-2</v>
      </c>
      <c r="H114" s="91">
        <f>(VLOOKUP($A113,'Occupancy Raw Data'!$B$8:$BE$51,'Occupancy Raw Data'!AA$3,FALSE))/100</f>
        <v>-8.462727995554159E-2</v>
      </c>
      <c r="I114" s="91">
        <f>(VLOOKUP($A113,'Occupancy Raw Data'!$B$8:$BE$51,'Occupancy Raw Data'!AB$3,FALSE))/100</f>
        <v>-0.10816393658311901</v>
      </c>
      <c r="J114" s="90">
        <f>(VLOOKUP($A113,'Occupancy Raw Data'!$B$8:$BE$51,'Occupancy Raw Data'!AC$3,FALSE))/100</f>
        <v>-9.5292035583594809E-2</v>
      </c>
      <c r="K114" s="92">
        <f>(VLOOKUP($A113,'Occupancy Raw Data'!$B$8:$BE$51,'Occupancy Raw Data'!AE$3,FALSE))/100</f>
        <v>-4.2468246455205104E-2</v>
      </c>
      <c r="M114" s="89">
        <f>(VLOOKUP($A113,'ADR Raw Data'!$B$6:$BE$49,'ADR Raw Data'!T$1,FALSE))/100</f>
        <v>6.00073871431046E-2</v>
      </c>
      <c r="N114" s="90">
        <f>(VLOOKUP($A113,'ADR Raw Data'!$B$6:$BE$49,'ADR Raw Data'!U$1,FALSE))/100</f>
        <v>-1.9709415649410901E-2</v>
      </c>
      <c r="O114" s="90">
        <f>(VLOOKUP($A113,'ADR Raw Data'!$B$6:$BE$49,'ADR Raw Data'!V$1,FALSE))/100</f>
        <v>2.0798246771332497E-2</v>
      </c>
      <c r="P114" s="90">
        <f>(VLOOKUP($A113,'ADR Raw Data'!$B$6:$BE$49,'ADR Raw Data'!W$1,FALSE))/100</f>
        <v>0.29088785974254999</v>
      </c>
      <c r="Q114" s="90">
        <f>(VLOOKUP($A113,'ADR Raw Data'!$B$6:$BE$49,'ADR Raw Data'!X$1,FALSE))/100</f>
        <v>-0.22861396997886799</v>
      </c>
      <c r="R114" s="90">
        <f>(VLOOKUP($A113,'ADR Raw Data'!$B$6:$BE$49,'ADR Raw Data'!Y$1,FALSE))/100</f>
        <v>1.08339410603535E-2</v>
      </c>
      <c r="S114" s="91">
        <f>(VLOOKUP($A113,'ADR Raw Data'!$B$6:$BE$49,'ADR Raw Data'!AA$1,FALSE))/100</f>
        <v>-0.14491774777894101</v>
      </c>
      <c r="T114" s="91">
        <f>(VLOOKUP($A113,'ADR Raw Data'!$B$6:$BE$49,'ADR Raw Data'!AB$1,FALSE))/100</f>
        <v>-0.10997497678701899</v>
      </c>
      <c r="U114" s="90">
        <f>(VLOOKUP($A113,'ADR Raw Data'!$B$6:$BE$49,'ADR Raw Data'!AC$1,FALSE))/100</f>
        <v>-0.129896713889051</v>
      </c>
      <c r="V114" s="92">
        <f>(VLOOKUP($A113,'ADR Raw Data'!$B$6:$BE$49,'ADR Raw Data'!AE$1,FALSE))/100</f>
        <v>-4.0994896701480293E-2</v>
      </c>
      <c r="X114" s="89">
        <f>(VLOOKUP($A113,'RevPAR Raw Data'!$B$6:$BE$43,'RevPAR Raw Data'!T$1,FALSE))/100</f>
        <v>0.10488320995628399</v>
      </c>
      <c r="Y114" s="90">
        <f>(VLOOKUP($A113,'RevPAR Raw Data'!$B$6:$BE$43,'RevPAR Raw Data'!U$1,FALSE))/100</f>
        <v>-7.0872542335642399E-2</v>
      </c>
      <c r="Z114" s="90">
        <f>(VLOOKUP($A113,'RevPAR Raw Data'!$B$6:$BE$43,'RevPAR Raw Data'!V$1,FALSE))/100</f>
        <v>-1.88683402706726E-2</v>
      </c>
      <c r="AA114" s="90">
        <f>(VLOOKUP($A113,'RevPAR Raw Data'!$B$6:$BE$43,'RevPAR Raw Data'!W$1,FALSE))/100</f>
        <v>0.41067994721808804</v>
      </c>
      <c r="AB114" s="90">
        <f>(VLOOKUP($A113,'RevPAR Raw Data'!$B$6:$BE$43,'RevPAR Raw Data'!X$1,FALSE))/100</f>
        <v>-0.32001948236769301</v>
      </c>
      <c r="AC114" s="90">
        <f>(VLOOKUP($A113,'RevPAR Raw Data'!$B$6:$BE$43,'RevPAR Raw Data'!Y$1,FALSE))/100</f>
        <v>-8.0982756518992796E-3</v>
      </c>
      <c r="AD114" s="91">
        <f>(VLOOKUP($A113,'RevPAR Raw Data'!$B$6:$BE$43,'RevPAR Raw Data'!AA$1,FALSE))/100</f>
        <v>-0.21728103292266698</v>
      </c>
      <c r="AE114" s="91">
        <f>(VLOOKUP($A113,'RevPAR Raw Data'!$B$6:$BE$43,'RevPAR Raw Data'!AB$1,FALSE))/100</f>
        <v>-0.20624358695521799</v>
      </c>
      <c r="AF114" s="90">
        <f>(VLOOKUP($A113,'RevPAR Raw Data'!$B$6:$BE$43,'RevPAR Raw Data'!AC$1,FALSE))/100</f>
        <v>-0.212810627190538</v>
      </c>
      <c r="AG114" s="92">
        <f>(VLOOKUP($A113,'RevPAR Raw Data'!$B$6:$BE$43,'RevPAR Raw Data'!AE$1,FALSE))/100</f>
        <v>-8.1722161780161298E-2</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0.47789349577520102</v>
      </c>
      <c r="C116" s="118">
        <f>(VLOOKUP($A116,'Occupancy Raw Data'!$B$8:$BE$45,'Occupancy Raw Data'!H$3,FALSE))/100</f>
        <v>0.64885046178031003</v>
      </c>
      <c r="D116" s="118">
        <f>(VLOOKUP($A116,'Occupancy Raw Data'!$B$8:$BE$45,'Occupancy Raw Data'!I$3,FALSE))/100</f>
        <v>0.68579288661819604</v>
      </c>
      <c r="E116" s="118">
        <f>(VLOOKUP($A116,'Occupancy Raw Data'!$B$8:$BE$45,'Occupancy Raw Data'!J$3,FALSE))/100</f>
        <v>0.70878365101198593</v>
      </c>
      <c r="F116" s="118">
        <f>(VLOOKUP($A116,'Occupancy Raw Data'!$B$8:$BE$45,'Occupancy Raw Data'!K$3,FALSE))/100</f>
        <v>0.77972096679111802</v>
      </c>
      <c r="G116" s="119">
        <f>(VLOOKUP($A116,'Occupancy Raw Data'!$B$8:$BE$45,'Occupancy Raw Data'!L$3,FALSE))/100</f>
        <v>0.66020829239536194</v>
      </c>
      <c r="H116" s="99">
        <f>(VLOOKUP($A116,'Occupancy Raw Data'!$B$8:$BE$45,'Occupancy Raw Data'!N$3,FALSE))/100</f>
        <v>0.88209864413440697</v>
      </c>
      <c r="I116" s="99">
        <f>(VLOOKUP($A116,'Occupancy Raw Data'!$B$8:$BE$45,'Occupancy Raw Data'!O$3,FALSE))/100</f>
        <v>0.78070347808999796</v>
      </c>
      <c r="J116" s="119">
        <f>(VLOOKUP($A116,'Occupancy Raw Data'!$B$8:$BE$45,'Occupancy Raw Data'!P$3,FALSE))/100</f>
        <v>0.83140106111220202</v>
      </c>
      <c r="K116" s="120">
        <f>(VLOOKUP($A116,'Occupancy Raw Data'!$B$8:$BE$45,'Occupancy Raw Data'!R$3,FALSE))/100</f>
        <v>0.70912051202874493</v>
      </c>
      <c r="M116" s="121">
        <f>VLOOKUP($A116,'ADR Raw Data'!$B$6:$BE$43,'ADR Raw Data'!G$1,FALSE)</f>
        <v>145.419009046052</v>
      </c>
      <c r="N116" s="122">
        <f>VLOOKUP($A116,'ADR Raw Data'!$B$6:$BE$43,'ADR Raw Data'!H$1,FALSE)</f>
        <v>150.82950030284599</v>
      </c>
      <c r="O116" s="122">
        <f>VLOOKUP($A116,'ADR Raw Data'!$B$6:$BE$43,'ADR Raw Data'!I$1,FALSE)</f>
        <v>153.126375358166</v>
      </c>
      <c r="P116" s="122">
        <f>VLOOKUP($A116,'ADR Raw Data'!$B$6:$BE$43,'ADR Raw Data'!J$1,FALSE)</f>
        <v>158.01798447463199</v>
      </c>
      <c r="Q116" s="122">
        <f>VLOOKUP($A116,'ADR Raw Data'!$B$6:$BE$43,'ADR Raw Data'!K$1,FALSE)</f>
        <v>170.55111895161201</v>
      </c>
      <c r="R116" s="123">
        <f>VLOOKUP($A116,'ADR Raw Data'!$B$6:$BE$43,'ADR Raw Data'!L$1,FALSE)</f>
        <v>156.725209833918</v>
      </c>
      <c r="S116" s="122">
        <f>VLOOKUP($A116,'ADR Raw Data'!$B$6:$BE$43,'ADR Raw Data'!N$1,FALSE)</f>
        <v>236.96271998217799</v>
      </c>
      <c r="T116" s="122">
        <f>VLOOKUP($A116,'ADR Raw Data'!$B$6:$BE$43,'ADR Raw Data'!O$1,FALSE)</f>
        <v>239.61638811980799</v>
      </c>
      <c r="U116" s="123">
        <f>VLOOKUP($A116,'ADR Raw Data'!$B$6:$BE$43,'ADR Raw Data'!P$1,FALSE)</f>
        <v>238.20864571023299</v>
      </c>
      <c r="V116" s="124">
        <f>VLOOKUP($A116,'ADR Raw Data'!$B$6:$BE$43,'ADR Raw Data'!R$1,FALSE)</f>
        <v>184.02075768971901</v>
      </c>
      <c r="X116" s="121">
        <f>VLOOKUP($A116,'RevPAR Raw Data'!$B$6:$BE$43,'RevPAR Raw Data'!G$1,FALSE)</f>
        <v>69.494798585183702</v>
      </c>
      <c r="Y116" s="122">
        <f>VLOOKUP($A116,'RevPAR Raw Data'!$B$6:$BE$43,'RevPAR Raw Data'!H$1,FALSE)</f>
        <v>97.865790921595504</v>
      </c>
      <c r="Z116" s="122">
        <f>VLOOKUP($A116,'RevPAR Raw Data'!$B$6:$BE$43,'RevPAR Raw Data'!I$1,FALSE)</f>
        <v>105.012978974258</v>
      </c>
      <c r="AA116" s="122">
        <f>VLOOKUP($A116,'RevPAR Raw Data'!$B$6:$BE$43,'RevPAR Raw Data'!J$1,FALSE)</f>
        <v>112.000563961485</v>
      </c>
      <c r="AB116" s="122">
        <f>VLOOKUP($A116,'RevPAR Raw Data'!$B$6:$BE$43,'RevPAR Raw Data'!K$1,FALSE)</f>
        <v>132.98228335625799</v>
      </c>
      <c r="AC116" s="123">
        <f>VLOOKUP($A116,'RevPAR Raw Data'!$B$6:$BE$43,'RevPAR Raw Data'!L$1,FALSE)</f>
        <v>103.471283159756</v>
      </c>
      <c r="AD116" s="122">
        <f>VLOOKUP($A116,'RevPAR Raw Data'!$B$6:$BE$43,'RevPAR Raw Data'!N$1,FALSE)</f>
        <v>209.02449400668101</v>
      </c>
      <c r="AE116" s="122">
        <f>VLOOKUP($A116,'RevPAR Raw Data'!$B$6:$BE$43,'RevPAR Raw Data'!O$1,FALSE)</f>
        <v>187.06934761249701</v>
      </c>
      <c r="AF116" s="123">
        <f>VLOOKUP($A116,'RevPAR Raw Data'!$B$6:$BE$43,'RevPAR Raw Data'!P$1,FALSE)</f>
        <v>198.04692080958901</v>
      </c>
      <c r="AG116" s="124">
        <f>VLOOKUP($A116,'RevPAR Raw Data'!$B$6:$BE$43,'RevPAR Raw Data'!R$1,FALSE)</f>
        <v>130.49289391685099</v>
      </c>
    </row>
    <row r="117" spans="1:34" ht="14.25" x14ac:dyDescent="0.2">
      <c r="A117" s="101" t="s">
        <v>121</v>
      </c>
      <c r="B117" s="89">
        <f>(VLOOKUP($A116,'Occupancy Raw Data'!$B$8:$BE$51,'Occupancy Raw Data'!T$3,FALSE))/100</f>
        <v>9.2071104134918008E-3</v>
      </c>
      <c r="C117" s="90">
        <f>(VLOOKUP($A116,'Occupancy Raw Data'!$B$8:$BE$51,'Occupancy Raw Data'!U$3,FALSE))/100</f>
        <v>-4.4015263628106205E-2</v>
      </c>
      <c r="D117" s="90">
        <f>(VLOOKUP($A116,'Occupancy Raw Data'!$B$8:$BE$51,'Occupancy Raw Data'!V$3,FALSE))/100</f>
        <v>-4.5624404373483002E-2</v>
      </c>
      <c r="E117" s="90">
        <f>(VLOOKUP($A116,'Occupancy Raw Data'!$B$8:$BE$51,'Occupancy Raw Data'!W$3,FALSE))/100</f>
        <v>-0.107315726022741</v>
      </c>
      <c r="F117" s="90">
        <f>(VLOOKUP($A116,'Occupancy Raw Data'!$B$8:$BE$51,'Occupancy Raw Data'!X$3,FALSE))/100</f>
        <v>-0.110267096429817</v>
      </c>
      <c r="G117" s="90">
        <f>(VLOOKUP($A116,'Occupancy Raw Data'!$B$8:$BE$51,'Occupancy Raw Data'!Y$3,FALSE))/100</f>
        <v>-6.78134776099414E-2</v>
      </c>
      <c r="H117" s="91">
        <f>(VLOOKUP($A116,'Occupancy Raw Data'!$B$8:$BE$51,'Occupancy Raw Data'!AA$3,FALSE))/100</f>
        <v>-4.8170012105934598E-3</v>
      </c>
      <c r="I117" s="91">
        <f>(VLOOKUP($A116,'Occupancy Raw Data'!$B$8:$BE$51,'Occupancy Raw Data'!AB$3,FALSE))/100</f>
        <v>-3.1361904242274501E-3</v>
      </c>
      <c r="J117" s="90">
        <f>(VLOOKUP($A116,'Occupancy Raw Data'!$B$8:$BE$51,'Occupancy Raw Data'!AC$3,FALSE))/100</f>
        <v>-4.0285488990064204E-3</v>
      </c>
      <c r="K117" s="92">
        <f>(VLOOKUP($A116,'Occupancy Raw Data'!$B$8:$BE$51,'Occupancy Raw Data'!AE$3,FALSE))/100</f>
        <v>-4.7376582307163399E-2</v>
      </c>
      <c r="M117" s="89">
        <f>(VLOOKUP($A116,'ADR Raw Data'!$B$6:$BE$49,'ADR Raw Data'!T$1,FALSE))/100</f>
        <v>3.0217457205512499E-2</v>
      </c>
      <c r="N117" s="90">
        <f>(VLOOKUP($A116,'ADR Raw Data'!$B$6:$BE$49,'ADR Raw Data'!U$1,FALSE))/100</f>
        <v>6.5781339339597802E-2</v>
      </c>
      <c r="O117" s="90">
        <f>(VLOOKUP($A116,'ADR Raw Data'!$B$6:$BE$49,'ADR Raw Data'!V$1,FALSE))/100</f>
        <v>3.52858590308869E-2</v>
      </c>
      <c r="P117" s="90">
        <f>(VLOOKUP($A116,'ADR Raw Data'!$B$6:$BE$49,'ADR Raw Data'!W$1,FALSE))/100</f>
        <v>-1.43145676535385E-2</v>
      </c>
      <c r="Q117" s="90">
        <f>(VLOOKUP($A116,'ADR Raw Data'!$B$6:$BE$49,'ADR Raw Data'!X$1,FALSE))/100</f>
        <v>-6.2641361241361104E-2</v>
      </c>
      <c r="R117" s="90">
        <f>(VLOOKUP($A116,'ADR Raw Data'!$B$6:$BE$49,'ADR Raw Data'!Y$1,FALSE))/100</f>
        <v>-1.66054859787335E-3</v>
      </c>
      <c r="S117" s="91">
        <f>(VLOOKUP($A116,'ADR Raw Data'!$B$6:$BE$49,'ADR Raw Data'!AA$1,FALSE))/100</f>
        <v>-9.1655933593875888E-2</v>
      </c>
      <c r="T117" s="91">
        <f>(VLOOKUP($A116,'ADR Raw Data'!$B$6:$BE$49,'ADR Raw Data'!AB$1,FALSE))/100</f>
        <v>-6.4067424823826491E-2</v>
      </c>
      <c r="U117" s="90">
        <f>(VLOOKUP($A116,'ADR Raw Data'!$B$6:$BE$49,'ADR Raw Data'!AC$1,FALSE))/100</f>
        <v>-7.8839094553351904E-2</v>
      </c>
      <c r="V117" s="92">
        <f>(VLOOKUP($A116,'ADR Raw Data'!$B$6:$BE$49,'ADR Raw Data'!AE$1,FALSE))/100</f>
        <v>-2.9130093980585602E-2</v>
      </c>
      <c r="X117" s="89">
        <f>(VLOOKUP($A116,'RevPAR Raw Data'!$B$6:$BE$43,'RevPAR Raw Data'!T$1,FALSE))/100</f>
        <v>3.9702783083910502E-2</v>
      </c>
      <c r="Y117" s="90">
        <f>(VLOOKUP($A116,'RevPAR Raw Data'!$B$6:$BE$43,'RevPAR Raw Data'!U$1,FALSE))/100</f>
        <v>1.8870692718649201E-2</v>
      </c>
      <c r="Z117" s="90">
        <f>(VLOOKUP($A116,'RevPAR Raw Data'!$B$6:$BE$43,'RevPAR Raw Data'!V$1,FALSE))/100</f>
        <v>-1.1948441643687E-2</v>
      </c>
      <c r="AA117" s="90">
        <f>(VLOOKUP($A116,'RevPAR Raw Data'!$B$6:$BE$43,'RevPAR Raw Data'!W$1,FALSE))/100</f>
        <v>-0.12009411545583801</v>
      </c>
      <c r="AB117" s="90">
        <f>(VLOOKUP($A116,'RevPAR Raw Data'!$B$6:$BE$43,'RevPAR Raw Data'!X$1,FALSE))/100</f>
        <v>-0.16600117665068201</v>
      </c>
      <c r="AC117" s="90">
        <f>(VLOOKUP($A116,'RevPAR Raw Data'!$B$6:$BE$43,'RevPAR Raw Data'!Y$1,FALSE))/100</f>
        <v>-6.9361418632652605E-2</v>
      </c>
      <c r="AD117" s="91">
        <f>(VLOOKUP($A116,'RevPAR Raw Data'!$B$6:$BE$43,'RevPAR Raw Data'!AA$1,FALSE))/100</f>
        <v>-9.6031428061389493E-2</v>
      </c>
      <c r="AE117" s="91">
        <f>(VLOOKUP($A116,'RevPAR Raw Data'!$B$6:$BE$43,'RevPAR Raw Data'!AB$1,FALSE))/100</f>
        <v>-6.7002687603816599E-2</v>
      </c>
      <c r="AF117" s="90">
        <f>(VLOOKUP($A116,'RevPAR Raw Data'!$B$6:$BE$43,'RevPAR Raw Data'!AC$1,FALSE))/100</f>
        <v>-8.2550036304796709E-2</v>
      </c>
      <c r="AG117" s="92">
        <f>(VLOOKUP($A116,'RevPAR Raw Data'!$B$6:$BE$43,'RevPAR Raw Data'!AE$1,FALSE))/100</f>
        <v>-7.5126591992662403E-2</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0.49838596491228004</v>
      </c>
      <c r="C119" s="118">
        <f>(VLOOKUP($A119,'Occupancy Raw Data'!$B$8:$BE$45,'Occupancy Raw Data'!H$3,FALSE))/100</f>
        <v>0.61066666666666602</v>
      </c>
      <c r="D119" s="118">
        <f>(VLOOKUP($A119,'Occupancy Raw Data'!$B$8:$BE$45,'Occupancy Raw Data'!I$3,FALSE))/100</f>
        <v>0.6440701754385959</v>
      </c>
      <c r="E119" s="118">
        <f>(VLOOKUP($A119,'Occupancy Raw Data'!$B$8:$BE$45,'Occupancy Raw Data'!J$3,FALSE))/100</f>
        <v>0.65543859649122793</v>
      </c>
      <c r="F119" s="118">
        <f>(VLOOKUP($A119,'Occupancy Raw Data'!$B$8:$BE$45,'Occupancy Raw Data'!K$3,FALSE))/100</f>
        <v>0.66736842105263094</v>
      </c>
      <c r="G119" s="119">
        <f>(VLOOKUP($A119,'Occupancy Raw Data'!$B$8:$BE$45,'Occupancy Raw Data'!L$3,FALSE))/100</f>
        <v>0.61518596491228006</v>
      </c>
      <c r="H119" s="99">
        <f>(VLOOKUP($A119,'Occupancy Raw Data'!$B$8:$BE$45,'Occupancy Raw Data'!N$3,FALSE))/100</f>
        <v>0.78610526315789397</v>
      </c>
      <c r="I119" s="99">
        <f>(VLOOKUP($A119,'Occupancy Raw Data'!$B$8:$BE$45,'Occupancy Raw Data'!O$3,FALSE))/100</f>
        <v>0.7062456140350869</v>
      </c>
      <c r="J119" s="119">
        <f>(VLOOKUP($A119,'Occupancy Raw Data'!$B$8:$BE$45,'Occupancy Raw Data'!P$3,FALSE))/100</f>
        <v>0.74617543859649105</v>
      </c>
      <c r="K119" s="120">
        <f>(VLOOKUP($A119,'Occupancy Raw Data'!$B$8:$BE$45,'Occupancy Raw Data'!R$3,FALSE))/100</f>
        <v>0.65261152882205498</v>
      </c>
      <c r="M119" s="121">
        <f>VLOOKUP($A119,'ADR Raw Data'!$B$6:$BE$43,'ADR Raw Data'!G$1,FALSE)</f>
        <v>102.923207547169</v>
      </c>
      <c r="N119" s="122">
        <f>VLOOKUP($A119,'ADR Raw Data'!$B$6:$BE$43,'ADR Raw Data'!H$1,FALSE)</f>
        <v>111.162512066191</v>
      </c>
      <c r="O119" s="122">
        <f>VLOOKUP($A119,'ADR Raw Data'!$B$6:$BE$43,'ADR Raw Data'!I$1,FALSE)</f>
        <v>112.110828067117</v>
      </c>
      <c r="P119" s="122">
        <f>VLOOKUP($A119,'ADR Raw Data'!$B$6:$BE$43,'ADR Raw Data'!J$1,FALSE)</f>
        <v>115.420618843683</v>
      </c>
      <c r="Q119" s="122">
        <f>VLOOKUP($A119,'ADR Raw Data'!$B$6:$BE$43,'ADR Raw Data'!K$1,FALSE)</f>
        <v>112.41804626708701</v>
      </c>
      <c r="R119" s="123">
        <f>VLOOKUP($A119,'ADR Raw Data'!$B$6:$BE$43,'ADR Raw Data'!L$1,FALSE)</f>
        <v>111.205835462675</v>
      </c>
      <c r="S119" s="122">
        <f>VLOOKUP($A119,'ADR Raw Data'!$B$6:$BE$43,'ADR Raw Data'!N$1,FALSE)</f>
        <v>134.65950187466501</v>
      </c>
      <c r="T119" s="122">
        <f>VLOOKUP($A119,'ADR Raw Data'!$B$6:$BE$43,'ADR Raw Data'!O$1,FALSE)</f>
        <v>126.817476152623</v>
      </c>
      <c r="U119" s="123">
        <f>VLOOKUP($A119,'ADR Raw Data'!$B$6:$BE$43,'ADR Raw Data'!P$1,FALSE)</f>
        <v>130.94831279977399</v>
      </c>
      <c r="V119" s="124">
        <f>VLOOKUP($A119,'ADR Raw Data'!$B$6:$BE$43,'ADR Raw Data'!R$1,FALSE)</f>
        <v>117.65524286460401</v>
      </c>
      <c r="W119" s="104"/>
      <c r="X119" s="121">
        <f>VLOOKUP($A119,'RevPAR Raw Data'!$B$6:$BE$43,'RevPAR Raw Data'!G$1,FALSE)</f>
        <v>51.295482105263098</v>
      </c>
      <c r="Y119" s="122">
        <f>VLOOKUP($A119,'RevPAR Raw Data'!$B$6:$BE$43,'RevPAR Raw Data'!H$1,FALSE)</f>
        <v>67.883240701754303</v>
      </c>
      <c r="Z119" s="122">
        <f>VLOOKUP($A119,'RevPAR Raw Data'!$B$6:$BE$43,'RevPAR Raw Data'!I$1,FALSE)</f>
        <v>72.207240701754301</v>
      </c>
      <c r="AA119" s="122">
        <f>VLOOKUP($A119,'RevPAR Raw Data'!$B$6:$BE$43,'RevPAR Raw Data'!J$1,FALSE)</f>
        <v>75.651128421052604</v>
      </c>
      <c r="AB119" s="122">
        <f>VLOOKUP($A119,'RevPAR Raw Data'!$B$6:$BE$43,'RevPAR Raw Data'!K$1,FALSE)</f>
        <v>75.024254035087694</v>
      </c>
      <c r="AC119" s="123">
        <f>VLOOKUP($A119,'RevPAR Raw Data'!$B$6:$BE$43,'RevPAR Raw Data'!L$1,FALSE)</f>
        <v>68.412269192982393</v>
      </c>
      <c r="AD119" s="122">
        <f>VLOOKUP($A119,'RevPAR Raw Data'!$B$6:$BE$43,'RevPAR Raw Data'!N$1,FALSE)</f>
        <v>105.856543157894</v>
      </c>
      <c r="AE119" s="122">
        <f>VLOOKUP($A119,'RevPAR Raw Data'!$B$6:$BE$43,'RevPAR Raw Data'!O$1,FALSE)</f>
        <v>89.564286315789403</v>
      </c>
      <c r="AF119" s="123">
        <f>VLOOKUP($A119,'RevPAR Raw Data'!$B$6:$BE$43,'RevPAR Raw Data'!P$1,FALSE)</f>
        <v>97.710414736842097</v>
      </c>
      <c r="AG119" s="124">
        <f>VLOOKUP($A119,'RevPAR Raw Data'!$B$6:$BE$43,'RevPAR Raw Data'!R$1,FALSE)</f>
        <v>76.783167919799396</v>
      </c>
    </row>
    <row r="120" spans="1:34" ht="14.25" x14ac:dyDescent="0.2">
      <c r="A120" s="101" t="s">
        <v>121</v>
      </c>
      <c r="B120" s="89">
        <f>(VLOOKUP($A119,'Occupancy Raw Data'!$B$8:$BE$51,'Occupancy Raw Data'!T$3,FALSE))/100</f>
        <v>0.167587600139324</v>
      </c>
      <c r="C120" s="90">
        <f>(VLOOKUP($A119,'Occupancy Raw Data'!$B$8:$BE$51,'Occupancy Raw Data'!U$3,FALSE))/100</f>
        <v>4.8326697294538E-2</v>
      </c>
      <c r="D120" s="90">
        <f>(VLOOKUP($A119,'Occupancy Raw Data'!$B$8:$BE$51,'Occupancy Raw Data'!V$3,FALSE))/100</f>
        <v>5.60741101901511E-2</v>
      </c>
      <c r="E120" s="90">
        <f>(VLOOKUP($A119,'Occupancy Raw Data'!$B$8:$BE$51,'Occupancy Raw Data'!W$3,FALSE))/100</f>
        <v>4.71448931116389E-2</v>
      </c>
      <c r="F120" s="90">
        <f>(VLOOKUP($A119,'Occupancy Raw Data'!$B$8:$BE$51,'Occupancy Raw Data'!X$3,FALSE))/100</f>
        <v>0.17598113701860002</v>
      </c>
      <c r="G120" s="90">
        <f>(VLOOKUP($A119,'Occupancy Raw Data'!$B$8:$BE$51,'Occupancy Raw Data'!Y$3,FALSE))/100</f>
        <v>9.3598900518025108E-2</v>
      </c>
      <c r="H120" s="91">
        <f>(VLOOKUP($A119,'Occupancy Raw Data'!$B$8:$BE$51,'Occupancy Raw Data'!AA$3,FALSE))/100</f>
        <v>0.43521824104234497</v>
      </c>
      <c r="I120" s="91">
        <f>(VLOOKUP($A119,'Occupancy Raw Data'!$B$8:$BE$51,'Occupancy Raw Data'!AB$3,FALSE))/100</f>
        <v>0.36578723404255298</v>
      </c>
      <c r="J120" s="90">
        <f>(VLOOKUP($A119,'Occupancy Raw Data'!$B$8:$BE$51,'Occupancy Raw Data'!AC$3,FALSE))/100</f>
        <v>0.40150125663222497</v>
      </c>
      <c r="K120" s="92">
        <f>(VLOOKUP($A119,'Occupancy Raw Data'!$B$8:$BE$51,'Occupancy Raw Data'!AE$3,FALSE))/100</f>
        <v>0.17815398773006097</v>
      </c>
      <c r="M120" s="89">
        <f>(VLOOKUP($A119,'ADR Raw Data'!$B$6:$BE$49,'ADR Raw Data'!T$1,FALSE))/100</f>
        <v>8.3251301219055204E-2</v>
      </c>
      <c r="N120" s="90">
        <f>(VLOOKUP($A119,'ADR Raw Data'!$B$6:$BE$49,'ADR Raw Data'!U$1,FALSE))/100</f>
        <v>8.7856293614505407E-2</v>
      </c>
      <c r="O120" s="90">
        <f>(VLOOKUP($A119,'ADR Raw Data'!$B$6:$BE$49,'ADR Raw Data'!V$1,FALSE))/100</f>
        <v>5.6457510816417901E-2</v>
      </c>
      <c r="P120" s="90">
        <f>(VLOOKUP($A119,'ADR Raw Data'!$B$6:$BE$49,'ADR Raw Data'!W$1,FALSE))/100</f>
        <v>7.80993403972014E-2</v>
      </c>
      <c r="Q120" s="90">
        <f>(VLOOKUP($A119,'ADR Raw Data'!$B$6:$BE$49,'ADR Raw Data'!X$1,FALSE))/100</f>
        <v>9.7470301210351593E-2</v>
      </c>
      <c r="R120" s="90">
        <f>(VLOOKUP($A119,'ADR Raw Data'!$B$6:$BE$49,'ADR Raw Data'!Y$1,FALSE))/100</f>
        <v>7.8781547799020704E-2</v>
      </c>
      <c r="S120" s="91">
        <f>(VLOOKUP($A119,'ADR Raw Data'!$B$6:$BE$49,'ADR Raw Data'!AA$1,FALSE))/100</f>
        <v>0.31052346511683804</v>
      </c>
      <c r="T120" s="91">
        <f>(VLOOKUP($A119,'ADR Raw Data'!$B$6:$BE$49,'ADR Raw Data'!AB$1,FALSE))/100</f>
        <v>0.19159993876765402</v>
      </c>
      <c r="U120" s="90">
        <f>(VLOOKUP($A119,'ADR Raw Data'!$B$6:$BE$49,'ADR Raw Data'!AC$1,FALSE))/100</f>
        <v>0.25265634325255504</v>
      </c>
      <c r="V120" s="92">
        <f>(VLOOKUP($A119,'ADR Raw Data'!$B$6:$BE$49,'ADR Raw Data'!AE$1,FALSE))/100</f>
        <v>0.136948375244865</v>
      </c>
      <c r="X120" s="89">
        <f>(VLOOKUP($A119,'RevPAR Raw Data'!$B$6:$BE$43,'RevPAR Raw Data'!T$1,FALSE))/100</f>
        <v>0.26479078713815601</v>
      </c>
      <c r="Y120" s="90">
        <f>(VLOOKUP($A119,'RevPAR Raw Data'!$B$6:$BE$43,'RevPAR Raw Data'!U$1,FALSE))/100</f>
        <v>0.140428795415971</v>
      </c>
      <c r="Z120" s="90">
        <f>(VLOOKUP($A119,'RevPAR Raw Data'!$B$6:$BE$43,'RevPAR Raw Data'!V$1,FALSE))/100</f>
        <v>0.11569742568915001</v>
      </c>
      <c r="AA120" s="90">
        <f>(VLOOKUP($A119,'RevPAR Raw Data'!$B$6:$BE$43,'RevPAR Raw Data'!W$1,FALSE))/100</f>
        <v>0.128926218563955</v>
      </c>
      <c r="AB120" s="90">
        <f>(VLOOKUP($A119,'RevPAR Raw Data'!$B$6:$BE$43,'RevPAR Raw Data'!X$1,FALSE))/100</f>
        <v>0.29060437266149497</v>
      </c>
      <c r="AC120" s="90">
        <f>(VLOOKUP($A119,'RevPAR Raw Data'!$B$6:$BE$43,'RevPAR Raw Data'!Y$1,FALSE))/100</f>
        <v>0.179754314572142</v>
      </c>
      <c r="AD120" s="91">
        <f>(VLOOKUP($A119,'RevPAR Raw Data'!$B$6:$BE$43,'RevPAR Raw Data'!AA$1,FALSE))/100</f>
        <v>0.88088718244970809</v>
      </c>
      <c r="AE120" s="91">
        <f>(VLOOKUP($A119,'RevPAR Raw Data'!$B$6:$BE$43,'RevPAR Raw Data'!AB$1,FALSE))/100</f>
        <v>0.62747198445475005</v>
      </c>
      <c r="AF120" s="90">
        <f>(VLOOKUP($A119,'RevPAR Raw Data'!$B$6:$BE$43,'RevPAR Raw Data'!AC$1,FALSE))/100</f>
        <v>0.75559943919678507</v>
      </c>
      <c r="AG120" s="92">
        <f>(VLOOKUP($A119,'RevPAR Raw Data'!$B$6:$BE$43,'RevPAR Raw Data'!AE$1,FALSE))/100</f>
        <v>0.33950026213795198</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0.50514664714242596</v>
      </c>
      <c r="C122" s="118">
        <f>(VLOOKUP($A122,'Occupancy Raw Data'!$B$8:$BE$45,'Occupancy Raw Data'!H$3,FALSE))/100</f>
        <v>0.65838322063826993</v>
      </c>
      <c r="D122" s="118">
        <f>(VLOOKUP($A122,'Occupancy Raw Data'!$B$8:$BE$45,'Occupancy Raw Data'!I$3,FALSE))/100</f>
        <v>0.72302855420129997</v>
      </c>
      <c r="E122" s="118">
        <f>(VLOOKUP($A122,'Occupancy Raw Data'!$B$8:$BE$45,'Occupancy Raw Data'!J$3,FALSE))/100</f>
        <v>0.73633662087083807</v>
      </c>
      <c r="F122" s="118">
        <f>(VLOOKUP($A122,'Occupancy Raw Data'!$B$8:$BE$45,'Occupancy Raw Data'!K$3,FALSE))/100</f>
        <v>0.73495843920926807</v>
      </c>
      <c r="G122" s="119">
        <f>(VLOOKUP($A122,'Occupancy Raw Data'!$B$8:$BE$45,'Occupancy Raw Data'!L$3,FALSE))/100</f>
        <v>0.67157069641242007</v>
      </c>
      <c r="H122" s="99">
        <f>(VLOOKUP($A122,'Occupancy Raw Data'!$B$8:$BE$45,'Occupancy Raw Data'!N$3,FALSE))/100</f>
        <v>0.77828502519488296</v>
      </c>
      <c r="I122" s="99">
        <f>(VLOOKUP($A122,'Occupancy Raw Data'!$B$8:$BE$45,'Occupancy Raw Data'!O$3,FALSE))/100</f>
        <v>0.78276411559498593</v>
      </c>
      <c r="J122" s="119">
        <f>(VLOOKUP($A122,'Occupancy Raw Data'!$B$8:$BE$45,'Occupancy Raw Data'!P$3,FALSE))/100</f>
        <v>0.78052457039493506</v>
      </c>
      <c r="K122" s="120">
        <f>(VLOOKUP($A122,'Occupancy Raw Data'!$B$8:$BE$45,'Occupancy Raw Data'!R$3,FALSE))/100</f>
        <v>0.70270037469313906</v>
      </c>
      <c r="M122" s="121">
        <f>VLOOKUP($A122,'ADR Raw Data'!$B$6:$BE$43,'ADR Raw Data'!G$1,FALSE)</f>
        <v>100.22701983971299</v>
      </c>
      <c r="N122" s="122">
        <f>VLOOKUP($A122,'ADR Raw Data'!$B$6:$BE$43,'ADR Raw Data'!H$1,FALSE)</f>
        <v>111.396054379538</v>
      </c>
      <c r="O122" s="122">
        <f>VLOOKUP($A122,'ADR Raw Data'!$B$6:$BE$43,'ADR Raw Data'!I$1,FALSE)</f>
        <v>115.867643280914</v>
      </c>
      <c r="P122" s="122">
        <f>VLOOKUP($A122,'ADR Raw Data'!$B$6:$BE$43,'ADR Raw Data'!J$1,FALSE)</f>
        <v>116.906488834298</v>
      </c>
      <c r="Q122" s="122">
        <f>VLOOKUP($A122,'ADR Raw Data'!$B$6:$BE$43,'ADR Raw Data'!K$1,FALSE)</f>
        <v>119.36245915616701</v>
      </c>
      <c r="R122" s="123">
        <f>VLOOKUP($A122,'ADR Raw Data'!$B$6:$BE$43,'ADR Raw Data'!L$1,FALSE)</f>
        <v>113.63069542492801</v>
      </c>
      <c r="S122" s="122">
        <f>VLOOKUP($A122,'ADR Raw Data'!$B$6:$BE$43,'ADR Raw Data'!N$1,FALSE)</f>
        <v>134.30264922251101</v>
      </c>
      <c r="T122" s="122">
        <f>VLOOKUP($A122,'ADR Raw Data'!$B$6:$BE$43,'ADR Raw Data'!O$1,FALSE)</f>
        <v>135.05631580742701</v>
      </c>
      <c r="U122" s="123">
        <f>VLOOKUP($A122,'ADR Raw Data'!$B$6:$BE$43,'ADR Raw Data'!P$1,FALSE)</f>
        <v>134.680563756</v>
      </c>
      <c r="V122" s="124">
        <f>VLOOKUP($A122,'ADR Raw Data'!$B$6:$BE$43,'ADR Raw Data'!R$1,FALSE)</f>
        <v>120.311022601828</v>
      </c>
      <c r="X122" s="121">
        <f>VLOOKUP($A122,'RevPAR Raw Data'!$B$6:$BE$43,'RevPAR Raw Data'!G$1,FALSE)</f>
        <v>50.629343025108703</v>
      </c>
      <c r="Y122" s="122">
        <f>VLOOKUP($A122,'RevPAR Raw Data'!$B$6:$BE$43,'RevPAR Raw Data'!H$1,FALSE)</f>
        <v>73.341293048796203</v>
      </c>
      <c r="Z122" s="122">
        <f>VLOOKUP($A122,'RevPAR Raw Data'!$B$6:$BE$43,'RevPAR Raw Data'!I$1,FALSE)</f>
        <v>83.775614600111894</v>
      </c>
      <c r="AA122" s="122">
        <f>VLOOKUP($A122,'RevPAR Raw Data'!$B$6:$BE$43,'RevPAR Raw Data'!J$1,FALSE)</f>
        <v>86.082528946121698</v>
      </c>
      <c r="AB122" s="122">
        <f>VLOOKUP($A122,'RevPAR Raw Data'!$B$6:$BE$43,'RevPAR Raw Data'!K$1,FALSE)</f>
        <v>87.726446681596897</v>
      </c>
      <c r="AC122" s="123">
        <f>VLOOKUP($A122,'RevPAR Raw Data'!$B$6:$BE$43,'RevPAR Raw Data'!L$1,FALSE)</f>
        <v>76.3110452603471</v>
      </c>
      <c r="AD122" s="122">
        <f>VLOOKUP($A122,'RevPAR Raw Data'!$B$6:$BE$43,'RevPAR Raw Data'!N$1,FALSE)</f>
        <v>104.52574073388099</v>
      </c>
      <c r="AE122" s="122">
        <f>VLOOKUP($A122,'RevPAR Raw Data'!$B$6:$BE$43,'RevPAR Raw Data'!O$1,FALSE)</f>
        <v>105.717237598518</v>
      </c>
      <c r="AF122" s="123">
        <f>VLOOKUP($A122,'RevPAR Raw Data'!$B$6:$BE$43,'RevPAR Raw Data'!P$1,FALSE)</f>
        <v>105.12148916620001</v>
      </c>
      <c r="AG122" s="124">
        <f>VLOOKUP($A122,'RevPAR Raw Data'!$B$6:$BE$43,'RevPAR Raw Data'!R$1,FALSE)</f>
        <v>84.542600662019396</v>
      </c>
      <c r="AH122" s="104"/>
    </row>
    <row r="123" spans="1:34" ht="14.25" x14ac:dyDescent="0.2">
      <c r="A123" s="101" t="s">
        <v>121</v>
      </c>
      <c r="B123" s="89">
        <f>(VLOOKUP($A122,'Occupancy Raw Data'!$B$8:$BE$51,'Occupancy Raw Data'!T$3,FALSE))/100</f>
        <v>3.6134357809084097E-2</v>
      </c>
      <c r="C123" s="90">
        <f>(VLOOKUP($A122,'Occupancy Raw Data'!$B$8:$BE$51,'Occupancy Raw Data'!U$3,FALSE))/100</f>
        <v>5.5726404071393398E-2</v>
      </c>
      <c r="D123" s="90">
        <f>(VLOOKUP($A122,'Occupancy Raw Data'!$B$8:$BE$51,'Occupancy Raw Data'!V$3,FALSE))/100</f>
        <v>6.4233572994821603E-2</v>
      </c>
      <c r="E123" s="90">
        <f>(VLOOKUP($A122,'Occupancy Raw Data'!$B$8:$BE$51,'Occupancy Raw Data'!W$3,FALSE))/100</f>
        <v>6.2304194617952204E-2</v>
      </c>
      <c r="F123" s="90">
        <f>(VLOOKUP($A122,'Occupancy Raw Data'!$B$8:$BE$51,'Occupancy Raw Data'!X$3,FALSE))/100</f>
        <v>0.112570403425127</v>
      </c>
      <c r="G123" s="90">
        <f>(VLOOKUP($A122,'Occupancy Raw Data'!$B$8:$BE$51,'Occupancy Raw Data'!Y$3,FALSE))/100</f>
        <v>6.7919351947855408E-2</v>
      </c>
      <c r="H123" s="91">
        <f>(VLOOKUP($A122,'Occupancy Raw Data'!$B$8:$BE$51,'Occupancy Raw Data'!AA$3,FALSE))/100</f>
        <v>1.02093737051803E-2</v>
      </c>
      <c r="I123" s="91">
        <f>(VLOOKUP($A122,'Occupancy Raw Data'!$B$8:$BE$51,'Occupancy Raw Data'!AB$3,FALSE))/100</f>
        <v>1.54948839594311E-2</v>
      </c>
      <c r="J123" s="90">
        <f>(VLOOKUP($A122,'Occupancy Raw Data'!$B$8:$BE$51,'Occupancy Raw Data'!AC$3,FALSE))/100</f>
        <v>1.2852816115113901E-2</v>
      </c>
      <c r="K123" s="92">
        <f>(VLOOKUP($A122,'Occupancy Raw Data'!$B$8:$BE$51,'Occupancy Raw Data'!AE$3,FALSE))/100</f>
        <v>4.9806000375616499E-2</v>
      </c>
      <c r="M123" s="89">
        <f>(VLOOKUP($A122,'ADR Raw Data'!$B$6:$BE$49,'ADR Raw Data'!T$1,FALSE))/100</f>
        <v>-1.7036590271000102E-2</v>
      </c>
      <c r="N123" s="90">
        <f>(VLOOKUP($A122,'ADR Raw Data'!$B$6:$BE$49,'ADR Raw Data'!U$1,FALSE))/100</f>
        <v>7.8490767389579191E-3</v>
      </c>
      <c r="O123" s="90">
        <f>(VLOOKUP($A122,'ADR Raw Data'!$B$6:$BE$49,'ADR Raw Data'!V$1,FALSE))/100</f>
        <v>8.8713384218955197E-3</v>
      </c>
      <c r="P123" s="90">
        <f>(VLOOKUP($A122,'ADR Raw Data'!$B$6:$BE$49,'ADR Raw Data'!W$1,FALSE))/100</f>
        <v>1.5753400572064102E-2</v>
      </c>
      <c r="Q123" s="90">
        <f>(VLOOKUP($A122,'ADR Raw Data'!$B$6:$BE$49,'ADR Raw Data'!X$1,FALSE))/100</f>
        <v>5.1050763621472699E-2</v>
      </c>
      <c r="R123" s="90">
        <f>(VLOOKUP($A122,'ADR Raw Data'!$B$6:$BE$49,'ADR Raw Data'!Y$1,FALSE))/100</f>
        <v>1.6572046428263602E-2</v>
      </c>
      <c r="S123" s="91">
        <f>(VLOOKUP($A122,'ADR Raw Data'!$B$6:$BE$49,'ADR Raw Data'!AA$1,FALSE))/100</f>
        <v>-4.7305906688620204E-2</v>
      </c>
      <c r="T123" s="91">
        <f>(VLOOKUP($A122,'ADR Raw Data'!$B$6:$BE$49,'ADR Raw Data'!AB$1,FALSE))/100</f>
        <v>-5.2415878793051499E-2</v>
      </c>
      <c r="U123" s="90">
        <f>(VLOOKUP($A122,'ADR Raw Data'!$B$6:$BE$49,'ADR Raw Data'!AC$1,FALSE))/100</f>
        <v>-4.9868639978248801E-2</v>
      </c>
      <c r="V123" s="92">
        <f>(VLOOKUP($A122,'ADR Raw Data'!$B$6:$BE$49,'ADR Raw Data'!AE$1,FALSE))/100</f>
        <v>-1.09000513211936E-2</v>
      </c>
      <c r="X123" s="89">
        <f>(VLOOKUP($A122,'RevPAR Raw Data'!$B$6:$BE$43,'RevPAR Raw Data'!T$1,FALSE))/100</f>
        <v>1.8482161289384898E-2</v>
      </c>
      <c r="Y123" s="90">
        <f>(VLOOKUP($A122,'RevPAR Raw Data'!$B$6:$BE$43,'RevPAR Raw Data'!U$1,FALSE))/100</f>
        <v>6.4012881632293905E-2</v>
      </c>
      <c r="Z123" s="90">
        <f>(VLOOKUP($A122,'RevPAR Raw Data'!$B$6:$BE$43,'RevPAR Raw Data'!V$1,FALSE))/100</f>
        <v>7.3674749180801802E-2</v>
      </c>
      <c r="AA123" s="90">
        <f>(VLOOKUP($A122,'RevPAR Raw Data'!$B$6:$BE$43,'RevPAR Raw Data'!W$1,FALSE))/100</f>
        <v>7.9039098125152793E-2</v>
      </c>
      <c r="AB123" s="90">
        <f>(VLOOKUP($A122,'RevPAR Raw Data'!$B$6:$BE$43,'RevPAR Raw Data'!X$1,FALSE))/100</f>
        <v>0.16936797210262899</v>
      </c>
      <c r="AC123" s="90">
        <f>(VLOOKUP($A122,'RevPAR Raw Data'!$B$6:$BE$43,'RevPAR Raw Data'!Y$1,FALSE))/100</f>
        <v>8.5616961029976513E-2</v>
      </c>
      <c r="AD123" s="91">
        <f>(VLOOKUP($A122,'RevPAR Raw Data'!$B$6:$BE$43,'RevPAR Raw Data'!AA$1,FALSE))/100</f>
        <v>-3.7579496663286395E-2</v>
      </c>
      <c r="AE123" s="91">
        <f>(VLOOKUP($A122,'RevPAR Raw Data'!$B$6:$BE$43,'RevPAR Raw Data'!AB$1,FALSE))/100</f>
        <v>-3.7733172793150298E-2</v>
      </c>
      <c r="AF123" s="90">
        <f>(VLOOKUP($A122,'RevPAR Raw Data'!$B$6:$BE$43,'RevPAR Raw Data'!AC$1,FALSE))/100</f>
        <v>-3.7656776322685999E-2</v>
      </c>
      <c r="AG123" s="92">
        <f>(VLOOKUP($A122,'RevPAR Raw Data'!$B$6:$BE$43,'RevPAR Raw Data'!AE$1,FALSE))/100</f>
        <v>3.8363061094225298E-2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0.63795066413662194</v>
      </c>
      <c r="C125" s="118">
        <f>(VLOOKUP($A125,'Occupancy Raw Data'!$B$8:$BE$45,'Occupancy Raw Data'!H$3,FALSE))/100</f>
        <v>0.77115749525616595</v>
      </c>
      <c r="D125" s="118">
        <f>(VLOOKUP($A125,'Occupancy Raw Data'!$B$8:$BE$45,'Occupancy Raw Data'!I$3,FALSE))/100</f>
        <v>0.78273244781783602</v>
      </c>
      <c r="E125" s="118">
        <f>(VLOOKUP($A125,'Occupancy Raw Data'!$B$8:$BE$45,'Occupancy Raw Data'!J$3,FALSE))/100</f>
        <v>0.78709677419354807</v>
      </c>
      <c r="F125" s="118">
        <f>(VLOOKUP($A125,'Occupancy Raw Data'!$B$8:$BE$45,'Occupancy Raw Data'!K$3,FALSE))/100</f>
        <v>0.74174573055028403</v>
      </c>
      <c r="G125" s="119">
        <f>(VLOOKUP($A125,'Occupancy Raw Data'!$B$8:$BE$45,'Occupancy Raw Data'!L$3,FALSE))/100</f>
        <v>0.74413662239089107</v>
      </c>
      <c r="H125" s="99">
        <f>(VLOOKUP($A125,'Occupancy Raw Data'!$B$8:$BE$45,'Occupancy Raw Data'!N$3,FALSE))/100</f>
        <v>0.72846299810246606</v>
      </c>
      <c r="I125" s="99">
        <f>(VLOOKUP($A125,'Occupancy Raw Data'!$B$8:$BE$45,'Occupancy Raw Data'!O$3,FALSE))/100</f>
        <v>0.70075901328273205</v>
      </c>
      <c r="J125" s="119">
        <f>(VLOOKUP($A125,'Occupancy Raw Data'!$B$8:$BE$45,'Occupancy Raw Data'!P$3,FALSE))/100</f>
        <v>0.71461100569259894</v>
      </c>
      <c r="K125" s="120">
        <f>(VLOOKUP($A125,'Occupancy Raw Data'!$B$8:$BE$45,'Occupancy Raw Data'!R$3,FALSE))/100</f>
        <v>0.73570073190566498</v>
      </c>
      <c r="M125" s="121">
        <f>VLOOKUP($A125,'ADR Raw Data'!$B$6:$BE$43,'ADR Raw Data'!G$1,FALSE)</f>
        <v>93.829046311719196</v>
      </c>
      <c r="N125" s="122">
        <f>VLOOKUP($A125,'ADR Raw Data'!$B$6:$BE$43,'ADR Raw Data'!H$1,FALSE)</f>
        <v>99.561263262795194</v>
      </c>
      <c r="O125" s="122">
        <f>VLOOKUP($A125,'ADR Raw Data'!$B$6:$BE$43,'ADR Raw Data'!I$1,FALSE)</f>
        <v>100.76350390303</v>
      </c>
      <c r="P125" s="122">
        <f>VLOOKUP($A125,'ADR Raw Data'!$B$6:$BE$43,'ADR Raw Data'!J$1,FALSE)</f>
        <v>99.941030954676904</v>
      </c>
      <c r="Q125" s="122">
        <f>VLOOKUP($A125,'ADR Raw Data'!$B$6:$BE$43,'ADR Raw Data'!K$1,FALSE)</f>
        <v>97.4584663852647</v>
      </c>
      <c r="R125" s="123">
        <f>VLOOKUP($A125,'ADR Raw Data'!$B$6:$BE$43,'ADR Raw Data'!L$1,FALSE)</f>
        <v>98.492463417992596</v>
      </c>
      <c r="S125" s="122">
        <f>VLOOKUP($A125,'ADR Raw Data'!$B$6:$BE$43,'ADR Raw Data'!N$1,FALSE)</f>
        <v>98.581544516801202</v>
      </c>
      <c r="T125" s="122">
        <f>VLOOKUP($A125,'ADR Raw Data'!$B$6:$BE$43,'ADR Raw Data'!O$1,FALSE)</f>
        <v>99.788096209044099</v>
      </c>
      <c r="U125" s="123">
        <f>VLOOKUP($A125,'ADR Raw Data'!$B$6:$BE$43,'ADR Raw Data'!P$1,FALSE)</f>
        <v>99.173126486988807</v>
      </c>
      <c r="V125" s="124">
        <f>VLOOKUP($A125,'ADR Raw Data'!$B$6:$BE$43,'ADR Raw Data'!R$1,FALSE)</f>
        <v>98.681363721444299</v>
      </c>
      <c r="X125" s="121">
        <f>VLOOKUP($A125,'RevPAR Raw Data'!$B$6:$BE$43,'RevPAR Raw Data'!G$1,FALSE)</f>
        <v>59.8583024098671</v>
      </c>
      <c r="Y125" s="122">
        <f>VLOOKUP($A125,'RevPAR Raw Data'!$B$6:$BE$43,'RevPAR Raw Data'!H$1,FALSE)</f>
        <v>76.777414402277003</v>
      </c>
      <c r="Z125" s="122">
        <f>VLOOKUP($A125,'RevPAR Raw Data'!$B$6:$BE$43,'RevPAR Raw Data'!I$1,FALSE)</f>
        <v>78.870864060721004</v>
      </c>
      <c r="AA125" s="122">
        <f>VLOOKUP($A125,'RevPAR Raw Data'!$B$6:$BE$43,'RevPAR Raw Data'!J$1,FALSE)</f>
        <v>78.663263074003694</v>
      </c>
      <c r="AB125" s="122">
        <f>VLOOKUP($A125,'RevPAR Raw Data'!$B$6:$BE$43,'RevPAR Raw Data'!K$1,FALSE)</f>
        <v>72.2894013472485</v>
      </c>
      <c r="AC125" s="123">
        <f>VLOOKUP($A125,'RevPAR Raw Data'!$B$6:$BE$43,'RevPAR Raw Data'!L$1,FALSE)</f>
        <v>73.291849058823502</v>
      </c>
      <c r="AD125" s="122">
        <f>VLOOKUP($A125,'RevPAR Raw Data'!$B$6:$BE$43,'RevPAR Raw Data'!N$1,FALSE)</f>
        <v>71.813007476280802</v>
      </c>
      <c r="AE125" s="122">
        <f>VLOOKUP($A125,'RevPAR Raw Data'!$B$6:$BE$43,'RevPAR Raw Data'!O$1,FALSE)</f>
        <v>69.927407836812094</v>
      </c>
      <c r="AF125" s="123">
        <f>VLOOKUP($A125,'RevPAR Raw Data'!$B$6:$BE$43,'RevPAR Raw Data'!P$1,FALSE)</f>
        <v>70.870207656546398</v>
      </c>
      <c r="AG125" s="124">
        <f>VLOOKUP($A125,'RevPAR Raw Data'!$B$6:$BE$43,'RevPAR Raw Data'!R$1,FALSE)</f>
        <v>72.599951515315794</v>
      </c>
    </row>
    <row r="126" spans="1:34" ht="14.25" x14ac:dyDescent="0.2">
      <c r="A126" s="101" t="s">
        <v>121</v>
      </c>
      <c r="B126" s="89">
        <f>(VLOOKUP($A125,'Occupancy Raw Data'!$B$8:$BE$51,'Occupancy Raw Data'!T$3,FALSE))/100</f>
        <v>2.8503899418745503E-2</v>
      </c>
      <c r="C126" s="90">
        <f>(VLOOKUP($A125,'Occupancy Raw Data'!$B$8:$BE$51,'Occupancy Raw Data'!U$3,FALSE))/100</f>
        <v>5.3474660766391999E-2</v>
      </c>
      <c r="D126" s="90">
        <f>(VLOOKUP($A125,'Occupancy Raw Data'!$B$8:$BE$51,'Occupancy Raw Data'!V$3,FALSE))/100</f>
        <v>5.3487656020787699E-2</v>
      </c>
      <c r="E126" s="90">
        <f>(VLOOKUP($A125,'Occupancy Raw Data'!$B$8:$BE$51,'Occupancy Raw Data'!W$3,FALSE))/100</f>
        <v>4.5567876344086003E-2</v>
      </c>
      <c r="F126" s="90">
        <f>(VLOOKUP($A125,'Occupancy Raw Data'!$B$8:$BE$51,'Occupancy Raw Data'!X$3,FALSE))/100</f>
        <v>5.1596712489439103E-2</v>
      </c>
      <c r="G126" s="90">
        <f>(VLOOKUP($A125,'Occupancy Raw Data'!$B$8:$BE$51,'Occupancy Raw Data'!Y$3,FALSE))/100</f>
        <v>4.7070757700523908E-2</v>
      </c>
      <c r="H126" s="91">
        <f>(VLOOKUP($A125,'Occupancy Raw Data'!$B$8:$BE$51,'Occupancy Raw Data'!AA$3,FALSE))/100</f>
        <v>-6.7121750011539302E-3</v>
      </c>
      <c r="I126" s="91">
        <f>(VLOOKUP($A125,'Occupancy Raw Data'!$B$8:$BE$51,'Occupancy Raw Data'!AB$3,FALSE))/100</f>
        <v>-2.49395180700441E-2</v>
      </c>
      <c r="J126" s="90">
        <f>(VLOOKUP($A125,'Occupancy Raw Data'!$B$8:$BE$51,'Occupancy Raw Data'!AC$3,FALSE))/100</f>
        <v>-1.57335655358577E-2</v>
      </c>
      <c r="K126" s="92">
        <f>(VLOOKUP($A125,'Occupancy Raw Data'!$B$8:$BE$51,'Occupancy Raw Data'!AE$3,FALSE))/100</f>
        <v>2.8851526814537901E-2</v>
      </c>
      <c r="M126" s="89">
        <f>(VLOOKUP($A125,'ADR Raw Data'!$B$6:$BE$49,'ADR Raw Data'!T$1,FALSE))/100</f>
        <v>2.4679540606810102E-2</v>
      </c>
      <c r="N126" s="90">
        <f>(VLOOKUP($A125,'ADR Raw Data'!$B$6:$BE$49,'ADR Raw Data'!U$1,FALSE))/100</f>
        <v>2.6972548554279097E-2</v>
      </c>
      <c r="O126" s="90">
        <f>(VLOOKUP($A125,'ADR Raw Data'!$B$6:$BE$49,'ADR Raw Data'!V$1,FALSE))/100</f>
        <v>2.0617566733602998E-2</v>
      </c>
      <c r="P126" s="90">
        <f>(VLOOKUP($A125,'ADR Raw Data'!$B$6:$BE$49,'ADR Raw Data'!W$1,FALSE))/100</f>
        <v>1.8866161734230301E-2</v>
      </c>
      <c r="Q126" s="90">
        <f>(VLOOKUP($A125,'ADR Raw Data'!$B$6:$BE$49,'ADR Raw Data'!X$1,FALSE))/100</f>
        <v>7.0279376596679302E-3</v>
      </c>
      <c r="R126" s="90">
        <f>(VLOOKUP($A125,'ADR Raw Data'!$B$6:$BE$49,'ADR Raw Data'!Y$1,FALSE))/100</f>
        <v>1.97038901677134E-2</v>
      </c>
      <c r="S126" s="91">
        <f>(VLOOKUP($A125,'ADR Raw Data'!$B$6:$BE$49,'ADR Raw Data'!AA$1,FALSE))/100</f>
        <v>-5.9091161325381794E-2</v>
      </c>
      <c r="T126" s="91">
        <f>(VLOOKUP($A125,'ADR Raw Data'!$B$6:$BE$49,'ADR Raw Data'!AB$1,FALSE))/100</f>
        <v>-3.1485117694502199E-2</v>
      </c>
      <c r="U126" s="90">
        <f>(VLOOKUP($A125,'ADR Raw Data'!$B$6:$BE$49,'ADR Raw Data'!AC$1,FALSE))/100</f>
        <v>-4.5597249189340994E-2</v>
      </c>
      <c r="V126" s="92">
        <f>(VLOOKUP($A125,'ADR Raw Data'!$B$6:$BE$49,'ADR Raw Data'!AE$1,FALSE))/100</f>
        <v>-3.2383154706344897E-4</v>
      </c>
      <c r="X126" s="89">
        <f>(VLOOKUP($A125,'RevPAR Raw Data'!$B$6:$BE$43,'RevPAR Raw Data'!T$1,FALSE))/100</f>
        <v>5.3886903168713002E-2</v>
      </c>
      <c r="Y126" s="90">
        <f>(VLOOKUP($A125,'RevPAR Raw Data'!$B$6:$BE$43,'RevPAR Raw Data'!U$1,FALSE))/100</f>
        <v>8.1889557204616298E-2</v>
      </c>
      <c r="Z126" s="90">
        <f>(VLOOKUP($A125,'RevPAR Raw Data'!$B$6:$BE$43,'RevPAR Raw Data'!V$1,FALSE))/100</f>
        <v>7.5208008071823304E-2</v>
      </c>
      <c r="AA126" s="90">
        <f>(VLOOKUP($A125,'RevPAR Raw Data'!$B$6:$BE$43,'RevPAR Raw Data'!W$1,FALSE))/100</f>
        <v>6.5293729003309306E-2</v>
      </c>
      <c r="AB126" s="90">
        <f>(VLOOKUP($A125,'RevPAR Raw Data'!$B$6:$BE$43,'RevPAR Raw Data'!X$1,FALSE))/100</f>
        <v>5.8987268627926602E-2</v>
      </c>
      <c r="AC126" s="90">
        <f>(VLOOKUP($A125,'RevPAR Raw Data'!$B$6:$BE$43,'RevPAR Raw Data'!Y$1,FALSE))/100</f>
        <v>6.7702124908079503E-2</v>
      </c>
      <c r="AD126" s="91">
        <f>(VLOOKUP($A125,'RevPAR Raw Data'!$B$6:$BE$43,'RevPAR Raw Data'!AA$1,FALSE))/100</f>
        <v>-6.540670611069839E-2</v>
      </c>
      <c r="AE126" s="91">
        <f>(VLOOKUP($A125,'RevPAR Raw Data'!$B$6:$BE$43,'RevPAR Raw Data'!AB$1,FALSE))/100</f>
        <v>-5.5639412102866805E-2</v>
      </c>
      <c r="AF126" s="90">
        <f>(VLOOKUP($A125,'RevPAR Raw Data'!$B$6:$BE$43,'RevPAR Raw Data'!AC$1,FALSE))/100</f>
        <v>-6.0613407416823396E-2</v>
      </c>
      <c r="AG126" s="92">
        <f>(VLOOKUP($A125,'RevPAR Raw Data'!$B$6:$BE$43,'RevPAR Raw Data'!AE$1,FALSE))/100</f>
        <v>2.8518352232911003E-2</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0.41622162883845099</v>
      </c>
      <c r="C128" s="118">
        <f>(VLOOKUP($A128,'Occupancy Raw Data'!$B$8:$BE$45,'Occupancy Raw Data'!H$3,FALSE))/100</f>
        <v>0.66288384512683507</v>
      </c>
      <c r="D128" s="118">
        <f>(VLOOKUP($A128,'Occupancy Raw Data'!$B$8:$BE$45,'Occupancy Raw Data'!I$3,FALSE))/100</f>
        <v>0.78337783711615405</v>
      </c>
      <c r="E128" s="118">
        <f>(VLOOKUP($A128,'Occupancy Raw Data'!$B$8:$BE$45,'Occupancy Raw Data'!J$3,FALSE))/100</f>
        <v>0.83477970627503295</v>
      </c>
      <c r="F128" s="118">
        <f>(VLOOKUP($A128,'Occupancy Raw Data'!$B$8:$BE$45,'Occupancy Raw Data'!K$3,FALSE))/100</f>
        <v>0.86982643524699499</v>
      </c>
      <c r="G128" s="119">
        <f>(VLOOKUP($A128,'Occupancy Raw Data'!$B$8:$BE$45,'Occupancy Raw Data'!L$3,FALSE))/100</f>
        <v>0.71341789052069404</v>
      </c>
      <c r="H128" s="99">
        <f>(VLOOKUP($A128,'Occupancy Raw Data'!$B$8:$BE$45,'Occupancy Raw Data'!N$3,FALSE))/100</f>
        <v>0.87583444592790305</v>
      </c>
      <c r="I128" s="99">
        <f>(VLOOKUP($A128,'Occupancy Raw Data'!$B$8:$BE$45,'Occupancy Raw Data'!O$3,FALSE))/100</f>
        <v>0.86748998664886501</v>
      </c>
      <c r="J128" s="119">
        <f>(VLOOKUP($A128,'Occupancy Raw Data'!$B$8:$BE$45,'Occupancy Raw Data'!P$3,FALSE))/100</f>
        <v>0.87166221628838403</v>
      </c>
      <c r="K128" s="120">
        <f>(VLOOKUP($A128,'Occupancy Raw Data'!$B$8:$BE$45,'Occupancy Raw Data'!R$3,FALSE))/100</f>
        <v>0.75863055502574794</v>
      </c>
      <c r="M128" s="121">
        <f>VLOOKUP($A128,'ADR Raw Data'!$B$6:$BE$43,'ADR Raw Data'!G$1,FALSE)</f>
        <v>161.44407377706401</v>
      </c>
      <c r="N128" s="122">
        <f>VLOOKUP($A128,'ADR Raw Data'!$B$6:$BE$43,'ADR Raw Data'!H$1,FALSE)</f>
        <v>179.496596173212</v>
      </c>
      <c r="O128" s="122">
        <f>VLOOKUP($A128,'ADR Raw Data'!$B$6:$BE$43,'ADR Raw Data'!I$1,FALSE)</f>
        <v>184.82076693651399</v>
      </c>
      <c r="P128" s="122">
        <f>VLOOKUP($A128,'ADR Raw Data'!$B$6:$BE$43,'ADR Raw Data'!J$1,FALSE)</f>
        <v>189.41281487405001</v>
      </c>
      <c r="Q128" s="122">
        <f>VLOOKUP($A128,'ADR Raw Data'!$B$6:$BE$43,'ADR Raw Data'!K$1,FALSE)</f>
        <v>209.75336147352201</v>
      </c>
      <c r="R128" s="123">
        <f>VLOOKUP($A128,'ADR Raw Data'!$B$6:$BE$43,'ADR Raw Data'!L$1,FALSE)</f>
        <v>188.258075231589</v>
      </c>
      <c r="S128" s="122">
        <f>VLOOKUP($A128,'ADR Raw Data'!$B$6:$BE$43,'ADR Raw Data'!N$1,FALSE)</f>
        <v>231.02799542682899</v>
      </c>
      <c r="T128" s="122">
        <f>VLOOKUP($A128,'ADR Raw Data'!$B$6:$BE$43,'ADR Raw Data'!O$1,FALSE)</f>
        <v>224.04704501731399</v>
      </c>
      <c r="U128" s="123">
        <f>VLOOKUP($A128,'ADR Raw Data'!$B$6:$BE$43,'ADR Raw Data'!P$1,FALSE)</f>
        <v>227.55422745548501</v>
      </c>
      <c r="V128" s="124">
        <f>VLOOKUP($A128,'ADR Raw Data'!$B$6:$BE$43,'ADR Raw Data'!R$1,FALSE)</f>
        <v>201.15837712130701</v>
      </c>
      <c r="X128" s="121">
        <f>VLOOKUP($A128,'RevPAR Raw Data'!$B$6:$BE$43,'RevPAR Raw Data'!G$1,FALSE)</f>
        <v>67.196515353804998</v>
      </c>
      <c r="Y128" s="122">
        <f>VLOOKUP($A128,'RevPAR Raw Data'!$B$6:$BE$43,'RevPAR Raw Data'!H$1,FALSE)</f>
        <v>118.985393858477</v>
      </c>
      <c r="Z128" s="122">
        <f>VLOOKUP($A128,'RevPAR Raw Data'!$B$6:$BE$43,'RevPAR Raw Data'!I$1,FALSE)</f>
        <v>144.78449265687499</v>
      </c>
      <c r="AA128" s="122">
        <f>VLOOKUP($A128,'RevPAR Raw Data'!$B$6:$BE$43,'RevPAR Raw Data'!J$1,FALSE)</f>
        <v>158.11797396528701</v>
      </c>
      <c r="AB128" s="122">
        <f>VLOOKUP($A128,'RevPAR Raw Data'!$B$6:$BE$43,'RevPAR Raw Data'!K$1,FALSE)</f>
        <v>182.44901869158801</v>
      </c>
      <c r="AC128" s="123">
        <f>VLOOKUP($A128,'RevPAR Raw Data'!$B$6:$BE$43,'RevPAR Raw Data'!L$1,FALSE)</f>
        <v>134.30667890520601</v>
      </c>
      <c r="AD128" s="122">
        <f>VLOOKUP($A128,'RevPAR Raw Data'!$B$6:$BE$43,'RevPAR Raw Data'!N$1,FALSE)</f>
        <v>202.34227636849101</v>
      </c>
      <c r="AE128" s="122">
        <f>VLOOKUP($A128,'RevPAR Raw Data'!$B$6:$BE$43,'RevPAR Raw Data'!O$1,FALSE)</f>
        <v>194.358568090787</v>
      </c>
      <c r="AF128" s="123">
        <f>VLOOKUP($A128,'RevPAR Raw Data'!$B$6:$BE$43,'RevPAR Raw Data'!P$1,FALSE)</f>
        <v>198.35042222963901</v>
      </c>
      <c r="AG128" s="124">
        <f>VLOOKUP($A128,'RevPAR Raw Data'!$B$6:$BE$43,'RevPAR Raw Data'!R$1,FALSE)</f>
        <v>152.60489128361601</v>
      </c>
    </row>
    <row r="129" spans="1:33" ht="14.25" x14ac:dyDescent="0.2">
      <c r="A129" s="101" t="s">
        <v>121</v>
      </c>
      <c r="B129" s="89">
        <f>(VLOOKUP($A128,'Occupancy Raw Data'!$B$8:$BE$51,'Occupancy Raw Data'!T$3,FALSE))/100</f>
        <v>4.9663299663299604E-2</v>
      </c>
      <c r="C129" s="90">
        <f>(VLOOKUP($A128,'Occupancy Raw Data'!$B$8:$BE$51,'Occupancy Raw Data'!U$3,FALSE))/100</f>
        <v>0.120767494356659</v>
      </c>
      <c r="D129" s="90">
        <f>(VLOOKUP($A128,'Occupancy Raw Data'!$B$8:$BE$51,'Occupancy Raw Data'!V$3,FALSE))/100</f>
        <v>0.106032045240339</v>
      </c>
      <c r="E129" s="90">
        <f>(VLOOKUP($A128,'Occupancy Raw Data'!$B$8:$BE$51,'Occupancy Raw Data'!W$3,FALSE))/100</f>
        <v>0.13940774487471499</v>
      </c>
      <c r="F129" s="90">
        <f>(VLOOKUP($A128,'Occupancy Raw Data'!$B$8:$BE$51,'Occupancy Raw Data'!X$3,FALSE))/100</f>
        <v>0.131567520625271</v>
      </c>
      <c r="G129" s="90">
        <f>(VLOOKUP($A128,'Occupancy Raw Data'!$B$8:$BE$51,'Occupancy Raw Data'!Y$3,FALSE))/100</f>
        <v>0.115553235908141</v>
      </c>
      <c r="H129" s="91">
        <f>(VLOOKUP($A128,'Occupancy Raw Data'!$B$8:$BE$51,'Occupancy Raw Data'!AA$3,FALSE))/100</f>
        <v>-1.05580693815987E-2</v>
      </c>
      <c r="I129" s="91">
        <f>(VLOOKUP($A128,'Occupancy Raw Data'!$B$8:$BE$51,'Occupancy Raw Data'!AB$3,FALSE))/100</f>
        <v>3.2168387609213596E-2</v>
      </c>
      <c r="J129" s="90">
        <f>(VLOOKUP($A128,'Occupancy Raw Data'!$B$8:$BE$51,'Occupancy Raw Data'!AC$3,FALSE))/100</f>
        <v>1.02514506769825E-2</v>
      </c>
      <c r="K129" s="92">
        <f>(VLOOKUP($A128,'Occupancy Raw Data'!$B$8:$BE$51,'Occupancy Raw Data'!AE$3,FALSE))/100</f>
        <v>7.8644067796610095E-2</v>
      </c>
      <c r="M129" s="89">
        <f>(VLOOKUP($A128,'ADR Raw Data'!$B$6:$BE$49,'ADR Raw Data'!T$1,FALSE))/100</f>
        <v>-3.6776488702483499E-3</v>
      </c>
      <c r="N129" s="90">
        <f>(VLOOKUP($A128,'ADR Raw Data'!$B$6:$BE$49,'ADR Raw Data'!U$1,FALSE))/100</f>
        <v>2.3129489027182201E-2</v>
      </c>
      <c r="O129" s="90">
        <f>(VLOOKUP($A128,'ADR Raw Data'!$B$6:$BE$49,'ADR Raw Data'!V$1,FALSE))/100</f>
        <v>1.70367147720181E-2</v>
      </c>
      <c r="P129" s="90">
        <f>(VLOOKUP($A128,'ADR Raw Data'!$B$6:$BE$49,'ADR Raw Data'!W$1,FALSE))/100</f>
        <v>3.47116974629786E-2</v>
      </c>
      <c r="Q129" s="90">
        <f>(VLOOKUP($A128,'ADR Raw Data'!$B$6:$BE$49,'ADR Raw Data'!X$1,FALSE))/100</f>
        <v>0.120002855231597</v>
      </c>
      <c r="R129" s="90">
        <f>(VLOOKUP($A128,'ADR Raw Data'!$B$6:$BE$49,'ADR Raw Data'!Y$1,FALSE))/100</f>
        <v>4.7263633691554299E-2</v>
      </c>
      <c r="S129" s="91">
        <f>(VLOOKUP($A128,'ADR Raw Data'!$B$6:$BE$49,'ADR Raw Data'!AA$1,FALSE))/100</f>
        <v>-6.2991574195044697E-2</v>
      </c>
      <c r="T129" s="91">
        <f>(VLOOKUP($A128,'ADR Raw Data'!$B$6:$BE$49,'ADR Raw Data'!AB$1,FALSE))/100</f>
        <v>-9.1179503776845514E-2</v>
      </c>
      <c r="U129" s="90">
        <f>(VLOOKUP($A128,'ADR Raw Data'!$B$6:$BE$49,'ADR Raw Data'!AC$1,FALSE))/100</f>
        <v>-7.7018451744741104E-2</v>
      </c>
      <c r="V129" s="92">
        <f>(VLOOKUP($A128,'ADR Raw Data'!$B$6:$BE$49,'ADR Raw Data'!AE$1,FALSE))/100</f>
        <v>-9.89664440370773E-3</v>
      </c>
      <c r="X129" s="89">
        <f>(VLOOKUP($A128,'RevPAR Raw Data'!$B$6:$BE$43,'RevPAR Raw Data'!T$1,FALSE))/100</f>
        <v>4.5803006615151701E-2</v>
      </c>
      <c r="Y129" s="90">
        <f>(VLOOKUP($A128,'RevPAR Raw Data'!$B$6:$BE$43,'RevPAR Raw Data'!U$1,FALSE))/100</f>
        <v>0.146690273819404</v>
      </c>
      <c r="Z129" s="90">
        <f>(VLOOKUP($A128,'RevPAR Raw Data'!$B$6:$BE$43,'RevPAR Raw Data'!V$1,FALSE))/100</f>
        <v>0.12487519772381001</v>
      </c>
      <c r="AA129" s="90">
        <f>(VLOOKUP($A128,'RevPAR Raw Data'!$B$6:$BE$43,'RevPAR Raw Data'!W$1,FALSE))/100</f>
        <v>0.17895852180178098</v>
      </c>
      <c r="AB129" s="90">
        <f>(VLOOKUP($A128,'RevPAR Raw Data'!$B$6:$BE$43,'RevPAR Raw Data'!X$1,FALSE))/100</f>
        <v>0.26735885398764297</v>
      </c>
      <c r="AC129" s="90">
        <f>(VLOOKUP($A128,'RevPAR Raw Data'!$B$6:$BE$43,'RevPAR Raw Data'!Y$1,FALSE))/100</f>
        <v>0.16827833541353202</v>
      </c>
      <c r="AD129" s="91">
        <f>(VLOOKUP($A128,'RevPAR Raw Data'!$B$6:$BE$43,'RevPAR Raw Data'!AA$1,FALSE))/100</f>
        <v>-7.2884574165836102E-2</v>
      </c>
      <c r="AE129" s="91">
        <f>(VLOOKUP($A128,'RevPAR Raw Data'!$B$6:$BE$43,'RevPAR Raw Data'!AB$1,FALSE))/100</f>
        <v>-6.1944213787141197E-2</v>
      </c>
      <c r="AF129" s="90">
        <f>(VLOOKUP($A128,'RevPAR Raw Data'!$B$6:$BE$43,'RevPAR Raw Data'!AC$1,FALSE))/100</f>
        <v>-6.75565519270373E-2</v>
      </c>
      <c r="AG129" s="92">
        <f>(VLOOKUP($A128,'RevPAR Raw Data'!$B$6:$BE$43,'RevPAR Raw Data'!AE$1,FALSE))/100</f>
        <v>6.7969111019458198E-2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0.45323246217331403</v>
      </c>
      <c r="C131" s="118">
        <f>(VLOOKUP($A131,'Occupancy Raw Data'!$B$8:$BE$45,'Occupancy Raw Data'!H$3,FALSE))/100</f>
        <v>0.62058688674919704</v>
      </c>
      <c r="D131" s="118">
        <f>(VLOOKUP($A131,'Occupancy Raw Data'!$B$8:$BE$45,'Occupancy Raw Data'!I$3,FALSE))/100</f>
        <v>0.70735900962860998</v>
      </c>
      <c r="E131" s="118">
        <f>(VLOOKUP($A131,'Occupancy Raw Data'!$B$8:$BE$45,'Occupancy Raw Data'!J$3,FALSE))/100</f>
        <v>0.68913342503438701</v>
      </c>
      <c r="F131" s="118">
        <f>(VLOOKUP($A131,'Occupancy Raw Data'!$B$8:$BE$45,'Occupancy Raw Data'!K$3,FALSE))/100</f>
        <v>0.68053645116918804</v>
      </c>
      <c r="G131" s="119">
        <f>(VLOOKUP($A131,'Occupancy Raw Data'!$B$8:$BE$45,'Occupancy Raw Data'!L$3,FALSE))/100</f>
        <v>0.63016964695093902</v>
      </c>
      <c r="H131" s="99">
        <f>(VLOOKUP($A131,'Occupancy Raw Data'!$B$8:$BE$45,'Occupancy Raw Data'!N$3,FALSE))/100</f>
        <v>0.78049060064190701</v>
      </c>
      <c r="I131" s="99">
        <f>(VLOOKUP($A131,'Occupancy Raw Data'!$B$8:$BE$45,'Occupancy Raw Data'!O$3,FALSE))/100</f>
        <v>0.81946354883081096</v>
      </c>
      <c r="J131" s="119">
        <f>(VLOOKUP($A131,'Occupancy Raw Data'!$B$8:$BE$45,'Occupancy Raw Data'!P$3,FALSE))/100</f>
        <v>0.79997707473635904</v>
      </c>
      <c r="K131" s="120">
        <f>(VLOOKUP($A131,'Occupancy Raw Data'!$B$8:$BE$45,'Occupancy Raw Data'!R$3,FALSE))/100</f>
        <v>0.67868605488963096</v>
      </c>
      <c r="M131" s="121">
        <f>VLOOKUP($A131,'ADR Raw Data'!$B$6:$BE$43,'ADR Raw Data'!G$1,FALSE)</f>
        <v>95.418525543753105</v>
      </c>
      <c r="N131" s="122">
        <f>VLOOKUP($A131,'ADR Raw Data'!$B$6:$BE$43,'ADR Raw Data'!H$1,FALSE)</f>
        <v>106.727713335796</v>
      </c>
      <c r="O131" s="122">
        <f>VLOOKUP($A131,'ADR Raw Data'!$B$6:$BE$43,'ADR Raw Data'!I$1,FALSE)</f>
        <v>111.310256036298</v>
      </c>
      <c r="P131" s="122">
        <f>VLOOKUP($A131,'ADR Raw Data'!$B$6:$BE$43,'ADR Raw Data'!J$1,FALSE)</f>
        <v>109.873933799068</v>
      </c>
      <c r="Q131" s="122">
        <f>VLOOKUP($A131,'ADR Raw Data'!$B$6:$BE$43,'ADR Raw Data'!K$1,FALSE)</f>
        <v>107.357876031665</v>
      </c>
      <c r="R131" s="123">
        <f>VLOOKUP($A131,'ADR Raw Data'!$B$6:$BE$43,'ADR Raw Data'!L$1,FALSE)</f>
        <v>106.95394644935899</v>
      </c>
      <c r="S131" s="122">
        <f>VLOOKUP($A131,'ADR Raw Data'!$B$6:$BE$43,'ADR Raw Data'!N$1,FALSE)</f>
        <v>135.234260537523</v>
      </c>
      <c r="T131" s="122">
        <f>VLOOKUP($A131,'ADR Raw Data'!$B$6:$BE$43,'ADR Raw Data'!O$1,FALSE)</f>
        <v>140.17064064904099</v>
      </c>
      <c r="U131" s="123">
        <f>VLOOKUP($A131,'ADR Raw Data'!$B$6:$BE$43,'ADR Raw Data'!P$1,FALSE)</f>
        <v>137.76257271815399</v>
      </c>
      <c r="V131" s="124">
        <f>VLOOKUP($A131,'ADR Raw Data'!$B$6:$BE$43,'ADR Raw Data'!R$1,FALSE)</f>
        <v>117.32953891811</v>
      </c>
      <c r="X131" s="121">
        <f>VLOOKUP($A131,'RevPAR Raw Data'!$B$6:$BE$43,'RevPAR Raw Data'!G$1,FALSE)</f>
        <v>43.246773269142501</v>
      </c>
      <c r="Y131" s="122">
        <f>VLOOKUP($A131,'RevPAR Raw Data'!$B$6:$BE$43,'RevPAR Raw Data'!H$1,FALSE)</f>
        <v>66.233819348922495</v>
      </c>
      <c r="Z131" s="122">
        <f>VLOOKUP($A131,'RevPAR Raw Data'!$B$6:$BE$43,'RevPAR Raw Data'!I$1,FALSE)</f>
        <v>78.736312471343396</v>
      </c>
      <c r="AA131" s="122">
        <f>VLOOKUP($A131,'RevPAR Raw Data'!$B$6:$BE$43,'RevPAR Raw Data'!J$1,FALSE)</f>
        <v>75.7178003209536</v>
      </c>
      <c r="AB131" s="122">
        <f>VLOOKUP($A131,'RevPAR Raw Data'!$B$6:$BE$43,'RevPAR Raw Data'!K$1,FALSE)</f>
        <v>73.0609479596515</v>
      </c>
      <c r="AC131" s="123">
        <f>VLOOKUP($A131,'RevPAR Raw Data'!$B$6:$BE$43,'RevPAR Raw Data'!L$1,FALSE)</f>
        <v>67.399130674002706</v>
      </c>
      <c r="AD131" s="122">
        <f>VLOOKUP($A131,'RevPAR Raw Data'!$B$6:$BE$43,'RevPAR Raw Data'!N$1,FALSE)</f>
        <v>105.549069234296</v>
      </c>
      <c r="AE131" s="122">
        <f>VLOOKUP($A131,'RevPAR Raw Data'!$B$6:$BE$43,'RevPAR Raw Data'!O$1,FALSE)</f>
        <v>114.864730628152</v>
      </c>
      <c r="AF131" s="123">
        <f>VLOOKUP($A131,'RevPAR Raw Data'!$B$6:$BE$43,'RevPAR Raw Data'!P$1,FALSE)</f>
        <v>110.206899931224</v>
      </c>
      <c r="AG131" s="124">
        <f>VLOOKUP($A131,'RevPAR Raw Data'!$B$6:$BE$43,'RevPAR Raw Data'!R$1,FALSE)</f>
        <v>79.629921890351696</v>
      </c>
    </row>
    <row r="132" spans="1:33" ht="14.25" x14ac:dyDescent="0.2">
      <c r="A132" s="101" t="s">
        <v>121</v>
      </c>
      <c r="B132" s="89">
        <f>(VLOOKUP($A131,'Occupancy Raw Data'!$B$8:$BE$51,'Occupancy Raw Data'!T$3,FALSE))/100</f>
        <v>3.8455000035968599E-2</v>
      </c>
      <c r="C132" s="90">
        <f>(VLOOKUP($A131,'Occupancy Raw Data'!$B$8:$BE$51,'Occupancy Raw Data'!U$3,FALSE))/100</f>
        <v>5.5961824468585594E-2</v>
      </c>
      <c r="D132" s="90">
        <f>(VLOOKUP($A131,'Occupancy Raw Data'!$B$8:$BE$51,'Occupancy Raw Data'!V$3,FALSE))/100</f>
        <v>8.0575591144899109E-2</v>
      </c>
      <c r="E132" s="90">
        <f>(VLOOKUP($A131,'Occupancy Raw Data'!$B$8:$BE$51,'Occupancy Raw Data'!W$3,FALSE))/100</f>
        <v>3.8252783707917598E-2</v>
      </c>
      <c r="F132" s="90">
        <f>(VLOOKUP($A131,'Occupancy Raw Data'!$B$8:$BE$51,'Occupancy Raw Data'!X$3,FALSE))/100</f>
        <v>0.121295609566968</v>
      </c>
      <c r="G132" s="90">
        <f>(VLOOKUP($A131,'Occupancy Raw Data'!$B$8:$BE$51,'Occupancy Raw Data'!Y$3,FALSE))/100</f>
        <v>6.8292969984852694E-2</v>
      </c>
      <c r="H132" s="91">
        <f>(VLOOKUP($A131,'Occupancy Raw Data'!$B$8:$BE$51,'Occupancy Raw Data'!AA$3,FALSE))/100</f>
        <v>-5.8448722657632604E-3</v>
      </c>
      <c r="I132" s="91">
        <f>(VLOOKUP($A131,'Occupancy Raw Data'!$B$8:$BE$51,'Occupancy Raw Data'!AB$3,FALSE))/100</f>
        <v>-1.9235861902562802E-2</v>
      </c>
      <c r="J132" s="90">
        <f>(VLOOKUP($A131,'Occupancy Raw Data'!$B$8:$BE$51,'Occupancy Raw Data'!AC$3,FALSE))/100</f>
        <v>-1.2748825781251799E-2</v>
      </c>
      <c r="K132" s="92">
        <f>(VLOOKUP($A131,'Occupancy Raw Data'!$B$8:$BE$51,'Occupancy Raw Data'!AE$3,FALSE))/100</f>
        <v>3.9554140172682904E-2</v>
      </c>
      <c r="M132" s="89">
        <f>(VLOOKUP($A131,'ADR Raw Data'!$B$6:$BE$49,'ADR Raw Data'!T$1,FALSE))/100</f>
        <v>-4.5792498106258496E-2</v>
      </c>
      <c r="N132" s="90">
        <f>(VLOOKUP($A131,'ADR Raw Data'!$B$6:$BE$49,'ADR Raw Data'!U$1,FALSE))/100</f>
        <v>-5.6755657366266597E-4</v>
      </c>
      <c r="O132" s="90">
        <f>(VLOOKUP($A131,'ADR Raw Data'!$B$6:$BE$49,'ADR Raw Data'!V$1,FALSE))/100</f>
        <v>2.1848963278188198E-3</v>
      </c>
      <c r="P132" s="90">
        <f>(VLOOKUP($A131,'ADR Raw Data'!$B$6:$BE$49,'ADR Raw Data'!W$1,FALSE))/100</f>
        <v>-8.4791180418824792E-3</v>
      </c>
      <c r="Q132" s="90">
        <f>(VLOOKUP($A131,'ADR Raw Data'!$B$6:$BE$49,'ADR Raw Data'!X$1,FALSE))/100</f>
        <v>2.7146823983745301E-2</v>
      </c>
      <c r="R132" s="90">
        <f>(VLOOKUP($A131,'ADR Raw Data'!$B$6:$BE$49,'ADR Raw Data'!Y$1,FALSE))/100</f>
        <v>-2.0383027226923401E-3</v>
      </c>
      <c r="S132" s="91">
        <f>(VLOOKUP($A131,'ADR Raw Data'!$B$6:$BE$49,'ADR Raw Data'!AA$1,FALSE))/100</f>
        <v>-1.6748122273775302E-2</v>
      </c>
      <c r="T132" s="91">
        <f>(VLOOKUP($A131,'ADR Raw Data'!$B$6:$BE$49,'ADR Raw Data'!AB$1,FALSE))/100</f>
        <v>-3.08467822543547E-2</v>
      </c>
      <c r="U132" s="90">
        <f>(VLOOKUP($A131,'ADR Raw Data'!$B$6:$BE$49,'ADR Raw Data'!AC$1,FALSE))/100</f>
        <v>-2.4312289577717403E-2</v>
      </c>
      <c r="V132" s="92">
        <f>(VLOOKUP($A131,'ADR Raw Data'!$B$6:$BE$49,'ADR Raw Data'!AE$1,FALSE))/100</f>
        <v>-1.6001590103963501E-2</v>
      </c>
      <c r="X132" s="89">
        <f>(VLOOKUP($A131,'RevPAR Raw Data'!$B$6:$BE$43,'RevPAR Raw Data'!T$1,FALSE))/100</f>
        <v>-9.0984485866131698E-3</v>
      </c>
      <c r="Y132" s="90">
        <f>(VLOOKUP($A131,'RevPAR Raw Data'!$B$6:$BE$43,'RevPAR Raw Data'!U$1,FALSE))/100</f>
        <v>5.5362506393571598E-2</v>
      </c>
      <c r="Z132" s="90">
        <f>(VLOOKUP($A131,'RevPAR Raw Data'!$B$6:$BE$43,'RevPAR Raw Data'!V$1,FALSE))/100</f>
        <v>8.2936536785922305E-2</v>
      </c>
      <c r="AA132" s="90">
        <f>(VLOOKUP($A131,'RevPAR Raw Data'!$B$6:$BE$43,'RevPAR Raw Data'!W$1,FALSE))/100</f>
        <v>2.9449315797544999E-2</v>
      </c>
      <c r="AB132" s="90">
        <f>(VLOOKUP($A131,'RevPAR Raw Data'!$B$6:$BE$43,'RevPAR Raw Data'!X$1,FALSE))/100</f>
        <v>0.151735224113629</v>
      </c>
      <c r="AC132" s="90">
        <f>(VLOOKUP($A131,'RevPAR Raw Data'!$B$6:$BE$43,'RevPAR Raw Data'!Y$1,FALSE))/100</f>
        <v>6.6115465515499502E-2</v>
      </c>
      <c r="AD132" s="91">
        <f>(VLOOKUP($A131,'RevPAR Raw Data'!$B$6:$BE$43,'RevPAR Raw Data'!AA$1,FALSE))/100</f>
        <v>-2.2495103904157002E-2</v>
      </c>
      <c r="AE132" s="91">
        <f>(VLOOKUP($A131,'RevPAR Raw Data'!$B$6:$BE$43,'RevPAR Raw Data'!AB$1,FALSE))/100</f>
        <v>-4.9489279713334396E-2</v>
      </c>
      <c r="AF132" s="90">
        <f>(VLOOKUP($A131,'RevPAR Raw Data'!$B$6:$BE$43,'RevPAR Raw Data'!AC$1,FALSE))/100</f>
        <v>-3.6751162214799599E-2</v>
      </c>
      <c r="AG132" s="92">
        <f>(VLOOKUP($A131,'RevPAR Raw Data'!$B$6:$BE$43,'RevPAR Raw Data'!AE$1,FALSE))/100</f>
        <v>2.2919620930761303E-2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0.49030786773090002</v>
      </c>
      <c r="C134" s="118">
        <f>(VLOOKUP($A134,'Occupancy Raw Data'!$B$8:$BE$45,'Occupancy Raw Data'!H$3,FALSE))/100</f>
        <v>0.56214367160775303</v>
      </c>
      <c r="D134" s="118">
        <f>(VLOOKUP($A134,'Occupancy Raw Data'!$B$8:$BE$45,'Occupancy Raw Data'!I$3,FALSE))/100</f>
        <v>0.60974914481185793</v>
      </c>
      <c r="E134" s="118">
        <f>(VLOOKUP($A134,'Occupancy Raw Data'!$B$8:$BE$45,'Occupancy Raw Data'!J$3,FALSE))/100</f>
        <v>0.653933865450399</v>
      </c>
      <c r="F134" s="118">
        <f>(VLOOKUP($A134,'Occupancy Raw Data'!$B$8:$BE$45,'Occupancy Raw Data'!K$3,FALSE))/100</f>
        <v>0.71066134549600901</v>
      </c>
      <c r="G134" s="119">
        <f>(VLOOKUP($A134,'Occupancy Raw Data'!$B$8:$BE$45,'Occupancy Raw Data'!L$3,FALSE))/100</f>
        <v>0.60535917901938396</v>
      </c>
      <c r="H134" s="99">
        <f>(VLOOKUP($A134,'Occupancy Raw Data'!$B$8:$BE$45,'Occupancy Raw Data'!N$3,FALSE))/100</f>
        <v>0.76225769669327204</v>
      </c>
      <c r="I134" s="99">
        <f>(VLOOKUP($A134,'Occupancy Raw Data'!$B$8:$BE$45,'Occupancy Raw Data'!O$3,FALSE))/100</f>
        <v>0.71921322690991996</v>
      </c>
      <c r="J134" s="119">
        <f>(VLOOKUP($A134,'Occupancy Raw Data'!$B$8:$BE$45,'Occupancy Raw Data'!P$3,FALSE))/100</f>
        <v>0.740735461801596</v>
      </c>
      <c r="K134" s="120">
        <f>(VLOOKUP($A134,'Occupancy Raw Data'!$B$8:$BE$45,'Occupancy Raw Data'!R$3,FALSE))/100</f>
        <v>0.64403811695715907</v>
      </c>
      <c r="M134" s="121">
        <f>VLOOKUP($A134,'ADR Raw Data'!$B$6:$BE$43,'ADR Raw Data'!G$1,FALSE)</f>
        <v>84.391879069767398</v>
      </c>
      <c r="N134" s="122">
        <f>VLOOKUP($A134,'ADR Raw Data'!$B$6:$BE$43,'ADR Raw Data'!H$1,FALSE)</f>
        <v>87.560892190669307</v>
      </c>
      <c r="O134" s="122">
        <f>VLOOKUP($A134,'ADR Raw Data'!$B$6:$BE$43,'ADR Raw Data'!I$1,FALSE)</f>
        <v>91.277088265544606</v>
      </c>
      <c r="P134" s="122">
        <f>VLOOKUP($A134,'ADR Raw Data'!$B$6:$BE$43,'ADR Raw Data'!J$1,FALSE)</f>
        <v>94.427089450740993</v>
      </c>
      <c r="Q134" s="122">
        <f>VLOOKUP($A134,'ADR Raw Data'!$B$6:$BE$43,'ADR Raw Data'!K$1,FALSE)</f>
        <v>98.559783553950993</v>
      </c>
      <c r="R134" s="123">
        <f>VLOOKUP($A134,'ADR Raw Data'!$B$6:$BE$43,'ADR Raw Data'!L$1,FALSE)</f>
        <v>91.862034921830798</v>
      </c>
      <c r="S134" s="122">
        <f>VLOOKUP($A134,'ADR Raw Data'!$B$6:$BE$43,'ADR Raw Data'!N$1,FALSE)</f>
        <v>105.92005037397099</v>
      </c>
      <c r="T134" s="122">
        <f>VLOOKUP($A134,'ADR Raw Data'!$B$6:$BE$43,'ADR Raw Data'!O$1,FALSE)</f>
        <v>102.488739793896</v>
      </c>
      <c r="U134" s="123">
        <f>VLOOKUP($A134,'ADR Raw Data'!$B$6:$BE$43,'ADR Raw Data'!P$1,FALSE)</f>
        <v>104.25424383297999</v>
      </c>
      <c r="V134" s="124">
        <f>VLOOKUP($A134,'ADR Raw Data'!$B$6:$BE$43,'ADR Raw Data'!R$1,FALSE)</f>
        <v>95.934264432500697</v>
      </c>
      <c r="X134" s="121">
        <f>VLOOKUP($A134,'RevPAR Raw Data'!$B$6:$BE$43,'RevPAR Raw Data'!G$1,FALSE)</f>
        <v>41.378002280501697</v>
      </c>
      <c r="Y134" s="122">
        <f>VLOOKUP($A134,'RevPAR Raw Data'!$B$6:$BE$43,'RevPAR Raw Data'!H$1,FALSE)</f>
        <v>49.221801425313501</v>
      </c>
      <c r="Z134" s="122">
        <f>VLOOKUP($A134,'RevPAR Raw Data'!$B$6:$BE$43,'RevPAR Raw Data'!I$1,FALSE)</f>
        <v>55.656126510832301</v>
      </c>
      <c r="AA134" s="122">
        <f>VLOOKUP($A134,'RevPAR Raw Data'!$B$6:$BE$43,'RevPAR Raw Data'!J$1,FALSE)</f>
        <v>61.749071607753699</v>
      </c>
      <c r="AB134" s="122">
        <f>VLOOKUP($A134,'RevPAR Raw Data'!$B$6:$BE$43,'RevPAR Raw Data'!K$1,FALSE)</f>
        <v>70.042628392246201</v>
      </c>
      <c r="AC134" s="123">
        <f>VLOOKUP($A134,'RevPAR Raw Data'!$B$6:$BE$43,'RevPAR Raw Data'!L$1,FALSE)</f>
        <v>55.609526043329502</v>
      </c>
      <c r="AD134" s="122">
        <f>VLOOKUP($A134,'RevPAR Raw Data'!$B$6:$BE$43,'RevPAR Raw Data'!N$1,FALSE)</f>
        <v>80.738373631698906</v>
      </c>
      <c r="AE134" s="122">
        <f>VLOOKUP($A134,'RevPAR Raw Data'!$B$6:$BE$43,'RevPAR Raw Data'!O$1,FALSE)</f>
        <v>73.711257269099207</v>
      </c>
      <c r="AF134" s="123">
        <f>VLOOKUP($A134,'RevPAR Raw Data'!$B$6:$BE$43,'RevPAR Raw Data'!P$1,FALSE)</f>
        <v>77.224815450399007</v>
      </c>
      <c r="AG134" s="124">
        <f>VLOOKUP($A134,'RevPAR Raw Data'!$B$6:$BE$43,'RevPAR Raw Data'!R$1,FALSE)</f>
        <v>61.785323016777902</v>
      </c>
    </row>
    <row r="135" spans="1:33" thickBot="1" x14ac:dyDescent="0.25">
      <c r="A135" s="105" t="s">
        <v>121</v>
      </c>
      <c r="B135" s="95">
        <f>(VLOOKUP($A134,'Occupancy Raw Data'!$B$8:$BE$51,'Occupancy Raw Data'!T$3,FALSE))/100</f>
        <v>2.9881119300791598E-2</v>
      </c>
      <c r="C135" s="96">
        <f>(VLOOKUP($A134,'Occupancy Raw Data'!$B$8:$BE$51,'Occupancy Raw Data'!U$3,FALSE))/100</f>
        <v>-5.4163351705637198E-3</v>
      </c>
      <c r="D135" s="96">
        <f>(VLOOKUP($A134,'Occupancy Raw Data'!$B$8:$BE$51,'Occupancy Raw Data'!V$3,FALSE))/100</f>
        <v>-4.9075294706099198E-3</v>
      </c>
      <c r="E135" s="96">
        <f>(VLOOKUP($A134,'Occupancy Raw Data'!$B$8:$BE$51,'Occupancy Raw Data'!W$3,FALSE))/100</f>
        <v>6.9685950378109707E-2</v>
      </c>
      <c r="F135" s="96">
        <f>(VLOOKUP($A134,'Occupancy Raw Data'!$B$8:$BE$51,'Occupancy Raw Data'!X$3,FALSE))/100</f>
        <v>0.187930816459773</v>
      </c>
      <c r="G135" s="96">
        <f>(VLOOKUP($A134,'Occupancy Raw Data'!$B$8:$BE$51,'Occupancy Raw Data'!Y$3,FALSE))/100</f>
        <v>5.69858987352478E-2</v>
      </c>
      <c r="H135" s="97">
        <f>(VLOOKUP($A134,'Occupancy Raw Data'!$B$8:$BE$51,'Occupancy Raw Data'!AA$3,FALSE))/100</f>
        <v>0.14550664560837501</v>
      </c>
      <c r="I135" s="97">
        <f>(VLOOKUP($A134,'Occupancy Raw Data'!$B$8:$BE$51,'Occupancy Raw Data'!AB$3,FALSE))/100</f>
        <v>5.3765896081618497E-2</v>
      </c>
      <c r="J135" s="96">
        <f>(VLOOKUP($A134,'Occupancy Raw Data'!$B$8:$BE$51,'Occupancy Raw Data'!AC$3,FALSE))/100</f>
        <v>9.9054897273851403E-2</v>
      </c>
      <c r="K135" s="98">
        <f>(VLOOKUP($A134,'Occupancy Raw Data'!$B$8:$BE$51,'Occupancy Raw Data'!AE$3,FALSE))/100</f>
        <v>7.0450481189561195E-2</v>
      </c>
      <c r="M135" s="95">
        <f>(VLOOKUP($A134,'ADR Raw Data'!$B$6:$BE$49,'ADR Raw Data'!T$1,FALSE))/100</f>
        <v>-3.7528521246123496E-3</v>
      </c>
      <c r="N135" s="96">
        <f>(VLOOKUP($A134,'ADR Raw Data'!$B$6:$BE$49,'ADR Raw Data'!U$1,FALSE))/100</f>
        <v>-3.0512596943666898E-2</v>
      </c>
      <c r="O135" s="96">
        <f>(VLOOKUP($A134,'ADR Raw Data'!$B$6:$BE$49,'ADR Raw Data'!V$1,FALSE))/100</f>
        <v>-9.0912340744710093E-3</v>
      </c>
      <c r="P135" s="96">
        <f>(VLOOKUP($A134,'ADR Raw Data'!$B$6:$BE$49,'ADR Raw Data'!W$1,FALSE))/100</f>
        <v>4.5279439551745002E-2</v>
      </c>
      <c r="Q135" s="96">
        <f>(VLOOKUP($A134,'ADR Raw Data'!$B$6:$BE$49,'ADR Raw Data'!X$1,FALSE))/100</f>
        <v>9.4501143702220194E-2</v>
      </c>
      <c r="R135" s="96">
        <f>(VLOOKUP($A134,'ADR Raw Data'!$B$6:$BE$49,'ADR Raw Data'!Y$1,FALSE))/100</f>
        <v>2.3900032184429199E-2</v>
      </c>
      <c r="S135" s="97">
        <f>(VLOOKUP($A134,'ADR Raw Data'!$B$6:$BE$49,'ADR Raw Data'!AA$1,FALSE))/100</f>
        <v>9.8765839397692099E-3</v>
      </c>
      <c r="T135" s="97">
        <f>(VLOOKUP($A134,'ADR Raw Data'!$B$6:$BE$49,'ADR Raw Data'!AB$1,FALSE))/100</f>
        <v>-3.7645347090596498E-2</v>
      </c>
      <c r="U135" s="96">
        <f>(VLOOKUP($A134,'ADR Raw Data'!$B$6:$BE$49,'ADR Raw Data'!AC$1,FALSE))/100</f>
        <v>-1.3689565522938301E-2</v>
      </c>
      <c r="V135" s="98">
        <f>(VLOOKUP($A134,'ADR Raw Data'!$B$6:$BE$49,'ADR Raw Data'!AE$1,FALSE))/100</f>
        <v>1.1607990526954902E-2</v>
      </c>
      <c r="X135" s="95">
        <f>(VLOOKUP($A134,'RevPAR Raw Data'!$B$6:$BE$43,'RevPAR Raw Data'!T$1,FALSE))/100</f>
        <v>2.6016127754125498E-2</v>
      </c>
      <c r="Y135" s="96">
        <f>(VLOOKUP($A134,'RevPAR Raw Data'!$B$6:$BE$43,'RevPAR Raw Data'!U$1,FALSE))/100</f>
        <v>-3.57636656622594E-2</v>
      </c>
      <c r="Z135" s="96">
        <f>(VLOOKUP($A134,'RevPAR Raw Data'!$B$6:$BE$43,'RevPAR Raw Data'!V$1,FALSE))/100</f>
        <v>-1.3954148045936201E-2</v>
      </c>
      <c r="AA135" s="96">
        <f>(VLOOKUP($A134,'RevPAR Raw Data'!$B$6:$BE$43,'RevPAR Raw Data'!W$1,FALSE))/100</f>
        <v>0.11812073070760601</v>
      </c>
      <c r="AB135" s="96">
        <f>(VLOOKUP($A134,'RevPAR Raw Data'!$B$6:$BE$43,'RevPAR Raw Data'!X$1,FALSE))/100</f>
        <v>0.30019163725433401</v>
      </c>
      <c r="AC135" s="96">
        <f>(VLOOKUP($A134,'RevPAR Raw Data'!$B$6:$BE$43,'RevPAR Raw Data'!Y$1,FALSE))/100</f>
        <v>8.2247895733508103E-2</v>
      </c>
      <c r="AD135" s="97">
        <f>(VLOOKUP($A134,'RevPAR Raw Data'!$B$6:$BE$43,'RevPAR Raw Data'!AA$1,FALSE))/100</f>
        <v>0.15682033814728899</v>
      </c>
      <c r="AE135" s="97">
        <f>(VLOOKUP($A134,'RevPAR Raw Data'!$B$6:$BE$43,'RevPAR Raw Data'!AB$1,FALSE))/100</f>
        <v>1.4096513171392499E-2</v>
      </c>
      <c r="AF135" s="96">
        <f>(VLOOKUP($A134,'RevPAR Raw Data'!$B$6:$BE$43,'RevPAR Raw Data'!AC$1,FALSE))/100</f>
        <v>8.4009313244314696E-2</v>
      </c>
      <c r="AG135" s="98">
        <f>(VLOOKUP($A134,'RevPAR Raw Data'!$B$6:$BE$43,'RevPAR Raw Data'!AE$1,FALSE))/100</f>
        <v>8.2876260234783991E-2</v>
      </c>
    </row>
    <row r="136" spans="1:33" ht="14.25" customHeight="1" x14ac:dyDescent="0.2">
      <c r="A136" s="212" t="s">
        <v>118</v>
      </c>
      <c r="B136" s="213"/>
      <c r="C136" s="213"/>
      <c r="D136" s="213"/>
      <c r="E136" s="213"/>
      <c r="F136" s="213"/>
      <c r="G136" s="213"/>
      <c r="H136" s="213"/>
      <c r="I136" s="213"/>
      <c r="J136" s="213"/>
      <c r="K136" s="213"/>
      <c r="AG136" s="144"/>
    </row>
    <row r="137" spans="1:33" x14ac:dyDescent="0.2">
      <c r="A137" s="212"/>
      <c r="B137" s="213"/>
      <c r="C137" s="213"/>
      <c r="D137" s="213"/>
      <c r="E137" s="213"/>
      <c r="F137" s="213"/>
      <c r="G137" s="213"/>
      <c r="H137" s="213"/>
      <c r="I137" s="213"/>
      <c r="J137" s="213"/>
      <c r="K137" s="213"/>
      <c r="AG137" s="144"/>
    </row>
    <row r="138" spans="1:33" ht="15.75" thickBot="1" x14ac:dyDescent="0.25">
      <c r="A138" s="214"/>
      <c r="B138" s="215"/>
      <c r="C138" s="215"/>
      <c r="D138" s="215"/>
      <c r="E138" s="215"/>
      <c r="F138" s="215"/>
      <c r="G138" s="215"/>
      <c r="H138" s="215"/>
      <c r="I138" s="215"/>
      <c r="J138" s="215"/>
      <c r="K138" s="215"/>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HEkBxyG0vWcbG+SaKqHkKsNetqDjv0zGvHblxKfko6N1VrXb3Kx/0gKwmVFqaat3CoNFS4naTTCYXWERBYu+cA==" saltValue="izkLob/hw235bE1Eptxctw==" spinCount="100000" sheet="1" formatColumns="0" formatRows="0"/>
  <mergeCells count="14">
    <mergeCell ref="A136:K138"/>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70" zoomScaleNormal="70" zoomScaleSheetLayoutView="96" workbookViewId="0">
      <pane xSplit="1" ySplit="3" topLeftCell="B13" activePane="bottomRight" state="frozen"/>
      <selection sqref="A1:A3"/>
      <selection pane="topRight" sqref="A1:A3"/>
      <selection pane="bottomLeft" sqref="A1:A3"/>
      <selection pane="bottomRight" activeCell="B8" sqref="B8"/>
    </sheetView>
  </sheetViews>
  <sheetFormatPr defaultColWidth="9.140625" defaultRowHeight="15" x14ac:dyDescent="0.2"/>
  <cols>
    <col min="1" max="1" width="54" style="102" bestFit="1" customWidth="1"/>
    <col min="2" max="3" width="8.140625" style="102" bestFit="1" customWidth="1"/>
    <col min="4" max="4" width="7.42578125" style="102" bestFit="1" customWidth="1"/>
    <col min="5" max="5" width="7.42578125" style="102" customWidth="1"/>
    <col min="6" max="6" width="7.42578125" style="102" bestFit="1" customWidth="1"/>
    <col min="7" max="7" width="11.7109375" style="108" bestFit="1" customWidth="1"/>
    <col min="8" max="9" width="8.140625" style="102" bestFit="1" customWidth="1"/>
    <col min="10" max="10" width="11.5703125" style="108" bestFit="1" customWidth="1"/>
    <col min="11" max="11" width="14.42578125" style="108" bestFit="1" customWidth="1"/>
    <col min="12" max="12" width="2.7109375" style="102" customWidth="1"/>
    <col min="13" max="13" width="8.85546875" style="102" bestFit="1" customWidth="1"/>
    <col min="14" max="17" width="9.28515625" style="102" bestFit="1" customWidth="1"/>
    <col min="18" max="18" width="11.7109375" style="102" bestFit="1" customWidth="1"/>
    <col min="19" max="20" width="9.28515625" style="102" bestFit="1" customWidth="1"/>
    <col min="21" max="21" width="11.5703125" style="102" bestFit="1" customWidth="1"/>
    <col min="22" max="22" width="14.42578125" style="102" bestFit="1" customWidth="1"/>
    <col min="23" max="23" width="2.7109375" style="102" customWidth="1"/>
    <col min="24" max="24" width="8.85546875" style="102" bestFit="1" customWidth="1"/>
    <col min="25" max="28" width="9.28515625" style="102" bestFit="1" customWidth="1"/>
    <col min="29" max="29" width="11.7109375" style="102" bestFit="1" customWidth="1"/>
    <col min="30" max="31" width="9.28515625" style="102" bestFit="1" customWidth="1"/>
    <col min="32" max="32" width="11.5703125" style="102" bestFit="1" customWidth="1"/>
    <col min="33" max="33" width="14.42578125" style="102" bestFit="1" customWidth="1"/>
    <col min="34" max="16384" width="9.140625" style="102"/>
  </cols>
  <sheetData>
    <row r="1" spans="1:33" x14ac:dyDescent="0.2">
      <c r="A1" s="216" t="str">
        <f>'Occupancy Raw Data'!B2</f>
        <v>April 13 - May 10, 2025
Rolling-28 Day Period</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row>
    <row r="2" spans="1:33" x14ac:dyDescent="0.2">
      <c r="A2" s="217"/>
      <c r="B2" s="107"/>
      <c r="C2" s="108"/>
      <c r="D2" s="108"/>
      <c r="E2" s="108"/>
      <c r="F2" s="109"/>
      <c r="G2" s="206" t="s">
        <v>64</v>
      </c>
      <c r="H2" s="108"/>
      <c r="I2" s="108"/>
      <c r="J2" s="206" t="s">
        <v>65</v>
      </c>
      <c r="K2" s="208" t="s">
        <v>56</v>
      </c>
      <c r="L2" s="103"/>
      <c r="M2" s="110"/>
      <c r="N2" s="111"/>
      <c r="O2" s="111"/>
      <c r="P2" s="111"/>
      <c r="Q2" s="111"/>
      <c r="R2" s="210" t="s">
        <v>64</v>
      </c>
      <c r="S2" s="112"/>
      <c r="T2" s="112"/>
      <c r="U2" s="210" t="s">
        <v>65</v>
      </c>
      <c r="V2" s="211" t="s">
        <v>56</v>
      </c>
      <c r="W2" s="103"/>
      <c r="X2" s="110"/>
      <c r="Y2" s="111"/>
      <c r="Z2" s="111"/>
      <c r="AA2" s="111"/>
      <c r="AB2" s="111"/>
      <c r="AC2" s="210" t="s">
        <v>64</v>
      </c>
      <c r="AD2" s="112"/>
      <c r="AE2" s="112"/>
      <c r="AF2" s="210" t="s">
        <v>65</v>
      </c>
      <c r="AG2" s="211" t="s">
        <v>56</v>
      </c>
    </row>
    <row r="3" spans="1:33"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5" t="s">
        <v>62</v>
      </c>
      <c r="T3" s="115" t="s">
        <v>63</v>
      </c>
      <c r="U3" s="207"/>
      <c r="V3" s="209"/>
      <c r="W3" s="103"/>
      <c r="X3" s="113" t="s">
        <v>57</v>
      </c>
      <c r="Y3" s="114" t="s">
        <v>58</v>
      </c>
      <c r="Z3" s="114" t="s">
        <v>59</v>
      </c>
      <c r="AA3" s="114" t="s">
        <v>60</v>
      </c>
      <c r="AB3" s="114" t="s">
        <v>61</v>
      </c>
      <c r="AC3" s="207"/>
      <c r="AD3" s="115" t="s">
        <v>62</v>
      </c>
      <c r="AE3" s="115" t="s">
        <v>63</v>
      </c>
      <c r="AF3" s="207"/>
      <c r="AG3" s="209"/>
    </row>
    <row r="4" spans="1:33" x14ac:dyDescent="0.2">
      <c r="A4" s="134" t="s">
        <v>15</v>
      </c>
      <c r="B4" s="117">
        <f>(VLOOKUP($A4,'Occupancy Raw Data'!$B$8:$BE$45,'Occupancy Raw Data'!AG$3,FALSE))/100</f>
        <v>0.49957997815042199</v>
      </c>
      <c r="C4" s="118">
        <f>(VLOOKUP($A4,'Occupancy Raw Data'!$B$8:$BE$45,'Occupancy Raw Data'!AH$3,FALSE))/100</f>
        <v>0.60795383634675504</v>
      </c>
      <c r="D4" s="118">
        <f>(VLOOKUP($A4,'Occupancy Raw Data'!$B$8:$BE$45,'Occupancy Raw Data'!AI$3,FALSE))/100</f>
        <v>0.66134164901062509</v>
      </c>
      <c r="E4" s="118">
        <f>(VLOOKUP($A4,'Occupancy Raw Data'!$B$8:$BE$45,'Occupancy Raw Data'!AJ$3,FALSE))/100</f>
        <v>0.66671925969273604</v>
      </c>
      <c r="F4" s="118">
        <f>(VLOOKUP($A4,'Occupancy Raw Data'!$B$8:$BE$45,'Occupancy Raw Data'!AK$3,FALSE))/100</f>
        <v>0.64661386686552602</v>
      </c>
      <c r="G4" s="119">
        <f>(VLOOKUP($A4,'Occupancy Raw Data'!$B$8:$BE$45,'Occupancy Raw Data'!AL$3,FALSE))/100</f>
        <v>0.61645144751578396</v>
      </c>
      <c r="H4" s="99">
        <f>(VLOOKUP($A4,'Occupancy Raw Data'!$B$8:$BE$45,'Occupancy Raw Data'!AN$3,FALSE))/100</f>
        <v>0.70749124402500196</v>
      </c>
      <c r="I4" s="99">
        <f>(VLOOKUP($A4,'Occupancy Raw Data'!$B$8:$BE$45,'Occupancy Raw Data'!AO$3,FALSE))/100</f>
        <v>0.70384499868695505</v>
      </c>
      <c r="J4" s="119">
        <f>(VLOOKUP($A4,'Occupancy Raw Data'!$B$8:$BE$45,'Occupancy Raw Data'!AP$3,FALSE))/100</f>
        <v>0.70566812187837702</v>
      </c>
      <c r="K4" s="120">
        <f>(VLOOKUP($A4,'Occupancy Raw Data'!$B$8:$BE$45,'Occupancy Raw Data'!AR$3,FALSE))/100</f>
        <v>0.64196762601301893</v>
      </c>
      <c r="M4" s="121">
        <f>VLOOKUP($A4,'ADR Raw Data'!$B$6:$BE$43,'ADR Raw Data'!AG$1,FALSE)</f>
        <v>148.40589772325799</v>
      </c>
      <c r="N4" s="122">
        <f>VLOOKUP($A4,'ADR Raw Data'!$B$6:$BE$43,'ADR Raw Data'!AH$1,FALSE)</f>
        <v>155.18248158377401</v>
      </c>
      <c r="O4" s="122">
        <f>VLOOKUP($A4,'ADR Raw Data'!$B$6:$BE$43,'ADR Raw Data'!AI$1,FALSE)</f>
        <v>161.842437585695</v>
      </c>
      <c r="P4" s="122">
        <f>VLOOKUP($A4,'ADR Raw Data'!$B$6:$BE$43,'ADR Raw Data'!AJ$1,FALSE)</f>
        <v>160.32825917513901</v>
      </c>
      <c r="Q4" s="122">
        <f>VLOOKUP($A4,'ADR Raw Data'!$B$6:$BE$43,'ADR Raw Data'!AK$1,FALSE)</f>
        <v>158.31430404780801</v>
      </c>
      <c r="R4" s="123">
        <f>VLOOKUP($A4,'ADR Raw Data'!$B$6:$BE$43,'ADR Raw Data'!AL$1,FALSE)</f>
        <v>157.283551477298</v>
      </c>
      <c r="S4" s="122">
        <f>VLOOKUP($A4,'ADR Raw Data'!$B$6:$BE$43,'ADR Raw Data'!AN$1,FALSE)</f>
        <v>171.28582490315699</v>
      </c>
      <c r="T4" s="122">
        <f>VLOOKUP($A4,'ADR Raw Data'!$B$6:$BE$43,'ADR Raw Data'!AO$1,FALSE)</f>
        <v>172.115156237359</v>
      </c>
      <c r="U4" s="123">
        <f>VLOOKUP($A4,'ADR Raw Data'!$B$6:$BE$43,'ADR Raw Data'!AP$1,FALSE)</f>
        <v>171.699419145603</v>
      </c>
      <c r="V4" s="124">
        <f>VLOOKUP($A4,'ADR Raw Data'!$B$6:$BE$43,'ADR Raw Data'!AR$1,FALSE)</f>
        <v>161.81563348267099</v>
      </c>
      <c r="X4" s="121">
        <f>VLOOKUP($A4,'RevPAR Raw Data'!$B$6:$BE$43,'RevPAR Raw Data'!AG$1,FALSE)</f>
        <v>74.140615141979495</v>
      </c>
      <c r="Y4" s="122">
        <f>VLOOKUP($A4,'RevPAR Raw Data'!$B$6:$BE$43,'RevPAR Raw Data'!AH$1,FALSE)</f>
        <v>94.343785012665705</v>
      </c>
      <c r="Z4" s="122">
        <f>VLOOKUP($A4,'RevPAR Raw Data'!$B$6:$BE$43,'RevPAR Raw Data'!AI$1,FALSE)</f>
        <v>107.033144552823</v>
      </c>
      <c r="AA4" s="122">
        <f>VLOOKUP($A4,'RevPAR Raw Data'!$B$6:$BE$43,'RevPAR Raw Data'!AJ$1,FALSE)</f>
        <v>106.893938265074</v>
      </c>
      <c r="AB4" s="122">
        <f>VLOOKUP($A4,'RevPAR Raw Data'!$B$6:$BE$43,'RevPAR Raw Data'!AK$1,FALSE)</f>
        <v>102.368224320477</v>
      </c>
      <c r="AC4" s="123">
        <f>VLOOKUP($A4,'RevPAR Raw Data'!$B$6:$BE$43,'RevPAR Raw Data'!AL$1,FALSE)</f>
        <v>96.957672978604194</v>
      </c>
      <c r="AD4" s="122">
        <f>VLOOKUP($A4,'RevPAR Raw Data'!$B$6:$BE$43,'RevPAR Raw Data'!AN$1,FALSE)</f>
        <v>121.183221344583</v>
      </c>
      <c r="AE4" s="122">
        <f>VLOOKUP($A4,'RevPAR Raw Data'!$B$6:$BE$43,'RevPAR Raw Data'!AO$1,FALSE)</f>
        <v>121.14239191588899</v>
      </c>
      <c r="AF4" s="123">
        <f>VLOOKUP($A4,'RevPAR Raw Data'!$B$6:$BE$43,'RevPAR Raw Data'!AP$1,FALSE)</f>
        <v>121.162806636086</v>
      </c>
      <c r="AG4" s="124">
        <f>VLOOKUP($A4,'RevPAR Raw Data'!$B$6:$BE$43,'RevPAR Raw Data'!AR$1,FALSE)</f>
        <v>103.88039807866301</v>
      </c>
    </row>
    <row r="5" spans="1:33" ht="14.25" x14ac:dyDescent="0.2">
      <c r="A5" s="101" t="s">
        <v>121</v>
      </c>
      <c r="B5" s="89">
        <f>(VLOOKUP($A4,'Occupancy Raw Data'!$B$8:$BE$45,'Occupancy Raw Data'!AT$3,FALSE))/100</f>
        <v>-2.8556908478812301E-2</v>
      </c>
      <c r="C5" s="90">
        <f>(VLOOKUP($A4,'Occupancy Raw Data'!$B$8:$BE$45,'Occupancy Raw Data'!AU$3,FALSE))/100</f>
        <v>-2.1051048224225401E-2</v>
      </c>
      <c r="D5" s="90">
        <f>(VLOOKUP($A4,'Occupancy Raw Data'!$B$8:$BE$45,'Occupancy Raw Data'!AV$3,FALSE))/100</f>
        <v>-1.6264663511248501E-2</v>
      </c>
      <c r="E5" s="90">
        <f>(VLOOKUP($A4,'Occupancy Raw Data'!$B$8:$BE$45,'Occupancy Raw Data'!AW$3,FALSE))/100</f>
        <v>-1.7606104379155701E-2</v>
      </c>
      <c r="F5" s="90">
        <f>(VLOOKUP($A4,'Occupancy Raw Data'!$B$8:$BE$45,'Occupancy Raw Data'!AX$3,FALSE))/100</f>
        <v>-1.9030245798297402E-2</v>
      </c>
      <c r="G5" s="90">
        <f>(VLOOKUP($A4,'Occupancy Raw Data'!$B$8:$BE$45,'Occupancy Raw Data'!AY$3,FALSE))/100</f>
        <v>-2.0112222901723098E-2</v>
      </c>
      <c r="H5" s="91">
        <f>(VLOOKUP($A4,'Occupancy Raw Data'!$B$8:$BE$45,'Occupancy Raw Data'!BA$3,FALSE))/100</f>
        <v>-2.2317374109734098E-2</v>
      </c>
      <c r="I5" s="91">
        <f>(VLOOKUP($A4,'Occupancy Raw Data'!$B$8:$BE$45,'Occupancy Raw Data'!BB$3,FALSE))/100</f>
        <v>-4.6716856992676005E-2</v>
      </c>
      <c r="J5" s="90">
        <f>(VLOOKUP($A4,'Occupancy Raw Data'!$B$8:$BE$45,'Occupancy Raw Data'!BC$3,FALSE))/100</f>
        <v>-3.4639792034916898E-2</v>
      </c>
      <c r="K5" s="92">
        <f>(VLOOKUP($A4,'Occupancy Raw Data'!$B$8:$BE$45,'Occupancy Raw Data'!BE$3,FALSE))/100</f>
        <v>-2.4714699579474201E-2</v>
      </c>
      <c r="M5" s="89">
        <f>(VLOOKUP($A4,'ADR Raw Data'!$B$6:$BE$49,'ADR Raw Data'!AT$1,FALSE))/100</f>
        <v>8.3608300643891204E-3</v>
      </c>
      <c r="N5" s="90">
        <f>(VLOOKUP($A4,'ADR Raw Data'!$B$6:$BE$49,'ADR Raw Data'!AU$1,FALSE))/100</f>
        <v>1.3098947738587201E-2</v>
      </c>
      <c r="O5" s="90">
        <f>(VLOOKUP($A4,'ADR Raw Data'!$B$6:$BE$49,'ADR Raw Data'!AV$1,FALSE))/100</f>
        <v>2.0012368755552901E-2</v>
      </c>
      <c r="P5" s="90">
        <f>(VLOOKUP($A4,'ADR Raw Data'!$B$6:$BE$49,'ADR Raw Data'!AW$1,FALSE))/100</f>
        <v>1.57763666289953E-2</v>
      </c>
      <c r="Q5" s="90">
        <f>(VLOOKUP($A4,'ADR Raw Data'!$B$6:$BE$49,'ADR Raw Data'!AX$1,FALSE))/100</f>
        <v>1.5130331975670298E-2</v>
      </c>
      <c r="R5" s="90">
        <f>(VLOOKUP($A4,'ADR Raw Data'!$B$6:$BE$49,'ADR Raw Data'!AY$1,FALSE))/100</f>
        <v>1.50068707038264E-2</v>
      </c>
      <c r="S5" s="91">
        <f>(VLOOKUP($A4,'ADR Raw Data'!$B$6:$BE$49,'ADR Raw Data'!BA$1,FALSE))/100</f>
        <v>8.6471538531118393E-3</v>
      </c>
      <c r="T5" s="91">
        <f>(VLOOKUP($A4,'ADR Raw Data'!$B$6:$BE$49,'ADR Raw Data'!BB$1,FALSE))/100</f>
        <v>9.7975837457160296E-4</v>
      </c>
      <c r="U5" s="90">
        <f>(VLOOKUP($A4,'ADR Raw Data'!$B$6:$BE$49,'ADR Raw Data'!BC$1,FALSE))/100</f>
        <v>4.720349896327E-3</v>
      </c>
      <c r="V5" s="92">
        <f>(VLOOKUP($A4,'ADR Raw Data'!$B$6:$BE$49,'ADR Raw Data'!BE$1,FALSE))/100</f>
        <v>1.1235147241218999E-2</v>
      </c>
      <c r="X5" s="89">
        <f>(VLOOKUP($A4,'RevPAR Raw Data'!$B$6:$BE$49,'RevPAR Raw Data'!AT$1,FALSE))/100</f>
        <v>-2.0434837873378801E-2</v>
      </c>
      <c r="Y5" s="90">
        <f>(VLOOKUP($A4,'RevPAR Raw Data'!$B$6:$BE$49,'RevPAR Raw Data'!AU$1,FALSE))/100</f>
        <v>-8.2278470661697693E-3</v>
      </c>
      <c r="Z5" s="90">
        <f>(VLOOKUP($A4,'RevPAR Raw Data'!$B$6:$BE$49,'RevPAR Raw Data'!AV$1,FALSE))/100</f>
        <v>3.42221080043233E-3</v>
      </c>
      <c r="AA5" s="90">
        <f>(VLOOKUP($A4,'RevPAR Raw Data'!$B$6:$BE$49,'RevPAR Raw Data'!AW$1,FALSE))/100</f>
        <v>-2.1074981077542801E-3</v>
      </c>
      <c r="AB5" s="90">
        <f>(VLOOKUP($A4,'RevPAR Raw Data'!$B$6:$BE$49,'RevPAR Raw Data'!AX$1,FALSE))/100</f>
        <v>-4.1878477591339204E-3</v>
      </c>
      <c r="AC5" s="90">
        <f>(VLOOKUP($A4,'RevPAR Raw Data'!$B$6:$BE$49,'RevPAR Raw Data'!AY$1,FALSE))/100</f>
        <v>-5.4071737265493306E-3</v>
      </c>
      <c r="AD5" s="91">
        <f>(VLOOKUP($A4,'RevPAR Raw Data'!$B$6:$BE$49,'RevPAR Raw Data'!BA$1,FALSE))/100</f>
        <v>-1.3863202024146499E-2</v>
      </c>
      <c r="AE5" s="91">
        <f>(VLOOKUP($A4,'RevPAR Raw Data'!$B$6:$BE$49,'RevPAR Raw Data'!BB$1,FALSE))/100</f>
        <v>-4.57828698499766E-2</v>
      </c>
      <c r="AF5" s="90">
        <f>(VLOOKUP($A4,'RevPAR Raw Data'!$B$6:$BE$49,'RevPAR Raw Data'!BC$1,FALSE))/100</f>
        <v>-3.0082954077330699E-2</v>
      </c>
      <c r="AG5" s="92">
        <f>(VLOOKUP($A4,'RevPAR Raw Data'!$B$6:$BE$49,'RevPAR Raw Data'!BE$1,FALSE))/100</f>
        <v>-1.3757225627052999E-2</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0.507775172245575</v>
      </c>
      <c r="C7" s="126">
        <f>(VLOOKUP($A7,'Occupancy Raw Data'!$B$8:$BE$45,'Occupancy Raw Data'!AH$3,FALSE))/100</f>
        <v>0.63434537418547099</v>
      </c>
      <c r="D7" s="126">
        <f>(VLOOKUP($A7,'Occupancy Raw Data'!$B$8:$BE$45,'Occupancy Raw Data'!AI$3,FALSE))/100</f>
        <v>0.69813219876900101</v>
      </c>
      <c r="E7" s="126">
        <f>(VLOOKUP($A7,'Occupancy Raw Data'!$B$8:$BE$45,'Occupancy Raw Data'!AJ$3,FALSE))/100</f>
        <v>0.71348031004975498</v>
      </c>
      <c r="F7" s="126">
        <f>(VLOOKUP($A7,'Occupancy Raw Data'!$B$8:$BE$45,'Occupancy Raw Data'!AK$3,FALSE))/100</f>
        <v>0.684780160270552</v>
      </c>
      <c r="G7" s="127">
        <f>(VLOOKUP($A7,'Occupancy Raw Data'!$B$8:$BE$45,'Occupancy Raw Data'!AL$3,FALSE))/100</f>
        <v>0.647707072871201</v>
      </c>
      <c r="H7" s="99">
        <f>(VLOOKUP($A7,'Occupancy Raw Data'!$B$8:$BE$45,'Occupancy Raw Data'!AN$3,FALSE))/100</f>
        <v>0.73000860906512899</v>
      </c>
      <c r="I7" s="99">
        <f>(VLOOKUP($A7,'Occupancy Raw Data'!$B$8:$BE$45,'Occupancy Raw Data'!AO$3,FALSE))/100</f>
        <v>0.71623719054422197</v>
      </c>
      <c r="J7" s="127">
        <f>(VLOOKUP($A7,'Occupancy Raw Data'!$B$8:$BE$45,'Occupancy Raw Data'!AP$3,FALSE))/100</f>
        <v>0.72312289980467592</v>
      </c>
      <c r="K7" s="128">
        <f>(VLOOKUP($A7,'Occupancy Raw Data'!$B$8:$BE$45,'Occupancy Raw Data'!AR$3,FALSE))/100</f>
        <v>0.66926180622771692</v>
      </c>
      <c r="M7" s="121">
        <f>VLOOKUP($A7,'ADR Raw Data'!$B$6:$BE$43,'ADR Raw Data'!AG$1,FALSE)</f>
        <v>119.028844329016</v>
      </c>
      <c r="N7" s="122">
        <f>VLOOKUP($A7,'ADR Raw Data'!$B$6:$BE$43,'ADR Raw Data'!AH$1,FALSE)</f>
        <v>133.49399261659499</v>
      </c>
      <c r="O7" s="122">
        <f>VLOOKUP($A7,'ADR Raw Data'!$B$6:$BE$43,'ADR Raw Data'!AI$1,FALSE)</f>
        <v>142.05867880732399</v>
      </c>
      <c r="P7" s="122">
        <f>VLOOKUP($A7,'ADR Raw Data'!$B$6:$BE$43,'ADR Raw Data'!AJ$1,FALSE)</f>
        <v>142.74278600209001</v>
      </c>
      <c r="Q7" s="122">
        <f>VLOOKUP($A7,'ADR Raw Data'!$B$6:$BE$43,'ADR Raw Data'!AK$1,FALSE)</f>
        <v>135.58364877896</v>
      </c>
      <c r="R7" s="123">
        <f>VLOOKUP($A7,'ADR Raw Data'!$B$6:$BE$43,'ADR Raw Data'!AL$1,FALSE)</f>
        <v>135.551739398503</v>
      </c>
      <c r="S7" s="122">
        <f>VLOOKUP($A7,'ADR Raw Data'!$B$6:$BE$43,'ADR Raw Data'!AN$1,FALSE)</f>
        <v>144.94784786202399</v>
      </c>
      <c r="T7" s="122">
        <f>VLOOKUP($A7,'ADR Raw Data'!$B$6:$BE$43,'ADR Raw Data'!AO$1,FALSE)</f>
        <v>143.509309693429</v>
      </c>
      <c r="U7" s="123">
        <f>VLOOKUP($A7,'ADR Raw Data'!$B$6:$BE$43,'ADR Raw Data'!AP$1,FALSE)</f>
        <v>144.235427790247</v>
      </c>
      <c r="V7" s="124">
        <f>VLOOKUP($A7,'ADR Raw Data'!$B$6:$BE$43,'ADR Raw Data'!AR$1,FALSE)</f>
        <v>138.23337931682099</v>
      </c>
      <c r="X7" s="121">
        <f>VLOOKUP($A7,'RevPAR Raw Data'!$B$6:$BE$43,'RevPAR Raw Data'!AG$1,FALSE)</f>
        <v>60.439891931357998</v>
      </c>
      <c r="Y7" s="122">
        <f>VLOOKUP($A7,'RevPAR Raw Data'!$B$6:$BE$43,'RevPAR Raw Data'!AH$1,FALSE)</f>
        <v>84.681296697886694</v>
      </c>
      <c r="Z7" s="122">
        <f>VLOOKUP($A7,'RevPAR Raw Data'!$B$6:$BE$43,'RevPAR Raw Data'!AI$1,FALSE)</f>
        <v>99.175737789976907</v>
      </c>
      <c r="AA7" s="122">
        <f>VLOOKUP($A7,'RevPAR Raw Data'!$B$6:$BE$43,'RevPAR Raw Data'!AJ$1,FALSE)</f>
        <v>101.844167214137</v>
      </c>
      <c r="AB7" s="122">
        <f>VLOOKUP($A7,'RevPAR Raw Data'!$B$6:$BE$43,'RevPAR Raw Data'!AK$1,FALSE)</f>
        <v>92.844992740922606</v>
      </c>
      <c r="AC7" s="123">
        <f>VLOOKUP($A7,'RevPAR Raw Data'!$B$6:$BE$43,'RevPAR Raw Data'!AL$1,FALSE)</f>
        <v>87.797820348404599</v>
      </c>
      <c r="AD7" s="122">
        <f>VLOOKUP($A7,'RevPAR Raw Data'!$B$6:$BE$43,'RevPAR Raw Data'!AN$1,FALSE)</f>
        <v>105.81317680474</v>
      </c>
      <c r="AE7" s="122">
        <f>VLOOKUP($A7,'RevPAR Raw Data'!$B$6:$BE$43,'RevPAR Raw Data'!AO$1,FALSE)</f>
        <v>102.78670479176201</v>
      </c>
      <c r="AF7" s="123">
        <f>VLOOKUP($A7,'RevPAR Raw Data'!$B$6:$BE$43,'RevPAR Raw Data'!AP$1,FALSE)</f>
        <v>104.299940798251</v>
      </c>
      <c r="AG7" s="124">
        <f>VLOOKUP($A7,'RevPAR Raw Data'!$B$6:$BE$43,'RevPAR Raw Data'!AR$1,FALSE)</f>
        <v>92.514321122536899</v>
      </c>
    </row>
    <row r="8" spans="1:33" ht="14.25" x14ac:dyDescent="0.2">
      <c r="A8" s="101" t="s">
        <v>121</v>
      </c>
      <c r="B8" s="89">
        <f>(VLOOKUP($A7,'Occupancy Raw Data'!$B$8:$BE$45,'Occupancy Raw Data'!AT$3,FALSE))/100</f>
        <v>-1.2155734145043999E-2</v>
      </c>
      <c r="C8" s="90">
        <f>(VLOOKUP($A7,'Occupancy Raw Data'!$B$8:$BE$45,'Occupancy Raw Data'!AU$3,FALSE))/100</f>
        <v>-2.4659936125297398E-2</v>
      </c>
      <c r="D8" s="90">
        <f>(VLOOKUP($A7,'Occupancy Raw Data'!$B$8:$BE$45,'Occupancy Raw Data'!AV$3,FALSE))/100</f>
        <v>-1.24826297888664E-2</v>
      </c>
      <c r="E8" s="90">
        <f>(VLOOKUP($A7,'Occupancy Raw Data'!$B$8:$BE$45,'Occupancy Raw Data'!AW$3,FALSE))/100</f>
        <v>-9.636786377142121E-3</v>
      </c>
      <c r="F8" s="90">
        <f>(VLOOKUP($A7,'Occupancy Raw Data'!$B$8:$BE$45,'Occupancy Raw Data'!AX$3,FALSE))/100</f>
        <v>-1.15314294263616E-2</v>
      </c>
      <c r="G8" s="90">
        <f>(VLOOKUP($A7,'Occupancy Raw Data'!$B$8:$BE$45,'Occupancy Raw Data'!AY$3,FALSE))/100</f>
        <v>-1.4021253797091699E-2</v>
      </c>
      <c r="H8" s="91">
        <f>(VLOOKUP($A7,'Occupancy Raw Data'!$B$8:$BE$45,'Occupancy Raw Data'!BA$3,FALSE))/100</f>
        <v>-5.6704165519802898E-3</v>
      </c>
      <c r="I8" s="91">
        <f>(VLOOKUP($A7,'Occupancy Raw Data'!$B$8:$BE$45,'Occupancy Raw Data'!BB$3,FALSE))/100</f>
        <v>-2.6522015795810899E-2</v>
      </c>
      <c r="J8" s="90">
        <f>(VLOOKUP($A7,'Occupancy Raw Data'!$B$8:$BE$45,'Occupancy Raw Data'!BC$3,FALSE))/100</f>
        <v>-1.6107416458190998E-2</v>
      </c>
      <c r="K8" s="92">
        <f>(VLOOKUP($A7,'Occupancy Raw Data'!$B$8:$BE$45,'Occupancy Raw Data'!BE$3,FALSE))/100</f>
        <v>-1.46600791681101E-2</v>
      </c>
      <c r="M8" s="89">
        <f>(VLOOKUP($A7,'ADR Raw Data'!$B$6:$BE$49,'ADR Raw Data'!AT$1,FALSE))/100</f>
        <v>-2.3574475763737501E-2</v>
      </c>
      <c r="N8" s="90">
        <f>(VLOOKUP($A7,'ADR Raw Data'!$B$6:$BE$49,'ADR Raw Data'!AU$1,FALSE))/100</f>
        <v>-1.7728408235897501E-2</v>
      </c>
      <c r="O8" s="90">
        <f>(VLOOKUP($A7,'ADR Raw Data'!$B$6:$BE$49,'ADR Raw Data'!AV$1,FALSE))/100</f>
        <v>-9.7499156160854999E-3</v>
      </c>
      <c r="P8" s="90">
        <f>(VLOOKUP($A7,'ADR Raw Data'!$B$6:$BE$49,'ADR Raw Data'!AW$1,FALSE))/100</f>
        <v>-1.0820234728093701E-2</v>
      </c>
      <c r="Q8" s="90">
        <f>(VLOOKUP($A7,'ADR Raw Data'!$B$6:$BE$49,'ADR Raw Data'!AX$1,FALSE))/100</f>
        <v>-3.08466316174426E-2</v>
      </c>
      <c r="R8" s="90">
        <f>(VLOOKUP($A7,'ADR Raw Data'!$B$6:$BE$49,'ADR Raw Data'!AY$1,FALSE))/100</f>
        <v>-1.7912919385927199E-2</v>
      </c>
      <c r="S8" s="91">
        <f>(VLOOKUP($A7,'ADR Raw Data'!$B$6:$BE$49,'ADR Raw Data'!BA$1,FALSE))/100</f>
        <v>-2.4714560861463099E-2</v>
      </c>
      <c r="T8" s="91">
        <f>(VLOOKUP($A7,'ADR Raw Data'!$B$6:$BE$49,'ADR Raw Data'!BB$1,FALSE))/100</f>
        <v>-2.4085981241954803E-2</v>
      </c>
      <c r="U8" s="90">
        <f>(VLOOKUP($A7,'ADR Raw Data'!$B$6:$BE$49,'ADR Raw Data'!BC$1,FALSE))/100</f>
        <v>-2.4350046574713801E-2</v>
      </c>
      <c r="V8" s="92">
        <f>(VLOOKUP($A7,'ADR Raw Data'!$B$6:$BE$49,'ADR Raw Data'!BE$1,FALSE))/100</f>
        <v>-2.00231850387316E-2</v>
      </c>
      <c r="X8" s="89">
        <f>(VLOOKUP($A7,'RevPAR Raw Data'!$B$6:$BE$49,'RevPAR Raw Data'!AT$1,FALSE))/100</f>
        <v>-3.54436448487888E-2</v>
      </c>
      <c r="Y8" s="90">
        <f>(VLOOKUP($A7,'RevPAR Raw Data'!$B$6:$BE$49,'RevPAR Raw Data'!AU$1,FALSE))/100</f>
        <v>-4.1951162946494501E-2</v>
      </c>
      <c r="Z8" s="90">
        <f>(VLOOKUP($A7,'RevPAR Raw Data'!$B$6:$BE$49,'RevPAR Raw Data'!AV$1,FALSE))/100</f>
        <v>-2.2110840817843699E-2</v>
      </c>
      <c r="AA8" s="90">
        <f>(VLOOKUP($A7,'RevPAR Raw Data'!$B$6:$BE$49,'RevPAR Raw Data'!AW$1,FALSE))/100</f>
        <v>-2.0352748814610702E-2</v>
      </c>
      <c r="AB8" s="90">
        <f>(VLOOKUP($A7,'RevPAR Raw Data'!$B$6:$BE$49,'RevPAR Raw Data'!AX$1,FALSE))/100</f>
        <v>-4.2022355288266706E-2</v>
      </c>
      <c r="AC8" s="90">
        <f>(VLOOKUP($A7,'RevPAR Raw Data'!$B$6:$BE$49,'RevPAR Raw Data'!AY$1,FALSE))/100</f>
        <v>-3.1683011594062102E-2</v>
      </c>
      <c r="AD8" s="91">
        <f>(VLOOKUP($A7,'RevPAR Raw Data'!$B$6:$BE$49,'RevPAR Raw Data'!BA$1,FALSE))/100</f>
        <v>-3.0244835558459703E-2</v>
      </c>
      <c r="AE8" s="91">
        <f>(VLOOKUP($A7,'RevPAR Raw Data'!$B$6:$BE$49,'RevPAR Raw Data'!BB$1,FALSE))/100</f>
        <v>-4.9969188262809106E-2</v>
      </c>
      <c r="AF8" s="90">
        <f>(VLOOKUP($A7,'RevPAR Raw Data'!$B$6:$BE$49,'RevPAR Raw Data'!BC$1,FALSE))/100</f>
        <v>-4.0065246691949594E-2</v>
      </c>
      <c r="AG8" s="92">
        <f>(VLOOKUP($A7,'RevPAR Raw Data'!$B$6:$BE$49,'RevPAR Raw Data'!BE$1,FALSE))/100</f>
        <v>-3.4389722728976203E-2</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0.50719986120749394</v>
      </c>
      <c r="C11" s="99">
        <f>(VLOOKUP($A11,'Occupancy Raw Data'!$B$8:$BE$51,'Occupancy Raw Data'!AH$3,FALSE))/100</f>
        <v>0.70142262317834803</v>
      </c>
      <c r="D11" s="99">
        <f>(VLOOKUP($A11,'Occupancy Raw Data'!$B$8:$BE$51,'Occupancy Raw Data'!AI$3,FALSE))/100</f>
        <v>0.79718945176960399</v>
      </c>
      <c r="E11" s="99">
        <f>(VLOOKUP($A11,'Occupancy Raw Data'!$B$8:$BE$51,'Occupancy Raw Data'!AJ$3,FALSE))/100</f>
        <v>0.76318528799444807</v>
      </c>
      <c r="F11" s="99">
        <f>(VLOOKUP($A11,'Occupancy Raw Data'!$B$8:$BE$51,'Occupancy Raw Data'!AK$3,FALSE))/100</f>
        <v>0.689191533657182</v>
      </c>
      <c r="G11" s="100">
        <f>(VLOOKUP($A11,'Occupancy Raw Data'!$B$8:$BE$51,'Occupancy Raw Data'!AL$3,FALSE))/100</f>
        <v>0.69163775156141494</v>
      </c>
      <c r="H11" s="99">
        <f>(VLOOKUP($A11,'Occupancy Raw Data'!$B$8:$BE$51,'Occupancy Raw Data'!AN$3,FALSE))/100</f>
        <v>0.72362942401110297</v>
      </c>
      <c r="I11" s="99">
        <f>(VLOOKUP($A11,'Occupancy Raw Data'!$B$8:$BE$51,'Occupancy Raw Data'!AO$3,FALSE))/100</f>
        <v>0.76006245662734206</v>
      </c>
      <c r="J11" s="100">
        <f>(VLOOKUP($A11,'Occupancy Raw Data'!$B$8:$BE$51,'Occupancy Raw Data'!AP$3,FALSE))/100</f>
        <v>0.74184594031922202</v>
      </c>
      <c r="K11" s="94">
        <f>(VLOOKUP($A11,'Occupancy Raw Data'!$B$8:$BE$51,'Occupancy Raw Data'!AR$3,FALSE))/100</f>
        <v>0.70598294834936004</v>
      </c>
      <c r="M11" s="121">
        <f>VLOOKUP($A11,'ADR Raw Data'!$B$6:$BE$49,'ADR Raw Data'!AG$1,FALSE)</f>
        <v>315.38655549854599</v>
      </c>
      <c r="N11" s="122">
        <f>VLOOKUP($A11,'ADR Raw Data'!$B$6:$BE$49,'ADR Raw Data'!AH$1,FALSE)</f>
        <v>327.44920479841699</v>
      </c>
      <c r="O11" s="122">
        <f>VLOOKUP($A11,'ADR Raw Data'!$B$6:$BE$49,'ADR Raw Data'!AI$1,FALSE)</f>
        <v>334.26497170837803</v>
      </c>
      <c r="P11" s="122">
        <f>VLOOKUP($A11,'ADR Raw Data'!$B$6:$BE$49,'ADR Raw Data'!AJ$1,FALSE)</f>
        <v>321.59552057285703</v>
      </c>
      <c r="Q11" s="122">
        <f>VLOOKUP($A11,'ADR Raw Data'!$B$6:$BE$49,'ADR Raw Data'!AK$1,FALSE)</f>
        <v>329.29568030207599</v>
      </c>
      <c r="R11" s="123">
        <f>VLOOKUP($A11,'ADR Raw Data'!$B$6:$BE$49,'ADR Raw Data'!AL$1,FALSE)</f>
        <v>326.32734962123101</v>
      </c>
      <c r="S11" s="122">
        <f>VLOOKUP($A11,'ADR Raw Data'!$B$6:$BE$49,'ADR Raw Data'!AN$1,FALSE)</f>
        <v>392.55283625029898</v>
      </c>
      <c r="T11" s="122">
        <f>VLOOKUP($A11,'ADR Raw Data'!$B$6:$BE$49,'ADR Raw Data'!AO$1,FALSE)</f>
        <v>393.032033782241</v>
      </c>
      <c r="U11" s="123">
        <f>VLOOKUP($A11,'ADR Raw Data'!$B$6:$BE$49,'ADR Raw Data'!AP$1,FALSE)</f>
        <v>392.79831852198299</v>
      </c>
      <c r="V11" s="124">
        <f>VLOOKUP($A11,'ADR Raw Data'!$B$6:$BE$49,'ADR Raw Data'!AR$1,FALSE)</f>
        <v>346.28380832016802</v>
      </c>
      <c r="X11" s="121">
        <f>VLOOKUP($A11,'RevPAR Raw Data'!$B$6:$BE$49,'RevPAR Raw Data'!AG$1,FALSE)</f>
        <v>159.964017175572</v>
      </c>
      <c r="Y11" s="122">
        <f>VLOOKUP($A11,'RevPAR Raw Data'!$B$6:$BE$49,'RevPAR Raw Data'!AH$1,FALSE)</f>
        <v>229.68028018736899</v>
      </c>
      <c r="Z11" s="122">
        <f>VLOOKUP($A11,'RevPAR Raw Data'!$B$6:$BE$49,'RevPAR Raw Data'!AI$1,FALSE)</f>
        <v>266.47250954198398</v>
      </c>
      <c r="AA11" s="122">
        <f>VLOOKUP($A11,'RevPAR Raw Data'!$B$6:$BE$49,'RevPAR Raw Data'!AJ$1,FALSE)</f>
        <v>245.43696998612</v>
      </c>
      <c r="AB11" s="122">
        <f>VLOOKUP($A11,'RevPAR Raw Data'!$B$6:$BE$49,'RevPAR Raw Data'!AK$1,FALSE)</f>
        <v>226.94779493407299</v>
      </c>
      <c r="AC11" s="123">
        <f>VLOOKUP($A11,'RevPAR Raw Data'!$B$6:$BE$49,'RevPAR Raw Data'!AL$1,FALSE)</f>
        <v>225.70031436502401</v>
      </c>
      <c r="AD11" s="122">
        <f>VLOOKUP($A11,'RevPAR Raw Data'!$B$6:$BE$49,'RevPAR Raw Data'!AN$1,FALSE)</f>
        <v>284.062782789729</v>
      </c>
      <c r="AE11" s="122">
        <f>VLOOKUP($A11,'RevPAR Raw Data'!$B$6:$BE$49,'RevPAR Raw Data'!AO$1,FALSE)</f>
        <v>298.72889312976997</v>
      </c>
      <c r="AF11" s="123">
        <f>VLOOKUP($A11,'RevPAR Raw Data'!$B$6:$BE$49,'RevPAR Raw Data'!AP$1,FALSE)</f>
        <v>291.39583795975</v>
      </c>
      <c r="AG11" s="124">
        <f>VLOOKUP($A11,'RevPAR Raw Data'!$B$6:$BE$49,'RevPAR Raw Data'!AR$1,FALSE)</f>
        <v>244.47046396351701</v>
      </c>
    </row>
    <row r="12" spans="1:33" ht="14.25" x14ac:dyDescent="0.2">
      <c r="A12" s="101" t="s">
        <v>121</v>
      </c>
      <c r="B12" s="89">
        <f>(VLOOKUP($A11,'Occupancy Raw Data'!$B$8:$BE$51,'Occupancy Raw Data'!AT$3,FALSE))/100</f>
        <v>0.123893722603301</v>
      </c>
      <c r="C12" s="90">
        <f>(VLOOKUP($A11,'Occupancy Raw Data'!$B$8:$BE$51,'Occupancy Raw Data'!AU$3,FALSE))/100</f>
        <v>9.7896208706249099E-2</v>
      </c>
      <c r="D12" s="90">
        <f>(VLOOKUP($A11,'Occupancy Raw Data'!$B$8:$BE$51,'Occupancy Raw Data'!AV$3,FALSE))/100</f>
        <v>6.6919572211741996E-2</v>
      </c>
      <c r="E12" s="90">
        <f>(VLOOKUP($A11,'Occupancy Raw Data'!$B$8:$BE$51,'Occupancy Raw Data'!AW$3,FALSE))/100</f>
        <v>4.10008531457191E-3</v>
      </c>
      <c r="F12" s="90">
        <f>(VLOOKUP($A11,'Occupancy Raw Data'!$B$8:$BE$51,'Occupancy Raw Data'!AX$3,FALSE))/100</f>
        <v>-1.4827869938176801E-2</v>
      </c>
      <c r="G12" s="90">
        <f>(VLOOKUP($A11,'Occupancy Raw Data'!$B$8:$BE$51,'Occupancy Raw Data'!AY$3,FALSE))/100</f>
        <v>4.8893217027051995E-2</v>
      </c>
      <c r="H12" s="91">
        <f>(VLOOKUP($A11,'Occupancy Raw Data'!$B$8:$BE$51,'Occupancy Raw Data'!BA$3,FALSE))/100</f>
        <v>5.1580644647825399E-2</v>
      </c>
      <c r="I12" s="91">
        <f>(VLOOKUP($A11,'Occupancy Raw Data'!$B$8:$BE$51,'Occupancy Raw Data'!BB$3,FALSE))/100</f>
        <v>4.77589748480454E-2</v>
      </c>
      <c r="J12" s="90">
        <f>(VLOOKUP($A11,'Occupancy Raw Data'!$B$8:$BE$51,'Occupancy Raw Data'!BC$3,FALSE))/100</f>
        <v>4.9619411676713299E-2</v>
      </c>
      <c r="K12" s="92">
        <f>(VLOOKUP($A11,'Occupancy Raw Data'!$B$8:$BE$51,'Occupancy Raw Data'!BE$3,FALSE))/100</f>
        <v>4.9111135554766198E-2</v>
      </c>
      <c r="M12" s="89">
        <f>(VLOOKUP($A11,'ADR Raw Data'!$B$6:$BE$49,'ADR Raw Data'!AT$1,FALSE))/100</f>
        <v>1.91862810361157E-2</v>
      </c>
      <c r="N12" s="90">
        <f>(VLOOKUP($A11,'ADR Raw Data'!$B$6:$BE$49,'ADR Raw Data'!AU$1,FALSE))/100</f>
        <v>3.1491829207257897E-2</v>
      </c>
      <c r="O12" s="90">
        <f>(VLOOKUP($A11,'ADR Raw Data'!$B$6:$BE$49,'ADR Raw Data'!AV$1,FALSE))/100</f>
        <v>3.9592976391602204E-2</v>
      </c>
      <c r="P12" s="90">
        <f>(VLOOKUP($A11,'ADR Raw Data'!$B$6:$BE$49,'ADR Raw Data'!AW$1,FALSE))/100</f>
        <v>1.2024795637577199E-2</v>
      </c>
      <c r="Q12" s="90">
        <f>(VLOOKUP($A11,'ADR Raw Data'!$B$6:$BE$49,'ADR Raw Data'!AX$1,FALSE))/100</f>
        <v>1.0839564889668701E-2</v>
      </c>
      <c r="R12" s="90">
        <f>(VLOOKUP($A11,'ADR Raw Data'!$B$6:$BE$49,'ADR Raw Data'!AY$1,FALSE))/100</f>
        <v>2.2585366584781101E-2</v>
      </c>
      <c r="S12" s="91">
        <f>(VLOOKUP($A11,'ADR Raw Data'!$B$6:$BE$49,'ADR Raw Data'!BA$1,FALSE))/100</f>
        <v>-3.0917299961046502E-3</v>
      </c>
      <c r="T12" s="91">
        <f>(VLOOKUP($A11,'ADR Raw Data'!$B$6:$BE$49,'ADR Raw Data'!BB$1,FALSE))/100</f>
        <v>-3.02546564469642E-2</v>
      </c>
      <c r="U12" s="90">
        <f>(VLOOKUP($A11,'ADR Raw Data'!$B$6:$BE$49,'ADR Raw Data'!BC$1,FALSE))/100</f>
        <v>-1.72281494491336E-2</v>
      </c>
      <c r="V12" s="92">
        <f>(VLOOKUP($A11,'ADR Raw Data'!$B$6:$BE$49,'ADR Raw Data'!BE$1,FALSE))/100</f>
        <v>8.7037451107360997E-3</v>
      </c>
      <c r="X12" s="89">
        <f>(VLOOKUP($A11,'RevPAR Raw Data'!$B$6:$BE$49,'RevPAR Raw Data'!AT$1,FALSE))/100</f>
        <v>0.14545706341989401</v>
      </c>
      <c r="Y12" s="90">
        <f>(VLOOKUP($A11,'RevPAR Raw Data'!$B$6:$BE$49,'RevPAR Raw Data'!AU$1,FALSE))/100</f>
        <v>0.13247096859812199</v>
      </c>
      <c r="Z12" s="90">
        <f>(VLOOKUP($A11,'RevPAR Raw Data'!$B$6:$BE$49,'RevPAR Raw Data'!AV$1,FALSE))/100</f>
        <v>0.109162093646059</v>
      </c>
      <c r="AA12" s="90">
        <f>(VLOOKUP($A11,'RevPAR Raw Data'!$B$6:$BE$49,'RevPAR Raw Data'!AW$1,FALSE))/100</f>
        <v>1.6174183640153501E-2</v>
      </c>
      <c r="AB12" s="90">
        <f>(VLOOKUP($A11,'RevPAR Raw Data'!$B$6:$BE$49,'RevPAR Raw Data'!AX$1,FALSE))/100</f>
        <v>-4.1490327068785396E-3</v>
      </c>
      <c r="AC12" s="90">
        <f>(VLOOKUP($A11,'RevPAR Raw Data'!$B$6:$BE$49,'RevPAR Raw Data'!AY$1,FALSE))/100</f>
        <v>7.25828548418984E-2</v>
      </c>
      <c r="AD12" s="91">
        <f>(VLOOKUP($A11,'RevPAR Raw Data'!$B$6:$BE$49,'RevPAR Raw Data'!BA$1,FALSE))/100</f>
        <v>4.8329441225444601E-2</v>
      </c>
      <c r="AE12" s="91">
        <f>(VLOOKUP($A11,'RevPAR Raw Data'!$B$6:$BE$49,'RevPAR Raw Data'!BB$1,FALSE))/100</f>
        <v>1.60593870247943E-2</v>
      </c>
      <c r="AF12" s="90">
        <f>(VLOOKUP($A11,'RevPAR Raw Data'!$B$6:$BE$49,'RevPAR Raw Data'!BC$1,FALSE))/100</f>
        <v>3.1536411587635101E-2</v>
      </c>
      <c r="AG12" s="92">
        <f>(VLOOKUP($A11,'RevPAR Raw Data'!$B$6:$BE$49,'RevPAR Raw Data'!BE$1,FALSE))/100</f>
        <v>5.8242331471469802E-2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0.50934957501931699</v>
      </c>
      <c r="C14" s="99">
        <f>(VLOOKUP($A14,'Occupancy Raw Data'!$B$8:$BE$51,'Occupancy Raw Data'!AH$3,FALSE))/100</f>
        <v>0.70717694650243101</v>
      </c>
      <c r="D14" s="99">
        <f>(VLOOKUP($A14,'Occupancy Raw Data'!$B$8:$BE$51,'Occupancy Raw Data'!AI$3,FALSE))/100</f>
        <v>0.80322712603972501</v>
      </c>
      <c r="E14" s="99">
        <f>(VLOOKUP($A14,'Occupancy Raw Data'!$B$8:$BE$51,'Occupancy Raw Data'!AJ$3,FALSE))/100</f>
        <v>0.80305440661788097</v>
      </c>
      <c r="F14" s="99">
        <f>(VLOOKUP($A14,'Occupancy Raw Data'!$B$8:$BE$51,'Occupancy Raw Data'!AK$3,FALSE))/100</f>
        <v>0.74817896132676909</v>
      </c>
      <c r="G14" s="100">
        <f>(VLOOKUP($A14,'Occupancy Raw Data'!$B$8:$BE$51,'Occupancy Raw Data'!AL$3,FALSE))/100</f>
        <v>0.71420339488331608</v>
      </c>
      <c r="H14" s="99">
        <f>(VLOOKUP($A14,'Occupancy Raw Data'!$B$8:$BE$51,'Occupancy Raw Data'!AN$3,FALSE))/100</f>
        <v>0.76237488873953196</v>
      </c>
      <c r="I14" s="99">
        <f>(VLOOKUP($A14,'Occupancy Raw Data'!$B$8:$BE$51,'Occupancy Raw Data'!AO$3,FALSE))/100</f>
        <v>0.75738860329512603</v>
      </c>
      <c r="J14" s="100">
        <f>(VLOOKUP($A14,'Occupancy Raw Data'!$B$8:$BE$51,'Occupancy Raw Data'!AP$3,FALSE))/100</f>
        <v>0.75988174601732894</v>
      </c>
      <c r="K14" s="94">
        <f>(VLOOKUP($A14,'Occupancy Raw Data'!$B$8:$BE$51,'Occupancy Raw Data'!AR$3,FALSE))/100</f>
        <v>0.72726092589371205</v>
      </c>
      <c r="M14" s="121">
        <f>VLOOKUP($A14,'ADR Raw Data'!$B$6:$BE$49,'ADR Raw Data'!AG$1,FALSE)</f>
        <v>181.5466886188</v>
      </c>
      <c r="N14" s="122">
        <f>VLOOKUP($A14,'ADR Raw Data'!$B$6:$BE$49,'ADR Raw Data'!AH$1,FALSE)</f>
        <v>207.031931793349</v>
      </c>
      <c r="O14" s="122">
        <f>VLOOKUP($A14,'ADR Raw Data'!$B$6:$BE$49,'ADR Raw Data'!AI$1,FALSE)</f>
        <v>221.728449054425</v>
      </c>
      <c r="P14" s="122">
        <f>VLOOKUP($A14,'ADR Raw Data'!$B$6:$BE$49,'ADR Raw Data'!AJ$1,FALSE)</f>
        <v>221.81660652026201</v>
      </c>
      <c r="Q14" s="122">
        <f>VLOOKUP($A14,'ADR Raw Data'!$B$6:$BE$49,'ADR Raw Data'!AK$1,FALSE)</f>
        <v>205.748039720306</v>
      </c>
      <c r="R14" s="123">
        <f>VLOOKUP($A14,'ADR Raw Data'!$B$6:$BE$49,'ADR Raw Data'!AL$1,FALSE)</f>
        <v>209.75762511485101</v>
      </c>
      <c r="S14" s="122">
        <f>VLOOKUP($A14,'ADR Raw Data'!$B$6:$BE$49,'ADR Raw Data'!AN$1,FALSE)</f>
        <v>204.983622273317</v>
      </c>
      <c r="T14" s="122">
        <f>VLOOKUP($A14,'ADR Raw Data'!$B$6:$BE$49,'ADR Raw Data'!AO$1,FALSE)</f>
        <v>203.26162081784301</v>
      </c>
      <c r="U14" s="123">
        <f>VLOOKUP($A14,'ADR Raw Data'!$B$6:$BE$49,'ADR Raw Data'!AP$1,FALSE)</f>
        <v>204.12544645578399</v>
      </c>
      <c r="V14" s="124">
        <f>VLOOKUP($A14,'ADR Raw Data'!$B$6:$BE$49,'ADR Raw Data'!AR$1,FALSE)</f>
        <v>208.07540497797299</v>
      </c>
      <c r="X14" s="121">
        <f>VLOOKUP($A14,'RevPAR Raw Data'!$B$6:$BE$49,'RevPAR Raw Data'!AG$1,FALSE)</f>
        <v>92.470728694150196</v>
      </c>
      <c r="Y14" s="122">
        <f>VLOOKUP($A14,'RevPAR Raw Data'!$B$6:$BE$49,'RevPAR Raw Data'!AH$1,FALSE)</f>
        <v>146.40820935412</v>
      </c>
      <c r="Z14" s="122">
        <f>VLOOKUP($A14,'RevPAR Raw Data'!$B$6:$BE$49,'RevPAR Raw Data'!AI$1,FALSE)</f>
        <v>178.09830489523199</v>
      </c>
      <c r="AA14" s="122">
        <f>VLOOKUP($A14,'RevPAR Raw Data'!$B$6:$BE$49,'RevPAR Raw Data'!AJ$1,FALSE)</f>
        <v>178.13080332712099</v>
      </c>
      <c r="AB14" s="122">
        <f>VLOOKUP($A14,'RevPAR Raw Data'!$B$6:$BE$49,'RevPAR Raw Data'!AK$1,FALSE)</f>
        <v>153.93635465295799</v>
      </c>
      <c r="AC14" s="123">
        <f>VLOOKUP($A14,'RevPAR Raw Data'!$B$6:$BE$49,'RevPAR Raw Data'!AL$1,FALSE)</f>
        <v>149.80960795968801</v>
      </c>
      <c r="AD14" s="122">
        <f>VLOOKUP($A14,'RevPAR Raw Data'!$B$6:$BE$49,'RevPAR Raw Data'!AN$1,FALSE)</f>
        <v>156.27436622404599</v>
      </c>
      <c r="AE14" s="122">
        <f>VLOOKUP($A14,'RevPAR Raw Data'!$B$6:$BE$49,'RevPAR Raw Data'!AO$1,FALSE)</f>
        <v>153.94803509472999</v>
      </c>
      <c r="AF14" s="123">
        <f>VLOOKUP($A14,'RevPAR Raw Data'!$B$6:$BE$49,'RevPAR Raw Data'!AP$1,FALSE)</f>
        <v>155.111200659388</v>
      </c>
      <c r="AG14" s="124">
        <f>VLOOKUP($A14,'RevPAR Raw Data'!$B$6:$BE$49,'RevPAR Raw Data'!AR$1,FALSE)</f>
        <v>151.32511167998999</v>
      </c>
    </row>
    <row r="15" spans="1:33" ht="14.25" x14ac:dyDescent="0.2">
      <c r="A15" s="101" t="s">
        <v>121</v>
      </c>
      <c r="B15" s="89">
        <f>(VLOOKUP($A14,'Occupancy Raw Data'!$B$8:$BE$51,'Occupancy Raw Data'!AT$3,FALSE))/100</f>
        <v>-4.2642121691196903E-2</v>
      </c>
      <c r="C15" s="90">
        <f>(VLOOKUP($A14,'Occupancy Raw Data'!$B$8:$BE$51,'Occupancy Raw Data'!AU$3,FALSE))/100</f>
        <v>-5.6454283726281203E-2</v>
      </c>
      <c r="D15" s="90">
        <f>(VLOOKUP($A14,'Occupancy Raw Data'!$B$8:$BE$51,'Occupancy Raw Data'!AV$3,FALSE))/100</f>
        <v>-3.9222801416093099E-2</v>
      </c>
      <c r="E15" s="90">
        <f>(VLOOKUP($A14,'Occupancy Raw Data'!$B$8:$BE$51,'Occupancy Raw Data'!AW$3,FALSE))/100</f>
        <v>-3.9638498356286501E-2</v>
      </c>
      <c r="F15" s="90">
        <f>(VLOOKUP($A14,'Occupancy Raw Data'!$B$8:$BE$51,'Occupancy Raw Data'!AX$3,FALSE))/100</f>
        <v>-2.2051558324245799E-2</v>
      </c>
      <c r="G15" s="90">
        <f>(VLOOKUP($A14,'Occupancy Raw Data'!$B$8:$BE$51,'Occupancy Raw Data'!AY$3,FALSE))/100</f>
        <v>-3.9768663108724095E-2</v>
      </c>
      <c r="H15" s="91">
        <f>(VLOOKUP($A14,'Occupancy Raw Data'!$B$8:$BE$51,'Occupancy Raw Data'!BA$3,FALSE))/100</f>
        <v>-4.7344667045196099E-3</v>
      </c>
      <c r="I15" s="91">
        <f>(VLOOKUP($A14,'Occupancy Raw Data'!$B$8:$BE$51,'Occupancy Raw Data'!BB$3,FALSE))/100</f>
        <v>-1.4762838980551101E-2</v>
      </c>
      <c r="J15" s="90">
        <f>(VLOOKUP($A14,'Occupancy Raw Data'!$B$8:$BE$51,'Occupancy Raw Data'!BC$3,FALSE))/100</f>
        <v>-9.7575912163601099E-3</v>
      </c>
      <c r="K15" s="92">
        <f>(VLOOKUP($A14,'Occupancy Raw Data'!$B$8:$BE$51,'Occupancy Raw Data'!BE$3,FALSE))/100</f>
        <v>-3.0996761001641403E-2</v>
      </c>
      <c r="M15" s="89">
        <f>(VLOOKUP($A14,'ADR Raw Data'!$B$6:$BE$49,'ADR Raw Data'!AT$1,FALSE))/100</f>
        <v>-2.0969824248935499E-2</v>
      </c>
      <c r="N15" s="90">
        <f>(VLOOKUP($A14,'ADR Raw Data'!$B$6:$BE$49,'ADR Raw Data'!AU$1,FALSE))/100</f>
        <v>-1.32103145508099E-2</v>
      </c>
      <c r="O15" s="90">
        <f>(VLOOKUP($A14,'ADR Raw Data'!$B$6:$BE$49,'ADR Raw Data'!AV$1,FALSE))/100</f>
        <v>-1.99433138529455E-3</v>
      </c>
      <c r="P15" s="90">
        <f>(VLOOKUP($A14,'ADR Raw Data'!$B$6:$BE$49,'ADR Raw Data'!AW$1,FALSE))/100</f>
        <v>-3.4717263980766E-3</v>
      </c>
      <c r="Q15" s="90">
        <f>(VLOOKUP($A14,'ADR Raw Data'!$B$6:$BE$49,'ADR Raw Data'!AX$1,FALSE))/100</f>
        <v>2.0584437566225498E-3</v>
      </c>
      <c r="R15" s="90">
        <f>(VLOOKUP($A14,'ADR Raw Data'!$B$6:$BE$49,'ADR Raw Data'!AY$1,FALSE))/100</f>
        <v>-6.1371473967104691E-3</v>
      </c>
      <c r="S15" s="91">
        <f>(VLOOKUP($A14,'ADR Raw Data'!$B$6:$BE$49,'ADR Raw Data'!BA$1,FALSE))/100</f>
        <v>9.2296620859450788E-3</v>
      </c>
      <c r="T15" s="91">
        <f>(VLOOKUP($A14,'ADR Raw Data'!$B$6:$BE$49,'ADR Raw Data'!BB$1,FALSE))/100</f>
        <v>-2.0889050272208899E-3</v>
      </c>
      <c r="U15" s="90">
        <f>(VLOOKUP($A14,'ADR Raw Data'!$B$6:$BE$49,'ADR Raw Data'!BC$1,FALSE))/100</f>
        <v>3.5736821702083798E-3</v>
      </c>
      <c r="V15" s="92">
        <f>(VLOOKUP($A14,'ADR Raw Data'!$B$6:$BE$49,'ADR Raw Data'!BE$1,FALSE))/100</f>
        <v>-3.5458975868230902E-3</v>
      </c>
      <c r="X15" s="89">
        <f>(VLOOKUP($A14,'RevPAR Raw Data'!$B$6:$BE$49,'RevPAR Raw Data'!AT$1,FALSE))/100</f>
        <v>-6.2717748142666299E-2</v>
      </c>
      <c r="Y15" s="90">
        <f>(VLOOKUP($A14,'RevPAR Raw Data'!$B$6:$BE$49,'RevPAR Raw Data'!AU$1,FALSE))/100</f>
        <v>-6.8918819431326203E-2</v>
      </c>
      <c r="Z15" s="90">
        <f>(VLOOKUP($A14,'RevPAR Raw Data'!$B$6:$BE$49,'RevPAR Raw Data'!AV$1,FALSE))/100</f>
        <v>-4.1138909537504403E-2</v>
      </c>
      <c r="AA15" s="90">
        <f>(VLOOKUP($A14,'RevPAR Raw Data'!$B$6:$BE$49,'RevPAR Raw Data'!AW$1,FALSE))/100</f>
        <v>-4.2972610733239505E-2</v>
      </c>
      <c r="AB15" s="90">
        <f>(VLOOKUP($A14,'RevPAR Raw Data'!$B$6:$BE$49,'RevPAR Raw Data'!AX$1,FALSE))/100</f>
        <v>-2.00385064601796E-2</v>
      </c>
      <c r="AC15" s="90">
        <f>(VLOOKUP($A14,'RevPAR Raw Data'!$B$6:$BE$49,'RevPAR Raw Data'!AY$1,FALSE))/100</f>
        <v>-4.5661744358166202E-2</v>
      </c>
      <c r="AD15" s="91">
        <f>(VLOOKUP($A14,'RevPAR Raw Data'!$B$6:$BE$49,'RevPAR Raw Data'!BA$1,FALSE))/100</f>
        <v>4.4514978535856002E-3</v>
      </c>
      <c r="AE15" s="91">
        <f>(VLOOKUP($A14,'RevPAR Raw Data'!$B$6:$BE$49,'RevPAR Raw Data'!BB$1,FALSE))/100</f>
        <v>-1.68209058392094E-2</v>
      </c>
      <c r="AF15" s="90">
        <f>(VLOOKUP($A14,'RevPAR Raw Data'!$B$6:$BE$49,'RevPAR Raw Data'!BC$1,FALSE))/100</f>
        <v>-6.2187795759058098E-3</v>
      </c>
      <c r="AG15" s="92">
        <f>(VLOOKUP($A14,'RevPAR Raw Data'!$B$6:$BE$49,'RevPAR Raw Data'!BE$1,FALSE))/100</f>
        <v>-3.4432747248429402E-2</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0.52537393162393098</v>
      </c>
      <c r="C17" s="99">
        <f>(VLOOKUP($A17,'Occupancy Raw Data'!$B$8:$BE$51,'Occupancy Raw Data'!AH$3,FALSE))/100</f>
        <v>0.69109093067426397</v>
      </c>
      <c r="D17" s="99">
        <f>(VLOOKUP($A17,'Occupancy Raw Data'!$B$8:$BE$51,'Occupancy Raw Data'!AI$3,FALSE))/100</f>
        <v>0.78353513770180394</v>
      </c>
      <c r="E17" s="99">
        <f>(VLOOKUP($A17,'Occupancy Raw Data'!$B$8:$BE$51,'Occupancy Raw Data'!AJ$3,FALSE))/100</f>
        <v>0.78682929724596307</v>
      </c>
      <c r="F17" s="99">
        <f>(VLOOKUP($A17,'Occupancy Raw Data'!$B$8:$BE$51,'Occupancy Raw Data'!AK$3,FALSE))/100</f>
        <v>0.73887850189933502</v>
      </c>
      <c r="G17" s="100">
        <f>(VLOOKUP($A17,'Occupancy Raw Data'!$B$8:$BE$51,'Occupancy Raw Data'!AL$3,FALSE))/100</f>
        <v>0.70514155982905902</v>
      </c>
      <c r="H17" s="99">
        <f>(VLOOKUP($A17,'Occupancy Raw Data'!$B$8:$BE$51,'Occupancy Raw Data'!AN$3,FALSE))/100</f>
        <v>0.77895744301994296</v>
      </c>
      <c r="I17" s="99">
        <f>(VLOOKUP($A17,'Occupancy Raw Data'!$B$8:$BE$51,'Occupancy Raw Data'!AO$3,FALSE))/100</f>
        <v>0.76575854700854706</v>
      </c>
      <c r="J17" s="100">
        <f>(VLOOKUP($A17,'Occupancy Raw Data'!$B$8:$BE$51,'Occupancy Raw Data'!AP$3,FALSE))/100</f>
        <v>0.77235799501424496</v>
      </c>
      <c r="K17" s="94">
        <f>(VLOOKUP($A17,'Occupancy Raw Data'!$B$8:$BE$51,'Occupancy Raw Data'!AR$3,FALSE))/100</f>
        <v>0.72434625559625498</v>
      </c>
      <c r="M17" s="121">
        <f>VLOOKUP($A17,'ADR Raw Data'!$B$6:$BE$49,'ADR Raw Data'!AG$1,FALSE)</f>
        <v>138.717531350618</v>
      </c>
      <c r="N17" s="122">
        <f>VLOOKUP($A17,'ADR Raw Data'!$B$6:$BE$49,'ADR Raw Data'!AH$1,FALSE)</f>
        <v>153.53867426031599</v>
      </c>
      <c r="O17" s="122">
        <f>VLOOKUP($A17,'ADR Raw Data'!$B$6:$BE$49,'ADR Raw Data'!AI$1,FALSE)</f>
        <v>162.380331887735</v>
      </c>
      <c r="P17" s="122">
        <f>VLOOKUP($A17,'ADR Raw Data'!$B$6:$BE$49,'ADR Raw Data'!AJ$1,FALSE)</f>
        <v>164.026829102704</v>
      </c>
      <c r="Q17" s="122">
        <f>VLOOKUP($A17,'ADR Raw Data'!$B$6:$BE$49,'ADR Raw Data'!AK$1,FALSE)</f>
        <v>154.39575886895099</v>
      </c>
      <c r="R17" s="123">
        <f>VLOOKUP($A17,'ADR Raw Data'!$B$6:$BE$49,'ADR Raw Data'!AL$1,FALSE)</f>
        <v>155.81531675536399</v>
      </c>
      <c r="S17" s="122">
        <f>VLOOKUP($A17,'ADR Raw Data'!$B$6:$BE$49,'ADR Raw Data'!AN$1,FALSE)</f>
        <v>162.155576382737</v>
      </c>
      <c r="T17" s="122">
        <f>VLOOKUP($A17,'ADR Raw Data'!$B$6:$BE$49,'ADR Raw Data'!AO$1,FALSE)</f>
        <v>159.523704123551</v>
      </c>
      <c r="U17" s="123">
        <f>VLOOKUP($A17,'ADR Raw Data'!$B$6:$BE$49,'ADR Raw Data'!AP$1,FALSE)</f>
        <v>160.85088432923601</v>
      </c>
      <c r="V17" s="124">
        <f>VLOOKUP($A17,'ADR Raw Data'!$B$6:$BE$49,'ADR Raw Data'!AR$1,FALSE)</f>
        <v>157.34941372115199</v>
      </c>
      <c r="X17" s="121">
        <f>VLOOKUP($A17,'RevPAR Raw Data'!$B$6:$BE$49,'RevPAR Raw Data'!AG$1,FALSE)</f>
        <v>72.878574830840407</v>
      </c>
      <c r="Y17" s="122">
        <f>VLOOKUP($A17,'RevPAR Raw Data'!$B$6:$BE$49,'RevPAR Raw Data'!AH$1,FALSE)</f>
        <v>106.10918528905501</v>
      </c>
      <c r="Z17" s="122">
        <f>VLOOKUP($A17,'RevPAR Raw Data'!$B$6:$BE$49,'RevPAR Raw Data'!AI$1,FALSE)</f>
        <v>127.230695705721</v>
      </c>
      <c r="AA17" s="122">
        <f>VLOOKUP($A17,'RevPAR Raw Data'!$B$6:$BE$49,'RevPAR Raw Data'!AJ$1,FALSE)</f>
        <v>129.061114672364</v>
      </c>
      <c r="AB17" s="122">
        <f>VLOOKUP($A17,'RevPAR Raw Data'!$B$6:$BE$49,'RevPAR Raw Data'!AK$1,FALSE)</f>
        <v>114.07970701270099</v>
      </c>
      <c r="AC17" s="123">
        <f>VLOOKUP($A17,'RevPAR Raw Data'!$B$6:$BE$49,'RevPAR Raw Data'!AL$1,FALSE)</f>
        <v>109.871855502136</v>
      </c>
      <c r="AD17" s="122">
        <f>VLOOKUP($A17,'RevPAR Raw Data'!$B$6:$BE$49,'RevPAR Raw Data'!AN$1,FALSE)</f>
        <v>126.312293150522</v>
      </c>
      <c r="AE17" s="122">
        <f>VLOOKUP($A17,'RevPAR Raw Data'!$B$6:$BE$49,'RevPAR Raw Data'!AO$1,FALSE)</f>
        <v>122.156639883072</v>
      </c>
      <c r="AF17" s="123">
        <f>VLOOKUP($A17,'RevPAR Raw Data'!$B$6:$BE$49,'RevPAR Raw Data'!AP$1,FALSE)</f>
        <v>124.234466516797</v>
      </c>
      <c r="AG17" s="124">
        <f>VLOOKUP($A17,'RevPAR Raw Data'!$B$6:$BE$49,'RevPAR Raw Data'!AR$1,FALSE)</f>
        <v>113.975458649182</v>
      </c>
    </row>
    <row r="18" spans="1:33" ht="14.25" x14ac:dyDescent="0.2">
      <c r="A18" s="101" t="s">
        <v>121</v>
      </c>
      <c r="B18" s="89">
        <f>(VLOOKUP($A17,'Occupancy Raw Data'!$B$8:$BE$51,'Occupancy Raw Data'!AT$3,FALSE))/100</f>
        <v>-4.3632244231262697E-2</v>
      </c>
      <c r="C18" s="90">
        <f>(VLOOKUP($A17,'Occupancy Raw Data'!$B$8:$BE$51,'Occupancy Raw Data'!AU$3,FALSE))/100</f>
        <v>-5.3010119934538101E-2</v>
      </c>
      <c r="D18" s="90">
        <f>(VLOOKUP($A17,'Occupancy Raw Data'!$B$8:$BE$51,'Occupancy Raw Data'!AV$3,FALSE))/100</f>
        <v>-3.22107012053751E-2</v>
      </c>
      <c r="E18" s="90">
        <f>(VLOOKUP($A17,'Occupancy Raw Data'!$B$8:$BE$51,'Occupancy Raw Data'!AW$3,FALSE))/100</f>
        <v>-2.8966117974738598E-2</v>
      </c>
      <c r="F18" s="90">
        <f>(VLOOKUP($A17,'Occupancy Raw Data'!$B$8:$BE$51,'Occupancy Raw Data'!AX$3,FALSE))/100</f>
        <v>-2.9294198903616498E-2</v>
      </c>
      <c r="G18" s="90">
        <f>(VLOOKUP($A17,'Occupancy Raw Data'!$B$8:$BE$51,'Occupancy Raw Data'!AY$3,FALSE))/100</f>
        <v>-3.6747110467993595E-2</v>
      </c>
      <c r="H18" s="91">
        <f>(VLOOKUP($A17,'Occupancy Raw Data'!$B$8:$BE$51,'Occupancy Raw Data'!BA$3,FALSE))/100</f>
        <v>-1.2762414893323699E-2</v>
      </c>
      <c r="I18" s="91">
        <f>(VLOOKUP($A17,'Occupancy Raw Data'!$B$8:$BE$51,'Occupancy Raw Data'!BB$3,FALSE))/100</f>
        <v>-3.6636200622548395E-2</v>
      </c>
      <c r="J18" s="90">
        <f>(VLOOKUP($A17,'Occupancy Raw Data'!$B$8:$BE$51,'Occupancy Raw Data'!BC$3,FALSE))/100</f>
        <v>-2.4743414975743103E-2</v>
      </c>
      <c r="K18" s="92">
        <f>(VLOOKUP($A17,'Occupancy Raw Data'!$B$8:$BE$51,'Occupancy Raw Data'!BE$3,FALSE))/100</f>
        <v>-3.3121573555147402E-2</v>
      </c>
      <c r="M18" s="89">
        <f>(VLOOKUP($A17,'ADR Raw Data'!$B$6:$BE$49,'ADR Raw Data'!AT$1,FALSE))/100</f>
        <v>-4.1840375274052405E-2</v>
      </c>
      <c r="N18" s="90">
        <f>(VLOOKUP($A17,'ADR Raw Data'!$B$6:$BE$49,'ADR Raw Data'!AU$1,FALSE))/100</f>
        <v>-2.7737320080104402E-2</v>
      </c>
      <c r="O18" s="90">
        <f>(VLOOKUP($A17,'ADR Raw Data'!$B$6:$BE$49,'ADR Raw Data'!AV$1,FALSE))/100</f>
        <v>-2.0148909213639498E-2</v>
      </c>
      <c r="P18" s="90">
        <f>(VLOOKUP($A17,'ADR Raw Data'!$B$6:$BE$49,'ADR Raw Data'!AW$1,FALSE))/100</f>
        <v>-1.30592429998429E-2</v>
      </c>
      <c r="Q18" s="90">
        <f>(VLOOKUP($A17,'ADR Raw Data'!$B$6:$BE$49,'ADR Raw Data'!AX$1,FALSE))/100</f>
        <v>-4.6439708816285202E-2</v>
      </c>
      <c r="R18" s="90">
        <f>(VLOOKUP($A17,'ADR Raw Data'!$B$6:$BE$49,'ADR Raw Data'!AY$1,FALSE))/100</f>
        <v>-2.81909196826645E-2</v>
      </c>
      <c r="S18" s="91">
        <f>(VLOOKUP($A17,'ADR Raw Data'!$B$6:$BE$49,'ADR Raw Data'!BA$1,FALSE))/100</f>
        <v>-2.9516031610663598E-2</v>
      </c>
      <c r="T18" s="91">
        <f>(VLOOKUP($A17,'ADR Raw Data'!$B$6:$BE$49,'ADR Raw Data'!BB$1,FALSE))/100</f>
        <v>-3.1807278966127096E-2</v>
      </c>
      <c r="U18" s="90">
        <f>(VLOOKUP($A17,'ADR Raw Data'!$B$6:$BE$49,'ADR Raw Data'!BC$1,FALSE))/100</f>
        <v>-3.0560796098475201E-2</v>
      </c>
      <c r="V18" s="92">
        <f>(VLOOKUP($A17,'ADR Raw Data'!$B$6:$BE$49,'ADR Raw Data'!BE$1,FALSE))/100</f>
        <v>-2.88425900552715E-2</v>
      </c>
      <c r="X18" s="89">
        <f>(VLOOKUP($A17,'RevPAR Raw Data'!$B$6:$BE$49,'RevPAR Raw Data'!AT$1,FALSE))/100</f>
        <v>-8.3647030032629993E-2</v>
      </c>
      <c r="Y18" s="90">
        <f>(VLOOKUP($A17,'RevPAR Raw Data'!$B$6:$BE$49,'RevPAR Raw Data'!AU$1,FALSE))/100</f>
        <v>-7.9277081350533504E-2</v>
      </c>
      <c r="Z18" s="90">
        <f>(VLOOKUP($A17,'RevPAR Raw Data'!$B$6:$BE$49,'RevPAR Raw Data'!AV$1,FALSE))/100</f>
        <v>-5.1710599924719908E-2</v>
      </c>
      <c r="AA18" s="90">
        <f>(VLOOKUP($A17,'RevPAR Raw Data'!$B$6:$BE$49,'RevPAR Raw Data'!AW$1,FALSE))/100</f>
        <v>-4.1647085401187306E-2</v>
      </c>
      <c r="AB18" s="90">
        <f>(VLOOKUP($A17,'RevPAR Raw Data'!$B$6:$BE$49,'RevPAR Raw Data'!AX$1,FALSE))/100</f>
        <v>-7.4373493652811401E-2</v>
      </c>
      <c r="AC18" s="90">
        <f>(VLOOKUP($A17,'RevPAR Raw Data'!$B$6:$BE$49,'RevPAR Raw Data'!AY$1,FALSE))/100</f>
        <v>-6.3902095310884907E-2</v>
      </c>
      <c r="AD18" s="91">
        <f>(VLOOKUP($A17,'RevPAR Raw Data'!$B$6:$BE$49,'RevPAR Raw Data'!BA$1,FALSE))/100</f>
        <v>-4.19017506625676E-2</v>
      </c>
      <c r="AE18" s="91">
        <f>(VLOOKUP($A17,'RevPAR Raw Data'!$B$6:$BE$49,'RevPAR Raw Data'!BB$1,FALSE))/100</f>
        <v>-6.7278181735215103E-2</v>
      </c>
      <c r="AF18" s="90">
        <f>(VLOOKUP($A17,'RevPAR Raw Data'!$B$6:$BE$49,'RevPAR Raw Data'!BC$1,FALSE))/100</f>
        <v>-5.4548032614364798E-2</v>
      </c>
      <c r="AG18" s="92">
        <f>(VLOOKUP($A17,'RevPAR Raw Data'!$B$6:$BE$49,'RevPAR Raw Data'!BE$1,FALSE))/100</f>
        <v>-6.10088516423824E-2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0.50185562793607197</v>
      </c>
      <c r="C20" s="99">
        <f>(VLOOKUP($A20,'Occupancy Raw Data'!$B$8:$BE$51,'Occupancy Raw Data'!AH$3,FALSE))/100</f>
        <v>0.64786978724940003</v>
      </c>
      <c r="D20" s="99">
        <f>(VLOOKUP($A20,'Occupancy Raw Data'!$B$8:$BE$51,'Occupancy Raw Data'!AI$3,FALSE))/100</f>
        <v>0.71764380364629299</v>
      </c>
      <c r="E20" s="99">
        <f>(VLOOKUP($A20,'Occupancy Raw Data'!$B$8:$BE$51,'Occupancy Raw Data'!AJ$3,FALSE))/100</f>
        <v>0.73902713367137596</v>
      </c>
      <c r="F20" s="99">
        <f>(VLOOKUP($A20,'Occupancy Raw Data'!$B$8:$BE$51,'Occupancy Raw Data'!AK$3,FALSE))/100</f>
        <v>0.71388858803566901</v>
      </c>
      <c r="G20" s="100">
        <f>(VLOOKUP($A20,'Occupancy Raw Data'!$B$8:$BE$51,'Occupancy Raw Data'!AL$3,FALSE))/100</f>
        <v>0.66405357086999706</v>
      </c>
      <c r="H20" s="99">
        <f>(VLOOKUP($A20,'Occupancy Raw Data'!$B$8:$BE$51,'Occupancy Raw Data'!AN$3,FALSE))/100</f>
        <v>0.76704333489776999</v>
      </c>
      <c r="I20" s="99">
        <f>(VLOOKUP($A20,'Occupancy Raw Data'!$B$8:$BE$51,'Occupancy Raw Data'!AO$3,FALSE))/100</f>
        <v>0.73837804012178498</v>
      </c>
      <c r="J20" s="100">
        <f>(VLOOKUP($A20,'Occupancy Raw Data'!$B$8:$BE$51,'Occupancy Raw Data'!AP$3,FALSE))/100</f>
        <v>0.7527106875097771</v>
      </c>
      <c r="K20" s="94">
        <f>(VLOOKUP($A20,'Occupancy Raw Data'!$B$8:$BE$51,'Occupancy Raw Data'!AR$3,FALSE))/100</f>
        <v>0.68937921219402698</v>
      </c>
      <c r="M20" s="121">
        <f>VLOOKUP($A20,'ADR Raw Data'!$B$6:$BE$49,'ADR Raw Data'!AG$1,FALSE)</f>
        <v>111.89866768943099</v>
      </c>
      <c r="N20" s="122">
        <f>VLOOKUP($A20,'ADR Raw Data'!$B$6:$BE$49,'ADR Raw Data'!AH$1,FALSE)</f>
        <v>118.813825585605</v>
      </c>
      <c r="O20" s="122">
        <f>VLOOKUP($A20,'ADR Raw Data'!$B$6:$BE$49,'ADR Raw Data'!AI$1,FALSE)</f>
        <v>124.157806284521</v>
      </c>
      <c r="P20" s="122">
        <f>VLOOKUP($A20,'ADR Raw Data'!$B$6:$BE$49,'ADR Raw Data'!AJ$1,FALSE)</f>
        <v>127.347960020836</v>
      </c>
      <c r="Q20" s="122">
        <f>VLOOKUP($A20,'ADR Raw Data'!$B$6:$BE$49,'ADR Raw Data'!AK$1,FALSE)</f>
        <v>125.51185968106201</v>
      </c>
      <c r="R20" s="123">
        <f>VLOOKUP($A20,'ADR Raw Data'!$B$6:$BE$49,'ADR Raw Data'!AL$1,FALSE)</f>
        <v>122.263070385535</v>
      </c>
      <c r="S20" s="122">
        <f>VLOOKUP($A20,'ADR Raw Data'!$B$6:$BE$49,'ADR Raw Data'!AN$1,FALSE)</f>
        <v>143.18189169895899</v>
      </c>
      <c r="T20" s="122">
        <f>VLOOKUP($A20,'ADR Raw Data'!$B$6:$BE$49,'ADR Raw Data'!AO$1,FALSE)</f>
        <v>140.56862077676499</v>
      </c>
      <c r="U20" s="123">
        <f>VLOOKUP($A20,'ADR Raw Data'!$B$6:$BE$49,'ADR Raw Data'!AP$1,FALSE)</f>
        <v>141.900136375263</v>
      </c>
      <c r="V20" s="124">
        <f>VLOOKUP($A20,'ADR Raw Data'!$B$6:$BE$49,'ADR Raw Data'!AR$1,FALSE)</f>
        <v>128.38789063668699</v>
      </c>
      <c r="X20" s="121">
        <f>VLOOKUP($A20,'RevPAR Raw Data'!$B$6:$BE$49,'RevPAR Raw Data'!AG$1,FALSE)</f>
        <v>56.156976138489298</v>
      </c>
      <c r="Y20" s="122">
        <f>VLOOKUP($A20,'RevPAR Raw Data'!$B$6:$BE$49,'RevPAR Raw Data'!AH$1,FALSE)</f>
        <v>76.975887904433606</v>
      </c>
      <c r="Z20" s="122">
        <f>VLOOKUP($A20,'RevPAR Raw Data'!$B$6:$BE$49,'RevPAR Raw Data'!AI$1,FALSE)</f>
        <v>89.101080354403805</v>
      </c>
      <c r="AA20" s="122">
        <f>VLOOKUP($A20,'RevPAR Raw Data'!$B$6:$BE$49,'RevPAR Raw Data'!AJ$1,FALSE)</f>
        <v>94.1135978730955</v>
      </c>
      <c r="AB20" s="122">
        <f>VLOOKUP($A20,'RevPAR Raw Data'!$B$6:$BE$49,'RevPAR Raw Data'!AK$1,FALSE)</f>
        <v>89.601484289444798</v>
      </c>
      <c r="AC20" s="123">
        <f>VLOOKUP($A20,'RevPAR Raw Data'!$B$6:$BE$49,'RevPAR Raw Data'!AL$1,FALSE)</f>
        <v>81.189228475044402</v>
      </c>
      <c r="AD20" s="122">
        <f>VLOOKUP($A20,'RevPAR Raw Data'!$B$6:$BE$49,'RevPAR Raw Data'!AN$1,FALSE)</f>
        <v>109.82671570574099</v>
      </c>
      <c r="AE20" s="122">
        <f>VLOOKUP($A20,'RevPAR Raw Data'!$B$6:$BE$49,'RevPAR Raw Data'!AO$1,FALSE)</f>
        <v>103.79278271177</v>
      </c>
      <c r="AF20" s="123">
        <f>VLOOKUP($A20,'RevPAR Raw Data'!$B$6:$BE$49,'RevPAR Raw Data'!AP$1,FALSE)</f>
        <v>106.809749208756</v>
      </c>
      <c r="AG20" s="124">
        <f>VLOOKUP($A20,'RevPAR Raw Data'!$B$6:$BE$49,'RevPAR Raw Data'!AR$1,FALSE)</f>
        <v>88.507942902372406</v>
      </c>
    </row>
    <row r="21" spans="1:33" ht="14.25" x14ac:dyDescent="0.2">
      <c r="A21" s="101" t="s">
        <v>121</v>
      </c>
      <c r="B21" s="89">
        <f>(VLOOKUP($A20,'Occupancy Raw Data'!$B$8:$BE$51,'Occupancy Raw Data'!AT$3,FALSE))/100</f>
        <v>-2.91525944925137E-2</v>
      </c>
      <c r="C21" s="90">
        <f>(VLOOKUP($A20,'Occupancy Raw Data'!$B$8:$BE$51,'Occupancy Raw Data'!AU$3,FALSE))/100</f>
        <v>-3.1584342433698204E-2</v>
      </c>
      <c r="D21" s="90">
        <f>(VLOOKUP($A20,'Occupancy Raw Data'!$B$8:$BE$51,'Occupancy Raw Data'!AV$3,FALSE))/100</f>
        <v>-1.71166036461252E-2</v>
      </c>
      <c r="E21" s="90">
        <f>(VLOOKUP($A20,'Occupancy Raw Data'!$B$8:$BE$51,'Occupancy Raw Data'!AW$3,FALSE))/100</f>
        <v>-1.6972535043928101E-2</v>
      </c>
      <c r="F21" s="90">
        <f>(VLOOKUP($A20,'Occupancy Raw Data'!$B$8:$BE$51,'Occupancy Raw Data'!AX$3,FALSE))/100</f>
        <v>-1.82180480720299E-2</v>
      </c>
      <c r="G21" s="90">
        <f>(VLOOKUP($A20,'Occupancy Raw Data'!$B$8:$BE$51,'Occupancy Raw Data'!AY$3,FALSE))/100</f>
        <v>-2.2040227419511102E-2</v>
      </c>
      <c r="H21" s="91">
        <f>(VLOOKUP($A20,'Occupancy Raw Data'!$B$8:$BE$51,'Occupancy Raw Data'!BA$3,FALSE))/100</f>
        <v>-1.5869388040316502E-2</v>
      </c>
      <c r="I21" s="91">
        <f>(VLOOKUP($A20,'Occupancy Raw Data'!$B$8:$BE$51,'Occupancy Raw Data'!BB$3,FALSE))/100</f>
        <v>-4.94730042094184E-2</v>
      </c>
      <c r="J21" s="90">
        <f>(VLOOKUP($A20,'Occupancy Raw Data'!$B$8:$BE$51,'Occupancy Raw Data'!BC$3,FALSE))/100</f>
        <v>-3.2643092646464499E-2</v>
      </c>
      <c r="K21" s="92">
        <f>(VLOOKUP($A20,'Occupancy Raw Data'!$B$8:$BE$51,'Occupancy Raw Data'!BE$3,FALSE))/100</f>
        <v>-2.5394663141978802E-2</v>
      </c>
      <c r="M21" s="89">
        <f>(VLOOKUP($A20,'ADR Raw Data'!$B$6:$BE$49,'ADR Raw Data'!AT$1,FALSE))/100</f>
        <v>-1.61907296705881E-2</v>
      </c>
      <c r="N21" s="90">
        <f>(VLOOKUP($A20,'ADR Raw Data'!$B$6:$BE$49,'ADR Raw Data'!AU$1,FALSE))/100</f>
        <v>-1.1254128859174E-2</v>
      </c>
      <c r="O21" s="90">
        <f>(VLOOKUP($A20,'ADR Raw Data'!$B$6:$BE$49,'ADR Raw Data'!AV$1,FALSE))/100</f>
        <v>-6.8108988244895497E-3</v>
      </c>
      <c r="P21" s="90">
        <f>(VLOOKUP($A20,'ADR Raw Data'!$B$6:$BE$49,'ADR Raw Data'!AW$1,FALSE))/100</f>
        <v>-5.1587923990450901E-3</v>
      </c>
      <c r="Q21" s="90">
        <f>(VLOOKUP($A20,'ADR Raw Data'!$B$6:$BE$49,'ADR Raw Data'!AX$1,FALSE))/100</f>
        <v>-3.8262895360162898E-2</v>
      </c>
      <c r="R21" s="90">
        <f>(VLOOKUP($A20,'ADR Raw Data'!$B$6:$BE$49,'ADR Raw Data'!AY$1,FALSE))/100</f>
        <v>-1.5454860846681399E-2</v>
      </c>
      <c r="S21" s="91">
        <f>(VLOOKUP($A20,'ADR Raw Data'!$B$6:$BE$49,'ADR Raw Data'!BA$1,FALSE))/100</f>
        <v>-4.8919841264048199E-2</v>
      </c>
      <c r="T21" s="91">
        <f>(VLOOKUP($A20,'ADR Raw Data'!$B$6:$BE$49,'ADR Raw Data'!BB$1,FALSE))/100</f>
        <v>-4.3472142410294498E-2</v>
      </c>
      <c r="U21" s="90">
        <f>(VLOOKUP($A20,'ADR Raw Data'!$B$6:$BE$49,'ADR Raw Data'!BC$1,FALSE))/100</f>
        <v>-4.6080847205057597E-2</v>
      </c>
      <c r="V21" s="92">
        <f>(VLOOKUP($A20,'ADR Raw Data'!$B$6:$BE$49,'ADR Raw Data'!BE$1,FALSE))/100</f>
        <v>-2.66890260655973E-2</v>
      </c>
      <c r="X21" s="89">
        <f>(VLOOKUP($A20,'RevPAR Raw Data'!$B$6:$BE$49,'RevPAR Raw Data'!AT$1,FALSE))/100</f>
        <v>-4.48713223864773E-2</v>
      </c>
      <c r="Y21" s="90">
        <f>(VLOOKUP($A20,'RevPAR Raw Data'!$B$6:$BE$49,'RevPAR Raw Data'!AU$1,FALSE))/100</f>
        <v>-4.2483017033191101E-2</v>
      </c>
      <c r="Z21" s="90">
        <f>(VLOOKUP($A20,'RevPAR Raw Data'!$B$6:$BE$49,'RevPAR Raw Data'!AV$1,FALSE))/100</f>
        <v>-2.3810923014962099E-2</v>
      </c>
      <c r="AA21" s="90">
        <f>(VLOOKUP($A20,'RevPAR Raw Data'!$B$6:$BE$49,'RevPAR Raw Data'!AW$1,FALSE))/100</f>
        <v>-2.2043769658196002E-2</v>
      </c>
      <c r="AB21" s="90">
        <f>(VLOOKUP($A20,'RevPAR Raw Data'!$B$6:$BE$49,'RevPAR Raw Data'!AX$1,FALSE))/100</f>
        <v>-5.5783868165146397E-2</v>
      </c>
      <c r="AC21" s="90">
        <f>(VLOOKUP($A20,'RevPAR Raw Data'!$B$6:$BE$49,'RevPAR Raw Data'!AY$1,FALSE))/100</f>
        <v>-3.7154459618394899E-2</v>
      </c>
      <c r="AD21" s="91">
        <f>(VLOOKUP($A20,'RevPAR Raw Data'!$B$6:$BE$49,'RevPAR Raw Data'!BA$1,FALSE))/100</f>
        <v>-6.4012901360474897E-2</v>
      </c>
      <c r="AE21" s="91">
        <f>(VLOOKUP($A20,'RevPAR Raw Data'!$B$6:$BE$49,'RevPAR Raw Data'!BB$1,FALSE))/100</f>
        <v>-9.0794449135256E-2</v>
      </c>
      <c r="AF21" s="90">
        <f>(VLOOKUP($A20,'RevPAR Raw Data'!$B$6:$BE$49,'RevPAR Raw Data'!BC$1,FALSE))/100</f>
        <v>-7.7219718486979894E-2</v>
      </c>
      <c r="AG21" s="92">
        <f>(VLOOKUP($A20,'RevPAR Raw Data'!$B$6:$BE$49,'RevPAR Raw Data'!BE$1,FALSE))/100</f>
        <v>-5.1405930381052796E-2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0.51928401335353802</v>
      </c>
      <c r="C23" s="99">
        <f>(VLOOKUP($A23,'Occupancy Raw Data'!$B$8:$BE$51,'Occupancy Raw Data'!AH$3,FALSE))/100</f>
        <v>0.60188909271138302</v>
      </c>
      <c r="D23" s="99">
        <f>(VLOOKUP($A23,'Occupancy Raw Data'!$B$8:$BE$51,'Occupancy Raw Data'!AI$3,FALSE))/100</f>
        <v>0.63899871250014195</v>
      </c>
      <c r="E23" s="99">
        <f>(VLOOKUP($A23,'Occupancy Raw Data'!$B$8:$BE$51,'Occupancy Raw Data'!AJ$3,FALSE))/100</f>
        <v>0.67308897421582103</v>
      </c>
      <c r="F23" s="99">
        <f>(VLOOKUP($A23,'Occupancy Raw Data'!$B$8:$BE$51,'Occupancy Raw Data'!AK$3,FALSE))/100</f>
        <v>0.65548080638196293</v>
      </c>
      <c r="G23" s="100">
        <f>(VLOOKUP($A23,'Occupancy Raw Data'!$B$8:$BE$51,'Occupancy Raw Data'!AL$3,FALSE))/100</f>
        <v>0.61776817152774199</v>
      </c>
      <c r="H23" s="99">
        <f>(VLOOKUP($A23,'Occupancy Raw Data'!$B$8:$BE$51,'Occupancy Raw Data'!AN$3,FALSE))/100</f>
        <v>0.7029477942680511</v>
      </c>
      <c r="I23" s="99">
        <f>(VLOOKUP($A23,'Occupancy Raw Data'!$B$8:$BE$51,'Occupancy Raw Data'!AO$3,FALSE))/100</f>
        <v>0.68581104116002611</v>
      </c>
      <c r="J23" s="100">
        <f>(VLOOKUP($A23,'Occupancy Raw Data'!$B$8:$BE$51,'Occupancy Raw Data'!AP$3,FALSE))/100</f>
        <v>0.69437941771403799</v>
      </c>
      <c r="K23" s="94">
        <f>(VLOOKUP($A23,'Occupancy Raw Data'!$B$8:$BE$51,'Occupancy Raw Data'!AR$3,FALSE))/100</f>
        <v>0.63968998247331099</v>
      </c>
      <c r="M23" s="121">
        <f>VLOOKUP($A23,'ADR Raw Data'!$B$6:$BE$49,'ADR Raw Data'!AG$1,FALSE)</f>
        <v>82.216574732315195</v>
      </c>
      <c r="N23" s="122">
        <f>VLOOKUP($A23,'ADR Raw Data'!$B$6:$BE$49,'ADR Raw Data'!AH$1,FALSE)</f>
        <v>85.223274713209406</v>
      </c>
      <c r="O23" s="122">
        <f>VLOOKUP($A23,'ADR Raw Data'!$B$6:$BE$49,'ADR Raw Data'!AI$1,FALSE)</f>
        <v>87.618517197724799</v>
      </c>
      <c r="P23" s="122">
        <f>VLOOKUP($A23,'ADR Raw Data'!$B$6:$BE$49,'ADR Raw Data'!AJ$1,FALSE)</f>
        <v>91.240353618281802</v>
      </c>
      <c r="Q23" s="122">
        <f>VLOOKUP($A23,'ADR Raw Data'!$B$6:$BE$49,'ADR Raw Data'!AK$1,FALSE)</f>
        <v>90.889998959796102</v>
      </c>
      <c r="R23" s="123">
        <f>VLOOKUP($A23,'ADR Raw Data'!$B$6:$BE$49,'ADR Raw Data'!AL$1,FALSE)</f>
        <v>87.728870414133496</v>
      </c>
      <c r="S23" s="122">
        <f>VLOOKUP($A23,'ADR Raw Data'!$B$6:$BE$49,'ADR Raw Data'!AN$1,FALSE)</f>
        <v>103.653515147596</v>
      </c>
      <c r="T23" s="122">
        <f>VLOOKUP($A23,'ADR Raw Data'!$B$6:$BE$49,'ADR Raw Data'!AO$1,FALSE)</f>
        <v>101.55240265120101</v>
      </c>
      <c r="U23" s="123">
        <f>VLOOKUP($A23,'ADR Raw Data'!$B$6:$BE$49,'ADR Raw Data'!AP$1,FALSE)</f>
        <v>102.615922361874</v>
      </c>
      <c r="V23" s="124">
        <f>VLOOKUP($A23,'ADR Raw Data'!$B$6:$BE$49,'ADR Raw Data'!AR$1,FALSE)</f>
        <v>92.3528924460349</v>
      </c>
      <c r="X23" s="121">
        <f>VLOOKUP($A23,'RevPAR Raw Data'!$B$6:$BE$49,'RevPAR Raw Data'!AG$1,FALSE)</f>
        <v>42.693752891177702</v>
      </c>
      <c r="Y23" s="122">
        <f>VLOOKUP($A23,'RevPAR Raw Data'!$B$6:$BE$49,'RevPAR Raw Data'!AH$1,FALSE)</f>
        <v>51.294959495026603</v>
      </c>
      <c r="Z23" s="122">
        <f>VLOOKUP($A23,'RevPAR Raw Data'!$B$6:$BE$49,'RevPAR Raw Data'!AI$1,FALSE)</f>
        <v>55.988119680517698</v>
      </c>
      <c r="AA23" s="122">
        <f>VLOOKUP($A23,'RevPAR Raw Data'!$B$6:$BE$49,'RevPAR Raw Data'!AJ$1,FALSE)</f>
        <v>61.412876024018097</v>
      </c>
      <c r="AB23" s="122">
        <f>VLOOKUP($A23,'RevPAR Raw Data'!$B$6:$BE$49,'RevPAR Raw Data'!AK$1,FALSE)</f>
        <v>59.576649810222897</v>
      </c>
      <c r="AC23" s="123">
        <f>VLOOKUP($A23,'RevPAR Raw Data'!$B$6:$BE$49,'RevPAR Raw Data'!AL$1,FALSE)</f>
        <v>54.196103865933502</v>
      </c>
      <c r="AD23" s="122">
        <f>VLOOKUP($A23,'RevPAR Raw Data'!$B$6:$BE$49,'RevPAR Raw Data'!AN$1,FALSE)</f>
        <v>72.863009841132694</v>
      </c>
      <c r="AE23" s="122">
        <f>VLOOKUP($A23,'RevPAR Raw Data'!$B$6:$BE$49,'RevPAR Raw Data'!AO$1,FALSE)</f>
        <v>69.645758994522595</v>
      </c>
      <c r="AF23" s="123">
        <f>VLOOKUP($A23,'RevPAR Raw Data'!$B$6:$BE$49,'RevPAR Raw Data'!AP$1,FALSE)</f>
        <v>71.254384417827595</v>
      </c>
      <c r="AG23" s="124">
        <f>VLOOKUP($A23,'RevPAR Raw Data'!$B$6:$BE$49,'RevPAR Raw Data'!AR$1,FALSE)</f>
        <v>59.077220150163697</v>
      </c>
    </row>
    <row r="24" spans="1:33" ht="14.25" x14ac:dyDescent="0.2">
      <c r="A24" s="101" t="s">
        <v>121</v>
      </c>
      <c r="B24" s="89">
        <f>(VLOOKUP($A23,'Occupancy Raw Data'!$B$8:$BE$51,'Occupancy Raw Data'!AT$3,FALSE))/100</f>
        <v>7.89833049527436E-3</v>
      </c>
      <c r="C24" s="90">
        <f>(VLOOKUP($A23,'Occupancy Raw Data'!$B$8:$BE$51,'Occupancy Raw Data'!AU$3,FALSE))/100</f>
        <v>-1.3586029987802299E-2</v>
      </c>
      <c r="D24" s="90">
        <f>(VLOOKUP($A23,'Occupancy Raw Data'!$B$8:$BE$51,'Occupancy Raw Data'!AV$3,FALSE))/100</f>
        <v>-9.8060165511653294E-3</v>
      </c>
      <c r="E24" s="90">
        <f>(VLOOKUP($A23,'Occupancy Raw Data'!$B$8:$BE$51,'Occupancy Raw Data'!AW$3,FALSE))/100</f>
        <v>3.2809644342665202E-3</v>
      </c>
      <c r="F24" s="90">
        <f>(VLOOKUP($A23,'Occupancy Raw Data'!$B$8:$BE$51,'Occupancy Raw Data'!AX$3,FALSE))/100</f>
        <v>-1.3944974546351801E-2</v>
      </c>
      <c r="G24" s="90">
        <f>(VLOOKUP($A23,'Occupancy Raw Data'!$B$8:$BE$51,'Occupancy Raw Data'!AY$3,FALSE))/100</f>
        <v>-5.6466220254516395E-3</v>
      </c>
      <c r="H24" s="91">
        <f>(VLOOKUP($A23,'Occupancy Raw Data'!$B$8:$BE$51,'Occupancy Raw Data'!BA$3,FALSE))/100</f>
        <v>-2.1437153034267502E-2</v>
      </c>
      <c r="I24" s="91">
        <f>(VLOOKUP($A23,'Occupancy Raw Data'!$B$8:$BE$51,'Occupancy Raw Data'!BB$3,FALSE))/100</f>
        <v>-4.1166583219926903E-2</v>
      </c>
      <c r="J24" s="90">
        <f>(VLOOKUP($A23,'Occupancy Raw Data'!$B$8:$BE$51,'Occupancy Raw Data'!BC$3,FALSE))/100</f>
        <v>-3.1280595739749305E-2</v>
      </c>
      <c r="K24" s="92">
        <f>(VLOOKUP($A23,'Occupancy Raw Data'!$B$8:$BE$51,'Occupancy Raw Data'!BE$3,FALSE))/100</f>
        <v>-1.36947054387353E-2</v>
      </c>
      <c r="M24" s="89">
        <f>(VLOOKUP($A23,'ADR Raw Data'!$B$6:$BE$49,'ADR Raw Data'!AT$1,FALSE))/100</f>
        <v>6.3337268442677898E-3</v>
      </c>
      <c r="N24" s="90">
        <f>(VLOOKUP($A23,'ADR Raw Data'!$B$6:$BE$49,'ADR Raw Data'!AU$1,FALSE))/100</f>
        <v>4.2973106912961197E-3</v>
      </c>
      <c r="O24" s="90">
        <f>(VLOOKUP($A23,'ADR Raw Data'!$B$6:$BE$49,'ADR Raw Data'!AV$1,FALSE))/100</f>
        <v>5.7236016235108801E-3</v>
      </c>
      <c r="P24" s="90">
        <f>(VLOOKUP($A23,'ADR Raw Data'!$B$6:$BE$49,'ADR Raw Data'!AW$1,FALSE))/100</f>
        <v>1.0397948812083399E-2</v>
      </c>
      <c r="Q24" s="90">
        <f>(VLOOKUP($A23,'ADR Raw Data'!$B$6:$BE$49,'ADR Raw Data'!AX$1,FALSE))/100</f>
        <v>-3.17726615512589E-2</v>
      </c>
      <c r="R24" s="90">
        <f>(VLOOKUP($A23,'ADR Raw Data'!$B$6:$BE$49,'ADR Raw Data'!AY$1,FALSE))/100</f>
        <v>-2.0516764379792398E-3</v>
      </c>
      <c r="S24" s="91">
        <f>(VLOOKUP($A23,'ADR Raw Data'!$B$6:$BE$49,'ADR Raw Data'!BA$1,FALSE))/100</f>
        <v>-2.7155227598812899E-2</v>
      </c>
      <c r="T24" s="91">
        <f>(VLOOKUP($A23,'ADR Raw Data'!$B$6:$BE$49,'ADR Raw Data'!BB$1,FALSE))/100</f>
        <v>-2.7139765558728799E-2</v>
      </c>
      <c r="U24" s="90">
        <f>(VLOOKUP($A23,'ADR Raw Data'!$B$6:$BE$49,'ADR Raw Data'!BC$1,FALSE))/100</f>
        <v>-2.7046158988459901E-2</v>
      </c>
      <c r="V24" s="92">
        <f>(VLOOKUP($A23,'ADR Raw Data'!$B$6:$BE$49,'ADR Raw Data'!BE$1,FALSE))/100</f>
        <v>-1.17875943155102E-2</v>
      </c>
      <c r="X24" s="89">
        <f>(VLOOKUP($A23,'RevPAR Raw Data'!$B$6:$BE$49,'RevPAR Raw Data'!AT$1,FALSE))/100</f>
        <v>1.4282083207424901E-2</v>
      </c>
      <c r="Y24" s="90">
        <f>(VLOOKUP($A23,'RevPAR Raw Data'!$B$6:$BE$49,'RevPAR Raw Data'!AU$1,FALSE))/100</f>
        <v>-9.347102688425089E-3</v>
      </c>
      <c r="Z24" s="90">
        <f>(VLOOKUP($A23,'RevPAR Raw Data'!$B$6:$BE$49,'RevPAR Raw Data'!AV$1,FALSE))/100</f>
        <v>-4.1385406599068605E-3</v>
      </c>
      <c r="AA24" s="90">
        <f>(VLOOKUP($A23,'RevPAR Raw Data'!$B$6:$BE$49,'RevPAR Raw Data'!AW$1,FALSE))/100</f>
        <v>1.3713028546591699E-2</v>
      </c>
      <c r="AB24" s="90">
        <f>(VLOOKUP($A23,'RevPAR Raw Data'!$B$6:$BE$49,'RevPAR Raw Data'!AX$1,FALSE))/100</f>
        <v>-4.5274567141008602E-2</v>
      </c>
      <c r="AC24" s="90">
        <f>(VLOOKUP($A23,'RevPAR Raw Data'!$B$6:$BE$49,'RevPAR Raw Data'!AY$1,FALSE))/100</f>
        <v>-7.68671342206709E-3</v>
      </c>
      <c r="AD24" s="91">
        <f>(VLOOKUP($A23,'RevPAR Raw Data'!$B$6:$BE$49,'RevPAR Raw Data'!BA$1,FALSE))/100</f>
        <v>-4.8010249863364399E-2</v>
      </c>
      <c r="AE24" s="91">
        <f>(VLOOKUP($A23,'RevPAR Raw Data'!$B$6:$BE$49,'RevPAR Raw Data'!BB$1,FALSE))/100</f>
        <v>-6.718909736121309E-2</v>
      </c>
      <c r="AF24" s="90">
        <f>(VLOOKUP($A23,'RevPAR Raw Data'!$B$6:$BE$49,'RevPAR Raw Data'!BC$1,FALSE))/100</f>
        <v>-5.7480734762578194E-2</v>
      </c>
      <c r="AG24" s="92">
        <f>(VLOOKUP($A23,'RevPAR Raw Data'!$B$6:$BE$49,'RevPAR Raw Data'!BE$1,FALSE))/100</f>
        <v>-2.5320872122263301E-2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0.48911461668315903</v>
      </c>
      <c r="C26" s="99">
        <f>(VLOOKUP($A26,'Occupancy Raw Data'!$B$8:$BE$51,'Occupancy Raw Data'!AH$3,FALSE))/100</f>
        <v>0.51913673671342897</v>
      </c>
      <c r="D26" s="99">
        <f>(VLOOKUP($A26,'Occupancy Raw Data'!$B$8:$BE$51,'Occupancy Raw Data'!AI$3,FALSE))/100</f>
        <v>0.53610512835438595</v>
      </c>
      <c r="E26" s="99">
        <f>(VLOOKUP($A26,'Occupancy Raw Data'!$B$8:$BE$51,'Occupancy Raw Data'!AJ$3,FALSE))/100</f>
        <v>0.56056813551428997</v>
      </c>
      <c r="F26" s="99">
        <f>(VLOOKUP($A26,'Occupancy Raw Data'!$B$8:$BE$51,'Occupancy Raw Data'!AK$3,FALSE))/100</f>
        <v>0.56422485241515608</v>
      </c>
      <c r="G26" s="100">
        <f>(VLOOKUP($A26,'Occupancy Raw Data'!$B$8:$BE$51,'Occupancy Raw Data'!AL$3,FALSE))/100</f>
        <v>0.53383502406602201</v>
      </c>
      <c r="H26" s="99">
        <f>(VLOOKUP($A26,'Occupancy Raw Data'!$B$8:$BE$51,'Occupancy Raw Data'!AN$3,FALSE))/100</f>
        <v>0.62923488527641203</v>
      </c>
      <c r="I26" s="99">
        <f>(VLOOKUP($A26,'Occupancy Raw Data'!$B$8:$BE$51,'Occupancy Raw Data'!AO$3,FALSE))/100</f>
        <v>0.623811324046878</v>
      </c>
      <c r="J26" s="100">
        <f>(VLOOKUP($A26,'Occupancy Raw Data'!$B$8:$BE$51,'Occupancy Raw Data'!AP$3,FALSE))/100</f>
        <v>0.62652310466164496</v>
      </c>
      <c r="K26" s="94">
        <f>(VLOOKUP($A26,'Occupancy Raw Data'!$B$8:$BE$51,'Occupancy Raw Data'!AR$3,FALSE))/100</f>
        <v>0.56033010104200798</v>
      </c>
      <c r="M26" s="121">
        <f>VLOOKUP($A26,'ADR Raw Data'!$B$6:$BE$49,'ADR Raw Data'!AG$1,FALSE)</f>
        <v>62.905949073192502</v>
      </c>
      <c r="N26" s="122">
        <f>VLOOKUP($A26,'ADR Raw Data'!$B$6:$BE$49,'ADR Raw Data'!AH$1,FALSE)</f>
        <v>63.061933368373801</v>
      </c>
      <c r="O26" s="122">
        <f>VLOOKUP($A26,'ADR Raw Data'!$B$6:$BE$49,'ADR Raw Data'!AI$1,FALSE)</f>
        <v>63.837996701864803</v>
      </c>
      <c r="P26" s="122">
        <f>VLOOKUP($A26,'ADR Raw Data'!$B$6:$BE$49,'ADR Raw Data'!AJ$1,FALSE)</f>
        <v>66.390671388888805</v>
      </c>
      <c r="Q26" s="122">
        <f>VLOOKUP($A26,'ADR Raw Data'!$B$6:$BE$49,'ADR Raw Data'!AK$1,FALSE)</f>
        <v>65.7525562442016</v>
      </c>
      <c r="R26" s="123">
        <f>VLOOKUP($A26,'ADR Raw Data'!$B$6:$BE$49,'ADR Raw Data'!AL$1,FALSE)</f>
        <v>64.457312300622505</v>
      </c>
      <c r="S26" s="122">
        <f>VLOOKUP($A26,'ADR Raw Data'!$B$6:$BE$49,'ADR Raw Data'!AN$1,FALSE)</f>
        <v>74.098455444251798</v>
      </c>
      <c r="T26" s="122">
        <f>VLOOKUP($A26,'ADR Raw Data'!$B$6:$BE$49,'ADR Raw Data'!AO$1,FALSE)</f>
        <v>74.410223737820999</v>
      </c>
      <c r="U26" s="123">
        <f>VLOOKUP($A26,'ADR Raw Data'!$B$6:$BE$49,'ADR Raw Data'!AP$1,FALSE)</f>
        <v>74.253664877519498</v>
      </c>
      <c r="V26" s="124">
        <f>VLOOKUP($A26,'ADR Raw Data'!$B$6:$BE$49,'ADR Raw Data'!AR$1,FALSE)</f>
        <v>67.588426026155005</v>
      </c>
      <c r="X26" s="121">
        <f>VLOOKUP($A26,'RevPAR Raw Data'!$B$6:$BE$49,'RevPAR Raw Data'!AG$1,FALSE)</f>
        <v>30.768219168024899</v>
      </c>
      <c r="Y26" s="122">
        <f>VLOOKUP($A26,'RevPAR Raw Data'!$B$6:$BE$49,'RevPAR Raw Data'!AH$1,FALSE)</f>
        <v>32.737766299697299</v>
      </c>
      <c r="Z26" s="122">
        <f>VLOOKUP($A26,'RevPAR Raw Data'!$B$6:$BE$49,'RevPAR Raw Data'!AI$1,FALSE)</f>
        <v>34.223877415740098</v>
      </c>
      <c r="AA26" s="122">
        <f>VLOOKUP($A26,'RevPAR Raw Data'!$B$6:$BE$49,'RevPAR Raw Data'!AJ$1,FALSE)</f>
        <v>37.216494876011403</v>
      </c>
      <c r="AB26" s="122">
        <f>VLOOKUP($A26,'RevPAR Raw Data'!$B$6:$BE$49,'RevPAR Raw Data'!AK$1,FALSE)</f>
        <v>37.099226342803902</v>
      </c>
      <c r="AC26" s="123">
        <f>VLOOKUP($A26,'RevPAR Raw Data'!$B$6:$BE$49,'RevPAR Raw Data'!AL$1,FALSE)</f>
        <v>34.409570863233903</v>
      </c>
      <c r="AD26" s="122">
        <f>VLOOKUP($A26,'RevPAR Raw Data'!$B$6:$BE$49,'RevPAR Raw Data'!AN$1,FALSE)</f>
        <v>46.625333110623203</v>
      </c>
      <c r="AE26" s="122">
        <f>VLOOKUP($A26,'RevPAR Raw Data'!$B$6:$BE$49,'RevPAR Raw Data'!AO$1,FALSE)</f>
        <v>46.4179401925146</v>
      </c>
      <c r="AF26" s="123">
        <f>VLOOKUP($A26,'RevPAR Raw Data'!$B$6:$BE$49,'RevPAR Raw Data'!AP$1,FALSE)</f>
        <v>46.521636651568897</v>
      </c>
      <c r="AG26" s="124">
        <f>VLOOKUP($A26,'RevPAR Raw Data'!$B$6:$BE$49,'RevPAR Raw Data'!AR$1,FALSE)</f>
        <v>37.871829584505697</v>
      </c>
    </row>
    <row r="27" spans="1:33" ht="14.25" x14ac:dyDescent="0.2">
      <c r="A27" s="101" t="s">
        <v>121</v>
      </c>
      <c r="B27" s="89">
        <f>(VLOOKUP($A26,'Occupancy Raw Data'!$B$8:$BE$51,'Occupancy Raw Data'!AT$3,FALSE))/100</f>
        <v>4.73714866280339E-2</v>
      </c>
      <c r="C27" s="90">
        <f>(VLOOKUP($A26,'Occupancy Raw Data'!$B$8:$BE$51,'Occupancy Raw Data'!AU$3,FALSE))/100</f>
        <v>3.5197451300262105E-2</v>
      </c>
      <c r="D27" s="90">
        <f>(VLOOKUP($A26,'Occupancy Raw Data'!$B$8:$BE$51,'Occupancy Raw Data'!AV$3,FALSE))/100</f>
        <v>3.8069982201414304E-2</v>
      </c>
      <c r="E27" s="90">
        <f>(VLOOKUP($A26,'Occupancy Raw Data'!$B$8:$BE$51,'Occupancy Raw Data'!AW$3,FALSE))/100</f>
        <v>4.7449479759328901E-2</v>
      </c>
      <c r="F27" s="90">
        <f>(VLOOKUP($A26,'Occupancy Raw Data'!$B$8:$BE$51,'Occupancy Raw Data'!AX$3,FALSE))/100</f>
        <v>3.0289946849353398E-2</v>
      </c>
      <c r="G27" s="90">
        <f>(VLOOKUP($A26,'Occupancy Raw Data'!$B$8:$BE$51,'Occupancy Raw Data'!AY$3,FALSE))/100</f>
        <v>3.9516498229106599E-2</v>
      </c>
      <c r="H27" s="91">
        <f>(VLOOKUP($A26,'Occupancy Raw Data'!$B$8:$BE$51,'Occupancy Raw Data'!BA$3,FALSE))/100</f>
        <v>1.9061696311281198E-2</v>
      </c>
      <c r="I27" s="91">
        <f>(VLOOKUP($A26,'Occupancy Raw Data'!$B$8:$BE$51,'Occupancy Raw Data'!BB$3,FALSE))/100</f>
        <v>7.7047472661926197E-3</v>
      </c>
      <c r="J27" s="90">
        <f>(VLOOKUP($A26,'Occupancy Raw Data'!$B$8:$BE$51,'Occupancy Raw Data'!BC$3,FALSE))/100</f>
        <v>1.3375980531273299E-2</v>
      </c>
      <c r="K27" s="92">
        <f>(VLOOKUP($A26,'Occupancy Raw Data'!$B$8:$BE$51,'Occupancy Raw Data'!BE$3,FALSE))/100</f>
        <v>3.1054466662224698E-2</v>
      </c>
      <c r="M27" s="89">
        <f>(VLOOKUP($A26,'ADR Raw Data'!$B$6:$BE$49,'ADR Raw Data'!AT$1,FALSE))/100</f>
        <v>-1.24205746018343E-2</v>
      </c>
      <c r="N27" s="90">
        <f>(VLOOKUP($A26,'ADR Raw Data'!$B$6:$BE$49,'ADR Raw Data'!AU$1,FALSE))/100</f>
        <v>-1.8196934849612399E-2</v>
      </c>
      <c r="O27" s="90">
        <f>(VLOOKUP($A26,'ADR Raw Data'!$B$6:$BE$49,'ADR Raw Data'!AV$1,FALSE))/100</f>
        <v>-1.5703903156025701E-2</v>
      </c>
      <c r="P27" s="90">
        <f>(VLOOKUP($A26,'ADR Raw Data'!$B$6:$BE$49,'ADR Raw Data'!AW$1,FALSE))/100</f>
        <v>-5.1283228630689005E-3</v>
      </c>
      <c r="Q27" s="90">
        <f>(VLOOKUP($A26,'ADR Raw Data'!$B$6:$BE$49,'ADR Raw Data'!AX$1,FALSE))/100</f>
        <v>-6.0886894987045602E-2</v>
      </c>
      <c r="R27" s="90">
        <f>(VLOOKUP($A26,'ADR Raw Data'!$B$6:$BE$49,'ADR Raw Data'!AY$1,FALSE))/100</f>
        <v>-2.3586592267669699E-2</v>
      </c>
      <c r="S27" s="91">
        <f>(VLOOKUP($A26,'ADR Raw Data'!$B$6:$BE$49,'ADR Raw Data'!BA$1,FALSE))/100</f>
        <v>-6.6942172213422801E-2</v>
      </c>
      <c r="T27" s="91">
        <f>(VLOOKUP($A26,'ADR Raw Data'!$B$6:$BE$49,'ADR Raw Data'!BB$1,FALSE))/100</f>
        <v>-3.8344089004269402E-2</v>
      </c>
      <c r="U27" s="90">
        <f>(VLOOKUP($A26,'ADR Raw Data'!$B$6:$BE$49,'ADR Raw Data'!BC$1,FALSE))/100</f>
        <v>-5.2821853189442193E-2</v>
      </c>
      <c r="V27" s="92">
        <f>(VLOOKUP($A26,'ADR Raw Data'!$B$6:$BE$49,'ADR Raw Data'!BE$1,FALSE))/100</f>
        <v>-3.4970098446977703E-2</v>
      </c>
      <c r="X27" s="89">
        <f>(VLOOKUP($A26,'RevPAR Raw Data'!$B$6:$BE$49,'RevPAR Raw Data'!AT$1,FALSE))/100</f>
        <v>3.4362530942536197E-2</v>
      </c>
      <c r="Y27" s="90">
        <f>(VLOOKUP($A26,'RevPAR Raw Data'!$B$6:$BE$49,'RevPAR Raw Data'!AU$1,FALSE))/100</f>
        <v>1.63600307224664E-2</v>
      </c>
      <c r="Z27" s="90">
        <f>(VLOOKUP($A26,'RevPAR Raw Data'!$B$6:$BE$49,'RevPAR Raw Data'!AV$1,FALSE))/100</f>
        <v>2.1768231731745899E-2</v>
      </c>
      <c r="AA27" s="90">
        <f>(VLOOKUP($A26,'RevPAR Raw Data'!$B$6:$BE$49,'RevPAR Raw Data'!AW$1,FALSE))/100</f>
        <v>4.2077820644369497E-2</v>
      </c>
      <c r="AB27" s="90">
        <f>(VLOOKUP($A26,'RevPAR Raw Data'!$B$6:$BE$49,'RevPAR Raw Data'!AX$1,FALSE))/100</f>
        <v>-3.2441208950671901E-2</v>
      </c>
      <c r="AC27" s="90">
        <f>(VLOOKUP($A26,'RevPAR Raw Data'!$B$6:$BE$49,'RevPAR Raw Data'!AY$1,FALSE))/100</f>
        <v>1.49978464298608E-2</v>
      </c>
      <c r="AD27" s="91">
        <f>(VLOOKUP($A26,'RevPAR Raw Data'!$B$6:$BE$49,'RevPAR Raw Data'!BA$1,FALSE))/100</f>
        <v>-4.9156507259291306E-2</v>
      </c>
      <c r="AE27" s="91">
        <f>(VLOOKUP($A26,'RevPAR Raw Data'!$B$6:$BE$49,'RevPAR Raw Data'!BB$1,FALSE))/100</f>
        <v>-3.09347732530071E-2</v>
      </c>
      <c r="AF27" s="90">
        <f>(VLOOKUP($A26,'RevPAR Raw Data'!$B$6:$BE$49,'RevPAR Raw Data'!BC$1,FALSE))/100</f>
        <v>-4.0152416738056598E-2</v>
      </c>
      <c r="AG27" s="92">
        <f>(VLOOKUP($A26,'RevPAR Raw Data'!$B$6:$BE$49,'RevPAR Raw Data'!BE$1,FALSE))/100</f>
        <v>-5.0016095411493404E-3</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0.48943972731975999</v>
      </c>
      <c r="C29" s="118">
        <f>(VLOOKUP($A29,'Occupancy Raw Data'!$B$8:$BE$45,'Occupancy Raw Data'!AH$3,FALSE))/100</f>
        <v>0.63672814145287393</v>
      </c>
      <c r="D29" s="118">
        <f>(VLOOKUP($A29,'Occupancy Raw Data'!$B$8:$BE$45,'Occupancy Raw Data'!AI$3,FALSE))/100</f>
        <v>0.700751696643233</v>
      </c>
      <c r="E29" s="118">
        <f>(VLOOKUP($A29,'Occupancy Raw Data'!$B$8:$BE$45,'Occupancy Raw Data'!AJ$3,FALSE))/100</f>
        <v>0.69739645150491403</v>
      </c>
      <c r="F29" s="118">
        <f>(VLOOKUP($A29,'Occupancy Raw Data'!$B$8:$BE$45,'Occupancy Raw Data'!AK$3,FALSE))/100</f>
        <v>0.68667770654188498</v>
      </c>
      <c r="G29" s="119">
        <f>(VLOOKUP($A29,'Occupancy Raw Data'!$B$8:$BE$45,'Occupancy Raw Data'!AL$3,FALSE))/100</f>
        <v>0.6422128180009371</v>
      </c>
      <c r="H29" s="99">
        <f>(VLOOKUP($A29,'Occupancy Raw Data'!$B$8:$BE$45,'Occupancy Raw Data'!AN$3,FALSE))/100</f>
        <v>0.75026586855458599</v>
      </c>
      <c r="I29" s="99">
        <f>(VLOOKUP($A29,'Occupancy Raw Data'!$B$8:$BE$45,'Occupancy Raw Data'!AO$3,FALSE))/100</f>
        <v>0.72746194281547205</v>
      </c>
      <c r="J29" s="119">
        <f>(VLOOKUP($A29,'Occupancy Raw Data'!$B$8:$BE$45,'Occupancy Raw Data'!AP$3,FALSE))/100</f>
        <v>0.73886390568502902</v>
      </c>
      <c r="K29" s="120">
        <f>(VLOOKUP($A29,'Occupancy Raw Data'!$B$8:$BE$45,'Occupancy Raw Data'!AR$3,FALSE))/100</f>
        <v>0.6698523693460019</v>
      </c>
      <c r="M29" s="121">
        <f>VLOOKUP($A29,'ADR Raw Data'!$B$6:$BE$43,'ADR Raw Data'!AG$1,FALSE)</f>
        <v>108.54892165397101</v>
      </c>
      <c r="N29" s="122">
        <f>VLOOKUP($A29,'ADR Raw Data'!$B$6:$BE$43,'ADR Raw Data'!AH$1,FALSE)</f>
        <v>117.30396204997</v>
      </c>
      <c r="O29" s="122">
        <f>VLOOKUP($A29,'ADR Raw Data'!$B$6:$BE$43,'ADR Raw Data'!AI$1,FALSE)</f>
        <v>122.292602927125</v>
      </c>
      <c r="P29" s="122">
        <f>VLOOKUP($A29,'ADR Raw Data'!$B$6:$BE$43,'ADR Raw Data'!AJ$1,FALSE)</f>
        <v>123.52646967696801</v>
      </c>
      <c r="Q29" s="122">
        <f>VLOOKUP($A29,'ADR Raw Data'!$B$6:$BE$43,'ADR Raw Data'!AK$1,FALSE)</f>
        <v>130.52748719537101</v>
      </c>
      <c r="R29" s="123">
        <f>VLOOKUP($A29,'ADR Raw Data'!$B$6:$BE$43,'ADR Raw Data'!AL$1,FALSE)</f>
        <v>121.240650049859</v>
      </c>
      <c r="S29" s="122">
        <f>VLOOKUP($A29,'ADR Raw Data'!$B$6:$BE$43,'ADR Raw Data'!AN$1,FALSE)</f>
        <v>152.785317208002</v>
      </c>
      <c r="T29" s="122">
        <f>VLOOKUP($A29,'ADR Raw Data'!$B$6:$BE$43,'ADR Raw Data'!AO$1,FALSE)</f>
        <v>147.47976943800501</v>
      </c>
      <c r="U29" s="123">
        <f>VLOOKUP($A29,'ADR Raw Data'!$B$6:$BE$43,'ADR Raw Data'!AP$1,FALSE)</f>
        <v>150.17348026566</v>
      </c>
      <c r="V29" s="124">
        <f>VLOOKUP($A29,'ADR Raw Data'!$B$6:$BE$43,'ADR Raw Data'!AR$1,FALSE)</f>
        <v>130.367071395794</v>
      </c>
      <c r="X29" s="121">
        <f>VLOOKUP($A29,'RevPAR Raw Data'!$B$6:$BE$43,'RevPAR Raw Data'!AG$1,FALSE)</f>
        <v>53.128154615173898</v>
      </c>
      <c r="Y29" s="122">
        <f>VLOOKUP($A29,'RevPAR Raw Data'!$B$6:$BE$43,'RevPAR Raw Data'!AH$1,FALSE)</f>
        <v>74.690733741136299</v>
      </c>
      <c r="Z29" s="122">
        <f>VLOOKUP($A29,'RevPAR Raw Data'!$B$6:$BE$43,'RevPAR Raw Data'!AI$1,FALSE)</f>
        <v>85.696748988100595</v>
      </c>
      <c r="AA29" s="122">
        <f>VLOOKUP($A29,'RevPAR Raw Data'!$B$6:$BE$43,'RevPAR Raw Data'!AJ$1,FALSE)</f>
        <v>86.1469216196475</v>
      </c>
      <c r="AB29" s="122">
        <f>VLOOKUP($A29,'RevPAR Raw Data'!$B$6:$BE$43,'RevPAR Raw Data'!AK$1,FALSE)</f>
        <v>89.630315547993007</v>
      </c>
      <c r="AC29" s="123">
        <f>VLOOKUP($A29,'RevPAR Raw Data'!$B$6:$BE$43,'RevPAR Raw Data'!AL$1,FALSE)</f>
        <v>77.862299524785897</v>
      </c>
      <c r="AD29" s="122">
        <f>VLOOKUP($A29,'RevPAR Raw Data'!$B$6:$BE$43,'RevPAR Raw Data'!AN$1,FALSE)</f>
        <v>114.62960871745</v>
      </c>
      <c r="AE29" s="122">
        <f>VLOOKUP($A29,'RevPAR Raw Data'!$B$6:$BE$43,'RevPAR Raw Data'!AO$1,FALSE)</f>
        <v>107.28591960134899</v>
      </c>
      <c r="AF29" s="123">
        <f>VLOOKUP($A29,'RevPAR Raw Data'!$B$6:$BE$43,'RevPAR Raw Data'!AP$1,FALSE)</f>
        <v>110.95776415939901</v>
      </c>
      <c r="AG29" s="124">
        <f>VLOOKUP($A29,'RevPAR Raw Data'!$B$6:$BE$43,'RevPAR Raw Data'!AR$1,FALSE)</f>
        <v>87.326691659172099</v>
      </c>
    </row>
    <row r="30" spans="1:33" ht="14.25" x14ac:dyDescent="0.2">
      <c r="A30" s="101" t="s">
        <v>121</v>
      </c>
      <c r="B30" s="89">
        <f>(VLOOKUP($A29,'Occupancy Raw Data'!$B$8:$BE$51,'Occupancy Raw Data'!AT$3,FALSE))/100</f>
        <v>1.9521849324628401E-2</v>
      </c>
      <c r="C30" s="90">
        <f>(VLOOKUP($A29,'Occupancy Raw Data'!$B$8:$BE$51,'Occupancy Raw Data'!AU$3,FALSE))/100</f>
        <v>2.1278889500406902E-2</v>
      </c>
      <c r="D30" s="90">
        <f>(VLOOKUP($A29,'Occupancy Raw Data'!$B$8:$BE$51,'Occupancy Raw Data'!AV$3,FALSE))/100</f>
        <v>2.79048053651971E-2</v>
      </c>
      <c r="E30" s="90">
        <f>(VLOOKUP($A29,'Occupancy Raw Data'!$B$8:$BE$51,'Occupancy Raw Data'!AW$3,FALSE))/100</f>
        <v>1.8316184127963601E-2</v>
      </c>
      <c r="F30" s="90">
        <f>(VLOOKUP($A29,'Occupancy Raw Data'!$B$8:$BE$51,'Occupancy Raw Data'!AX$3,FALSE))/100</f>
        <v>3.3735703203910401E-2</v>
      </c>
      <c r="G30" s="90">
        <f>(VLOOKUP($A29,'Occupancy Raw Data'!$B$8:$BE$51,'Occupancy Raw Data'!AY$3,FALSE))/100</f>
        <v>2.4488194253712701E-2</v>
      </c>
      <c r="H30" s="91">
        <f>(VLOOKUP($A29,'Occupancy Raw Data'!$B$8:$BE$51,'Occupancy Raw Data'!BA$3,FALSE))/100</f>
        <v>1.1799336888809299E-2</v>
      </c>
      <c r="I30" s="91">
        <f>(VLOOKUP($A29,'Occupancy Raw Data'!$B$8:$BE$51,'Occupancy Raw Data'!BB$3,FALSE))/100</f>
        <v>-3.8766106826132997E-2</v>
      </c>
      <c r="J30" s="90">
        <f>(VLOOKUP($A29,'Occupancy Raw Data'!$B$8:$BE$51,'Occupancy Raw Data'!BC$3,FALSE))/100</f>
        <v>-1.37412829477056E-2</v>
      </c>
      <c r="K30" s="92">
        <f>(VLOOKUP($A29,'Occupancy Raw Data'!$B$8:$BE$51,'Occupancy Raw Data'!BE$3,FALSE))/100</f>
        <v>1.2177770809660799E-2</v>
      </c>
      <c r="M30" s="89">
        <f>(VLOOKUP($A29,'ADR Raw Data'!$B$6:$BE$49,'ADR Raw Data'!AT$1,FALSE))/100</f>
        <v>-7.1731705090166296E-3</v>
      </c>
      <c r="N30" s="90">
        <f>(VLOOKUP($A29,'ADR Raw Data'!$B$6:$BE$49,'ADR Raw Data'!AU$1,FALSE))/100</f>
        <v>1.07455843664371E-2</v>
      </c>
      <c r="O30" s="90">
        <f>(VLOOKUP($A29,'ADR Raw Data'!$B$6:$BE$49,'ADR Raw Data'!AV$1,FALSE))/100</f>
        <v>1.7364900453833501E-2</v>
      </c>
      <c r="P30" s="90">
        <f>(VLOOKUP($A29,'ADR Raw Data'!$B$6:$BE$49,'ADR Raw Data'!AW$1,FALSE))/100</f>
        <v>-3.3547742956584805E-4</v>
      </c>
      <c r="Q30" s="90">
        <f>(VLOOKUP($A29,'ADR Raw Data'!$B$6:$BE$49,'ADR Raw Data'!AX$1,FALSE))/100</f>
        <v>-2.6548715820690801E-3</v>
      </c>
      <c r="R30" s="90">
        <f>(VLOOKUP($A29,'ADR Raw Data'!$B$6:$BE$49,'ADR Raw Data'!AY$1,FALSE))/100</f>
        <v>4.4053493982134798E-3</v>
      </c>
      <c r="S30" s="91">
        <f>(VLOOKUP($A29,'ADR Raw Data'!$B$6:$BE$49,'ADR Raw Data'!BA$1,FALSE))/100</f>
        <v>-3.5748174386938301E-2</v>
      </c>
      <c r="T30" s="91">
        <f>(VLOOKUP($A29,'ADR Raw Data'!$B$6:$BE$49,'ADR Raw Data'!BB$1,FALSE))/100</f>
        <v>-4.5006461441061102E-2</v>
      </c>
      <c r="U30" s="90">
        <f>(VLOOKUP($A29,'ADR Raw Data'!$B$6:$BE$49,'ADR Raw Data'!BC$1,FALSE))/100</f>
        <v>-3.9930358989500599E-2</v>
      </c>
      <c r="V30" s="92">
        <f>(VLOOKUP($A29,'ADR Raw Data'!$B$6:$BE$49,'ADR Raw Data'!BE$1,FALSE))/100</f>
        <v>-1.42769788748182E-2</v>
      </c>
      <c r="X30" s="89">
        <f>(VLOOKUP($A29,'RevPAR Raw Data'!$B$6:$BE$49,'RevPAR Raw Data'!AT$1,FALSE))/100</f>
        <v>1.22086452617549E-2</v>
      </c>
      <c r="Y30" s="90">
        <f>(VLOOKUP($A29,'RevPAR Raw Data'!$B$6:$BE$49,'RevPAR Raw Data'!AU$1,FALSE))/100</f>
        <v>3.2253127969194703E-2</v>
      </c>
      <c r="Z30" s="90">
        <f>(VLOOKUP($A29,'RevPAR Raw Data'!$B$6:$BE$49,'RevPAR Raw Data'!AV$1,FALSE))/100</f>
        <v>4.5754269986380901E-2</v>
      </c>
      <c r="AA30" s="90">
        <f>(VLOOKUP($A29,'RevPAR Raw Data'!$B$6:$BE$49,'RevPAR Raw Data'!AW$1,FALSE))/100</f>
        <v>1.7974562032027099E-2</v>
      </c>
      <c r="AB30" s="90">
        <f>(VLOOKUP($A29,'RevPAR Raw Data'!$B$6:$BE$49,'RevPAR Raw Data'!AX$1,FALSE))/100</f>
        <v>3.0991267662104097E-2</v>
      </c>
      <c r="AC30" s="90">
        <f>(VLOOKUP($A29,'RevPAR Raw Data'!$B$6:$BE$49,'RevPAR Raw Data'!AY$1,FALSE))/100</f>
        <v>2.9001422703745103E-2</v>
      </c>
      <c r="AD30" s="91">
        <f>(VLOOKUP($A29,'RevPAR Raw Data'!$B$6:$BE$49,'RevPAR Raw Data'!BA$1,FALSE))/100</f>
        <v>-2.4370642250880301E-2</v>
      </c>
      <c r="AE30" s="91">
        <f>(VLOOKUP($A29,'RevPAR Raw Data'!$B$6:$BE$49,'RevPAR Raw Data'!BB$1,FALSE))/100</f>
        <v>-8.2027842975103696E-2</v>
      </c>
      <c r="AF30" s="90">
        <f>(VLOOKUP($A29,'RevPAR Raw Data'!$B$6:$BE$49,'RevPAR Raw Data'!BC$1,FALSE))/100</f>
        <v>-5.31229475761281E-2</v>
      </c>
      <c r="AG30" s="92">
        <f>(VLOOKUP($A29,'RevPAR Raw Data'!$B$6:$BE$49,'RevPAR Raw Data'!BE$1,FALSE))/100</f>
        <v>-2.27306984174928E-3</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0.47224394057857699</v>
      </c>
      <c r="C32" s="118">
        <f>(VLOOKUP($A32,'Occupancy Raw Data'!$B$8:$BE$45,'Occupancy Raw Data'!AH$3,FALSE))/100</f>
        <v>0.61376075058639501</v>
      </c>
      <c r="D32" s="118">
        <f>(VLOOKUP($A32,'Occupancy Raw Data'!$B$8:$BE$45,'Occupancy Raw Data'!AI$3,FALSE))/100</f>
        <v>0.66966379984362701</v>
      </c>
      <c r="E32" s="118">
        <f>(VLOOKUP($A32,'Occupancy Raw Data'!$B$8:$BE$45,'Occupancy Raw Data'!AJ$3,FALSE))/100</f>
        <v>0.66145426114151606</v>
      </c>
      <c r="F32" s="118">
        <f>(VLOOKUP($A32,'Occupancy Raw Data'!$B$8:$BE$45,'Occupancy Raw Data'!AK$3,FALSE))/100</f>
        <v>0.60613760750586299</v>
      </c>
      <c r="G32" s="119">
        <f>(VLOOKUP($A32,'Occupancy Raw Data'!$B$8:$BE$45,'Occupancy Raw Data'!AL$3,FALSE))/100</f>
        <v>0.60465207193119608</v>
      </c>
      <c r="H32" s="99">
        <f>(VLOOKUP($A32,'Occupancy Raw Data'!$B$8:$BE$45,'Occupancy Raw Data'!AN$3,FALSE))/100</f>
        <v>0.64444878811571504</v>
      </c>
      <c r="I32" s="99">
        <f>(VLOOKUP($A32,'Occupancy Raw Data'!$B$8:$BE$45,'Occupancy Raw Data'!AO$3,FALSE))/100</f>
        <v>0.65930414386239211</v>
      </c>
      <c r="J32" s="119">
        <f>(VLOOKUP($A32,'Occupancy Raw Data'!$B$8:$BE$45,'Occupancy Raw Data'!AP$3,FALSE))/100</f>
        <v>0.65187646598905302</v>
      </c>
      <c r="K32" s="120">
        <f>(VLOOKUP($A32,'Occupancy Raw Data'!$B$8:$BE$45,'Occupancy Raw Data'!AR$3,FALSE))/100</f>
        <v>0.618144755947727</v>
      </c>
      <c r="M32" s="121">
        <f>VLOOKUP($A32,'ADR Raw Data'!$B$6:$BE$43,'ADR Raw Data'!AG$1,FALSE)</f>
        <v>106.20956539735</v>
      </c>
      <c r="N32" s="122">
        <f>VLOOKUP($A32,'ADR Raw Data'!$B$6:$BE$43,'ADR Raw Data'!AH$1,FALSE)</f>
        <v>112.00743312101901</v>
      </c>
      <c r="O32" s="122">
        <f>VLOOKUP($A32,'ADR Raw Data'!$B$6:$BE$43,'ADR Raw Data'!AI$1,FALSE)</f>
        <v>113.175516637478</v>
      </c>
      <c r="P32" s="122">
        <f>VLOOKUP($A32,'ADR Raw Data'!$B$6:$BE$43,'ADR Raw Data'!AJ$1,FALSE)</f>
        <v>114.617151300236</v>
      </c>
      <c r="Q32" s="122">
        <f>VLOOKUP($A32,'ADR Raw Data'!$B$6:$BE$43,'ADR Raw Data'!AK$1,FALSE)</f>
        <v>116.910432118671</v>
      </c>
      <c r="R32" s="123">
        <f>VLOOKUP($A32,'ADR Raw Data'!$B$6:$BE$43,'ADR Raw Data'!AL$1,FALSE)</f>
        <v>112.914505721859</v>
      </c>
      <c r="S32" s="122">
        <f>VLOOKUP($A32,'ADR Raw Data'!$B$6:$BE$43,'ADR Raw Data'!AN$1,FALSE)</f>
        <v>145.029757355171</v>
      </c>
      <c r="T32" s="122">
        <f>VLOOKUP($A32,'ADR Raw Data'!$B$6:$BE$43,'ADR Raw Data'!AO$1,FALSE)</f>
        <v>145.161088052179</v>
      </c>
      <c r="U32" s="123">
        <f>VLOOKUP($A32,'ADR Raw Data'!$B$6:$BE$43,'ADR Raw Data'!AP$1,FALSE)</f>
        <v>145.096170914542</v>
      </c>
      <c r="V32" s="124">
        <f>VLOOKUP($A32,'ADR Raw Data'!$B$6:$BE$43,'ADR Raw Data'!AR$1,FALSE)</f>
        <v>122.611018656547</v>
      </c>
      <c r="X32" s="121">
        <f>VLOOKUP($A32,'RevPAR Raw Data'!$B$6:$BE$43,'RevPAR Raw Data'!AG$1,FALSE)</f>
        <v>50.156823690383099</v>
      </c>
      <c r="Y32" s="122">
        <f>VLOOKUP($A32,'RevPAR Raw Data'!$B$6:$BE$43,'RevPAR Raw Data'!AH$1,FALSE)</f>
        <v>68.745766223612094</v>
      </c>
      <c r="Z32" s="122">
        <f>VLOOKUP($A32,'RevPAR Raw Data'!$B$6:$BE$43,'RevPAR Raw Data'!AI$1,FALSE)</f>
        <v>75.789546520719298</v>
      </c>
      <c r="AA32" s="122">
        <f>VLOOKUP($A32,'RevPAR Raw Data'!$B$6:$BE$43,'RevPAR Raw Data'!AJ$1,FALSE)</f>
        <v>75.8140031274433</v>
      </c>
      <c r="AB32" s="122">
        <f>VLOOKUP($A32,'RevPAR Raw Data'!$B$6:$BE$43,'RevPAR Raw Data'!AK$1,FALSE)</f>
        <v>70.863809616888105</v>
      </c>
      <c r="AC32" s="123">
        <f>VLOOKUP($A32,'RevPAR Raw Data'!$B$6:$BE$43,'RevPAR Raw Data'!AL$1,FALSE)</f>
        <v>68.273989835809203</v>
      </c>
      <c r="AD32" s="122">
        <f>VLOOKUP($A32,'RevPAR Raw Data'!$B$6:$BE$43,'RevPAR Raw Data'!AN$1,FALSE)</f>
        <v>93.464251368256399</v>
      </c>
      <c r="AE32" s="122">
        <f>VLOOKUP($A32,'RevPAR Raw Data'!$B$6:$BE$43,'RevPAR Raw Data'!AO$1,FALSE)</f>
        <v>95.705306880375204</v>
      </c>
      <c r="AF32" s="123">
        <f>VLOOKUP($A32,'RevPAR Raw Data'!$B$6:$BE$43,'RevPAR Raw Data'!AP$1,FALSE)</f>
        <v>94.584779124315801</v>
      </c>
      <c r="AG32" s="124">
        <f>VLOOKUP($A32,'RevPAR Raw Data'!$B$6:$BE$43,'RevPAR Raw Data'!AR$1,FALSE)</f>
        <v>75.791358203953905</v>
      </c>
    </row>
    <row r="33" spans="1:33" ht="14.25" x14ac:dyDescent="0.2">
      <c r="A33" s="101" t="s">
        <v>121</v>
      </c>
      <c r="B33" s="89">
        <f>(VLOOKUP($A32,'Occupancy Raw Data'!$B$8:$BE$51,'Occupancy Raw Data'!AT$3,FALSE))/100</f>
        <v>3.9586919104991299E-2</v>
      </c>
      <c r="C33" s="90">
        <f>(VLOOKUP($A32,'Occupancy Raw Data'!$B$8:$BE$51,'Occupancy Raw Data'!AU$3,FALSE))/100</f>
        <v>-4.3266301035953594E-2</v>
      </c>
      <c r="D33" s="90">
        <f>(VLOOKUP($A32,'Occupancy Raw Data'!$B$8:$BE$51,'Occupancy Raw Data'!AV$3,FALSE))/100</f>
        <v>-8.6805555555555507E-3</v>
      </c>
      <c r="E33" s="90">
        <f>(VLOOKUP($A32,'Occupancy Raw Data'!$B$8:$BE$51,'Occupancy Raw Data'!AW$3,FALSE))/100</f>
        <v>-2.47838616714697E-2</v>
      </c>
      <c r="F33" s="90">
        <f>(VLOOKUP($A32,'Occupancy Raw Data'!$B$8:$BE$51,'Occupancy Raw Data'!AX$3,FALSE))/100</f>
        <v>-4.4375963020030801E-2</v>
      </c>
      <c r="G33" s="90">
        <f>(VLOOKUP($A32,'Occupancy Raw Data'!$B$8:$BE$51,'Occupancy Raw Data'!AY$3,FALSE))/100</f>
        <v>-1.9648855929517598E-2</v>
      </c>
      <c r="H33" s="91">
        <f>(VLOOKUP($A32,'Occupancy Raw Data'!$B$8:$BE$51,'Occupancy Raw Data'!BA$3,FALSE))/100</f>
        <v>-3.7091121495327097E-2</v>
      </c>
      <c r="I33" s="91">
        <f>(VLOOKUP($A32,'Occupancy Raw Data'!$B$8:$BE$51,'Occupancy Raw Data'!BB$3,FALSE))/100</f>
        <v>2.4605103280680399E-2</v>
      </c>
      <c r="J33" s="90">
        <f>(VLOOKUP($A32,'Occupancy Raw Data'!$B$8:$BE$51,'Occupancy Raw Data'!BC$3,FALSE))/100</f>
        <v>-6.8493150684931503E-3</v>
      </c>
      <c r="K33" s="92">
        <f>(VLOOKUP($A32,'Occupancy Raw Data'!$B$8:$BE$51,'Occupancy Raw Data'!BE$3,FALSE))/100</f>
        <v>-1.58271462232694E-2</v>
      </c>
      <c r="M33" s="89">
        <f>(VLOOKUP($A32,'ADR Raw Data'!$B$6:$BE$49,'ADR Raw Data'!AT$1,FALSE))/100</f>
        <v>2.6747443326937802E-2</v>
      </c>
      <c r="N33" s="90">
        <f>(VLOOKUP($A32,'ADR Raw Data'!$B$6:$BE$49,'ADR Raw Data'!AU$1,FALSE))/100</f>
        <v>2.84788853803658E-2</v>
      </c>
      <c r="O33" s="90">
        <f>(VLOOKUP($A32,'ADR Raw Data'!$B$6:$BE$49,'ADR Raw Data'!AV$1,FALSE))/100</f>
        <v>5.3400744029782794E-2</v>
      </c>
      <c r="P33" s="90">
        <f>(VLOOKUP($A32,'ADR Raw Data'!$B$6:$BE$49,'ADR Raw Data'!AW$1,FALSE))/100</f>
        <v>5.4020951943883198E-2</v>
      </c>
      <c r="Q33" s="90">
        <f>(VLOOKUP($A32,'ADR Raw Data'!$B$6:$BE$49,'ADR Raw Data'!AX$1,FALSE))/100</f>
        <v>-9.9748422076635515E-4</v>
      </c>
      <c r="R33" s="90">
        <f>(VLOOKUP($A32,'ADR Raw Data'!$B$6:$BE$49,'ADR Raw Data'!AY$1,FALSE))/100</f>
        <v>3.1991702166354101E-2</v>
      </c>
      <c r="S33" s="91">
        <f>(VLOOKUP($A32,'ADR Raw Data'!$B$6:$BE$49,'ADR Raw Data'!BA$1,FALSE))/100</f>
        <v>4.8520967086002502E-2</v>
      </c>
      <c r="T33" s="91">
        <f>(VLOOKUP($A32,'ADR Raw Data'!$B$6:$BE$49,'ADR Raw Data'!BB$1,FALSE))/100</f>
        <v>3.5986726639060301E-2</v>
      </c>
      <c r="U33" s="90">
        <f>(VLOOKUP($A32,'ADR Raw Data'!$B$6:$BE$49,'ADR Raw Data'!BC$1,FALSE))/100</f>
        <v>4.2351160881371204E-2</v>
      </c>
      <c r="V33" s="92">
        <f>(VLOOKUP($A32,'ADR Raw Data'!$B$6:$BE$49,'ADR Raw Data'!BE$1,FALSE))/100</f>
        <v>3.6371988106291601E-2</v>
      </c>
      <c r="X33" s="89">
        <f>(VLOOKUP($A32,'RevPAR Raw Data'!$B$6:$BE$49,'RevPAR Raw Data'!AT$1,FALSE))/100</f>
        <v>6.7393211307178E-2</v>
      </c>
      <c r="Y33" s="90">
        <f>(VLOOKUP($A32,'RevPAR Raw Data'!$B$6:$BE$49,'RevPAR Raw Data'!AU$1,FALSE))/100</f>
        <v>-1.6019591683623099E-2</v>
      </c>
      <c r="Z33" s="90">
        <f>(VLOOKUP($A32,'RevPAR Raw Data'!$B$6:$BE$49,'RevPAR Raw Data'!AV$1,FALSE))/100</f>
        <v>4.4256640348968805E-2</v>
      </c>
      <c r="AA33" s="90">
        <f>(VLOOKUP($A32,'RevPAR Raw Data'!$B$6:$BE$49,'RevPAR Raw Data'!AW$1,FALSE))/100</f>
        <v>2.7898242472075098E-2</v>
      </c>
      <c r="AB33" s="90">
        <f>(VLOOKUP($A32,'RevPAR Raw Data'!$B$6:$BE$49,'RevPAR Raw Data'!AX$1,FALSE))/100</f>
        <v>-4.5329182917903305E-2</v>
      </c>
      <c r="AC33" s="90">
        <f>(VLOOKUP($A32,'RevPAR Raw Data'!$B$6:$BE$49,'RevPAR Raw Data'!AY$1,FALSE))/100</f>
        <v>1.1714245890029699E-2</v>
      </c>
      <c r="AD33" s="91">
        <f>(VLOOKUP($A32,'RevPAR Raw Data'!$B$6:$BE$49,'RevPAR Raw Data'!BA$1,FALSE))/100</f>
        <v>9.6301485054177804E-3</v>
      </c>
      <c r="AE33" s="91">
        <f>(VLOOKUP($A32,'RevPAR Raw Data'!$B$6:$BE$49,'RevPAR Raw Data'!BB$1,FALSE))/100</f>
        <v>6.14772870454285E-2</v>
      </c>
      <c r="AF33" s="90">
        <f>(VLOOKUP($A32,'RevPAR Raw Data'!$B$6:$BE$49,'RevPAR Raw Data'!BC$1,FALSE))/100</f>
        <v>3.52117693684851E-2</v>
      </c>
      <c r="AG33" s="92">
        <f>(VLOOKUP($A32,'RevPAR Raw Data'!$B$6:$BE$49,'RevPAR Raw Data'!BE$1,FALSE))/100</f>
        <v>1.9969177108832802E-2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0.40980493699292198</v>
      </c>
      <c r="C35" s="118">
        <f>(VLOOKUP($A35,'Occupancy Raw Data'!$B$8:$BE$45,'Occupancy Raw Data'!AH$3,FALSE))/100</f>
        <v>0.54427757638529206</v>
      </c>
      <c r="D35" s="118">
        <f>(VLOOKUP($A35,'Occupancy Raw Data'!$B$8:$BE$45,'Occupancy Raw Data'!AI$3,FALSE))/100</f>
        <v>0.59416537200068997</v>
      </c>
      <c r="E35" s="118">
        <f>(VLOOKUP($A35,'Occupancy Raw Data'!$B$8:$BE$45,'Occupancy Raw Data'!AJ$3,FALSE))/100</f>
        <v>0.62679095460037904</v>
      </c>
      <c r="F35" s="118">
        <f>(VLOOKUP($A35,'Occupancy Raw Data'!$B$8:$BE$45,'Occupancy Raw Data'!AK$3,FALSE))/100</f>
        <v>0.59769521843825202</v>
      </c>
      <c r="G35" s="119">
        <f>(VLOOKUP($A35,'Occupancy Raw Data'!$B$8:$BE$45,'Occupancy Raw Data'!AL$3,FALSE))/100</f>
        <v>0.554578072172773</v>
      </c>
      <c r="H35" s="99">
        <f>(VLOOKUP($A35,'Occupancy Raw Data'!$B$8:$BE$45,'Occupancy Raw Data'!AN$3,FALSE))/100</f>
        <v>0.679566563467492</v>
      </c>
      <c r="I35" s="99">
        <f>(VLOOKUP($A35,'Occupancy Raw Data'!$B$8:$BE$45,'Occupancy Raw Data'!AO$3,FALSE))/100</f>
        <v>0.64224286205710301</v>
      </c>
      <c r="J35" s="119">
        <f>(VLOOKUP($A35,'Occupancy Raw Data'!$B$8:$BE$45,'Occupancy Raw Data'!AP$3,FALSE))/100</f>
        <v>0.66090471276229712</v>
      </c>
      <c r="K35" s="120">
        <f>(VLOOKUP($A35,'Occupancy Raw Data'!$B$8:$BE$45,'Occupancy Raw Data'!AR$3,FALSE))/100</f>
        <v>0.58501994386172196</v>
      </c>
      <c r="M35" s="121">
        <f>VLOOKUP($A35,'ADR Raw Data'!$B$6:$BE$43,'ADR Raw Data'!AG$1,FALSE)</f>
        <v>104.454431339511</v>
      </c>
      <c r="N35" s="122">
        <f>VLOOKUP($A35,'ADR Raw Data'!$B$6:$BE$43,'ADR Raw Data'!AH$1,FALSE)</f>
        <v>108.38876625435999</v>
      </c>
      <c r="O35" s="122">
        <f>VLOOKUP($A35,'ADR Raw Data'!$B$6:$BE$43,'ADR Raw Data'!AI$1,FALSE)</f>
        <v>108.504221382916</v>
      </c>
      <c r="P35" s="122">
        <f>VLOOKUP($A35,'ADR Raw Data'!$B$6:$BE$43,'ADR Raw Data'!AJ$1,FALSE)</f>
        <v>114.837127513081</v>
      </c>
      <c r="Q35" s="122">
        <f>VLOOKUP($A35,'ADR Raw Data'!$B$6:$BE$43,'ADR Raw Data'!AK$1,FALSE)</f>
        <v>115.648627338129</v>
      </c>
      <c r="R35" s="123">
        <f>VLOOKUP($A35,'ADR Raw Data'!$B$6:$BE$43,'ADR Raw Data'!AL$1,FALSE)</f>
        <v>110.858396267496</v>
      </c>
      <c r="S35" s="122">
        <f>VLOOKUP($A35,'ADR Raw Data'!$B$6:$BE$43,'ADR Raw Data'!AN$1,FALSE)</f>
        <v>134.186322450012</v>
      </c>
      <c r="T35" s="122">
        <f>VLOOKUP($A35,'ADR Raw Data'!$B$6:$BE$43,'ADR Raw Data'!AO$1,FALSE)</f>
        <v>133.12081949651801</v>
      </c>
      <c r="U35" s="123">
        <f>VLOOKUP($A35,'ADR Raw Data'!$B$6:$BE$43,'ADR Raw Data'!AP$1,FALSE)</f>
        <v>133.66861418347401</v>
      </c>
      <c r="V35" s="124">
        <f>VLOOKUP($A35,'ADR Raw Data'!$B$6:$BE$43,'ADR Raw Data'!AR$1,FALSE)</f>
        <v>118.236196127946</v>
      </c>
      <c r="X35" s="121">
        <f>VLOOKUP($A35,'RevPAR Raw Data'!$B$6:$BE$43,'RevPAR Raw Data'!AG$1,FALSE)</f>
        <v>42.805941653719998</v>
      </c>
      <c r="Y35" s="122">
        <f>VLOOKUP($A35,'RevPAR Raw Data'!$B$6:$BE$43,'RevPAR Raw Data'!AH$1,FALSE)</f>
        <v>58.993575004315502</v>
      </c>
      <c r="Z35" s="122">
        <f>VLOOKUP($A35,'RevPAR Raw Data'!$B$6:$BE$43,'RevPAR Raw Data'!AI$1,FALSE)</f>
        <v>64.469451061626103</v>
      </c>
      <c r="AA35" s="122">
        <f>VLOOKUP($A35,'RevPAR Raw Data'!$B$6:$BE$43,'RevPAR Raw Data'!AJ$1,FALSE)</f>
        <v>71.978872777489997</v>
      </c>
      <c r="AB35" s="122">
        <f>VLOOKUP($A35,'RevPAR Raw Data'!$B$6:$BE$43,'RevPAR Raw Data'!AK$1,FALSE)</f>
        <v>69.122631578947306</v>
      </c>
      <c r="AC35" s="123">
        <f>VLOOKUP($A35,'RevPAR Raw Data'!$B$6:$BE$43,'RevPAR Raw Data'!AL$1,FALSE)</f>
        <v>61.479635686193298</v>
      </c>
      <c r="AD35" s="122">
        <f>VLOOKUP($A35,'RevPAR Raw Data'!$B$6:$BE$43,'RevPAR Raw Data'!AN$1,FALSE)</f>
        <v>91.188538011695897</v>
      </c>
      <c r="AE35" s="122">
        <f>VLOOKUP($A35,'RevPAR Raw Data'!$B$6:$BE$43,'RevPAR Raw Data'!AO$1,FALSE)</f>
        <v>85.495896112831005</v>
      </c>
      <c r="AF35" s="123">
        <f>VLOOKUP($A35,'RevPAR Raw Data'!$B$6:$BE$43,'RevPAR Raw Data'!AP$1,FALSE)</f>
        <v>88.342217062263501</v>
      </c>
      <c r="AG35" s="124">
        <f>VLOOKUP($A35,'RevPAR Raw Data'!$B$6:$BE$43,'RevPAR Raw Data'!AR$1,FALSE)</f>
        <v>69.170532821194598</v>
      </c>
    </row>
    <row r="36" spans="1:33" ht="14.25" x14ac:dyDescent="0.2">
      <c r="A36" s="101" t="s">
        <v>121</v>
      </c>
      <c r="B36" s="89">
        <f>(VLOOKUP($A35,'Occupancy Raw Data'!$B$8:$BE$51,'Occupancy Raw Data'!AT$3,FALSE))/100</f>
        <v>-4.5257318954357801E-3</v>
      </c>
      <c r="C36" s="90">
        <f>(VLOOKUP($A35,'Occupancy Raw Data'!$B$8:$BE$51,'Occupancy Raw Data'!AU$3,FALSE))/100</f>
        <v>2.06252857641002E-2</v>
      </c>
      <c r="D36" s="90">
        <f>(VLOOKUP($A35,'Occupancy Raw Data'!$B$8:$BE$51,'Occupancy Raw Data'!AV$3,FALSE))/100</f>
        <v>3.8338968588225601E-2</v>
      </c>
      <c r="E36" s="90">
        <f>(VLOOKUP($A35,'Occupancy Raw Data'!$B$8:$BE$51,'Occupancy Raw Data'!AW$3,FALSE))/100</f>
        <v>7.4448503309915398E-2</v>
      </c>
      <c r="F36" s="90">
        <f>(VLOOKUP($A35,'Occupancy Raw Data'!$B$8:$BE$51,'Occupancy Raw Data'!AX$3,FALSE))/100</f>
        <v>2.2849496576224603E-2</v>
      </c>
      <c r="G36" s="90">
        <f>(VLOOKUP($A35,'Occupancy Raw Data'!$B$8:$BE$51,'Occupancy Raw Data'!AY$3,FALSE))/100</f>
        <v>3.2656773309367802E-2</v>
      </c>
      <c r="H36" s="91">
        <f>(VLOOKUP($A35,'Occupancy Raw Data'!$B$8:$BE$51,'Occupancy Raw Data'!BA$3,FALSE))/100</f>
        <v>-8.7354427777095699E-3</v>
      </c>
      <c r="I36" s="91">
        <f>(VLOOKUP($A35,'Occupancy Raw Data'!$B$8:$BE$51,'Occupancy Raw Data'!BB$3,FALSE))/100</f>
        <v>-4.6551199678902401E-2</v>
      </c>
      <c r="J36" s="90">
        <f>(VLOOKUP($A35,'Occupancy Raw Data'!$B$8:$BE$51,'Occupancy Raw Data'!BC$3,FALSE))/100</f>
        <v>-2.74770029819036E-2</v>
      </c>
      <c r="K36" s="92">
        <f>(VLOOKUP($A35,'Occupancy Raw Data'!$B$8:$BE$51,'Occupancy Raw Data'!BE$3,FALSE))/100</f>
        <v>1.24514895614312E-2</v>
      </c>
      <c r="M36" s="89">
        <f>(VLOOKUP($A35,'ADR Raw Data'!$B$6:$BE$49,'ADR Raw Data'!AT$1,FALSE))/100</f>
        <v>6.7939739614177597E-2</v>
      </c>
      <c r="N36" s="90">
        <f>(VLOOKUP($A35,'ADR Raw Data'!$B$6:$BE$49,'ADR Raw Data'!AU$1,FALSE))/100</f>
        <v>6.4577409378673789E-2</v>
      </c>
      <c r="O36" s="90">
        <f>(VLOOKUP($A35,'ADR Raw Data'!$B$6:$BE$49,'ADR Raw Data'!AV$1,FALSE))/100</f>
        <v>5.0953121696760702E-2</v>
      </c>
      <c r="P36" s="90">
        <f>(VLOOKUP($A35,'ADR Raw Data'!$B$6:$BE$49,'ADR Raw Data'!AW$1,FALSE))/100</f>
        <v>7.4376250094810303E-2</v>
      </c>
      <c r="Q36" s="90">
        <f>(VLOOKUP($A35,'ADR Raw Data'!$B$6:$BE$49,'ADR Raw Data'!AX$1,FALSE))/100</f>
        <v>1.17707815729389E-2</v>
      </c>
      <c r="R36" s="90">
        <f>(VLOOKUP($A35,'ADR Raw Data'!$B$6:$BE$49,'ADR Raw Data'!AY$1,FALSE))/100</f>
        <v>5.2456261824670801E-2</v>
      </c>
      <c r="S36" s="91">
        <f>(VLOOKUP($A35,'ADR Raw Data'!$B$6:$BE$49,'ADR Raw Data'!BA$1,FALSE))/100</f>
        <v>-5.2354394317173699E-3</v>
      </c>
      <c r="T36" s="91">
        <f>(VLOOKUP($A35,'ADR Raw Data'!$B$6:$BE$49,'ADR Raw Data'!BB$1,FALSE))/100</f>
        <v>-5.5237034883113996E-3</v>
      </c>
      <c r="U36" s="90">
        <f>(VLOOKUP($A35,'ADR Raw Data'!$B$6:$BE$49,'ADR Raw Data'!BC$1,FALSE))/100</f>
        <v>-5.3006781167870901E-3</v>
      </c>
      <c r="V36" s="92">
        <f>(VLOOKUP($A35,'ADR Raw Data'!$B$6:$BE$49,'ADR Raw Data'!BE$1,FALSE))/100</f>
        <v>2.7173371187774902E-2</v>
      </c>
      <c r="X36" s="89">
        <f>(VLOOKUP($A35,'RevPAR Raw Data'!$B$6:$BE$49,'RevPAR Raw Data'!AT$1,FALSE))/100</f>
        <v>6.3106530672202302E-2</v>
      </c>
      <c r="Y36" s="90">
        <f>(VLOOKUP($A35,'RevPAR Raw Data'!$B$6:$BE$49,'RevPAR Raw Data'!AU$1,FALSE))/100</f>
        <v>8.6534622665114594E-2</v>
      </c>
      <c r="Z36" s="90">
        <f>(VLOOKUP($A35,'RevPAR Raw Data'!$B$6:$BE$49,'RevPAR Raw Data'!AV$1,FALSE))/100</f>
        <v>9.1245580417190386E-2</v>
      </c>
      <c r="AA36" s="90">
        <f>(VLOOKUP($A35,'RevPAR Raw Data'!$B$6:$BE$49,'RevPAR Raw Data'!AW$1,FALSE))/100</f>
        <v>0.15436195390608801</v>
      </c>
      <c r="AB36" s="90">
        <f>(VLOOKUP($A35,'RevPAR Raw Data'!$B$6:$BE$49,'RevPAR Raw Data'!AX$1,FALSE))/100</f>
        <v>3.4889234582414004E-2</v>
      </c>
      <c r="AC36" s="90">
        <f>(VLOOKUP($A35,'RevPAR Raw Data'!$B$6:$BE$49,'RevPAR Raw Data'!AY$1,FALSE))/100</f>
        <v>8.6826087385103806E-2</v>
      </c>
      <c r="AD36" s="91">
        <f>(VLOOKUP($A35,'RevPAR Raw Data'!$B$6:$BE$49,'RevPAR Raw Data'!BA$1,FALSE))/100</f>
        <v>-1.3925148327854998E-2</v>
      </c>
      <c r="AE36" s="91">
        <f>(VLOOKUP($A35,'RevPAR Raw Data'!$B$6:$BE$49,'RevPAR Raw Data'!BB$1,FALSE))/100</f>
        <v>-5.1817768143162406E-2</v>
      </c>
      <c r="AF36" s="90">
        <f>(VLOOKUP($A35,'RevPAR Raw Data'!$B$6:$BE$49,'RevPAR Raw Data'!BC$1,FALSE))/100</f>
        <v>-3.2632034350269602E-2</v>
      </c>
      <c r="AG36" s="92">
        <f>(VLOOKUP($A35,'RevPAR Raw Data'!$B$6:$BE$49,'RevPAR Raw Data'!BE$1,FALSE))/100</f>
        <v>3.9963209696899697E-2</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0.51950747536418806</v>
      </c>
      <c r="C38" s="118">
        <f>(VLOOKUP($A38,'Occupancy Raw Data'!$B$8:$BE$45,'Occupancy Raw Data'!AH$3,FALSE))/100</f>
        <v>0.59892962747715206</v>
      </c>
      <c r="D38" s="118">
        <f>(VLOOKUP($A38,'Occupancy Raw Data'!$B$8:$BE$45,'Occupancy Raw Data'!AI$3,FALSE))/100</f>
        <v>0.64371156142827002</v>
      </c>
      <c r="E38" s="118">
        <f>(VLOOKUP($A38,'Occupancy Raw Data'!$B$8:$BE$45,'Occupancy Raw Data'!AJ$3,FALSE))/100</f>
        <v>0.65542434905895308</v>
      </c>
      <c r="F38" s="118">
        <f>(VLOOKUP($A38,'Occupancy Raw Data'!$B$8:$BE$45,'Occupancy Raw Data'!AK$3,FALSE))/100</f>
        <v>0.66950753948494002</v>
      </c>
      <c r="G38" s="119">
        <f>(VLOOKUP($A38,'Occupancy Raw Data'!$B$8:$BE$45,'Occupancy Raw Data'!AL$3,FALSE))/100</f>
        <v>0.61742016894731</v>
      </c>
      <c r="H38" s="99">
        <f>(VLOOKUP($A38,'Occupancy Raw Data'!$B$8:$BE$45,'Occupancy Raw Data'!AN$3,FALSE))/100</f>
        <v>0.77746070657933297</v>
      </c>
      <c r="I38" s="99">
        <f>(VLOOKUP($A38,'Occupancy Raw Data'!$B$8:$BE$45,'Occupancy Raw Data'!AO$3,FALSE))/100</f>
        <v>0.77985470052731698</v>
      </c>
      <c r="J38" s="119">
        <f>(VLOOKUP($A38,'Occupancy Raw Data'!$B$8:$BE$45,'Occupancy Raw Data'!AP$3,FALSE))/100</f>
        <v>0.77865770355332498</v>
      </c>
      <c r="K38" s="120">
        <f>(VLOOKUP($A38,'Occupancy Raw Data'!$B$8:$BE$45,'Occupancy Raw Data'!AR$3,FALSE))/100</f>
        <v>0.66349828962371704</v>
      </c>
      <c r="M38" s="121">
        <f>VLOOKUP($A38,'ADR Raw Data'!$B$6:$BE$43,'ADR Raw Data'!AG$1,FALSE)</f>
        <v>110.77757919970399</v>
      </c>
      <c r="N38" s="122">
        <f>VLOOKUP($A38,'ADR Raw Data'!$B$6:$BE$43,'ADR Raw Data'!AH$1,FALSE)</f>
        <v>115.616791780851</v>
      </c>
      <c r="O38" s="122">
        <f>VLOOKUP($A38,'ADR Raw Data'!$B$6:$BE$43,'ADR Raw Data'!AI$1,FALSE)</f>
        <v>119.818695246693</v>
      </c>
      <c r="P38" s="122">
        <f>VLOOKUP($A38,'ADR Raw Data'!$B$6:$BE$43,'ADR Raw Data'!AJ$1,FALSE)</f>
        <v>121.070501427499</v>
      </c>
      <c r="Q38" s="122">
        <f>VLOOKUP($A38,'ADR Raw Data'!$B$6:$BE$43,'ADR Raw Data'!AK$1,FALSE)</f>
        <v>123.793944580587</v>
      </c>
      <c r="R38" s="123">
        <f>VLOOKUP($A38,'ADR Raw Data'!$B$6:$BE$43,'ADR Raw Data'!AL$1,FALSE)</f>
        <v>118.61033798837001</v>
      </c>
      <c r="S38" s="122">
        <f>VLOOKUP($A38,'ADR Raw Data'!$B$6:$BE$43,'ADR Raw Data'!AN$1,FALSE)</f>
        <v>152.510495882019</v>
      </c>
      <c r="T38" s="122">
        <f>VLOOKUP($A38,'ADR Raw Data'!$B$6:$BE$43,'ADR Raw Data'!AO$1,FALSE)</f>
        <v>155.38701501334299</v>
      </c>
      <c r="U38" s="123">
        <f>VLOOKUP($A38,'ADR Raw Data'!$B$6:$BE$43,'ADR Raw Data'!AP$1,FALSE)</f>
        <v>153.95096642220801</v>
      </c>
      <c r="V38" s="124">
        <f>VLOOKUP($A38,'ADR Raw Data'!$B$6:$BE$43,'ADR Raw Data'!AR$1,FALSE)</f>
        <v>130.46282952045701</v>
      </c>
      <c r="X38" s="121">
        <f>VLOOKUP($A38,'RevPAR Raw Data'!$B$6:$BE$43,'RevPAR Raw Data'!AG$1,FALSE)</f>
        <v>57.549780496995098</v>
      </c>
      <c r="Y38" s="122">
        <f>VLOOKUP($A38,'RevPAR Raw Data'!$B$6:$BE$43,'RevPAR Raw Data'!AH$1,FALSE)</f>
        <v>69.246322031408596</v>
      </c>
      <c r="Z38" s="122">
        <f>VLOOKUP($A38,'RevPAR Raw Data'!$B$6:$BE$43,'RevPAR Raw Data'!AI$1,FALSE)</f>
        <v>77.128679405547203</v>
      </c>
      <c r="AA38" s="122">
        <f>VLOOKUP($A38,'RevPAR Raw Data'!$B$6:$BE$43,'RevPAR Raw Data'!AJ$1,FALSE)</f>
        <v>79.352554588359993</v>
      </c>
      <c r="AB38" s="122">
        <f>VLOOKUP($A38,'RevPAR Raw Data'!$B$6:$BE$43,'RevPAR Raw Data'!AK$1,FALSE)</f>
        <v>82.8809792392844</v>
      </c>
      <c r="AC38" s="123">
        <f>VLOOKUP($A38,'RevPAR Raw Data'!$B$6:$BE$43,'RevPAR Raw Data'!AL$1,FALSE)</f>
        <v>73.232414919677197</v>
      </c>
      <c r="AD38" s="122">
        <f>VLOOKUP($A38,'RevPAR Raw Data'!$B$6:$BE$43,'RevPAR Raw Data'!AN$1,FALSE)</f>
        <v>118.57091788919899</v>
      </c>
      <c r="AE38" s="122">
        <f>VLOOKUP($A38,'RevPAR Raw Data'!$B$6:$BE$43,'RevPAR Raw Data'!AO$1,FALSE)</f>
        <v>121.17929405906401</v>
      </c>
      <c r="AF38" s="123">
        <f>VLOOKUP($A38,'RevPAR Raw Data'!$B$6:$BE$43,'RevPAR Raw Data'!AP$1,FALSE)</f>
        <v>119.875105974132</v>
      </c>
      <c r="AG38" s="124">
        <f>VLOOKUP($A38,'RevPAR Raw Data'!$B$6:$BE$43,'RevPAR Raw Data'!AR$1,FALSE)</f>
        <v>86.561864246294107</v>
      </c>
    </row>
    <row r="39" spans="1:33" ht="14.25" x14ac:dyDescent="0.2">
      <c r="A39" s="101" t="s">
        <v>121</v>
      </c>
      <c r="B39" s="89">
        <f>(VLOOKUP($A38,'Occupancy Raw Data'!$B$8:$BE$51,'Occupancy Raw Data'!AT$3,FALSE))/100</f>
        <v>1.0689242235844301E-2</v>
      </c>
      <c r="C39" s="90">
        <f>(VLOOKUP($A38,'Occupancy Raw Data'!$B$8:$BE$51,'Occupancy Raw Data'!AU$3,FALSE))/100</f>
        <v>2.77482859403307E-2</v>
      </c>
      <c r="D39" s="90">
        <f>(VLOOKUP($A38,'Occupancy Raw Data'!$B$8:$BE$51,'Occupancy Raw Data'!AV$3,FALSE))/100</f>
        <v>3.0260495929662897E-2</v>
      </c>
      <c r="E39" s="90">
        <f>(VLOOKUP($A38,'Occupancy Raw Data'!$B$8:$BE$51,'Occupancy Raw Data'!AW$3,FALSE))/100</f>
        <v>2.7706221814488997E-2</v>
      </c>
      <c r="F39" s="90">
        <f>(VLOOKUP($A38,'Occupancy Raw Data'!$B$8:$BE$51,'Occupancy Raw Data'!AX$3,FALSE))/100</f>
        <v>4.1204255131260498E-2</v>
      </c>
      <c r="G39" s="90">
        <f>(VLOOKUP($A38,'Occupancy Raw Data'!$B$8:$BE$51,'Occupancy Raw Data'!AY$3,FALSE))/100</f>
        <v>2.8230207167375697E-2</v>
      </c>
      <c r="H39" s="91">
        <f>(VLOOKUP($A38,'Occupancy Raw Data'!$B$8:$BE$51,'Occupancy Raw Data'!BA$3,FALSE))/100</f>
        <v>5.2285562064278007E-2</v>
      </c>
      <c r="I39" s="91">
        <f>(VLOOKUP($A38,'Occupancy Raw Data'!$B$8:$BE$51,'Occupancy Raw Data'!BB$3,FALSE))/100</f>
        <v>3.81484921421349E-2</v>
      </c>
      <c r="J39" s="90">
        <f>(VLOOKUP($A38,'Occupancy Raw Data'!$B$8:$BE$51,'Occupancy Raw Data'!BC$3,FALSE))/100</f>
        <v>4.5158358867637395E-2</v>
      </c>
      <c r="K39" s="92">
        <f>(VLOOKUP($A38,'Occupancy Raw Data'!$B$8:$BE$51,'Occupancy Raw Data'!BE$3,FALSE))/100</f>
        <v>3.38609067829568E-2</v>
      </c>
      <c r="M39" s="89">
        <f>(VLOOKUP($A38,'ADR Raw Data'!$B$6:$BE$49,'ADR Raw Data'!AT$1,FALSE))/100</f>
        <v>3.21840818064228E-2</v>
      </c>
      <c r="N39" s="90">
        <f>(VLOOKUP($A38,'ADR Raw Data'!$B$6:$BE$49,'ADR Raw Data'!AU$1,FALSE))/100</f>
        <v>6.2159409332360901E-2</v>
      </c>
      <c r="O39" s="90">
        <f>(VLOOKUP($A38,'ADR Raw Data'!$B$6:$BE$49,'ADR Raw Data'!AV$1,FALSE))/100</f>
        <v>6.0355428697686904E-2</v>
      </c>
      <c r="P39" s="90">
        <f>(VLOOKUP($A38,'ADR Raw Data'!$B$6:$BE$49,'ADR Raw Data'!AW$1,FALSE))/100</f>
        <v>4.5209923628280101E-2</v>
      </c>
      <c r="Q39" s="90">
        <f>(VLOOKUP($A38,'ADR Raw Data'!$B$6:$BE$49,'ADR Raw Data'!AX$1,FALSE))/100</f>
        <v>4.3552082098072598E-2</v>
      </c>
      <c r="R39" s="90">
        <f>(VLOOKUP($A38,'ADR Raw Data'!$B$6:$BE$49,'ADR Raw Data'!AY$1,FALSE))/100</f>
        <v>4.9373716621770099E-2</v>
      </c>
      <c r="S39" s="91">
        <f>(VLOOKUP($A38,'ADR Raw Data'!$B$6:$BE$49,'ADR Raw Data'!BA$1,FALSE))/100</f>
        <v>2.03469692206171E-2</v>
      </c>
      <c r="T39" s="91">
        <f>(VLOOKUP($A38,'ADR Raw Data'!$B$6:$BE$49,'ADR Raw Data'!BB$1,FALSE))/100</f>
        <v>1.9225375807816702E-2</v>
      </c>
      <c r="U39" s="90">
        <f>(VLOOKUP($A38,'ADR Raw Data'!$B$6:$BE$49,'ADR Raw Data'!BC$1,FALSE))/100</f>
        <v>1.9711546924418198E-2</v>
      </c>
      <c r="V39" s="92">
        <f>(VLOOKUP($A38,'ADR Raw Data'!$B$6:$BE$49,'ADR Raw Data'!BE$1,FALSE))/100</f>
        <v>3.8589870552559802E-2</v>
      </c>
      <c r="X39" s="89">
        <f>(VLOOKUP($A38,'RevPAR Raw Data'!$B$6:$BE$49,'RevPAR Raw Data'!AT$1,FALSE))/100</f>
        <v>4.3217347488834205E-2</v>
      </c>
      <c r="Y39" s="90">
        <f>(VLOOKUP($A38,'RevPAR Raw Data'!$B$6:$BE$49,'RevPAR Raw Data'!AU$1,FALSE))/100</f>
        <v>9.1632512336727992E-2</v>
      </c>
      <c r="Z39" s="90">
        <f>(VLOOKUP($A38,'RevPAR Raw Data'!$B$6:$BE$49,'RevPAR Raw Data'!AV$1,FALSE))/100</f>
        <v>9.2442309831789304E-2</v>
      </c>
      <c r="AA39" s="90">
        <f>(VLOOKUP($A38,'RevPAR Raw Data'!$B$6:$BE$49,'RevPAR Raw Data'!AW$1,FALSE))/100</f>
        <v>7.4168741615030301E-2</v>
      </c>
      <c r="AB39" s="90">
        <f>(VLOOKUP($A38,'RevPAR Raw Data'!$B$6:$BE$49,'RevPAR Raw Data'!AX$1,FALSE))/100</f>
        <v>8.6550868331599806E-2</v>
      </c>
      <c r="AC39" s="90">
        <f>(VLOOKUP($A38,'RevPAR Raw Data'!$B$6:$BE$49,'RevPAR Raw Data'!AY$1,FALSE))/100</f>
        <v>7.8997754038001702E-2</v>
      </c>
      <c r="AD39" s="91">
        <f>(VLOOKUP($A38,'RevPAR Raw Data'!$B$6:$BE$49,'RevPAR Raw Data'!BA$1,FALSE))/100</f>
        <v>7.3696384006899707E-2</v>
      </c>
      <c r="AE39" s="91">
        <f>(VLOOKUP($A38,'RevPAR Raw Data'!$B$6:$BE$49,'RevPAR Raw Data'!BB$1,FALSE))/100</f>
        <v>5.8107287047885696E-2</v>
      </c>
      <c r="AF39" s="90">
        <f>(VLOOKUP($A38,'RevPAR Raw Data'!$B$6:$BE$49,'RevPAR Raw Data'!BC$1,FALSE))/100</f>
        <v>6.5760046901904803E-2</v>
      </c>
      <c r="AG39" s="92">
        <f>(VLOOKUP($A38,'RevPAR Raw Data'!$B$6:$BE$49,'RevPAR Raw Data'!BE$1,FALSE))/100</f>
        <v>7.3757465345063195E-2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0.54243384551729301</v>
      </c>
      <c r="C41" s="118">
        <f>(VLOOKUP($A41,'Occupancy Raw Data'!$B$8:$BE$45,'Occupancy Raw Data'!AH$3,FALSE))/100</f>
        <v>0.70758966353839403</v>
      </c>
      <c r="D41" s="118">
        <f>(VLOOKUP($A41,'Occupancy Raw Data'!$B$8:$BE$45,'Occupancy Raw Data'!AI$3,FALSE))/100</f>
        <v>0.79503394707641306</v>
      </c>
      <c r="E41" s="118">
        <f>(VLOOKUP($A41,'Occupancy Raw Data'!$B$8:$BE$45,'Occupancy Raw Data'!AJ$3,FALSE))/100</f>
        <v>0.80451279832991607</v>
      </c>
      <c r="F41" s="118">
        <f>(VLOOKUP($A41,'Occupancy Raw Data'!$B$8:$BE$45,'Occupancy Raw Data'!AK$3,FALSE))/100</f>
        <v>0.73688194692595499</v>
      </c>
      <c r="G41" s="119">
        <f>(VLOOKUP($A41,'Occupancy Raw Data'!$B$8:$BE$45,'Occupancy Raw Data'!AL$3,FALSE))/100</f>
        <v>0.71729044027759403</v>
      </c>
      <c r="H41" s="99">
        <f>(VLOOKUP($A41,'Occupancy Raw Data'!$B$8:$BE$45,'Occupancy Raw Data'!AN$3,FALSE))/100</f>
        <v>0.70990295461811792</v>
      </c>
      <c r="I41" s="99">
        <f>(VLOOKUP($A41,'Occupancy Raw Data'!$B$8:$BE$45,'Occupancy Raw Data'!AO$3,FALSE))/100</f>
        <v>0.7116238174944981</v>
      </c>
      <c r="J41" s="119">
        <f>(VLOOKUP($A41,'Occupancy Raw Data'!$B$8:$BE$45,'Occupancy Raw Data'!AP$3,FALSE))/100</f>
        <v>0.71076338605630796</v>
      </c>
      <c r="K41" s="120">
        <f>(VLOOKUP($A41,'Occupancy Raw Data'!$B$8:$BE$45,'Occupancy Raw Data'!AR$3,FALSE))/100</f>
        <v>0.71542556764294107</v>
      </c>
      <c r="M41" s="121">
        <f>VLOOKUP($A41,'ADR Raw Data'!$B$6:$BE$43,'ADR Raw Data'!AG$1,FALSE)</f>
        <v>139.601655326046</v>
      </c>
      <c r="N41" s="122">
        <f>VLOOKUP($A41,'ADR Raw Data'!$B$6:$BE$43,'ADR Raw Data'!AH$1,FALSE)</f>
        <v>168.24139056301601</v>
      </c>
      <c r="O41" s="122">
        <f>VLOOKUP($A41,'ADR Raw Data'!$B$6:$BE$43,'ADR Raw Data'!AI$1,FALSE)</f>
        <v>182.522913401659</v>
      </c>
      <c r="P41" s="122">
        <f>VLOOKUP($A41,'ADR Raw Data'!$B$6:$BE$43,'ADR Raw Data'!AJ$1,FALSE)</f>
        <v>179.40545185176501</v>
      </c>
      <c r="Q41" s="122">
        <f>VLOOKUP($A41,'ADR Raw Data'!$B$6:$BE$43,'ADR Raw Data'!AK$1,FALSE)</f>
        <v>158.24048895184399</v>
      </c>
      <c r="R41" s="123">
        <f>VLOOKUP($A41,'ADR Raw Data'!$B$6:$BE$43,'ADR Raw Data'!AL$1,FALSE)</f>
        <v>167.52516188788101</v>
      </c>
      <c r="S41" s="122">
        <f>VLOOKUP($A41,'ADR Raw Data'!$B$6:$BE$43,'ADR Raw Data'!AN$1,FALSE)</f>
        <v>141.008178693247</v>
      </c>
      <c r="T41" s="122">
        <f>VLOOKUP($A41,'ADR Raw Data'!$B$6:$BE$43,'ADR Raw Data'!AO$1,FALSE)</f>
        <v>139.30252796479701</v>
      </c>
      <c r="U41" s="123">
        <f>VLOOKUP($A41,'ADR Raw Data'!$B$6:$BE$43,'ADR Raw Data'!AP$1,FALSE)</f>
        <v>140.15432092109401</v>
      </c>
      <c r="V41" s="124">
        <f>VLOOKUP($A41,'ADR Raw Data'!$B$6:$BE$43,'ADR Raw Data'!AR$1,FALSE)</f>
        <v>159.75588341938001</v>
      </c>
      <c r="X41" s="121">
        <f>VLOOKUP($A41,'RevPAR Raw Data'!$B$6:$BE$43,'RevPAR Raw Data'!AG$1,FALSE)</f>
        <v>75.724662739086995</v>
      </c>
      <c r="Y41" s="122">
        <f>VLOOKUP($A41,'RevPAR Raw Data'!$B$6:$BE$43,'RevPAR Raw Data'!AH$1,FALSE)</f>
        <v>119.04586894171599</v>
      </c>
      <c r="Z41" s="122">
        <f>VLOOKUP($A41,'RevPAR Raw Data'!$B$6:$BE$43,'RevPAR Raw Data'!AI$1,FALSE)</f>
        <v>145.111912273607</v>
      </c>
      <c r="AA41" s="122">
        <f>VLOOKUP($A41,'RevPAR Raw Data'!$B$6:$BE$43,'RevPAR Raw Data'!AJ$1,FALSE)</f>
        <v>144.333982104906</v>
      </c>
      <c r="AB41" s="122">
        <f>VLOOKUP($A41,'RevPAR Raw Data'!$B$6:$BE$43,'RevPAR Raw Data'!AK$1,FALSE)</f>
        <v>116.60455958135</v>
      </c>
      <c r="AC41" s="123">
        <f>VLOOKUP($A41,'RevPAR Raw Data'!$B$6:$BE$43,'RevPAR Raw Data'!AL$1,FALSE)</f>
        <v>120.164197128133</v>
      </c>
      <c r="AD41" s="122">
        <f>VLOOKUP($A41,'RevPAR Raw Data'!$B$6:$BE$43,'RevPAR Raw Data'!AN$1,FALSE)</f>
        <v>100.10212267965601</v>
      </c>
      <c r="AE41" s="122">
        <f>VLOOKUP($A41,'RevPAR Raw Data'!$B$6:$BE$43,'RevPAR Raw Data'!AO$1,FALSE)</f>
        <v>99.130996736943004</v>
      </c>
      <c r="AF41" s="123">
        <f>VLOOKUP($A41,'RevPAR Raw Data'!$B$6:$BE$43,'RevPAR Raw Data'!AP$1,FALSE)</f>
        <v>99.616559708299604</v>
      </c>
      <c r="AG41" s="124">
        <f>VLOOKUP($A41,'RevPAR Raw Data'!$B$6:$BE$43,'RevPAR Raw Data'!AR$1,FALSE)</f>
        <v>114.293443579609</v>
      </c>
    </row>
    <row r="42" spans="1:33" ht="14.25" x14ac:dyDescent="0.2">
      <c r="A42" s="101" t="s">
        <v>121</v>
      </c>
      <c r="B42" s="89">
        <f>(VLOOKUP($A41,'Occupancy Raw Data'!$B$8:$BE$51,'Occupancy Raw Data'!AT$3,FALSE))/100</f>
        <v>-7.1542496446189E-2</v>
      </c>
      <c r="C42" s="90">
        <f>(VLOOKUP($A41,'Occupancy Raw Data'!$B$8:$BE$51,'Occupancy Raw Data'!AU$3,FALSE))/100</f>
        <v>-9.0400663072428708E-2</v>
      </c>
      <c r="D42" s="90">
        <f>(VLOOKUP($A41,'Occupancy Raw Data'!$B$8:$BE$51,'Occupancy Raw Data'!AV$3,FALSE))/100</f>
        <v>-7.4425891127664498E-2</v>
      </c>
      <c r="E42" s="90">
        <f>(VLOOKUP($A41,'Occupancy Raw Data'!$B$8:$BE$51,'Occupancy Raw Data'!AW$3,FALSE))/100</f>
        <v>-6.9825476837323097E-2</v>
      </c>
      <c r="F42" s="90">
        <f>(VLOOKUP($A41,'Occupancy Raw Data'!$B$8:$BE$51,'Occupancy Raw Data'!AX$3,FALSE))/100</f>
        <v>-5.6389606073767397E-2</v>
      </c>
      <c r="G42" s="90">
        <f>(VLOOKUP($A41,'Occupancy Raw Data'!$B$8:$BE$51,'Occupancy Raw Data'!AY$3,FALSE))/100</f>
        <v>-7.2550820424191892E-2</v>
      </c>
      <c r="H42" s="91">
        <f>(VLOOKUP($A41,'Occupancy Raw Data'!$B$8:$BE$51,'Occupancy Raw Data'!BA$3,FALSE))/100</f>
        <v>-4.2602620861184201E-2</v>
      </c>
      <c r="I42" s="91">
        <f>(VLOOKUP($A41,'Occupancy Raw Data'!$B$8:$BE$51,'Occupancy Raw Data'!BB$3,FALSE))/100</f>
        <v>-5.2617379599084496E-2</v>
      </c>
      <c r="J42" s="90">
        <f>(VLOOKUP($A41,'Occupancy Raw Data'!$B$8:$BE$51,'Occupancy Raw Data'!BC$3,FALSE))/100</f>
        <v>-4.7642389116035098E-2</v>
      </c>
      <c r="K42" s="92">
        <f>(VLOOKUP($A41,'Occupancy Raw Data'!$B$8:$BE$51,'Occupancy Raw Data'!BE$3,FALSE))/100</f>
        <v>-6.5610814790488595E-2</v>
      </c>
      <c r="M42" s="89">
        <f>(VLOOKUP($A41,'ADR Raw Data'!$B$6:$BE$49,'ADR Raw Data'!AT$1,FALSE))/100</f>
        <v>-6.6090635506903403E-2</v>
      </c>
      <c r="N42" s="90">
        <f>(VLOOKUP($A41,'ADR Raw Data'!$B$6:$BE$49,'ADR Raw Data'!AU$1,FALSE))/100</f>
        <v>-4.56704474269089E-2</v>
      </c>
      <c r="O42" s="90">
        <f>(VLOOKUP($A41,'ADR Raw Data'!$B$6:$BE$49,'ADR Raw Data'!AV$1,FALSE))/100</f>
        <v>-3.0783572001048101E-2</v>
      </c>
      <c r="P42" s="90">
        <f>(VLOOKUP($A41,'ADR Raw Data'!$B$6:$BE$49,'ADR Raw Data'!AW$1,FALSE))/100</f>
        <v>-3.04330718542507E-2</v>
      </c>
      <c r="Q42" s="90">
        <f>(VLOOKUP($A41,'ADR Raw Data'!$B$6:$BE$49,'ADR Raw Data'!AX$1,FALSE))/100</f>
        <v>-3.7840960133004101E-2</v>
      </c>
      <c r="R42" s="90">
        <f>(VLOOKUP($A41,'ADR Raw Data'!$B$6:$BE$49,'ADR Raw Data'!AY$1,FALSE))/100</f>
        <v>-3.9864497831226101E-2</v>
      </c>
      <c r="S42" s="91">
        <f>(VLOOKUP($A41,'ADR Raw Data'!$B$6:$BE$49,'ADR Raw Data'!BA$1,FALSE))/100</f>
        <v>-2.37782131712173E-2</v>
      </c>
      <c r="T42" s="91">
        <f>(VLOOKUP($A41,'ADR Raw Data'!$B$6:$BE$49,'ADR Raw Data'!BB$1,FALSE))/100</f>
        <v>-3.3784031002383301E-2</v>
      </c>
      <c r="U42" s="90">
        <f>(VLOOKUP($A41,'ADR Raw Data'!$B$6:$BE$49,'ADR Raw Data'!BC$1,FALSE))/100</f>
        <v>-2.8777739235701302E-2</v>
      </c>
      <c r="V42" s="92">
        <f>(VLOOKUP($A41,'ADR Raw Data'!$B$6:$BE$49,'ADR Raw Data'!BE$1,FALSE))/100</f>
        <v>-3.80482203574872E-2</v>
      </c>
      <c r="X42" s="89">
        <f>(VLOOKUP($A41,'RevPAR Raw Data'!$B$6:$BE$49,'RevPAR Raw Data'!AT$1,FALSE))/100</f>
        <v>-0.13290484289721299</v>
      </c>
      <c r="Y42" s="90">
        <f>(VLOOKUP($A41,'RevPAR Raw Data'!$B$6:$BE$49,'RevPAR Raw Data'!AU$1,FALSE))/100</f>
        <v>-0.13194247176913002</v>
      </c>
      <c r="Z42" s="90">
        <f>(VLOOKUP($A41,'RevPAR Raw Data'!$B$6:$BE$49,'RevPAR Raw Data'!AV$1,FALSE))/100</f>
        <v>-0.102918368350442</v>
      </c>
      <c r="AA42" s="90">
        <f>(VLOOKUP($A41,'RevPAR Raw Data'!$B$6:$BE$49,'RevPAR Raw Data'!AW$1,FALSE))/100</f>
        <v>-9.8133544937726302E-2</v>
      </c>
      <c r="AB42" s="90">
        <f>(VLOOKUP($A41,'RevPAR Raw Data'!$B$6:$BE$49,'RevPAR Raw Data'!AX$1,FALSE))/100</f>
        <v>-9.209672937141819E-2</v>
      </c>
      <c r="AC42" s="90">
        <f>(VLOOKUP($A41,'RevPAR Raw Data'!$B$6:$BE$49,'RevPAR Raw Data'!AY$1,FALSE))/100</f>
        <v>-0.10952311623196399</v>
      </c>
      <c r="AD42" s="91">
        <f>(VLOOKUP($A41,'RevPAR Raw Data'!$B$6:$BE$49,'RevPAR Raw Data'!BA$1,FALSE))/100</f>
        <v>-6.5367819831911811E-2</v>
      </c>
      <c r="AE42" s="91">
        <f>(VLOOKUP($A41,'RevPAR Raw Data'!$B$6:$BE$49,'RevPAR Raw Data'!BB$1,FALSE))/100</f>
        <v>-8.4623783417828197E-2</v>
      </c>
      <c r="AF42" s="90">
        <f>(VLOOKUP($A41,'RevPAR Raw Data'!$B$6:$BE$49,'RevPAR Raw Data'!BC$1,FALSE))/100</f>
        <v>-7.5049088101189404E-2</v>
      </c>
      <c r="AG42" s="92">
        <f>(VLOOKUP($A41,'RevPAR Raw Data'!$B$6:$BE$49,'RevPAR Raw Data'!BE$1,FALSE))/100</f>
        <v>-0.10116266040899299</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0.44857917503156203</v>
      </c>
      <c r="C44" s="118">
        <f>(VLOOKUP($A44,'Occupancy Raw Data'!$B$8:$BE$45,'Occupancy Raw Data'!AH$3,FALSE))/100</f>
        <v>0.55051017240308697</v>
      </c>
      <c r="D44" s="118">
        <f>(VLOOKUP($A44,'Occupancy Raw Data'!$B$8:$BE$45,'Occupancy Raw Data'!AI$3,FALSE))/100</f>
        <v>0.59084794171823507</v>
      </c>
      <c r="E44" s="118">
        <f>(VLOOKUP($A44,'Occupancy Raw Data'!$B$8:$BE$45,'Occupancy Raw Data'!AJ$3,FALSE))/100</f>
        <v>0.64321046422584105</v>
      </c>
      <c r="F44" s="118">
        <f>(VLOOKUP($A44,'Occupancy Raw Data'!$B$8:$BE$45,'Occupancy Raw Data'!AK$3,FALSE))/100</f>
        <v>0.64824224397901409</v>
      </c>
      <c r="G44" s="119">
        <f>(VLOOKUP($A44,'Occupancy Raw Data'!$B$8:$BE$45,'Occupancy Raw Data'!AL$3,FALSE))/100</f>
        <v>0.57630688259779295</v>
      </c>
      <c r="H44" s="99">
        <f>(VLOOKUP($A44,'Occupancy Raw Data'!$B$8:$BE$45,'Occupancy Raw Data'!AN$3,FALSE))/100</f>
        <v>0.74932870657247908</v>
      </c>
      <c r="I44" s="99">
        <f>(VLOOKUP($A44,'Occupancy Raw Data'!$B$8:$BE$45,'Occupancy Raw Data'!AO$3,FALSE))/100</f>
        <v>0.68998636757962506</v>
      </c>
      <c r="J44" s="119">
        <f>(VLOOKUP($A44,'Occupancy Raw Data'!$B$8:$BE$45,'Occupancy Raw Data'!AP$3,FALSE))/100</f>
        <v>0.71965753707605207</v>
      </c>
      <c r="K44" s="120">
        <f>(VLOOKUP($A44,'Occupancy Raw Data'!$B$8:$BE$45,'Occupancy Raw Data'!AR$3,FALSE))/100</f>
        <v>0.61731115772059897</v>
      </c>
      <c r="M44" s="121">
        <f>VLOOKUP($A44,'ADR Raw Data'!$B$6:$BE$43,'ADR Raw Data'!AG$1,FALSE)</f>
        <v>94.693373166005301</v>
      </c>
      <c r="N44" s="122">
        <f>VLOOKUP($A44,'ADR Raw Data'!$B$6:$BE$43,'ADR Raw Data'!AH$1,FALSE)</f>
        <v>97.812845595699002</v>
      </c>
      <c r="O44" s="122">
        <f>VLOOKUP($A44,'ADR Raw Data'!$B$6:$BE$43,'ADR Raw Data'!AI$1,FALSE)</f>
        <v>100.34827378450299</v>
      </c>
      <c r="P44" s="122">
        <f>VLOOKUP($A44,'ADR Raw Data'!$B$6:$BE$43,'ADR Raw Data'!AJ$1,FALSE)</f>
        <v>102.915449192354</v>
      </c>
      <c r="Q44" s="122">
        <f>VLOOKUP($A44,'ADR Raw Data'!$B$6:$BE$43,'ADR Raw Data'!AK$1,FALSE)</f>
        <v>108.306574050471</v>
      </c>
      <c r="R44" s="123">
        <f>VLOOKUP($A44,'ADR Raw Data'!$B$6:$BE$43,'ADR Raw Data'!AL$1,FALSE)</f>
        <v>101.35013188974899</v>
      </c>
      <c r="S44" s="122">
        <f>VLOOKUP($A44,'ADR Raw Data'!$B$6:$BE$43,'ADR Raw Data'!AN$1,FALSE)</f>
        <v>127.135723579028</v>
      </c>
      <c r="T44" s="122">
        <f>VLOOKUP($A44,'ADR Raw Data'!$B$6:$BE$43,'ADR Raw Data'!AO$1,FALSE)</f>
        <v>124.519129471635</v>
      </c>
      <c r="U44" s="123">
        <f>VLOOKUP($A44,'ADR Raw Data'!$B$6:$BE$43,'ADR Raw Data'!AP$1,FALSE)</f>
        <v>125.881367047916</v>
      </c>
      <c r="V44" s="124">
        <f>VLOOKUP($A44,'ADR Raw Data'!$B$6:$BE$43,'ADR Raw Data'!AR$1,FALSE)</f>
        <v>109.53045816065701</v>
      </c>
      <c r="X44" s="121">
        <f>VLOOKUP($A44,'RevPAR Raw Data'!$B$6:$BE$43,'RevPAR Raw Data'!AG$1,FALSE)</f>
        <v>42.477475215762503</v>
      </c>
      <c r="Y44" s="122">
        <f>VLOOKUP($A44,'RevPAR Raw Data'!$B$6:$BE$43,'RevPAR Raw Data'!AH$1,FALSE)</f>
        <v>53.846966492124899</v>
      </c>
      <c r="Z44" s="122">
        <f>VLOOKUP($A44,'RevPAR Raw Data'!$B$6:$BE$43,'RevPAR Raw Data'!AI$1,FALSE)</f>
        <v>59.290571020551702</v>
      </c>
      <c r="AA44" s="122">
        <f>VLOOKUP($A44,'RevPAR Raw Data'!$B$6:$BE$43,'RevPAR Raw Data'!AJ$1,FALSE)</f>
        <v>66.196293851025501</v>
      </c>
      <c r="AB44" s="122">
        <f>VLOOKUP($A44,'RevPAR Raw Data'!$B$6:$BE$43,'RevPAR Raw Data'!AK$1,FALSE)</f>
        <v>70.208896600156905</v>
      </c>
      <c r="AC44" s="123">
        <f>VLOOKUP($A44,'RevPAR Raw Data'!$B$6:$BE$43,'RevPAR Raw Data'!AL$1,FALSE)</f>
        <v>58.408778560256799</v>
      </c>
      <c r="AD44" s="122">
        <f>VLOOKUP($A44,'RevPAR Raw Data'!$B$6:$BE$43,'RevPAR Raw Data'!AN$1,FALSE)</f>
        <v>95.266447308629694</v>
      </c>
      <c r="AE44" s="122">
        <f>VLOOKUP($A44,'RevPAR Raw Data'!$B$6:$BE$43,'RevPAR Raw Data'!AO$1,FALSE)</f>
        <v>85.916501838311206</v>
      </c>
      <c r="AF44" s="123">
        <f>VLOOKUP($A44,'RevPAR Raw Data'!$B$6:$BE$43,'RevPAR Raw Data'!AP$1,FALSE)</f>
        <v>90.591474573470407</v>
      </c>
      <c r="AG44" s="124">
        <f>VLOOKUP($A44,'RevPAR Raw Data'!$B$6:$BE$43,'RevPAR Raw Data'!AR$1,FALSE)</f>
        <v>67.614373932823199</v>
      </c>
    </row>
    <row r="45" spans="1:33" ht="14.25" x14ac:dyDescent="0.2">
      <c r="A45" s="101" t="s">
        <v>121</v>
      </c>
      <c r="B45" s="89">
        <f>(VLOOKUP($A44,'Occupancy Raw Data'!$B$8:$BE$51,'Occupancy Raw Data'!AT$3,FALSE))/100</f>
        <v>1.9486528884527999E-2</v>
      </c>
      <c r="C45" s="90">
        <f>(VLOOKUP($A44,'Occupancy Raw Data'!$B$8:$BE$51,'Occupancy Raw Data'!AU$3,FALSE))/100</f>
        <v>1.8564889552345001E-2</v>
      </c>
      <c r="D45" s="90">
        <f>(VLOOKUP($A44,'Occupancy Raw Data'!$B$8:$BE$51,'Occupancy Raw Data'!AV$3,FALSE))/100</f>
        <v>4.5054669414144301E-2</v>
      </c>
      <c r="E45" s="90">
        <f>(VLOOKUP($A44,'Occupancy Raw Data'!$B$8:$BE$51,'Occupancy Raw Data'!AW$3,FALSE))/100</f>
        <v>5.3336827191465902E-2</v>
      </c>
      <c r="F45" s="90">
        <f>(VLOOKUP($A44,'Occupancy Raw Data'!$B$8:$BE$51,'Occupancy Raw Data'!AX$3,FALSE))/100</f>
        <v>-1.46742484187338E-2</v>
      </c>
      <c r="G45" s="90">
        <f>(VLOOKUP($A44,'Occupancy Raw Data'!$B$8:$BE$51,'Occupancy Raw Data'!AY$3,FALSE))/100</f>
        <v>2.3720973661356299E-2</v>
      </c>
      <c r="H45" s="91">
        <f>(VLOOKUP($A44,'Occupancy Raw Data'!$B$8:$BE$51,'Occupancy Raw Data'!BA$3,FALSE))/100</f>
        <v>-7.4666680451204006E-3</v>
      </c>
      <c r="I45" s="91">
        <f>(VLOOKUP($A44,'Occupancy Raw Data'!$B$8:$BE$51,'Occupancy Raw Data'!BB$3,FALSE))/100</f>
        <v>-4.7959404021787097E-2</v>
      </c>
      <c r="J45" s="90">
        <f>(VLOOKUP($A44,'Occupancy Raw Data'!$B$8:$BE$51,'Occupancy Raw Data'!BC$3,FALSE))/100</f>
        <v>-2.7299531223605299E-2</v>
      </c>
      <c r="K45" s="92">
        <f>(VLOOKUP($A44,'Occupancy Raw Data'!$B$8:$BE$51,'Occupancy Raw Data'!BE$3,FALSE))/100</f>
        <v>6.1253369736480202E-3</v>
      </c>
      <c r="M45" s="89">
        <f>(VLOOKUP($A44,'ADR Raw Data'!$B$6:$BE$49,'ADR Raw Data'!AT$1,FALSE))/100</f>
        <v>-3.09182867333387E-3</v>
      </c>
      <c r="N45" s="90">
        <f>(VLOOKUP($A44,'ADR Raw Data'!$B$6:$BE$49,'ADR Raw Data'!AU$1,FALSE))/100</f>
        <v>-1.6706041522403703E-4</v>
      </c>
      <c r="O45" s="90">
        <f>(VLOOKUP($A44,'ADR Raw Data'!$B$6:$BE$49,'ADR Raw Data'!AV$1,FALSE))/100</f>
        <v>1.27664653082798E-2</v>
      </c>
      <c r="P45" s="90">
        <f>(VLOOKUP($A44,'ADR Raw Data'!$B$6:$BE$49,'ADR Raw Data'!AW$1,FALSE))/100</f>
        <v>-1.9794919195829002E-3</v>
      </c>
      <c r="Q45" s="90">
        <f>(VLOOKUP($A44,'ADR Raw Data'!$B$6:$BE$49,'ADR Raw Data'!AX$1,FALSE))/100</f>
        <v>-8.37629069490433E-2</v>
      </c>
      <c r="R45" s="90">
        <f>(VLOOKUP($A44,'ADR Raw Data'!$B$6:$BE$49,'ADR Raw Data'!AY$1,FALSE))/100</f>
        <v>-2.1311689758498498E-2</v>
      </c>
      <c r="S45" s="91">
        <f>(VLOOKUP($A44,'ADR Raw Data'!$B$6:$BE$49,'ADR Raw Data'!BA$1,FALSE))/100</f>
        <v>-6.9899179341852205E-2</v>
      </c>
      <c r="T45" s="91">
        <f>(VLOOKUP($A44,'ADR Raw Data'!$B$6:$BE$49,'ADR Raw Data'!BB$1,FALSE))/100</f>
        <v>-5.40240047509713E-2</v>
      </c>
      <c r="U45" s="90">
        <f>(VLOOKUP($A44,'ADR Raw Data'!$B$6:$BE$49,'ADR Raw Data'!BC$1,FALSE))/100</f>
        <v>-6.2070456036066403E-2</v>
      </c>
      <c r="V45" s="92">
        <f>(VLOOKUP($A44,'ADR Raw Data'!$B$6:$BE$49,'ADR Raw Data'!BE$1,FALSE))/100</f>
        <v>-4.0304251332328497E-2</v>
      </c>
      <c r="X45" s="89">
        <f>(VLOOKUP($A44,'RevPAR Raw Data'!$B$6:$BE$49,'RevPAR Raw Data'!AT$1,FALSE))/100</f>
        <v>1.6334451202445199E-2</v>
      </c>
      <c r="Y45" s="90">
        <f>(VLOOKUP($A44,'RevPAR Raw Data'!$B$6:$BE$49,'RevPAR Raw Data'!AU$1,FALSE))/100</f>
        <v>1.8394727678963801E-2</v>
      </c>
      <c r="Z45" s="90">
        <f>(VLOOKUP($A44,'RevPAR Raw Data'!$B$6:$BE$49,'RevPAR Raw Data'!AV$1,FALSE))/100</f>
        <v>5.8396323596475799E-2</v>
      </c>
      <c r="AA45" s="90">
        <f>(VLOOKUP($A44,'RevPAR Raw Data'!$B$6:$BE$49,'RevPAR Raw Data'!AW$1,FALSE))/100</f>
        <v>5.1251755453441301E-2</v>
      </c>
      <c r="AB45" s="90">
        <f>(VLOOKUP($A44,'RevPAR Raw Data'!$B$6:$BE$49,'RevPAR Raw Data'!AX$1,FALSE))/100</f>
        <v>-9.7207997662931492E-2</v>
      </c>
      <c r="AC45" s="90">
        <f>(VLOOKUP($A44,'RevPAR Raw Data'!$B$6:$BE$49,'RevPAR Raw Data'!AY$1,FALSE))/100</f>
        <v>1.90374987141741E-3</v>
      </c>
      <c r="AD45" s="91">
        <f>(VLOOKUP($A44,'RevPAR Raw Data'!$B$6:$BE$49,'RevPAR Raw Data'!BA$1,FALSE))/100</f>
        <v>-7.6843933418200602E-2</v>
      </c>
      <c r="AE45" s="91">
        <f>(VLOOKUP($A44,'RevPAR Raw Data'!$B$6:$BE$49,'RevPAR Raw Data'!BB$1,FALSE))/100</f>
        <v>-9.9392449702031704E-2</v>
      </c>
      <c r="AF45" s="90">
        <f>(VLOOKUP($A44,'RevPAR Raw Data'!$B$6:$BE$49,'RevPAR Raw Data'!BC$1,FALSE))/100</f>
        <v>-8.7675492907051705E-2</v>
      </c>
      <c r="AG45" s="92">
        <f>(VLOOKUP($A44,'RevPAR Raw Data'!$B$6:$BE$49,'RevPAR Raw Data'!BE$1,FALSE))/100</f>
        <v>-3.4425791479561603E-2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0.472351765489673</v>
      </c>
      <c r="C47" s="118">
        <f>(VLOOKUP($A47,'Occupancy Raw Data'!$B$8:$BE$45,'Occupancy Raw Data'!AH$3,FALSE))/100</f>
        <v>0.62586053741949799</v>
      </c>
      <c r="D47" s="118">
        <f>(VLOOKUP($A47,'Occupancy Raw Data'!$B$8:$BE$45,'Occupancy Raw Data'!AI$3,FALSE))/100</f>
        <v>0.67416166999777905</v>
      </c>
      <c r="E47" s="118">
        <f>(VLOOKUP($A47,'Occupancy Raw Data'!$B$8:$BE$45,'Occupancy Raw Data'!AJ$3,FALSE))/100</f>
        <v>0.677770375305351</v>
      </c>
      <c r="F47" s="118">
        <f>(VLOOKUP($A47,'Occupancy Raw Data'!$B$8:$BE$45,'Occupancy Raw Data'!AK$3,FALSE))/100</f>
        <v>0.62969131689984403</v>
      </c>
      <c r="G47" s="119">
        <f>(VLOOKUP($A47,'Occupancy Raw Data'!$B$8:$BE$45,'Occupancy Raw Data'!AL$3,FALSE))/100</f>
        <v>0.615967133022429</v>
      </c>
      <c r="H47" s="99">
        <f>(VLOOKUP($A47,'Occupancy Raw Data'!$B$8:$BE$45,'Occupancy Raw Data'!AN$3,FALSE))/100</f>
        <v>0.66222518321119195</v>
      </c>
      <c r="I47" s="99">
        <f>(VLOOKUP($A47,'Occupancy Raw Data'!$B$8:$BE$45,'Occupancy Raw Data'!AO$3,FALSE))/100</f>
        <v>0.65478569842327305</v>
      </c>
      <c r="J47" s="119">
        <f>(VLOOKUP($A47,'Occupancy Raw Data'!$B$8:$BE$45,'Occupancy Raw Data'!AP$3,FALSE))/100</f>
        <v>0.65850544081723195</v>
      </c>
      <c r="K47" s="120">
        <f>(VLOOKUP($A47,'Occupancy Raw Data'!$B$8:$BE$45,'Occupancy Raw Data'!AR$3,FALSE))/100</f>
        <v>0.62812093524951595</v>
      </c>
      <c r="M47" s="121">
        <f>VLOOKUP($A47,'ADR Raw Data'!$B$6:$BE$43,'ADR Raw Data'!AG$1,FALSE)</f>
        <v>97.468735307945394</v>
      </c>
      <c r="N47" s="122">
        <f>VLOOKUP($A47,'ADR Raw Data'!$B$6:$BE$43,'ADR Raw Data'!AH$1,FALSE)</f>
        <v>109.457171116827</v>
      </c>
      <c r="O47" s="122">
        <f>VLOOKUP($A47,'ADR Raw Data'!$B$6:$BE$43,'ADR Raw Data'!AI$1,FALSE)</f>
        <v>112.691449394713</v>
      </c>
      <c r="P47" s="122">
        <f>VLOOKUP($A47,'ADR Raw Data'!$B$6:$BE$43,'ADR Raw Data'!AJ$1,FALSE)</f>
        <v>112.994692824377</v>
      </c>
      <c r="Q47" s="122">
        <f>VLOOKUP($A47,'ADR Raw Data'!$B$6:$BE$43,'ADR Raw Data'!AK$1,FALSE)</f>
        <v>112.45400282137101</v>
      </c>
      <c r="R47" s="123">
        <f>VLOOKUP($A47,'ADR Raw Data'!$B$6:$BE$43,'ADR Raw Data'!AL$1,FALSE)</f>
        <v>109.717696037783</v>
      </c>
      <c r="S47" s="122">
        <f>VLOOKUP($A47,'ADR Raw Data'!$B$6:$BE$43,'ADR Raw Data'!AN$1,FALSE)</f>
        <v>122.079836519114</v>
      </c>
      <c r="T47" s="122">
        <f>VLOOKUP($A47,'ADR Raw Data'!$B$6:$BE$43,'ADR Raw Data'!AO$1,FALSE)</f>
        <v>120.17508139732</v>
      </c>
      <c r="U47" s="123">
        <f>VLOOKUP($A47,'ADR Raw Data'!$B$6:$BE$43,'ADR Raw Data'!AP$1,FALSE)</f>
        <v>121.13283871511599</v>
      </c>
      <c r="V47" s="124">
        <f>VLOOKUP($A47,'ADR Raw Data'!$B$6:$BE$43,'ADR Raw Data'!AR$1,FALSE)</f>
        <v>113.13693456740199</v>
      </c>
      <c r="X47" s="121">
        <f>VLOOKUP($A47,'RevPAR Raw Data'!$B$6:$BE$43,'RevPAR Raw Data'!AG$1,FALSE)</f>
        <v>46.039529202753698</v>
      </c>
      <c r="Y47" s="122">
        <f>VLOOKUP($A47,'RevPAR Raw Data'!$B$6:$BE$43,'RevPAR Raw Data'!AH$1,FALSE)</f>
        <v>68.504923939595798</v>
      </c>
      <c r="Z47" s="122">
        <f>VLOOKUP($A47,'RevPAR Raw Data'!$B$6:$BE$43,'RevPAR Raw Data'!AI$1,FALSE)</f>
        <v>75.972255718409897</v>
      </c>
      <c r="AA47" s="122">
        <f>VLOOKUP($A47,'RevPAR Raw Data'!$B$6:$BE$43,'RevPAR Raw Data'!AJ$1,FALSE)</f>
        <v>76.584455363091195</v>
      </c>
      <c r="AB47" s="122">
        <f>VLOOKUP($A47,'RevPAR Raw Data'!$B$6:$BE$43,'RevPAR Raw Data'!AK$1,FALSE)</f>
        <v>70.811309127248506</v>
      </c>
      <c r="AC47" s="123">
        <f>VLOOKUP($A47,'RevPAR Raw Data'!$B$6:$BE$43,'RevPAR Raw Data'!AL$1,FALSE)</f>
        <v>67.582494670219802</v>
      </c>
      <c r="AD47" s="122">
        <f>VLOOKUP($A47,'RevPAR Raw Data'!$B$6:$BE$43,'RevPAR Raw Data'!AN$1,FALSE)</f>
        <v>80.844342105263095</v>
      </c>
      <c r="AE47" s="122">
        <f>VLOOKUP($A47,'RevPAR Raw Data'!$B$6:$BE$43,'RevPAR Raw Data'!AO$1,FALSE)</f>
        <v>78.688924605818301</v>
      </c>
      <c r="AF47" s="123">
        <f>VLOOKUP($A47,'RevPAR Raw Data'!$B$6:$BE$43,'RevPAR Raw Data'!AP$1,FALSE)</f>
        <v>79.766633355540705</v>
      </c>
      <c r="AG47" s="124">
        <f>VLOOKUP($A47,'RevPAR Raw Data'!$B$6:$BE$43,'RevPAR Raw Data'!AR$1,FALSE)</f>
        <v>71.063677151740094</v>
      </c>
    </row>
    <row r="48" spans="1:33" ht="14.25" x14ac:dyDescent="0.2">
      <c r="A48" s="101" t="s">
        <v>121</v>
      </c>
      <c r="B48" s="89">
        <f>(VLOOKUP($A47,'Occupancy Raw Data'!$B$8:$BE$51,'Occupancy Raw Data'!AT$3,FALSE))/100</f>
        <v>1.25643582770206E-2</v>
      </c>
      <c r="C48" s="90">
        <f>(VLOOKUP($A47,'Occupancy Raw Data'!$B$8:$BE$51,'Occupancy Raw Data'!AU$3,FALSE))/100</f>
        <v>-6.7371185966053904E-3</v>
      </c>
      <c r="D48" s="90">
        <f>(VLOOKUP($A47,'Occupancy Raw Data'!$B$8:$BE$51,'Occupancy Raw Data'!AV$3,FALSE))/100</f>
        <v>3.4929266374969202E-2</v>
      </c>
      <c r="E48" s="90">
        <f>(VLOOKUP($A47,'Occupancy Raw Data'!$B$8:$BE$51,'Occupancy Raw Data'!AW$3,FALSE))/100</f>
        <v>8.84060055932895E-3</v>
      </c>
      <c r="F48" s="90">
        <f>(VLOOKUP($A47,'Occupancy Raw Data'!$B$8:$BE$51,'Occupancy Raw Data'!AX$3,FALSE))/100</f>
        <v>-1.72247627795062E-2</v>
      </c>
      <c r="G48" s="90">
        <f>(VLOOKUP($A47,'Occupancy Raw Data'!$B$8:$BE$51,'Occupancy Raw Data'!AY$3,FALSE))/100</f>
        <v>6.2969729542681494E-3</v>
      </c>
      <c r="H48" s="91">
        <f>(VLOOKUP($A47,'Occupancy Raw Data'!$B$8:$BE$51,'Occupancy Raw Data'!BA$3,FALSE))/100</f>
        <v>-4.2322233563717102E-2</v>
      </c>
      <c r="I48" s="91">
        <f>(VLOOKUP($A47,'Occupancy Raw Data'!$B$8:$BE$51,'Occupancy Raw Data'!BB$3,FALSE))/100</f>
        <v>-4.5955681818505401E-2</v>
      </c>
      <c r="J48" s="90">
        <f>(VLOOKUP($A47,'Occupancy Raw Data'!$B$8:$BE$51,'Occupancy Raw Data'!BC$3,FALSE))/100</f>
        <v>-4.41321482642772E-2</v>
      </c>
      <c r="K48" s="92">
        <f>(VLOOKUP($A47,'Occupancy Raw Data'!$B$8:$BE$51,'Occupancy Raw Data'!BE$3,FALSE))/100</f>
        <v>-9.3578585672049203E-3</v>
      </c>
      <c r="M48" s="89">
        <f>(VLOOKUP($A47,'ADR Raw Data'!$B$6:$BE$49,'ADR Raw Data'!AT$1,FALSE))/100</f>
        <v>6.6163917725020607E-3</v>
      </c>
      <c r="N48" s="90">
        <f>(VLOOKUP($A47,'ADR Raw Data'!$B$6:$BE$49,'ADR Raw Data'!AU$1,FALSE))/100</f>
        <v>3.0255915443550201E-2</v>
      </c>
      <c r="O48" s="90">
        <f>(VLOOKUP($A47,'ADR Raw Data'!$B$6:$BE$49,'ADR Raw Data'!AV$1,FALSE))/100</f>
        <v>3.8112188859376499E-2</v>
      </c>
      <c r="P48" s="90">
        <f>(VLOOKUP($A47,'ADR Raw Data'!$B$6:$BE$49,'ADR Raw Data'!AW$1,FALSE))/100</f>
        <v>2.4363416150358298E-2</v>
      </c>
      <c r="Q48" s="90">
        <f>(VLOOKUP($A47,'ADR Raw Data'!$B$6:$BE$49,'ADR Raw Data'!AX$1,FALSE))/100</f>
        <v>1.46137871687256E-3</v>
      </c>
      <c r="R48" s="90">
        <f>(VLOOKUP($A47,'ADR Raw Data'!$B$6:$BE$49,'ADR Raw Data'!AY$1,FALSE))/100</f>
        <v>2.1029590768912199E-2</v>
      </c>
      <c r="S48" s="91">
        <f>(VLOOKUP($A47,'ADR Raw Data'!$B$6:$BE$49,'ADR Raw Data'!BA$1,FALSE))/100</f>
        <v>2.20197990702568E-2</v>
      </c>
      <c r="T48" s="91">
        <f>(VLOOKUP($A47,'ADR Raw Data'!$B$6:$BE$49,'ADR Raw Data'!BB$1,FALSE))/100</f>
        <v>3.7785489573769399E-2</v>
      </c>
      <c r="U48" s="90">
        <f>(VLOOKUP($A47,'ADR Raw Data'!$B$6:$BE$49,'ADR Raw Data'!BC$1,FALSE))/100</f>
        <v>2.9766186931542503E-2</v>
      </c>
      <c r="V48" s="92">
        <f>(VLOOKUP($A47,'ADR Raw Data'!$B$6:$BE$49,'ADR Raw Data'!BE$1,FALSE))/100</f>
        <v>2.2789185627429803E-2</v>
      </c>
      <c r="X48" s="89">
        <f>(VLOOKUP($A47,'RevPAR Raw Data'!$B$6:$BE$49,'RevPAR Raw Data'!AT$1,FALSE))/100</f>
        <v>1.9263880766253502E-2</v>
      </c>
      <c r="Y48" s="90">
        <f>(VLOOKUP($A47,'RevPAR Raw Data'!$B$6:$BE$49,'RevPAR Raw Data'!AU$1,FALSE))/100</f>
        <v>2.3314959156352701E-2</v>
      </c>
      <c r="Z48" s="90">
        <f>(VLOOKUP($A47,'RevPAR Raw Data'!$B$6:$BE$49,'RevPAR Raw Data'!AV$1,FALSE))/100</f>
        <v>7.4372686031148008E-2</v>
      </c>
      <c r="AA48" s="90">
        <f>(VLOOKUP($A47,'RevPAR Raw Data'!$B$6:$BE$49,'RevPAR Raw Data'!AW$1,FALSE))/100</f>
        <v>3.3419403940133298E-2</v>
      </c>
      <c r="AB48" s="90">
        <f>(VLOOKUP($A47,'RevPAR Raw Data'!$B$6:$BE$49,'RevPAR Raw Data'!AX$1,FALSE))/100</f>
        <v>-1.57885559643627E-2</v>
      </c>
      <c r="AC48" s="90">
        <f>(VLOOKUP($A47,'RevPAR Raw Data'!$B$6:$BE$49,'RevPAR Raw Data'!AY$1,FALSE))/100</f>
        <v>2.74589864874916E-2</v>
      </c>
      <c r="AD48" s="91">
        <f>(VLOOKUP($A47,'RevPAR Raw Data'!$B$6:$BE$49,'RevPAR Raw Data'!BA$1,FALSE))/100</f>
        <v>-2.1234361572737698E-2</v>
      </c>
      <c r="AE48" s="91">
        <f>(VLOOKUP($A47,'RevPAR Raw Data'!$B$6:$BE$49,'RevPAR Raw Data'!BB$1,FALSE))/100</f>
        <v>-9.9066501809446511E-3</v>
      </c>
      <c r="AF48" s="90">
        <f>(VLOOKUP($A47,'RevPAR Raw Data'!$B$6:$BE$49,'RevPAR Raw Data'!BC$1,FALSE))/100</f>
        <v>-1.5679607107659602E-2</v>
      </c>
      <c r="AG48" s="92">
        <f>(VLOOKUP($A47,'RevPAR Raw Data'!$B$6:$BE$49,'RevPAR Raw Data'!BE$1,FALSE))/100</f>
        <v>1.3218069084261602E-2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0.49338143392796197</v>
      </c>
      <c r="C50" s="118">
        <f>(VLOOKUP($A50,'Occupancy Raw Data'!$B$8:$BE$45,'Occupancy Raw Data'!AH$3,FALSE))/100</f>
        <v>0.53684240427224095</v>
      </c>
      <c r="D50" s="118">
        <f>(VLOOKUP($A50,'Occupancy Raw Data'!$B$8:$BE$45,'Occupancy Raw Data'!AI$3,FALSE))/100</f>
        <v>0.58459265992500797</v>
      </c>
      <c r="E50" s="118">
        <f>(VLOOKUP($A50,'Occupancy Raw Data'!$B$8:$BE$45,'Occupancy Raw Data'!AJ$3,FALSE))/100</f>
        <v>0.65393137143506397</v>
      </c>
      <c r="F50" s="118">
        <f>(VLOOKUP($A50,'Occupancy Raw Data'!$B$8:$BE$45,'Occupancy Raw Data'!AK$3,FALSE))/100</f>
        <v>0.60601068060447605</v>
      </c>
      <c r="G50" s="119">
        <f>(VLOOKUP($A50,'Occupancy Raw Data'!$B$8:$BE$45,'Occupancy Raw Data'!AL$3,FALSE))/100</f>
        <v>0.57495171003294998</v>
      </c>
      <c r="H50" s="99">
        <f>(VLOOKUP($A50,'Occupancy Raw Data'!$B$8:$BE$45,'Occupancy Raw Data'!AN$3,FALSE))/100</f>
        <v>0.67103170094307396</v>
      </c>
      <c r="I50" s="99">
        <f>(VLOOKUP($A50,'Occupancy Raw Data'!$B$8:$BE$45,'Occupancy Raw Data'!AO$3,FALSE))/100</f>
        <v>0.62677536643563203</v>
      </c>
      <c r="J50" s="119">
        <f>(VLOOKUP($A50,'Occupancy Raw Data'!$B$8:$BE$45,'Occupancy Raw Data'!AP$3,FALSE))/100</f>
        <v>0.64890353368935294</v>
      </c>
      <c r="K50" s="120">
        <f>(VLOOKUP($A50,'Occupancy Raw Data'!$B$8:$BE$45,'Occupancy Raw Data'!AR$3,FALSE))/100</f>
        <v>0.59608080250620799</v>
      </c>
      <c r="M50" s="121">
        <f>VLOOKUP($A50,'ADR Raw Data'!$B$6:$BE$43,'ADR Raw Data'!AG$1,FALSE)</f>
        <v>114.343372675456</v>
      </c>
      <c r="N50" s="122">
        <f>VLOOKUP($A50,'ADR Raw Data'!$B$6:$BE$43,'ADR Raw Data'!AH$1,FALSE)</f>
        <v>108.92652838774499</v>
      </c>
      <c r="O50" s="122">
        <f>VLOOKUP($A50,'ADR Raw Data'!$B$6:$BE$43,'ADR Raw Data'!AI$1,FALSE)</f>
        <v>116.344889698736</v>
      </c>
      <c r="P50" s="122">
        <f>VLOOKUP($A50,'ADR Raw Data'!$B$6:$BE$43,'ADR Raw Data'!AJ$1,FALSE)</f>
        <v>128.53704791277499</v>
      </c>
      <c r="Q50" s="122">
        <f>VLOOKUP($A50,'ADR Raw Data'!$B$6:$BE$43,'ADR Raw Data'!AK$1,FALSE)</f>
        <v>117.305679197525</v>
      </c>
      <c r="R50" s="123">
        <f>VLOOKUP($A50,'ADR Raw Data'!$B$6:$BE$43,'ADR Raw Data'!AL$1,FALSE)</f>
        <v>117.59197919034</v>
      </c>
      <c r="S50" s="122">
        <f>VLOOKUP($A50,'ADR Raw Data'!$B$6:$BE$43,'ADR Raw Data'!AN$1,FALSE)</f>
        <v>142.33183549930101</v>
      </c>
      <c r="T50" s="122">
        <f>VLOOKUP($A50,'ADR Raw Data'!$B$6:$BE$43,'ADR Raw Data'!AO$1,FALSE)</f>
        <v>139.40271198731</v>
      </c>
      <c r="U50" s="123">
        <f>VLOOKUP($A50,'ADR Raw Data'!$B$6:$BE$43,'ADR Raw Data'!AP$1,FALSE)</f>
        <v>140.91721655576899</v>
      </c>
      <c r="V50" s="124">
        <f>VLOOKUP($A50,'ADR Raw Data'!$B$6:$BE$43,'ADR Raw Data'!AR$1,FALSE)</f>
        <v>124.846905937055</v>
      </c>
      <c r="X50" s="121">
        <f>VLOOKUP($A50,'RevPAR Raw Data'!$B$6:$BE$43,'RevPAR Raw Data'!AG$1,FALSE)</f>
        <v>56.414897170776001</v>
      </c>
      <c r="Y50" s="122">
        <f>VLOOKUP($A50,'RevPAR Raw Data'!$B$6:$BE$43,'RevPAR Raw Data'!AH$1,FALSE)</f>
        <v>58.476379388705801</v>
      </c>
      <c r="Z50" s="122">
        <f>VLOOKUP($A50,'RevPAR Raw Data'!$B$6:$BE$43,'RevPAR Raw Data'!AI$1,FALSE)</f>
        <v>68.014368537666101</v>
      </c>
      <c r="AA50" s="122">
        <f>VLOOKUP($A50,'RevPAR Raw Data'!$B$6:$BE$43,'RevPAR Raw Data'!AJ$1,FALSE)</f>
        <v>84.054408021815703</v>
      </c>
      <c r="AB50" s="122">
        <f>VLOOKUP($A50,'RevPAR Raw Data'!$B$6:$BE$43,'RevPAR Raw Data'!AK$1,FALSE)</f>
        <v>71.088494489262501</v>
      </c>
      <c r="AC50" s="123">
        <f>VLOOKUP($A50,'RevPAR Raw Data'!$B$6:$BE$43,'RevPAR Raw Data'!AL$1,FALSE)</f>
        <v>67.6097095216452</v>
      </c>
      <c r="AD50" s="122">
        <f>VLOOKUP($A50,'RevPAR Raw Data'!$B$6:$BE$43,'RevPAR Raw Data'!AN$1,FALSE)</f>
        <v>95.509173673446099</v>
      </c>
      <c r="AE50" s="122">
        <f>VLOOKUP($A50,'RevPAR Raw Data'!$B$6:$BE$43,'RevPAR Raw Data'!AO$1,FALSE)</f>
        <v>87.374185887967201</v>
      </c>
      <c r="AF50" s="123">
        <f>VLOOKUP($A50,'RevPAR Raw Data'!$B$6:$BE$43,'RevPAR Raw Data'!AP$1,FALSE)</f>
        <v>91.441679780706707</v>
      </c>
      <c r="AG50" s="124">
        <f>VLOOKUP($A50,'RevPAR Raw Data'!$B$6:$BE$43,'RevPAR Raw Data'!AR$1,FALSE)</f>
        <v>74.4188438813771</v>
      </c>
    </row>
    <row r="51" spans="1:33" ht="14.25" x14ac:dyDescent="0.2">
      <c r="A51" s="101" t="s">
        <v>121</v>
      </c>
      <c r="B51" s="89">
        <f>(VLOOKUP($A50,'Occupancy Raw Data'!$B$8:$BE$51,'Occupancy Raw Data'!AT$3,FALSE))/100</f>
        <v>0.114957593433501</v>
      </c>
      <c r="C51" s="90">
        <f>(VLOOKUP($A50,'Occupancy Raw Data'!$B$8:$BE$51,'Occupancy Raw Data'!AU$3,FALSE))/100</f>
        <v>-1.0864842451018699E-2</v>
      </c>
      <c r="D51" s="90">
        <f>(VLOOKUP($A50,'Occupancy Raw Data'!$B$8:$BE$51,'Occupancy Raw Data'!AV$3,FALSE))/100</f>
        <v>1.02792154594183E-2</v>
      </c>
      <c r="E51" s="90">
        <f>(VLOOKUP($A50,'Occupancy Raw Data'!$B$8:$BE$51,'Occupancy Raw Data'!AW$3,FALSE))/100</f>
        <v>4.3058850249770797E-2</v>
      </c>
      <c r="F51" s="90">
        <f>(VLOOKUP($A50,'Occupancy Raw Data'!$B$8:$BE$51,'Occupancy Raw Data'!AX$3,FALSE))/100</f>
        <v>-4.1042844785562499E-2</v>
      </c>
      <c r="G51" s="90">
        <f>(VLOOKUP($A50,'Occupancy Raw Data'!$B$8:$BE$51,'Occupancy Raw Data'!AY$3,FALSE))/100</f>
        <v>1.8414302390515599E-2</v>
      </c>
      <c r="H51" s="91">
        <f>(VLOOKUP($A50,'Occupancy Raw Data'!$B$8:$BE$51,'Occupancy Raw Data'!BA$3,FALSE))/100</f>
        <v>-1.5678166522396498E-2</v>
      </c>
      <c r="I51" s="91">
        <f>(VLOOKUP($A50,'Occupancy Raw Data'!$B$8:$BE$51,'Occupancy Raw Data'!BB$3,FALSE))/100</f>
        <v>-1.2367602780895199E-2</v>
      </c>
      <c r="J51" s="90">
        <f>(VLOOKUP($A50,'Occupancy Raw Data'!$B$8:$BE$51,'Occupancy Raw Data'!BC$3,FALSE))/100</f>
        <v>-1.40821067198747E-2</v>
      </c>
      <c r="K51" s="92">
        <f>(VLOOKUP($A50,'Occupancy Raw Data'!$B$8:$BE$51,'Occupancy Raw Data'!BE$3,FALSE))/100</f>
        <v>8.0796368347918306E-3</v>
      </c>
      <c r="M51" s="89">
        <f>(VLOOKUP($A50,'ADR Raw Data'!$B$6:$BE$49,'ADR Raw Data'!AT$1,FALSE))/100</f>
        <v>0.115966839429677</v>
      </c>
      <c r="N51" s="90">
        <f>(VLOOKUP($A50,'ADR Raw Data'!$B$6:$BE$49,'ADR Raw Data'!AU$1,FALSE))/100</f>
        <v>2.2052422688437798E-2</v>
      </c>
      <c r="O51" s="90">
        <f>(VLOOKUP($A50,'ADR Raw Data'!$B$6:$BE$49,'ADR Raw Data'!AV$1,FALSE))/100</f>
        <v>2.5147446496283702E-2</v>
      </c>
      <c r="P51" s="90">
        <f>(VLOOKUP($A50,'ADR Raw Data'!$B$6:$BE$49,'ADR Raw Data'!AW$1,FALSE))/100</f>
        <v>1.6338956531344997E-2</v>
      </c>
      <c r="Q51" s="90">
        <f>(VLOOKUP($A50,'ADR Raw Data'!$B$6:$BE$49,'ADR Raw Data'!AX$1,FALSE))/100</f>
        <v>-0.194951441864054</v>
      </c>
      <c r="R51" s="90">
        <f>(VLOOKUP($A50,'ADR Raw Data'!$B$6:$BE$49,'ADR Raw Data'!AY$1,FALSE))/100</f>
        <v>-2.4365676331839999E-2</v>
      </c>
      <c r="S51" s="91">
        <f>(VLOOKUP($A50,'ADR Raw Data'!$B$6:$BE$49,'ADR Raw Data'!BA$1,FALSE))/100</f>
        <v>-0.14822090809687802</v>
      </c>
      <c r="T51" s="91">
        <f>(VLOOKUP($A50,'ADR Raw Data'!$B$6:$BE$49,'ADR Raw Data'!BB$1,FALSE))/100</f>
        <v>-0.10261413584349099</v>
      </c>
      <c r="U51" s="90">
        <f>(VLOOKUP($A50,'ADR Raw Data'!$B$6:$BE$49,'ADR Raw Data'!BC$1,FALSE))/100</f>
        <v>-0.12707785818527501</v>
      </c>
      <c r="V51" s="92">
        <f>(VLOOKUP($A50,'ADR Raw Data'!$B$6:$BE$49,'ADR Raw Data'!BE$1,FALSE))/100</f>
        <v>-6.5075375153806195E-2</v>
      </c>
      <c r="X51" s="89">
        <f>(VLOOKUP($A50,'RevPAR Raw Data'!$B$6:$BE$49,'RevPAR Raw Data'!AT$1,FALSE))/100</f>
        <v>0.244255701642103</v>
      </c>
      <c r="Y51" s="90">
        <f>(VLOOKUP($A50,'RevPAR Raw Data'!$B$6:$BE$49,'RevPAR Raw Data'!AU$1,FALSE))/100</f>
        <v>1.09479841392459E-2</v>
      </c>
      <c r="Z51" s="90">
        <f>(VLOOKUP($A50,'RevPAR Raw Data'!$B$6:$BE$49,'RevPAR Raw Data'!AV$1,FALSE))/100</f>
        <v>3.5685157976491501E-2</v>
      </c>
      <c r="AA51" s="90">
        <f>(VLOOKUP($A50,'RevPAR Raw Data'!$B$6:$BE$49,'RevPAR Raw Data'!AW$1,FALSE))/100</f>
        <v>6.0101343463636603E-2</v>
      </c>
      <c r="AB51" s="90">
        <f>(VLOOKUP($A50,'RevPAR Raw Data'!$B$6:$BE$49,'RevPAR Raw Data'!AX$1,FALSE))/100</f>
        <v>-0.22799292488046899</v>
      </c>
      <c r="AC51" s="90">
        <f>(VLOOKUP($A50,'RevPAR Raw Data'!$B$6:$BE$49,'RevPAR Raw Data'!AY$1,FALSE))/100</f>
        <v>-6.40005087324832E-3</v>
      </c>
      <c r="AD51" s="91">
        <f>(VLOOKUP($A50,'RevPAR Raw Data'!$B$6:$BE$49,'RevPAR Raw Data'!BA$1,FALSE))/100</f>
        <v>-0.161575242540031</v>
      </c>
      <c r="AE51" s="91">
        <f>(VLOOKUP($A50,'RevPAR Raw Data'!$B$6:$BE$49,'RevPAR Raw Data'!BB$1,FALSE))/100</f>
        <v>-0.11371264775256901</v>
      </c>
      <c r="AF51" s="90">
        <f>(VLOOKUP($A50,'RevPAR Raw Data'!$B$6:$BE$49,'RevPAR Raw Data'!BC$1,FALSE))/100</f>
        <v>-0.139370440944452</v>
      </c>
      <c r="AG51" s="92">
        <f>(VLOOKUP($A50,'RevPAR Raw Data'!$B$6:$BE$49,'RevPAR Raw Data'!BE$1,FALSE))/100</f>
        <v>-5.7521523717144897E-2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0.44573643410852704</v>
      </c>
      <c r="C53" s="118">
        <f>(VLOOKUP($A53,'Occupancy Raw Data'!$B$8:$BE$45,'Occupancy Raw Data'!AH$3,FALSE))/100</f>
        <v>0.56912144702842293</v>
      </c>
      <c r="D53" s="118">
        <f>(VLOOKUP($A53,'Occupancy Raw Data'!$B$8:$BE$45,'Occupancy Raw Data'!AI$3,FALSE))/100</f>
        <v>0.60319767441860395</v>
      </c>
      <c r="E53" s="118">
        <f>(VLOOKUP($A53,'Occupancy Raw Data'!$B$8:$BE$45,'Occupancy Raw Data'!AJ$3,FALSE))/100</f>
        <v>0.61692506459948293</v>
      </c>
      <c r="F53" s="118">
        <f>(VLOOKUP($A53,'Occupancy Raw Data'!$B$8:$BE$45,'Occupancy Raw Data'!AK$3,FALSE))/100</f>
        <v>0.56072351421188604</v>
      </c>
      <c r="G53" s="119">
        <f>(VLOOKUP($A53,'Occupancy Raw Data'!$B$8:$BE$45,'Occupancy Raw Data'!AL$3,FALSE))/100</f>
        <v>0.55914082687338496</v>
      </c>
      <c r="H53" s="99">
        <f>(VLOOKUP($A53,'Occupancy Raw Data'!$B$8:$BE$45,'Occupancy Raw Data'!AN$3,FALSE))/100</f>
        <v>0.60271317829457305</v>
      </c>
      <c r="I53" s="99">
        <f>(VLOOKUP($A53,'Occupancy Raw Data'!$B$8:$BE$45,'Occupancy Raw Data'!AO$3,FALSE))/100</f>
        <v>0.537306201550387</v>
      </c>
      <c r="J53" s="119">
        <f>(VLOOKUP($A53,'Occupancy Raw Data'!$B$8:$BE$45,'Occupancy Raw Data'!AP$3,FALSE))/100</f>
        <v>0.57000968992248002</v>
      </c>
      <c r="K53" s="120">
        <f>(VLOOKUP($A53,'Occupancy Raw Data'!$B$8:$BE$45,'Occupancy Raw Data'!AR$3,FALSE))/100</f>
        <v>0.56224621631598304</v>
      </c>
      <c r="M53" s="121">
        <f>VLOOKUP($A53,'ADR Raw Data'!$B$6:$BE$43,'ADR Raw Data'!AG$1,FALSE)</f>
        <v>84.701989130434697</v>
      </c>
      <c r="N53" s="122">
        <f>VLOOKUP($A53,'ADR Raw Data'!$B$6:$BE$43,'ADR Raw Data'!AH$1,FALSE)</f>
        <v>87.586708286038501</v>
      </c>
      <c r="O53" s="122">
        <f>VLOOKUP($A53,'ADR Raw Data'!$B$6:$BE$43,'ADR Raw Data'!AI$1,FALSE)</f>
        <v>89.984364123159295</v>
      </c>
      <c r="P53" s="122">
        <f>VLOOKUP($A53,'ADR Raw Data'!$B$6:$BE$43,'ADR Raw Data'!AJ$1,FALSE)</f>
        <v>91.835586387434503</v>
      </c>
      <c r="Q53" s="122">
        <f>VLOOKUP($A53,'ADR Raw Data'!$B$6:$BE$43,'ADR Raw Data'!AK$1,FALSE)</f>
        <v>89.425529953917007</v>
      </c>
      <c r="R53" s="123">
        <f>VLOOKUP($A53,'ADR Raw Data'!$B$6:$BE$43,'ADR Raw Data'!AL$1,FALSE)</f>
        <v>88.950495638611201</v>
      </c>
      <c r="S53" s="122">
        <f>VLOOKUP($A53,'ADR Raw Data'!$B$6:$BE$43,'ADR Raw Data'!AN$1,FALSE)</f>
        <v>97.703960342979599</v>
      </c>
      <c r="T53" s="122">
        <f>VLOOKUP($A53,'ADR Raw Data'!$B$6:$BE$43,'ADR Raw Data'!AO$1,FALSE)</f>
        <v>94.448217613465502</v>
      </c>
      <c r="U53" s="123">
        <f>VLOOKUP($A53,'ADR Raw Data'!$B$6:$BE$43,'ADR Raw Data'!AP$1,FALSE)</f>
        <v>96.169485762855899</v>
      </c>
      <c r="V53" s="124">
        <f>VLOOKUP($A53,'ADR Raw Data'!$B$6:$BE$43,'ADR Raw Data'!AR$1,FALSE)</f>
        <v>91.041544111612595</v>
      </c>
      <c r="X53" s="121">
        <f>VLOOKUP($A53,'RevPAR Raw Data'!$B$6:$BE$43,'RevPAR Raw Data'!AG$1,FALSE)</f>
        <v>37.754762596899198</v>
      </c>
      <c r="Y53" s="122">
        <f>VLOOKUP($A53,'RevPAR Raw Data'!$B$6:$BE$43,'RevPAR Raw Data'!AH$1,FALSE)</f>
        <v>49.847474160206701</v>
      </c>
      <c r="Z53" s="122">
        <f>VLOOKUP($A53,'RevPAR Raw Data'!$B$6:$BE$43,'RevPAR Raw Data'!AI$1,FALSE)</f>
        <v>54.278359173126603</v>
      </c>
      <c r="AA53" s="122">
        <f>VLOOKUP($A53,'RevPAR Raw Data'!$B$6:$BE$43,'RevPAR Raw Data'!AJ$1,FALSE)</f>
        <v>56.6556750645994</v>
      </c>
      <c r="AB53" s="122">
        <f>VLOOKUP($A53,'RevPAR Raw Data'!$B$6:$BE$43,'RevPAR Raw Data'!AK$1,FALSE)</f>
        <v>50.142997416020599</v>
      </c>
      <c r="AC53" s="123">
        <f>VLOOKUP($A53,'RevPAR Raw Data'!$B$6:$BE$43,'RevPAR Raw Data'!AL$1,FALSE)</f>
        <v>49.7358536821705</v>
      </c>
      <c r="AD53" s="122">
        <f>VLOOKUP($A53,'RevPAR Raw Data'!$B$6:$BE$43,'RevPAR Raw Data'!AN$1,FALSE)</f>
        <v>58.887464470284201</v>
      </c>
      <c r="AE53" s="122">
        <f>VLOOKUP($A53,'RevPAR Raw Data'!$B$6:$BE$43,'RevPAR Raw Data'!AO$1,FALSE)</f>
        <v>50.747613049095598</v>
      </c>
      <c r="AF53" s="123">
        <f>VLOOKUP($A53,'RevPAR Raw Data'!$B$6:$BE$43,'RevPAR Raw Data'!AP$1,FALSE)</f>
        <v>54.817538759689903</v>
      </c>
      <c r="AG53" s="124">
        <f>VLOOKUP($A53,'RevPAR Raw Data'!$B$6:$BE$43,'RevPAR Raw Data'!AR$1,FALSE)</f>
        <v>51.187763704318897</v>
      </c>
    </row>
    <row r="54" spans="1:33" ht="14.25" x14ac:dyDescent="0.2">
      <c r="A54" s="101" t="s">
        <v>121</v>
      </c>
      <c r="B54" s="89">
        <f>(VLOOKUP($A53,'Occupancy Raw Data'!$B$8:$BE$51,'Occupancy Raw Data'!AT$3,FALSE))/100</f>
        <v>0.20682116309575801</v>
      </c>
      <c r="C54" s="90">
        <f>(VLOOKUP($A53,'Occupancy Raw Data'!$B$8:$BE$51,'Occupancy Raw Data'!AU$3,FALSE))/100</f>
        <v>0.154274484113986</v>
      </c>
      <c r="D54" s="90">
        <f>(VLOOKUP($A53,'Occupancy Raw Data'!$B$8:$BE$51,'Occupancy Raw Data'!AV$3,FALSE))/100</f>
        <v>0.14290085679314499</v>
      </c>
      <c r="E54" s="90">
        <f>(VLOOKUP($A53,'Occupancy Raw Data'!$B$8:$BE$51,'Occupancy Raw Data'!AW$3,FALSE))/100</f>
        <v>0.15442731943185201</v>
      </c>
      <c r="F54" s="90">
        <f>(VLOOKUP($A53,'Occupancy Raw Data'!$B$8:$BE$51,'Occupancy Raw Data'!AX$3,FALSE))/100</f>
        <v>0.102572245157192</v>
      </c>
      <c r="G54" s="90">
        <f>(VLOOKUP($A53,'Occupancy Raw Data'!$B$8:$BE$51,'Occupancy Raw Data'!AY$3,FALSE))/100</f>
        <v>0.149011018186645</v>
      </c>
      <c r="H54" s="91">
        <f>(VLOOKUP($A53,'Occupancy Raw Data'!$B$8:$BE$51,'Occupancy Raw Data'!BA$3,FALSE))/100</f>
        <v>8.1739130434782592E-2</v>
      </c>
      <c r="I54" s="91">
        <f>(VLOOKUP($A53,'Occupancy Raw Data'!$B$8:$BE$51,'Occupancy Raw Data'!BB$3,FALSE))/100</f>
        <v>4.8534509927513299E-2</v>
      </c>
      <c r="J54" s="90">
        <f>(VLOOKUP($A53,'Occupancy Raw Data'!$B$8:$BE$51,'Occupancy Raw Data'!BC$3,FALSE))/100</f>
        <v>6.5831194322814396E-2</v>
      </c>
      <c r="K54" s="92">
        <f>(VLOOKUP($A53,'Occupancy Raw Data'!$B$8:$BE$51,'Occupancy Raw Data'!BE$3,FALSE))/100</f>
        <v>0.123611047074553</v>
      </c>
      <c r="M54" s="89">
        <f>(VLOOKUP($A53,'ADR Raw Data'!$B$6:$BE$49,'ADR Raw Data'!AT$1,FALSE))/100</f>
        <v>2.0659943044618698E-2</v>
      </c>
      <c r="N54" s="90">
        <f>(VLOOKUP($A53,'ADR Raw Data'!$B$6:$BE$49,'ADR Raw Data'!AU$1,FALSE))/100</f>
        <v>2.8498490741354597E-3</v>
      </c>
      <c r="O54" s="90">
        <f>(VLOOKUP($A53,'ADR Raw Data'!$B$6:$BE$49,'ADR Raw Data'!AV$1,FALSE))/100</f>
        <v>1.5050191806386299E-2</v>
      </c>
      <c r="P54" s="90">
        <f>(VLOOKUP($A53,'ADR Raw Data'!$B$6:$BE$49,'ADR Raw Data'!AW$1,FALSE))/100</f>
        <v>1.9718981468828299E-2</v>
      </c>
      <c r="Q54" s="90">
        <f>(VLOOKUP($A53,'ADR Raw Data'!$B$6:$BE$49,'ADR Raw Data'!AX$1,FALSE))/100</f>
        <v>-4.3223406257783398E-2</v>
      </c>
      <c r="R54" s="90">
        <f>(VLOOKUP($A53,'ADR Raw Data'!$B$6:$BE$49,'ADR Raw Data'!AY$1,FALSE))/100</f>
        <v>1.2361747859958902E-3</v>
      </c>
      <c r="S54" s="91">
        <f>(VLOOKUP($A53,'ADR Raw Data'!$B$6:$BE$49,'ADR Raw Data'!BA$1,FALSE))/100</f>
        <v>-4.8441935536626304E-2</v>
      </c>
      <c r="T54" s="91">
        <f>(VLOOKUP($A53,'ADR Raw Data'!$B$6:$BE$49,'ADR Raw Data'!BB$1,FALSE))/100</f>
        <v>-3.2487926324940603E-2</v>
      </c>
      <c r="U54" s="90">
        <f>(VLOOKUP($A53,'ADR Raw Data'!$B$6:$BE$49,'ADR Raw Data'!BC$1,FALSE))/100</f>
        <v>-4.0746957706685599E-2</v>
      </c>
      <c r="V54" s="92">
        <f>(VLOOKUP($A53,'ADR Raw Data'!$B$6:$BE$49,'ADR Raw Data'!BE$1,FALSE))/100</f>
        <v>-1.39126109179035E-2</v>
      </c>
      <c r="X54" s="89">
        <f>(VLOOKUP($A53,'RevPAR Raw Data'!$B$6:$BE$49,'RevPAR Raw Data'!AT$1,FALSE))/100</f>
        <v>0.23175401959035699</v>
      </c>
      <c r="Y54" s="90">
        <f>(VLOOKUP($A53,'RevPAR Raw Data'!$B$6:$BE$49,'RevPAR Raw Data'!AU$1,FALSE))/100</f>
        <v>0.15756399218383599</v>
      </c>
      <c r="Z54" s="90">
        <f>(VLOOKUP($A53,'RevPAR Raw Data'!$B$6:$BE$49,'RevPAR Raw Data'!AV$1,FALSE))/100</f>
        <v>0.160101733903565</v>
      </c>
      <c r="AA54" s="90">
        <f>(VLOOKUP($A53,'RevPAR Raw Data'!$B$6:$BE$49,'RevPAR Raw Data'!AW$1,FALSE))/100</f>
        <v>0.17719145035083797</v>
      </c>
      <c r="AB54" s="90">
        <f>(VLOOKUP($A53,'RevPAR Raw Data'!$B$6:$BE$49,'RevPAR Raw Data'!AX$1,FALSE))/100</f>
        <v>5.4915317076206997E-2</v>
      </c>
      <c r="AC54" s="90">
        <f>(VLOOKUP($A53,'RevPAR Raw Data'!$B$6:$BE$49,'RevPAR Raw Data'!AY$1,FALSE))/100</f>
        <v>0.15043139663615901</v>
      </c>
      <c r="AD54" s="91">
        <f>(VLOOKUP($A53,'RevPAR Raw Data'!$B$6:$BE$49,'RevPAR Raw Data'!BA$1,FALSE))/100</f>
        <v>2.9337593210814597E-2</v>
      </c>
      <c r="AE54" s="91">
        <f>(VLOOKUP($A53,'RevPAR Raw Data'!$B$6:$BE$49,'RevPAR Raw Data'!BB$1,FALSE))/100</f>
        <v>1.44697980198306E-2</v>
      </c>
      <c r="AF54" s="90">
        <f>(VLOOKUP($A53,'RevPAR Raw Data'!$B$6:$BE$49,'RevPAR Raw Data'!BC$1,FALSE))/100</f>
        <v>2.24018157252764E-2</v>
      </c>
      <c r="AG54" s="92">
        <f>(VLOOKUP($A53,'RevPAR Raw Data'!$B$6:$BE$49,'RevPAR Raw Data'!BE$1,FALSE))/100</f>
        <v>0.10797868375354699</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0.450136705399863</v>
      </c>
      <c r="C56" s="118">
        <f>(VLOOKUP($A56,'Occupancy Raw Data'!$B$8:$BE$45,'Occupancy Raw Data'!AH$3,FALSE))/100</f>
        <v>0.574812030075187</v>
      </c>
      <c r="D56" s="118">
        <f>(VLOOKUP($A56,'Occupancy Raw Data'!$B$8:$BE$45,'Occupancy Raw Data'!AI$3,FALSE))/100</f>
        <v>0.64364319890635602</v>
      </c>
      <c r="E56" s="118">
        <f>(VLOOKUP($A56,'Occupancy Raw Data'!$B$8:$BE$45,'Occupancy Raw Data'!AJ$3,FALSE))/100</f>
        <v>0.6882433356117561</v>
      </c>
      <c r="F56" s="118">
        <f>(VLOOKUP($A56,'Occupancy Raw Data'!$B$8:$BE$45,'Occupancy Raw Data'!AK$3,FALSE))/100</f>
        <v>0.61954887218045096</v>
      </c>
      <c r="G56" s="118">
        <f>(VLOOKUP($A56,'Occupancy Raw Data'!$B$8:$BE$45,'Occupancy Raw Data'!AL$3,FALSE))/100</f>
        <v>0.59527682843472296</v>
      </c>
      <c r="H56" s="99">
        <f>(VLOOKUP($A56,'Occupancy Raw Data'!$B$8:$BE$45,'Occupancy Raw Data'!AN$3,FALSE))/100</f>
        <v>0.65693779904306193</v>
      </c>
      <c r="I56" s="99">
        <f>(VLOOKUP($A56,'Occupancy Raw Data'!$B$8:$BE$45,'Occupancy Raw Data'!AO$3,FALSE))/100</f>
        <v>0.60369104579630806</v>
      </c>
      <c r="J56" s="118">
        <f>(VLOOKUP($A56,'Occupancy Raw Data'!$B$8:$BE$45,'Occupancy Raw Data'!AP$3,FALSE))/100</f>
        <v>0.63031442241968494</v>
      </c>
      <c r="K56" s="141">
        <f>(VLOOKUP($A56,'Occupancy Raw Data'!$B$8:$BE$45,'Occupancy Raw Data'!AR$3,FALSE))/100</f>
        <v>0.605287569573283</v>
      </c>
      <c r="M56" s="121">
        <f>VLOOKUP($A56,'ADR Raw Data'!$B$6:$BE$43,'ADR Raw Data'!AG$1,FALSE)</f>
        <v>111.675666236428</v>
      </c>
      <c r="N56" s="122">
        <f>VLOOKUP($A56,'ADR Raw Data'!$B$6:$BE$43,'ADR Raw Data'!AH$1,FALSE)</f>
        <v>119.555024079909</v>
      </c>
      <c r="O56" s="122">
        <f>VLOOKUP($A56,'ADR Raw Data'!$B$6:$BE$43,'ADR Raw Data'!AI$1,FALSE)</f>
        <v>124.541222322518</v>
      </c>
      <c r="P56" s="122">
        <f>VLOOKUP($A56,'ADR Raw Data'!$B$6:$BE$43,'ADR Raw Data'!AJ$1,FALSE)</f>
        <v>142.35642615949899</v>
      </c>
      <c r="Q56" s="122">
        <f>VLOOKUP($A56,'ADR Raw Data'!$B$6:$BE$43,'ADR Raw Data'!AK$1,FALSE)</f>
        <v>130.578061010591</v>
      </c>
      <c r="R56" s="123">
        <f>VLOOKUP($A56,'ADR Raw Data'!$B$6:$BE$43,'ADR Raw Data'!AL$1,FALSE)</f>
        <v>127.008620950981</v>
      </c>
      <c r="S56" s="122">
        <f>VLOOKUP($A56,'ADR Raw Data'!$B$6:$BE$43,'ADR Raw Data'!AN$1,FALSE)</f>
        <v>148.127450317344</v>
      </c>
      <c r="T56" s="122">
        <f>VLOOKUP($A56,'ADR Raw Data'!$B$6:$BE$43,'ADR Raw Data'!AO$1,FALSE)</f>
        <v>141.71897248641301</v>
      </c>
      <c r="U56" s="123">
        <f>VLOOKUP($A56,'ADR Raw Data'!$B$6:$BE$43,'ADR Raw Data'!AP$1,FALSE)</f>
        <v>145.05855283847501</v>
      </c>
      <c r="V56" s="124">
        <f>VLOOKUP($A56,'ADR Raw Data'!$B$6:$BE$43,'ADR Raw Data'!AR$1,FALSE)</f>
        <v>132.37897616454899</v>
      </c>
      <c r="X56" s="121">
        <f>VLOOKUP($A56,'RevPAR Raw Data'!$B$6:$BE$43,'RevPAR Raw Data'!AG$1,FALSE)</f>
        <v>50.2693164730006</v>
      </c>
      <c r="Y56" s="122">
        <f>VLOOKUP($A56,'RevPAR Raw Data'!$B$6:$BE$43,'RevPAR Raw Data'!AH$1,FALSE)</f>
        <v>68.721666097060805</v>
      </c>
      <c r="Z56" s="122">
        <f>VLOOKUP($A56,'RevPAR Raw Data'!$B$6:$BE$43,'RevPAR Raw Data'!AI$1,FALSE)</f>
        <v>80.160110731373805</v>
      </c>
      <c r="AA56" s="122">
        <f>VLOOKUP($A56,'RevPAR Raw Data'!$B$6:$BE$43,'RevPAR Raw Data'!AJ$1,FALSE)</f>
        <v>97.975861585782596</v>
      </c>
      <c r="AB56" s="122">
        <f>VLOOKUP($A56,'RevPAR Raw Data'!$B$6:$BE$43,'RevPAR Raw Data'!AK$1,FALSE)</f>
        <v>80.899490430621995</v>
      </c>
      <c r="AC56" s="123">
        <f>VLOOKUP($A56,'RevPAR Raw Data'!$B$6:$BE$43,'RevPAR Raw Data'!AL$1,FALSE)</f>
        <v>75.605289063567994</v>
      </c>
      <c r="AD56" s="122">
        <f>VLOOKUP($A56,'RevPAR Raw Data'!$B$6:$BE$43,'RevPAR Raw Data'!AN$1,FALSE)</f>
        <v>97.310521189336896</v>
      </c>
      <c r="AE56" s="122">
        <f>VLOOKUP($A56,'RevPAR Raw Data'!$B$6:$BE$43,'RevPAR Raw Data'!AO$1,FALSE)</f>
        <v>85.554474709500994</v>
      </c>
      <c r="AF56" s="123">
        <f>VLOOKUP($A56,'RevPAR Raw Data'!$B$6:$BE$43,'RevPAR Raw Data'!AP$1,FALSE)</f>
        <v>91.432497949419002</v>
      </c>
      <c r="AG56" s="124">
        <f>VLOOKUP($A56,'RevPAR Raw Data'!$B$6:$BE$43,'RevPAR Raw Data'!AR$1,FALSE)</f>
        <v>80.127348745239701</v>
      </c>
    </row>
    <row r="57" spans="1:33" ht="14.25" x14ac:dyDescent="0.2">
      <c r="A57" s="154" t="s">
        <v>121</v>
      </c>
      <c r="B57" s="89">
        <f>(VLOOKUP($A56,'Occupancy Raw Data'!$B$8:$BE$51,'Occupancy Raw Data'!AT$3,FALSE))/100</f>
        <v>-7.4121794092621793E-3</v>
      </c>
      <c r="C57" s="90">
        <f>(VLOOKUP($A56,'Occupancy Raw Data'!$B$8:$BE$51,'Occupancy Raw Data'!AU$3,FALSE))/100</f>
        <v>-2.9477407045465101E-2</v>
      </c>
      <c r="D57" s="90">
        <f>(VLOOKUP($A56,'Occupancy Raw Data'!$B$8:$BE$51,'Occupancy Raw Data'!AV$3,FALSE))/100</f>
        <v>-1.5143387314439901E-2</v>
      </c>
      <c r="E57" s="90">
        <f>(VLOOKUP($A56,'Occupancy Raw Data'!$B$8:$BE$51,'Occupancy Raw Data'!AW$3,FALSE))/100</f>
        <v>2.1452958821925199E-2</v>
      </c>
      <c r="F57" s="90">
        <f>(VLOOKUP($A56,'Occupancy Raw Data'!$B$8:$BE$51,'Occupancy Raw Data'!AX$3,FALSE))/100</f>
        <v>-8.7121507472384604E-2</v>
      </c>
      <c r="G57" s="90">
        <f>(VLOOKUP($A56,'Occupancy Raw Data'!$B$8:$BE$51,'Occupancy Raw Data'!AY$3,FALSE))/100</f>
        <v>-2.4703456289869502E-2</v>
      </c>
      <c r="H57" s="91">
        <f>(VLOOKUP($A56,'Occupancy Raw Data'!$B$8:$BE$51,'Occupancy Raw Data'!BA$3,FALSE))/100</f>
        <v>-0.106192641628771</v>
      </c>
      <c r="I57" s="91">
        <f>(VLOOKUP($A56,'Occupancy Raw Data'!$B$8:$BE$51,'Occupancy Raw Data'!BB$3,FALSE))/100</f>
        <v>-0.127541558234638</v>
      </c>
      <c r="J57" s="90">
        <f>(VLOOKUP($A56,'Occupancy Raw Data'!$B$8:$BE$51,'Occupancy Raw Data'!BC$3,FALSE))/100</f>
        <v>-0.11654508767208301</v>
      </c>
      <c r="K57" s="92">
        <f>(VLOOKUP($A56,'Occupancy Raw Data'!$B$8:$BE$51,'Occupancy Raw Data'!BE$3,FALSE))/100</f>
        <v>-5.3964517335994E-2</v>
      </c>
      <c r="M57" s="89">
        <f>(VLOOKUP($A56,'ADR Raw Data'!$B$6:$BE$49,'ADR Raw Data'!AT$1,FALSE))/100</f>
        <v>4.6148168227698599E-2</v>
      </c>
      <c r="N57" s="90">
        <f>(VLOOKUP($A56,'ADR Raw Data'!$B$6:$BE$49,'ADR Raw Data'!AU$1,FALSE))/100</f>
        <v>4.3876026361065398E-2</v>
      </c>
      <c r="O57" s="90">
        <f>(VLOOKUP($A56,'ADR Raw Data'!$B$6:$BE$49,'ADR Raw Data'!AV$1,FALSE))/100</f>
        <v>5.4750425886062104E-2</v>
      </c>
      <c r="P57" s="90">
        <f>(VLOOKUP($A56,'ADR Raw Data'!$B$6:$BE$49,'ADR Raw Data'!AW$1,FALSE))/100</f>
        <v>0.12939686182316801</v>
      </c>
      <c r="Q57" s="90">
        <f>(VLOOKUP($A56,'ADR Raw Data'!$B$6:$BE$49,'ADR Raw Data'!AX$1,FALSE))/100</f>
        <v>-7.1259297424224197E-2</v>
      </c>
      <c r="R57" s="90">
        <f>(VLOOKUP($A56,'ADR Raw Data'!$B$6:$BE$49,'ADR Raw Data'!AY$1,FALSE))/100</f>
        <v>3.7034774441150303E-2</v>
      </c>
      <c r="S57" s="91">
        <f>(VLOOKUP($A56,'ADR Raw Data'!$B$6:$BE$49,'ADR Raw Data'!BA$1,FALSE))/100</f>
        <v>-5.2093944949914997E-2</v>
      </c>
      <c r="T57" s="91">
        <f>(VLOOKUP($A56,'ADR Raw Data'!$B$6:$BE$49,'ADR Raw Data'!BB$1,FALSE))/100</f>
        <v>-4.0662247495220495E-2</v>
      </c>
      <c r="U57" s="90">
        <f>(VLOOKUP($A56,'ADR Raw Data'!$B$6:$BE$49,'ADR Raw Data'!BC$1,FALSE))/100</f>
        <v>-4.6456591511944999E-2</v>
      </c>
      <c r="V57" s="92">
        <f>(VLOOKUP($A56,'ADR Raw Data'!$B$6:$BE$49,'ADR Raw Data'!BE$1,FALSE))/100</f>
        <v>3.4762123469686203E-3</v>
      </c>
      <c r="X57" s="89">
        <f>(VLOOKUP($A56,'RevPAR Raw Data'!$B$6:$BE$49,'RevPAR Raw Data'!AT$1,FALSE))/100</f>
        <v>3.8393930316123898E-2</v>
      </c>
      <c r="Y57" s="90">
        <f>(VLOOKUP($A56,'RevPAR Raw Data'!$B$6:$BE$49,'RevPAR Raw Data'!AU$1,FALSE))/100</f>
        <v>1.3105267827017599E-2</v>
      </c>
      <c r="Z57" s="90">
        <f>(VLOOKUP($A56,'RevPAR Raw Data'!$B$6:$BE$49,'RevPAR Raw Data'!AV$1,FALSE))/100</f>
        <v>3.8777931666799E-2</v>
      </c>
      <c r="AA57" s="90">
        <f>(VLOOKUP($A56,'RevPAR Raw Data'!$B$6:$BE$49,'RevPAR Raw Data'!AW$1,FALSE))/100</f>
        <v>0.15362576619347201</v>
      </c>
      <c r="AB57" s="90">
        <f>(VLOOKUP($A56,'RevPAR Raw Data'!$B$6:$BE$49,'RevPAR Raw Data'!AX$1,FALSE))/100</f>
        <v>-0.152172587483587</v>
      </c>
      <c r="AC57" s="90">
        <f>(VLOOKUP($A56,'RevPAR Raw Data'!$B$6:$BE$49,'RevPAR Raw Data'!AY$1,FALSE))/100</f>
        <v>1.1416431219668699E-2</v>
      </c>
      <c r="AD57" s="91">
        <f>(VLOOKUP($A56,'RevPAR Raw Data'!$B$6:$BE$49,'RevPAR Raw Data'!BA$1,FALSE))/100</f>
        <v>-0.152754592951591</v>
      </c>
      <c r="AE57" s="91">
        <f>(VLOOKUP($A56,'RevPAR Raw Data'!$B$6:$BE$49,'RevPAR Raw Data'!BB$1,FALSE))/100</f>
        <v>-0.16301767932299502</v>
      </c>
      <c r="AF57" s="90">
        <f>(VLOOKUP($A56,'RevPAR Raw Data'!$B$6:$BE$49,'RevPAR Raw Data'!BC$1,FALSE))/100</f>
        <v>-0.157587391653322</v>
      </c>
      <c r="AG57" s="92">
        <f>(VLOOKUP($A56,'RevPAR Raw Data'!$B$6:$BE$49,'RevPAR Raw Data'!BE$1,FALSE))/100</f>
        <v>-5.0675897110486902E-2</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0.55407873532345908</v>
      </c>
      <c r="C59" s="118">
        <f>(VLOOKUP($A59,'Occupancy Raw Data'!$B$8:$BE$45,'Occupancy Raw Data'!AH$3,FALSE))/100</f>
        <v>0.71448962364471502</v>
      </c>
      <c r="D59" s="118">
        <f>(VLOOKUP($A59,'Occupancy Raw Data'!$B$8:$BE$45,'Occupancy Raw Data'!AI$3,FALSE))/100</f>
        <v>0.80603615554118202</v>
      </c>
      <c r="E59" s="118">
        <f>(VLOOKUP($A59,'Occupancy Raw Data'!$B$8:$BE$45,'Occupancy Raw Data'!AJ$3,FALSE))/100</f>
        <v>0.80247980091430304</v>
      </c>
      <c r="F59" s="118">
        <f>(VLOOKUP($A59,'Occupancy Raw Data'!$B$8:$BE$45,'Occupancy Raw Data'!AK$3,FALSE))/100</f>
        <v>0.73253642218607595</v>
      </c>
      <c r="G59" s="119">
        <f>(VLOOKUP($A59,'Occupancy Raw Data'!$B$8:$BE$45,'Occupancy Raw Data'!AL$3,FALSE))/100</f>
        <v>0.721924580292722</v>
      </c>
      <c r="H59" s="99">
        <f>(VLOOKUP($A59,'Occupancy Raw Data'!$B$8:$BE$45,'Occupancy Raw Data'!AN$3,FALSE))/100</f>
        <v>0.71924555765512499</v>
      </c>
      <c r="I59" s="99">
        <f>(VLOOKUP($A59,'Occupancy Raw Data'!$B$8:$BE$45,'Occupancy Raw Data'!AO$3,FALSE))/100</f>
        <v>0.72027804935792605</v>
      </c>
      <c r="J59" s="119">
        <f>(VLOOKUP($A59,'Occupancy Raw Data'!$B$8:$BE$45,'Occupancy Raw Data'!AP$3,FALSE))/100</f>
        <v>0.71976180350652497</v>
      </c>
      <c r="K59" s="120">
        <f>(VLOOKUP($A59,'Occupancy Raw Data'!$B$8:$BE$45,'Occupancy Raw Data'!AR$3,FALSE))/100</f>
        <v>0.721306572072684</v>
      </c>
      <c r="M59" s="121">
        <f>VLOOKUP($A59,'ADR Raw Data'!$B$6:$BE$43,'ADR Raw Data'!AG$1,FALSE)</f>
        <v>180.222781759112</v>
      </c>
      <c r="N59" s="122">
        <f>VLOOKUP($A59,'ADR Raw Data'!$B$6:$BE$43,'ADR Raw Data'!AH$1,FALSE)</f>
        <v>216.85603781285599</v>
      </c>
      <c r="O59" s="122">
        <f>VLOOKUP($A59,'ADR Raw Data'!$B$6:$BE$43,'ADR Raw Data'!AI$1,FALSE)</f>
        <v>240.67822599905799</v>
      </c>
      <c r="P59" s="122">
        <f>VLOOKUP($A59,'ADR Raw Data'!$B$6:$BE$43,'ADR Raw Data'!AJ$1,FALSE)</f>
        <v>232.953040882625</v>
      </c>
      <c r="Q59" s="122">
        <f>VLOOKUP($A59,'ADR Raw Data'!$B$6:$BE$43,'ADR Raw Data'!AK$1,FALSE)</f>
        <v>203.38616371454901</v>
      </c>
      <c r="R59" s="123">
        <f>VLOOKUP($A59,'ADR Raw Data'!$B$6:$BE$43,'ADR Raw Data'!AL$1,FALSE)</f>
        <v>217.396839905197</v>
      </c>
      <c r="S59" s="122">
        <f>VLOOKUP($A59,'ADR Raw Data'!$B$6:$BE$43,'ADR Raw Data'!AN$1,FALSE)</f>
        <v>175.45021310316201</v>
      </c>
      <c r="T59" s="122">
        <f>VLOOKUP($A59,'ADR Raw Data'!$B$6:$BE$43,'ADR Raw Data'!AO$1,FALSE)</f>
        <v>173.327973917674</v>
      </c>
      <c r="U59" s="123">
        <f>VLOOKUP($A59,'ADR Raw Data'!$B$6:$BE$43,'ADR Raw Data'!AP$1,FALSE)</f>
        <v>174.38833242725801</v>
      </c>
      <c r="V59" s="124">
        <f>VLOOKUP($A59,'ADR Raw Data'!$B$6:$BE$43,'ADR Raw Data'!AR$1,FALSE)</f>
        <v>205.133582897568</v>
      </c>
      <c r="X59" s="121">
        <f>VLOOKUP($A59,'RevPAR Raw Data'!$B$6:$BE$43,'RevPAR Raw Data'!AG$1,FALSE)</f>
        <v>99.857610993564705</v>
      </c>
      <c r="Y59" s="122">
        <f>VLOOKUP($A59,'RevPAR Raw Data'!$B$6:$BE$43,'RevPAR Raw Data'!AH$1,FALSE)</f>
        <v>154.94138884199199</v>
      </c>
      <c r="Z59" s="122">
        <f>VLOOKUP($A59,'RevPAR Raw Data'!$B$6:$BE$43,'RevPAR Raw Data'!AI$1,FALSE)</f>
        <v>193.995352006753</v>
      </c>
      <c r="AA59" s="122">
        <f>VLOOKUP($A59,'RevPAR Raw Data'!$B$6:$BE$43,'RevPAR Raw Data'!AJ$1,FALSE)</f>
        <v>186.94010986987001</v>
      </c>
      <c r="AB59" s="122">
        <f>VLOOKUP($A59,'RevPAR Raw Data'!$B$6:$BE$43,'RevPAR Raw Data'!AK$1,FALSE)</f>
        <v>148.98777268960799</v>
      </c>
      <c r="AC59" s="123">
        <f>VLOOKUP($A59,'RevPAR Raw Data'!$B$6:$BE$43,'RevPAR Raw Data'!AL$1,FALSE)</f>
        <v>156.94412240552299</v>
      </c>
      <c r="AD59" s="122">
        <f>VLOOKUP($A59,'RevPAR Raw Data'!$B$6:$BE$43,'RevPAR Raw Data'!AN$1,FALSE)</f>
        <v>126.191786364094</v>
      </c>
      <c r="AE59" s="122">
        <f>VLOOKUP($A59,'RevPAR Raw Data'!$B$6:$BE$43,'RevPAR Raw Data'!AO$1,FALSE)</f>
        <v>124.84433495258401</v>
      </c>
      <c r="AF59" s="123">
        <f>VLOOKUP($A59,'RevPAR Raw Data'!$B$6:$BE$43,'RevPAR Raw Data'!AP$1,FALSE)</f>
        <v>125.518060658339</v>
      </c>
      <c r="AG59" s="124">
        <f>VLOOKUP($A59,'RevPAR Raw Data'!$B$6:$BE$43,'RevPAR Raw Data'!AR$1,FALSE)</f>
        <v>147.964201496833</v>
      </c>
    </row>
    <row r="60" spans="1:33" ht="14.25" x14ac:dyDescent="0.2">
      <c r="A60" s="101" t="s">
        <v>121</v>
      </c>
      <c r="B60" s="89">
        <f>(VLOOKUP($A59,'Occupancy Raw Data'!$B$8:$BE$51,'Occupancy Raw Data'!AT$3,FALSE))/100</f>
        <v>-8.1374985078990394E-2</v>
      </c>
      <c r="C60" s="90">
        <f>(VLOOKUP($A59,'Occupancy Raw Data'!$B$8:$BE$51,'Occupancy Raw Data'!AU$3,FALSE))/100</f>
        <v>-8.1099639136564802E-2</v>
      </c>
      <c r="D60" s="90">
        <f>(VLOOKUP($A59,'Occupancy Raw Data'!$B$8:$BE$51,'Occupancy Raw Data'!AV$3,FALSE))/100</f>
        <v>-6.0057552688534396E-2</v>
      </c>
      <c r="E60" s="90">
        <f>(VLOOKUP($A59,'Occupancy Raw Data'!$B$8:$BE$51,'Occupancy Raw Data'!AW$3,FALSE))/100</f>
        <v>-6.3323979457149099E-2</v>
      </c>
      <c r="F60" s="90">
        <f>(VLOOKUP($A59,'Occupancy Raw Data'!$B$8:$BE$51,'Occupancy Raw Data'!AX$3,FALSE))/100</f>
        <v>-5.6119874356209402E-2</v>
      </c>
      <c r="G60" s="90">
        <f>(VLOOKUP($A59,'Occupancy Raw Data'!$B$8:$BE$51,'Occupancy Raw Data'!AY$3,FALSE))/100</f>
        <v>-6.7545865244581199E-2</v>
      </c>
      <c r="H60" s="91">
        <f>(VLOOKUP($A59,'Occupancy Raw Data'!$B$8:$BE$51,'Occupancy Raw Data'!BA$3,FALSE))/100</f>
        <v>-3.92380936219765E-2</v>
      </c>
      <c r="I60" s="91">
        <f>(VLOOKUP($A59,'Occupancy Raw Data'!$B$8:$BE$51,'Occupancy Raw Data'!BB$3,FALSE))/100</f>
        <v>-5.5841288721933502E-2</v>
      </c>
      <c r="J60" s="90">
        <f>(VLOOKUP($A59,'Occupancy Raw Data'!$B$8:$BE$51,'Occupancy Raw Data'!BC$3,FALSE))/100</f>
        <v>-4.7618001284095796E-2</v>
      </c>
      <c r="K60" s="92">
        <f>(VLOOKUP($A59,'Occupancy Raw Data'!$B$8:$BE$51,'Occupancy Raw Data'!BE$3,FALSE))/100</f>
        <v>-6.1948939127938002E-2</v>
      </c>
      <c r="M60" s="89">
        <f>(VLOOKUP($A59,'ADR Raw Data'!$B$6:$BE$49,'ADR Raw Data'!AT$1,FALSE))/100</f>
        <v>-6.6450470126822495E-2</v>
      </c>
      <c r="N60" s="90">
        <f>(VLOOKUP($A59,'ADR Raw Data'!$B$6:$BE$49,'ADR Raw Data'!AU$1,FALSE))/100</f>
        <v>-3.1203930587104002E-2</v>
      </c>
      <c r="O60" s="90">
        <f>(VLOOKUP($A59,'ADR Raw Data'!$B$6:$BE$49,'ADR Raw Data'!AV$1,FALSE))/100</f>
        <v>2.70020849228484E-3</v>
      </c>
      <c r="P60" s="90">
        <f>(VLOOKUP($A59,'ADR Raw Data'!$B$6:$BE$49,'ADR Raw Data'!AW$1,FALSE))/100</f>
        <v>-2.2686692891411599E-2</v>
      </c>
      <c r="Q60" s="90">
        <f>(VLOOKUP($A59,'ADR Raw Data'!$B$6:$BE$49,'ADR Raw Data'!AX$1,FALSE))/100</f>
        <v>-3.1265038431247796E-2</v>
      </c>
      <c r="R60" s="90">
        <f>(VLOOKUP($A59,'ADR Raw Data'!$B$6:$BE$49,'ADR Raw Data'!AY$1,FALSE))/100</f>
        <v>-2.5382344324211398E-2</v>
      </c>
      <c r="S60" s="91">
        <f>(VLOOKUP($A59,'ADR Raw Data'!$B$6:$BE$49,'ADR Raw Data'!BA$1,FALSE))/100</f>
        <v>-5.06625380104615E-2</v>
      </c>
      <c r="T60" s="91">
        <f>(VLOOKUP($A59,'ADR Raw Data'!$B$6:$BE$49,'ADR Raw Data'!BB$1,FALSE))/100</f>
        <v>-5.4121262568081495E-2</v>
      </c>
      <c r="U60" s="90">
        <f>(VLOOKUP($A59,'ADR Raw Data'!$B$6:$BE$49,'ADR Raw Data'!BC$1,FALSE))/100</f>
        <v>-5.2350588987078096E-2</v>
      </c>
      <c r="V60" s="92">
        <f>(VLOOKUP($A59,'ADR Raw Data'!$B$6:$BE$49,'ADR Raw Data'!BE$1,FALSE))/100</f>
        <v>-3.2821562629792397E-2</v>
      </c>
      <c r="X60" s="89">
        <f>(VLOOKUP($A59,'RevPAR Raw Data'!$B$6:$BE$49,'RevPAR Raw Data'!AT$1,FALSE))/100</f>
        <v>-0.14241804919074999</v>
      </c>
      <c r="Y60" s="90">
        <f>(VLOOKUP($A59,'RevPAR Raw Data'!$B$6:$BE$49,'RevPAR Raw Data'!AU$1,FALSE))/100</f>
        <v>-0.10977294221341199</v>
      </c>
      <c r="Z60" s="90">
        <f>(VLOOKUP($A59,'RevPAR Raw Data'!$B$6:$BE$49,'RevPAR Raw Data'!AV$1,FALSE))/100</f>
        <v>-5.7519512110044906E-2</v>
      </c>
      <c r="AA60" s="90">
        <f>(VLOOKUP($A59,'RevPAR Raw Data'!$B$6:$BE$49,'RevPAR Raw Data'!AW$1,FALSE))/100</f>
        <v>-8.4574060673954302E-2</v>
      </c>
      <c r="AB60" s="90">
        <f>(VLOOKUP($A59,'RevPAR Raw Data'!$B$6:$BE$49,'RevPAR Raw Data'!AX$1,FALSE))/100</f>
        <v>-8.5630322758953506E-2</v>
      </c>
      <c r="AC60" s="90">
        <f>(VLOOKUP($A59,'RevPAR Raw Data'!$B$6:$BE$49,'RevPAR Raw Data'!AY$1,FALSE))/100</f>
        <v>-9.1213737159477906E-2</v>
      </c>
      <c r="AD60" s="91">
        <f>(VLOOKUP($A59,'RevPAR Raw Data'!$B$6:$BE$49,'RevPAR Raw Data'!BA$1,FALSE))/100</f>
        <v>-8.7912730222856603E-2</v>
      </c>
      <c r="AE60" s="91">
        <f>(VLOOKUP($A59,'RevPAR Raw Data'!$B$6:$BE$49,'RevPAR Raw Data'!BB$1,FALSE))/100</f>
        <v>-0.106940350240955</v>
      </c>
      <c r="AF60" s="90">
        <f>(VLOOKUP($A59,'RevPAR Raw Data'!$B$6:$BE$49,'RevPAR Raw Data'!BC$1,FALSE))/100</f>
        <v>-9.7475759857564195E-2</v>
      </c>
      <c r="AG60" s="92">
        <f>(VLOOKUP($A59,'RevPAR Raw Data'!$B$6:$BE$49,'RevPAR Raw Data'!BE$1,FALSE))/100</f>
        <v>-9.2737240772293603E-2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0.581774466286197</v>
      </c>
      <c r="C62" s="118">
        <f>(VLOOKUP($A62,'Occupancy Raw Data'!$B$8:$BE$45,'Occupancy Raw Data'!AH$3,FALSE))/100</f>
        <v>0.77779539209469406</v>
      </c>
      <c r="D62" s="118">
        <f>(VLOOKUP($A62,'Occupancy Raw Data'!$B$8:$BE$45,'Occupancy Raw Data'!AI$3,FALSE))/100</f>
        <v>0.86931938279433496</v>
      </c>
      <c r="E62" s="118">
        <f>(VLOOKUP($A62,'Occupancy Raw Data'!$B$8:$BE$45,'Occupancy Raw Data'!AJ$3,FALSE))/100</f>
        <v>0.88157894736842091</v>
      </c>
      <c r="F62" s="118">
        <f>(VLOOKUP($A62,'Occupancy Raw Data'!$B$8:$BE$45,'Occupancy Raw Data'!AK$3,FALSE))/100</f>
        <v>0.80448108222363102</v>
      </c>
      <c r="G62" s="119">
        <f>(VLOOKUP($A62,'Occupancy Raw Data'!$B$8:$BE$45,'Occupancy Raw Data'!AL$3,FALSE))/100</f>
        <v>0.78298985415345501</v>
      </c>
      <c r="H62" s="99">
        <f>(VLOOKUP($A62,'Occupancy Raw Data'!$B$8:$BE$45,'Occupancy Raw Data'!AN$3,FALSE))/100</f>
        <v>0.72463538363982194</v>
      </c>
      <c r="I62" s="99">
        <f>(VLOOKUP($A62,'Occupancy Raw Data'!$B$8:$BE$45,'Occupancy Raw Data'!AO$3,FALSE))/100</f>
        <v>0.71153033185373005</v>
      </c>
      <c r="J62" s="119">
        <f>(VLOOKUP($A62,'Occupancy Raw Data'!$B$8:$BE$45,'Occupancy Raw Data'!AP$3,FALSE))/100</f>
        <v>0.71808285774677605</v>
      </c>
      <c r="K62" s="120">
        <f>(VLOOKUP($A62,'Occupancy Raw Data'!$B$8:$BE$45,'Occupancy Raw Data'!AR$3,FALSE))/100</f>
        <v>0.76444499803726107</v>
      </c>
      <c r="M62" s="121">
        <f>VLOOKUP($A62,'ADR Raw Data'!$B$6:$BE$43,'ADR Raw Data'!AG$1,FALSE)</f>
        <v>190.946334075116</v>
      </c>
      <c r="N62" s="122">
        <f>VLOOKUP($A62,'ADR Raw Data'!$B$6:$BE$43,'ADR Raw Data'!AH$1,FALSE)</f>
        <v>233.65261430803699</v>
      </c>
      <c r="O62" s="122">
        <f>VLOOKUP($A62,'ADR Raw Data'!$B$6:$BE$43,'ADR Raw Data'!AI$1,FALSE)</f>
        <v>251.87928849310001</v>
      </c>
      <c r="P62" s="122">
        <f>VLOOKUP($A62,'ADR Raw Data'!$B$6:$BE$43,'ADR Raw Data'!AJ$1,FALSE)</f>
        <v>251.67615057243901</v>
      </c>
      <c r="Q62" s="122">
        <f>VLOOKUP($A62,'ADR Raw Data'!$B$6:$BE$43,'ADR Raw Data'!AK$1,FALSE)</f>
        <v>215.68610286389901</v>
      </c>
      <c r="R62" s="123">
        <f>VLOOKUP($A62,'ADR Raw Data'!$B$6:$BE$43,'ADR Raw Data'!AL$1,FALSE)</f>
        <v>231.72023405073699</v>
      </c>
      <c r="S62" s="122">
        <f>VLOOKUP($A62,'ADR Raw Data'!$B$6:$BE$43,'ADR Raw Data'!AN$1,FALSE)</f>
        <v>166.121695836067</v>
      </c>
      <c r="T62" s="122">
        <f>VLOOKUP($A62,'ADR Raw Data'!$B$6:$BE$43,'ADR Raw Data'!AO$1,FALSE)</f>
        <v>160.883765688822</v>
      </c>
      <c r="U62" s="123">
        <f>VLOOKUP($A62,'ADR Raw Data'!$B$6:$BE$43,'ADR Raw Data'!AP$1,FALSE)</f>
        <v>163.52662889101401</v>
      </c>
      <c r="V62" s="124">
        <f>VLOOKUP($A62,'ADR Raw Data'!$B$6:$BE$43,'ADR Raw Data'!AR$1,FALSE)</f>
        <v>213.41800769272501</v>
      </c>
      <c r="X62" s="121">
        <f>VLOOKUP($A62,'RevPAR Raw Data'!$B$6:$BE$43,'RevPAR Raw Data'!AG$1,FALSE)</f>
        <v>111.087701595857</v>
      </c>
      <c r="Y62" s="122">
        <f>VLOOKUP($A62,'RevPAR Raw Data'!$B$6:$BE$43,'RevPAR Raw Data'!AH$1,FALSE)</f>
        <v>181.73392675967</v>
      </c>
      <c r="Z62" s="122">
        <f>VLOOKUP($A62,'RevPAR Raw Data'!$B$6:$BE$43,'RevPAR Raw Data'!AI$1,FALSE)</f>
        <v>218.963547611498</v>
      </c>
      <c r="AA62" s="122">
        <f>VLOOKUP($A62,'RevPAR Raw Data'!$B$6:$BE$43,'RevPAR Raw Data'!AJ$1,FALSE)</f>
        <v>221.87239589938699</v>
      </c>
      <c r="AB62" s="122">
        <f>VLOOKUP($A62,'RevPAR Raw Data'!$B$6:$BE$43,'RevPAR Raw Data'!AK$1,FALSE)</f>
        <v>173.515389452547</v>
      </c>
      <c r="AC62" s="123">
        <f>VLOOKUP($A62,'RevPAR Raw Data'!$B$6:$BE$43,'RevPAR Raw Data'!AL$1,FALSE)</f>
        <v>181.43459226379201</v>
      </c>
      <c r="AD62" s="122">
        <f>VLOOKUP($A62,'RevPAR Raw Data'!$B$6:$BE$43,'RevPAR Raw Data'!AN$1,FALSE)</f>
        <v>120.377658793067</v>
      </c>
      <c r="AE62" s="122">
        <f>VLOOKUP($A62,'RevPAR Raw Data'!$B$6:$BE$43,'RevPAR Raw Data'!AO$1,FALSE)</f>
        <v>114.473679190445</v>
      </c>
      <c r="AF62" s="123">
        <f>VLOOKUP($A62,'RevPAR Raw Data'!$B$6:$BE$43,'RevPAR Raw Data'!AP$1,FALSE)</f>
        <v>117.425668991756</v>
      </c>
      <c r="AG62" s="124">
        <f>VLOOKUP($A62,'RevPAR Raw Data'!$B$6:$BE$43,'RevPAR Raw Data'!AR$1,FALSE)</f>
        <v>163.146328471781</v>
      </c>
    </row>
    <row r="63" spans="1:33" ht="14.25" x14ac:dyDescent="0.2">
      <c r="A63" s="101" t="s">
        <v>121</v>
      </c>
      <c r="B63" s="89">
        <f>(VLOOKUP($A62,'Occupancy Raw Data'!$B$8:$BE$51,'Occupancy Raw Data'!AT$3,FALSE))/100</f>
        <v>-0.11232853307943699</v>
      </c>
      <c r="C63" s="90">
        <f>(VLOOKUP($A62,'Occupancy Raw Data'!$B$8:$BE$51,'Occupancy Raw Data'!AU$3,FALSE))/100</f>
        <v>-0.12542011341388401</v>
      </c>
      <c r="D63" s="90">
        <f>(VLOOKUP($A62,'Occupancy Raw Data'!$B$8:$BE$51,'Occupancy Raw Data'!AV$3,FALSE))/100</f>
        <v>-7.7772557785419499E-2</v>
      </c>
      <c r="E63" s="90">
        <f>(VLOOKUP($A62,'Occupancy Raw Data'!$B$8:$BE$51,'Occupancy Raw Data'!AW$3,FALSE))/100</f>
        <v>-5.0313297137909198E-2</v>
      </c>
      <c r="F63" s="90">
        <f>(VLOOKUP($A62,'Occupancy Raw Data'!$B$8:$BE$51,'Occupancy Raw Data'!AX$3,FALSE))/100</f>
        <v>-6.0186104776178403E-2</v>
      </c>
      <c r="G63" s="90">
        <f>(VLOOKUP($A62,'Occupancy Raw Data'!$B$8:$BE$51,'Occupancy Raw Data'!AY$3,FALSE))/100</f>
        <v>-8.3502174205435292E-2</v>
      </c>
      <c r="H63" s="91">
        <f>(VLOOKUP($A62,'Occupancy Raw Data'!$B$8:$BE$51,'Occupancy Raw Data'!BA$3,FALSE))/100</f>
        <v>-5.1502076264930599E-2</v>
      </c>
      <c r="I63" s="91">
        <f>(VLOOKUP($A62,'Occupancy Raw Data'!$B$8:$BE$51,'Occupancy Raw Data'!BB$3,FALSE))/100</f>
        <v>-5.7999939071788999E-2</v>
      </c>
      <c r="J63" s="90">
        <f>(VLOOKUP($A62,'Occupancy Raw Data'!$B$8:$BE$51,'Occupancy Raw Data'!BC$3,FALSE))/100</f>
        <v>-5.47325274574735E-2</v>
      </c>
      <c r="K63" s="92">
        <f>(VLOOKUP($A62,'Occupancy Raw Data'!$B$8:$BE$51,'Occupancy Raw Data'!BE$3,FALSE))/100</f>
        <v>-7.5954812338394601E-2</v>
      </c>
      <c r="M63" s="89">
        <f>(VLOOKUP($A62,'ADR Raw Data'!$B$6:$BE$49,'ADR Raw Data'!AT$1,FALSE))/100</f>
        <v>-9.7914044003043307E-2</v>
      </c>
      <c r="N63" s="90">
        <f>(VLOOKUP($A62,'ADR Raw Data'!$B$6:$BE$49,'ADR Raw Data'!AU$1,FALSE))/100</f>
        <v>-5.1131728563178595E-2</v>
      </c>
      <c r="O63" s="90">
        <f>(VLOOKUP($A62,'ADR Raw Data'!$B$6:$BE$49,'ADR Raw Data'!AV$1,FALSE))/100</f>
        <v>-3.49500358162287E-2</v>
      </c>
      <c r="P63" s="90">
        <f>(VLOOKUP($A62,'ADR Raw Data'!$B$6:$BE$49,'ADR Raw Data'!AW$1,FALSE))/100</f>
        <v>-2.35502366626557E-2</v>
      </c>
      <c r="Q63" s="90">
        <f>(VLOOKUP($A62,'ADR Raw Data'!$B$6:$BE$49,'ADR Raw Data'!AX$1,FALSE))/100</f>
        <v>-4.4184879724241899E-2</v>
      </c>
      <c r="R63" s="90">
        <f>(VLOOKUP($A62,'ADR Raw Data'!$B$6:$BE$49,'ADR Raw Data'!AY$1,FALSE))/100</f>
        <v>-4.47288348963088E-2</v>
      </c>
      <c r="S63" s="91">
        <f>(VLOOKUP($A62,'ADR Raw Data'!$B$6:$BE$49,'ADR Raw Data'!BA$1,FALSE))/100</f>
        <v>-7.4092362312457097E-2</v>
      </c>
      <c r="T63" s="91">
        <f>(VLOOKUP($A62,'ADR Raw Data'!$B$6:$BE$49,'ADR Raw Data'!BB$1,FALSE))/100</f>
        <v>-8.1240541904801913E-2</v>
      </c>
      <c r="U63" s="90">
        <f>(VLOOKUP($A62,'ADR Raw Data'!$B$6:$BE$49,'ADR Raw Data'!BC$1,FALSE))/100</f>
        <v>-7.7551948977498703E-2</v>
      </c>
      <c r="V63" s="92">
        <f>(VLOOKUP($A62,'ADR Raw Data'!$B$6:$BE$49,'ADR Raw Data'!BE$1,FALSE))/100</f>
        <v>-5.3324782332776002E-2</v>
      </c>
      <c r="X63" s="89">
        <f>(VLOOKUP($A62,'RevPAR Raw Data'!$B$6:$BE$49,'RevPAR Raw Data'!AT$1,FALSE))/100</f>
        <v>-0.19924403615174299</v>
      </c>
      <c r="Y63" s="90">
        <f>(VLOOKUP($A62,'RevPAR Raw Data'!$B$6:$BE$49,'RevPAR Raw Data'!AU$1,FALSE))/100</f>
        <v>-0.170138894781621</v>
      </c>
      <c r="Z63" s="90">
        <f>(VLOOKUP($A62,'RevPAR Raw Data'!$B$6:$BE$49,'RevPAR Raw Data'!AV$1,FALSE))/100</f>
        <v>-0.110004439921528</v>
      </c>
      <c r="AA63" s="90">
        <f>(VLOOKUP($A62,'RevPAR Raw Data'!$B$6:$BE$49,'RevPAR Raw Data'!AW$1,FALSE))/100</f>
        <v>-7.2678643745688692E-2</v>
      </c>
      <c r="AB63" s="90">
        <f>(VLOOKUP($A62,'RevPAR Raw Data'!$B$6:$BE$49,'RevPAR Raw Data'!AX$1,FALSE))/100</f>
        <v>-0.101711668699814</v>
      </c>
      <c r="AC63" s="90">
        <f>(VLOOKUP($A62,'RevPAR Raw Data'!$B$6:$BE$49,'RevPAR Raw Data'!AY$1,FALSE))/100</f>
        <v>-0.12449605413822599</v>
      </c>
      <c r="AD63" s="91">
        <f>(VLOOKUP($A62,'RevPAR Raw Data'!$B$6:$BE$49,'RevPAR Raw Data'!BA$1,FALSE))/100</f>
        <v>-0.12177852808292201</v>
      </c>
      <c r="AE63" s="91">
        <f>(VLOOKUP($A62,'RevPAR Raw Data'!$B$6:$BE$49,'RevPAR Raw Data'!BB$1,FALSE))/100</f>
        <v>-0.13452853449595301</v>
      </c>
      <c r="AF63" s="90">
        <f>(VLOOKUP($A62,'RevPAR Raw Data'!$B$6:$BE$49,'RevPAR Raw Data'!BC$1,FALSE))/100</f>
        <v>-0.12803986225818001</v>
      </c>
      <c r="AG63" s="92">
        <f>(VLOOKUP($A62,'RevPAR Raw Data'!$B$6:$BE$49,'RevPAR Raw Data'!BE$1,FALSE))/100</f>
        <v>-0.125229320836098</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0.53981427742309895</v>
      </c>
      <c r="C65" s="118">
        <f>(VLOOKUP($A65,'Occupancy Raw Data'!$B$8:$BE$45,'Occupancy Raw Data'!AH$3,FALSE))/100</f>
        <v>0.68621590249564701</v>
      </c>
      <c r="D65" s="118">
        <f>(VLOOKUP($A65,'Occupancy Raw Data'!$B$8:$BE$45,'Occupancy Raw Data'!AI$3,FALSE))/100</f>
        <v>0.77829367382472403</v>
      </c>
      <c r="E65" s="118">
        <f>(VLOOKUP($A65,'Occupancy Raw Data'!$B$8:$BE$45,'Occupancy Raw Data'!AJ$3,FALSE))/100</f>
        <v>0.79161346488682494</v>
      </c>
      <c r="F65" s="118">
        <f>(VLOOKUP($A65,'Occupancy Raw Data'!$B$8:$BE$45,'Occupancy Raw Data'!AK$3,FALSE))/100</f>
        <v>0.72806152060359808</v>
      </c>
      <c r="G65" s="119">
        <f>(VLOOKUP($A65,'Occupancy Raw Data'!$B$8:$BE$45,'Occupancy Raw Data'!AL$3,FALSE))/100</f>
        <v>0.704799767846778</v>
      </c>
      <c r="H65" s="99">
        <f>(VLOOKUP($A65,'Occupancy Raw Data'!$B$8:$BE$45,'Occupancy Raw Data'!AN$3,FALSE))/100</f>
        <v>0.68360417875798007</v>
      </c>
      <c r="I65" s="99">
        <f>(VLOOKUP($A65,'Occupancy Raw Data'!$B$8:$BE$45,'Occupancy Raw Data'!AO$3,FALSE))/100</f>
        <v>0.69910040626813597</v>
      </c>
      <c r="J65" s="119">
        <f>(VLOOKUP($A65,'Occupancy Raw Data'!$B$8:$BE$45,'Occupancy Raw Data'!AP$3,FALSE))/100</f>
        <v>0.69135229251305796</v>
      </c>
      <c r="K65" s="120">
        <f>(VLOOKUP($A65,'Occupancy Raw Data'!$B$8:$BE$45,'Occupancy Raw Data'!AR$3,FALSE))/100</f>
        <v>0.70095763203714401</v>
      </c>
      <c r="M65" s="121">
        <f>VLOOKUP($A65,'ADR Raw Data'!$B$6:$BE$43,'ADR Raw Data'!AG$1,FALSE)</f>
        <v>151.11285668207699</v>
      </c>
      <c r="N65" s="122">
        <f>VLOOKUP($A65,'ADR Raw Data'!$B$6:$BE$43,'ADR Raw Data'!AH$1,FALSE)</f>
        <v>178.301029728929</v>
      </c>
      <c r="O65" s="122">
        <f>VLOOKUP($A65,'ADR Raw Data'!$B$6:$BE$43,'ADR Raw Data'!AI$1,FALSE)</f>
        <v>188.716968307233</v>
      </c>
      <c r="P65" s="122">
        <f>VLOOKUP($A65,'ADR Raw Data'!$B$6:$BE$43,'ADR Raw Data'!AJ$1,FALSE)</f>
        <v>181.53265588914499</v>
      </c>
      <c r="Q65" s="122">
        <f>VLOOKUP($A65,'ADR Raw Data'!$B$6:$BE$43,'ADR Raw Data'!AK$1,FALSE)</f>
        <v>165.26734664593999</v>
      </c>
      <c r="R65" s="123">
        <f>VLOOKUP($A65,'ADR Raw Data'!$B$6:$BE$43,'ADR Raw Data'!AL$1,FALSE)</f>
        <v>174.46986239778599</v>
      </c>
      <c r="S65" s="122">
        <f>VLOOKUP($A65,'ADR Raw Data'!$B$6:$BE$43,'ADR Raw Data'!AN$1,FALSE)</f>
        <v>148.53426709682799</v>
      </c>
      <c r="T65" s="122">
        <f>VLOOKUP($A65,'ADR Raw Data'!$B$6:$BE$43,'ADR Raw Data'!AO$1,FALSE)</f>
        <v>147.643751608484</v>
      </c>
      <c r="U65" s="123">
        <f>VLOOKUP($A65,'ADR Raw Data'!$B$6:$BE$43,'ADR Raw Data'!AP$1,FALSE)</f>
        <v>148.08401926628599</v>
      </c>
      <c r="V65" s="124">
        <f>VLOOKUP($A65,'ADR Raw Data'!$B$6:$BE$43,'ADR Raw Data'!AR$1,FALSE)</f>
        <v>167.034355679096</v>
      </c>
      <c r="X65" s="121">
        <f>VLOOKUP($A65,'RevPAR Raw Data'!$B$6:$BE$43,'RevPAR Raw Data'!AG$1,FALSE)</f>
        <v>81.572877539175806</v>
      </c>
      <c r="Y65" s="122">
        <f>VLOOKUP($A65,'RevPAR Raw Data'!$B$6:$BE$43,'RevPAR Raw Data'!AH$1,FALSE)</f>
        <v>122.35300203134</v>
      </c>
      <c r="Z65" s="122">
        <f>VLOOKUP($A65,'RevPAR Raw Data'!$B$6:$BE$43,'RevPAR Raw Data'!AI$1,FALSE)</f>
        <v>146.87722257690001</v>
      </c>
      <c r="AA65" s="122">
        <f>VLOOKUP($A65,'RevPAR Raw Data'!$B$6:$BE$43,'RevPAR Raw Data'!AJ$1,FALSE)</f>
        <v>143.70369471851399</v>
      </c>
      <c r="AB65" s="122">
        <f>VLOOKUP($A65,'RevPAR Raw Data'!$B$6:$BE$43,'RevPAR Raw Data'!AK$1,FALSE)</f>
        <v>120.324795705165</v>
      </c>
      <c r="AC65" s="123">
        <f>VLOOKUP($A65,'RevPAR Raw Data'!$B$6:$BE$43,'RevPAR Raw Data'!AL$1,FALSE)</f>
        <v>122.966318514219</v>
      </c>
      <c r="AD65" s="122">
        <f>VLOOKUP($A65,'RevPAR Raw Data'!$B$6:$BE$43,'RevPAR Raw Data'!AN$1,FALSE)</f>
        <v>101.538645676146</v>
      </c>
      <c r="AE65" s="122">
        <f>VLOOKUP($A65,'RevPAR Raw Data'!$B$6:$BE$43,'RevPAR Raw Data'!AO$1,FALSE)</f>
        <v>103.21780673244299</v>
      </c>
      <c r="AF65" s="123">
        <f>VLOOKUP($A65,'RevPAR Raw Data'!$B$6:$BE$43,'RevPAR Raw Data'!AP$1,FALSE)</f>
        <v>102.37822620429399</v>
      </c>
      <c r="AG65" s="124">
        <f>VLOOKUP($A65,'RevPAR Raw Data'!$B$6:$BE$43,'RevPAR Raw Data'!AR$1,FALSE)</f>
        <v>117.084006425669</v>
      </c>
    </row>
    <row r="66" spans="1:33" ht="14.25" x14ac:dyDescent="0.2">
      <c r="A66" s="101" t="s">
        <v>121</v>
      </c>
      <c r="B66" s="89">
        <f>(VLOOKUP($A65,'Occupancy Raw Data'!$B$8:$BE$51,'Occupancy Raw Data'!AT$3,FALSE))/100</f>
        <v>-7.8182893806440404E-2</v>
      </c>
      <c r="C66" s="90">
        <f>(VLOOKUP($A65,'Occupancy Raw Data'!$B$8:$BE$51,'Occupancy Raw Data'!AU$3,FALSE))/100</f>
        <v>-0.117548334847954</v>
      </c>
      <c r="D66" s="90">
        <f>(VLOOKUP($A65,'Occupancy Raw Data'!$B$8:$BE$51,'Occupancy Raw Data'!AV$3,FALSE))/100</f>
        <v>-9.2719303514893395E-2</v>
      </c>
      <c r="E66" s="90">
        <f>(VLOOKUP($A65,'Occupancy Raw Data'!$B$8:$BE$51,'Occupancy Raw Data'!AW$3,FALSE))/100</f>
        <v>-8.0980297506018803E-2</v>
      </c>
      <c r="F66" s="90">
        <f>(VLOOKUP($A65,'Occupancy Raw Data'!$B$8:$BE$51,'Occupancy Raw Data'!AX$3,FALSE))/100</f>
        <v>-5.4624913344202698E-2</v>
      </c>
      <c r="G66" s="90">
        <f>(VLOOKUP($A65,'Occupancy Raw Data'!$B$8:$BE$51,'Occupancy Raw Data'!AY$3,FALSE))/100</f>
        <v>-8.5292346705773514E-2</v>
      </c>
      <c r="H66" s="91">
        <f>(VLOOKUP($A65,'Occupancy Raw Data'!$B$8:$BE$51,'Occupancy Raw Data'!BA$3,FALSE))/100</f>
        <v>-1.6956348827150001E-2</v>
      </c>
      <c r="I66" s="91">
        <f>(VLOOKUP($A65,'Occupancy Raw Data'!$B$8:$BE$51,'Occupancy Raw Data'!BB$3,FALSE))/100</f>
        <v>-1.6679805251532901E-2</v>
      </c>
      <c r="J66" s="90">
        <f>(VLOOKUP($A65,'Occupancy Raw Data'!$B$8:$BE$51,'Occupancy Raw Data'!BC$3,FALSE))/100</f>
        <v>-1.6816546845414698E-2</v>
      </c>
      <c r="K66" s="92">
        <f>(VLOOKUP($A65,'Occupancy Raw Data'!$B$8:$BE$51,'Occupancy Raw Data'!BE$3,FALSE))/100</f>
        <v>-6.6975355514319809E-2</v>
      </c>
      <c r="M66" s="89">
        <f>(VLOOKUP($A65,'ADR Raw Data'!$B$6:$BE$49,'ADR Raw Data'!AT$1,FALSE))/100</f>
        <v>-5.9780694686195596E-2</v>
      </c>
      <c r="N66" s="90">
        <f>(VLOOKUP($A65,'ADR Raw Data'!$B$6:$BE$49,'ADR Raw Data'!AU$1,FALSE))/100</f>
        <v>-4.6369942460253999E-2</v>
      </c>
      <c r="O66" s="90">
        <f>(VLOOKUP($A65,'ADR Raw Data'!$B$6:$BE$49,'ADR Raw Data'!AV$1,FALSE))/100</f>
        <v>-4.2604127873985397E-2</v>
      </c>
      <c r="P66" s="90">
        <f>(VLOOKUP($A65,'ADR Raw Data'!$B$6:$BE$49,'ADR Raw Data'!AW$1,FALSE))/100</f>
        <v>-5.7941172584816597E-2</v>
      </c>
      <c r="Q66" s="90">
        <f>(VLOOKUP($A65,'ADR Raw Data'!$B$6:$BE$49,'ADR Raw Data'!AX$1,FALSE))/100</f>
        <v>-5.5684502975066802E-2</v>
      </c>
      <c r="R66" s="90">
        <f>(VLOOKUP($A65,'ADR Raw Data'!$B$6:$BE$49,'ADR Raw Data'!AY$1,FALSE))/100</f>
        <v>-5.2461560027864597E-2</v>
      </c>
      <c r="S66" s="91">
        <f>(VLOOKUP($A65,'ADR Raw Data'!$B$6:$BE$49,'ADR Raw Data'!BA$1,FALSE))/100</f>
        <v>-3.97348451445328E-2</v>
      </c>
      <c r="T66" s="91">
        <f>(VLOOKUP($A65,'ADR Raw Data'!$B$6:$BE$49,'ADR Raw Data'!BB$1,FALSE))/100</f>
        <v>-4.6998401372689597E-2</v>
      </c>
      <c r="U66" s="90">
        <f>(VLOOKUP($A65,'ADR Raw Data'!$B$6:$BE$49,'ADR Raw Data'!BC$1,FALSE))/100</f>
        <v>-4.3410086797250003E-2</v>
      </c>
      <c r="V66" s="92">
        <f>(VLOOKUP($A65,'ADR Raw Data'!$B$6:$BE$49,'ADR Raw Data'!BE$1,FALSE))/100</f>
        <v>-5.2478754905620505E-2</v>
      </c>
      <c r="X66" s="89">
        <f>(VLOOKUP($A65,'RevPAR Raw Data'!$B$6:$BE$49,'RevPAR Raw Data'!AT$1,FALSE))/100</f>
        <v>-0.13328976078830901</v>
      </c>
      <c r="Y66" s="90">
        <f>(VLOOKUP($A65,'RevPAR Raw Data'!$B$6:$BE$49,'RevPAR Raw Data'!AU$1,FALSE))/100</f>
        <v>-0.15846756778501001</v>
      </c>
      <c r="Z66" s="90">
        <f>(VLOOKUP($A65,'RevPAR Raw Data'!$B$6:$BE$49,'RevPAR Raw Data'!AV$1,FALSE))/100</f>
        <v>-0.131373206325543</v>
      </c>
      <c r="AA66" s="90">
        <f>(VLOOKUP($A65,'RevPAR Raw Data'!$B$6:$BE$49,'RevPAR Raw Data'!AW$1,FALSE))/100</f>
        <v>-0.134229376697069</v>
      </c>
      <c r="AB66" s="90">
        <f>(VLOOKUP($A65,'RevPAR Raw Data'!$B$6:$BE$49,'RevPAR Raw Data'!AX$1,FALSE))/100</f>
        <v>-0.107267655169641</v>
      </c>
      <c r="AC66" s="90">
        <f>(VLOOKUP($A65,'RevPAR Raw Data'!$B$6:$BE$49,'RevPAR Raw Data'!AY$1,FALSE))/100</f>
        <v>-0.13327933716701501</v>
      </c>
      <c r="AD66" s="91">
        <f>(VLOOKUP($A65,'RevPAR Raw Data'!$B$6:$BE$49,'RevPAR Raw Data'!BA$1,FALSE))/100</f>
        <v>-5.6017436076819298E-2</v>
      </c>
      <c r="AE66" s="91">
        <f>(VLOOKUP($A65,'RevPAR Raw Data'!$B$6:$BE$49,'RevPAR Raw Data'!BB$1,FALSE))/100</f>
        <v>-6.2894282442192598E-2</v>
      </c>
      <c r="AF66" s="90">
        <f>(VLOOKUP($A65,'RevPAR Raw Data'!$B$6:$BE$49,'RevPAR Raw Data'!BC$1,FALSE))/100</f>
        <v>-5.9496625884475296E-2</v>
      </c>
      <c r="AG66" s="92">
        <f>(VLOOKUP($A65,'RevPAR Raw Data'!$B$6:$BE$49,'RevPAR Raw Data'!BE$1,FALSE))/100</f>
        <v>-0.11593932715318701</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0.53330060073937102</v>
      </c>
      <c r="C68" s="118">
        <f>(VLOOKUP($A68,'Occupancy Raw Data'!$B$8:$BE$45,'Occupancy Raw Data'!AH$3,FALSE))/100</f>
        <v>0.70884357670979592</v>
      </c>
      <c r="D68" s="118">
        <f>(VLOOKUP($A68,'Occupancy Raw Data'!$B$8:$BE$45,'Occupancy Raw Data'!AI$3,FALSE))/100</f>
        <v>0.82136668207024</v>
      </c>
      <c r="E68" s="118">
        <f>(VLOOKUP($A68,'Occupancy Raw Data'!$B$8:$BE$45,'Occupancy Raw Data'!AJ$3,FALSE))/100</f>
        <v>0.81579251386321605</v>
      </c>
      <c r="F68" s="118">
        <f>(VLOOKUP($A68,'Occupancy Raw Data'!$B$8:$BE$45,'Occupancy Raw Data'!AK$3,FALSE))/100</f>
        <v>0.734865988909426</v>
      </c>
      <c r="G68" s="119">
        <f>(VLOOKUP($A68,'Occupancy Raw Data'!$B$8:$BE$45,'Occupancy Raw Data'!AL$3,FALSE))/100</f>
        <v>0.72283387245841002</v>
      </c>
      <c r="H68" s="99">
        <f>(VLOOKUP($A68,'Occupancy Raw Data'!$B$8:$BE$45,'Occupancy Raw Data'!AN$3,FALSE))/100</f>
        <v>0.70641751386321605</v>
      </c>
      <c r="I68" s="99">
        <f>(VLOOKUP($A68,'Occupancy Raw Data'!$B$8:$BE$45,'Occupancy Raw Data'!AO$3,FALSE))/100</f>
        <v>0.71912546210720807</v>
      </c>
      <c r="J68" s="119">
        <f>(VLOOKUP($A68,'Occupancy Raw Data'!$B$8:$BE$45,'Occupancy Raw Data'!AP$3,FALSE))/100</f>
        <v>0.71277148798521195</v>
      </c>
      <c r="K68" s="120">
        <f>(VLOOKUP($A68,'Occupancy Raw Data'!$B$8:$BE$45,'Occupancy Raw Data'!AR$3,FALSE))/100</f>
        <v>0.719958905466068</v>
      </c>
      <c r="M68" s="121">
        <f>VLOOKUP($A68,'ADR Raw Data'!$B$6:$BE$43,'ADR Raw Data'!AG$1,FALSE)</f>
        <v>146.99864392093099</v>
      </c>
      <c r="N68" s="122">
        <f>VLOOKUP($A68,'ADR Raw Data'!$B$6:$BE$43,'ADR Raw Data'!AH$1,FALSE)</f>
        <v>183.13978731206399</v>
      </c>
      <c r="O68" s="122">
        <f>VLOOKUP($A68,'ADR Raw Data'!$B$6:$BE$43,'ADR Raw Data'!AI$1,FALSE)</f>
        <v>204.08685713281</v>
      </c>
      <c r="P68" s="122">
        <f>VLOOKUP($A68,'ADR Raw Data'!$B$6:$BE$43,'ADR Raw Data'!AJ$1,FALSE)</f>
        <v>199.05188876301</v>
      </c>
      <c r="Q68" s="122">
        <f>VLOOKUP($A68,'ADR Raw Data'!$B$6:$BE$43,'ADR Raw Data'!AK$1,FALSE)</f>
        <v>166.465637478383</v>
      </c>
      <c r="R68" s="123">
        <f>VLOOKUP($A68,'ADR Raw Data'!$B$6:$BE$43,'ADR Raw Data'!AL$1,FALSE)</f>
        <v>182.768703261225</v>
      </c>
      <c r="S68" s="122">
        <f>VLOOKUP($A68,'ADR Raw Data'!$B$6:$BE$43,'ADR Raw Data'!AN$1,FALSE)</f>
        <v>143.553850934216</v>
      </c>
      <c r="T68" s="122">
        <f>VLOOKUP($A68,'ADR Raw Data'!$B$6:$BE$43,'ADR Raw Data'!AO$1,FALSE)</f>
        <v>143.09196995863201</v>
      </c>
      <c r="U68" s="123">
        <f>VLOOKUP($A68,'ADR Raw Data'!$B$6:$BE$43,'ADR Raw Data'!AP$1,FALSE)</f>
        <v>143.320851736294</v>
      </c>
      <c r="V68" s="124">
        <f>VLOOKUP($A68,'ADR Raw Data'!$B$6:$BE$43,'ADR Raw Data'!AR$1,FALSE)</f>
        <v>171.61040614344199</v>
      </c>
      <c r="X68" s="121">
        <f>VLOOKUP($A68,'RevPAR Raw Data'!$B$6:$BE$43,'RevPAR Raw Data'!AG$1,FALSE)</f>
        <v>78.394465110905699</v>
      </c>
      <c r="Y68" s="122">
        <f>VLOOKUP($A68,'RevPAR Raw Data'!$B$6:$BE$43,'RevPAR Raw Data'!AH$1,FALSE)</f>
        <v>129.81746187615499</v>
      </c>
      <c r="Z68" s="122">
        <f>VLOOKUP($A68,'RevPAR Raw Data'!$B$6:$BE$43,'RevPAR Raw Data'!AI$1,FALSE)</f>
        <v>167.630144697319</v>
      </c>
      <c r="AA68" s="122">
        <f>VLOOKUP($A68,'RevPAR Raw Data'!$B$6:$BE$43,'RevPAR Raw Data'!AJ$1,FALSE)</f>
        <v>162.38504072319699</v>
      </c>
      <c r="AB68" s="122">
        <f>VLOOKUP($A68,'RevPAR Raw Data'!$B$6:$BE$43,'RevPAR Raw Data'!AK$1,FALSE)</f>
        <v>122.32993530499</v>
      </c>
      <c r="AC68" s="123">
        <f>VLOOKUP($A68,'RevPAR Raw Data'!$B$6:$BE$43,'RevPAR Raw Data'!AL$1,FALSE)</f>
        <v>132.111409542513</v>
      </c>
      <c r="AD68" s="122">
        <f>VLOOKUP($A68,'RevPAR Raw Data'!$B$6:$BE$43,'RevPAR Raw Data'!AN$1,FALSE)</f>
        <v>101.408954482439</v>
      </c>
      <c r="AE68" s="122">
        <f>VLOOKUP($A68,'RevPAR Raw Data'!$B$6:$BE$43,'RevPAR Raw Data'!AO$1,FALSE)</f>
        <v>102.90107902033201</v>
      </c>
      <c r="AF68" s="123">
        <f>VLOOKUP($A68,'RevPAR Raw Data'!$B$6:$BE$43,'RevPAR Raw Data'!AP$1,FALSE)</f>
        <v>102.155016751386</v>
      </c>
      <c r="AG68" s="124">
        <f>VLOOKUP($A68,'RevPAR Raw Data'!$B$6:$BE$43,'RevPAR Raw Data'!AR$1,FALSE)</f>
        <v>123.55244017362</v>
      </c>
    </row>
    <row r="69" spans="1:33" ht="14.25" x14ac:dyDescent="0.2">
      <c r="A69" s="101" t="s">
        <v>121</v>
      </c>
      <c r="B69" s="89">
        <f>(VLOOKUP($A68,'Occupancy Raw Data'!$B$8:$BE$51,'Occupancy Raw Data'!AT$3,FALSE))/100</f>
        <v>-3.2535500936437603E-2</v>
      </c>
      <c r="C69" s="90">
        <f>(VLOOKUP($A68,'Occupancy Raw Data'!$B$8:$BE$51,'Occupancy Raw Data'!AU$3,FALSE))/100</f>
        <v>-8.629597730642781E-2</v>
      </c>
      <c r="D69" s="90">
        <f>(VLOOKUP($A68,'Occupancy Raw Data'!$B$8:$BE$51,'Occupancy Raw Data'!AV$3,FALSE))/100</f>
        <v>-9.2115607174471495E-2</v>
      </c>
      <c r="E69" s="90">
        <f>(VLOOKUP($A68,'Occupancy Raw Data'!$B$8:$BE$51,'Occupancy Raw Data'!AW$3,FALSE))/100</f>
        <v>-9.8676244788975589E-2</v>
      </c>
      <c r="F69" s="90">
        <f>(VLOOKUP($A68,'Occupancy Raw Data'!$B$8:$BE$51,'Occupancy Raw Data'!AX$3,FALSE))/100</f>
        <v>-6.9875361639962399E-2</v>
      </c>
      <c r="G69" s="90">
        <f>(VLOOKUP($A68,'Occupancy Raw Data'!$B$8:$BE$51,'Occupancy Raw Data'!AY$3,FALSE))/100</f>
        <v>-7.9762873348200702E-2</v>
      </c>
      <c r="H69" s="91">
        <f>(VLOOKUP($A68,'Occupancy Raw Data'!$B$8:$BE$51,'Occupancy Raw Data'!BA$3,FALSE))/100</f>
        <v>-4.91249906460383E-2</v>
      </c>
      <c r="I69" s="91">
        <f>(VLOOKUP($A68,'Occupancy Raw Data'!$B$8:$BE$51,'Occupancy Raw Data'!BB$3,FALSE))/100</f>
        <v>-4.7568276520834993E-2</v>
      </c>
      <c r="J69" s="90">
        <f>(VLOOKUP($A68,'Occupancy Raw Data'!$B$8:$BE$51,'Occupancy Raw Data'!BC$3,FALSE))/100</f>
        <v>-4.8340331521330097E-2</v>
      </c>
      <c r="K69" s="92">
        <f>(VLOOKUP($A68,'Occupancy Raw Data'!$B$8:$BE$51,'Occupancy Raw Data'!BE$3,FALSE))/100</f>
        <v>-7.1064502531237195E-2</v>
      </c>
      <c r="M69" s="89">
        <f>(VLOOKUP($A68,'ADR Raw Data'!$B$6:$BE$49,'ADR Raw Data'!AT$1,FALSE))/100</f>
        <v>-5.7560076374607902E-2</v>
      </c>
      <c r="N69" s="90">
        <f>(VLOOKUP($A68,'ADR Raw Data'!$B$6:$BE$49,'ADR Raw Data'!AU$1,FALSE))/100</f>
        <v>-4.1481776409865799E-2</v>
      </c>
      <c r="O69" s="90">
        <f>(VLOOKUP($A68,'ADR Raw Data'!$B$6:$BE$49,'ADR Raw Data'!AV$1,FALSE))/100</f>
        <v>-2.25745680977982E-2</v>
      </c>
      <c r="P69" s="90">
        <f>(VLOOKUP($A68,'ADR Raw Data'!$B$6:$BE$49,'ADR Raw Data'!AW$1,FALSE))/100</f>
        <v>-2.2938717525464898E-2</v>
      </c>
      <c r="Q69" s="90">
        <f>(VLOOKUP($A68,'ADR Raw Data'!$B$6:$BE$49,'ADR Raw Data'!AX$1,FALSE))/100</f>
        <v>-3.6906456696052498E-2</v>
      </c>
      <c r="R69" s="90">
        <f>(VLOOKUP($A68,'ADR Raw Data'!$B$6:$BE$49,'ADR Raw Data'!AY$1,FALSE))/100</f>
        <v>-3.5406945179868102E-2</v>
      </c>
      <c r="S69" s="91">
        <f>(VLOOKUP($A68,'ADR Raw Data'!$B$6:$BE$49,'ADR Raw Data'!BA$1,FALSE))/100</f>
        <v>-2.3966852400368503E-2</v>
      </c>
      <c r="T69" s="91">
        <f>(VLOOKUP($A68,'ADR Raw Data'!$B$6:$BE$49,'ADR Raw Data'!BB$1,FALSE))/100</f>
        <v>-1.5136966067883199E-2</v>
      </c>
      <c r="U69" s="90">
        <f>(VLOOKUP($A68,'ADR Raw Data'!$B$6:$BE$49,'ADR Raw Data'!BC$1,FALSE))/100</f>
        <v>-1.9544448910698901E-2</v>
      </c>
      <c r="V69" s="92">
        <f>(VLOOKUP($A68,'ADR Raw Data'!$B$6:$BE$49,'ADR Raw Data'!BE$1,FALSE))/100</f>
        <v>-3.3183823030742896E-2</v>
      </c>
      <c r="X69" s="89">
        <f>(VLOOKUP($A68,'RevPAR Raw Data'!$B$6:$BE$49,'RevPAR Raw Data'!AT$1,FALSE))/100</f>
        <v>-8.8222831392258103E-2</v>
      </c>
      <c r="Y69" s="90">
        <f>(VLOOKUP($A68,'RevPAR Raw Data'!$B$6:$BE$49,'RevPAR Raw Data'!AU$1,FALSE))/100</f>
        <v>-0.124198043280597</v>
      </c>
      <c r="Z69" s="90">
        <f>(VLOOKUP($A68,'RevPAR Raw Data'!$B$6:$BE$49,'RevPAR Raw Data'!AV$1,FALSE))/100</f>
        <v>-0.112610705225239</v>
      </c>
      <c r="AA69" s="90">
        <f>(VLOOKUP($A68,'RevPAR Raw Data'!$B$6:$BE$49,'RevPAR Raw Data'!AW$1,FALSE))/100</f>
        <v>-0.119351455808752</v>
      </c>
      <c r="AB69" s="90">
        <f>(VLOOKUP($A68,'RevPAR Raw Data'!$B$6:$BE$49,'RevPAR Raw Data'!AX$1,FALSE))/100</f>
        <v>-0.104202966327528</v>
      </c>
      <c r="AC69" s="90">
        <f>(VLOOKUP($A68,'RevPAR Raw Data'!$B$6:$BE$49,'RevPAR Raw Data'!AY$1,FALSE))/100</f>
        <v>-0.11234565884404001</v>
      </c>
      <c r="AD69" s="91">
        <f>(VLOOKUP($A68,'RevPAR Raw Data'!$B$6:$BE$49,'RevPAR Raw Data'!BA$1,FALSE))/100</f>
        <v>-7.19144716464237E-2</v>
      </c>
      <c r="AE69" s="91">
        <f>(VLOOKUP($A68,'RevPAR Raw Data'!$B$6:$BE$49,'RevPAR Raw Data'!BB$1,FALSE))/100</f>
        <v>-6.1985203201114697E-2</v>
      </c>
      <c r="AF69" s="90">
        <f>(VLOOKUP($A68,'RevPAR Raw Data'!$B$6:$BE$49,'RevPAR Raw Data'!BC$1,FALSE))/100</f>
        <v>-6.6939995292284102E-2</v>
      </c>
      <c r="AG69" s="92">
        <f>(VLOOKUP($A68,'RevPAR Raw Data'!$B$6:$BE$49,'RevPAR Raw Data'!BE$1,FALSE))/100</f>
        <v>-0.10189013368621501</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0.50335515548281495</v>
      </c>
      <c r="C71" s="118">
        <f>(VLOOKUP($A71,'Occupancy Raw Data'!$B$8:$BE$45,'Occupancy Raw Data'!AH$3,FALSE))/100</f>
        <v>0.67945990180032689</v>
      </c>
      <c r="D71" s="118">
        <f>(VLOOKUP($A71,'Occupancy Raw Data'!$B$8:$BE$45,'Occupancy Raw Data'!AI$3,FALSE))/100</f>
        <v>0.75098199672667709</v>
      </c>
      <c r="E71" s="118">
        <f>(VLOOKUP($A71,'Occupancy Raw Data'!$B$8:$BE$45,'Occupancy Raw Data'!AJ$3,FALSE))/100</f>
        <v>0.7651800327332241</v>
      </c>
      <c r="F71" s="118">
        <f>(VLOOKUP($A71,'Occupancy Raw Data'!$B$8:$BE$45,'Occupancy Raw Data'!AK$3,FALSE))/100</f>
        <v>0.6822422258592471</v>
      </c>
      <c r="G71" s="119">
        <f>(VLOOKUP($A71,'Occupancy Raw Data'!$B$8:$BE$45,'Occupancy Raw Data'!AL$3,FALSE))/100</f>
        <v>0.67624386252045798</v>
      </c>
      <c r="H71" s="99">
        <f>(VLOOKUP($A71,'Occupancy Raw Data'!$B$8:$BE$45,'Occupancy Raw Data'!AN$3,FALSE))/100</f>
        <v>0.7</v>
      </c>
      <c r="I71" s="99">
        <f>(VLOOKUP($A71,'Occupancy Raw Data'!$B$8:$BE$45,'Occupancy Raw Data'!AO$3,FALSE))/100</f>
        <v>0.70380523731587497</v>
      </c>
      <c r="J71" s="119">
        <f>(VLOOKUP($A71,'Occupancy Raw Data'!$B$8:$BE$45,'Occupancy Raw Data'!AP$3,FALSE))/100</f>
        <v>0.70190261865793702</v>
      </c>
      <c r="K71" s="120">
        <f>(VLOOKUP($A71,'Occupancy Raw Data'!$B$8:$BE$45,'Occupancy Raw Data'!AR$3,FALSE))/100</f>
        <v>0.68357493570259509</v>
      </c>
      <c r="M71" s="121">
        <f>VLOOKUP($A71,'ADR Raw Data'!$B$6:$BE$43,'ADR Raw Data'!AG$1,FALSE)</f>
        <v>138.26877906031501</v>
      </c>
      <c r="N71" s="122">
        <f>VLOOKUP($A71,'ADR Raw Data'!$B$6:$BE$43,'ADR Raw Data'!AH$1,FALSE)</f>
        <v>155.857774298446</v>
      </c>
      <c r="O71" s="122">
        <f>VLOOKUP($A71,'ADR Raw Data'!$B$6:$BE$43,'ADR Raw Data'!AI$1,FALSE)</f>
        <v>166.556894409937</v>
      </c>
      <c r="P71" s="122">
        <f>VLOOKUP($A71,'ADR Raw Data'!$B$6:$BE$43,'ADR Raw Data'!AJ$1,FALSE)</f>
        <v>160.94987647719299</v>
      </c>
      <c r="Q71" s="122">
        <f>VLOOKUP($A71,'ADR Raw Data'!$B$6:$BE$43,'ADR Raw Data'!AK$1,FALSE)</f>
        <v>155.003591819599</v>
      </c>
      <c r="R71" s="123">
        <f>VLOOKUP($A71,'ADR Raw Data'!$B$6:$BE$43,'ADR Raw Data'!AL$1,FALSE)</f>
        <v>156.59565920834399</v>
      </c>
      <c r="S71" s="122">
        <f>VLOOKUP($A71,'ADR Raw Data'!$B$6:$BE$43,'ADR Raw Data'!AN$1,FALSE)</f>
        <v>167.918176291793</v>
      </c>
      <c r="T71" s="122">
        <f>VLOOKUP($A71,'ADR Raw Data'!$B$6:$BE$43,'ADR Raw Data'!AO$1,FALSE)</f>
        <v>169.90687053078301</v>
      </c>
      <c r="U71" s="123">
        <f>VLOOKUP($A71,'ADR Raw Data'!$B$6:$BE$43,'ADR Raw Data'!AP$1,FALSE)</f>
        <v>168.91521874726701</v>
      </c>
      <c r="V71" s="124">
        <f>VLOOKUP($A71,'ADR Raw Data'!$B$6:$BE$43,'ADR Raw Data'!AR$1,FALSE)</f>
        <v>160.20990653806001</v>
      </c>
      <c r="X71" s="121">
        <f>VLOOKUP($A71,'RevPAR Raw Data'!$B$6:$BE$43,'RevPAR Raw Data'!AG$1,FALSE)</f>
        <v>69.598302782323998</v>
      </c>
      <c r="Y71" s="122">
        <f>VLOOKUP($A71,'RevPAR Raw Data'!$B$6:$BE$43,'RevPAR Raw Data'!AH$1,FALSE)</f>
        <v>105.899108019639</v>
      </c>
      <c r="Z71" s="122">
        <f>VLOOKUP($A71,'RevPAR Raw Data'!$B$6:$BE$43,'RevPAR Raw Data'!AI$1,FALSE)</f>
        <v>125.08122913256901</v>
      </c>
      <c r="AA71" s="122">
        <f>VLOOKUP($A71,'RevPAR Raw Data'!$B$6:$BE$43,'RevPAR Raw Data'!AJ$1,FALSE)</f>
        <v>123.15563175122701</v>
      </c>
      <c r="AB71" s="122">
        <f>VLOOKUP($A71,'RevPAR Raw Data'!$B$6:$BE$43,'RevPAR Raw Data'!AK$1,FALSE)</f>
        <v>105.749995499181</v>
      </c>
      <c r="AC71" s="123">
        <f>VLOOKUP($A71,'RevPAR Raw Data'!$B$6:$BE$43,'RevPAR Raw Data'!AL$1,FALSE)</f>
        <v>105.896853436988</v>
      </c>
      <c r="AD71" s="122">
        <f>VLOOKUP($A71,'RevPAR Raw Data'!$B$6:$BE$43,'RevPAR Raw Data'!AN$1,FALSE)</f>
        <v>117.542723404255</v>
      </c>
      <c r="AE71" s="122">
        <f>VLOOKUP($A71,'RevPAR Raw Data'!$B$6:$BE$43,'RevPAR Raw Data'!AO$1,FALSE)</f>
        <v>119.581345335515</v>
      </c>
      <c r="AF71" s="123">
        <f>VLOOKUP($A71,'RevPAR Raw Data'!$B$6:$BE$43,'RevPAR Raw Data'!AP$1,FALSE)</f>
        <v>118.562034369885</v>
      </c>
      <c r="AG71" s="124">
        <f>VLOOKUP($A71,'RevPAR Raw Data'!$B$6:$BE$43,'RevPAR Raw Data'!AR$1,FALSE)</f>
        <v>109.51547656067299</v>
      </c>
    </row>
    <row r="72" spans="1:33" ht="14.25" x14ac:dyDescent="0.2">
      <c r="A72" s="101" t="s">
        <v>121</v>
      </c>
      <c r="B72" s="89">
        <f>(VLOOKUP($A71,'Occupancy Raw Data'!$B$8:$BE$51,'Occupancy Raw Data'!AT$3,FALSE))/100</f>
        <v>-3.4983085613154601E-2</v>
      </c>
      <c r="C72" s="90">
        <f>(VLOOKUP($A71,'Occupancy Raw Data'!$B$8:$BE$51,'Occupancy Raw Data'!AU$3,FALSE))/100</f>
        <v>-4.2216551042688399E-2</v>
      </c>
      <c r="D72" s="90">
        <f>(VLOOKUP($A71,'Occupancy Raw Data'!$B$8:$BE$51,'Occupancy Raw Data'!AV$3,FALSE))/100</f>
        <v>-5.38152327720271E-2</v>
      </c>
      <c r="E72" s="90">
        <f>(VLOOKUP($A71,'Occupancy Raw Data'!$B$8:$BE$51,'Occupancy Raw Data'!AW$3,FALSE))/100</f>
        <v>-5.6366589033026403E-2</v>
      </c>
      <c r="F72" s="90">
        <f>(VLOOKUP($A71,'Occupancy Raw Data'!$B$8:$BE$51,'Occupancy Raw Data'!AX$3,FALSE))/100</f>
        <v>-6.1049422422230902E-2</v>
      </c>
      <c r="G72" s="90">
        <f>(VLOOKUP($A71,'Occupancy Raw Data'!$B$8:$BE$51,'Occupancy Raw Data'!AY$3,FALSE))/100</f>
        <v>-5.08042034711867E-2</v>
      </c>
      <c r="H72" s="91">
        <f>(VLOOKUP($A71,'Occupancy Raw Data'!$B$8:$BE$51,'Occupancy Raw Data'!BA$3,FALSE))/100</f>
        <v>7.6773852213273697E-3</v>
      </c>
      <c r="I72" s="91">
        <f>(VLOOKUP($A71,'Occupancy Raw Data'!$B$8:$BE$51,'Occupancy Raw Data'!BB$3,FALSE))/100</f>
        <v>-5.5317767408947401E-2</v>
      </c>
      <c r="J72" s="90">
        <f>(VLOOKUP($A71,'Occupancy Raw Data'!$B$8:$BE$51,'Occupancy Raw Data'!BC$3,FALSE))/100</f>
        <v>-2.4921779849917402E-2</v>
      </c>
      <c r="K72" s="92">
        <f>(VLOOKUP($A71,'Occupancy Raw Data'!$B$8:$BE$51,'Occupancy Raw Data'!BE$3,FALSE))/100</f>
        <v>-4.3354496200414101E-2</v>
      </c>
      <c r="M72" s="89">
        <f>(VLOOKUP($A71,'ADR Raw Data'!$B$6:$BE$49,'ADR Raw Data'!AT$1,FALSE))/100</f>
        <v>-5.4646319834378799E-3</v>
      </c>
      <c r="N72" s="90">
        <f>(VLOOKUP($A71,'ADR Raw Data'!$B$6:$BE$49,'ADR Raw Data'!AU$1,FALSE))/100</f>
        <v>2.5524204907808001E-2</v>
      </c>
      <c r="O72" s="90">
        <f>(VLOOKUP($A71,'ADR Raw Data'!$B$6:$BE$49,'ADR Raw Data'!AV$1,FALSE))/100</f>
        <v>3.7339298158000897E-2</v>
      </c>
      <c r="P72" s="90">
        <f>(VLOOKUP($A71,'ADR Raw Data'!$B$6:$BE$49,'ADR Raw Data'!AW$1,FALSE))/100</f>
        <v>4.0621070658152505E-3</v>
      </c>
      <c r="Q72" s="90">
        <f>(VLOOKUP($A71,'ADR Raw Data'!$B$6:$BE$49,'ADR Raw Data'!AX$1,FALSE))/100</f>
        <v>1.10300479827355E-2</v>
      </c>
      <c r="R72" s="90">
        <f>(VLOOKUP($A71,'ADR Raw Data'!$B$6:$BE$49,'ADR Raw Data'!AY$1,FALSE))/100</f>
        <v>1.57941792645095E-2</v>
      </c>
      <c r="S72" s="91">
        <f>(VLOOKUP($A71,'ADR Raw Data'!$B$6:$BE$49,'ADR Raw Data'!BA$1,FALSE))/100</f>
        <v>3.5797511633354602E-2</v>
      </c>
      <c r="T72" s="91">
        <f>(VLOOKUP($A71,'ADR Raw Data'!$B$6:$BE$49,'ADR Raw Data'!BB$1,FALSE))/100</f>
        <v>7.9351451702511892E-3</v>
      </c>
      <c r="U72" s="90">
        <f>(VLOOKUP($A71,'ADR Raw Data'!$B$6:$BE$49,'ADR Raw Data'!BC$1,FALSE))/100</f>
        <v>2.09138137352264E-2</v>
      </c>
      <c r="V72" s="92">
        <f>(VLOOKUP($A71,'ADR Raw Data'!$B$6:$BE$49,'ADR Raw Data'!BE$1,FALSE))/100</f>
        <v>1.7777095057538397E-2</v>
      </c>
      <c r="X72" s="89">
        <f>(VLOOKUP($A71,'RevPAR Raw Data'!$B$6:$BE$49,'RevPAR Raw Data'!AT$1,FALSE))/100</f>
        <v>-4.0256547908071497E-2</v>
      </c>
      <c r="Y72" s="90">
        <f>(VLOOKUP($A71,'RevPAR Raw Data'!$B$6:$BE$49,'RevPAR Raw Data'!AU$1,FALSE))/100</f>
        <v>-1.77698900341949E-2</v>
      </c>
      <c r="Z72" s="90">
        <f>(VLOOKUP($A71,'RevPAR Raw Data'!$B$6:$BE$49,'RevPAR Raw Data'!AV$1,FALSE))/100</f>
        <v>-1.8485357635943101E-2</v>
      </c>
      <c r="AA72" s="90">
        <f>(VLOOKUP($A71,'RevPAR Raw Data'!$B$6:$BE$49,'RevPAR Raw Data'!AW$1,FALSE))/100</f>
        <v>-5.2533449086798099E-2</v>
      </c>
      <c r="AB72" s="90">
        <f>(VLOOKUP($A71,'RevPAR Raw Data'!$B$6:$BE$49,'RevPAR Raw Data'!AX$1,FALSE))/100</f>
        <v>-5.0692752498130905E-2</v>
      </c>
      <c r="AC72" s="90">
        <f>(VLOOKUP($A71,'RevPAR Raw Data'!$B$6:$BE$49,'RevPAR Raw Data'!AY$1,FALSE))/100</f>
        <v>-3.5812434903691702E-2</v>
      </c>
      <c r="AD72" s="91">
        <f>(VLOOKUP($A71,'RevPAR Raw Data'!$B$6:$BE$49,'RevPAR Raw Data'!BA$1,FALSE))/100</f>
        <v>4.3749728141456196E-2</v>
      </c>
      <c r="AE72" s="91">
        <f>(VLOOKUP($A71,'RevPAR Raw Data'!$B$6:$BE$49,'RevPAR Raw Data'!BB$1,FALSE))/100</f>
        <v>-4.7821576753580404E-2</v>
      </c>
      <c r="AF72" s="90">
        <f>(VLOOKUP($A71,'RevPAR Raw Data'!$B$6:$BE$49,'RevPAR Raw Data'!BC$1,FALSE))/100</f>
        <v>-4.5291755764224903E-3</v>
      </c>
      <c r="AG72" s="92">
        <f>(VLOOKUP($A71,'RevPAR Raw Data'!$B$6:$BE$49,'RevPAR Raw Data'!BE$1,FALSE))/100</f>
        <v>-2.6348118143002201E-2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0.510917634051962</v>
      </c>
      <c r="C74" s="118">
        <f>(VLOOKUP($A74,'Occupancy Raw Data'!$B$8:$BE$45,'Occupancy Raw Data'!AH$3,FALSE))/100</f>
        <v>0.60500276395798702</v>
      </c>
      <c r="D74" s="118">
        <f>(VLOOKUP($A74,'Occupancy Raw Data'!$B$8:$BE$45,'Occupancy Raw Data'!AI$3,FALSE))/100</f>
        <v>0.66509121061359811</v>
      </c>
      <c r="E74" s="118">
        <f>(VLOOKUP($A74,'Occupancy Raw Data'!$B$8:$BE$45,'Occupancy Raw Data'!AJ$3,FALSE))/100</f>
        <v>0.68678828081813093</v>
      </c>
      <c r="F74" s="118">
        <f>(VLOOKUP($A74,'Occupancy Raw Data'!$B$8:$BE$45,'Occupancy Raw Data'!AK$3,FALSE))/100</f>
        <v>0.67545605306799306</v>
      </c>
      <c r="G74" s="119">
        <f>(VLOOKUP($A74,'Occupancy Raw Data'!$B$8:$BE$45,'Occupancy Raw Data'!AL$3,FALSE))/100</f>
        <v>0.62865118850193402</v>
      </c>
      <c r="H74" s="99">
        <f>(VLOOKUP($A74,'Occupancy Raw Data'!$B$8:$BE$45,'Occupancy Raw Data'!AN$3,FALSE))/100</f>
        <v>0.73783858485351006</v>
      </c>
      <c r="I74" s="99">
        <f>(VLOOKUP($A74,'Occupancy Raw Data'!$B$8:$BE$45,'Occupancy Raw Data'!AO$3,FALSE))/100</f>
        <v>0.73841901603095594</v>
      </c>
      <c r="J74" s="119">
        <f>(VLOOKUP($A74,'Occupancy Raw Data'!$B$8:$BE$45,'Occupancy Raw Data'!AP$3,FALSE))/100</f>
        <v>0.73812880044223306</v>
      </c>
      <c r="K74" s="120">
        <f>(VLOOKUP($A74,'Occupancy Raw Data'!$B$8:$BE$45,'Occupancy Raw Data'!AR$3,FALSE))/100</f>
        <v>0.65993050619916205</v>
      </c>
      <c r="M74" s="121">
        <f>VLOOKUP($A74,'ADR Raw Data'!$B$6:$BE$43,'ADR Raw Data'!AG$1,FALSE)</f>
        <v>95.241105761428102</v>
      </c>
      <c r="N74" s="122">
        <f>VLOOKUP($A74,'ADR Raw Data'!$B$6:$BE$43,'ADR Raw Data'!AH$1,FALSE)</f>
        <v>99.236697427931801</v>
      </c>
      <c r="O74" s="122">
        <f>VLOOKUP($A74,'ADR Raw Data'!$B$6:$BE$43,'ADR Raw Data'!AI$1,FALSE)</f>
        <v>103.68602709554</v>
      </c>
      <c r="P74" s="122">
        <f>VLOOKUP($A74,'ADR Raw Data'!$B$6:$BE$43,'ADR Raw Data'!AJ$1,FALSE)</f>
        <v>104.493364053444</v>
      </c>
      <c r="Q74" s="122">
        <f>VLOOKUP($A74,'ADR Raw Data'!$B$6:$BE$43,'ADR Raw Data'!AK$1,FALSE)</f>
        <v>103.47272321793901</v>
      </c>
      <c r="R74" s="123">
        <f>VLOOKUP($A74,'ADR Raw Data'!$B$6:$BE$43,'ADR Raw Data'!AL$1,FALSE)</f>
        <v>101.58752670963599</v>
      </c>
      <c r="S74" s="122">
        <f>VLOOKUP($A74,'ADR Raw Data'!$B$6:$BE$43,'ADR Raw Data'!AN$1,FALSE)</f>
        <v>116.794913654242</v>
      </c>
      <c r="T74" s="122">
        <f>VLOOKUP($A74,'ADR Raw Data'!$B$6:$BE$43,'ADR Raw Data'!AO$1,FALSE)</f>
        <v>117.18631381943401</v>
      </c>
      <c r="U74" s="123">
        <f>VLOOKUP($A74,'ADR Raw Data'!$B$6:$BE$43,'ADR Raw Data'!AP$1,FALSE)</f>
        <v>116.99069068169401</v>
      </c>
      <c r="V74" s="124">
        <f>VLOOKUP($A74,'ADR Raw Data'!$B$6:$BE$43,'ADR Raw Data'!AR$1,FALSE)</f>
        <v>106.509914679239</v>
      </c>
      <c r="X74" s="121">
        <f>VLOOKUP($A74,'RevPAR Raw Data'!$B$6:$BE$43,'RevPAR Raw Data'!AG$1,FALSE)</f>
        <v>48.660360420121599</v>
      </c>
      <c r="Y74" s="122">
        <f>VLOOKUP($A74,'RevPAR Raw Data'!$B$6:$BE$43,'RevPAR Raw Data'!AH$1,FALSE)</f>
        <v>60.038476229961297</v>
      </c>
      <c r="Z74" s="122">
        <f>VLOOKUP($A74,'RevPAR Raw Data'!$B$6:$BE$43,'RevPAR Raw Data'!AI$1,FALSE)</f>
        <v>68.960665284687593</v>
      </c>
      <c r="AA74" s="122">
        <f>VLOOKUP($A74,'RevPAR Raw Data'!$B$6:$BE$43,'RevPAR Raw Data'!AJ$1,FALSE)</f>
        <v>71.764817855168602</v>
      </c>
      <c r="AB74" s="122">
        <f>VLOOKUP($A74,'RevPAR Raw Data'!$B$6:$BE$43,'RevPAR Raw Data'!AK$1,FALSE)</f>
        <v>69.891277224986098</v>
      </c>
      <c r="AC74" s="123">
        <f>VLOOKUP($A74,'RevPAR Raw Data'!$B$6:$BE$43,'RevPAR Raw Data'!AL$1,FALSE)</f>
        <v>63.863119402984999</v>
      </c>
      <c r="AD74" s="122">
        <f>VLOOKUP($A74,'RevPAR Raw Data'!$B$6:$BE$43,'RevPAR Raw Data'!AN$1,FALSE)</f>
        <v>86.175793808734099</v>
      </c>
      <c r="AE74" s="122">
        <f>VLOOKUP($A74,'RevPAR Raw Data'!$B$6:$BE$43,'RevPAR Raw Data'!AO$1,FALSE)</f>
        <v>86.532602542841303</v>
      </c>
      <c r="AF74" s="123">
        <f>VLOOKUP($A74,'RevPAR Raw Data'!$B$6:$BE$43,'RevPAR Raw Data'!AP$1,FALSE)</f>
        <v>86.354198175787701</v>
      </c>
      <c r="AG74" s="124">
        <f>VLOOKUP($A74,'RevPAR Raw Data'!$B$6:$BE$43,'RevPAR Raw Data'!AR$1,FALSE)</f>
        <v>70.289141909500103</v>
      </c>
    </row>
    <row r="75" spans="1:33" ht="14.25" x14ac:dyDescent="0.2">
      <c r="A75" s="101" t="s">
        <v>121</v>
      </c>
      <c r="B75" s="89">
        <f>(VLOOKUP($A74,'Occupancy Raw Data'!$B$8:$BE$51,'Occupancy Raw Data'!AT$3,FALSE))/100</f>
        <v>-6.3285111196806298E-2</v>
      </c>
      <c r="C75" s="90">
        <f>(VLOOKUP($A74,'Occupancy Raw Data'!$B$8:$BE$51,'Occupancy Raw Data'!AU$3,FALSE))/100</f>
        <v>-4.17482530562076E-2</v>
      </c>
      <c r="D75" s="90">
        <f>(VLOOKUP($A74,'Occupancy Raw Data'!$B$8:$BE$51,'Occupancy Raw Data'!AV$3,FALSE))/100</f>
        <v>-3.3254454417962501E-2</v>
      </c>
      <c r="E75" s="90">
        <f>(VLOOKUP($A74,'Occupancy Raw Data'!$B$8:$BE$51,'Occupancy Raw Data'!AW$3,FALSE))/100</f>
        <v>-3.3566918607254401E-2</v>
      </c>
      <c r="F75" s="90">
        <f>(VLOOKUP($A74,'Occupancy Raw Data'!$B$8:$BE$51,'Occupancy Raw Data'!AX$3,FALSE))/100</f>
        <v>-5.2212827918328396E-3</v>
      </c>
      <c r="G75" s="90">
        <f>(VLOOKUP($A74,'Occupancy Raw Data'!$B$8:$BE$51,'Occupancy Raw Data'!AY$3,FALSE))/100</f>
        <v>-3.4154750442688397E-2</v>
      </c>
      <c r="H75" s="91">
        <f>(VLOOKUP($A74,'Occupancy Raw Data'!$B$8:$BE$51,'Occupancy Raw Data'!BA$3,FALSE))/100</f>
        <v>-3.8595665125850401E-2</v>
      </c>
      <c r="I75" s="91">
        <f>(VLOOKUP($A74,'Occupancy Raw Data'!$B$8:$BE$51,'Occupancy Raw Data'!BB$3,FALSE))/100</f>
        <v>-5.2515641331026097E-2</v>
      </c>
      <c r="J75" s="90">
        <f>(VLOOKUP($A74,'Occupancy Raw Data'!$B$8:$BE$51,'Occupancy Raw Data'!BC$3,FALSE))/100</f>
        <v>-4.5609143130646297E-2</v>
      </c>
      <c r="K75" s="92">
        <f>(VLOOKUP($A74,'Occupancy Raw Data'!$B$8:$BE$51,'Occupancy Raw Data'!BE$3,FALSE))/100</f>
        <v>-3.7845008498517296E-2</v>
      </c>
      <c r="M75" s="89">
        <f>(VLOOKUP($A74,'ADR Raw Data'!$B$6:$BE$49,'ADR Raw Data'!AT$1,FALSE))/100</f>
        <v>-1.3211186477310798E-2</v>
      </c>
      <c r="N75" s="90">
        <f>(VLOOKUP($A74,'ADR Raw Data'!$B$6:$BE$49,'ADR Raw Data'!AU$1,FALSE))/100</f>
        <v>-1.5944503054032201E-2</v>
      </c>
      <c r="O75" s="90">
        <f>(VLOOKUP($A74,'ADR Raw Data'!$B$6:$BE$49,'ADR Raw Data'!AV$1,FALSE))/100</f>
        <v>-3.6149514414191603E-3</v>
      </c>
      <c r="P75" s="90">
        <f>(VLOOKUP($A74,'ADR Raw Data'!$B$6:$BE$49,'ADR Raw Data'!AW$1,FALSE))/100</f>
        <v>-3.4623386229622401E-3</v>
      </c>
      <c r="Q75" s="90">
        <f>(VLOOKUP($A74,'ADR Raw Data'!$B$6:$BE$49,'ADR Raw Data'!AX$1,FALSE))/100</f>
        <v>-1.5486182085247299E-3</v>
      </c>
      <c r="R75" s="90">
        <f>(VLOOKUP($A74,'ADR Raw Data'!$B$6:$BE$49,'ADR Raw Data'!AY$1,FALSE))/100</f>
        <v>-6.5489586311313795E-3</v>
      </c>
      <c r="S75" s="91">
        <f>(VLOOKUP($A74,'ADR Raw Data'!$B$6:$BE$49,'ADR Raw Data'!BA$1,FALSE))/100</f>
        <v>2.0438502407199799E-4</v>
      </c>
      <c r="T75" s="91">
        <f>(VLOOKUP($A74,'ADR Raw Data'!$B$6:$BE$49,'ADR Raw Data'!BB$1,FALSE))/100</f>
        <v>-1.12871516672485E-2</v>
      </c>
      <c r="U75" s="90">
        <f>(VLOOKUP($A74,'ADR Raw Data'!$B$6:$BE$49,'ADR Raw Data'!BC$1,FALSE))/100</f>
        <v>-5.6404747931564905E-3</v>
      </c>
      <c r="V75" s="92">
        <f>(VLOOKUP($A74,'ADR Raw Data'!$B$6:$BE$49,'ADR Raw Data'!BE$1,FALSE))/100</f>
        <v>-6.6012700720404407E-3</v>
      </c>
      <c r="X75" s="89">
        <f>(VLOOKUP($A74,'RevPAR Raw Data'!$B$6:$BE$49,'RevPAR Raw Data'!AT$1,FALSE))/100</f>
        <v>-7.5660226268858807E-2</v>
      </c>
      <c r="Y75" s="90">
        <f>(VLOOKUP($A74,'RevPAR Raw Data'!$B$6:$BE$49,'RevPAR Raw Data'!AU$1,FALSE))/100</f>
        <v>-5.7027100961884597E-2</v>
      </c>
      <c r="Z75" s="90">
        <f>(VLOOKUP($A74,'RevPAR Raw Data'!$B$6:$BE$49,'RevPAR Raw Data'!AV$1,FALSE))/100</f>
        <v>-3.6749192621449905E-2</v>
      </c>
      <c r="AA75" s="90">
        <f>(VLOOKUP($A74,'RevPAR Raw Data'!$B$6:$BE$49,'RevPAR Raw Data'!AW$1,FALSE))/100</f>
        <v>-3.6913037191468899E-2</v>
      </c>
      <c r="AB75" s="90">
        <f>(VLOOKUP($A74,'RevPAR Raw Data'!$B$6:$BE$49,'RevPAR Raw Data'!AX$1,FALSE))/100</f>
        <v>-6.7618152267542898E-3</v>
      </c>
      <c r="AC75" s="90">
        <f>(VLOOKUP($A74,'RevPAR Raw Data'!$B$6:$BE$49,'RevPAR Raw Data'!AY$1,FALSE))/100</f>
        <v>-4.0480031026114E-2</v>
      </c>
      <c r="AD75" s="91">
        <f>(VLOOKUP($A74,'RevPAR Raw Data'!$B$6:$BE$49,'RevPAR Raw Data'!BA$1,FALSE))/100</f>
        <v>-3.8399168477724302E-2</v>
      </c>
      <c r="AE75" s="91">
        <f>(VLOOKUP($A74,'RevPAR Raw Data'!$B$6:$BE$49,'RevPAR Raw Data'!BB$1,FALSE))/100</f>
        <v>-6.3210040989668495E-2</v>
      </c>
      <c r="AF75" s="90">
        <f>(VLOOKUP($A74,'RevPAR Raw Data'!$B$6:$BE$49,'RevPAR Raw Data'!BC$1,FALSE))/100</f>
        <v>-5.0992360701636902E-2</v>
      </c>
      <c r="AG75" s="92">
        <f>(VLOOKUP($A74,'RevPAR Raw Data'!$B$6:$BE$49,'RevPAR Raw Data'!BE$1,FALSE))/100</f>
        <v>-4.4196453448580302E-2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0.57196374063453803</v>
      </c>
      <c r="C77" s="118">
        <f>(VLOOKUP($A77,'Occupancy Raw Data'!$B$8:$BE$45,'Occupancy Raw Data'!AH$3,FALSE))/100</f>
        <v>0.77603829432984894</v>
      </c>
      <c r="D77" s="118">
        <f>(VLOOKUP($A77,'Occupancy Raw Data'!$B$8:$BE$45,'Occupancy Raw Data'!AI$3,FALSE))/100</f>
        <v>0.87219036166867003</v>
      </c>
      <c r="E77" s="118">
        <f>(VLOOKUP($A77,'Occupancy Raw Data'!$B$8:$BE$45,'Occupancy Raw Data'!AJ$3,FALSE))/100</f>
        <v>0.87517343446489604</v>
      </c>
      <c r="F77" s="118">
        <f>(VLOOKUP($A77,'Occupancy Raw Data'!$B$8:$BE$45,'Occupancy Raw Data'!AK$3,FALSE))/100</f>
        <v>0.78163444639718804</v>
      </c>
      <c r="G77" s="119">
        <f>(VLOOKUP($A77,'Occupancy Raw Data'!$B$8:$BE$45,'Occupancy Raw Data'!AL$3,FALSE))/100</f>
        <v>0.77540005549902802</v>
      </c>
      <c r="H77" s="99">
        <f>(VLOOKUP($A77,'Occupancy Raw Data'!$B$8:$BE$45,'Occupancy Raw Data'!AN$3,FALSE))/100</f>
        <v>0.71239940801035895</v>
      </c>
      <c r="I77" s="99">
        <f>(VLOOKUP($A77,'Occupancy Raw Data'!$B$8:$BE$45,'Occupancy Raw Data'!AO$3,FALSE))/100</f>
        <v>0.70684950513366007</v>
      </c>
      <c r="J77" s="119">
        <f>(VLOOKUP($A77,'Occupancy Raw Data'!$B$8:$BE$45,'Occupancy Raw Data'!AP$3,FALSE))/100</f>
        <v>0.70962445657200901</v>
      </c>
      <c r="K77" s="120">
        <f>(VLOOKUP($A77,'Occupancy Raw Data'!$B$8:$BE$45,'Occupancy Raw Data'!AR$3,FALSE))/100</f>
        <v>0.75660702723416606</v>
      </c>
      <c r="M77" s="121">
        <f>VLOOKUP($A77,'ADR Raw Data'!$B$6:$BE$43,'ADR Raw Data'!AG$1,FALSE)</f>
        <v>116.15317053448599</v>
      </c>
      <c r="N77" s="122">
        <f>VLOOKUP($A77,'ADR Raw Data'!$B$6:$BE$43,'ADR Raw Data'!AH$1,FALSE)</f>
        <v>146.770375160165</v>
      </c>
      <c r="O77" s="122">
        <f>VLOOKUP($A77,'ADR Raw Data'!$B$6:$BE$43,'ADR Raw Data'!AI$1,FALSE)</f>
        <v>162.11800646923101</v>
      </c>
      <c r="P77" s="122">
        <f>VLOOKUP($A77,'ADR Raw Data'!$B$6:$BE$43,'ADR Raw Data'!AJ$1,FALSE)</f>
        <v>160.45962585213701</v>
      </c>
      <c r="Q77" s="122">
        <f>VLOOKUP($A77,'ADR Raw Data'!$B$6:$BE$43,'ADR Raw Data'!AK$1,FALSE)</f>
        <v>138.766766367858</v>
      </c>
      <c r="R77" s="123">
        <f>VLOOKUP($A77,'ADR Raw Data'!$B$6:$BE$43,'ADR Raw Data'!AL$1,FALSE)</f>
        <v>147.18272938201201</v>
      </c>
      <c r="S77" s="122">
        <f>VLOOKUP($A77,'ADR Raw Data'!$B$6:$BE$43,'ADR Raw Data'!AN$1,FALSE)</f>
        <v>119.30512967831901</v>
      </c>
      <c r="T77" s="122">
        <f>VLOOKUP($A77,'ADR Raw Data'!$B$6:$BE$43,'ADR Raw Data'!AO$1,FALSE)</f>
        <v>115.17936860012399</v>
      </c>
      <c r="U77" s="123">
        <f>VLOOKUP($A77,'ADR Raw Data'!$B$6:$BE$43,'ADR Raw Data'!AP$1,FALSE)</f>
        <v>117.250315931827</v>
      </c>
      <c r="V77" s="124">
        <f>VLOOKUP($A77,'ADR Raw Data'!$B$6:$BE$43,'ADR Raw Data'!AR$1,FALSE)</f>
        <v>139.161666979579</v>
      </c>
      <c r="X77" s="121">
        <f>VLOOKUP($A77,'RevPAR Raw Data'!$B$6:$BE$43,'RevPAR Raw Data'!AG$1,FALSE)</f>
        <v>66.435401905466605</v>
      </c>
      <c r="Y77" s="122">
        <f>VLOOKUP($A77,'RevPAR Raw Data'!$B$6:$BE$43,'RevPAR Raw Data'!AH$1,FALSE)</f>
        <v>113.89943159744701</v>
      </c>
      <c r="Z77" s="122">
        <f>VLOOKUP($A77,'RevPAR Raw Data'!$B$6:$BE$43,'RevPAR Raw Data'!AI$1,FALSE)</f>
        <v>141.39776269540201</v>
      </c>
      <c r="AA77" s="122">
        <f>VLOOKUP($A77,'RevPAR Raw Data'!$B$6:$BE$43,'RevPAR Raw Data'!AJ$1,FALSE)</f>
        <v>140.430001849967</v>
      </c>
      <c r="AB77" s="122">
        <f>VLOOKUP($A77,'RevPAR Raw Data'!$B$6:$BE$43,'RevPAR Raw Data'!AK$1,FALSE)</f>
        <v>108.464884608269</v>
      </c>
      <c r="AC77" s="123">
        <f>VLOOKUP($A77,'RevPAR Raw Data'!$B$6:$BE$43,'RevPAR Raw Data'!AL$1,FALSE)</f>
        <v>114.12549653131001</v>
      </c>
      <c r="AD77" s="122">
        <f>VLOOKUP($A77,'RevPAR Raw Data'!$B$6:$BE$43,'RevPAR Raw Data'!AN$1,FALSE)</f>
        <v>84.992903755434199</v>
      </c>
      <c r="AE77" s="122">
        <f>VLOOKUP($A77,'RevPAR Raw Data'!$B$6:$BE$43,'RevPAR Raw Data'!AO$1,FALSE)</f>
        <v>81.414479696605298</v>
      </c>
      <c r="AF77" s="123">
        <f>VLOOKUP($A77,'RevPAR Raw Data'!$B$6:$BE$43,'RevPAR Raw Data'!AP$1,FALSE)</f>
        <v>83.203691726019699</v>
      </c>
      <c r="AG77" s="124">
        <f>VLOOKUP($A77,'RevPAR Raw Data'!$B$6:$BE$43,'RevPAR Raw Data'!AR$1,FALSE)</f>
        <v>105.29069515837</v>
      </c>
    </row>
    <row r="78" spans="1:33" ht="14.25" x14ac:dyDescent="0.2">
      <c r="A78" s="101" t="s">
        <v>121</v>
      </c>
      <c r="B78" s="89">
        <f>(VLOOKUP($A77,'Occupancy Raw Data'!$B$8:$BE$51,'Occupancy Raw Data'!AT$3,FALSE))/100</f>
        <v>-7.6695237153463103E-2</v>
      </c>
      <c r="C78" s="90">
        <f>(VLOOKUP($A77,'Occupancy Raw Data'!$B$8:$BE$51,'Occupancy Raw Data'!AU$3,FALSE))/100</f>
        <v>-8.4592626292349704E-2</v>
      </c>
      <c r="D78" s="90">
        <f>(VLOOKUP($A77,'Occupancy Raw Data'!$B$8:$BE$51,'Occupancy Raw Data'!AV$3,FALSE))/100</f>
        <v>-6.9086686978725498E-2</v>
      </c>
      <c r="E78" s="90">
        <f>(VLOOKUP($A77,'Occupancy Raw Data'!$B$8:$BE$51,'Occupancy Raw Data'!AW$3,FALSE))/100</f>
        <v>-7.7207606908487408E-2</v>
      </c>
      <c r="F78" s="90">
        <f>(VLOOKUP($A77,'Occupancy Raw Data'!$B$8:$BE$51,'Occupancy Raw Data'!AX$3,FALSE))/100</f>
        <v>-6.8295982143921699E-2</v>
      </c>
      <c r="G78" s="90">
        <f>(VLOOKUP($A77,'Occupancy Raw Data'!$B$8:$BE$51,'Occupancy Raw Data'!AY$3,FALSE))/100</f>
        <v>-7.5026604837364202E-2</v>
      </c>
      <c r="H78" s="91">
        <f>(VLOOKUP($A77,'Occupancy Raw Data'!$B$8:$BE$51,'Occupancy Raw Data'!BA$3,FALSE))/100</f>
        <v>-7.5706647888346398E-2</v>
      </c>
      <c r="I78" s="91">
        <f>(VLOOKUP($A77,'Occupancy Raw Data'!$B$8:$BE$51,'Occupancy Raw Data'!BB$3,FALSE))/100</f>
        <v>-7.5511617739022305E-2</v>
      </c>
      <c r="J78" s="90">
        <f>(VLOOKUP($A77,'Occupancy Raw Data'!$B$8:$BE$51,'Occupancy Raw Data'!BC$3,FALSE))/100</f>
        <v>-7.5609524428392097E-2</v>
      </c>
      <c r="K78" s="92">
        <f>(VLOOKUP($A77,'Occupancy Raw Data'!$B$8:$BE$51,'Occupancy Raw Data'!BE$3,FALSE))/100</f>
        <v>-7.5182883328064901E-2</v>
      </c>
      <c r="M78" s="89">
        <f>(VLOOKUP($A77,'ADR Raw Data'!$B$6:$BE$49,'ADR Raw Data'!AT$1,FALSE))/100</f>
        <v>-3.8407346005113301E-2</v>
      </c>
      <c r="N78" s="90">
        <f>(VLOOKUP($A77,'ADR Raw Data'!$B$6:$BE$49,'ADR Raw Data'!AU$1,FALSE))/100</f>
        <v>-1.7363689780994299E-2</v>
      </c>
      <c r="O78" s="90">
        <f>(VLOOKUP($A77,'ADR Raw Data'!$B$6:$BE$49,'ADR Raw Data'!AV$1,FALSE))/100</f>
        <v>-1.30213658189184E-2</v>
      </c>
      <c r="P78" s="90">
        <f>(VLOOKUP($A77,'ADR Raw Data'!$B$6:$BE$49,'ADR Raw Data'!AW$1,FALSE))/100</f>
        <v>-1.09414310053978E-2</v>
      </c>
      <c r="Q78" s="90">
        <f>(VLOOKUP($A77,'ADR Raw Data'!$B$6:$BE$49,'ADR Raw Data'!AX$1,FALSE))/100</f>
        <v>-1.09561832599811E-2</v>
      </c>
      <c r="R78" s="90">
        <f>(VLOOKUP($A77,'ADR Raw Data'!$B$6:$BE$49,'ADR Raw Data'!AY$1,FALSE))/100</f>
        <v>-1.5955138698441798E-2</v>
      </c>
      <c r="S78" s="91">
        <f>(VLOOKUP($A77,'ADR Raw Data'!$B$6:$BE$49,'ADR Raw Data'!BA$1,FALSE))/100</f>
        <v>8.1372651336478405E-3</v>
      </c>
      <c r="T78" s="91">
        <f>(VLOOKUP($A77,'ADR Raw Data'!$B$6:$BE$49,'ADR Raw Data'!BB$1,FALSE))/100</f>
        <v>-1.34813895452083E-2</v>
      </c>
      <c r="U78" s="90">
        <f>(VLOOKUP($A77,'ADR Raw Data'!$B$6:$BE$49,'ADR Raw Data'!BC$1,FALSE))/100</f>
        <v>-2.5574572358052299E-3</v>
      </c>
      <c r="V78" s="92">
        <f>(VLOOKUP($A77,'ADR Raw Data'!$B$6:$BE$49,'ADR Raw Data'!BE$1,FALSE))/100</f>
        <v>-1.2934045531915499E-2</v>
      </c>
      <c r="X78" s="89">
        <f>(VLOOKUP($A77,'RevPAR Raw Data'!$B$6:$BE$49,'RevPAR Raw Data'!AT$1,FALSE))/100</f>
        <v>-0.11215692264827901</v>
      </c>
      <c r="Y78" s="90">
        <f>(VLOOKUP($A77,'RevPAR Raw Data'!$B$6:$BE$49,'RevPAR Raw Data'!AU$1,FALSE))/100</f>
        <v>-0.100487475952644</v>
      </c>
      <c r="Z78" s="90">
        <f>(VLOOKUP($A77,'RevPAR Raw Data'!$B$6:$BE$49,'RevPAR Raw Data'!AV$1,FALSE))/100</f>
        <v>-8.1208449773276903E-2</v>
      </c>
      <c r="AA78" s="90">
        <f>(VLOOKUP($A77,'RevPAR Raw Data'!$B$6:$BE$49,'RevPAR Raw Data'!AW$1,FALSE))/100</f>
        <v>-8.7304276209804105E-2</v>
      </c>
      <c r="AB78" s="90">
        <f>(VLOOKUP($A77,'RevPAR Raw Data'!$B$6:$BE$49,'RevPAR Raw Data'!AX$1,FALSE))/100</f>
        <v>-7.8503902107613599E-2</v>
      </c>
      <c r="AC78" s="90">
        <f>(VLOOKUP($A77,'RevPAR Raw Data'!$B$6:$BE$49,'RevPAR Raw Data'!AY$1,FALSE))/100</f>
        <v>-8.9784683649552596E-2</v>
      </c>
      <c r="AD78" s="91">
        <f>(VLOOKUP($A77,'RevPAR Raw Data'!$B$6:$BE$49,'RevPAR Raw Data'!BA$1,FALSE))/100</f>
        <v>-6.8185427820945707E-2</v>
      </c>
      <c r="AE78" s="91">
        <f>(VLOOKUP($A77,'RevPAR Raw Data'!$B$6:$BE$49,'RevPAR Raw Data'!BB$1,FALSE))/100</f>
        <v>-8.797500575030201E-2</v>
      </c>
      <c r="AF78" s="90">
        <f>(VLOOKUP($A77,'RevPAR Raw Data'!$B$6:$BE$49,'RevPAR Raw Data'!BC$1,FALSE))/100</f>
        <v>-7.7973613538852196E-2</v>
      </c>
      <c r="AG78" s="92">
        <f>(VLOOKUP($A77,'RevPAR Raw Data'!$B$6:$BE$49,'RevPAR Raw Data'!BE$1,FALSE))/100</f>
        <v>-8.7144510023794503E-2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0.51986528105930996</v>
      </c>
      <c r="C80" s="118">
        <f>(VLOOKUP($A80,'Occupancy Raw Data'!$B$8:$BE$45,'Occupancy Raw Data'!AH$3,FALSE))/100</f>
        <v>0.59979382367442002</v>
      </c>
      <c r="D80" s="118">
        <f>(VLOOKUP($A80,'Occupancy Raw Data'!$B$8:$BE$45,'Occupancy Raw Data'!AI$3,FALSE))/100</f>
        <v>0.64465318196661403</v>
      </c>
      <c r="E80" s="118">
        <f>(VLOOKUP($A80,'Occupancy Raw Data'!$B$8:$BE$45,'Occupancy Raw Data'!AJ$3,FALSE))/100</f>
        <v>0.6561017307285959</v>
      </c>
      <c r="F80" s="118">
        <f>(VLOOKUP($A80,'Occupancy Raw Data'!$B$8:$BE$45,'Occupancy Raw Data'!AK$3,FALSE))/100</f>
        <v>0.67076511476081291</v>
      </c>
      <c r="G80" s="119">
        <f>(VLOOKUP($A80,'Occupancy Raw Data'!$B$8:$BE$45,'Occupancy Raw Data'!AL$3,FALSE))/100</f>
        <v>0.61823992952137496</v>
      </c>
      <c r="H80" s="99">
        <f>(VLOOKUP($A80,'Occupancy Raw Data'!$B$8:$BE$45,'Occupancy Raw Data'!AN$3,FALSE))/100</f>
        <v>0.77839578079596505</v>
      </c>
      <c r="I80" s="99">
        <f>(VLOOKUP($A80,'Occupancy Raw Data'!$B$8:$BE$45,'Occupancy Raw Data'!AO$3,FALSE))/100</f>
        <v>0.78119919609825994</v>
      </c>
      <c r="J80" s="119">
        <f>(VLOOKUP($A80,'Occupancy Raw Data'!$B$8:$BE$45,'Occupancy Raw Data'!AP$3,FALSE))/100</f>
        <v>0.77979748844711194</v>
      </c>
      <c r="K80" s="120">
        <f>(VLOOKUP($A80,'Occupancy Raw Data'!$B$8:$BE$45,'Occupancy Raw Data'!AR$3,FALSE))/100</f>
        <v>0.66440953264155989</v>
      </c>
      <c r="M80" s="121">
        <f>VLOOKUP($A80,'ADR Raw Data'!$B$6:$BE$43,'ADR Raw Data'!AG$1,FALSE)</f>
        <v>111.04901315786201</v>
      </c>
      <c r="N80" s="122">
        <f>VLOOKUP($A80,'ADR Raw Data'!$B$6:$BE$43,'ADR Raw Data'!AH$1,FALSE)</f>
        <v>115.892490148813</v>
      </c>
      <c r="O80" s="122">
        <f>VLOOKUP($A80,'ADR Raw Data'!$B$6:$BE$43,'ADR Raw Data'!AI$1,FALSE)</f>
        <v>120.12127920838201</v>
      </c>
      <c r="P80" s="122">
        <f>VLOOKUP($A80,'ADR Raw Data'!$B$6:$BE$43,'ADR Raw Data'!AJ$1,FALSE)</f>
        <v>121.34139477202601</v>
      </c>
      <c r="Q80" s="122">
        <f>VLOOKUP($A80,'ADR Raw Data'!$B$6:$BE$43,'ADR Raw Data'!AK$1,FALSE)</f>
        <v>124.02740191795699</v>
      </c>
      <c r="R80" s="123">
        <f>VLOOKUP($A80,'ADR Raw Data'!$B$6:$BE$43,'ADR Raw Data'!AL$1,FALSE)</f>
        <v>118.88201136943501</v>
      </c>
      <c r="S80" s="122">
        <f>VLOOKUP($A80,'ADR Raw Data'!$B$6:$BE$43,'ADR Raw Data'!AN$1,FALSE)</f>
        <v>152.80664334333699</v>
      </c>
      <c r="T80" s="122">
        <f>VLOOKUP($A80,'ADR Raw Data'!$B$6:$BE$43,'ADR Raw Data'!AO$1,FALSE)</f>
        <v>155.698889321851</v>
      </c>
      <c r="U80" s="123">
        <f>VLOOKUP($A80,'ADR Raw Data'!$B$6:$BE$43,'ADR Raw Data'!AP$1,FALSE)</f>
        <v>154.255365778846</v>
      </c>
      <c r="V80" s="124">
        <f>VLOOKUP($A80,'ADR Raw Data'!$B$6:$BE$43,'ADR Raw Data'!AR$1,FALSE)</f>
        <v>130.74655619136101</v>
      </c>
      <c r="X80" s="121">
        <f>VLOOKUP($A80,'RevPAR Raw Data'!$B$6:$BE$43,'RevPAR Raw Data'!AG$1,FALSE)</f>
        <v>57.730526436671198</v>
      </c>
      <c r="Y80" s="122">
        <f>VLOOKUP($A80,'RevPAR Raw Data'!$B$6:$BE$43,'RevPAR Raw Data'!AH$1,FALSE)</f>
        <v>69.511599801507202</v>
      </c>
      <c r="Z80" s="122">
        <f>VLOOKUP($A80,'RevPAR Raw Data'!$B$6:$BE$43,'RevPAR Raw Data'!AI$1,FALSE)</f>
        <v>77.436564863584195</v>
      </c>
      <c r="AA80" s="122">
        <f>VLOOKUP($A80,'RevPAR Raw Data'!$B$6:$BE$43,'RevPAR Raw Data'!AJ$1,FALSE)</f>
        <v>79.6122991189483</v>
      </c>
      <c r="AB80" s="122">
        <f>VLOOKUP($A80,'RevPAR Raw Data'!$B$6:$BE$43,'RevPAR Raw Data'!AK$1,FALSE)</f>
        <v>83.193254480984095</v>
      </c>
      <c r="AC80" s="123">
        <f>VLOOKUP($A80,'RevPAR Raw Data'!$B$6:$BE$43,'RevPAR Raw Data'!AL$1,FALSE)</f>
        <v>73.497606330399194</v>
      </c>
      <c r="AD80" s="122">
        <f>VLOOKUP($A80,'RevPAR Raw Data'!$B$6:$BE$43,'RevPAR Raw Data'!AN$1,FALSE)</f>
        <v>118.944046456047</v>
      </c>
      <c r="AE80" s="122">
        <f>VLOOKUP($A80,'RevPAR Raw Data'!$B$6:$BE$43,'RevPAR Raw Data'!AO$1,FALSE)</f>
        <v>121.631847171622</v>
      </c>
      <c r="AF80" s="123">
        <f>VLOOKUP($A80,'RevPAR Raw Data'!$B$6:$BE$43,'RevPAR Raw Data'!AP$1,FALSE)</f>
        <v>120.28794681383501</v>
      </c>
      <c r="AG80" s="124">
        <f>VLOOKUP($A80,'RevPAR Raw Data'!$B$6:$BE$43,'RevPAR Raw Data'!AR$1,FALSE)</f>
        <v>86.869258293595706</v>
      </c>
    </row>
    <row r="81" spans="1:33" ht="14.25" x14ac:dyDescent="0.2">
      <c r="A81" s="101" t="s">
        <v>121</v>
      </c>
      <c r="B81" s="89">
        <f>(VLOOKUP($A80,'Occupancy Raw Data'!$B$8:$BE$51,'Occupancy Raw Data'!AT$3,FALSE))/100</f>
        <v>9.4854105441683195E-3</v>
      </c>
      <c r="C81" s="90">
        <f>(VLOOKUP($A80,'Occupancy Raw Data'!$B$8:$BE$51,'Occupancy Raw Data'!AU$3,FALSE))/100</f>
        <v>2.6850296522470497E-2</v>
      </c>
      <c r="D81" s="90">
        <f>(VLOOKUP($A80,'Occupancy Raw Data'!$B$8:$BE$51,'Occupancy Raw Data'!AV$3,FALSE))/100</f>
        <v>2.98474442150947E-2</v>
      </c>
      <c r="E81" s="90">
        <f>(VLOOKUP($A80,'Occupancy Raw Data'!$B$8:$BE$51,'Occupancy Raw Data'!AW$3,FALSE))/100</f>
        <v>2.6776726257096303E-2</v>
      </c>
      <c r="F81" s="90">
        <f>(VLOOKUP($A80,'Occupancy Raw Data'!$B$8:$BE$51,'Occupancy Raw Data'!AX$3,FALSE))/100</f>
        <v>4.0647485728418101E-2</v>
      </c>
      <c r="G81" s="90">
        <f>(VLOOKUP($A80,'Occupancy Raw Data'!$B$8:$BE$51,'Occupancy Raw Data'!AY$3,FALSE))/100</f>
        <v>2.7448657175764703E-2</v>
      </c>
      <c r="H81" s="91">
        <f>(VLOOKUP($A80,'Occupancy Raw Data'!$B$8:$BE$51,'Occupancy Raw Data'!BA$3,FALSE))/100</f>
        <v>5.1983314976833402E-2</v>
      </c>
      <c r="I81" s="91">
        <f>(VLOOKUP($A80,'Occupancy Raw Data'!$B$8:$BE$51,'Occupancy Raw Data'!BB$3,FALSE))/100</f>
        <v>3.9036963050291799E-2</v>
      </c>
      <c r="J81" s="90">
        <f>(VLOOKUP($A80,'Occupancy Raw Data'!$B$8:$BE$51,'Occupancy Raw Data'!BC$3,FALSE))/100</f>
        <v>4.5458425825997698E-2</v>
      </c>
      <c r="K81" s="92">
        <f>(VLOOKUP($A80,'Occupancy Raw Data'!$B$8:$BE$51,'Occupancy Raw Data'!BE$3,FALSE))/100</f>
        <v>3.3434512948492999E-2</v>
      </c>
      <c r="M81" s="89">
        <f>(VLOOKUP($A80,'ADR Raw Data'!$B$6:$BE$49,'ADR Raw Data'!AT$1,FALSE))/100</f>
        <v>3.2017941413857602E-2</v>
      </c>
      <c r="N81" s="90">
        <f>(VLOOKUP($A80,'ADR Raw Data'!$B$6:$BE$49,'ADR Raw Data'!AU$1,FALSE))/100</f>
        <v>6.15255761264943E-2</v>
      </c>
      <c r="O81" s="90">
        <f>(VLOOKUP($A80,'ADR Raw Data'!$B$6:$BE$49,'ADR Raw Data'!AV$1,FALSE))/100</f>
        <v>5.9804877813515095E-2</v>
      </c>
      <c r="P81" s="90">
        <f>(VLOOKUP($A80,'ADR Raw Data'!$B$6:$BE$49,'ADR Raw Data'!AW$1,FALSE))/100</f>
        <v>4.4820217565548298E-2</v>
      </c>
      <c r="Q81" s="90">
        <f>(VLOOKUP($A80,'ADR Raw Data'!$B$6:$BE$49,'ADR Raw Data'!AX$1,FALSE))/100</f>
        <v>4.3143086235866906E-2</v>
      </c>
      <c r="R81" s="90">
        <f>(VLOOKUP($A80,'ADR Raw Data'!$B$6:$BE$49,'ADR Raw Data'!AY$1,FALSE))/100</f>
        <v>4.8945803958168999E-2</v>
      </c>
      <c r="S81" s="91">
        <f>(VLOOKUP($A80,'ADR Raw Data'!$B$6:$BE$49,'ADR Raw Data'!BA$1,FALSE))/100</f>
        <v>1.9979686769653001E-2</v>
      </c>
      <c r="T81" s="91">
        <f>(VLOOKUP($A80,'ADR Raw Data'!$B$6:$BE$49,'ADR Raw Data'!BB$1,FALSE))/100</f>
        <v>1.8897738722653701E-2</v>
      </c>
      <c r="U81" s="90">
        <f>(VLOOKUP($A80,'ADR Raw Data'!$B$6:$BE$49,'ADR Raw Data'!BC$1,FALSE))/100</f>
        <v>1.9369866050275301E-2</v>
      </c>
      <c r="V81" s="92">
        <f>(VLOOKUP($A80,'ADR Raw Data'!$B$6:$BE$49,'ADR Raw Data'!BE$1,FALSE))/100</f>
        <v>3.8269219597872599E-2</v>
      </c>
      <c r="X81" s="89">
        <f>(VLOOKUP($A80,'RevPAR Raw Data'!$B$6:$BE$49,'RevPAR Raw Data'!AT$1,FALSE))/100</f>
        <v>4.18070552771155E-2</v>
      </c>
      <c r="Y81" s="90">
        <f>(VLOOKUP($A80,'RevPAR Raw Data'!$B$6:$BE$49,'RevPAR Raw Data'!AU$1,FALSE))/100</f>
        <v>9.0027852611677103E-2</v>
      </c>
      <c r="Z81" s="90">
        <f>(VLOOKUP($A80,'RevPAR Raw Data'!$B$6:$BE$49,'RevPAR Raw Data'!AV$1,FALSE))/100</f>
        <v>9.1437344782939203E-2</v>
      </c>
      <c r="AA81" s="90">
        <f>(VLOOKUP($A80,'RevPAR Raw Data'!$B$6:$BE$49,'RevPAR Raw Data'!AW$1,FALSE))/100</f>
        <v>7.2797082519180906E-2</v>
      </c>
      <c r="AB81" s="90">
        <f>(VLOOKUP($A80,'RevPAR Raw Data'!$B$6:$BE$49,'RevPAR Raw Data'!AX$1,FALSE))/100</f>
        <v>8.5544229946337397E-2</v>
      </c>
      <c r="AC81" s="90">
        <f>(VLOOKUP($A80,'RevPAR Raw Data'!$B$6:$BE$49,'RevPAR Raw Data'!AY$1,FALSE))/100</f>
        <v>7.77379577269737E-2</v>
      </c>
      <c r="AD81" s="91">
        <f>(VLOOKUP($A80,'RevPAR Raw Data'!$B$6:$BE$49,'RevPAR Raw Data'!BA$1,FALSE))/100</f>
        <v>7.3001612096971799E-2</v>
      </c>
      <c r="AE81" s="91">
        <f>(VLOOKUP($A80,'RevPAR Raw Data'!$B$6:$BE$49,'RevPAR Raw Data'!BB$1,FALSE))/100</f>
        <v>5.8672412101195899E-2</v>
      </c>
      <c r="AF81" s="90">
        <f>(VLOOKUP($A80,'RevPAR Raw Data'!$B$6:$BE$49,'RevPAR Raw Data'!BC$1,FALSE))/100</f>
        <v>6.5708815495378992E-2</v>
      </c>
      <c r="AG81" s="92">
        <f>(VLOOKUP($A80,'RevPAR Raw Data'!$B$6:$BE$49,'RevPAR Raw Data'!BE$1,FALSE))/100</f>
        <v>7.2983245264539406E-2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0.57777963831212298</v>
      </c>
      <c r="C83" s="118">
        <f>(VLOOKUP($A83,'Occupancy Raw Data'!$B$8:$BE$45,'Occupancy Raw Data'!AH$3,FALSE))/100</f>
        <v>0.69993302076356301</v>
      </c>
      <c r="D83" s="118">
        <f>(VLOOKUP($A83,'Occupancy Raw Data'!$B$8:$BE$45,'Occupancy Raw Data'!AI$3,FALSE))/100</f>
        <v>0.74104152712658999</v>
      </c>
      <c r="E83" s="118">
        <f>(VLOOKUP($A83,'Occupancy Raw Data'!$B$8:$BE$45,'Occupancy Raw Data'!AJ$3,FALSE))/100</f>
        <v>0.75163261888814403</v>
      </c>
      <c r="F83" s="118">
        <f>(VLOOKUP($A83,'Occupancy Raw Data'!$B$8:$BE$45,'Occupancy Raw Data'!AK$3,FALSE))/100</f>
        <v>0.73061788345612799</v>
      </c>
      <c r="G83" s="119">
        <f>(VLOOKUP($A83,'Occupancy Raw Data'!$B$8:$BE$45,'Occupancy Raw Data'!AL$3,FALSE))/100</f>
        <v>0.70020093770931002</v>
      </c>
      <c r="H83" s="99">
        <f>(VLOOKUP($A83,'Occupancy Raw Data'!$B$8:$BE$45,'Occupancy Raw Data'!AN$3,FALSE))/100</f>
        <v>0.80743469524447409</v>
      </c>
      <c r="I83" s="99">
        <f>(VLOOKUP($A83,'Occupancy Raw Data'!$B$8:$BE$45,'Occupancy Raw Data'!AO$3,FALSE))/100</f>
        <v>0.79382953784326804</v>
      </c>
      <c r="J83" s="119">
        <f>(VLOOKUP($A83,'Occupancy Raw Data'!$B$8:$BE$45,'Occupancy Raw Data'!AP$3,FALSE))/100</f>
        <v>0.80063211654387101</v>
      </c>
      <c r="K83" s="120">
        <f>(VLOOKUP($A83,'Occupancy Raw Data'!$B$8:$BE$45,'Occupancy Raw Data'!AR$3,FALSE))/100</f>
        <v>0.72889556023347002</v>
      </c>
      <c r="M83" s="121">
        <f>VLOOKUP($A83,'ADR Raw Data'!$B$6:$BE$43,'ADR Raw Data'!AG$1,FALSE)</f>
        <v>89.195933053180596</v>
      </c>
      <c r="N83" s="122">
        <f>VLOOKUP($A83,'ADR Raw Data'!$B$6:$BE$43,'ADR Raw Data'!AH$1,FALSE)</f>
        <v>94.741307362440097</v>
      </c>
      <c r="O83" s="122">
        <f>VLOOKUP($A83,'ADR Raw Data'!$B$6:$BE$43,'ADR Raw Data'!AI$1,FALSE)</f>
        <v>96.867401802056193</v>
      </c>
      <c r="P83" s="122">
        <f>VLOOKUP($A83,'ADR Raw Data'!$B$6:$BE$43,'ADR Raw Data'!AJ$1,FALSE)</f>
        <v>96.982915795043098</v>
      </c>
      <c r="Q83" s="122">
        <f>VLOOKUP($A83,'ADR Raw Data'!$B$6:$BE$43,'ADR Raw Data'!AK$1,FALSE)</f>
        <v>96.364049578868901</v>
      </c>
      <c r="R83" s="123">
        <f>VLOOKUP($A83,'ADR Raw Data'!$B$6:$BE$43,'ADR Raw Data'!AL$1,FALSE)</f>
        <v>95.096059931605097</v>
      </c>
      <c r="S83" s="122">
        <f>VLOOKUP($A83,'ADR Raw Data'!$B$6:$BE$43,'ADR Raw Data'!AN$1,FALSE)</f>
        <v>114.311198294276</v>
      </c>
      <c r="T83" s="122">
        <f>VLOOKUP($A83,'ADR Raw Data'!$B$6:$BE$43,'ADR Raw Data'!AO$1,FALSE)</f>
        <v>114.767883926593</v>
      </c>
      <c r="U83" s="123">
        <f>VLOOKUP($A83,'ADR Raw Data'!$B$6:$BE$43,'ADR Raw Data'!AP$1,FALSE)</f>
        <v>114.53760099343801</v>
      </c>
      <c r="V83" s="124">
        <f>VLOOKUP($A83,'ADR Raw Data'!$B$6:$BE$43,'ADR Raw Data'!AR$1,FALSE)</f>
        <v>101.197471836105</v>
      </c>
      <c r="X83" s="121">
        <f>VLOOKUP($A83,'RevPAR Raw Data'!$B$6:$BE$43,'RevPAR Raw Data'!AG$1,FALSE)</f>
        <v>51.535593938379101</v>
      </c>
      <c r="Y83" s="122">
        <f>VLOOKUP($A83,'RevPAR Raw Data'!$B$6:$BE$43,'RevPAR Raw Data'!AH$1,FALSE)</f>
        <v>66.312569453281895</v>
      </c>
      <c r="Z83" s="122">
        <f>VLOOKUP($A83,'RevPAR Raw Data'!$B$6:$BE$43,'RevPAR Raw Data'!AI$1,FALSE)</f>
        <v>71.782767360180799</v>
      </c>
      <c r="AA83" s="122">
        <f>VLOOKUP($A83,'RevPAR Raw Data'!$B$6:$BE$43,'RevPAR Raw Data'!AJ$1,FALSE)</f>
        <v>72.895522986436703</v>
      </c>
      <c r="AB83" s="122">
        <f>VLOOKUP($A83,'RevPAR Raw Data'!$B$6:$BE$43,'RevPAR Raw Data'!AK$1,FALSE)</f>
        <v>70.405297944574599</v>
      </c>
      <c r="AC83" s="123">
        <f>VLOOKUP($A83,'RevPAR Raw Data'!$B$6:$BE$43,'RevPAR Raw Data'!AL$1,FALSE)</f>
        <v>66.586350336570604</v>
      </c>
      <c r="AD83" s="122">
        <f>VLOOKUP($A83,'RevPAR Raw Data'!$B$6:$BE$43,'RevPAR Raw Data'!AN$1,FALSE)</f>
        <v>92.298827557769499</v>
      </c>
      <c r="AE83" s="122">
        <f>VLOOKUP($A83,'RevPAR Raw Data'!$B$6:$BE$43,'RevPAR Raw Data'!AO$1,FALSE)</f>
        <v>91.106136256697894</v>
      </c>
      <c r="AF83" s="123">
        <f>VLOOKUP($A83,'RevPAR Raw Data'!$B$6:$BE$43,'RevPAR Raw Data'!AP$1,FALSE)</f>
        <v>91.702481907233704</v>
      </c>
      <c r="AG83" s="124">
        <f>VLOOKUP($A83,'RevPAR Raw Data'!$B$6:$BE$43,'RevPAR Raw Data'!AR$1,FALSE)</f>
        <v>73.762387928188602</v>
      </c>
    </row>
    <row r="84" spans="1:33" ht="14.25" x14ac:dyDescent="0.2">
      <c r="A84" s="101" t="s">
        <v>121</v>
      </c>
      <c r="B84" s="89">
        <f>(VLOOKUP($A83,'Occupancy Raw Data'!$B$8:$BE$51,'Occupancy Raw Data'!AT$3,FALSE))/100</f>
        <v>-2.8330967598873002E-2</v>
      </c>
      <c r="C84" s="90">
        <f>(VLOOKUP($A83,'Occupancy Raw Data'!$B$8:$BE$51,'Occupancy Raw Data'!AU$3,FALSE))/100</f>
        <v>-2.0901968789963702E-2</v>
      </c>
      <c r="D84" s="90">
        <f>(VLOOKUP($A83,'Occupancy Raw Data'!$B$8:$BE$51,'Occupancy Raw Data'!AV$3,FALSE))/100</f>
        <v>-1.78001070736508E-2</v>
      </c>
      <c r="E84" s="90">
        <f>(VLOOKUP($A83,'Occupancy Raw Data'!$B$8:$BE$51,'Occupancy Raw Data'!AW$3,FALSE))/100</f>
        <v>-1.6926747900458502E-2</v>
      </c>
      <c r="F84" s="90">
        <f>(VLOOKUP($A83,'Occupancy Raw Data'!$B$8:$BE$51,'Occupancy Raw Data'!AX$3,FALSE))/100</f>
        <v>-6.5373571150735797E-3</v>
      </c>
      <c r="G84" s="90">
        <f>(VLOOKUP($A83,'Occupancy Raw Data'!$B$8:$BE$51,'Occupancy Raw Data'!AY$3,FALSE))/100</f>
        <v>-1.7667868276764601E-2</v>
      </c>
      <c r="H84" s="91">
        <f>(VLOOKUP($A83,'Occupancy Raw Data'!$B$8:$BE$51,'Occupancy Raw Data'!BA$3,FALSE))/100</f>
        <v>2.9486981932054398E-2</v>
      </c>
      <c r="I84" s="91">
        <f>(VLOOKUP($A83,'Occupancy Raw Data'!$B$8:$BE$51,'Occupancy Raw Data'!BB$3,FALSE))/100</f>
        <v>1.3362331937567999E-2</v>
      </c>
      <c r="J84" s="90">
        <f>(VLOOKUP($A83,'Occupancy Raw Data'!$B$8:$BE$51,'Occupancy Raw Data'!BC$3,FALSE))/100</f>
        <v>2.1429521216018398E-2</v>
      </c>
      <c r="K84" s="92">
        <f>(VLOOKUP($A83,'Occupancy Raw Data'!$B$8:$BE$51,'Occupancy Raw Data'!BE$3,FALSE))/100</f>
        <v>-5.72397314711831E-3</v>
      </c>
      <c r="M84" s="89">
        <f>(VLOOKUP($A83,'ADR Raw Data'!$B$6:$BE$49,'ADR Raw Data'!AT$1,FALSE))/100</f>
        <v>-4.6217293392214504E-2</v>
      </c>
      <c r="N84" s="90">
        <f>(VLOOKUP($A83,'ADR Raw Data'!$B$6:$BE$49,'ADR Raw Data'!AU$1,FALSE))/100</f>
        <v>-5.1794093541434501E-2</v>
      </c>
      <c r="O84" s="90">
        <f>(VLOOKUP($A83,'ADR Raw Data'!$B$6:$BE$49,'ADR Raw Data'!AV$1,FALSE))/100</f>
        <v>-5.9709172830734805E-2</v>
      </c>
      <c r="P84" s="90">
        <f>(VLOOKUP($A83,'ADR Raw Data'!$B$6:$BE$49,'ADR Raw Data'!AW$1,FALSE))/100</f>
        <v>-6.4485413352162901E-2</v>
      </c>
      <c r="Q84" s="90">
        <f>(VLOOKUP($A83,'ADR Raw Data'!$B$6:$BE$49,'ADR Raw Data'!AX$1,FALSE))/100</f>
        <v>-5.9567416277586202E-2</v>
      </c>
      <c r="R84" s="90">
        <f>(VLOOKUP($A83,'ADR Raw Data'!$B$6:$BE$49,'ADR Raw Data'!AY$1,FALSE))/100</f>
        <v>-5.6931840118997407E-2</v>
      </c>
      <c r="S84" s="91">
        <f>(VLOOKUP($A83,'ADR Raw Data'!$B$6:$BE$49,'ADR Raw Data'!BA$1,FALSE))/100</f>
        <v>-4.5185449825642196E-2</v>
      </c>
      <c r="T84" s="91">
        <f>(VLOOKUP($A83,'ADR Raw Data'!$B$6:$BE$49,'ADR Raw Data'!BB$1,FALSE))/100</f>
        <v>-3.6296355545699405E-2</v>
      </c>
      <c r="U84" s="90">
        <f>(VLOOKUP($A83,'ADR Raw Data'!$B$6:$BE$49,'ADR Raw Data'!BC$1,FALSE))/100</f>
        <v>-4.0770411092971394E-2</v>
      </c>
      <c r="V84" s="92">
        <f>(VLOOKUP($A83,'ADR Raw Data'!$B$6:$BE$49,'ADR Raw Data'!BE$1,FALSE))/100</f>
        <v>-4.98740159556098E-2</v>
      </c>
      <c r="X84" s="89">
        <f>(VLOOKUP($A83,'RevPAR Raw Data'!$B$6:$BE$49,'RevPAR Raw Data'!AT$1,FALSE))/100</f>
        <v>-7.32388803494851E-2</v>
      </c>
      <c r="Y84" s="90">
        <f>(VLOOKUP($A83,'RevPAR Raw Data'!$B$6:$BE$49,'RevPAR Raw Data'!AU$1,FALSE))/100</f>
        <v>-7.1613463804690691E-2</v>
      </c>
      <c r="Z84" s="90">
        <f>(VLOOKUP($A83,'RevPAR Raw Data'!$B$6:$BE$49,'RevPAR Raw Data'!AV$1,FALSE))/100</f>
        <v>-7.6446450234719396E-2</v>
      </c>
      <c r="AA84" s="90">
        <f>(VLOOKUP($A83,'RevPAR Raw Data'!$B$6:$BE$49,'RevPAR Raw Data'!AW$1,FALSE))/100</f>
        <v>-8.0320632917552606E-2</v>
      </c>
      <c r="AB84" s="90">
        <f>(VLOOKUP($A83,'RevPAR Raw Data'!$B$6:$BE$49,'RevPAR Raw Data'!AX$1,FALSE))/100</f>
        <v>-6.57153599200309E-2</v>
      </c>
      <c r="AC84" s="90">
        <f>(VLOOKUP($A83,'RevPAR Raw Data'!$B$6:$BE$49,'RevPAR Raw Data'!AY$1,FALSE))/100</f>
        <v>-7.3593844143785697E-2</v>
      </c>
      <c r="AD84" s="91">
        <f>(VLOOKUP($A83,'RevPAR Raw Data'!$B$6:$BE$49,'RevPAR Raw Data'!BA$1,FALSE))/100</f>
        <v>-1.70308504361881E-2</v>
      </c>
      <c r="AE84" s="91">
        <f>(VLOOKUP($A83,'RevPAR Raw Data'!$B$6:$BE$49,'RevPAR Raw Data'!BB$1,FALSE))/100</f>
        <v>-2.3419027559057001E-2</v>
      </c>
      <c r="AF84" s="90">
        <f>(VLOOKUP($A83,'RevPAR Raw Data'!$B$6:$BE$49,'RevPAR Raw Data'!BC$1,FALSE))/100</f>
        <v>-2.0214580266455503E-2</v>
      </c>
      <c r="AG84" s="92">
        <f>(VLOOKUP($A83,'RevPAR Raw Data'!$B$6:$BE$49,'RevPAR Raw Data'!BE$1,FALSE))/100</f>
        <v>-5.5312511574659301E-2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0.52092561749176003</v>
      </c>
      <c r="C86" s="118">
        <f>(VLOOKUP($A86,'Occupancy Raw Data'!$B$8:$BE$45,'Occupancy Raw Data'!AH$3,FALSE))/100</f>
        <v>0.60643538041744893</v>
      </c>
      <c r="D86" s="118">
        <f>(VLOOKUP($A86,'Occupancy Raw Data'!$B$8:$BE$45,'Occupancy Raw Data'!AI$3,FALSE))/100</f>
        <v>0.63786810305113495</v>
      </c>
      <c r="E86" s="118">
        <f>(VLOOKUP($A86,'Occupancy Raw Data'!$B$8:$BE$45,'Occupancy Raw Data'!AJ$3,FALSE))/100</f>
        <v>0.637371983415429</v>
      </c>
      <c r="F86" s="118">
        <f>(VLOOKUP($A86,'Occupancy Raw Data'!$B$8:$BE$45,'Occupancy Raw Data'!AK$3,FALSE))/100</f>
        <v>0.70332362758326794</v>
      </c>
      <c r="G86" s="119">
        <f>(VLOOKUP($A86,'Occupancy Raw Data'!$B$8:$BE$45,'Occupancy Raw Data'!AL$3,FALSE))/100</f>
        <v>0.62115174633786596</v>
      </c>
      <c r="H86" s="99">
        <f>(VLOOKUP($A86,'Occupancy Raw Data'!$B$8:$BE$45,'Occupancy Raw Data'!AN$3,FALSE))/100</f>
        <v>0.80168311909665502</v>
      </c>
      <c r="I86" s="99">
        <f>(VLOOKUP($A86,'Occupancy Raw Data'!$B$8:$BE$45,'Occupancy Raw Data'!AO$3,FALSE))/100</f>
        <v>0.8016476102549529</v>
      </c>
      <c r="J86" s="119">
        <f>(VLOOKUP($A86,'Occupancy Raw Data'!$B$8:$BE$45,'Occupancy Raw Data'!AP$3,FALSE))/100</f>
        <v>0.80166536467580396</v>
      </c>
      <c r="K86" s="120">
        <f>(VLOOKUP($A86,'Occupancy Raw Data'!$B$8:$BE$45,'Occupancy Raw Data'!AR$3,FALSE))/100</f>
        <v>0.67266748411548305</v>
      </c>
      <c r="M86" s="121">
        <f>VLOOKUP($A86,'ADR Raw Data'!$B$6:$BE$43,'ADR Raw Data'!AG$1,FALSE)</f>
        <v>77.795515931972702</v>
      </c>
      <c r="N86" s="122">
        <f>VLOOKUP($A86,'ADR Raw Data'!$B$6:$BE$43,'ADR Raw Data'!AH$1,FALSE)</f>
        <v>84.099851533921495</v>
      </c>
      <c r="O86" s="122">
        <f>VLOOKUP($A86,'ADR Raw Data'!$B$6:$BE$43,'ADR Raw Data'!AI$1,FALSE)</f>
        <v>85.628671177777704</v>
      </c>
      <c r="P86" s="122">
        <f>VLOOKUP($A86,'ADR Raw Data'!$B$6:$BE$43,'ADR Raw Data'!AJ$1,FALSE)</f>
        <v>86.444444490159</v>
      </c>
      <c r="Q86" s="122">
        <f>VLOOKUP($A86,'ADR Raw Data'!$B$6:$BE$43,'ADR Raw Data'!AK$1,FALSE)</f>
        <v>99.265056273034702</v>
      </c>
      <c r="R86" s="123">
        <f>VLOOKUP($A86,'ADR Raw Data'!$B$6:$BE$43,'ADR Raw Data'!AL$1,FALSE)</f>
        <v>87.266210909070097</v>
      </c>
      <c r="S86" s="122">
        <f>VLOOKUP($A86,'ADR Raw Data'!$B$6:$BE$43,'ADR Raw Data'!AN$1,FALSE)</f>
        <v>120.994529556628</v>
      </c>
      <c r="T86" s="122">
        <f>VLOOKUP($A86,'ADR Raw Data'!$B$6:$BE$43,'ADR Raw Data'!AO$1,FALSE)</f>
        <v>122.94742108433699</v>
      </c>
      <c r="U86" s="123">
        <f>VLOOKUP($A86,'ADR Raw Data'!$B$6:$BE$43,'ADR Raw Data'!AP$1,FALSE)</f>
        <v>121.97095369521401</v>
      </c>
      <c r="V86" s="124">
        <f>VLOOKUP($A86,'ADR Raw Data'!$B$6:$BE$43,'ADR Raw Data'!AR$1,FALSE)</f>
        <v>99.069728945683494</v>
      </c>
      <c r="X86" s="121">
        <f>VLOOKUP($A86,'RevPAR Raw Data'!$B$6:$BE$43,'RevPAR Raw Data'!AG$1,FALSE)</f>
        <v>40.525677174953003</v>
      </c>
      <c r="Y86" s="122">
        <f>VLOOKUP($A86,'RevPAR Raw Data'!$B$6:$BE$43,'RevPAR Raw Data'!AH$1,FALSE)</f>
        <v>51.001125458024703</v>
      </c>
      <c r="Z86" s="122">
        <f>VLOOKUP($A86,'RevPAR Raw Data'!$B$6:$BE$43,'RevPAR Raw Data'!AI$1,FALSE)</f>
        <v>54.619798050958501</v>
      </c>
      <c r="AA86" s="122">
        <f>VLOOKUP($A86,'RevPAR Raw Data'!$B$6:$BE$43,'RevPAR Raw Data'!AJ$1,FALSE)</f>
        <v>55.097267039937599</v>
      </c>
      <c r="AB86" s="122">
        <f>VLOOKUP($A86,'RevPAR Raw Data'!$B$6:$BE$43,'RevPAR Raw Data'!AK$1,FALSE)</f>
        <v>69.815459470207998</v>
      </c>
      <c r="AC86" s="123">
        <f>VLOOKUP($A86,'RevPAR Raw Data'!$B$6:$BE$43,'RevPAR Raw Data'!AL$1,FALSE)</f>
        <v>54.205559302457402</v>
      </c>
      <c r="AD86" s="122">
        <f>VLOOKUP($A86,'RevPAR Raw Data'!$B$6:$BE$43,'RevPAR Raw Data'!AN$1,FALSE)</f>
        <v>96.999271848590197</v>
      </c>
      <c r="AE86" s="122">
        <f>VLOOKUP($A86,'RevPAR Raw Data'!$B$6:$BE$43,'RevPAR Raw Data'!AO$1,FALSE)</f>
        <v>98.560506299268496</v>
      </c>
      <c r="AF86" s="123">
        <f>VLOOKUP($A86,'RevPAR Raw Data'!$B$6:$BE$43,'RevPAR Raw Data'!AP$1,FALSE)</f>
        <v>97.779889073929397</v>
      </c>
      <c r="AG86" s="124">
        <f>VLOOKUP($A86,'RevPAR Raw Data'!$B$6:$BE$43,'RevPAR Raw Data'!AR$1,FALSE)</f>
        <v>66.640985321895798</v>
      </c>
    </row>
    <row r="87" spans="1:33" ht="14.25" x14ac:dyDescent="0.2">
      <c r="A87" s="101" t="s">
        <v>121</v>
      </c>
      <c r="B87" s="89">
        <f>(VLOOKUP($A86,'Occupancy Raw Data'!$B$8:$BE$51,'Occupancy Raw Data'!AT$3,FALSE))/100</f>
        <v>-1.6446797529578602E-2</v>
      </c>
      <c r="C87" s="90">
        <f>(VLOOKUP($A86,'Occupancy Raw Data'!$B$8:$BE$51,'Occupancy Raw Data'!AU$3,FALSE))/100</f>
        <v>-7.9374701133695102E-2</v>
      </c>
      <c r="D87" s="90">
        <f>(VLOOKUP($A86,'Occupancy Raw Data'!$B$8:$BE$51,'Occupancy Raw Data'!AV$3,FALSE))/100</f>
        <v>-8.2165870343803599E-2</v>
      </c>
      <c r="E87" s="90">
        <f>(VLOOKUP($A86,'Occupancy Raw Data'!$B$8:$BE$51,'Occupancy Raw Data'!AW$3,FALSE))/100</f>
        <v>-4.7848150726189705E-2</v>
      </c>
      <c r="F87" s="90">
        <f>(VLOOKUP($A86,'Occupancy Raw Data'!$B$8:$BE$51,'Occupancy Raw Data'!AX$3,FALSE))/100</f>
        <v>2.6170221545123402E-2</v>
      </c>
      <c r="G87" s="90">
        <f>(VLOOKUP($A86,'Occupancy Raw Data'!$B$8:$BE$51,'Occupancy Raw Data'!AY$3,FALSE))/100</f>
        <v>-4.0875111704245806E-2</v>
      </c>
      <c r="H87" s="91">
        <f>(VLOOKUP($A86,'Occupancy Raw Data'!$B$8:$BE$51,'Occupancy Raw Data'!BA$3,FALSE))/100</f>
        <v>6.4343688401587801E-2</v>
      </c>
      <c r="I87" s="91">
        <f>(VLOOKUP($A86,'Occupancy Raw Data'!$B$8:$BE$51,'Occupancy Raw Data'!BB$3,FALSE))/100</f>
        <v>5.4051979891609599E-2</v>
      </c>
      <c r="J87" s="90">
        <f>(VLOOKUP($A86,'Occupancy Raw Data'!$B$8:$BE$51,'Occupancy Raw Data'!BC$3,FALSE))/100</f>
        <v>5.9172948231340804E-2</v>
      </c>
      <c r="K87" s="92">
        <f>(VLOOKUP($A86,'Occupancy Raw Data'!$B$8:$BE$51,'Occupancy Raw Data'!BE$3,FALSE))/100</f>
        <v>-9.0915686795136601E-3</v>
      </c>
      <c r="M87" s="89">
        <f>(VLOOKUP($A86,'ADR Raw Data'!$B$6:$BE$49,'ADR Raw Data'!AT$1,FALSE))/100</f>
        <v>-9.2343811324309702E-2</v>
      </c>
      <c r="N87" s="90">
        <f>(VLOOKUP($A86,'ADR Raw Data'!$B$6:$BE$49,'ADR Raw Data'!AU$1,FALSE))/100</f>
        <v>-9.40086328467232E-2</v>
      </c>
      <c r="O87" s="90">
        <f>(VLOOKUP($A86,'ADR Raw Data'!$B$6:$BE$49,'ADR Raw Data'!AV$1,FALSE))/100</f>
        <v>-9.7808123502647004E-2</v>
      </c>
      <c r="P87" s="90">
        <f>(VLOOKUP($A86,'ADR Raw Data'!$B$6:$BE$49,'ADR Raw Data'!AW$1,FALSE))/100</f>
        <v>-7.8082218739044307E-2</v>
      </c>
      <c r="Q87" s="90">
        <f>(VLOOKUP($A86,'ADR Raw Data'!$B$6:$BE$49,'ADR Raw Data'!AX$1,FALSE))/100</f>
        <v>-3.9542285863746598E-2</v>
      </c>
      <c r="R87" s="90">
        <f>(VLOOKUP($A86,'ADR Raw Data'!$B$6:$BE$49,'ADR Raw Data'!AY$1,FALSE))/100</f>
        <v>-7.6861484775344199E-2</v>
      </c>
      <c r="S87" s="91">
        <f>(VLOOKUP($A86,'ADR Raw Data'!$B$6:$BE$49,'ADR Raw Data'!BA$1,FALSE))/100</f>
        <v>-3.1652406280716902E-2</v>
      </c>
      <c r="T87" s="91">
        <f>(VLOOKUP($A86,'ADR Raw Data'!$B$6:$BE$49,'ADR Raw Data'!BB$1,FALSE))/100</f>
        <v>-3.4540579490576005E-2</v>
      </c>
      <c r="U87" s="90">
        <f>(VLOOKUP($A86,'ADR Raw Data'!$B$6:$BE$49,'ADR Raw Data'!BC$1,FALSE))/100</f>
        <v>-3.3154796590692502E-2</v>
      </c>
      <c r="V87" s="92">
        <f>(VLOOKUP($A86,'ADR Raw Data'!$B$6:$BE$49,'ADR Raw Data'!BE$1,FALSE))/100</f>
        <v>-5.2919745807725398E-2</v>
      </c>
      <c r="X87" s="89">
        <f>(VLOOKUP($A86,'RevPAR Raw Data'!$B$6:$BE$49,'RevPAR Raw Data'!AT$1,FALSE))/100</f>
        <v>-0.10727184888592699</v>
      </c>
      <c r="Y87" s="90">
        <f>(VLOOKUP($A86,'RevPAR Raw Data'!$B$6:$BE$49,'RevPAR Raw Data'!AU$1,FALSE))/100</f>
        <v>-0.16592142684422201</v>
      </c>
      <c r="Z87" s="90">
        <f>(VLOOKUP($A86,'RevPAR Raw Data'!$B$6:$BE$49,'RevPAR Raw Data'!AV$1,FALSE))/100</f>
        <v>-0.17193750425216098</v>
      </c>
      <c r="AA87" s="90">
        <f>(VLOOKUP($A86,'RevPAR Raw Data'!$B$6:$BE$49,'RevPAR Raw Data'!AW$1,FALSE))/100</f>
        <v>-0.12219427969397299</v>
      </c>
      <c r="AB87" s="90">
        <f>(VLOOKUP($A86,'RevPAR Raw Data'!$B$6:$BE$49,'RevPAR Raw Data'!AX$1,FALSE))/100</f>
        <v>-1.4406894700077999E-2</v>
      </c>
      <c r="AC87" s="90">
        <f>(VLOOKUP($A86,'RevPAR Raw Data'!$B$6:$BE$49,'RevPAR Raw Data'!AY$1,FALSE))/100</f>
        <v>-0.11459487470364299</v>
      </c>
      <c r="AD87" s="91">
        <f>(VLOOKUP($A86,'RevPAR Raw Data'!$B$6:$BE$49,'RevPAR Raw Data'!BA$1,FALSE))/100</f>
        <v>3.0654649553983903E-2</v>
      </c>
      <c r="AE87" s="91">
        <f>(VLOOKUP($A86,'RevPAR Raw Data'!$B$6:$BE$49,'RevPAR Raw Data'!BB$1,FALSE))/100</f>
        <v>1.7644413692964399E-2</v>
      </c>
      <c r="AF87" s="90">
        <f>(VLOOKUP($A86,'RevPAR Raw Data'!$B$6:$BE$49,'RevPAR Raw Data'!BC$1,FALSE))/100</f>
        <v>2.4056284578366598E-2</v>
      </c>
      <c r="AG87" s="92">
        <f>(VLOOKUP($A86,'RevPAR Raw Data'!$B$6:$BE$49,'RevPAR Raw Data'!BE$1,FALSE))/100</f>
        <v>-6.1530190983725704E-2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0.519963144963144</v>
      </c>
      <c r="C89" s="118">
        <f>(VLOOKUP($A89,'Occupancy Raw Data'!$B$8:$BE$45,'Occupancy Raw Data'!AH$3,FALSE))/100</f>
        <v>0.59240084240084201</v>
      </c>
      <c r="D89" s="118">
        <f>(VLOOKUP($A89,'Occupancy Raw Data'!$B$8:$BE$45,'Occupancy Raw Data'!AI$3,FALSE))/100</f>
        <v>0.66812916812916801</v>
      </c>
      <c r="E89" s="118">
        <f>(VLOOKUP($A89,'Occupancy Raw Data'!$B$8:$BE$45,'Occupancy Raw Data'!AJ$3,FALSE))/100</f>
        <v>0.72411372411372399</v>
      </c>
      <c r="F89" s="118">
        <f>(VLOOKUP($A89,'Occupancy Raw Data'!$B$8:$BE$45,'Occupancy Raw Data'!AK$3,FALSE))/100</f>
        <v>0.73223060723060696</v>
      </c>
      <c r="G89" s="119">
        <f>(VLOOKUP($A89,'Occupancy Raw Data'!$B$8:$BE$45,'Occupancy Raw Data'!AL$3,FALSE))/100</f>
        <v>0.64736749736749699</v>
      </c>
      <c r="H89" s="99">
        <f>(VLOOKUP($A89,'Occupancy Raw Data'!$B$8:$BE$45,'Occupancy Raw Data'!AN$3,FALSE))/100</f>
        <v>0.78224815724815699</v>
      </c>
      <c r="I89" s="99">
        <f>(VLOOKUP($A89,'Occupancy Raw Data'!$B$8:$BE$45,'Occupancy Raw Data'!AO$3,FALSE))/100</f>
        <v>0.76838364338364296</v>
      </c>
      <c r="J89" s="119">
        <f>(VLOOKUP($A89,'Occupancy Raw Data'!$B$8:$BE$45,'Occupancy Raw Data'!AP$3,FALSE))/100</f>
        <v>0.77531590031590003</v>
      </c>
      <c r="K89" s="120">
        <f>(VLOOKUP($A89,'Occupancy Raw Data'!$B$8:$BE$45,'Occupancy Raw Data'!AR$3,FALSE))/100</f>
        <v>0.68392418392418308</v>
      </c>
      <c r="M89" s="121">
        <f>VLOOKUP($A89,'ADR Raw Data'!$B$6:$BE$43,'ADR Raw Data'!AG$1,FALSE)</f>
        <v>104.84930853936299</v>
      </c>
      <c r="N89" s="122">
        <f>VLOOKUP($A89,'ADR Raw Data'!$B$6:$BE$43,'ADR Raw Data'!AH$1,FALSE)</f>
        <v>112.602244304547</v>
      </c>
      <c r="O89" s="122">
        <f>VLOOKUP($A89,'ADR Raw Data'!$B$6:$BE$43,'ADR Raw Data'!AI$1,FALSE)</f>
        <v>121.212831330443</v>
      </c>
      <c r="P89" s="122">
        <f>VLOOKUP($A89,'ADR Raw Data'!$B$6:$BE$43,'ADR Raw Data'!AJ$1,FALSE)</f>
        <v>131.454523697285</v>
      </c>
      <c r="Q89" s="122">
        <f>VLOOKUP($A89,'ADR Raw Data'!$B$6:$BE$43,'ADR Raw Data'!AK$1,FALSE)</f>
        <v>130.95363543651499</v>
      </c>
      <c r="R89" s="123">
        <f>VLOOKUP($A89,'ADR Raw Data'!$B$6:$BE$43,'ADR Raw Data'!AL$1,FALSE)</f>
        <v>121.50302727925801</v>
      </c>
      <c r="S89" s="122">
        <f>VLOOKUP($A89,'ADR Raw Data'!$B$6:$BE$43,'ADR Raw Data'!AN$1,FALSE)</f>
        <v>142.65225701946201</v>
      </c>
      <c r="T89" s="122">
        <f>VLOOKUP($A89,'ADR Raw Data'!$B$6:$BE$43,'ADR Raw Data'!AO$1,FALSE)</f>
        <v>139.72935848226999</v>
      </c>
      <c r="U89" s="123">
        <f>VLOOKUP($A89,'ADR Raw Data'!$B$6:$BE$43,'ADR Raw Data'!AP$1,FALSE)</f>
        <v>141.203874865599</v>
      </c>
      <c r="V89" s="124">
        <f>VLOOKUP($A89,'ADR Raw Data'!$B$6:$BE$43,'ADR Raw Data'!AR$1,FALSE)</f>
        <v>127.884010410938</v>
      </c>
      <c r="X89" s="121">
        <f>VLOOKUP($A89,'RevPAR Raw Data'!$B$6:$BE$43,'RevPAR Raw Data'!AG$1,FALSE)</f>
        <v>54.517776215338699</v>
      </c>
      <c r="Y89" s="122">
        <f>VLOOKUP($A89,'RevPAR Raw Data'!$B$6:$BE$43,'RevPAR Raw Data'!AH$1,FALSE)</f>
        <v>66.705664382239306</v>
      </c>
      <c r="Z89" s="122">
        <f>VLOOKUP($A89,'RevPAR Raw Data'!$B$6:$BE$43,'RevPAR Raw Data'!AI$1,FALSE)</f>
        <v>80.985828163390593</v>
      </c>
      <c r="AA89" s="122">
        <f>VLOOKUP($A89,'RevPAR Raw Data'!$B$6:$BE$43,'RevPAR Raw Data'!AJ$1,FALSE)</f>
        <v>95.188024706037197</v>
      </c>
      <c r="AB89" s="122">
        <f>VLOOKUP($A89,'RevPAR Raw Data'!$B$6:$BE$43,'RevPAR Raw Data'!AK$1,FALSE)</f>
        <v>95.888259994734895</v>
      </c>
      <c r="AC89" s="123">
        <f>VLOOKUP($A89,'RevPAR Raw Data'!$B$6:$BE$43,'RevPAR Raw Data'!AL$1,FALSE)</f>
        <v>78.657110692348098</v>
      </c>
      <c r="AD89" s="122">
        <f>VLOOKUP($A89,'RevPAR Raw Data'!$B$6:$BE$43,'RevPAR Raw Data'!AN$1,FALSE)</f>
        <v>111.589465180765</v>
      </c>
      <c r="AE89" s="122">
        <f>VLOOKUP($A89,'RevPAR Raw Data'!$B$6:$BE$43,'RevPAR Raw Data'!AO$1,FALSE)</f>
        <v>107.36575355826599</v>
      </c>
      <c r="AF89" s="123">
        <f>VLOOKUP($A89,'RevPAR Raw Data'!$B$6:$BE$43,'RevPAR Raw Data'!AP$1,FALSE)</f>
        <v>109.47760936951499</v>
      </c>
      <c r="AG89" s="124">
        <f>VLOOKUP($A89,'RevPAR Raw Data'!$B$6:$BE$43,'RevPAR Raw Data'!AR$1,FALSE)</f>
        <v>87.4629674572531</v>
      </c>
    </row>
    <row r="90" spans="1:33" ht="14.25" x14ac:dyDescent="0.2">
      <c r="A90" s="101" t="s">
        <v>121</v>
      </c>
      <c r="B90" s="89">
        <f>(VLOOKUP($A89,'Occupancy Raw Data'!$B$8:$BE$51,'Occupancy Raw Data'!AT$3,FALSE))/100</f>
        <v>-0.123899823855405</v>
      </c>
      <c r="C90" s="90">
        <f>(VLOOKUP($A89,'Occupancy Raw Data'!$B$8:$BE$51,'Occupancy Raw Data'!AU$3,FALSE))/100</f>
        <v>-9.0213011265642795E-2</v>
      </c>
      <c r="D90" s="90">
        <f>(VLOOKUP($A89,'Occupancy Raw Data'!$B$8:$BE$51,'Occupancy Raw Data'!AV$3,FALSE))/100</f>
        <v>-4.70848560834774E-2</v>
      </c>
      <c r="E90" s="90">
        <f>(VLOOKUP($A89,'Occupancy Raw Data'!$B$8:$BE$51,'Occupancy Raw Data'!AW$3,FALSE))/100</f>
        <v>2.3590358414282302E-2</v>
      </c>
      <c r="F90" s="90">
        <f>(VLOOKUP($A89,'Occupancy Raw Data'!$B$8:$BE$51,'Occupancy Raw Data'!AX$3,FALSE))/100</f>
        <v>4.0037981812819499E-2</v>
      </c>
      <c r="G90" s="90">
        <f>(VLOOKUP($A89,'Occupancy Raw Data'!$B$8:$BE$51,'Occupancy Raw Data'!AY$3,FALSE))/100</f>
        <v>-3.5866286262171601E-2</v>
      </c>
      <c r="H90" s="91">
        <f>(VLOOKUP($A89,'Occupancy Raw Data'!$B$8:$BE$51,'Occupancy Raw Data'!BA$3,FALSE))/100</f>
        <v>1.7427742097723201E-2</v>
      </c>
      <c r="I90" s="91">
        <f>(VLOOKUP($A89,'Occupancy Raw Data'!$B$8:$BE$51,'Occupancy Raw Data'!BB$3,FALSE))/100</f>
        <v>1.482108300422E-2</v>
      </c>
      <c r="J90" s="90">
        <f>(VLOOKUP($A89,'Occupancy Raw Data'!$B$8:$BE$51,'Occupancy Raw Data'!BC$3,FALSE))/100</f>
        <v>1.6134394287106401E-2</v>
      </c>
      <c r="K90" s="92">
        <f>(VLOOKUP($A89,'Occupancy Raw Data'!$B$8:$BE$51,'Occupancy Raw Data'!BE$3,FALSE))/100</f>
        <v>-1.96161613164933E-2</v>
      </c>
      <c r="M90" s="89">
        <f>(VLOOKUP($A89,'ADR Raw Data'!$B$6:$BE$49,'ADR Raw Data'!AT$1,FALSE))/100</f>
        <v>-6.4461225064193203E-2</v>
      </c>
      <c r="N90" s="90">
        <f>(VLOOKUP($A89,'ADR Raw Data'!$B$6:$BE$49,'ADR Raw Data'!AU$1,FALSE))/100</f>
        <v>-3.1043666244930601E-2</v>
      </c>
      <c r="O90" s="90">
        <f>(VLOOKUP($A89,'ADR Raw Data'!$B$6:$BE$49,'ADR Raw Data'!AV$1,FALSE))/100</f>
        <v>-3.04994951327274E-2</v>
      </c>
      <c r="P90" s="90">
        <f>(VLOOKUP($A89,'ADR Raw Data'!$B$6:$BE$49,'ADR Raw Data'!AW$1,FALSE))/100</f>
        <v>9.5331974333443311E-3</v>
      </c>
      <c r="Q90" s="90">
        <f>(VLOOKUP($A89,'ADR Raw Data'!$B$6:$BE$49,'ADR Raw Data'!AX$1,FALSE))/100</f>
        <v>1.6970314807632701E-2</v>
      </c>
      <c r="R90" s="90">
        <f>(VLOOKUP($A89,'ADR Raw Data'!$B$6:$BE$49,'ADR Raw Data'!AY$1,FALSE))/100</f>
        <v>-1.14006914847091E-2</v>
      </c>
      <c r="S90" s="91">
        <f>(VLOOKUP($A89,'ADR Raw Data'!$B$6:$BE$49,'ADR Raw Data'!BA$1,FALSE))/100</f>
        <v>-4.1272474565233905E-2</v>
      </c>
      <c r="T90" s="91">
        <f>(VLOOKUP($A89,'ADR Raw Data'!$B$6:$BE$49,'ADR Raw Data'!BB$1,FALSE))/100</f>
        <v>-2.86706163872971E-2</v>
      </c>
      <c r="U90" s="90">
        <f>(VLOOKUP($A89,'ADR Raw Data'!$B$6:$BE$49,'ADR Raw Data'!BC$1,FALSE))/100</f>
        <v>-3.51133272067067E-2</v>
      </c>
      <c r="V90" s="92">
        <f>(VLOOKUP($A89,'ADR Raw Data'!$B$6:$BE$49,'ADR Raw Data'!BE$1,FALSE))/100</f>
        <v>-1.80038421575183E-2</v>
      </c>
      <c r="X90" s="89">
        <f>(VLOOKUP($A89,'RevPAR Raw Data'!$B$6:$BE$49,'RevPAR Raw Data'!AT$1,FALSE))/100</f>
        <v>-0.18037431448864102</v>
      </c>
      <c r="Y90" s="90">
        <f>(VLOOKUP($A89,'RevPAR Raw Data'!$B$6:$BE$49,'RevPAR Raw Data'!AU$1,FALSE))/100</f>
        <v>-0.118456134897892</v>
      </c>
      <c r="Z90" s="90">
        <f>(VLOOKUP($A89,'RevPAR Raw Data'!$B$6:$BE$49,'RevPAR Raw Data'!AV$1,FALSE))/100</f>
        <v>-7.6148286877261703E-2</v>
      </c>
      <c r="AA90" s="90">
        <f>(VLOOKUP($A89,'RevPAR Raw Data'!$B$6:$BE$49,'RevPAR Raw Data'!AW$1,FALSE))/100</f>
        <v>3.3348447391913401E-2</v>
      </c>
      <c r="AB90" s="90">
        <f>(VLOOKUP($A89,'RevPAR Raw Data'!$B$6:$BE$49,'RevPAR Raw Data'!AX$1,FALSE))/100</f>
        <v>5.7687753776078099E-2</v>
      </c>
      <c r="AC90" s="90">
        <f>(VLOOKUP($A89,'RevPAR Raw Data'!$B$6:$BE$49,'RevPAR Raw Data'!AY$1,FALSE))/100</f>
        <v>-4.6858077282503505E-2</v>
      </c>
      <c r="AD90" s="91">
        <f>(VLOOKUP($A89,'RevPAR Raw Data'!$B$6:$BE$49,'RevPAR Raw Data'!BA$1,FALSE))/100</f>
        <v>-2.4564018509968401E-2</v>
      </c>
      <c r="AE90" s="91">
        <f>(VLOOKUP($A89,'RevPAR Raw Data'!$B$6:$BE$49,'RevPAR Raw Data'!BB$1,FALSE))/100</f>
        <v>-1.4274462968335299E-2</v>
      </c>
      <c r="AF90" s="90">
        <f>(VLOOKUP($A89,'RevPAR Raw Data'!$B$6:$BE$49,'RevPAR Raw Data'!BC$1,FALSE))/100</f>
        <v>-1.9545465185485399E-2</v>
      </c>
      <c r="AG90" s="92">
        <f>(VLOOKUP($A89,'RevPAR Raw Data'!$B$6:$BE$49,'RevPAR Raw Data'!BE$1,FALSE))/100</f>
        <v>-3.7266837201933099E-2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0.53185464841906505</v>
      </c>
      <c r="C92" s="118">
        <f>(VLOOKUP($A92,'Occupancy Raw Data'!$B$8:$BE$45,'Occupancy Raw Data'!AH$3,FALSE))/100</f>
        <v>0.60651643857165294</v>
      </c>
      <c r="D92" s="118">
        <f>(VLOOKUP($A92,'Occupancy Raw Data'!$B$8:$BE$45,'Occupancy Raw Data'!AI$3,FALSE))/100</f>
        <v>0.66147553877615195</v>
      </c>
      <c r="E92" s="118">
        <f>(VLOOKUP($A92,'Occupancy Raw Data'!$B$8:$BE$45,'Occupancy Raw Data'!AJ$3,FALSE))/100</f>
        <v>0.652568035236746</v>
      </c>
      <c r="F92" s="118">
        <f>(VLOOKUP($A92,'Occupancy Raw Data'!$B$8:$BE$45,'Occupancy Raw Data'!AK$3,FALSE))/100</f>
        <v>0.64043574012899096</v>
      </c>
      <c r="G92" s="119">
        <f>(VLOOKUP($A92,'Occupancy Raw Data'!$B$8:$BE$45,'Occupancy Raw Data'!AL$3,FALSE))/100</f>
        <v>0.61857008022652105</v>
      </c>
      <c r="H92" s="99">
        <f>(VLOOKUP($A92,'Occupancy Raw Data'!$B$8:$BE$45,'Occupancy Raw Data'!AN$3,FALSE))/100</f>
        <v>0.80828220858895705</v>
      </c>
      <c r="I92" s="99">
        <f>(VLOOKUP($A92,'Occupancy Raw Data'!$B$8:$BE$45,'Occupancy Raw Data'!AO$3,FALSE))/100</f>
        <v>0.84237848041529007</v>
      </c>
      <c r="J92" s="119">
        <f>(VLOOKUP($A92,'Occupancy Raw Data'!$B$8:$BE$45,'Occupancy Raw Data'!AP$3,FALSE))/100</f>
        <v>0.82533034450212295</v>
      </c>
      <c r="K92" s="120">
        <f>(VLOOKUP($A92,'Occupancy Raw Data'!$B$8:$BE$45,'Occupancy Raw Data'!AR$3,FALSE))/100</f>
        <v>0.67764444144812197</v>
      </c>
      <c r="M92" s="121">
        <f>VLOOKUP($A92,'ADR Raw Data'!$B$6:$BE$43,'ADR Raw Data'!AG$1,FALSE)</f>
        <v>130.093243108547</v>
      </c>
      <c r="N92" s="122">
        <f>VLOOKUP($A92,'ADR Raw Data'!$B$6:$BE$43,'ADR Raw Data'!AH$1,FALSE)</f>
        <v>133.333055315286</v>
      </c>
      <c r="O92" s="122">
        <f>VLOOKUP($A92,'ADR Raw Data'!$B$6:$BE$43,'ADR Raw Data'!AI$1,FALSE)</f>
        <v>139.054205924494</v>
      </c>
      <c r="P92" s="122">
        <f>VLOOKUP($A92,'ADR Raw Data'!$B$6:$BE$43,'ADR Raw Data'!AJ$1,FALSE)</f>
        <v>136.14777981438499</v>
      </c>
      <c r="Q92" s="122">
        <f>VLOOKUP($A92,'ADR Raw Data'!$B$6:$BE$43,'ADR Raw Data'!AK$1,FALSE)</f>
        <v>136.53721015965601</v>
      </c>
      <c r="R92" s="123">
        <f>VLOOKUP($A92,'ADR Raw Data'!$B$6:$BE$43,'ADR Raw Data'!AL$1,FALSE)</f>
        <v>135.25689440968901</v>
      </c>
      <c r="S92" s="122">
        <f>VLOOKUP($A92,'ADR Raw Data'!$B$6:$BE$43,'ADR Raw Data'!AN$1,FALSE)</f>
        <v>182.98001370359501</v>
      </c>
      <c r="T92" s="122">
        <f>VLOOKUP($A92,'ADR Raw Data'!$B$6:$BE$43,'ADR Raw Data'!AO$1,FALSE)</f>
        <v>190.1770124183</v>
      </c>
      <c r="U92" s="123">
        <f>VLOOKUP($A92,'ADR Raw Data'!$B$6:$BE$43,'ADR Raw Data'!AP$1,FALSE)</f>
        <v>186.652844153384</v>
      </c>
      <c r="V92" s="124">
        <f>VLOOKUP($A92,'ADR Raw Data'!$B$6:$BE$43,'ADR Raw Data'!AR$1,FALSE)</f>
        <v>153.14180543948601</v>
      </c>
      <c r="X92" s="121">
        <f>VLOOKUP($A92,'RevPAR Raw Data'!$B$6:$BE$43,'RevPAR Raw Data'!AG$1,FALSE)</f>
        <v>69.190696075192704</v>
      </c>
      <c r="Y92" s="122">
        <f>VLOOKUP($A92,'RevPAR Raw Data'!$B$6:$BE$43,'RevPAR Raw Data'!AH$1,FALSE)</f>
        <v>80.868689853704495</v>
      </c>
      <c r="Z92" s="122">
        <f>VLOOKUP($A92,'RevPAR Raw Data'!$B$6:$BE$43,'RevPAR Raw Data'!AI$1,FALSE)</f>
        <v>91.980955782995096</v>
      </c>
      <c r="AA92" s="122">
        <f>VLOOKUP($A92,'RevPAR Raw Data'!$B$6:$BE$43,'RevPAR Raw Data'!AJ$1,FALSE)</f>
        <v>88.845689175318498</v>
      </c>
      <c r="AB92" s="122">
        <f>VLOOKUP($A92,'RevPAR Raw Data'!$B$6:$BE$43,'RevPAR Raw Data'!AK$1,FALSE)</f>
        <v>87.443309243746995</v>
      </c>
      <c r="AC92" s="123">
        <f>VLOOKUP($A92,'RevPAR Raw Data'!$B$6:$BE$43,'RevPAR Raw Data'!AL$1,FALSE)</f>
        <v>83.665868026191504</v>
      </c>
      <c r="AD92" s="122">
        <f>VLOOKUP($A92,'RevPAR Raw Data'!$B$6:$BE$43,'RevPAR Raw Data'!AN$1,FALSE)</f>
        <v>147.89948960397899</v>
      </c>
      <c r="AE92" s="122">
        <f>VLOOKUP($A92,'RevPAR Raw Data'!$B$6:$BE$43,'RevPAR Raw Data'!AO$1,FALSE)</f>
        <v>160.201022730847</v>
      </c>
      <c r="AF92" s="123">
        <f>VLOOKUP($A92,'RevPAR Raw Data'!$B$6:$BE$43,'RevPAR Raw Data'!AP$1,FALSE)</f>
        <v>154.05025616741301</v>
      </c>
      <c r="AG92" s="124">
        <f>VLOOKUP($A92,'RevPAR Raw Data'!$B$6:$BE$43,'RevPAR Raw Data'!AR$1,FALSE)</f>
        <v>103.77569320939701</v>
      </c>
    </row>
    <row r="93" spans="1:33" ht="14.25" x14ac:dyDescent="0.2">
      <c r="A93" s="101" t="s">
        <v>121</v>
      </c>
      <c r="B93" s="89">
        <f>(VLOOKUP($A92,'Occupancy Raw Data'!$B$8:$BE$51,'Occupancy Raw Data'!AT$3,FALSE))/100</f>
        <v>8.3774460793866593E-2</v>
      </c>
      <c r="C93" s="90">
        <f>(VLOOKUP($A92,'Occupancy Raw Data'!$B$8:$BE$51,'Occupancy Raw Data'!AU$3,FALSE))/100</f>
        <v>0.100711813187534</v>
      </c>
      <c r="D93" s="90">
        <f>(VLOOKUP($A92,'Occupancy Raw Data'!$B$8:$BE$51,'Occupancy Raw Data'!AV$3,FALSE))/100</f>
        <v>0.10579167475787299</v>
      </c>
      <c r="E93" s="90">
        <f>(VLOOKUP($A92,'Occupancy Raw Data'!$B$8:$BE$51,'Occupancy Raw Data'!AW$3,FALSE))/100</f>
        <v>5.3885466841634005E-2</v>
      </c>
      <c r="F93" s="90">
        <f>(VLOOKUP($A92,'Occupancy Raw Data'!$B$8:$BE$51,'Occupancy Raw Data'!AX$3,FALSE))/100</f>
        <v>4.6180064139823902E-2</v>
      </c>
      <c r="G93" s="90">
        <f>(VLOOKUP($A92,'Occupancy Raw Data'!$B$8:$BE$51,'Occupancy Raw Data'!AY$3,FALSE))/100</f>
        <v>7.7151050424230996E-2</v>
      </c>
      <c r="H93" s="91">
        <f>(VLOOKUP($A92,'Occupancy Raw Data'!$B$8:$BE$51,'Occupancy Raw Data'!BA$3,FALSE))/100</f>
        <v>8.88664982659359E-2</v>
      </c>
      <c r="I93" s="91">
        <f>(VLOOKUP($A92,'Occupancy Raw Data'!$B$8:$BE$51,'Occupancy Raw Data'!BB$3,FALSE))/100</f>
        <v>9.1090501591822304E-2</v>
      </c>
      <c r="J93" s="90">
        <f>(VLOOKUP($A92,'Occupancy Raw Data'!$B$8:$BE$51,'Occupancy Raw Data'!BC$3,FALSE))/100</f>
        <v>9.00003355769049E-2</v>
      </c>
      <c r="K93" s="92">
        <f>(VLOOKUP($A92,'Occupancy Raw Data'!$B$8:$BE$51,'Occupancy Raw Data'!BE$3,FALSE))/100</f>
        <v>8.1587872701767802E-2</v>
      </c>
      <c r="M93" s="89">
        <f>(VLOOKUP($A92,'ADR Raw Data'!$B$6:$BE$49,'ADR Raw Data'!AT$1,FALSE))/100</f>
        <v>8.7653789051148789E-2</v>
      </c>
      <c r="N93" s="90">
        <f>(VLOOKUP($A92,'ADR Raw Data'!$B$6:$BE$49,'ADR Raw Data'!AU$1,FALSE))/100</f>
        <v>0.11386080929370899</v>
      </c>
      <c r="O93" s="90">
        <f>(VLOOKUP($A92,'ADR Raw Data'!$B$6:$BE$49,'ADR Raw Data'!AV$1,FALSE))/100</f>
        <v>0.126926631190214</v>
      </c>
      <c r="P93" s="90">
        <f>(VLOOKUP($A92,'ADR Raw Data'!$B$6:$BE$49,'ADR Raw Data'!AW$1,FALSE))/100</f>
        <v>7.3888525188873802E-2</v>
      </c>
      <c r="Q93" s="90">
        <f>(VLOOKUP($A92,'ADR Raw Data'!$B$6:$BE$49,'ADR Raw Data'!AX$1,FALSE))/100</f>
        <v>6.2157664376093297E-2</v>
      </c>
      <c r="R93" s="90">
        <f>(VLOOKUP($A92,'ADR Raw Data'!$B$6:$BE$49,'ADR Raw Data'!AY$1,FALSE))/100</f>
        <v>9.1948980180446588E-2</v>
      </c>
      <c r="S93" s="91">
        <f>(VLOOKUP($A92,'ADR Raw Data'!$B$6:$BE$49,'ADR Raw Data'!BA$1,FALSE))/100</f>
        <v>4.4055838170231898E-2</v>
      </c>
      <c r="T93" s="91">
        <f>(VLOOKUP($A92,'ADR Raw Data'!$B$6:$BE$49,'ADR Raw Data'!BB$1,FALSE))/100</f>
        <v>5.0599123405272603E-2</v>
      </c>
      <c r="U93" s="90">
        <f>(VLOOKUP($A92,'ADR Raw Data'!$B$6:$BE$49,'ADR Raw Data'!BC$1,FALSE))/100</f>
        <v>4.74651632723571E-2</v>
      </c>
      <c r="V93" s="92">
        <f>(VLOOKUP($A92,'ADR Raw Data'!$B$6:$BE$49,'ADR Raw Data'!BE$1,FALSE))/100</f>
        <v>7.3726115533238004E-2</v>
      </c>
      <c r="X93" s="89">
        <f>(VLOOKUP($A92,'RevPAR Raw Data'!$B$6:$BE$49,'RevPAR Raw Data'!AT$1,FALSE))/100</f>
        <v>0.17877139875931403</v>
      </c>
      <c r="Y93" s="90">
        <f>(VLOOKUP($A92,'RevPAR Raw Data'!$B$6:$BE$49,'RevPAR Raw Data'!AU$1,FALSE))/100</f>
        <v>0.22603975103621299</v>
      </c>
      <c r="Z93" s="90">
        <f>(VLOOKUP($A92,'RevPAR Raw Data'!$B$6:$BE$49,'RevPAR Raw Data'!AV$1,FALSE))/100</f>
        <v>0.24614608683307501</v>
      </c>
      <c r="AA93" s="90">
        <f>(VLOOKUP($A92,'RevPAR Raw Data'!$B$6:$BE$49,'RevPAR Raw Data'!AW$1,FALSE))/100</f>
        <v>0.13175550970454999</v>
      </c>
      <c r="AB93" s="90">
        <f>(VLOOKUP($A92,'RevPAR Raw Data'!$B$6:$BE$49,'RevPAR Raw Data'!AX$1,FALSE))/100</f>
        <v>0.11120817344358599</v>
      </c>
      <c r="AC93" s="90">
        <f>(VLOOKUP($A92,'RevPAR Raw Data'!$B$6:$BE$49,'RevPAR Raw Data'!AY$1,FALSE))/100</f>
        <v>0.176193991011035</v>
      </c>
      <c r="AD93" s="91">
        <f>(VLOOKUP($A92,'RevPAR Raw Data'!$B$6:$BE$49,'RevPAR Raw Data'!BA$1,FALSE))/100</f>
        <v>0.13683742450252701</v>
      </c>
      <c r="AE93" s="91">
        <f>(VLOOKUP($A92,'RevPAR Raw Data'!$B$6:$BE$49,'RevPAR Raw Data'!BB$1,FALSE))/100</f>
        <v>0.14629872452818701</v>
      </c>
      <c r="AF93" s="90">
        <f>(VLOOKUP($A92,'RevPAR Raw Data'!$B$6:$BE$49,'RevPAR Raw Data'!BC$1,FALSE))/100</f>
        <v>0.141737379471986</v>
      </c>
      <c r="AG93" s="92">
        <f>(VLOOKUP($A92,'RevPAR Raw Data'!$B$6:$BE$49,'RevPAR Raw Data'!BE$1,FALSE))/100</f>
        <v>0.16132914516392699</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0.45329038196042298</v>
      </c>
      <c r="C95" s="118">
        <f>(VLOOKUP($A95,'Occupancy Raw Data'!$B$8:$BE$45,'Occupancy Raw Data'!AH$3,FALSE))/100</f>
        <v>0.50930247846952803</v>
      </c>
      <c r="D95" s="118">
        <f>(VLOOKUP($A95,'Occupancy Raw Data'!$B$8:$BE$45,'Occupancy Raw Data'!AI$3,FALSE))/100</f>
        <v>0.52955098284136393</v>
      </c>
      <c r="E95" s="118">
        <f>(VLOOKUP($A95,'Occupancy Raw Data'!$B$8:$BE$45,'Occupancy Raw Data'!AJ$3,FALSE))/100</f>
        <v>0.55341529156531399</v>
      </c>
      <c r="F95" s="118">
        <f>(VLOOKUP($A95,'Occupancy Raw Data'!$B$8:$BE$45,'Occupancy Raw Data'!AK$3,FALSE))/100</f>
        <v>0.59855926653569003</v>
      </c>
      <c r="G95" s="119">
        <f>(VLOOKUP($A95,'Occupancy Raw Data'!$B$8:$BE$45,'Occupancy Raw Data'!AL$3,FALSE))/100</f>
        <v>0.52887773602753696</v>
      </c>
      <c r="H95" s="99">
        <f>(VLOOKUP($A95,'Occupancy Raw Data'!$B$8:$BE$45,'Occupancy Raw Data'!AN$3,FALSE))/100</f>
        <v>0.68156516044531701</v>
      </c>
      <c r="I95" s="99">
        <f>(VLOOKUP($A95,'Occupancy Raw Data'!$B$8:$BE$45,'Occupancy Raw Data'!AO$3,FALSE))/100</f>
        <v>0.66015062213490494</v>
      </c>
      <c r="J95" s="119">
        <f>(VLOOKUP($A95,'Occupancy Raw Data'!$B$8:$BE$45,'Occupancy Raw Data'!AP$3,FALSE))/100</f>
        <v>0.67085789129011109</v>
      </c>
      <c r="K95" s="120">
        <f>(VLOOKUP($A95,'Occupancy Raw Data'!$B$8:$BE$45,'Occupancy Raw Data'!AR$3,FALSE))/100</f>
        <v>0.56953325707427704</v>
      </c>
      <c r="M95" s="121">
        <f>VLOOKUP($A95,'ADR Raw Data'!$B$6:$BE$43,'ADR Raw Data'!AG$1,FALSE)</f>
        <v>136.34321102248001</v>
      </c>
      <c r="N95" s="122">
        <f>VLOOKUP($A95,'ADR Raw Data'!$B$6:$BE$43,'ADR Raw Data'!AH$1,FALSE)</f>
        <v>141.979095779011</v>
      </c>
      <c r="O95" s="122">
        <f>VLOOKUP($A95,'ADR Raw Data'!$B$6:$BE$43,'ADR Raw Data'!AI$1,FALSE)</f>
        <v>143.64587709497201</v>
      </c>
      <c r="P95" s="122">
        <f>VLOOKUP($A95,'ADR Raw Data'!$B$6:$BE$43,'ADR Raw Data'!AJ$1,FALSE)</f>
        <v>145.499535519125</v>
      </c>
      <c r="Q95" s="122">
        <f>VLOOKUP($A95,'ADR Raw Data'!$B$6:$BE$43,'ADR Raw Data'!AK$1,FALSE)</f>
        <v>148.65759354485701</v>
      </c>
      <c r="R95" s="123">
        <f>VLOOKUP($A95,'ADR Raw Data'!$B$6:$BE$43,'ADR Raw Data'!AL$1,FALSE)</f>
        <v>143.599839274624</v>
      </c>
      <c r="S95" s="122">
        <f>VLOOKUP($A95,'ADR Raw Data'!$B$6:$BE$43,'ADR Raw Data'!AN$1,FALSE)</f>
        <v>172.09361085755401</v>
      </c>
      <c r="T95" s="122">
        <f>VLOOKUP($A95,'ADR Raw Data'!$B$6:$BE$43,'ADR Raw Data'!AO$1,FALSE)</f>
        <v>171.48200535687701</v>
      </c>
      <c r="U95" s="123">
        <f>VLOOKUP($A95,'ADR Raw Data'!$B$6:$BE$43,'ADR Raw Data'!AP$1,FALSE)</f>
        <v>171.79268889105799</v>
      </c>
      <c r="V95" s="124">
        <f>VLOOKUP($A95,'ADR Raw Data'!$B$6:$BE$43,'ADR Raw Data'!AR$1,FALSE)</f>
        <v>153.10900251880801</v>
      </c>
      <c r="X95" s="121">
        <f>VLOOKUP($A95,'RevPAR Raw Data'!$B$6:$BE$43,'RevPAR Raw Data'!AG$1,FALSE)</f>
        <v>61.803066202090498</v>
      </c>
      <c r="Y95" s="122">
        <f>VLOOKUP($A95,'RevPAR Raw Data'!$B$6:$BE$43,'RevPAR Raw Data'!AH$1,FALSE)</f>
        <v>72.310305371113003</v>
      </c>
      <c r="Z95" s="122">
        <f>VLOOKUP($A95,'RevPAR Raw Data'!$B$6:$BE$43,'RevPAR Raw Data'!AI$1,FALSE)</f>
        <v>76.067815396752295</v>
      </c>
      <c r="AA95" s="122">
        <f>VLOOKUP($A95,'RevPAR Raw Data'!$B$6:$BE$43,'RevPAR Raw Data'!AJ$1,FALSE)</f>
        <v>80.521667871934696</v>
      </c>
      <c r="AB95" s="122">
        <f>VLOOKUP($A95,'RevPAR Raw Data'!$B$6:$BE$43,'RevPAR Raw Data'!AK$1,FALSE)</f>
        <v>88.980380157170899</v>
      </c>
      <c r="AC95" s="123">
        <f>VLOOKUP($A95,'RevPAR Raw Data'!$B$6:$BE$43,'RevPAR Raw Data'!AL$1,FALSE)</f>
        <v>75.946757889481503</v>
      </c>
      <c r="AD95" s="122">
        <f>VLOOKUP($A95,'RevPAR Raw Data'!$B$6:$BE$43,'RevPAR Raw Data'!AN$1,FALSE)</f>
        <v>117.29300949574299</v>
      </c>
      <c r="AE95" s="122">
        <f>VLOOKUP($A95,'RevPAR Raw Data'!$B$6:$BE$43,'RevPAR Raw Data'!AO$1,FALSE)</f>
        <v>113.203952521283</v>
      </c>
      <c r="AF95" s="123">
        <f>VLOOKUP($A95,'RevPAR Raw Data'!$B$6:$BE$43,'RevPAR Raw Data'!AP$1,FALSE)</f>
        <v>115.248481008513</v>
      </c>
      <c r="AG95" s="124">
        <f>VLOOKUP($A95,'RevPAR Raw Data'!$B$6:$BE$43,'RevPAR Raw Data'!AR$1,FALSE)</f>
        <v>87.200668891930903</v>
      </c>
    </row>
    <row r="96" spans="1:33" ht="14.25" x14ac:dyDescent="0.2">
      <c r="A96" s="101" t="s">
        <v>121</v>
      </c>
      <c r="B96" s="89">
        <f>(VLOOKUP($A95,'Occupancy Raw Data'!$B$8:$BE$51,'Occupancy Raw Data'!AT$3,FALSE))/100</f>
        <v>7.2428123613109699E-2</v>
      </c>
      <c r="C96" s="90">
        <f>(VLOOKUP($A95,'Occupancy Raw Data'!$B$8:$BE$51,'Occupancy Raw Data'!AU$3,FALSE))/100</f>
        <v>0.21056885292282701</v>
      </c>
      <c r="D96" s="90">
        <f>(VLOOKUP($A95,'Occupancy Raw Data'!$B$8:$BE$51,'Occupancy Raw Data'!AV$3,FALSE))/100</f>
        <v>0.16492067633401197</v>
      </c>
      <c r="E96" s="90">
        <f>(VLOOKUP($A95,'Occupancy Raw Data'!$B$8:$BE$51,'Occupancy Raw Data'!AW$3,FALSE))/100</f>
        <v>0.11294888853882601</v>
      </c>
      <c r="F96" s="90">
        <f>(VLOOKUP($A95,'Occupancy Raw Data'!$B$8:$BE$51,'Occupancy Raw Data'!AX$3,FALSE))/100</f>
        <v>9.3690354877770596E-2</v>
      </c>
      <c r="G96" s="90">
        <f>(VLOOKUP($A95,'Occupancy Raw Data'!$B$8:$BE$51,'Occupancy Raw Data'!AY$3,FALSE))/100</f>
        <v>0.12887141610917799</v>
      </c>
      <c r="H96" s="91">
        <f>(VLOOKUP($A95,'Occupancy Raw Data'!$B$8:$BE$51,'Occupancy Raw Data'!BA$3,FALSE))/100</f>
        <v>1.97616305120639E-2</v>
      </c>
      <c r="I96" s="91">
        <f>(VLOOKUP($A95,'Occupancy Raw Data'!$B$8:$BE$51,'Occupancy Raw Data'!BB$3,FALSE))/100</f>
        <v>-3.23659162337427E-2</v>
      </c>
      <c r="J96" s="90">
        <f>(VLOOKUP($A95,'Occupancy Raw Data'!$B$8:$BE$51,'Occupancy Raw Data'!BC$3,FALSE))/100</f>
        <v>-6.5698910778794195E-3</v>
      </c>
      <c r="K96" s="92">
        <f>(VLOOKUP($A95,'Occupancy Raw Data'!$B$8:$BE$51,'Occupancy Raw Data'!BE$3,FALSE))/100</f>
        <v>7.9509789505049999E-2</v>
      </c>
      <c r="M96" s="89">
        <f>(VLOOKUP($A95,'ADR Raw Data'!$B$6:$BE$49,'ADR Raw Data'!AT$1,FALSE))/100</f>
        <v>0.13441324008931901</v>
      </c>
      <c r="N96" s="90">
        <f>(VLOOKUP($A95,'ADR Raw Data'!$B$6:$BE$49,'ADR Raw Data'!AU$1,FALSE))/100</f>
        <v>0.247958318051055</v>
      </c>
      <c r="O96" s="90">
        <f>(VLOOKUP($A95,'ADR Raw Data'!$B$6:$BE$49,'ADR Raw Data'!AV$1,FALSE))/100</f>
        <v>0.22755201299956901</v>
      </c>
      <c r="P96" s="90">
        <f>(VLOOKUP($A95,'ADR Raw Data'!$B$6:$BE$49,'ADR Raw Data'!AW$1,FALSE))/100</f>
        <v>0.19645499647098</v>
      </c>
      <c r="Q96" s="90">
        <f>(VLOOKUP($A95,'ADR Raw Data'!$B$6:$BE$49,'ADR Raw Data'!AX$1,FALSE))/100</f>
        <v>0.17712087868518001</v>
      </c>
      <c r="R96" s="90">
        <f>(VLOOKUP($A95,'ADR Raw Data'!$B$6:$BE$49,'ADR Raw Data'!AY$1,FALSE))/100</f>
        <v>0.19519994668422799</v>
      </c>
      <c r="S96" s="91">
        <f>(VLOOKUP($A95,'ADR Raw Data'!$B$6:$BE$49,'ADR Raw Data'!BA$1,FALSE))/100</f>
        <v>0.10006637861286</v>
      </c>
      <c r="T96" s="91">
        <f>(VLOOKUP($A95,'ADR Raw Data'!$B$6:$BE$49,'ADR Raw Data'!BB$1,FALSE))/100</f>
        <v>5.3284511058295306E-2</v>
      </c>
      <c r="U96" s="90">
        <f>(VLOOKUP($A95,'ADR Raw Data'!$B$6:$BE$49,'ADR Raw Data'!BC$1,FALSE))/100</f>
        <v>7.601899516847449E-2</v>
      </c>
      <c r="V96" s="92">
        <f>(VLOOKUP($A95,'ADR Raw Data'!$B$6:$BE$49,'ADR Raw Data'!BE$1,FALSE))/100</f>
        <v>0.13754741872245801</v>
      </c>
      <c r="X96" s="89">
        <f>(VLOOKUP($A95,'RevPAR Raw Data'!$B$6:$BE$49,'RevPAR Raw Data'!AT$1,FALSE))/100</f>
        <v>0.216576662470857</v>
      </c>
      <c r="Y96" s="90">
        <f>(VLOOKUP($A95,'RevPAR Raw Data'!$B$6:$BE$49,'RevPAR Raw Data'!AU$1,FALSE))/100</f>
        <v>0.51073946957856697</v>
      </c>
      <c r="Z96" s="90">
        <f>(VLOOKUP($A95,'RevPAR Raw Data'!$B$6:$BE$49,'RevPAR Raw Data'!AV$1,FALSE))/100</f>
        <v>0.43000072121863703</v>
      </c>
      <c r="AA96" s="90">
        <f>(VLOOKUP($A95,'RevPAR Raw Data'!$B$6:$BE$49,'RevPAR Raw Data'!AW$1,FALSE))/100</f>
        <v>0.33159325850910298</v>
      </c>
      <c r="AB96" s="90">
        <f>(VLOOKUP($A95,'RevPAR Raw Data'!$B$6:$BE$49,'RevPAR Raw Data'!AX$1,FALSE))/100</f>
        <v>0.28740575154322801</v>
      </c>
      <c r="AC96" s="90">
        <f>(VLOOKUP($A95,'RevPAR Raw Data'!$B$6:$BE$49,'RevPAR Raw Data'!AY$1,FALSE))/100</f>
        <v>0.34922705634704004</v>
      </c>
      <c r="AD96" s="91">
        <f>(VLOOKUP($A95,'RevPAR Raw Data'!$B$6:$BE$49,'RevPAR Raw Data'!BA$1,FALSE))/100</f>
        <v>0.121805483925751</v>
      </c>
      <c r="AE96" s="91">
        <f>(VLOOKUP($A95,'RevPAR Raw Data'!$B$6:$BE$49,'RevPAR Raw Data'!BB$1,FALSE))/100</f>
        <v>1.9193992803083898E-2</v>
      </c>
      <c r="AF96" s="90">
        <f>(VLOOKUP($A95,'RevPAR Raw Data'!$B$6:$BE$49,'RevPAR Raw Data'!BC$1,FALSE))/100</f>
        <v>6.8949667572488396E-2</v>
      </c>
      <c r="AG96" s="92">
        <f>(VLOOKUP($A95,'RevPAR Raw Data'!$B$6:$BE$49,'RevPAR Raw Data'!BE$1,FALSE))/100</f>
        <v>0.22799357453709301</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0.45875836473036002</v>
      </c>
      <c r="C98" s="118">
        <f>(VLOOKUP($A98,'Occupancy Raw Data'!$B$8:$BE$45,'Occupancy Raw Data'!AH$3,FALSE))/100</f>
        <v>0.57108474385649199</v>
      </c>
      <c r="D98" s="118">
        <f>(VLOOKUP($A98,'Occupancy Raw Data'!$B$8:$BE$45,'Occupancy Raw Data'!AI$3,FALSE))/100</f>
        <v>0.62510824945172305</v>
      </c>
      <c r="E98" s="118">
        <f>(VLOOKUP($A98,'Occupancy Raw Data'!$B$8:$BE$45,'Occupancy Raw Data'!AJ$3,FALSE))/100</f>
        <v>0.65775178541303403</v>
      </c>
      <c r="F98" s="118">
        <f>(VLOOKUP($A98,'Occupancy Raw Data'!$B$8:$BE$45,'Occupancy Raw Data'!AK$3,FALSE))/100</f>
        <v>0.63663783419456299</v>
      </c>
      <c r="G98" s="119">
        <f>(VLOOKUP($A98,'Occupancy Raw Data'!$B$8:$BE$45,'Occupancy Raw Data'!AL$3,FALSE))/100</f>
        <v>0.58987923900332806</v>
      </c>
      <c r="H98" s="99">
        <f>(VLOOKUP($A98,'Occupancy Raw Data'!$B$8:$BE$45,'Occupancy Raw Data'!AN$3,FALSE))/100</f>
        <v>0.70905976185126907</v>
      </c>
      <c r="I98" s="99">
        <f>(VLOOKUP($A98,'Occupancy Raw Data'!$B$8:$BE$45,'Occupancy Raw Data'!AO$3,FALSE))/100</f>
        <v>0.65991350258368897</v>
      </c>
      <c r="J98" s="119">
        <f>(VLOOKUP($A98,'Occupancy Raw Data'!$B$8:$BE$45,'Occupancy Raw Data'!AP$3,FALSE))/100</f>
        <v>0.68448663221747907</v>
      </c>
      <c r="K98" s="120">
        <f>(VLOOKUP($A98,'Occupancy Raw Data'!$B$8:$BE$45,'Occupancy Raw Data'!AR$3,FALSE))/100</f>
        <v>0.61692815390544697</v>
      </c>
      <c r="M98" s="121">
        <f>VLOOKUP($A98,'ADR Raw Data'!$B$6:$BE$43,'ADR Raw Data'!AG$1,FALSE)</f>
        <v>107.711295644819</v>
      </c>
      <c r="N98" s="122">
        <f>VLOOKUP($A98,'ADR Raw Data'!$B$6:$BE$43,'ADR Raw Data'!AH$1,FALSE)</f>
        <v>112.29040785379399</v>
      </c>
      <c r="O98" s="122">
        <f>VLOOKUP($A98,'ADR Raw Data'!$B$6:$BE$43,'ADR Raw Data'!AI$1,FALSE)</f>
        <v>116.44318505258001</v>
      </c>
      <c r="P98" s="122">
        <f>VLOOKUP($A98,'ADR Raw Data'!$B$6:$BE$43,'ADR Raw Data'!AJ$1,FALSE)</f>
        <v>123.91683605772501</v>
      </c>
      <c r="Q98" s="122">
        <f>VLOOKUP($A98,'ADR Raw Data'!$B$6:$BE$43,'ADR Raw Data'!AK$1,FALSE)</f>
        <v>127.962954467255</v>
      </c>
      <c r="R98" s="123">
        <f>VLOOKUP($A98,'ADR Raw Data'!$B$6:$BE$43,'ADR Raw Data'!AL$1,FALSE)</f>
        <v>118.43667285533201</v>
      </c>
      <c r="S98" s="122">
        <f>VLOOKUP($A98,'ADR Raw Data'!$B$6:$BE$43,'ADR Raw Data'!AN$1,FALSE)</f>
        <v>153.21201891619901</v>
      </c>
      <c r="T98" s="122">
        <f>VLOOKUP($A98,'ADR Raw Data'!$B$6:$BE$43,'ADR Raw Data'!AO$1,FALSE)</f>
        <v>147.29569439361299</v>
      </c>
      <c r="U98" s="123">
        <f>VLOOKUP($A98,'ADR Raw Data'!$B$6:$BE$43,'ADR Raw Data'!AP$1,FALSE)</f>
        <v>150.36005493739</v>
      </c>
      <c r="V98" s="124">
        <f>VLOOKUP($A98,'ADR Raw Data'!$B$6:$BE$43,'ADR Raw Data'!AR$1,FALSE)</f>
        <v>128.56328200669699</v>
      </c>
      <c r="X98" s="121">
        <f>VLOOKUP($A98,'RevPAR Raw Data'!$B$6:$BE$43,'RevPAR Raw Data'!AG$1,FALSE)</f>
        <v>49.413457853005603</v>
      </c>
      <c r="Y98" s="122">
        <f>VLOOKUP($A98,'RevPAR Raw Data'!$B$6:$BE$43,'RevPAR Raw Data'!AH$1,FALSE)</f>
        <v>64.127338806725504</v>
      </c>
      <c r="Z98" s="122">
        <f>VLOOKUP($A98,'RevPAR Raw Data'!$B$6:$BE$43,'RevPAR Raw Data'!AI$1,FALSE)</f>
        <v>72.789595568801602</v>
      </c>
      <c r="AA98" s="122">
        <f>VLOOKUP($A98,'RevPAR Raw Data'!$B$6:$BE$43,'RevPAR Raw Data'!AJ$1,FALSE)</f>
        <v>81.506520159703001</v>
      </c>
      <c r="AB98" s="122">
        <f>VLOOKUP($A98,'RevPAR Raw Data'!$B$6:$BE$43,'RevPAR Raw Data'!AK$1,FALSE)</f>
        <v>81.466058189170894</v>
      </c>
      <c r="AC98" s="123">
        <f>VLOOKUP($A98,'RevPAR Raw Data'!$B$6:$BE$43,'RevPAR Raw Data'!AL$1,FALSE)</f>
        <v>69.863334453989296</v>
      </c>
      <c r="AD98" s="122">
        <f>VLOOKUP($A98,'RevPAR Raw Data'!$B$6:$BE$43,'RevPAR Raw Data'!AN$1,FALSE)</f>
        <v>108.636477645472</v>
      </c>
      <c r="AE98" s="122">
        <f>VLOOKUP($A98,'RevPAR Raw Data'!$B$6:$BE$43,'RevPAR Raw Data'!AO$1,FALSE)</f>
        <v>97.2024176027858</v>
      </c>
      <c r="AF98" s="123">
        <f>VLOOKUP($A98,'RevPAR Raw Data'!$B$6:$BE$43,'RevPAR Raw Data'!AP$1,FALSE)</f>
        <v>102.91944762412901</v>
      </c>
      <c r="AG98" s="124">
        <f>VLOOKUP($A98,'RevPAR Raw Data'!$B$6:$BE$43,'RevPAR Raw Data'!AR$1,FALSE)</f>
        <v>79.314308228417204</v>
      </c>
    </row>
    <row r="99" spans="1:33" ht="14.25" x14ac:dyDescent="0.2">
      <c r="A99" s="101" t="s">
        <v>121</v>
      </c>
      <c r="B99" s="89">
        <f>(VLOOKUP($A98,'Occupancy Raw Data'!$B$8:$BE$51,'Occupancy Raw Data'!AT$3,FALSE))/100</f>
        <v>2.2369809910854702E-2</v>
      </c>
      <c r="C99" s="90">
        <f>(VLOOKUP($A98,'Occupancy Raw Data'!$B$8:$BE$51,'Occupancy Raw Data'!AU$3,FALSE))/100</f>
        <v>-7.3074039636152098E-3</v>
      </c>
      <c r="D99" s="90">
        <f>(VLOOKUP($A98,'Occupancy Raw Data'!$B$8:$BE$51,'Occupancy Raw Data'!AV$3,FALSE))/100</f>
        <v>1.7816837973919E-2</v>
      </c>
      <c r="E99" s="90">
        <f>(VLOOKUP($A98,'Occupancy Raw Data'!$B$8:$BE$51,'Occupancy Raw Data'!AW$3,FALSE))/100</f>
        <v>1.7122713238733302E-2</v>
      </c>
      <c r="F99" s="90">
        <f>(VLOOKUP($A98,'Occupancy Raw Data'!$B$8:$BE$51,'Occupancy Raw Data'!AX$3,FALSE))/100</f>
        <v>-3.8035619016557998E-2</v>
      </c>
      <c r="G99" s="90">
        <f>(VLOOKUP($A98,'Occupancy Raw Data'!$B$8:$BE$51,'Occupancy Raw Data'!AY$3,FALSE))/100</f>
        <v>8.8338429934008698E-4</v>
      </c>
      <c r="H99" s="91">
        <f>(VLOOKUP($A98,'Occupancy Raw Data'!$B$8:$BE$51,'Occupancy Raw Data'!BA$3,FALSE))/100</f>
        <v>-3.0378220946749499E-2</v>
      </c>
      <c r="I99" s="91">
        <f>(VLOOKUP($A98,'Occupancy Raw Data'!$B$8:$BE$51,'Occupancy Raw Data'!BB$3,FALSE))/100</f>
        <v>-5.7077586115184105E-2</v>
      </c>
      <c r="J99" s="90">
        <f>(VLOOKUP($A98,'Occupancy Raw Data'!$B$8:$BE$51,'Occupancy Raw Data'!BC$3,FALSE))/100</f>
        <v>-4.3434865204618693E-2</v>
      </c>
      <c r="K99" s="92">
        <f>(VLOOKUP($A98,'Occupancy Raw Data'!$B$8:$BE$51,'Occupancy Raw Data'!BE$3,FALSE))/100</f>
        <v>-1.3599218625597501E-2</v>
      </c>
      <c r="M99" s="89">
        <f>(VLOOKUP($A98,'ADR Raw Data'!$B$6:$BE$49,'ADR Raw Data'!AT$1,FALSE))/100</f>
        <v>2.2198542303146097E-2</v>
      </c>
      <c r="N99" s="90">
        <f>(VLOOKUP($A98,'ADR Raw Data'!$B$6:$BE$49,'ADR Raw Data'!AU$1,FALSE))/100</f>
        <v>2.2688876590502904E-2</v>
      </c>
      <c r="O99" s="90">
        <f>(VLOOKUP($A98,'ADR Raw Data'!$B$6:$BE$49,'ADR Raw Data'!AV$1,FALSE))/100</f>
        <v>3.15989573720152E-2</v>
      </c>
      <c r="P99" s="90">
        <f>(VLOOKUP($A98,'ADR Raw Data'!$B$6:$BE$49,'ADR Raw Data'!AW$1,FALSE))/100</f>
        <v>2.40042072251739E-2</v>
      </c>
      <c r="Q99" s="90">
        <f>(VLOOKUP($A98,'ADR Raw Data'!$B$6:$BE$49,'ADR Raw Data'!AX$1,FALSE))/100</f>
        <v>-7.5218559546710695E-2</v>
      </c>
      <c r="R99" s="90">
        <f>(VLOOKUP($A98,'ADR Raw Data'!$B$6:$BE$49,'ADR Raw Data'!AY$1,FALSE))/100</f>
        <v>-1.79169635754581E-3</v>
      </c>
      <c r="S99" s="91">
        <f>(VLOOKUP($A98,'ADR Raw Data'!$B$6:$BE$49,'ADR Raw Data'!BA$1,FALSE))/100</f>
        <v>-6.4545500766006306E-2</v>
      </c>
      <c r="T99" s="91">
        <f>(VLOOKUP($A98,'ADR Raw Data'!$B$6:$BE$49,'ADR Raw Data'!BB$1,FALSE))/100</f>
        <v>-5.1823191909843594E-2</v>
      </c>
      <c r="U99" s="90">
        <f>(VLOOKUP($A98,'ADR Raw Data'!$B$6:$BE$49,'ADR Raw Data'!BC$1,FALSE))/100</f>
        <v>-5.8233527944980198E-2</v>
      </c>
      <c r="V99" s="92">
        <f>(VLOOKUP($A98,'ADR Raw Data'!$B$6:$BE$49,'ADR Raw Data'!BE$1,FALSE))/100</f>
        <v>-2.6479190941809796E-2</v>
      </c>
      <c r="X99" s="89">
        <f>(VLOOKUP($A98,'RevPAR Raw Data'!$B$6:$BE$49,'RevPAR Raw Data'!AT$1,FALSE))/100</f>
        <v>4.5064929385620199E-2</v>
      </c>
      <c r="Y99" s="90">
        <f>(VLOOKUP($A98,'RevPAR Raw Data'!$B$6:$BE$49,'RevPAR Raw Data'!AU$1,FALSE))/100</f>
        <v>1.5215675840160202E-2</v>
      </c>
      <c r="Z99" s="90">
        <f>(VLOOKUP($A98,'RevPAR Raw Data'!$B$6:$BE$49,'RevPAR Raw Data'!AV$1,FALSE))/100</f>
        <v>4.9978788849576204E-2</v>
      </c>
      <c r="AA99" s="90">
        <f>(VLOOKUP($A98,'RevPAR Raw Data'!$B$6:$BE$49,'RevPAR Raw Data'!AW$1,FALSE))/100</f>
        <v>4.1537937620746999E-2</v>
      </c>
      <c r="AB99" s="90">
        <f>(VLOOKUP($A98,'RevPAR Raw Data'!$B$6:$BE$49,'RevPAR Raw Data'!AX$1,FALSE))/100</f>
        <v>-0.11039319408937499</v>
      </c>
      <c r="AC99" s="90">
        <f>(VLOOKUP($A98,'RevPAR Raw Data'!$B$6:$BE$49,'RevPAR Raw Data'!AY$1,FALSE))/100</f>
        <v>-9.0989481463716606E-4</v>
      </c>
      <c r="AD99" s="91">
        <f>(VLOOKUP($A98,'RevPAR Raw Data'!$B$6:$BE$49,'RevPAR Raw Data'!BA$1,FALSE))/100</f>
        <v>-9.2962944229367503E-2</v>
      </c>
      <c r="AE99" s="91">
        <f>(VLOOKUP($A98,'RevPAR Raw Data'!$B$6:$BE$49,'RevPAR Raw Data'!BB$1,FALSE))/100</f>
        <v>-0.10594283532603001</v>
      </c>
      <c r="AF99" s="90">
        <f>(VLOOKUP($A98,'RevPAR Raw Data'!$B$6:$BE$49,'RevPAR Raw Data'!BC$1,FALSE))/100</f>
        <v>-9.9139027712919409E-2</v>
      </c>
      <c r="AG99" s="92">
        <f>(VLOOKUP($A98,'RevPAR Raw Data'!$B$6:$BE$49,'RevPAR Raw Data'!BE$1,FALSE))/100</f>
        <v>-3.9718313260760703E-2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0.43613794509723902</v>
      </c>
      <c r="C101" s="118">
        <f>(VLOOKUP($A101,'Occupancy Raw Data'!$B$8:$BE$45,'Occupancy Raw Data'!AH$3,FALSE))/100</f>
        <v>0.54772767823006097</v>
      </c>
      <c r="D101" s="118">
        <f>(VLOOKUP($A101,'Occupancy Raw Data'!$B$8:$BE$45,'Occupancy Raw Data'!AI$3,FALSE))/100</f>
        <v>0.58749012311064597</v>
      </c>
      <c r="E101" s="118">
        <f>(VLOOKUP($A101,'Occupancy Raw Data'!$B$8:$BE$45,'Occupancy Raw Data'!AJ$3,FALSE))/100</f>
        <v>0.61022608518339094</v>
      </c>
      <c r="F101" s="118">
        <f>(VLOOKUP($A101,'Occupancy Raw Data'!$B$8:$BE$45,'Occupancy Raw Data'!AK$3,FALSE))/100</f>
        <v>0.57364854537117205</v>
      </c>
      <c r="G101" s="119">
        <f>(VLOOKUP($A101,'Occupancy Raw Data'!$B$8:$BE$45,'Occupancy Raw Data'!AL$3,FALSE))/100</f>
        <v>0.55104849479575502</v>
      </c>
      <c r="H101" s="99">
        <f>(VLOOKUP($A101,'Occupancy Raw Data'!$B$8:$BE$45,'Occupancy Raw Data'!AN$3,FALSE))/100</f>
        <v>0.62490446833443702</v>
      </c>
      <c r="I101" s="99">
        <f>(VLOOKUP($A101,'Occupancy Raw Data'!$B$8:$BE$45,'Occupancy Raw Data'!AO$3,FALSE))/100</f>
        <v>0.594003158913741</v>
      </c>
      <c r="J101" s="119">
        <f>(VLOOKUP($A101,'Occupancy Raw Data'!$B$8:$BE$45,'Occupancy Raw Data'!AP$3,FALSE))/100</f>
        <v>0.60945381362408901</v>
      </c>
      <c r="K101" s="120">
        <f>(VLOOKUP($A101,'Occupancy Raw Data'!$B$8:$BE$45,'Occupancy Raw Data'!AR$3,FALSE))/100</f>
        <v>0.56774083161627098</v>
      </c>
      <c r="M101" s="121">
        <f>VLOOKUP($A101,'ADR Raw Data'!$B$6:$BE$43,'ADR Raw Data'!AG$1,FALSE)</f>
        <v>102.771950207468</v>
      </c>
      <c r="N101" s="122">
        <f>VLOOKUP($A101,'ADR Raw Data'!$B$6:$BE$43,'ADR Raw Data'!AH$1,FALSE)</f>
        <v>108.365587975243</v>
      </c>
      <c r="O101" s="122">
        <f>VLOOKUP($A101,'ADR Raw Data'!$B$6:$BE$43,'ADR Raw Data'!AI$1,FALSE)</f>
        <v>109.203158488437</v>
      </c>
      <c r="P101" s="122">
        <f>VLOOKUP($A101,'ADR Raw Data'!$B$6:$BE$43,'ADR Raw Data'!AJ$1,FALSE)</f>
        <v>113.798894783008</v>
      </c>
      <c r="Q101" s="122">
        <f>VLOOKUP($A101,'ADR Raw Data'!$B$6:$BE$43,'ADR Raw Data'!AK$1,FALSE)</f>
        <v>115.62268496314</v>
      </c>
      <c r="R101" s="123">
        <f>VLOOKUP($A101,'ADR Raw Data'!$B$6:$BE$43,'ADR Raw Data'!AL$1,FALSE)</f>
        <v>110.37364043364001</v>
      </c>
      <c r="S101" s="122">
        <f>VLOOKUP($A101,'ADR Raw Data'!$B$6:$BE$43,'ADR Raw Data'!AN$1,FALSE)</f>
        <v>137.38850998776999</v>
      </c>
      <c r="T101" s="122">
        <f>VLOOKUP($A101,'ADR Raw Data'!$B$6:$BE$43,'ADR Raw Data'!AO$1,FALSE)</f>
        <v>134.99663850409499</v>
      </c>
      <c r="U101" s="123">
        <f>VLOOKUP($A101,'ADR Raw Data'!$B$6:$BE$43,'ADR Raw Data'!AP$1,FALSE)</f>
        <v>136.22289318034501</v>
      </c>
      <c r="V101" s="124">
        <f>VLOOKUP($A101,'ADR Raw Data'!$B$6:$BE$43,'ADR Raw Data'!AR$1,FALSE)</f>
        <v>118.304192170818</v>
      </c>
      <c r="X101" s="121">
        <f>VLOOKUP($A101,'RevPAR Raw Data'!$B$6:$BE$43,'RevPAR Raw Data'!AG$1,FALSE)</f>
        <v>44.8227471771213</v>
      </c>
      <c r="Y101" s="122">
        <f>VLOOKUP($A101,'RevPAR Raw Data'!$B$6:$BE$43,'RevPAR Raw Data'!AH$1,FALSE)</f>
        <v>59.354831901715301</v>
      </c>
      <c r="Z101" s="122">
        <f>VLOOKUP($A101,'RevPAR Raw Data'!$B$6:$BE$43,'RevPAR Raw Data'!AI$1,FALSE)</f>
        <v>64.155777024443694</v>
      </c>
      <c r="AA101" s="122">
        <f>VLOOKUP($A101,'RevPAR Raw Data'!$B$6:$BE$43,'RevPAR Raw Data'!AJ$1,FALSE)</f>
        <v>69.443054061631699</v>
      </c>
      <c r="AB101" s="122">
        <f>VLOOKUP($A101,'RevPAR Raw Data'!$B$6:$BE$43,'RevPAR Raw Data'!AK$1,FALSE)</f>
        <v>66.326785041014901</v>
      </c>
      <c r="AC101" s="123">
        <f>VLOOKUP($A101,'RevPAR Raw Data'!$B$6:$BE$43,'RevPAR Raw Data'!AL$1,FALSE)</f>
        <v>60.821228426085398</v>
      </c>
      <c r="AD101" s="122">
        <f>VLOOKUP($A101,'RevPAR Raw Data'!$B$6:$BE$43,'RevPAR Raw Data'!AN$1,FALSE)</f>
        <v>85.854693789167897</v>
      </c>
      <c r="AE101" s="122">
        <f>VLOOKUP($A101,'RevPAR Raw Data'!$B$6:$BE$43,'RevPAR Raw Data'!AO$1,FALSE)</f>
        <v>80.188429714169203</v>
      </c>
      <c r="AF101" s="123">
        <f>VLOOKUP($A101,'RevPAR Raw Data'!$B$6:$BE$43,'RevPAR Raw Data'!AP$1,FALSE)</f>
        <v>83.0215617516686</v>
      </c>
      <c r="AG101" s="124">
        <f>VLOOKUP($A101,'RevPAR Raw Data'!$B$6:$BE$43,'RevPAR Raw Data'!AR$1,FALSE)</f>
        <v>67.166120446751606</v>
      </c>
    </row>
    <row r="102" spans="1:33" ht="14.25" x14ac:dyDescent="0.2">
      <c r="A102" s="101" t="s">
        <v>121</v>
      </c>
      <c r="B102" s="89">
        <f>(VLOOKUP($A101,'Occupancy Raw Data'!$B$8:$BE$51,'Occupancy Raw Data'!AT$3,FALSE))/100</f>
        <v>7.3885271695137297E-2</v>
      </c>
      <c r="C102" s="90">
        <f>(VLOOKUP($A101,'Occupancy Raw Data'!$B$8:$BE$51,'Occupancy Raw Data'!AU$3,FALSE))/100</f>
        <v>4.8016910301543696E-2</v>
      </c>
      <c r="D102" s="90">
        <f>(VLOOKUP($A101,'Occupancy Raw Data'!$B$8:$BE$51,'Occupancy Raw Data'!AV$3,FALSE))/100</f>
        <v>5.7807026090171902E-2</v>
      </c>
      <c r="E102" s="90">
        <f>(VLOOKUP($A101,'Occupancy Raw Data'!$B$8:$BE$51,'Occupancy Raw Data'!AW$3,FALSE))/100</f>
        <v>5.8468721236790797E-2</v>
      </c>
      <c r="F102" s="90">
        <f>(VLOOKUP($A101,'Occupancy Raw Data'!$B$8:$BE$51,'Occupancy Raw Data'!AX$3,FALSE))/100</f>
        <v>8.8373660718315996E-4</v>
      </c>
      <c r="G102" s="90">
        <f>(VLOOKUP($A101,'Occupancy Raw Data'!$B$8:$BE$51,'Occupancy Raw Data'!AY$3,FALSE))/100</f>
        <v>4.6085465270075898E-2</v>
      </c>
      <c r="H102" s="91">
        <f>(VLOOKUP($A101,'Occupancy Raw Data'!$B$8:$BE$51,'Occupancy Raw Data'!BA$3,FALSE))/100</f>
        <v>-1.0968407641335401E-2</v>
      </c>
      <c r="I102" s="91">
        <f>(VLOOKUP($A101,'Occupancy Raw Data'!$B$8:$BE$51,'Occupancy Raw Data'!BB$3,FALSE))/100</f>
        <v>-3.4111884233163699E-2</v>
      </c>
      <c r="J102" s="90">
        <f>(VLOOKUP($A101,'Occupancy Raw Data'!$B$8:$BE$51,'Occupancy Raw Data'!BC$3,FALSE))/100</f>
        <v>-2.23837293980211E-2</v>
      </c>
      <c r="K102" s="92">
        <f>(VLOOKUP($A101,'Occupancy Raw Data'!$B$8:$BE$51,'Occupancy Raw Data'!BE$3,FALSE))/100</f>
        <v>2.4084571862079497E-2</v>
      </c>
      <c r="M102" s="89">
        <f>(VLOOKUP($A101,'ADR Raw Data'!$B$6:$BE$49,'ADR Raw Data'!AT$1,FALSE))/100</f>
        <v>4.56238472794957E-2</v>
      </c>
      <c r="N102" s="90">
        <f>(VLOOKUP($A101,'ADR Raw Data'!$B$6:$BE$49,'ADR Raw Data'!AU$1,FALSE))/100</f>
        <v>7.0208910450876794E-2</v>
      </c>
      <c r="O102" s="90">
        <f>(VLOOKUP($A101,'ADR Raw Data'!$B$6:$BE$49,'ADR Raw Data'!AV$1,FALSE))/100</f>
        <v>7.0874721769205409E-2</v>
      </c>
      <c r="P102" s="90">
        <f>(VLOOKUP($A101,'ADR Raw Data'!$B$6:$BE$49,'ADR Raw Data'!AW$1,FALSE))/100</f>
        <v>8.1747383562890907E-2</v>
      </c>
      <c r="Q102" s="90">
        <f>(VLOOKUP($A101,'ADR Raw Data'!$B$6:$BE$49,'ADR Raw Data'!AX$1,FALSE))/100</f>
        <v>2.114919252476E-2</v>
      </c>
      <c r="R102" s="90">
        <f>(VLOOKUP($A101,'ADR Raw Data'!$B$6:$BE$49,'ADR Raw Data'!AY$1,FALSE))/100</f>
        <v>5.7020311802785502E-2</v>
      </c>
      <c r="S102" s="91">
        <f>(VLOOKUP($A101,'ADR Raw Data'!$B$6:$BE$49,'ADR Raw Data'!BA$1,FALSE))/100</f>
        <v>1.6153776931758301E-2</v>
      </c>
      <c r="T102" s="91">
        <f>(VLOOKUP($A101,'ADR Raw Data'!$B$6:$BE$49,'ADR Raw Data'!BB$1,FALSE))/100</f>
        <v>1.02014469376177E-2</v>
      </c>
      <c r="U102" s="90">
        <f>(VLOOKUP($A101,'ADR Raw Data'!$B$6:$BE$49,'ADR Raw Data'!BC$1,FALSE))/100</f>
        <v>1.33405133681341E-2</v>
      </c>
      <c r="V102" s="92">
        <f>(VLOOKUP($A101,'ADR Raw Data'!$B$6:$BE$49,'ADR Raw Data'!BE$1,FALSE))/100</f>
        <v>3.7177858540738302E-2</v>
      </c>
      <c r="X102" s="89">
        <f>(VLOOKUP($A101,'RevPAR Raw Data'!$B$6:$BE$49,'RevPAR Raw Data'!AT$1,FALSE))/100</f>
        <v>0.12288004932665601</v>
      </c>
      <c r="Y102" s="90">
        <f>(VLOOKUP($A101,'RevPAR Raw Data'!$B$6:$BE$49,'RevPAR Raw Data'!AU$1,FALSE))/100</f>
        <v>0.12159703570790899</v>
      </c>
      <c r="Z102" s="90">
        <f>(VLOOKUP($A101,'RevPAR Raw Data'!$B$6:$BE$49,'RevPAR Raw Data'!AV$1,FALSE))/100</f>
        <v>0.13277880474982301</v>
      </c>
      <c r="AA102" s="90">
        <f>(VLOOKUP($A101,'RevPAR Raw Data'!$B$6:$BE$49,'RevPAR Raw Data'!AW$1,FALSE))/100</f>
        <v>0.14499576978105699</v>
      </c>
      <c r="AB102" s="90">
        <f>(VLOOKUP($A101,'RevPAR Raw Data'!$B$6:$BE$49,'RevPAR Raw Data'!AX$1,FALSE))/100</f>
        <v>2.2051619447589699E-2</v>
      </c>
      <c r="AC102" s="90">
        <f>(VLOOKUP($A101,'RevPAR Raw Data'!$B$6:$BE$49,'RevPAR Raw Data'!AY$1,FALSE))/100</f>
        <v>0.10573358467213699</v>
      </c>
      <c r="AD102" s="91">
        <f>(VLOOKUP($A101,'RevPAR Raw Data'!$B$6:$BE$49,'RevPAR Raw Data'!BA$1,FALSE))/100</f>
        <v>5.0081880800881698E-3</v>
      </c>
      <c r="AE102" s="91">
        <f>(VLOOKUP($A101,'RevPAR Raw Data'!$B$6:$BE$49,'RevPAR Raw Data'!BB$1,FALSE))/100</f>
        <v>-2.4258427872492702E-2</v>
      </c>
      <c r="AF102" s="90">
        <f>(VLOOKUP($A101,'RevPAR Raw Data'!$B$6:$BE$49,'RevPAR Raw Data'!BC$1,FALSE))/100</f>
        <v>-9.3418264711500002E-3</v>
      </c>
      <c r="AG102" s="92">
        <f>(VLOOKUP($A101,'RevPAR Raw Data'!$B$6:$BE$49,'RevPAR Raw Data'!BE$1,FALSE))/100</f>
        <v>6.2157843208520497E-2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0.39769322947872898</v>
      </c>
      <c r="C104" s="118">
        <f>(VLOOKUP($A104,'Occupancy Raw Data'!$B$8:$BE$45,'Occupancy Raw Data'!AH$3,FALSE))/100</f>
        <v>0.56133912522468499</v>
      </c>
      <c r="D104" s="118">
        <f>(VLOOKUP($A104,'Occupancy Raw Data'!$B$8:$BE$45,'Occupancy Raw Data'!AI$3,FALSE))/100</f>
        <v>0.61781006590772902</v>
      </c>
      <c r="E104" s="118">
        <f>(VLOOKUP($A104,'Occupancy Raw Data'!$B$8:$BE$45,'Occupancy Raw Data'!AJ$3,FALSE))/100</f>
        <v>0.63975434391851405</v>
      </c>
      <c r="F104" s="118">
        <f>(VLOOKUP($A104,'Occupancy Raw Data'!$B$8:$BE$45,'Occupancy Raw Data'!AK$3,FALSE))/100</f>
        <v>0.633463151587777</v>
      </c>
      <c r="G104" s="119">
        <f>(VLOOKUP($A104,'Occupancy Raw Data'!$B$8:$BE$45,'Occupancy Raw Data'!AL$3,FALSE))/100</f>
        <v>0.57001198322348701</v>
      </c>
      <c r="H104" s="99">
        <f>(VLOOKUP($A104,'Occupancy Raw Data'!$B$8:$BE$45,'Occupancy Raw Data'!AN$3,FALSE))/100</f>
        <v>0.71659676452965793</v>
      </c>
      <c r="I104" s="99">
        <f>(VLOOKUP($A104,'Occupancy Raw Data'!$B$8:$BE$45,'Occupancy Raw Data'!AO$3,FALSE))/100</f>
        <v>0.642150988615937</v>
      </c>
      <c r="J104" s="119">
        <f>(VLOOKUP($A104,'Occupancy Raw Data'!$B$8:$BE$45,'Occupancy Raw Data'!AP$3,FALSE))/100</f>
        <v>0.67937387657279802</v>
      </c>
      <c r="K104" s="120">
        <f>(VLOOKUP($A104,'Occupancy Raw Data'!$B$8:$BE$45,'Occupancy Raw Data'!AR$3,FALSE))/100</f>
        <v>0.60125823846614701</v>
      </c>
      <c r="M104" s="121">
        <f>VLOOKUP($A104,'ADR Raw Data'!$B$6:$BE$43,'ADR Raw Data'!AG$1,FALSE)</f>
        <v>101.14959510357799</v>
      </c>
      <c r="N104" s="122">
        <f>VLOOKUP($A104,'ADR Raw Data'!$B$6:$BE$43,'ADR Raw Data'!AH$1,FALSE)</f>
        <v>109.076032021347</v>
      </c>
      <c r="O104" s="122">
        <f>VLOOKUP($A104,'ADR Raw Data'!$B$6:$BE$43,'ADR Raw Data'!AI$1,FALSE)</f>
        <v>115.338741665656</v>
      </c>
      <c r="P104" s="122">
        <f>VLOOKUP($A104,'ADR Raw Data'!$B$6:$BE$43,'ADR Raw Data'!AJ$1,FALSE)</f>
        <v>139.807132989932</v>
      </c>
      <c r="Q104" s="122">
        <f>VLOOKUP($A104,'ADR Raw Data'!$B$6:$BE$43,'ADR Raw Data'!AK$1,FALSE)</f>
        <v>187.46233624970401</v>
      </c>
      <c r="R104" s="123">
        <f>VLOOKUP($A104,'ADR Raw Data'!$B$6:$BE$43,'ADR Raw Data'!AL$1,FALSE)</f>
        <v>133.648169968991</v>
      </c>
      <c r="S104" s="122">
        <f>VLOOKUP($A104,'ADR Raw Data'!$B$6:$BE$43,'ADR Raw Data'!AN$1,FALSE)</f>
        <v>201.445447324414</v>
      </c>
      <c r="T104" s="122">
        <f>VLOOKUP($A104,'ADR Raw Data'!$B$6:$BE$43,'ADR Raw Data'!AO$1,FALSE)</f>
        <v>166.22218334499601</v>
      </c>
      <c r="U104" s="123">
        <f>VLOOKUP($A104,'ADR Raw Data'!$B$6:$BE$43,'ADR Raw Data'!AP$1,FALSE)</f>
        <v>184.798756476683</v>
      </c>
      <c r="V104" s="124">
        <f>VLOOKUP($A104,'ADR Raw Data'!$B$6:$BE$43,'ADR Raw Data'!AR$1,FALSE)</f>
        <v>150.16133710584299</v>
      </c>
      <c r="X104" s="121">
        <f>VLOOKUP($A104,'RevPAR Raw Data'!$B$6:$BE$43,'RevPAR Raw Data'!AG$1,FALSE)</f>
        <v>40.226509137207898</v>
      </c>
      <c r="Y104" s="122">
        <f>VLOOKUP($A104,'RevPAR Raw Data'!$B$6:$BE$43,'RevPAR Raw Data'!AH$1,FALSE)</f>
        <v>61.228644397842999</v>
      </c>
      <c r="Z104" s="122">
        <f>VLOOKUP($A104,'RevPAR Raw Data'!$B$6:$BE$43,'RevPAR Raw Data'!AI$1,FALSE)</f>
        <v>71.257435590173699</v>
      </c>
      <c r="AA104" s="122">
        <f>VLOOKUP($A104,'RevPAR Raw Data'!$B$6:$BE$43,'RevPAR Raw Data'!AJ$1,FALSE)</f>
        <v>89.442220641102395</v>
      </c>
      <c r="AB104" s="122">
        <f>VLOOKUP($A104,'RevPAR Raw Data'!$B$6:$BE$43,'RevPAR Raw Data'!AK$1,FALSE)</f>
        <v>118.75048232474499</v>
      </c>
      <c r="AC104" s="123">
        <f>VLOOKUP($A104,'RevPAR Raw Data'!$B$6:$BE$43,'RevPAR Raw Data'!AL$1,FALSE)</f>
        <v>76.181058418214405</v>
      </c>
      <c r="AD104" s="122">
        <f>VLOOKUP($A104,'RevPAR Raw Data'!$B$6:$BE$43,'RevPAR Raw Data'!AN$1,FALSE)</f>
        <v>144.35515578190501</v>
      </c>
      <c r="AE104" s="122">
        <f>VLOOKUP($A104,'RevPAR Raw Data'!$B$6:$BE$43,'RevPAR Raw Data'!AO$1,FALSE)</f>
        <v>106.739739364889</v>
      </c>
      <c r="AF104" s="123">
        <f>VLOOKUP($A104,'RevPAR Raw Data'!$B$6:$BE$43,'RevPAR Raw Data'!AP$1,FALSE)</f>
        <v>125.54744757339699</v>
      </c>
      <c r="AG104" s="124">
        <f>VLOOKUP($A104,'RevPAR Raw Data'!$B$6:$BE$43,'RevPAR Raw Data'!AR$1,FALSE)</f>
        <v>90.285741033980898</v>
      </c>
    </row>
    <row r="105" spans="1:33" ht="14.25" x14ac:dyDescent="0.2">
      <c r="A105" s="101" t="s">
        <v>121</v>
      </c>
      <c r="B105" s="89">
        <f>(VLOOKUP($A104,'Occupancy Raw Data'!$B$8:$BE$51,'Occupancy Raw Data'!AT$3,FALSE))/100</f>
        <v>-8.1417391846950904E-2</v>
      </c>
      <c r="C105" s="90">
        <f>(VLOOKUP($A104,'Occupancy Raw Data'!$B$8:$BE$51,'Occupancy Raw Data'!AU$3,FALSE))/100</f>
        <v>-8.8138573485908894E-2</v>
      </c>
      <c r="D105" s="90">
        <f>(VLOOKUP($A104,'Occupancy Raw Data'!$B$8:$BE$51,'Occupancy Raw Data'!AV$3,FALSE))/100</f>
        <v>-8.3197420402515196E-2</v>
      </c>
      <c r="E105" s="90">
        <f>(VLOOKUP($A104,'Occupancy Raw Data'!$B$8:$BE$51,'Occupancy Raw Data'!AW$3,FALSE))/100</f>
        <v>-8.3962612290208197E-2</v>
      </c>
      <c r="F105" s="90">
        <f>(VLOOKUP($A104,'Occupancy Raw Data'!$B$8:$BE$51,'Occupancy Raw Data'!AX$3,FALSE))/100</f>
        <v>-8.4546285796965104E-2</v>
      </c>
      <c r="G105" s="90">
        <f>(VLOOKUP($A104,'Occupancy Raw Data'!$B$8:$BE$51,'Occupancy Raw Data'!AY$3,FALSE))/100</f>
        <v>-8.4493476863846992E-2</v>
      </c>
      <c r="H105" s="91">
        <f>(VLOOKUP($A104,'Occupancy Raw Data'!$B$8:$BE$51,'Occupancy Raw Data'!BA$3,FALSE))/100</f>
        <v>-6.4810812540924898E-2</v>
      </c>
      <c r="I105" s="91">
        <f>(VLOOKUP($A104,'Occupancy Raw Data'!$B$8:$BE$51,'Occupancy Raw Data'!BB$3,FALSE))/100</f>
        <v>-9.3148198680680097E-2</v>
      </c>
      <c r="J105" s="90">
        <f>(VLOOKUP($A104,'Occupancy Raw Data'!$B$8:$BE$51,'Occupancy Raw Data'!BC$3,FALSE))/100</f>
        <v>-7.842069882652089E-2</v>
      </c>
      <c r="K105" s="92">
        <f>(VLOOKUP($A104,'Occupancy Raw Data'!$B$8:$BE$51,'Occupancy Raw Data'!BE$3,FALSE))/100</f>
        <v>-8.2585357062612288E-2</v>
      </c>
      <c r="M105" s="89">
        <f>(VLOOKUP($A104,'ADR Raw Data'!$B$6:$BE$49,'ADR Raw Data'!AT$1,FALSE))/100</f>
        <v>-2.95679592080546E-3</v>
      </c>
      <c r="N105" s="90">
        <f>(VLOOKUP($A104,'ADR Raw Data'!$B$6:$BE$49,'ADR Raw Data'!AU$1,FALSE))/100</f>
        <v>-1.0052266916239499E-3</v>
      </c>
      <c r="O105" s="90">
        <f>(VLOOKUP($A104,'ADR Raw Data'!$B$6:$BE$49,'ADR Raw Data'!AV$1,FALSE))/100</f>
        <v>2.6366627960213898E-2</v>
      </c>
      <c r="P105" s="90">
        <f>(VLOOKUP($A104,'ADR Raw Data'!$B$6:$BE$49,'ADR Raw Data'!AW$1,FALSE))/100</f>
        <v>2.6287620828734801E-2</v>
      </c>
      <c r="Q105" s="90">
        <f>(VLOOKUP($A104,'ADR Raw Data'!$B$6:$BE$49,'ADR Raw Data'!AX$1,FALSE))/100</f>
        <v>7.6027804472298607E-2</v>
      </c>
      <c r="R105" s="90">
        <f>(VLOOKUP($A104,'ADR Raw Data'!$B$6:$BE$49,'ADR Raw Data'!AY$1,FALSE))/100</f>
        <v>3.3235230374408203E-2</v>
      </c>
      <c r="S105" s="91">
        <f>(VLOOKUP($A104,'ADR Raw Data'!$B$6:$BE$49,'ADR Raw Data'!BA$1,FALSE))/100</f>
        <v>2.2505262152522798E-2</v>
      </c>
      <c r="T105" s="91">
        <f>(VLOOKUP($A104,'ADR Raw Data'!$B$6:$BE$49,'ADR Raw Data'!BB$1,FALSE))/100</f>
        <v>1.08026532162809E-2</v>
      </c>
      <c r="U105" s="90">
        <f>(VLOOKUP($A104,'ADR Raw Data'!$B$6:$BE$49,'ADR Raw Data'!BC$1,FALSE))/100</f>
        <v>1.8899799004606598E-2</v>
      </c>
      <c r="V105" s="92">
        <f>(VLOOKUP($A104,'ADR Raw Data'!$B$6:$BE$49,'ADR Raw Data'!BE$1,FALSE))/100</f>
        <v>2.7913592863733402E-2</v>
      </c>
      <c r="X105" s="89">
        <f>(VLOOKUP($A104,'RevPAR Raw Data'!$B$6:$BE$49,'RevPAR Raw Data'!AT$1,FALSE))/100</f>
        <v>-8.4133453155660703E-2</v>
      </c>
      <c r="Y105" s="90">
        <f>(VLOOKUP($A104,'RevPAR Raw Data'!$B$6:$BE$49,'RevPAR Raw Data'!AU$1,FALSE))/100</f>
        <v>-8.9055200930903203E-2</v>
      </c>
      <c r="Z105" s="90">
        <f>(VLOOKUP($A104,'RevPAR Raw Data'!$B$6:$BE$49,'RevPAR Raw Data'!AV$1,FALSE))/100</f>
        <v>-5.9024427873303802E-2</v>
      </c>
      <c r="AA105" s="90">
        <f>(VLOOKUP($A104,'RevPAR Raw Data'!$B$6:$BE$49,'RevPAR Raw Data'!AW$1,FALSE))/100</f>
        <v>-5.9882168777148498E-2</v>
      </c>
      <c r="AB105" s="90">
        <f>(VLOOKUP($A104,'RevPAR Raw Data'!$B$6:$BE$49,'RevPAR Raw Data'!AX$1,FALSE))/100</f>
        <v>-1.4946349810097199E-2</v>
      </c>
      <c r="AC105" s="90">
        <f>(VLOOKUP($A104,'RevPAR Raw Data'!$B$6:$BE$49,'RevPAR Raw Data'!AY$1,FALSE))/100</f>
        <v>-5.4066406658143398E-2</v>
      </c>
      <c r="AD105" s="91">
        <f>(VLOOKUP($A104,'RevPAR Raw Data'!$B$6:$BE$49,'RevPAR Raw Data'!BA$1,FALSE))/100</f>
        <v>-4.3764134714953606E-2</v>
      </c>
      <c r="AE105" s="91">
        <f>(VLOOKUP($A104,'RevPAR Raw Data'!$B$6:$BE$49,'RevPAR Raw Data'!BB$1,FALSE))/100</f>
        <v>-8.3351793152467699E-2</v>
      </c>
      <c r="AF105" s="90">
        <f>(VLOOKUP($A104,'RevPAR Raw Data'!$B$6:$BE$49,'RevPAR Raw Data'!BC$1,FALSE))/100</f>
        <v>-6.1003035267536199E-2</v>
      </c>
      <c r="AG105" s="92">
        <f>(VLOOKUP($A104,'RevPAR Raw Data'!$B$6:$BE$49,'RevPAR Raw Data'!BE$1,FALSE))/100</f>
        <v>-5.69770182324306E-2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0.466006370694803</v>
      </c>
      <c r="C107" s="118">
        <f>(VLOOKUP($A107,'Occupancy Raw Data'!$B$8:$BE$45,'Occupancy Raw Data'!AH$3,FALSE))/100</f>
        <v>0.51707147123233099</v>
      </c>
      <c r="D107" s="118">
        <f>(VLOOKUP($A107,'Occupancy Raw Data'!$B$8:$BE$45,'Occupancy Raw Data'!AI$3,FALSE))/100</f>
        <v>0.57395978498904998</v>
      </c>
      <c r="E107" s="118">
        <f>(VLOOKUP($A107,'Occupancy Raw Data'!$B$8:$BE$45,'Occupancy Raw Data'!AJ$3,FALSE))/100</f>
        <v>0.66399562014732194</v>
      </c>
      <c r="F107" s="118">
        <f>(VLOOKUP($A107,'Occupancy Raw Data'!$B$8:$BE$45,'Occupancy Raw Data'!AK$3,FALSE))/100</f>
        <v>0.58406330877961299</v>
      </c>
      <c r="G107" s="119">
        <f>(VLOOKUP($A107,'Occupancy Raw Data'!$B$8:$BE$45,'Occupancy Raw Data'!AL$3,FALSE))/100</f>
        <v>0.56101931116862402</v>
      </c>
      <c r="H107" s="99">
        <f>(VLOOKUP($A107,'Occupancy Raw Data'!$B$8:$BE$45,'Occupancy Raw Data'!AN$3,FALSE))/100</f>
        <v>0.66703165438980605</v>
      </c>
      <c r="I107" s="99">
        <f>(VLOOKUP($A107,'Occupancy Raw Data'!$B$8:$BE$45,'Occupancy Raw Data'!AO$3,FALSE))/100</f>
        <v>0.61651403543698902</v>
      </c>
      <c r="J107" s="119">
        <f>(VLOOKUP($A107,'Occupancy Raw Data'!$B$8:$BE$45,'Occupancy Raw Data'!AP$3,FALSE))/100</f>
        <v>0.64177284491339803</v>
      </c>
      <c r="K107" s="120">
        <f>(VLOOKUP($A107,'Occupancy Raw Data'!$B$8:$BE$45,'Occupancy Raw Data'!AR$3,FALSE))/100</f>
        <v>0.58409174938141595</v>
      </c>
      <c r="M107" s="121">
        <f>VLOOKUP($A107,'ADR Raw Data'!$B$6:$BE$43,'ADR Raw Data'!AG$1,FALSE)</f>
        <v>100.967227384385</v>
      </c>
      <c r="N107" s="122">
        <f>VLOOKUP($A107,'ADR Raw Data'!$B$6:$BE$43,'ADR Raw Data'!AH$1,FALSE)</f>
        <v>102.120580421599</v>
      </c>
      <c r="O107" s="122">
        <f>VLOOKUP($A107,'ADR Raw Data'!$B$6:$BE$43,'ADR Raw Data'!AI$1,FALSE)</f>
        <v>112.434532604925</v>
      </c>
      <c r="P107" s="122">
        <f>VLOOKUP($A107,'ADR Raw Data'!$B$6:$BE$43,'ADR Raw Data'!AJ$1,FALSE)</f>
        <v>133.20062289183701</v>
      </c>
      <c r="Q107" s="122">
        <f>VLOOKUP($A107,'ADR Raw Data'!$B$6:$BE$43,'ADR Raw Data'!AK$1,FALSE)</f>
        <v>111.52061951427299</v>
      </c>
      <c r="R107" s="123">
        <f>VLOOKUP($A107,'ADR Raw Data'!$B$6:$BE$43,'ADR Raw Data'!AL$1,FALSE)</f>
        <v>113.353546309439</v>
      </c>
      <c r="S107" s="122">
        <f>VLOOKUP($A107,'ADR Raw Data'!$B$6:$BE$43,'ADR Raw Data'!AN$1,FALSE)</f>
        <v>136.119610505894</v>
      </c>
      <c r="T107" s="122">
        <f>VLOOKUP($A107,'ADR Raw Data'!$B$6:$BE$43,'ADR Raw Data'!AO$1,FALSE)</f>
        <v>130.29465407281799</v>
      </c>
      <c r="U107" s="123">
        <f>VLOOKUP($A107,'ADR Raw Data'!$B$6:$BE$43,'ADR Raw Data'!AP$1,FALSE)</f>
        <v>133.321761216022</v>
      </c>
      <c r="V107" s="124">
        <f>VLOOKUP($A107,'ADR Raw Data'!$B$6:$BE$43,'ADR Raw Data'!AR$1,FALSE)</f>
        <v>119.622159368951</v>
      </c>
      <c r="X107" s="121">
        <f>VLOOKUP($A107,'RevPAR Raw Data'!$B$6:$BE$43,'RevPAR Raw Data'!AG$1,FALSE)</f>
        <v>47.051371192514402</v>
      </c>
      <c r="Y107" s="122">
        <f>VLOOKUP($A107,'RevPAR Raw Data'!$B$6:$BE$43,'RevPAR Raw Data'!AH$1,FALSE)</f>
        <v>52.803638761696099</v>
      </c>
      <c r="Z107" s="122">
        <f>VLOOKUP($A107,'RevPAR Raw Data'!$B$6:$BE$43,'RevPAR Raw Data'!AI$1,FALSE)</f>
        <v>64.5329001592673</v>
      </c>
      <c r="AA107" s="122">
        <f>VLOOKUP($A107,'RevPAR Raw Data'!$B$6:$BE$43,'RevPAR Raw Data'!AJ$1,FALSE)</f>
        <v>88.444630201075</v>
      </c>
      <c r="AB107" s="122">
        <f>VLOOKUP($A107,'RevPAR Raw Data'!$B$6:$BE$43,'RevPAR Raw Data'!AK$1,FALSE)</f>
        <v>65.135102030658899</v>
      </c>
      <c r="AC107" s="123">
        <f>VLOOKUP($A107,'RevPAR Raw Data'!$B$6:$BE$43,'RevPAR Raw Data'!AL$1,FALSE)</f>
        <v>63.593528469042397</v>
      </c>
      <c r="AD107" s="122">
        <f>VLOOKUP($A107,'RevPAR Raw Data'!$B$6:$BE$43,'RevPAR Raw Data'!AN$1,FALSE)</f>
        <v>90.796088990643</v>
      </c>
      <c r="AE107" s="122">
        <f>VLOOKUP($A107,'RevPAR Raw Data'!$B$6:$BE$43,'RevPAR Raw Data'!AO$1,FALSE)</f>
        <v>80.328482978299803</v>
      </c>
      <c r="AF107" s="123">
        <f>VLOOKUP($A107,'RevPAR Raw Data'!$B$6:$BE$43,'RevPAR Raw Data'!AP$1,FALSE)</f>
        <v>85.562285984471401</v>
      </c>
      <c r="AG107" s="124">
        <f>VLOOKUP($A107,'RevPAR Raw Data'!$B$6:$BE$43,'RevPAR Raw Data'!AR$1,FALSE)</f>
        <v>69.870316330593496</v>
      </c>
    </row>
    <row r="108" spans="1:33" ht="14.25" x14ac:dyDescent="0.2">
      <c r="A108" s="101" t="s">
        <v>121</v>
      </c>
      <c r="B108" s="89">
        <f>(VLOOKUP($A107,'Occupancy Raw Data'!$B$8:$BE$51,'Occupancy Raw Data'!AT$3,FALSE))/100</f>
        <v>5.1903967954379897E-2</v>
      </c>
      <c r="C108" s="90">
        <f>(VLOOKUP($A107,'Occupancy Raw Data'!$B$8:$BE$51,'Occupancy Raw Data'!AU$3,FALSE))/100</f>
        <v>-2.8512928173443003E-2</v>
      </c>
      <c r="D108" s="90">
        <f>(VLOOKUP($A107,'Occupancy Raw Data'!$B$8:$BE$51,'Occupancy Raw Data'!AV$3,FALSE))/100</f>
        <v>6.7468526764461103E-3</v>
      </c>
      <c r="E108" s="90">
        <f>(VLOOKUP($A107,'Occupancy Raw Data'!$B$8:$BE$51,'Occupancy Raw Data'!AW$3,FALSE))/100</f>
        <v>5.6209330433367295E-2</v>
      </c>
      <c r="F108" s="90">
        <f>(VLOOKUP($A107,'Occupancy Raw Data'!$B$8:$BE$51,'Occupancy Raw Data'!AX$3,FALSE))/100</f>
        <v>-7.1844171672252391E-2</v>
      </c>
      <c r="G108" s="90">
        <f>(VLOOKUP($A107,'Occupancy Raw Data'!$B$8:$BE$51,'Occupancy Raw Data'!AY$3,FALSE))/100</f>
        <v>6.3908533629730702E-4</v>
      </c>
      <c r="H108" s="91">
        <f>(VLOOKUP($A107,'Occupancy Raw Data'!$B$8:$BE$51,'Occupancy Raw Data'!BA$3,FALSE))/100</f>
        <v>-5.3798778382150497E-2</v>
      </c>
      <c r="I108" s="91">
        <f>(VLOOKUP($A107,'Occupancy Raw Data'!$B$8:$BE$51,'Occupancy Raw Data'!BB$3,FALSE))/100</f>
        <v>-5.4743935821959903E-2</v>
      </c>
      <c r="J108" s="90">
        <f>(VLOOKUP($A107,'Occupancy Raw Data'!$B$8:$BE$51,'Occupancy Raw Data'!BC$3,FALSE))/100</f>
        <v>-5.4252993197719403E-2</v>
      </c>
      <c r="K108" s="92">
        <f>(VLOOKUP($A107,'Occupancy Raw Data'!$B$8:$BE$51,'Occupancy Raw Data'!BE$3,FALSE))/100</f>
        <v>-1.72670733520708E-2</v>
      </c>
      <c r="M108" s="89">
        <f>(VLOOKUP($A107,'ADR Raw Data'!$B$6:$BE$49,'ADR Raw Data'!AT$1,FALSE))/100</f>
        <v>4.2556974145060204E-2</v>
      </c>
      <c r="N108" s="90">
        <f>(VLOOKUP($A107,'ADR Raw Data'!$B$6:$BE$49,'ADR Raw Data'!AU$1,FALSE))/100</f>
        <v>2.0167040145181798E-2</v>
      </c>
      <c r="O108" s="90">
        <f>(VLOOKUP($A107,'ADR Raw Data'!$B$6:$BE$49,'ADR Raw Data'!AV$1,FALSE))/100</f>
        <v>1.30187817931087E-2</v>
      </c>
      <c r="P108" s="90">
        <f>(VLOOKUP($A107,'ADR Raw Data'!$B$6:$BE$49,'ADR Raw Data'!AW$1,FALSE))/100</f>
        <v>2.2078850253650999E-3</v>
      </c>
      <c r="Q108" s="90">
        <f>(VLOOKUP($A107,'ADR Raw Data'!$B$6:$BE$49,'ADR Raw Data'!AX$1,FALSE))/100</f>
        <v>-0.30743303455269599</v>
      </c>
      <c r="R108" s="90">
        <f>(VLOOKUP($A107,'ADR Raw Data'!$B$6:$BE$49,'ADR Raw Data'!AY$1,FALSE))/100</f>
        <v>-7.7181745283876599E-2</v>
      </c>
      <c r="S108" s="91">
        <f>(VLOOKUP($A107,'ADR Raw Data'!$B$6:$BE$49,'ADR Raw Data'!BA$1,FALSE))/100</f>
        <v>-0.24578051276667601</v>
      </c>
      <c r="T108" s="91">
        <f>(VLOOKUP($A107,'ADR Raw Data'!$B$6:$BE$49,'ADR Raw Data'!BB$1,FALSE))/100</f>
        <v>-0.204943043282621</v>
      </c>
      <c r="U108" s="90">
        <f>(VLOOKUP($A107,'ADR Raw Data'!$B$6:$BE$49,'ADR Raw Data'!BC$1,FALSE))/100</f>
        <v>-0.22712757400133998</v>
      </c>
      <c r="V108" s="92">
        <f>(VLOOKUP($A107,'ADR Raw Data'!$B$6:$BE$49,'ADR Raw Data'!BE$1,FALSE))/100</f>
        <v>-0.13963161385952599</v>
      </c>
      <c r="X108" s="89">
        <f>(VLOOKUP($A107,'RevPAR Raw Data'!$B$6:$BE$49,'RevPAR Raw Data'!AT$1,FALSE))/100</f>
        <v>9.6669817921700596E-2</v>
      </c>
      <c r="Y108" s="90">
        <f>(VLOOKUP($A107,'RevPAR Raw Data'!$B$6:$BE$49,'RevPAR Raw Data'!AU$1,FALSE))/100</f>
        <v>-8.9209093953916702E-3</v>
      </c>
      <c r="Z108" s="90">
        <f>(VLOOKUP($A107,'RevPAR Raw Data'!$B$6:$BE$49,'RevPAR Raw Data'!AV$1,FALSE))/100</f>
        <v>1.9853470272339701E-2</v>
      </c>
      <c r="AA108" s="90">
        <f>(VLOOKUP($A107,'RevPAR Raw Data'!$B$6:$BE$49,'RevPAR Raw Data'!AW$1,FALSE))/100</f>
        <v>5.8541319197682101E-2</v>
      </c>
      <c r="AB108" s="90">
        <f>(VLOOKUP($A107,'RevPAR Raw Data'!$B$6:$BE$49,'RevPAR Raw Data'!AX$1,FALSE))/100</f>
        <v>-0.35718993451282299</v>
      </c>
      <c r="AC108" s="90">
        <f>(VLOOKUP($A107,'RevPAR Raw Data'!$B$6:$BE$49,'RevPAR Raw Data'!AY$1,FALSE))/100</f>
        <v>-7.6591985669220097E-2</v>
      </c>
      <c r="AD108" s="91">
        <f>(VLOOKUP($A107,'RevPAR Raw Data'!$B$6:$BE$49,'RevPAR Raw Data'!BA$1,FALSE))/100</f>
        <v>-0.28635659981184103</v>
      </c>
      <c r="AE108" s="91">
        <f>(VLOOKUP($A107,'RevPAR Raw Data'!$B$6:$BE$49,'RevPAR Raw Data'!BB$1,FALSE))/100</f>
        <v>-0.24846759029595999</v>
      </c>
      <c r="AF108" s="90">
        <f>(VLOOKUP($A107,'RevPAR Raw Data'!$B$6:$BE$49,'RevPAR Raw Data'!BC$1,FALSE))/100</f>
        <v>-0.26905821647175099</v>
      </c>
      <c r="AG108" s="92">
        <f>(VLOOKUP($A107,'RevPAR Raw Data'!$B$6:$BE$49,'RevPAR Raw Data'!BE$1,FALSE))/100</f>
        <v>-0.15448765789281599</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0.46795560329394903</v>
      </c>
      <c r="C110" s="118">
        <f>(VLOOKUP($A110,'Occupancy Raw Data'!$B$8:$BE$45,'Occupancy Raw Data'!AH$3,FALSE))/100</f>
        <v>0.58293054063730698</v>
      </c>
      <c r="D110" s="118">
        <f>(VLOOKUP($A110,'Occupancy Raw Data'!$B$8:$BE$45,'Occupancy Raw Data'!AI$3,FALSE))/100</f>
        <v>0.62540279269602506</v>
      </c>
      <c r="E110" s="118">
        <f>(VLOOKUP($A110,'Occupancy Raw Data'!$B$8:$BE$45,'Occupancy Raw Data'!AJ$3,FALSE))/100</f>
        <v>0.67901897601145711</v>
      </c>
      <c r="F110" s="118">
        <f>(VLOOKUP($A110,'Occupancy Raw Data'!$B$8:$BE$45,'Occupancy Raw Data'!AK$3,FALSE))/100</f>
        <v>0.67879520229144208</v>
      </c>
      <c r="G110" s="119">
        <f>(VLOOKUP($A110,'Occupancy Raw Data'!$B$8:$BE$45,'Occupancy Raw Data'!AL$3,FALSE))/100</f>
        <v>0.60682062298603601</v>
      </c>
      <c r="H110" s="99">
        <f>(VLOOKUP($A110,'Occupancy Raw Data'!$B$8:$BE$45,'Occupancy Raw Data'!AN$3,FALSE))/100</f>
        <v>0.77730039384174698</v>
      </c>
      <c r="I110" s="99">
        <f>(VLOOKUP($A110,'Occupancy Raw Data'!$B$8:$BE$45,'Occupancy Raw Data'!AO$3,FALSE))/100</f>
        <v>0.69772645900465402</v>
      </c>
      <c r="J110" s="119">
        <f>(VLOOKUP($A110,'Occupancy Raw Data'!$B$8:$BE$45,'Occupancy Raw Data'!AP$3,FALSE))/100</f>
        <v>0.73751342642319995</v>
      </c>
      <c r="K110" s="120">
        <f>(VLOOKUP($A110,'Occupancy Raw Data'!$B$8:$BE$45,'Occupancy Raw Data'!AR$3,FALSE))/100</f>
        <v>0.64416142396808296</v>
      </c>
      <c r="M110" s="121">
        <f>VLOOKUP($A110,'ADR Raw Data'!$B$6:$BE$43,'ADR Raw Data'!AG$1,FALSE)</f>
        <v>93.699021614383994</v>
      </c>
      <c r="N110" s="122">
        <f>VLOOKUP($A110,'ADR Raw Data'!$B$6:$BE$43,'ADR Raw Data'!AH$1,FALSE)</f>
        <v>96.715766602687097</v>
      </c>
      <c r="O110" s="122">
        <f>VLOOKUP($A110,'ADR Raw Data'!$B$6:$BE$43,'ADR Raw Data'!AI$1,FALSE)</f>
        <v>99.8603592385859</v>
      </c>
      <c r="P110" s="122">
        <f>VLOOKUP($A110,'ADR Raw Data'!$B$6:$BE$43,'ADR Raw Data'!AJ$1,FALSE)</f>
        <v>102.546071711046</v>
      </c>
      <c r="Q110" s="122">
        <f>VLOOKUP($A110,'ADR Raw Data'!$B$6:$BE$43,'ADR Raw Data'!AK$1,FALSE)</f>
        <v>105.721141293597</v>
      </c>
      <c r="R110" s="123">
        <f>VLOOKUP($A110,'ADR Raw Data'!$B$6:$BE$43,'ADR Raw Data'!AL$1,FALSE)</f>
        <v>100.218161489217</v>
      </c>
      <c r="S110" s="122">
        <f>VLOOKUP($A110,'ADR Raw Data'!$B$6:$BE$43,'ADR Raw Data'!AN$1,FALSE)</f>
        <v>124.576460156609</v>
      </c>
      <c r="T110" s="122">
        <f>VLOOKUP($A110,'ADR Raw Data'!$B$6:$BE$43,'ADR Raw Data'!AO$1,FALSE)</f>
        <v>122.223327774214</v>
      </c>
      <c r="U110" s="123">
        <f>VLOOKUP($A110,'ADR Raw Data'!$B$6:$BE$43,'ADR Raw Data'!AP$1,FALSE)</f>
        <v>123.463366709144</v>
      </c>
      <c r="V110" s="124">
        <f>VLOOKUP($A110,'ADR Raw Data'!$B$6:$BE$43,'ADR Raw Data'!AR$1,FALSE)</f>
        <v>107.82213434969</v>
      </c>
      <c r="X110" s="121">
        <f>VLOOKUP($A110,'RevPAR Raw Data'!$B$6:$BE$43,'RevPAR Raw Data'!AG$1,FALSE)</f>
        <v>43.8469821876118</v>
      </c>
      <c r="Y110" s="122">
        <f>VLOOKUP($A110,'RevPAR Raw Data'!$B$6:$BE$43,'RevPAR Raw Data'!AH$1,FALSE)</f>
        <v>56.378574113855997</v>
      </c>
      <c r="Z110" s="122">
        <f>VLOOKUP($A110,'RevPAR Raw Data'!$B$6:$BE$43,'RevPAR Raw Data'!AI$1,FALSE)</f>
        <v>62.452947547439997</v>
      </c>
      <c r="AA110" s="122">
        <f>VLOOKUP($A110,'RevPAR Raw Data'!$B$6:$BE$43,'RevPAR Raw Data'!AJ$1,FALSE)</f>
        <v>69.6307286072323</v>
      </c>
      <c r="AB110" s="122">
        <f>VLOOKUP($A110,'RevPAR Raw Data'!$B$6:$BE$43,'RevPAR Raw Data'!AK$1,FALSE)</f>
        <v>71.763003490870005</v>
      </c>
      <c r="AC110" s="123">
        <f>VLOOKUP($A110,'RevPAR Raw Data'!$B$6:$BE$43,'RevPAR Raw Data'!AL$1,FALSE)</f>
        <v>60.814447189402003</v>
      </c>
      <c r="AD110" s="122">
        <f>VLOOKUP($A110,'RevPAR Raw Data'!$B$6:$BE$43,'RevPAR Raw Data'!AN$1,FALSE)</f>
        <v>96.833331543143501</v>
      </c>
      <c r="AE110" s="122">
        <f>VLOOKUP($A110,'RevPAR Raw Data'!$B$6:$BE$43,'RevPAR Raw Data'!AO$1,FALSE)</f>
        <v>85.278449695667703</v>
      </c>
      <c r="AF110" s="123">
        <f>VLOOKUP($A110,'RevPAR Raw Data'!$B$6:$BE$43,'RevPAR Raw Data'!AP$1,FALSE)</f>
        <v>91.055890619405602</v>
      </c>
      <c r="AG110" s="124">
        <f>VLOOKUP($A110,'RevPAR Raw Data'!$B$6:$BE$43,'RevPAR Raw Data'!AR$1,FALSE)</f>
        <v>69.454859597974504</v>
      </c>
    </row>
    <row r="111" spans="1:33" ht="14.25" x14ac:dyDescent="0.2">
      <c r="A111" s="101" t="s">
        <v>121</v>
      </c>
      <c r="B111" s="89">
        <f>(VLOOKUP($A110,'Occupancy Raw Data'!$B$8:$BE$51,'Occupancy Raw Data'!AT$3,FALSE))/100</f>
        <v>0.12144868324752199</v>
      </c>
      <c r="C111" s="90">
        <f>(VLOOKUP($A110,'Occupancy Raw Data'!$B$8:$BE$51,'Occupancy Raw Data'!AU$3,FALSE))/100</f>
        <v>9.0203931327374601E-2</v>
      </c>
      <c r="D111" s="90">
        <f>(VLOOKUP($A110,'Occupancy Raw Data'!$B$8:$BE$51,'Occupancy Raw Data'!AV$3,FALSE))/100</f>
        <v>0.137484389708353</v>
      </c>
      <c r="E111" s="90">
        <f>(VLOOKUP($A110,'Occupancy Raw Data'!$B$8:$BE$51,'Occupancy Raw Data'!AW$3,FALSE))/100</f>
        <v>0.123768877372398</v>
      </c>
      <c r="F111" s="90">
        <f>(VLOOKUP($A110,'Occupancy Raw Data'!$B$8:$BE$51,'Occupancy Raw Data'!AX$3,FALSE))/100</f>
        <v>4.1138582759777303E-2</v>
      </c>
      <c r="G111" s="90">
        <f>(VLOOKUP($A110,'Occupancy Raw Data'!$B$8:$BE$51,'Occupancy Raw Data'!AY$3,FALSE))/100</f>
        <v>0.100035064687447</v>
      </c>
      <c r="H111" s="91">
        <f>(VLOOKUP($A110,'Occupancy Raw Data'!$B$8:$BE$51,'Occupancy Raw Data'!BA$3,FALSE))/100</f>
        <v>2.95954107603906E-2</v>
      </c>
      <c r="I111" s="91">
        <f>(VLOOKUP($A110,'Occupancy Raw Data'!$B$8:$BE$51,'Occupancy Raw Data'!BB$3,FALSE))/100</f>
        <v>-2.31655076883691E-2</v>
      </c>
      <c r="J111" s="90">
        <f>(VLOOKUP($A110,'Occupancy Raw Data'!$B$8:$BE$51,'Occupancy Raw Data'!BC$3,FALSE))/100</f>
        <v>3.9454478536316302E-3</v>
      </c>
      <c r="K111" s="92">
        <f>(VLOOKUP($A110,'Occupancy Raw Data'!$B$8:$BE$51,'Occupancy Raw Data'!BE$3,FALSE))/100</f>
        <v>6.6589814180141996E-2</v>
      </c>
      <c r="M111" s="89">
        <f>(VLOOKUP($A110,'ADR Raw Data'!$B$6:$BE$49,'ADR Raw Data'!AT$1,FALSE))/100</f>
        <v>1.08762463958252E-2</v>
      </c>
      <c r="N111" s="90">
        <f>(VLOOKUP($A110,'ADR Raw Data'!$B$6:$BE$49,'ADR Raw Data'!AU$1,FALSE))/100</f>
        <v>1.23046236954468E-2</v>
      </c>
      <c r="O111" s="90">
        <f>(VLOOKUP($A110,'ADR Raw Data'!$B$6:$BE$49,'ADR Raw Data'!AV$1,FALSE))/100</f>
        <v>4.1594993730750297E-2</v>
      </c>
      <c r="P111" s="90">
        <f>(VLOOKUP($A110,'ADR Raw Data'!$B$6:$BE$49,'ADR Raw Data'!AW$1,FALSE))/100</f>
        <v>1.3786882483413102E-2</v>
      </c>
      <c r="Q111" s="90">
        <f>(VLOOKUP($A110,'ADR Raw Data'!$B$6:$BE$49,'ADR Raw Data'!AX$1,FALSE))/100</f>
        <v>-0.15058932465852701</v>
      </c>
      <c r="R111" s="90">
        <f>(VLOOKUP($A110,'ADR Raw Data'!$B$6:$BE$49,'ADR Raw Data'!AY$1,FALSE))/100</f>
        <v>-2.9343840743710801E-2</v>
      </c>
      <c r="S111" s="91">
        <f>(VLOOKUP($A110,'ADR Raw Data'!$B$6:$BE$49,'ADR Raw Data'!BA$1,FALSE))/100</f>
        <v>-0.12686762208883201</v>
      </c>
      <c r="T111" s="91">
        <f>(VLOOKUP($A110,'ADR Raw Data'!$B$6:$BE$49,'ADR Raw Data'!BB$1,FALSE))/100</f>
        <v>-8.5883933701946691E-2</v>
      </c>
      <c r="U111" s="90">
        <f>(VLOOKUP($A110,'ADR Raw Data'!$B$6:$BE$49,'ADR Raw Data'!BC$1,FALSE))/100</f>
        <v>-0.107383896397687</v>
      </c>
      <c r="V111" s="92">
        <f>(VLOOKUP($A110,'ADR Raw Data'!$B$6:$BE$49,'ADR Raw Data'!BE$1,FALSE))/100</f>
        <v>-6.6004297729261502E-2</v>
      </c>
      <c r="X111" s="89">
        <f>(VLOOKUP($A110,'RevPAR Raw Data'!$B$6:$BE$49,'RevPAR Raw Data'!AT$1,FALSE))/100</f>
        <v>0.13364583544679601</v>
      </c>
      <c r="Y111" s="90">
        <f>(VLOOKUP($A110,'RevPAR Raw Data'!$B$6:$BE$49,'RevPAR Raw Data'!AU$1,FALSE))/100</f>
        <v>0.103618480453654</v>
      </c>
      <c r="Z111" s="90">
        <f>(VLOOKUP($A110,'RevPAR Raw Data'!$B$6:$BE$49,'RevPAR Raw Data'!AV$1,FALSE))/100</f>
        <v>0.18479804576709899</v>
      </c>
      <c r="AA111" s="90">
        <f>(VLOOKUP($A110,'RevPAR Raw Data'!$B$6:$BE$49,'RevPAR Raw Data'!AW$1,FALSE))/100</f>
        <v>0.139262146823248</v>
      </c>
      <c r="AB111" s="90">
        <f>(VLOOKUP($A110,'RevPAR Raw Data'!$B$6:$BE$49,'RevPAR Raw Data'!AX$1,FALSE))/100</f>
        <v>-0.11564577329395301</v>
      </c>
      <c r="AC111" s="90">
        <f>(VLOOKUP($A110,'RevPAR Raw Data'!$B$6:$BE$49,'RevPAR Raw Data'!AY$1,FALSE))/100</f>
        <v>6.7755810936761293E-2</v>
      </c>
      <c r="AD111" s="91">
        <f>(VLOOKUP($A110,'RevPAR Raw Data'!$B$6:$BE$49,'RevPAR Raw Data'!BA$1,FALSE))/100</f>
        <v>-0.101026910716354</v>
      </c>
      <c r="AE111" s="91">
        <f>(VLOOKUP($A110,'RevPAR Raw Data'!$B$6:$BE$49,'RevPAR Raw Data'!BB$1,FALSE))/100</f>
        <v>-0.107059896463836</v>
      </c>
      <c r="AF111" s="90">
        <f>(VLOOKUP($A110,'RevPAR Raw Data'!$B$6:$BE$49,'RevPAR Raw Data'!BC$1,FALSE))/100</f>
        <v>-0.103862126107612</v>
      </c>
      <c r="AG111" s="92">
        <f>(VLOOKUP($A110,'RevPAR Raw Data'!$B$6:$BE$49,'RevPAR Raw Data'!BE$1,FALSE))/100</f>
        <v>-3.8096974700018399E-3</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0.48023978685612695</v>
      </c>
      <c r="C113" s="118">
        <f>(VLOOKUP($A113,'Occupancy Raw Data'!$B$8:$BE$45,'Occupancy Raw Data'!AH$3,FALSE))/100</f>
        <v>0.603907637655417</v>
      </c>
      <c r="D113" s="118">
        <f>(VLOOKUP($A113,'Occupancy Raw Data'!$B$8:$BE$45,'Occupancy Raw Data'!AI$3,FALSE))/100</f>
        <v>0.68534635879218397</v>
      </c>
      <c r="E113" s="118">
        <f>(VLOOKUP($A113,'Occupancy Raw Data'!$B$8:$BE$45,'Occupancy Raw Data'!AJ$3,FALSE))/100</f>
        <v>0.73863232682060298</v>
      </c>
      <c r="F113" s="118">
        <f>(VLOOKUP($A113,'Occupancy Raw Data'!$B$8:$BE$45,'Occupancy Raw Data'!AK$3,FALSE))/100</f>
        <v>0.65976909413854301</v>
      </c>
      <c r="G113" s="119">
        <f>(VLOOKUP($A113,'Occupancy Raw Data'!$B$8:$BE$45,'Occupancy Raw Data'!AL$3,FALSE))/100</f>
        <v>0.63357904085257499</v>
      </c>
      <c r="H113" s="99">
        <f>(VLOOKUP($A113,'Occupancy Raw Data'!$B$8:$BE$45,'Occupancy Raw Data'!AN$3,FALSE))/100</f>
        <v>0.68179396092362299</v>
      </c>
      <c r="I113" s="99">
        <f>(VLOOKUP($A113,'Occupancy Raw Data'!$B$8:$BE$45,'Occupancy Raw Data'!AO$3,FALSE))/100</f>
        <v>0.62717584369449297</v>
      </c>
      <c r="J113" s="119">
        <f>(VLOOKUP($A113,'Occupancy Raw Data'!$B$8:$BE$45,'Occupancy Raw Data'!AP$3,FALSE))/100</f>
        <v>0.65448490230905809</v>
      </c>
      <c r="K113" s="120">
        <f>(VLOOKUP($A113,'Occupancy Raw Data'!$B$8:$BE$45,'Occupancy Raw Data'!AR$3,FALSE))/100</f>
        <v>0.63955214412585593</v>
      </c>
      <c r="M113" s="121">
        <f>VLOOKUP($A113,'ADR Raw Data'!$B$6:$BE$43,'ADR Raw Data'!AG$1,FALSE)</f>
        <v>100.91142487286101</v>
      </c>
      <c r="N113" s="122">
        <f>VLOOKUP($A113,'ADR Raw Data'!$B$6:$BE$43,'ADR Raw Data'!AH$1,FALSE)</f>
        <v>108.576366911764</v>
      </c>
      <c r="O113" s="122">
        <f>VLOOKUP($A113,'ADR Raw Data'!$B$6:$BE$43,'ADR Raw Data'!AI$1,FALSE)</f>
        <v>115.33474536737</v>
      </c>
      <c r="P113" s="122">
        <f>VLOOKUP($A113,'ADR Raw Data'!$B$6:$BE$43,'ADR Raw Data'!AJ$1,FALSE)</f>
        <v>134.44440363111599</v>
      </c>
      <c r="Q113" s="122">
        <f>VLOOKUP($A113,'ADR Raw Data'!$B$6:$BE$43,'ADR Raw Data'!AK$1,FALSE)</f>
        <v>116.983890833221</v>
      </c>
      <c r="R113" s="123">
        <f>VLOOKUP($A113,'ADR Raw Data'!$B$6:$BE$43,'ADR Raw Data'!AL$1,FALSE)</f>
        <v>116.658961466758</v>
      </c>
      <c r="S113" s="122">
        <f>VLOOKUP($A113,'ADR Raw Data'!$B$6:$BE$43,'ADR Raw Data'!AN$1,FALSE)</f>
        <v>127.208788589292</v>
      </c>
      <c r="T113" s="122">
        <f>VLOOKUP($A113,'ADR Raw Data'!$B$6:$BE$43,'ADR Raw Data'!AO$1,FALSE)</f>
        <v>118.857824978759</v>
      </c>
      <c r="U113" s="123">
        <f>VLOOKUP($A113,'ADR Raw Data'!$B$6:$BE$43,'ADR Raw Data'!AP$1,FALSE)</f>
        <v>123.207533075513</v>
      </c>
      <c r="V113" s="124">
        <f>VLOOKUP($A113,'ADR Raw Data'!$B$6:$BE$43,'ADR Raw Data'!AR$1,FALSE)</f>
        <v>118.57366795941201</v>
      </c>
      <c r="X113" s="121">
        <f>VLOOKUP($A113,'RevPAR Raw Data'!$B$6:$BE$43,'RevPAR Raw Data'!AG$1,FALSE)</f>
        <v>48.4616811722912</v>
      </c>
      <c r="Y113" s="122">
        <f>VLOOKUP($A113,'RevPAR Raw Data'!$B$6:$BE$43,'RevPAR Raw Data'!AH$1,FALSE)</f>
        <v>65.570097246891606</v>
      </c>
      <c r="Z113" s="122">
        <f>VLOOKUP($A113,'RevPAR Raw Data'!$B$6:$BE$43,'RevPAR Raw Data'!AI$1,FALSE)</f>
        <v>79.044247779751302</v>
      </c>
      <c r="AA113" s="122">
        <f>VLOOKUP($A113,'RevPAR Raw Data'!$B$6:$BE$43,'RevPAR Raw Data'!AJ$1,FALSE)</f>
        <v>99.304982682060299</v>
      </c>
      <c r="AB113" s="122">
        <f>VLOOKUP($A113,'RevPAR Raw Data'!$B$6:$BE$43,'RevPAR Raw Data'!AK$1,FALSE)</f>
        <v>77.182355683836505</v>
      </c>
      <c r="AC113" s="123">
        <f>VLOOKUP($A113,'RevPAR Raw Data'!$B$6:$BE$43,'RevPAR Raw Data'!AL$1,FALSE)</f>
        <v>73.912672912966201</v>
      </c>
      <c r="AD113" s="122">
        <f>VLOOKUP($A113,'RevPAR Raw Data'!$B$6:$BE$43,'RevPAR Raw Data'!AN$1,FALSE)</f>
        <v>86.730183836589603</v>
      </c>
      <c r="AE113" s="122">
        <f>VLOOKUP($A113,'RevPAR Raw Data'!$B$6:$BE$43,'RevPAR Raw Data'!AO$1,FALSE)</f>
        <v>74.544756660746003</v>
      </c>
      <c r="AF113" s="123">
        <f>VLOOKUP($A113,'RevPAR Raw Data'!$B$6:$BE$43,'RevPAR Raw Data'!AP$1,FALSE)</f>
        <v>80.637470248667796</v>
      </c>
      <c r="AG113" s="124">
        <f>VLOOKUP($A113,'RevPAR Raw Data'!$B$6:$BE$43,'RevPAR Raw Data'!AR$1,FALSE)</f>
        <v>75.834043580309498</v>
      </c>
    </row>
    <row r="114" spans="1:33" ht="14.25" x14ac:dyDescent="0.2">
      <c r="A114" s="101" t="s">
        <v>121</v>
      </c>
      <c r="B114" s="89">
        <f>(VLOOKUP($A113,'Occupancy Raw Data'!$B$8:$BE$51,'Occupancy Raw Data'!AT$3,FALSE))/100</f>
        <v>-1.00534263790113E-2</v>
      </c>
      <c r="C114" s="90">
        <f>(VLOOKUP($A113,'Occupancy Raw Data'!$B$8:$BE$51,'Occupancy Raw Data'!AU$3,FALSE))/100</f>
        <v>-5.1892711066208207E-2</v>
      </c>
      <c r="D114" s="90">
        <f>(VLOOKUP($A113,'Occupancy Raw Data'!$B$8:$BE$51,'Occupancy Raw Data'!AV$3,FALSE))/100</f>
        <v>-3.1682471587175701E-2</v>
      </c>
      <c r="E114" s="90">
        <f>(VLOOKUP($A113,'Occupancy Raw Data'!$B$8:$BE$51,'Occupancy Raw Data'!AW$3,FALSE))/100</f>
        <v>1.38490090662055E-2</v>
      </c>
      <c r="F114" s="90">
        <f>(VLOOKUP($A113,'Occupancy Raw Data'!$B$8:$BE$51,'Occupancy Raw Data'!AX$3,FALSE))/100</f>
        <v>-8.8860586469285796E-2</v>
      </c>
      <c r="G114" s="90">
        <f>(VLOOKUP($A113,'Occupancy Raw Data'!$B$8:$BE$51,'Occupancy Raw Data'!AY$3,FALSE))/100</f>
        <v>-3.4915486033740305E-2</v>
      </c>
      <c r="H114" s="91">
        <f>(VLOOKUP($A113,'Occupancy Raw Data'!$B$8:$BE$51,'Occupancy Raw Data'!BA$3,FALSE))/100</f>
        <v>-0.11038214570375599</v>
      </c>
      <c r="I114" s="91">
        <f>(VLOOKUP($A113,'Occupancy Raw Data'!$B$8:$BE$51,'Occupancy Raw Data'!BB$3,FALSE))/100</f>
        <v>-0.13561569997582601</v>
      </c>
      <c r="J114" s="90">
        <f>(VLOOKUP($A113,'Occupancy Raw Data'!$B$8:$BE$51,'Occupancy Raw Data'!BC$3,FALSE))/100</f>
        <v>-0.12265377599892099</v>
      </c>
      <c r="K114" s="92">
        <f>(VLOOKUP($A113,'Occupancy Raw Data'!$B$8:$BE$51,'Occupancy Raw Data'!BE$3,FALSE))/100</f>
        <v>-6.23326529496145E-2</v>
      </c>
      <c r="M114" s="89">
        <f>(VLOOKUP($A113,'ADR Raw Data'!$B$6:$BE$49,'ADR Raw Data'!AT$1,FALSE))/100</f>
        <v>2.7780536519616098E-2</v>
      </c>
      <c r="N114" s="90">
        <f>(VLOOKUP($A113,'ADR Raw Data'!$B$6:$BE$49,'ADR Raw Data'!AU$1,FALSE))/100</f>
        <v>-6.9375453931152002E-4</v>
      </c>
      <c r="O114" s="90">
        <f>(VLOOKUP($A113,'ADR Raw Data'!$B$6:$BE$49,'ADR Raw Data'!AV$1,FALSE))/100</f>
        <v>1.86934308438539E-2</v>
      </c>
      <c r="P114" s="90">
        <f>(VLOOKUP($A113,'ADR Raw Data'!$B$6:$BE$49,'ADR Raw Data'!AW$1,FALSE))/100</f>
        <v>0.109508784244018</v>
      </c>
      <c r="Q114" s="90">
        <f>(VLOOKUP($A113,'ADR Raw Data'!$B$6:$BE$49,'ADR Raw Data'!AX$1,FALSE))/100</f>
        <v>-0.128108913038077</v>
      </c>
      <c r="R114" s="90">
        <f>(VLOOKUP($A113,'ADR Raw Data'!$B$6:$BE$49,'ADR Raw Data'!AY$1,FALSE))/100</f>
        <v>1.3762599602287501E-3</v>
      </c>
      <c r="S114" s="91">
        <f>(VLOOKUP($A113,'ADR Raw Data'!$B$6:$BE$49,'ADR Raw Data'!BA$1,FALSE))/100</f>
        <v>-0.105365520845893</v>
      </c>
      <c r="T114" s="91">
        <f>(VLOOKUP($A113,'ADR Raw Data'!$B$6:$BE$49,'ADR Raw Data'!BB$1,FALSE))/100</f>
        <v>-8.9471086777583503E-2</v>
      </c>
      <c r="U114" s="90">
        <f>(VLOOKUP($A113,'ADR Raw Data'!$B$6:$BE$49,'ADR Raw Data'!BC$1,FALSE))/100</f>
        <v>-9.7535150876604804E-2</v>
      </c>
      <c r="V114" s="92">
        <f>(VLOOKUP($A113,'ADR Raw Data'!$B$6:$BE$49,'ADR Raw Data'!BE$1,FALSE))/100</f>
        <v>-3.4071214572976502E-2</v>
      </c>
      <c r="X114" s="89">
        <f>(VLOOKUP($A113,'RevPAR Raw Data'!$B$6:$BE$49,'RevPAR Raw Data'!AT$1,FALSE))/100</f>
        <v>1.74478205619354E-2</v>
      </c>
      <c r="Y114" s="90">
        <f>(VLOOKUP($A113,'RevPAR Raw Data'!$B$6:$BE$49,'RevPAR Raw Data'!AU$1,FALSE))/100</f>
        <v>-5.2550464801660299E-2</v>
      </c>
      <c r="Z114" s="90">
        <f>(VLOOKUP($A113,'RevPAR Raw Data'!$B$6:$BE$49,'RevPAR Raw Data'!AV$1,FALSE))/100</f>
        <v>-1.3581294834899E-2</v>
      </c>
      <c r="AA114" s="90">
        <f>(VLOOKUP($A113,'RevPAR Raw Data'!$B$6:$BE$49,'RevPAR Raw Data'!AW$1,FALSE))/100</f>
        <v>0.124874381456049</v>
      </c>
      <c r="AB114" s="90">
        <f>(VLOOKUP($A113,'RevPAR Raw Data'!$B$6:$BE$49,'RevPAR Raw Data'!AX$1,FALSE))/100</f>
        <v>-0.20558566636285699</v>
      </c>
      <c r="AC114" s="90">
        <f>(VLOOKUP($A113,'RevPAR Raw Data'!$B$6:$BE$49,'RevPAR Raw Data'!AY$1,FALSE))/100</f>
        <v>-3.3587278858931702E-2</v>
      </c>
      <c r="AD114" s="91">
        <f>(VLOOKUP($A113,'RevPAR Raw Data'!$B$6:$BE$49,'RevPAR Raw Data'!BA$1,FALSE))/100</f>
        <v>-0.20411719427548503</v>
      </c>
      <c r="AE114" s="91">
        <f>(VLOOKUP($A113,'RevPAR Raw Data'!$B$6:$BE$49,'RevPAR Raw Data'!BB$1,FALSE))/100</f>
        <v>-0.212953102692469</v>
      </c>
      <c r="AF114" s="90">
        <f>(VLOOKUP($A113,'RevPAR Raw Data'!$B$6:$BE$49,'RevPAR Raw Data'!BC$1,FALSE))/100</f>
        <v>-0.208225872327886</v>
      </c>
      <c r="AG114" s="92">
        <f>(VLOOKUP($A113,'RevPAR Raw Data'!$B$6:$BE$49,'RevPAR Raw Data'!BE$1,FALSE))/100</f>
        <v>-9.4280118329041901E-2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0.53416334661354492</v>
      </c>
      <c r="C116" s="118">
        <f>(VLOOKUP($A116,'Occupancy Raw Data'!$B$8:$BE$45,'Occupancy Raw Data'!AH$3,FALSE))/100</f>
        <v>0.63949203187250903</v>
      </c>
      <c r="D116" s="118">
        <f>(VLOOKUP($A116,'Occupancy Raw Data'!$B$8:$BE$45,'Occupancy Raw Data'!AI$3,FALSE))/100</f>
        <v>0.71917330677290803</v>
      </c>
      <c r="E116" s="118">
        <f>(VLOOKUP($A116,'Occupancy Raw Data'!$B$8:$BE$45,'Occupancy Raw Data'!AJ$3,FALSE))/100</f>
        <v>0.67435258964143396</v>
      </c>
      <c r="F116" s="118">
        <f>(VLOOKUP($A116,'Occupancy Raw Data'!$B$8:$BE$45,'Occupancy Raw Data'!AK$3,FALSE))/100</f>
        <v>0.76090620662304109</v>
      </c>
      <c r="G116" s="119">
        <f>(VLOOKUP($A116,'Occupancy Raw Data'!$B$8:$BE$45,'Occupancy Raw Data'!AL$3,FALSE))/100</f>
        <v>0.66570473271504094</v>
      </c>
      <c r="H116" s="99">
        <f>(VLOOKUP($A116,'Occupancy Raw Data'!$B$8:$BE$45,'Occupancy Raw Data'!AN$3,FALSE))/100</f>
        <v>0.87180249851279001</v>
      </c>
      <c r="I116" s="99">
        <f>(VLOOKUP($A116,'Occupancy Raw Data'!$B$8:$BE$45,'Occupancy Raw Data'!AO$3,FALSE))/100</f>
        <v>0.80686099543922196</v>
      </c>
      <c r="J116" s="119">
        <f>(VLOOKUP($A116,'Occupancy Raw Data'!$B$8:$BE$45,'Occupancy Raw Data'!AP$3,FALSE))/100</f>
        <v>0.8393317469760061</v>
      </c>
      <c r="K116" s="120">
        <f>(VLOOKUP($A116,'Occupancy Raw Data'!$B$8:$BE$45,'Occupancy Raw Data'!AR$3,FALSE))/100</f>
        <v>0.71544207446959507</v>
      </c>
      <c r="M116" s="121">
        <f>VLOOKUP($A116,'ADR Raw Data'!$B$6:$BE$43,'ADR Raw Data'!AG$1,FALSE)</f>
        <v>153.08872366212901</v>
      </c>
      <c r="N116" s="122">
        <f>VLOOKUP($A116,'ADR Raw Data'!$B$6:$BE$43,'ADR Raw Data'!AH$1,FALSE)</f>
        <v>152.77290242192899</v>
      </c>
      <c r="O116" s="122">
        <f>VLOOKUP($A116,'ADR Raw Data'!$B$6:$BE$43,'ADR Raw Data'!AI$1,FALSE)</f>
        <v>155.20181012395199</v>
      </c>
      <c r="P116" s="122">
        <f>VLOOKUP($A116,'ADR Raw Data'!$B$6:$BE$43,'ADR Raw Data'!AJ$1,FALSE)</f>
        <v>153.00343844619999</v>
      </c>
      <c r="Q116" s="122">
        <f>VLOOKUP($A116,'ADR Raw Data'!$B$6:$BE$43,'ADR Raw Data'!AK$1,FALSE)</f>
        <v>174.03108410971299</v>
      </c>
      <c r="R116" s="123">
        <f>VLOOKUP($A116,'ADR Raw Data'!$B$6:$BE$43,'ADR Raw Data'!AL$1,FALSE)</f>
        <v>158.27197375108301</v>
      </c>
      <c r="S116" s="122">
        <f>VLOOKUP($A116,'ADR Raw Data'!$B$6:$BE$43,'ADR Raw Data'!AN$1,FALSE)</f>
        <v>240.657594677584</v>
      </c>
      <c r="T116" s="122">
        <f>VLOOKUP($A116,'ADR Raw Data'!$B$6:$BE$43,'ADR Raw Data'!AO$1,FALSE)</f>
        <v>239.47496620791301</v>
      </c>
      <c r="U116" s="123">
        <f>VLOOKUP($A116,'ADR Raw Data'!$B$6:$BE$43,'ADR Raw Data'!AP$1,FALSE)</f>
        <v>240.089156281377</v>
      </c>
      <c r="V116" s="124">
        <f>VLOOKUP($A116,'ADR Raw Data'!$B$6:$BE$43,'ADR Raw Data'!AR$1,FALSE)</f>
        <v>185.76793876538301</v>
      </c>
      <c r="X116" s="121">
        <f>VLOOKUP($A116,'RevPAR Raw Data'!$B$6:$BE$43,'RevPAR Raw Data'!AG$1,FALSE)</f>
        <v>81.774384960159296</v>
      </c>
      <c r="Y116" s="122">
        <f>VLOOKUP($A116,'RevPAR Raw Data'!$B$6:$BE$43,'RevPAR Raw Data'!AH$1,FALSE)</f>
        <v>97.697053784860501</v>
      </c>
      <c r="Z116" s="122">
        <f>VLOOKUP($A116,'RevPAR Raw Data'!$B$6:$BE$43,'RevPAR Raw Data'!AI$1,FALSE)</f>
        <v>111.61699900398401</v>
      </c>
      <c r="AA116" s="122">
        <f>VLOOKUP($A116,'RevPAR Raw Data'!$B$6:$BE$43,'RevPAR Raw Data'!AJ$1,FALSE)</f>
        <v>103.178264940239</v>
      </c>
      <c r="AB116" s="122">
        <f>VLOOKUP($A116,'RevPAR Raw Data'!$B$6:$BE$43,'RevPAR Raw Data'!AK$1,FALSE)</f>
        <v>132.42133204441799</v>
      </c>
      <c r="AC116" s="123">
        <f>VLOOKUP($A116,'RevPAR Raw Data'!$B$6:$BE$43,'RevPAR Raw Data'!AL$1,FALSE)</f>
        <v>105.36240198224699</v>
      </c>
      <c r="AD116" s="122">
        <f>VLOOKUP($A116,'RevPAR Raw Data'!$B$6:$BE$43,'RevPAR Raw Data'!AN$1,FALSE)</f>
        <v>209.80589232599601</v>
      </c>
      <c r="AE116" s="122">
        <f>VLOOKUP($A116,'RevPAR Raw Data'!$B$6:$BE$43,'RevPAR Raw Data'!AO$1,FALSE)</f>
        <v>193.22300961729101</v>
      </c>
      <c r="AF116" s="123">
        <f>VLOOKUP($A116,'RevPAR Raw Data'!$B$6:$BE$43,'RevPAR Raw Data'!AP$1,FALSE)</f>
        <v>201.51445097164299</v>
      </c>
      <c r="AG116" s="124">
        <f>VLOOKUP($A116,'RevPAR Raw Data'!$B$6:$BE$43,'RevPAR Raw Data'!AR$1,FALSE)</f>
        <v>132.90619948024599</v>
      </c>
    </row>
    <row r="117" spans="1:33" ht="14.25" x14ac:dyDescent="0.2">
      <c r="A117" s="101" t="s">
        <v>121</v>
      </c>
      <c r="B117" s="89">
        <f>(VLOOKUP($A116,'Occupancy Raw Data'!$B$8:$BE$51,'Occupancy Raw Data'!AT$3,FALSE))/100</f>
        <v>4.6406267632901399E-2</v>
      </c>
      <c r="C117" s="90">
        <f>(VLOOKUP($A116,'Occupancy Raw Data'!$B$8:$BE$51,'Occupancy Raw Data'!AU$3,FALSE))/100</f>
        <v>-1.9034560090229202E-2</v>
      </c>
      <c r="D117" s="90">
        <f>(VLOOKUP($A116,'Occupancy Raw Data'!$B$8:$BE$51,'Occupancy Raw Data'!AV$3,FALSE))/100</f>
        <v>2.5474279481229899E-2</v>
      </c>
      <c r="E117" s="90">
        <f>(VLOOKUP($A116,'Occupancy Raw Data'!$B$8:$BE$51,'Occupancy Raw Data'!AW$3,FALSE))/100</f>
        <v>-7.5222191391385099E-2</v>
      </c>
      <c r="F117" s="90">
        <f>(VLOOKUP($A116,'Occupancy Raw Data'!$B$8:$BE$51,'Occupancy Raw Data'!AX$3,FALSE))/100</f>
        <v>-3.5837351027698097E-2</v>
      </c>
      <c r="G117" s="90">
        <f>(VLOOKUP($A116,'Occupancy Raw Data'!$B$8:$BE$51,'Occupancy Raw Data'!AY$3,FALSE))/100</f>
        <v>-1.58342879491493E-2</v>
      </c>
      <c r="H117" s="91">
        <f>(VLOOKUP($A116,'Occupancy Raw Data'!$B$8:$BE$51,'Occupancy Raw Data'!BA$3,FALSE))/100</f>
        <v>2.4861463204536301E-2</v>
      </c>
      <c r="I117" s="91">
        <f>(VLOOKUP($A116,'Occupancy Raw Data'!$B$8:$BE$51,'Occupancy Raw Data'!BB$3,FALSE))/100</f>
        <v>-2.32630255605847E-2</v>
      </c>
      <c r="J117" s="90">
        <f>(VLOOKUP($A116,'Occupancy Raw Data'!$B$8:$BE$51,'Occupancy Raw Data'!BC$3,FALSE))/100</f>
        <v>1.1519000404909699E-3</v>
      </c>
      <c r="K117" s="92">
        <f>(VLOOKUP($A116,'Occupancy Raw Data'!$B$8:$BE$51,'Occupancy Raw Data'!BE$3,FALSE))/100</f>
        <v>-1.0024886420372301E-2</v>
      </c>
      <c r="M117" s="89">
        <f>(VLOOKUP($A116,'ADR Raw Data'!$B$6:$BE$49,'ADR Raw Data'!AT$1,FALSE))/100</f>
        <v>1.2230520341670801E-2</v>
      </c>
      <c r="N117" s="90">
        <f>(VLOOKUP($A116,'ADR Raw Data'!$B$6:$BE$49,'ADR Raw Data'!AU$1,FALSE))/100</f>
        <v>2.4645544734252098E-2</v>
      </c>
      <c r="O117" s="90">
        <f>(VLOOKUP($A116,'ADR Raw Data'!$B$6:$BE$49,'ADR Raw Data'!AV$1,FALSE))/100</f>
        <v>2.5291044068423002E-2</v>
      </c>
      <c r="P117" s="90">
        <f>(VLOOKUP($A116,'ADR Raw Data'!$B$6:$BE$49,'ADR Raw Data'!AW$1,FALSE))/100</f>
        <v>-3.8867828887650301E-2</v>
      </c>
      <c r="Q117" s="90">
        <f>(VLOOKUP($A116,'ADR Raw Data'!$B$6:$BE$49,'ADR Raw Data'!AX$1,FALSE))/100</f>
        <v>-4.75854147037841E-2</v>
      </c>
      <c r="R117" s="90">
        <f>(VLOOKUP($A116,'ADR Raw Data'!$B$6:$BE$49,'ADR Raw Data'!AY$1,FALSE))/100</f>
        <v>-1.02811294429572E-2</v>
      </c>
      <c r="S117" s="91">
        <f>(VLOOKUP($A116,'ADR Raw Data'!$B$6:$BE$49,'ADR Raw Data'!BA$1,FALSE))/100</f>
        <v>-8.3249696077641905E-2</v>
      </c>
      <c r="T117" s="91">
        <f>(VLOOKUP($A116,'ADR Raw Data'!$B$6:$BE$49,'ADR Raw Data'!BB$1,FALSE))/100</f>
        <v>-8.1257421204520106E-2</v>
      </c>
      <c r="U117" s="90">
        <f>(VLOOKUP($A116,'ADR Raw Data'!$B$6:$BE$49,'ADR Raw Data'!BC$1,FALSE))/100</f>
        <v>-8.22173768655933E-2</v>
      </c>
      <c r="V117" s="92">
        <f>(VLOOKUP($A116,'ADR Raw Data'!$B$6:$BE$49,'ADR Raw Data'!BE$1,FALSE))/100</f>
        <v>-4.0544160053461294E-2</v>
      </c>
      <c r="X117" s="89">
        <f>(VLOOKUP($A116,'RevPAR Raw Data'!$B$6:$BE$49,'RevPAR Raw Data'!AT$1,FALSE))/100</f>
        <v>5.9204360774837497E-2</v>
      </c>
      <c r="Y117" s="90">
        <f>(VLOOKUP($A116,'RevPAR Raw Data'!$B$6:$BE$49,'RevPAR Raw Data'!AU$1,FALSE))/100</f>
        <v>5.1418675418223505E-3</v>
      </c>
      <c r="Z117" s="90">
        <f>(VLOOKUP($A116,'RevPAR Raw Data'!$B$6:$BE$49,'RevPAR Raw Data'!AV$1,FALSE))/100</f>
        <v>5.1409594674624096E-2</v>
      </c>
      <c r="AA117" s="90">
        <f>(VLOOKUP($A116,'RevPAR Raw Data'!$B$6:$BE$49,'RevPAR Raw Data'!AW$1,FALSE))/100</f>
        <v>-0.11116629701548099</v>
      </c>
      <c r="AB117" s="90">
        <f>(VLOOKUP($A116,'RevPAR Raw Data'!$B$6:$BE$49,'RevPAR Raw Data'!AX$1,FALSE))/100</f>
        <v>-8.1717430520944212E-2</v>
      </c>
      <c r="AC117" s="90">
        <f>(VLOOKUP($A116,'RevPAR Raw Data'!$B$6:$BE$49,'RevPAR Raw Data'!AY$1,FALSE))/100</f>
        <v>-2.5952623028064198E-2</v>
      </c>
      <c r="AD117" s="91">
        <f>(VLOOKUP($A116,'RevPAR Raw Data'!$B$6:$BE$49,'RevPAR Raw Data'!BA$1,FALSE))/100</f>
        <v>-6.0457942128928702E-2</v>
      </c>
      <c r="AE117" s="91">
        <f>(VLOOKUP($A116,'RevPAR Raw Data'!$B$6:$BE$49,'RevPAR Raw Data'!BB$1,FALSE))/100</f>
        <v>-0.10263015329863601</v>
      </c>
      <c r="AF117" s="90">
        <f>(VLOOKUP($A116,'RevPAR Raw Data'!$B$6:$BE$49,'RevPAR Raw Data'!BC$1,FALSE))/100</f>
        <v>-8.1160183024842902E-2</v>
      </c>
      <c r="AG117" s="92">
        <f>(VLOOKUP($A116,'RevPAR Raw Data'!$B$6:$BE$49,'RevPAR Raw Data'!BE$1,FALSE))/100</f>
        <v>-5.0162595874288396E-2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0.53224561403508697</v>
      </c>
      <c r="C119" s="118">
        <f>(VLOOKUP($A119,'Occupancy Raw Data'!$B$8:$BE$45,'Occupancy Raw Data'!AH$3,FALSE))/100</f>
        <v>0.62459649122807004</v>
      </c>
      <c r="D119" s="118">
        <f>(VLOOKUP($A119,'Occupancy Raw Data'!$B$8:$BE$45,'Occupancy Raw Data'!AI$3,FALSE))/100</f>
        <v>0.67031578947368398</v>
      </c>
      <c r="E119" s="118">
        <f>(VLOOKUP($A119,'Occupancy Raw Data'!$B$8:$BE$45,'Occupancy Raw Data'!AJ$3,FALSE))/100</f>
        <v>0.673403508771929</v>
      </c>
      <c r="F119" s="118">
        <f>(VLOOKUP($A119,'Occupancy Raw Data'!$B$8:$BE$45,'Occupancy Raw Data'!AK$3,FALSE))/100</f>
        <v>0.64645614035087706</v>
      </c>
      <c r="G119" s="119">
        <f>(VLOOKUP($A119,'Occupancy Raw Data'!$B$8:$BE$45,'Occupancy Raw Data'!AL$3,FALSE))/100</f>
        <v>0.62940350877192897</v>
      </c>
      <c r="H119" s="99">
        <f>(VLOOKUP($A119,'Occupancy Raw Data'!$B$8:$BE$45,'Occupancy Raw Data'!AN$3,FALSE))/100</f>
        <v>0.68929824561403508</v>
      </c>
      <c r="I119" s="99">
        <f>(VLOOKUP($A119,'Occupancy Raw Data'!$B$8:$BE$45,'Occupancy Raw Data'!AO$3,FALSE))/100</f>
        <v>0.63431578947368406</v>
      </c>
      <c r="J119" s="119">
        <f>(VLOOKUP($A119,'Occupancy Raw Data'!$B$8:$BE$45,'Occupancy Raw Data'!AP$3,FALSE))/100</f>
        <v>0.66180701754385896</v>
      </c>
      <c r="K119" s="120">
        <f>(VLOOKUP($A119,'Occupancy Raw Data'!$B$8:$BE$45,'Occupancy Raw Data'!AR$3,FALSE))/100</f>
        <v>0.63866165413533804</v>
      </c>
      <c r="M119" s="121">
        <f>VLOOKUP($A119,'ADR Raw Data'!$B$6:$BE$43,'ADR Raw Data'!AG$1,FALSE)</f>
        <v>119.94319071791099</v>
      </c>
      <c r="N119" s="122">
        <f>VLOOKUP($A119,'ADR Raw Data'!$B$6:$BE$43,'ADR Raw Data'!AH$1,FALSE)</f>
        <v>111.436413684624</v>
      </c>
      <c r="O119" s="122">
        <f>VLOOKUP($A119,'ADR Raw Data'!$B$6:$BE$43,'ADR Raw Data'!AI$1,FALSE)</f>
        <v>113.367342441373</v>
      </c>
      <c r="P119" s="122">
        <f>VLOOKUP($A119,'ADR Raw Data'!$B$6:$BE$43,'ADR Raw Data'!AJ$1,FALSE)</f>
        <v>114.027785014589</v>
      </c>
      <c r="Q119" s="122">
        <f>VLOOKUP($A119,'ADR Raw Data'!$B$6:$BE$43,'ADR Raw Data'!AK$1,FALSE)</f>
        <v>111.399337820234</v>
      </c>
      <c r="R119" s="123">
        <f>VLOOKUP($A119,'ADR Raw Data'!$B$6:$BE$43,'ADR Raw Data'!AL$1,FALSE)</f>
        <v>113.833317203701</v>
      </c>
      <c r="S119" s="122">
        <f>VLOOKUP($A119,'ADR Raw Data'!$B$6:$BE$43,'ADR Raw Data'!AN$1,FALSE)</f>
        <v>123.474324255535</v>
      </c>
      <c r="T119" s="122">
        <f>VLOOKUP($A119,'ADR Raw Data'!$B$6:$BE$43,'ADR Raw Data'!AO$1,FALSE)</f>
        <v>121.45789191282201</v>
      </c>
      <c r="U119" s="123">
        <f>VLOOKUP($A119,'ADR Raw Data'!$B$6:$BE$43,'ADR Raw Data'!AP$1,FALSE)</f>
        <v>122.507989025263</v>
      </c>
      <c r="V119" s="124">
        <f>VLOOKUP($A119,'ADR Raw Data'!$B$6:$BE$43,'ADR Raw Data'!AR$1,FALSE)</f>
        <v>116.401615926161</v>
      </c>
      <c r="X119" s="121">
        <f>VLOOKUP($A119,'RevPAR Raw Data'!$B$6:$BE$43,'RevPAR Raw Data'!AG$1,FALSE)</f>
        <v>63.839237192982402</v>
      </c>
      <c r="Y119" s="122">
        <f>VLOOKUP($A119,'RevPAR Raw Data'!$B$6:$BE$43,'RevPAR Raw Data'!AH$1,FALSE)</f>
        <v>69.602792982456094</v>
      </c>
      <c r="Z119" s="122">
        <f>VLOOKUP($A119,'RevPAR Raw Data'!$B$6:$BE$43,'RevPAR Raw Data'!AI$1,FALSE)</f>
        <v>75.991919649122806</v>
      </c>
      <c r="AA119" s="122">
        <f>VLOOKUP($A119,'RevPAR Raw Data'!$B$6:$BE$43,'RevPAR Raw Data'!AJ$1,FALSE)</f>
        <v>76.786710526315701</v>
      </c>
      <c r="AB119" s="122">
        <f>VLOOKUP($A119,'RevPAR Raw Data'!$B$6:$BE$43,'RevPAR Raw Data'!AK$1,FALSE)</f>
        <v>72.014785964912207</v>
      </c>
      <c r="AC119" s="123">
        <f>VLOOKUP($A119,'RevPAR Raw Data'!$B$6:$BE$43,'RevPAR Raw Data'!AL$1,FALSE)</f>
        <v>71.647089263157795</v>
      </c>
      <c r="AD119" s="122">
        <f>VLOOKUP($A119,'RevPAR Raw Data'!$B$6:$BE$43,'RevPAR Raw Data'!AN$1,FALSE)</f>
        <v>85.110635087719203</v>
      </c>
      <c r="AE119" s="122">
        <f>VLOOKUP($A119,'RevPAR Raw Data'!$B$6:$BE$43,'RevPAR Raw Data'!AO$1,FALSE)</f>
        <v>77.042658596491194</v>
      </c>
      <c r="AF119" s="123">
        <f>VLOOKUP($A119,'RevPAR Raw Data'!$B$6:$BE$43,'RevPAR Raw Data'!AP$1,FALSE)</f>
        <v>81.076646842105205</v>
      </c>
      <c r="AG119" s="124">
        <f>VLOOKUP($A119,'RevPAR Raw Data'!$B$6:$BE$43,'RevPAR Raw Data'!AR$1,FALSE)</f>
        <v>74.341248571428494</v>
      </c>
    </row>
    <row r="120" spans="1:33" ht="14.25" x14ac:dyDescent="0.2">
      <c r="A120" s="101" t="s">
        <v>121</v>
      </c>
      <c r="B120" s="89">
        <f>(VLOOKUP($A119,'Occupancy Raw Data'!$B$8:$BE$51,'Occupancy Raw Data'!AT$3,FALSE))/100</f>
        <v>0.22753413173652601</v>
      </c>
      <c r="C120" s="90">
        <f>(VLOOKUP($A119,'Occupancy Raw Data'!$B$8:$BE$51,'Occupancy Raw Data'!AU$3,FALSE))/100</f>
        <v>5.7507284601858805E-2</v>
      </c>
      <c r="D120" s="90">
        <f>(VLOOKUP($A119,'Occupancy Raw Data'!$B$8:$BE$51,'Occupancy Raw Data'!AV$3,FALSE))/100</f>
        <v>4.2236678200691997E-2</v>
      </c>
      <c r="E120" s="90">
        <f>(VLOOKUP($A119,'Occupancy Raw Data'!$B$8:$BE$51,'Occupancy Raw Data'!AW$3,FALSE))/100</f>
        <v>1.3339886803693699E-2</v>
      </c>
      <c r="F120" s="90">
        <f>(VLOOKUP($A119,'Occupancy Raw Data'!$B$8:$BE$51,'Occupancy Raw Data'!AX$3,FALSE))/100</f>
        <v>2.8815720558410599E-2</v>
      </c>
      <c r="G120" s="90">
        <f>(VLOOKUP($A119,'Occupancy Raw Data'!$B$8:$BE$51,'Occupancy Raw Data'!AY$3,FALSE))/100</f>
        <v>6.3115829228654607E-2</v>
      </c>
      <c r="H120" s="91">
        <f>(VLOOKUP($A119,'Occupancy Raw Data'!$B$8:$BE$51,'Occupancy Raw Data'!BA$3,FALSE))/100</f>
        <v>5.4874940831203201E-2</v>
      </c>
      <c r="I120" s="91">
        <f>(VLOOKUP($A119,'Occupancy Raw Data'!$B$8:$BE$51,'Occupancy Raw Data'!BB$3,FALSE))/100</f>
        <v>3.9205594405594402E-2</v>
      </c>
      <c r="J120" s="90">
        <f>(VLOOKUP($A119,'Occupancy Raw Data'!$B$8:$BE$51,'Occupancy Raw Data'!BC$3,FALSE))/100</f>
        <v>4.7307175721977401E-2</v>
      </c>
      <c r="K120" s="92">
        <f>(VLOOKUP($A119,'Occupancy Raw Data'!$B$8:$BE$51,'Occupancy Raw Data'!BE$3,FALSE))/100</f>
        <v>5.8391908731657595E-2</v>
      </c>
      <c r="M120" s="89">
        <f>(VLOOKUP($A119,'ADR Raw Data'!$B$6:$BE$49,'ADR Raw Data'!AT$1,FALSE))/100</f>
        <v>0.27436809806025098</v>
      </c>
      <c r="N120" s="90">
        <f>(VLOOKUP($A119,'ADR Raw Data'!$B$6:$BE$49,'ADR Raw Data'!AU$1,FALSE))/100</f>
        <v>8.0911000304894301E-2</v>
      </c>
      <c r="O120" s="90">
        <f>(VLOOKUP($A119,'ADR Raw Data'!$B$6:$BE$49,'ADR Raw Data'!AV$1,FALSE))/100</f>
        <v>5.96789292612461E-2</v>
      </c>
      <c r="P120" s="90">
        <f>(VLOOKUP($A119,'ADR Raw Data'!$B$6:$BE$49,'ADR Raw Data'!AW$1,FALSE))/100</f>
        <v>6.1409608787145797E-2</v>
      </c>
      <c r="Q120" s="90">
        <f>(VLOOKUP($A119,'ADR Raw Data'!$B$6:$BE$49,'ADR Raw Data'!AX$1,FALSE))/100</f>
        <v>6.0098732622487397E-2</v>
      </c>
      <c r="R120" s="90">
        <f>(VLOOKUP($A119,'ADR Raw Data'!$B$6:$BE$49,'ADR Raw Data'!AY$1,FALSE))/100</f>
        <v>9.4343113553352509E-2</v>
      </c>
      <c r="S120" s="91">
        <f>(VLOOKUP($A119,'ADR Raw Data'!$B$6:$BE$49,'ADR Raw Data'!BA$1,FALSE))/100</f>
        <v>8.0847975904606711E-2</v>
      </c>
      <c r="T120" s="91">
        <f>(VLOOKUP($A119,'ADR Raw Data'!$B$6:$BE$49,'ADR Raw Data'!BB$1,FALSE))/100</f>
        <v>7.9858054310079002E-2</v>
      </c>
      <c r="U120" s="90">
        <f>(VLOOKUP($A119,'ADR Raw Data'!$B$6:$BE$49,'ADR Raw Data'!BC$1,FALSE))/100</f>
        <v>8.0440160225657198E-2</v>
      </c>
      <c r="V120" s="92">
        <f>(VLOOKUP($A119,'ADR Raw Data'!$B$6:$BE$49,'ADR Raw Data'!BE$1,FALSE))/100</f>
        <v>8.9681854182746809E-2</v>
      </c>
      <c r="X120" s="89">
        <f>(VLOOKUP($A119,'RevPAR Raw Data'!$B$6:$BE$49,'RevPAR Raw Data'!AT$1,FALSE))/100</f>
        <v>0.56433033676511901</v>
      </c>
      <c r="Y120" s="90">
        <f>(VLOOKUP($A119,'RevPAR Raw Data'!$B$6:$BE$49,'RevPAR Raw Data'!AU$1,FALSE))/100</f>
        <v>0.143071256828707</v>
      </c>
      <c r="Z120" s="90">
        <f>(VLOOKUP($A119,'RevPAR Raw Data'!$B$6:$BE$49,'RevPAR Raw Data'!AV$1,FALSE))/100</f>
        <v>0.10443624719250699</v>
      </c>
      <c r="AA120" s="90">
        <f>(VLOOKUP($A119,'RevPAR Raw Data'!$B$6:$BE$49,'RevPAR Raw Data'!AW$1,FALSE))/100</f>
        <v>7.5568692820719305E-2</v>
      </c>
      <c r="AB120" s="90">
        <f>(VLOOKUP($A119,'RevPAR Raw Data'!$B$6:$BE$49,'RevPAR Raw Data'!AX$1,FALSE))/100</f>
        <v>9.0646241466062205E-2</v>
      </c>
      <c r="AC120" s="90">
        <f>(VLOOKUP($A119,'RevPAR Raw Data'!$B$6:$BE$49,'RevPAR Raw Data'!AY$1,FALSE))/100</f>
        <v>0.16341348662594002</v>
      </c>
      <c r="AD120" s="91">
        <f>(VLOOKUP($A119,'RevPAR Raw Data'!$B$6:$BE$49,'RevPAR Raw Data'!BA$1,FALSE))/100</f>
        <v>0.14015944462989699</v>
      </c>
      <c r="AE120" s="91">
        <f>(VLOOKUP($A119,'RevPAR Raw Data'!$B$6:$BE$49,'RevPAR Raw Data'!BB$1,FALSE))/100</f>
        <v>0.12219453120297401</v>
      </c>
      <c r="AF120" s="90">
        <f>(VLOOKUP($A119,'RevPAR Raw Data'!$B$6:$BE$49,'RevPAR Raw Data'!BC$1,FALSE))/100</f>
        <v>0.13155273274253301</v>
      </c>
      <c r="AG120" s="92">
        <f>(VLOOKUP($A119,'RevPAR Raw Data'!$B$6:$BE$49,'RevPAR Raw Data'!BE$1,FALSE))/100</f>
        <v>0.15331045755872899</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0.49515822237592899</v>
      </c>
      <c r="C122" s="118">
        <f>(VLOOKUP($A122,'Occupancy Raw Data'!$B$8:$BE$45,'Occupancy Raw Data'!AH$3,FALSE))/100</f>
        <v>0.64994380079543401</v>
      </c>
      <c r="D122" s="118">
        <f>(VLOOKUP($A122,'Occupancy Raw Data'!$B$8:$BE$45,'Occupancy Raw Data'!AI$3,FALSE))/100</f>
        <v>0.7126815666609021</v>
      </c>
      <c r="E122" s="118">
        <f>(VLOOKUP($A122,'Occupancy Raw Data'!$B$8:$BE$45,'Occupancy Raw Data'!AJ$3,FALSE))/100</f>
        <v>0.71290852498703006</v>
      </c>
      <c r="F122" s="118">
        <f>(VLOOKUP($A122,'Occupancy Raw Data'!$B$8:$BE$45,'Occupancy Raw Data'!AK$3,FALSE))/100</f>
        <v>0.68195457881783994</v>
      </c>
      <c r="G122" s="119">
        <f>(VLOOKUP($A122,'Occupancy Raw Data'!$B$8:$BE$45,'Occupancy Raw Data'!AL$3,FALSE))/100</f>
        <v>0.65053721615711002</v>
      </c>
      <c r="H122" s="99">
        <f>(VLOOKUP($A122,'Occupancy Raw Data'!$B$8:$BE$45,'Occupancy Raw Data'!AN$3,FALSE))/100</f>
        <v>0.73478044989421809</v>
      </c>
      <c r="I122" s="99">
        <f>(VLOOKUP($A122,'Occupancy Raw Data'!$B$8:$BE$45,'Occupancy Raw Data'!AO$3,FALSE))/100</f>
        <v>0.728681835844739</v>
      </c>
      <c r="J122" s="119">
        <f>(VLOOKUP($A122,'Occupancy Raw Data'!$B$8:$BE$45,'Occupancy Raw Data'!AP$3,FALSE))/100</f>
        <v>0.73173114286947794</v>
      </c>
      <c r="K122" s="120">
        <f>(VLOOKUP($A122,'Occupancy Raw Data'!$B$8:$BE$45,'Occupancy Raw Data'!AR$3,FALSE))/100</f>
        <v>0.67375209090740695</v>
      </c>
      <c r="M122" s="121">
        <f>VLOOKUP($A122,'ADR Raw Data'!$B$6:$BE$43,'ADR Raw Data'!AG$1,FALSE)</f>
        <v>99.184322276060698</v>
      </c>
      <c r="N122" s="122">
        <f>VLOOKUP($A122,'ADR Raw Data'!$B$6:$BE$43,'ADR Raw Data'!AH$1,FALSE)</f>
        <v>111.08068518906499</v>
      </c>
      <c r="O122" s="122">
        <f>VLOOKUP($A122,'ADR Raw Data'!$B$6:$BE$43,'ADR Raw Data'!AI$1,FALSE)</f>
        <v>116.652007950805</v>
      </c>
      <c r="P122" s="122">
        <f>VLOOKUP($A122,'ADR Raw Data'!$B$6:$BE$43,'ADR Raw Data'!AJ$1,FALSE)</f>
        <v>115.98456513098</v>
      </c>
      <c r="Q122" s="122">
        <f>VLOOKUP($A122,'ADR Raw Data'!$B$6:$BE$43,'ADR Raw Data'!AK$1,FALSE)</f>
        <v>113.28374968581301</v>
      </c>
      <c r="R122" s="123">
        <f>VLOOKUP($A122,'ADR Raw Data'!$B$6:$BE$43,'ADR Raw Data'!AL$1,FALSE)</f>
        <v>112.027446157653</v>
      </c>
      <c r="S122" s="122">
        <f>VLOOKUP($A122,'ADR Raw Data'!$B$6:$BE$43,'ADR Raw Data'!AN$1,FALSE)</f>
        <v>124.137432880877</v>
      </c>
      <c r="T122" s="122">
        <f>VLOOKUP($A122,'ADR Raw Data'!$B$6:$BE$43,'ADR Raw Data'!AO$1,FALSE)</f>
        <v>123.80142781892501</v>
      </c>
      <c r="U122" s="123">
        <f>VLOOKUP($A122,'ADR Raw Data'!$B$6:$BE$43,'ADR Raw Data'!AP$1,FALSE)</f>
        <v>123.970130458545</v>
      </c>
      <c r="V122" s="124">
        <f>VLOOKUP($A122,'ADR Raw Data'!$B$6:$BE$43,'ADR Raw Data'!AR$1,FALSE)</f>
        <v>115.73592806804901</v>
      </c>
      <c r="X122" s="121">
        <f>VLOOKUP($A122,'RevPAR Raw Data'!$B$6:$BE$43,'RevPAR Raw Data'!AG$1,FALSE)</f>
        <v>49.111932705775502</v>
      </c>
      <c r="Y122" s="122">
        <f>VLOOKUP($A122,'RevPAR Raw Data'!$B$6:$BE$43,'RevPAR Raw Data'!AH$1,FALSE)</f>
        <v>72.196202726742101</v>
      </c>
      <c r="Z122" s="122">
        <f>VLOOKUP($A122,'RevPAR Raw Data'!$B$6:$BE$43,'RevPAR Raw Data'!AI$1,FALSE)</f>
        <v>83.135735780520406</v>
      </c>
      <c r="AA122" s="122">
        <f>VLOOKUP($A122,'RevPAR Raw Data'!$B$6:$BE$43,'RevPAR Raw Data'!AJ$1,FALSE)</f>
        <v>82.686385248789506</v>
      </c>
      <c r="AB122" s="122">
        <f>VLOOKUP($A122,'RevPAR Raw Data'!$B$6:$BE$43,'RevPAR Raw Data'!AK$1,FALSE)</f>
        <v>77.254371803894401</v>
      </c>
      <c r="AC122" s="123">
        <f>VLOOKUP($A122,'RevPAR Raw Data'!$B$6:$BE$43,'RevPAR Raw Data'!AL$1,FALSE)</f>
        <v>72.878022956590499</v>
      </c>
      <c r="AD122" s="122">
        <f>VLOOKUP($A122,'RevPAR Raw Data'!$B$6:$BE$43,'RevPAR Raw Data'!AN$1,FALSE)</f>
        <v>91.213758780924806</v>
      </c>
      <c r="AE122" s="122">
        <f>VLOOKUP($A122,'RevPAR Raw Data'!$B$6:$BE$43,'RevPAR Raw Data'!AO$1,FALSE)</f>
        <v>90.2118517032943</v>
      </c>
      <c r="AF122" s="123">
        <f>VLOOKUP($A122,'RevPAR Raw Data'!$B$6:$BE$43,'RevPAR Raw Data'!AP$1,FALSE)</f>
        <v>90.712805242109496</v>
      </c>
      <c r="AG122" s="124">
        <f>VLOOKUP($A122,'RevPAR Raw Data'!$B$6:$BE$43,'RevPAR Raw Data'!AR$1,FALSE)</f>
        <v>77.977323528957896</v>
      </c>
    </row>
    <row r="123" spans="1:33" ht="14.25" x14ac:dyDescent="0.2">
      <c r="A123" s="101" t="s">
        <v>121</v>
      </c>
      <c r="B123" s="89">
        <f>(VLOOKUP($A122,'Occupancy Raw Data'!$B$8:$BE$51,'Occupancy Raw Data'!AT$3,FALSE))/100</f>
        <v>2.7981118449484602E-2</v>
      </c>
      <c r="C123" s="90">
        <f>(VLOOKUP($A122,'Occupancy Raw Data'!$B$8:$BE$51,'Occupancy Raw Data'!AU$3,FALSE))/100</f>
        <v>4.8411215507738997E-2</v>
      </c>
      <c r="D123" s="90">
        <f>(VLOOKUP($A122,'Occupancy Raw Data'!$B$8:$BE$51,'Occupancy Raw Data'!AV$3,FALSE))/100</f>
        <v>4.8517334038365799E-2</v>
      </c>
      <c r="E123" s="90">
        <f>(VLOOKUP($A122,'Occupancy Raw Data'!$B$8:$BE$51,'Occupancy Raw Data'!AW$3,FALSE))/100</f>
        <v>5.9713622841543301E-2</v>
      </c>
      <c r="F123" s="90">
        <f>(VLOOKUP($A122,'Occupancy Raw Data'!$B$8:$BE$51,'Occupancy Raw Data'!AX$3,FALSE))/100</f>
        <v>7.9125328144285398E-2</v>
      </c>
      <c r="G123" s="90">
        <f>(VLOOKUP($A122,'Occupancy Raw Data'!$B$8:$BE$51,'Occupancy Raw Data'!AY$3,FALSE))/100</f>
        <v>5.4043983824081904E-2</v>
      </c>
      <c r="H123" s="91">
        <f>(VLOOKUP($A122,'Occupancy Raw Data'!$B$8:$BE$51,'Occupancy Raw Data'!BA$3,FALSE))/100</f>
        <v>2.5277164482084901E-2</v>
      </c>
      <c r="I123" s="91">
        <f>(VLOOKUP($A122,'Occupancy Raw Data'!$B$8:$BE$51,'Occupancy Raw Data'!BB$3,FALSE))/100</f>
        <v>-3.10924372662146E-2</v>
      </c>
      <c r="J123" s="90">
        <f>(VLOOKUP($A122,'Occupancy Raw Data'!$B$8:$BE$51,'Occupancy Raw Data'!BC$3,FALSE))/100</f>
        <v>-3.5869627989568299E-3</v>
      </c>
      <c r="K123" s="92">
        <f>(VLOOKUP($A122,'Occupancy Raw Data'!$B$8:$BE$51,'Occupancy Raw Data'!BE$3,FALSE))/100</f>
        <v>3.5515732024096497E-2</v>
      </c>
      <c r="M123" s="89">
        <f>(VLOOKUP($A122,'ADR Raw Data'!$B$6:$BE$49,'ADR Raw Data'!AT$1,FALSE))/100</f>
        <v>-2.4485902440654499E-2</v>
      </c>
      <c r="N123" s="90">
        <f>(VLOOKUP($A122,'ADR Raw Data'!$B$6:$BE$49,'ADR Raw Data'!AU$1,FALSE))/100</f>
        <v>4.3405127128502601E-3</v>
      </c>
      <c r="O123" s="90">
        <f>(VLOOKUP($A122,'ADR Raw Data'!$B$6:$BE$49,'ADR Raw Data'!AV$1,FALSE))/100</f>
        <v>9.0309531099536204E-3</v>
      </c>
      <c r="P123" s="90">
        <f>(VLOOKUP($A122,'ADR Raw Data'!$B$6:$BE$49,'ADR Raw Data'!AW$1,FALSE))/100</f>
        <v>1.1204623087305701E-2</v>
      </c>
      <c r="Q123" s="90">
        <f>(VLOOKUP($A122,'ADR Raw Data'!$B$6:$BE$49,'ADR Raw Data'!AX$1,FALSE))/100</f>
        <v>1.4396982864890899E-2</v>
      </c>
      <c r="R123" s="90">
        <f>(VLOOKUP($A122,'ADR Raw Data'!$B$6:$BE$49,'ADR Raw Data'!AY$1,FALSE))/100</f>
        <v>5.4258716723627701E-3</v>
      </c>
      <c r="S123" s="91">
        <f>(VLOOKUP($A122,'ADR Raw Data'!$B$6:$BE$49,'ADR Raw Data'!BA$1,FALSE))/100</f>
        <v>-2.77146745864651E-2</v>
      </c>
      <c r="T123" s="91">
        <f>(VLOOKUP($A122,'ADR Raw Data'!$B$6:$BE$49,'ADR Raw Data'!BB$1,FALSE))/100</f>
        <v>-4.4198785827148798E-2</v>
      </c>
      <c r="U123" s="90">
        <f>(VLOOKUP($A122,'ADR Raw Data'!$B$6:$BE$49,'ADR Raw Data'!BC$1,FALSE))/100</f>
        <v>-3.61777117080768E-2</v>
      </c>
      <c r="V123" s="92">
        <f>(VLOOKUP($A122,'ADR Raw Data'!$B$6:$BE$49,'ADR Raw Data'!BE$1,FALSE))/100</f>
        <v>-1.0520899328434401E-2</v>
      </c>
      <c r="X123" s="89">
        <f>(VLOOKUP($A122,'RevPAR Raw Data'!$B$6:$BE$49,'RevPAR Raw Data'!AT$1,FALSE))/100</f>
        <v>2.8100730722956002E-3</v>
      </c>
      <c r="Y123" s="90">
        <f>(VLOOKUP($A122,'RevPAR Raw Data'!$B$6:$BE$49,'RevPAR Raw Data'!AU$1,FALSE))/100</f>
        <v>5.2961857716945199E-2</v>
      </c>
      <c r="Z123" s="90">
        <f>(VLOOKUP($A122,'RevPAR Raw Data'!$B$6:$BE$49,'RevPAR Raw Data'!AV$1,FALSE))/100</f>
        <v>5.7986444917039803E-2</v>
      </c>
      <c r="AA123" s="90">
        <f>(VLOOKUP($A122,'RevPAR Raw Data'!$B$6:$BE$49,'RevPAR Raw Data'!AW$1,FALSE))/100</f>
        <v>7.1587314565965995E-2</v>
      </c>
      <c r="AB123" s="90">
        <f>(VLOOKUP($A122,'RevPAR Raw Data'!$B$6:$BE$49,'RevPAR Raw Data'!AX$1,FALSE))/100</f>
        <v>9.46614770026485E-2</v>
      </c>
      <c r="AC123" s="90">
        <f>(VLOOKUP($A122,'RevPAR Raw Data'!$B$6:$BE$49,'RevPAR Raw Data'!AY$1,FALSE))/100</f>
        <v>5.9763091217337402E-2</v>
      </c>
      <c r="AD123" s="91">
        <f>(VLOOKUP($A122,'RevPAR Raw Data'!$B$6:$BE$49,'RevPAR Raw Data'!BA$1,FALSE))/100</f>
        <v>-3.1380584924697104E-3</v>
      </c>
      <c r="AE123" s="91">
        <f>(VLOOKUP($A122,'RevPAR Raw Data'!$B$6:$BE$49,'RevPAR Raw Data'!BB$1,FALSE))/100</f>
        <v>-7.3916975117789996E-2</v>
      </c>
      <c r="AF123" s="90">
        <f>(VLOOKUP($A122,'RevPAR Raw Data'!$B$6:$BE$49,'RevPAR Raw Data'!BC$1,FALSE))/100</f>
        <v>-3.9634906400985402E-2</v>
      </c>
      <c r="AG123" s="92">
        <f>(VLOOKUP($A122,'RevPAR Raw Data'!$B$6:$BE$49,'RevPAR Raw Data'!BE$1,FALSE))/100</f>
        <v>2.4621175254460899E-2</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0.59613899613899601</v>
      </c>
      <c r="C125" s="118">
        <f>(VLOOKUP($A125,'Occupancy Raw Data'!$B$8:$BE$45,'Occupancy Raw Data'!AH$3,FALSE))/100</f>
        <v>0.71288610038610001</v>
      </c>
      <c r="D125" s="118">
        <f>(VLOOKUP($A125,'Occupancy Raw Data'!$B$8:$BE$45,'Occupancy Raw Data'!AI$3,FALSE))/100</f>
        <v>0.7404922779922769</v>
      </c>
      <c r="E125" s="118">
        <f>(VLOOKUP($A125,'Occupancy Raw Data'!$B$8:$BE$45,'Occupancy Raw Data'!AJ$3,FALSE))/100</f>
        <v>0.74869691119691095</v>
      </c>
      <c r="F125" s="118">
        <f>(VLOOKUP($A125,'Occupancy Raw Data'!$B$8:$BE$45,'Occupancy Raw Data'!AK$3,FALSE))/100</f>
        <v>0.71986564299424105</v>
      </c>
      <c r="G125" s="119">
        <f>(VLOOKUP($A125,'Occupancy Raw Data'!$B$8:$BE$45,'Occupancy Raw Data'!AL$3,FALSE))/100</f>
        <v>0.70363478596220508</v>
      </c>
      <c r="H125" s="99">
        <f>(VLOOKUP($A125,'Occupancy Raw Data'!$B$8:$BE$45,'Occupancy Raw Data'!AN$3,FALSE))/100</f>
        <v>0.71895393474088198</v>
      </c>
      <c r="I125" s="99">
        <f>(VLOOKUP($A125,'Occupancy Raw Data'!$B$8:$BE$45,'Occupancy Raw Data'!AO$3,FALSE))/100</f>
        <v>0.69961612284069008</v>
      </c>
      <c r="J125" s="119">
        <f>(VLOOKUP($A125,'Occupancy Raw Data'!$B$8:$BE$45,'Occupancy Raw Data'!AP$3,FALSE))/100</f>
        <v>0.70928502879078592</v>
      </c>
      <c r="K125" s="120">
        <f>(VLOOKUP($A125,'Occupancy Raw Data'!$B$8:$BE$45,'Occupancy Raw Data'!AR$3,FALSE))/100</f>
        <v>0.7052544704264091</v>
      </c>
      <c r="M125" s="121">
        <f>VLOOKUP($A125,'ADR Raw Data'!$B$6:$BE$43,'ADR Raw Data'!AG$1,FALSE)</f>
        <v>91.781284447862603</v>
      </c>
      <c r="N125" s="122">
        <f>VLOOKUP($A125,'ADR Raw Data'!$B$6:$BE$43,'ADR Raw Data'!AH$1,FALSE)</f>
        <v>98.227496831629495</v>
      </c>
      <c r="O125" s="122">
        <f>VLOOKUP($A125,'ADR Raw Data'!$B$6:$BE$43,'ADR Raw Data'!AI$1,FALSE)</f>
        <v>99.234897138760303</v>
      </c>
      <c r="P125" s="122">
        <f>VLOOKUP($A125,'ADR Raw Data'!$B$6:$BE$43,'ADR Raw Data'!AJ$1,FALSE)</f>
        <v>98.743461496809104</v>
      </c>
      <c r="Q125" s="122">
        <f>VLOOKUP($A125,'ADR Raw Data'!$B$6:$BE$43,'ADR Raw Data'!AK$1,FALSE)</f>
        <v>96.150841147846904</v>
      </c>
      <c r="R125" s="123">
        <f>VLOOKUP($A125,'ADR Raw Data'!$B$6:$BE$43,'ADR Raw Data'!AL$1,FALSE)</f>
        <v>97.031063497348597</v>
      </c>
      <c r="S125" s="122">
        <f>VLOOKUP($A125,'ADR Raw Data'!$B$6:$BE$43,'ADR Raw Data'!AN$1,FALSE)</f>
        <v>98.856340278982799</v>
      </c>
      <c r="T125" s="122">
        <f>VLOOKUP($A125,'ADR Raw Data'!$B$6:$BE$43,'ADR Raw Data'!AO$1,FALSE)</f>
        <v>99.116887229080902</v>
      </c>
      <c r="U125" s="123">
        <f>VLOOKUP($A125,'ADR Raw Data'!$B$6:$BE$43,'ADR Raw Data'!AP$1,FALSE)</f>
        <v>98.984837878429104</v>
      </c>
      <c r="V125" s="124">
        <f>VLOOKUP($A125,'ADR Raw Data'!$B$6:$BE$43,'ADR Raw Data'!AR$1,FALSE)</f>
        <v>97.594328359533407</v>
      </c>
      <c r="X125" s="121">
        <f>VLOOKUP($A125,'RevPAR Raw Data'!$B$6:$BE$43,'RevPAR Raw Data'!AG$1,FALSE)</f>
        <v>54.714402775096502</v>
      </c>
      <c r="Y125" s="122">
        <f>VLOOKUP($A125,'RevPAR Raw Data'!$B$6:$BE$43,'RevPAR Raw Data'!AH$1,FALSE)</f>
        <v>70.025017166988405</v>
      </c>
      <c r="Z125" s="122">
        <f>VLOOKUP($A125,'RevPAR Raw Data'!$B$6:$BE$43,'RevPAR Raw Data'!AI$1,FALSE)</f>
        <v>73.482675038609997</v>
      </c>
      <c r="AA125" s="122">
        <f>VLOOKUP($A125,'RevPAR Raw Data'!$B$6:$BE$43,'RevPAR Raw Data'!AJ$1,FALSE)</f>
        <v>73.928924623552106</v>
      </c>
      <c r="AB125" s="122">
        <f>VLOOKUP($A125,'RevPAR Raw Data'!$B$6:$BE$43,'RevPAR Raw Data'!AK$1,FALSE)</f>
        <v>69.215687087332</v>
      </c>
      <c r="AC125" s="123">
        <f>VLOOKUP($A125,'RevPAR Raw Data'!$B$6:$BE$43,'RevPAR Raw Data'!AL$1,FALSE)</f>
        <v>68.274431595642099</v>
      </c>
      <c r="AD125" s="122">
        <f>VLOOKUP($A125,'RevPAR Raw Data'!$B$6:$BE$43,'RevPAR Raw Data'!AN$1,FALSE)</f>
        <v>71.073154817658306</v>
      </c>
      <c r="AE125" s="122">
        <f>VLOOKUP($A125,'RevPAR Raw Data'!$B$6:$BE$43,'RevPAR Raw Data'!AO$1,FALSE)</f>
        <v>69.343772351247594</v>
      </c>
      <c r="AF125" s="123">
        <f>VLOOKUP($A125,'RevPAR Raw Data'!$B$6:$BE$43,'RevPAR Raw Data'!AP$1,FALSE)</f>
        <v>70.2084635844529</v>
      </c>
      <c r="AG125" s="124">
        <f>VLOOKUP($A125,'RevPAR Raw Data'!$B$6:$BE$43,'RevPAR Raw Data'!AR$1,FALSE)</f>
        <v>68.828836363823896</v>
      </c>
    </row>
    <row r="126" spans="1:33" ht="14.25" x14ac:dyDescent="0.2">
      <c r="A126" s="101" t="s">
        <v>121</v>
      </c>
      <c r="B126" s="89">
        <f>(VLOOKUP($A125,'Occupancy Raw Data'!$B$8:$BE$51,'Occupancy Raw Data'!AT$3,FALSE))/100</f>
        <v>-8.15463815463815E-3</v>
      </c>
      <c r="C126" s="90">
        <f>(VLOOKUP($A125,'Occupancy Raw Data'!$B$8:$BE$51,'Occupancy Raw Data'!AU$3,FALSE))/100</f>
        <v>2.1235521235521198E-3</v>
      </c>
      <c r="D126" s="90">
        <f>(VLOOKUP($A125,'Occupancy Raw Data'!$B$8:$BE$51,'Occupancy Raw Data'!AV$3,FALSE))/100</f>
        <v>1.58285980597027E-2</v>
      </c>
      <c r="E126" s="90">
        <f>(VLOOKUP($A125,'Occupancy Raw Data'!$B$8:$BE$51,'Occupancy Raw Data'!AW$3,FALSE))/100</f>
        <v>2.14181228356486E-2</v>
      </c>
      <c r="F126" s="90">
        <f>(VLOOKUP($A125,'Occupancy Raw Data'!$B$8:$BE$51,'Occupancy Raw Data'!AX$3,FALSE))/100</f>
        <v>3.5747583912261495E-2</v>
      </c>
      <c r="G126" s="90">
        <f>(VLOOKUP($A125,'Occupancy Raw Data'!$B$8:$BE$51,'Occupancy Raw Data'!AY$3,FALSE))/100</f>
        <v>1.41301449895681E-2</v>
      </c>
      <c r="H126" s="91">
        <f>(VLOOKUP($A125,'Occupancy Raw Data'!$B$8:$BE$51,'Occupancy Raw Data'!BA$3,FALSE))/100</f>
        <v>-2.2798447976077598E-3</v>
      </c>
      <c r="I126" s="91">
        <f>(VLOOKUP($A125,'Occupancy Raw Data'!$B$8:$BE$51,'Occupancy Raw Data'!BB$3,FALSE))/100</f>
        <v>-4.3391492918053699E-2</v>
      </c>
      <c r="J126" s="90">
        <f>(VLOOKUP($A125,'Occupancy Raw Data'!$B$8:$BE$51,'Occupancy Raw Data'!BC$3,FALSE))/100</f>
        <v>-2.2987913901580899E-2</v>
      </c>
      <c r="K126" s="92">
        <f>(VLOOKUP($A125,'Occupancy Raw Data'!$B$8:$BE$51,'Occupancy Raw Data'!BE$3,FALSE))/100</f>
        <v>3.2187883242814704E-3</v>
      </c>
      <c r="M126" s="89">
        <f>(VLOOKUP($A125,'ADR Raw Data'!$B$6:$BE$49,'ADR Raw Data'!AT$1,FALSE))/100</f>
        <v>1.2183317827963801E-2</v>
      </c>
      <c r="N126" s="90">
        <f>(VLOOKUP($A125,'ADR Raw Data'!$B$6:$BE$49,'ADR Raw Data'!AU$1,FALSE))/100</f>
        <v>3.3553790315061095E-2</v>
      </c>
      <c r="O126" s="90">
        <f>(VLOOKUP($A125,'ADR Raw Data'!$B$6:$BE$49,'ADR Raw Data'!AV$1,FALSE))/100</f>
        <v>2.01292477961365E-2</v>
      </c>
      <c r="P126" s="90">
        <f>(VLOOKUP($A125,'ADR Raw Data'!$B$6:$BE$49,'ADR Raw Data'!AW$1,FALSE))/100</f>
        <v>1.69423509167635E-2</v>
      </c>
      <c r="Q126" s="90">
        <f>(VLOOKUP($A125,'ADR Raw Data'!$B$6:$BE$49,'ADR Raw Data'!AX$1,FALSE))/100</f>
        <v>-1.22816401973099E-3</v>
      </c>
      <c r="R126" s="90">
        <f>(VLOOKUP($A125,'ADR Raw Data'!$B$6:$BE$49,'ADR Raw Data'!AY$1,FALSE))/100</f>
        <v>1.6757577350679401E-2</v>
      </c>
      <c r="S126" s="91">
        <f>(VLOOKUP($A125,'ADR Raw Data'!$B$6:$BE$49,'ADR Raw Data'!BA$1,FALSE))/100</f>
        <v>-3.5069653990569404E-2</v>
      </c>
      <c r="T126" s="91">
        <f>(VLOOKUP($A125,'ADR Raw Data'!$B$6:$BE$49,'ADR Raw Data'!BB$1,FALSE))/100</f>
        <v>-2.6963554816988502E-2</v>
      </c>
      <c r="U126" s="90">
        <f>(VLOOKUP($A125,'ADR Raw Data'!$B$6:$BE$49,'ADR Raw Data'!BC$1,FALSE))/100</f>
        <v>-3.1025033830100898E-2</v>
      </c>
      <c r="V126" s="92">
        <f>(VLOOKUP($A125,'ADR Raw Data'!$B$6:$BE$49,'ADR Raw Data'!BE$1,FALSE))/100</f>
        <v>1.8883885536594E-3</v>
      </c>
      <c r="X126" s="89">
        <f>(VLOOKUP($A125,'RevPAR Raw Data'!$B$6:$BE$49,'RevPAR Raw Data'!AT$1,FALSE))/100</f>
        <v>3.9293291249156599E-3</v>
      </c>
      <c r="Y126" s="90">
        <f>(VLOOKUP($A125,'RevPAR Raw Data'!$B$6:$BE$49,'RevPAR Raw Data'!AU$1,FALSE))/100</f>
        <v>3.5748595661290003E-2</v>
      </c>
      <c r="Z126" s="90">
        <f>(VLOOKUP($A125,'RevPAR Raw Data'!$B$6:$BE$49,'RevPAR Raw Data'!AV$1,FALSE))/100</f>
        <v>3.6276463628448399E-2</v>
      </c>
      <c r="AA126" s="90">
        <f>(VLOOKUP($A125,'RevPAR Raw Data'!$B$6:$BE$49,'RevPAR Raw Data'!AW$1,FALSE))/100</f>
        <v>3.8723347105472004E-2</v>
      </c>
      <c r="AB126" s="90">
        <f>(VLOOKUP($A125,'RevPAR Raw Data'!$B$6:$BE$49,'RevPAR Raw Data'!AX$1,FALSE))/100</f>
        <v>3.4475515996177097E-2</v>
      </c>
      <c r="AC126" s="90">
        <f>(VLOOKUP($A125,'RevPAR Raw Data'!$B$6:$BE$49,'RevPAR Raw Data'!AY$1,FALSE))/100</f>
        <v>3.1124509337886498E-2</v>
      </c>
      <c r="AD126" s="91">
        <f>(VLOOKUP($A125,'RevPAR Raw Data'!$B$6:$BE$49,'RevPAR Raw Data'!BA$1,FALSE))/100</f>
        <v>-3.7269545419972801E-2</v>
      </c>
      <c r="AE126" s="91">
        <f>(VLOOKUP($A125,'RevPAR Raw Data'!$B$6:$BE$49,'RevPAR Raw Data'!BB$1,FALSE))/100</f>
        <v>-6.9185058837155297E-2</v>
      </c>
      <c r="AF126" s="90">
        <f>(VLOOKUP($A125,'RevPAR Raw Data'!$B$6:$BE$49,'RevPAR Raw Data'!BC$1,FALSE))/100</f>
        <v>-5.3299746925201896E-2</v>
      </c>
      <c r="AG126" s="92">
        <f>(VLOOKUP($A125,'RevPAR Raw Data'!$B$6:$BE$49,'RevPAR Raw Data'!BE$1,FALSE))/100</f>
        <v>5.1132552009691004E-3</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0.40253671562082699</v>
      </c>
      <c r="C128" s="118">
        <f>(VLOOKUP($A128,'Occupancy Raw Data'!$B$8:$BE$45,'Occupancy Raw Data'!AH$3,FALSE))/100</f>
        <v>0.67264686248331107</v>
      </c>
      <c r="D128" s="118">
        <f>(VLOOKUP($A128,'Occupancy Raw Data'!$B$8:$BE$45,'Occupancy Raw Data'!AI$3,FALSE))/100</f>
        <v>0.79764686248331107</v>
      </c>
      <c r="E128" s="118">
        <f>(VLOOKUP($A128,'Occupancy Raw Data'!$B$8:$BE$45,'Occupancy Raw Data'!AJ$3,FALSE))/100</f>
        <v>0.77628504672897092</v>
      </c>
      <c r="F128" s="118">
        <f>(VLOOKUP($A128,'Occupancy Raw Data'!$B$8:$BE$45,'Occupancy Raw Data'!AK$3,FALSE))/100</f>
        <v>0.76093124165554005</v>
      </c>
      <c r="G128" s="119">
        <f>(VLOOKUP($A128,'Occupancy Raw Data'!$B$8:$BE$45,'Occupancy Raw Data'!AL$3,FALSE))/100</f>
        <v>0.6820093457943921</v>
      </c>
      <c r="H128" s="99">
        <f>(VLOOKUP($A128,'Occupancy Raw Data'!$B$8:$BE$45,'Occupancy Raw Data'!AN$3,FALSE))/100</f>
        <v>0.816088117489986</v>
      </c>
      <c r="I128" s="99">
        <f>(VLOOKUP($A128,'Occupancy Raw Data'!$B$8:$BE$45,'Occupancy Raw Data'!AO$3,FALSE))/100</f>
        <v>0.76034712950600802</v>
      </c>
      <c r="J128" s="119">
        <f>(VLOOKUP($A128,'Occupancy Raw Data'!$B$8:$BE$45,'Occupancy Raw Data'!AP$3,FALSE))/100</f>
        <v>0.78821762349799696</v>
      </c>
      <c r="K128" s="120">
        <f>(VLOOKUP($A128,'Occupancy Raw Data'!$B$8:$BE$45,'Occupancy Raw Data'!AR$3,FALSE))/100</f>
        <v>0.71235456799542207</v>
      </c>
      <c r="M128" s="121">
        <f>VLOOKUP($A128,'ADR Raw Data'!$B$6:$BE$43,'ADR Raw Data'!AG$1,FALSE)</f>
        <v>162.611834577114</v>
      </c>
      <c r="N128" s="122">
        <f>VLOOKUP($A128,'ADR Raw Data'!$B$6:$BE$43,'ADR Raw Data'!AH$1,FALSE)</f>
        <v>178.13400446594699</v>
      </c>
      <c r="O128" s="122">
        <f>VLOOKUP($A128,'ADR Raw Data'!$B$6:$BE$43,'ADR Raw Data'!AI$1,FALSE)</f>
        <v>190.981234438748</v>
      </c>
      <c r="P128" s="122">
        <f>VLOOKUP($A128,'ADR Raw Data'!$B$6:$BE$43,'ADR Raw Data'!AJ$1,FALSE)</f>
        <v>191.48468236052801</v>
      </c>
      <c r="Q128" s="122">
        <f>VLOOKUP($A128,'ADR Raw Data'!$B$6:$BE$43,'ADR Raw Data'!AK$1,FALSE)</f>
        <v>192.07136747450301</v>
      </c>
      <c r="R128" s="123">
        <f>VLOOKUP($A128,'ADR Raw Data'!$B$6:$BE$43,'ADR Raw Data'!AL$1,FALSE)</f>
        <v>185.456078891988</v>
      </c>
      <c r="S128" s="122">
        <f>VLOOKUP($A128,'ADR Raw Data'!$B$6:$BE$43,'ADR Raw Data'!AN$1,FALSE)</f>
        <v>207.83541820040799</v>
      </c>
      <c r="T128" s="122">
        <f>VLOOKUP($A128,'ADR Raw Data'!$B$6:$BE$43,'ADR Raw Data'!AO$1,FALSE)</f>
        <v>202.09349100087701</v>
      </c>
      <c r="U128" s="123">
        <f>VLOOKUP($A128,'ADR Raw Data'!$B$6:$BE$43,'ADR Raw Data'!AP$1,FALSE)</f>
        <v>205.06596866398399</v>
      </c>
      <c r="V128" s="124">
        <f>VLOOKUP($A128,'ADR Raw Data'!$B$6:$BE$43,'ADR Raw Data'!AR$1,FALSE)</f>
        <v>191.655584189564</v>
      </c>
      <c r="X128" s="121">
        <f>VLOOKUP($A128,'RevPAR Raw Data'!$B$6:$BE$43,'RevPAR Raw Data'!AG$1,FALSE)</f>
        <v>65.457233811748907</v>
      </c>
      <c r="Y128" s="122">
        <f>VLOOKUP($A128,'RevPAR Raw Data'!$B$6:$BE$43,'RevPAR Raw Data'!AH$1,FALSE)</f>
        <v>119.821279205607</v>
      </c>
      <c r="Z128" s="122">
        <f>VLOOKUP($A128,'RevPAR Raw Data'!$B$6:$BE$43,'RevPAR Raw Data'!AI$1,FALSE)</f>
        <v>152.33558244325701</v>
      </c>
      <c r="AA128" s="122">
        <f>VLOOKUP($A128,'RevPAR Raw Data'!$B$6:$BE$43,'RevPAR Raw Data'!AJ$1,FALSE)</f>
        <v>148.64669559412499</v>
      </c>
      <c r="AB128" s="122">
        <f>VLOOKUP($A128,'RevPAR Raw Data'!$B$6:$BE$43,'RevPAR Raw Data'!AK$1,FALSE)</f>
        <v>146.15310413885101</v>
      </c>
      <c r="AC128" s="123">
        <f>VLOOKUP($A128,'RevPAR Raw Data'!$B$6:$BE$43,'RevPAR Raw Data'!AL$1,FALSE)</f>
        <v>126.48277903871799</v>
      </c>
      <c r="AD128" s="122">
        <f>VLOOKUP($A128,'RevPAR Raw Data'!$B$6:$BE$43,'RevPAR Raw Data'!AN$1,FALSE)</f>
        <v>169.61201518691499</v>
      </c>
      <c r="AE128" s="122">
        <f>VLOOKUP($A128,'RevPAR Raw Data'!$B$6:$BE$43,'RevPAR Raw Data'!AO$1,FALSE)</f>
        <v>153.66120577436499</v>
      </c>
      <c r="AF128" s="123">
        <f>VLOOKUP($A128,'RevPAR Raw Data'!$B$6:$BE$43,'RevPAR Raw Data'!AP$1,FALSE)</f>
        <v>161.63661048064</v>
      </c>
      <c r="AG128" s="124">
        <f>VLOOKUP($A128,'RevPAR Raw Data'!$B$6:$BE$43,'RevPAR Raw Data'!AR$1,FALSE)</f>
        <v>136.52673087926701</v>
      </c>
    </row>
    <row r="129" spans="1:33" ht="14.25" x14ac:dyDescent="0.2">
      <c r="A129" s="101" t="s">
        <v>121</v>
      </c>
      <c r="B129" s="89">
        <f>(VLOOKUP($A128,'Occupancy Raw Data'!$B$8:$BE$51,'Occupancy Raw Data'!AT$3,FALSE))/100</f>
        <v>-6.2937062937062901E-2</v>
      </c>
      <c r="C129" s="90">
        <f>(VLOOKUP($A128,'Occupancy Raw Data'!$B$8:$BE$51,'Occupancy Raw Data'!AU$3,FALSE))/100</f>
        <v>3.8788659793814399E-2</v>
      </c>
      <c r="D129" s="90">
        <f>(VLOOKUP($A128,'Occupancy Raw Data'!$B$8:$BE$51,'Occupancy Raw Data'!AV$3,FALSE))/100</f>
        <v>6.8044692737430093E-2</v>
      </c>
      <c r="E129" s="90">
        <f>(VLOOKUP($A128,'Occupancy Raw Data'!$B$8:$BE$51,'Occupancy Raw Data'!AW$3,FALSE))/100</f>
        <v>0.125181422351233</v>
      </c>
      <c r="F129" s="90">
        <f>(VLOOKUP($A128,'Occupancy Raw Data'!$B$8:$BE$51,'Occupancy Raw Data'!AX$3,FALSE))/100</f>
        <v>0.113566980095249</v>
      </c>
      <c r="G129" s="90">
        <f>(VLOOKUP($A128,'Occupancy Raw Data'!$B$8:$BE$51,'Occupancy Raw Data'!AY$3,FALSE))/100</f>
        <v>6.6579668537126407E-2</v>
      </c>
      <c r="H129" s="91">
        <f>(VLOOKUP($A128,'Occupancy Raw Data'!$B$8:$BE$51,'Occupancy Raw Data'!BA$3,FALSE))/100</f>
        <v>1.2108040981061701E-2</v>
      </c>
      <c r="I129" s="91">
        <f>(VLOOKUP($A128,'Occupancy Raw Data'!$B$8:$BE$51,'Occupancy Raw Data'!BB$3,FALSE))/100</f>
        <v>-2.52460419341035E-2</v>
      </c>
      <c r="J129" s="90">
        <f>(VLOOKUP($A128,'Occupancy Raw Data'!$B$8:$BE$51,'Occupancy Raw Data'!BC$3,FALSE))/100</f>
        <v>-6.2595339540266106E-3</v>
      </c>
      <c r="K129" s="92">
        <f>(VLOOKUP($A128,'Occupancy Raw Data'!$B$8:$BE$51,'Occupancy Raw Data'!BE$3,FALSE))/100</f>
        <v>4.2424030980706802E-2</v>
      </c>
      <c r="M129" s="89">
        <f>(VLOOKUP($A128,'ADR Raw Data'!$B$6:$BE$49,'ADR Raw Data'!AT$1,FALSE))/100</f>
        <v>-1.4260780827266499E-2</v>
      </c>
      <c r="N129" s="90">
        <f>(VLOOKUP($A128,'ADR Raw Data'!$B$6:$BE$49,'ADR Raw Data'!AU$1,FALSE))/100</f>
        <v>5.3232600579479804E-3</v>
      </c>
      <c r="O129" s="90">
        <f>(VLOOKUP($A128,'ADR Raw Data'!$B$6:$BE$49,'ADR Raw Data'!AV$1,FALSE))/100</f>
        <v>3.2836945157571899E-2</v>
      </c>
      <c r="P129" s="90">
        <f>(VLOOKUP($A128,'ADR Raw Data'!$B$6:$BE$49,'ADR Raw Data'!AW$1,FALSE))/100</f>
        <v>3.2095233566472203E-2</v>
      </c>
      <c r="Q129" s="90">
        <f>(VLOOKUP($A128,'ADR Raw Data'!$B$6:$BE$49,'ADR Raw Data'!AX$1,FALSE))/100</f>
        <v>4.9181148919130599E-2</v>
      </c>
      <c r="R129" s="90">
        <f>(VLOOKUP($A128,'ADR Raw Data'!$B$6:$BE$49,'ADR Raw Data'!AY$1,FALSE))/100</f>
        <v>2.79891007191337E-2</v>
      </c>
      <c r="S129" s="91">
        <f>(VLOOKUP($A128,'ADR Raw Data'!$B$6:$BE$49,'ADR Raw Data'!BA$1,FALSE))/100</f>
        <v>-1.0562596910837002E-2</v>
      </c>
      <c r="T129" s="91">
        <f>(VLOOKUP($A128,'ADR Raw Data'!$B$6:$BE$49,'ADR Raw Data'!BB$1,FALSE))/100</f>
        <v>-5.95521238028782E-2</v>
      </c>
      <c r="U129" s="90">
        <f>(VLOOKUP($A128,'ADR Raw Data'!$B$6:$BE$49,'ADR Raw Data'!BC$1,FALSE))/100</f>
        <v>-3.4676328394302902E-2</v>
      </c>
      <c r="V129" s="92">
        <f>(VLOOKUP($A128,'ADR Raw Data'!$B$6:$BE$49,'ADR Raw Data'!BE$1,FALSE))/100</f>
        <v>3.2888485521764899E-3</v>
      </c>
      <c r="X129" s="89">
        <f>(VLOOKUP($A128,'RevPAR Raw Data'!$B$6:$BE$49,'RevPAR Raw Data'!AT$1,FALSE))/100</f>
        <v>-7.63003121038721E-2</v>
      </c>
      <c r="Y129" s="90">
        <f>(VLOOKUP($A128,'RevPAR Raw Data'!$B$6:$BE$49,'RevPAR Raw Data'!AU$1,FALSE))/100</f>
        <v>4.4318401975144105E-2</v>
      </c>
      <c r="Z129" s="90">
        <f>(VLOOKUP($A128,'RevPAR Raw Data'!$B$6:$BE$49,'RevPAR Raw Data'!AV$1,FALSE))/100</f>
        <v>0.10311601773868401</v>
      </c>
      <c r="AA129" s="90">
        <f>(VLOOKUP($A128,'RevPAR Raw Data'!$B$6:$BE$49,'RevPAR Raw Data'!AW$1,FALSE))/100</f>
        <v>0.161294382906251</v>
      </c>
      <c r="AB129" s="90">
        <f>(VLOOKUP($A128,'RevPAR Raw Data'!$B$6:$BE$49,'RevPAR Raw Data'!AX$1,FALSE))/100</f>
        <v>0.16833348357474001</v>
      </c>
      <c r="AC129" s="90">
        <f>(VLOOKUP($A128,'RevPAR Raw Data'!$B$6:$BE$49,'RevPAR Raw Data'!AY$1,FALSE))/100</f>
        <v>9.6432274304792301E-2</v>
      </c>
      <c r="AD129" s="91">
        <f>(VLOOKUP($A128,'RevPAR Raw Data'!$B$6:$BE$49,'RevPAR Raw Data'!BA$1,FALSE))/100</f>
        <v>1.4175517139619002E-3</v>
      </c>
      <c r="AE129" s="91">
        <f>(VLOOKUP($A128,'RevPAR Raw Data'!$B$6:$BE$49,'RevPAR Raw Data'!BB$1,FALSE))/100</f>
        <v>-8.3294710322189408E-2</v>
      </c>
      <c r="AF129" s="90">
        <f>(VLOOKUP($A128,'RevPAR Raw Data'!$B$6:$BE$49,'RevPAR Raw Data'!BC$1,FALSE))/100</f>
        <v>-4.07188046933444E-2</v>
      </c>
      <c r="AG129" s="92">
        <f>(VLOOKUP($A128,'RevPAR Raw Data'!$B$6:$BE$49,'RevPAR Raw Data'!BE$1,FALSE))/100</f>
        <v>4.5852405745751702E-2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0.46148555708390604</v>
      </c>
      <c r="C131" s="118">
        <f>(VLOOKUP($A131,'Occupancy Raw Data'!$B$8:$BE$45,'Occupancy Raw Data'!AH$3,FALSE))/100</f>
        <v>0.62514328289775301</v>
      </c>
      <c r="D131" s="118">
        <f>(VLOOKUP($A131,'Occupancy Raw Data'!$B$8:$BE$45,'Occupancy Raw Data'!AI$3,FALSE))/100</f>
        <v>0.70108321870701507</v>
      </c>
      <c r="E131" s="118">
        <f>(VLOOKUP($A131,'Occupancy Raw Data'!$B$8:$BE$45,'Occupancy Raw Data'!AJ$3,FALSE))/100</f>
        <v>0.69798830811554291</v>
      </c>
      <c r="F131" s="118">
        <f>(VLOOKUP($A131,'Occupancy Raw Data'!$B$8:$BE$45,'Occupancy Raw Data'!AK$3,FALSE))/100</f>
        <v>0.64164947271893591</v>
      </c>
      <c r="G131" s="119">
        <f>(VLOOKUP($A131,'Occupancy Raw Data'!$B$8:$BE$45,'Occupancy Raw Data'!AL$3,FALSE))/100</f>
        <v>0.62546996790462994</v>
      </c>
      <c r="H131" s="99">
        <f>(VLOOKUP($A131,'Occupancy Raw Data'!$B$8:$BE$45,'Occupancy Raw Data'!AN$3,FALSE))/100</f>
        <v>0.7367893168271431</v>
      </c>
      <c r="I131" s="99">
        <f>(VLOOKUP($A131,'Occupancy Raw Data'!$B$8:$BE$45,'Occupancy Raw Data'!AO$3,FALSE))/100</f>
        <v>0.75280834479596503</v>
      </c>
      <c r="J131" s="119">
        <f>(VLOOKUP($A131,'Occupancy Raw Data'!$B$8:$BE$45,'Occupancy Raw Data'!AP$3,FALSE))/100</f>
        <v>0.74479883081155407</v>
      </c>
      <c r="K131" s="120">
        <f>(VLOOKUP($A131,'Occupancy Raw Data'!$B$8:$BE$45,'Occupancy Raw Data'!AR$3,FALSE))/100</f>
        <v>0.65956392873517999</v>
      </c>
      <c r="M131" s="121">
        <f>VLOOKUP($A131,'ADR Raw Data'!$B$6:$BE$43,'ADR Raw Data'!AG$1,FALSE)</f>
        <v>93.572567685047105</v>
      </c>
      <c r="N131" s="122">
        <f>VLOOKUP($A131,'ADR Raw Data'!$B$6:$BE$43,'ADR Raw Data'!AH$1,FALSE)</f>
        <v>106.163170295668</v>
      </c>
      <c r="O131" s="122">
        <f>VLOOKUP($A131,'ADR Raw Data'!$B$6:$BE$43,'ADR Raw Data'!AI$1,FALSE)</f>
        <v>111.559917841814</v>
      </c>
      <c r="P131" s="122">
        <f>VLOOKUP($A131,'ADR Raw Data'!$B$6:$BE$43,'ADR Raw Data'!AJ$1,FALSE)</f>
        <v>110.86109619411199</v>
      </c>
      <c r="Q131" s="122">
        <f>VLOOKUP($A131,'ADR Raw Data'!$B$6:$BE$43,'ADR Raw Data'!AK$1,FALSE)</f>
        <v>105.23166272162899</v>
      </c>
      <c r="R131" s="123">
        <f>VLOOKUP($A131,'ADR Raw Data'!$B$6:$BE$43,'ADR Raw Data'!AL$1,FALSE)</f>
        <v>106.372479749294</v>
      </c>
      <c r="S131" s="122">
        <f>VLOOKUP($A131,'ADR Raw Data'!$B$6:$BE$43,'ADR Raw Data'!AN$1,FALSE)</f>
        <v>121.09495079926801</v>
      </c>
      <c r="T131" s="122">
        <f>VLOOKUP($A131,'ADR Raw Data'!$B$6:$BE$43,'ADR Raw Data'!AO$1,FALSE)</f>
        <v>123.398054434716</v>
      </c>
      <c r="U131" s="123">
        <f>VLOOKUP($A131,'ADR Raw Data'!$B$6:$BE$43,'ADR Raw Data'!AP$1,FALSE)</f>
        <v>122.258886323849</v>
      </c>
      <c r="V131" s="124">
        <f>VLOOKUP($A131,'ADR Raw Data'!$B$6:$BE$43,'ADR Raw Data'!AR$1,FALSE)</f>
        <v>111.4980208301</v>
      </c>
      <c r="X131" s="121">
        <f>VLOOKUP($A131,'RevPAR Raw Data'!$B$6:$BE$43,'RevPAR Raw Data'!AG$1,FALSE)</f>
        <v>43.182388525905502</v>
      </c>
      <c r="Y131" s="122">
        <f>VLOOKUP($A131,'RevPAR Raw Data'!$B$6:$BE$43,'RevPAR Raw Data'!AH$1,FALSE)</f>
        <v>66.367192801467198</v>
      </c>
      <c r="Z131" s="122">
        <f>VLOOKUP($A131,'RevPAR Raw Data'!$B$6:$BE$43,'RevPAR Raw Data'!AI$1,FALSE)</f>
        <v>78.212786279229704</v>
      </c>
      <c r="AA131" s="122">
        <f>VLOOKUP($A131,'RevPAR Raw Data'!$B$6:$BE$43,'RevPAR Raw Data'!AJ$1,FALSE)</f>
        <v>77.379748968363103</v>
      </c>
      <c r="AB131" s="122">
        <f>VLOOKUP($A131,'RevPAR Raw Data'!$B$6:$BE$43,'RevPAR Raw Data'!AK$1,FALSE)</f>
        <v>67.521840898670305</v>
      </c>
      <c r="AC131" s="123">
        <f>VLOOKUP($A131,'RevPAR Raw Data'!$B$6:$BE$43,'RevPAR Raw Data'!AL$1,FALSE)</f>
        <v>66.532791494727107</v>
      </c>
      <c r="AD131" s="122">
        <f>VLOOKUP($A131,'RevPAR Raw Data'!$B$6:$BE$43,'RevPAR Raw Data'!AN$1,FALSE)</f>
        <v>89.221466070609793</v>
      </c>
      <c r="AE131" s="122">
        <f>VLOOKUP($A131,'RevPAR Raw Data'!$B$6:$BE$43,'RevPAR Raw Data'!AO$1,FALSE)</f>
        <v>92.895085110041194</v>
      </c>
      <c r="AF131" s="123">
        <f>VLOOKUP($A131,'RevPAR Raw Data'!$B$6:$BE$43,'RevPAR Raw Data'!AP$1,FALSE)</f>
        <v>91.058275590325493</v>
      </c>
      <c r="AG131" s="124">
        <f>VLOOKUP($A131,'RevPAR Raw Data'!$B$6:$BE$43,'RevPAR Raw Data'!AR$1,FALSE)</f>
        <v>73.540072664898105</v>
      </c>
    </row>
    <row r="132" spans="1:33" ht="14.25" x14ac:dyDescent="0.2">
      <c r="A132" s="101" t="s">
        <v>121</v>
      </c>
      <c r="B132" s="89">
        <f>(VLOOKUP($A131,'Occupancy Raw Data'!$B$8:$BE$51,'Occupancy Raw Data'!AT$3,FALSE))/100</f>
        <v>7.2568973102453499E-2</v>
      </c>
      <c r="C132" s="90">
        <f>(VLOOKUP($A131,'Occupancy Raw Data'!$B$8:$BE$51,'Occupancy Raw Data'!AU$3,FALSE))/100</f>
        <v>8.2355090601819697E-2</v>
      </c>
      <c r="D132" s="90">
        <f>(VLOOKUP($A131,'Occupancy Raw Data'!$B$8:$BE$51,'Occupancy Raw Data'!AV$3,FALSE))/100</f>
        <v>6.3523023831098202E-2</v>
      </c>
      <c r="E132" s="90">
        <f>(VLOOKUP($A131,'Occupancy Raw Data'!$B$8:$BE$51,'Occupancy Raw Data'!AW$3,FALSE))/100</f>
        <v>7.1323408796161405E-2</v>
      </c>
      <c r="F132" s="90">
        <f>(VLOOKUP($A131,'Occupancy Raw Data'!$B$8:$BE$51,'Occupancy Raw Data'!AX$3,FALSE))/100</f>
        <v>8.6194562186674498E-2</v>
      </c>
      <c r="G132" s="90">
        <f>(VLOOKUP($A131,'Occupancy Raw Data'!$B$8:$BE$51,'Occupancy Raw Data'!AY$3,FALSE))/100</f>
        <v>7.4949831283426402E-2</v>
      </c>
      <c r="H132" s="91">
        <f>(VLOOKUP($A131,'Occupancy Raw Data'!$B$8:$BE$51,'Occupancy Raw Data'!BA$3,FALSE))/100</f>
        <v>3.2410449165750699E-2</v>
      </c>
      <c r="I132" s="91">
        <f>(VLOOKUP($A131,'Occupancy Raw Data'!$B$8:$BE$51,'Occupancy Raw Data'!BB$3,FALSE))/100</f>
        <v>-4.07750699044638E-2</v>
      </c>
      <c r="J132" s="90">
        <f>(VLOOKUP($A131,'Occupancy Raw Data'!$B$8:$BE$51,'Occupancy Raw Data'!BC$3,FALSE))/100</f>
        <v>-5.9197935300938694E-3</v>
      </c>
      <c r="K132" s="92">
        <f>(VLOOKUP($A131,'Occupancy Raw Data'!$B$8:$BE$51,'Occupancy Raw Data'!BE$3,FALSE))/100</f>
        <v>4.7457321755547899E-2</v>
      </c>
      <c r="M132" s="89">
        <f>(VLOOKUP($A131,'ADR Raw Data'!$B$6:$BE$49,'ADR Raw Data'!AT$1,FALSE))/100</f>
        <v>-3.7247682848804101E-2</v>
      </c>
      <c r="N132" s="90">
        <f>(VLOOKUP($A131,'ADR Raw Data'!$B$6:$BE$49,'ADR Raw Data'!AU$1,FALSE))/100</f>
        <v>-6.2494084710122395E-4</v>
      </c>
      <c r="O132" s="90">
        <f>(VLOOKUP($A131,'ADR Raw Data'!$B$6:$BE$49,'ADR Raw Data'!AV$1,FALSE))/100</f>
        <v>-1.5563824621160898E-3</v>
      </c>
      <c r="P132" s="90">
        <f>(VLOOKUP($A131,'ADR Raw Data'!$B$6:$BE$49,'ADR Raw Data'!AW$1,FALSE))/100</f>
        <v>-2.4837139136045998E-3</v>
      </c>
      <c r="Q132" s="90">
        <f>(VLOOKUP($A131,'ADR Raw Data'!$B$6:$BE$49,'ADR Raw Data'!AX$1,FALSE))/100</f>
        <v>2.2401896430516597E-3</v>
      </c>
      <c r="R132" s="90">
        <f>(VLOOKUP($A131,'ADR Raw Data'!$B$6:$BE$49,'ADR Raw Data'!AY$1,FALSE))/100</f>
        <v>-5.7617298203847403E-3</v>
      </c>
      <c r="S132" s="91">
        <f>(VLOOKUP($A131,'ADR Raw Data'!$B$6:$BE$49,'ADR Raw Data'!BA$1,FALSE))/100</f>
        <v>-2.84968707312621E-2</v>
      </c>
      <c r="T132" s="91">
        <f>(VLOOKUP($A131,'ADR Raw Data'!$B$6:$BE$49,'ADR Raw Data'!BB$1,FALSE))/100</f>
        <v>-4.3053040585718003E-2</v>
      </c>
      <c r="U132" s="90">
        <f>(VLOOKUP($A131,'ADR Raw Data'!$B$6:$BE$49,'ADR Raw Data'!BC$1,FALSE))/100</f>
        <v>-3.6576922635106E-2</v>
      </c>
      <c r="V132" s="92">
        <f>(VLOOKUP($A131,'ADR Raw Data'!$B$6:$BE$49,'ADR Raw Data'!BE$1,FALSE))/100</f>
        <v>-1.9867281974859E-2</v>
      </c>
      <c r="X132" s="89">
        <f>(VLOOKUP($A131,'RevPAR Raw Data'!$B$6:$BE$49,'RevPAR Raw Data'!AT$1,FALSE))/100</f>
        <v>3.2618264158865796E-2</v>
      </c>
      <c r="Y132" s="90">
        <f>(VLOOKUP($A131,'RevPAR Raw Data'!$B$6:$BE$49,'RevPAR Raw Data'!AU$1,FALSE))/100</f>
        <v>8.1678682694634602E-2</v>
      </c>
      <c r="Z132" s="90">
        <f>(VLOOKUP($A131,'RevPAR Raw Data'!$B$6:$BE$49,'RevPAR Raw Data'!AV$1,FALSE))/100</f>
        <v>6.1867775248750798E-2</v>
      </c>
      <c r="AA132" s="90">
        <f>(VLOOKUP($A131,'RevPAR Raw Data'!$B$6:$BE$49,'RevPAR Raw Data'!AW$1,FALSE))/100</f>
        <v>6.866254793976409E-2</v>
      </c>
      <c r="AB132" s="90">
        <f>(VLOOKUP($A131,'RevPAR Raw Data'!$B$6:$BE$49,'RevPAR Raw Data'!AX$1,FALSE))/100</f>
        <v>8.8627843995224095E-2</v>
      </c>
      <c r="AC132" s="90">
        <f>(VLOOKUP($A131,'RevPAR Raw Data'!$B$6:$BE$49,'RevPAR Raw Data'!AY$1,FALSE))/100</f>
        <v>6.8756260785103093E-2</v>
      </c>
      <c r="AD132" s="91">
        <f>(VLOOKUP($A131,'RevPAR Raw Data'!$B$6:$BE$49,'RevPAR Raw Data'!BA$1,FALSE))/100</f>
        <v>2.98998205427013E-3</v>
      </c>
      <c r="AE132" s="91">
        <f>(VLOOKUP($A131,'RevPAR Raw Data'!$B$6:$BE$49,'RevPAR Raw Data'!BB$1,FALSE))/100</f>
        <v>-8.2072619750699488E-2</v>
      </c>
      <c r="AF132" s="90">
        <f>(VLOOKUP($A131,'RevPAR Raw Data'!$B$6:$BE$49,'RevPAR Raw Data'!BC$1,FALSE))/100</f>
        <v>-4.2280188335233795E-2</v>
      </c>
      <c r="AG132" s="92">
        <f>(VLOOKUP($A131,'RevPAR Raw Data'!$B$6:$BE$49,'RevPAR Raw Data'!BE$1,FALSE))/100</f>
        <v>2.6647191787599799E-2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0.48198518940472701</v>
      </c>
      <c r="C134" s="118">
        <f>(VLOOKUP($A134,'Occupancy Raw Data'!$B$8:$BE$45,'Occupancy Raw Data'!AH$3,FALSE))/100</f>
        <v>0.58088863571631999</v>
      </c>
      <c r="D134" s="118">
        <f>(VLOOKUP($A134,'Occupancy Raw Data'!$B$8:$BE$45,'Occupancy Raw Data'!AI$3,FALSE))/100</f>
        <v>0.62168897749928709</v>
      </c>
      <c r="E134" s="118">
        <f>(VLOOKUP($A134,'Occupancy Raw Data'!$B$8:$BE$45,'Occupancy Raw Data'!AJ$3,FALSE))/100</f>
        <v>0.62767017943605796</v>
      </c>
      <c r="F134" s="118">
        <f>(VLOOKUP($A134,'Occupancy Raw Data'!$B$8:$BE$45,'Occupancy Raw Data'!AK$3,FALSE))/100</f>
        <v>0.63988603988603898</v>
      </c>
      <c r="G134" s="119">
        <f>(VLOOKUP($A134,'Occupancy Raw Data'!$B$8:$BE$45,'Occupancy Raw Data'!AL$3,FALSE))/100</f>
        <v>0.590420986669704</v>
      </c>
      <c r="H134" s="99">
        <f>(VLOOKUP($A134,'Occupancy Raw Data'!$B$8:$BE$45,'Occupancy Raw Data'!AN$3,FALSE))/100</f>
        <v>0.70797720797720698</v>
      </c>
      <c r="I134" s="99">
        <f>(VLOOKUP($A134,'Occupancy Raw Data'!$B$8:$BE$45,'Occupancy Raw Data'!AO$3,FALSE))/100</f>
        <v>0.714316239316239</v>
      </c>
      <c r="J134" s="119">
        <f>(VLOOKUP($A134,'Occupancy Raw Data'!$B$8:$BE$45,'Occupancy Raw Data'!AP$3,FALSE))/100</f>
        <v>0.71114672364672304</v>
      </c>
      <c r="K134" s="120">
        <f>(VLOOKUP($A134,'Occupancy Raw Data'!$B$8:$BE$45,'Occupancy Raw Data'!AR$3,FALSE))/100</f>
        <v>0.624908439814438</v>
      </c>
      <c r="M134" s="121">
        <f>VLOOKUP($A134,'ADR Raw Data'!$B$6:$BE$43,'ADR Raw Data'!AG$1,FALSE)</f>
        <v>83.884140035455701</v>
      </c>
      <c r="N134" s="122">
        <f>VLOOKUP($A134,'ADR Raw Data'!$B$6:$BE$43,'ADR Raw Data'!AH$1,FALSE)</f>
        <v>88.355177764157801</v>
      </c>
      <c r="O134" s="122">
        <f>VLOOKUP($A134,'ADR Raw Data'!$B$6:$BE$43,'ADR Raw Data'!AI$1,FALSE)</f>
        <v>90.259275398007105</v>
      </c>
      <c r="P134" s="122">
        <f>VLOOKUP($A134,'ADR Raw Data'!$B$6:$BE$43,'ADR Raw Data'!AJ$1,FALSE)</f>
        <v>90.090896891661899</v>
      </c>
      <c r="Q134" s="122">
        <f>VLOOKUP($A134,'ADR Raw Data'!$B$6:$BE$43,'ADR Raw Data'!AK$1,FALSE)</f>
        <v>90.315553483971499</v>
      </c>
      <c r="R134" s="123">
        <f>VLOOKUP($A134,'ADR Raw Data'!$B$6:$BE$43,'ADR Raw Data'!AL$1,FALSE)</f>
        <v>88.820059488144295</v>
      </c>
      <c r="S134" s="122">
        <f>VLOOKUP($A134,'ADR Raw Data'!$B$6:$BE$43,'ADR Raw Data'!AN$1,FALSE)</f>
        <v>102.510397595573</v>
      </c>
      <c r="T134" s="122">
        <f>VLOOKUP($A134,'ADR Raw Data'!$B$6:$BE$43,'ADR Raw Data'!AO$1,FALSE)</f>
        <v>103.045403669358</v>
      </c>
      <c r="U134" s="123">
        <f>VLOOKUP($A134,'ADR Raw Data'!$B$6:$BE$43,'ADR Raw Data'!AP$1,FALSE)</f>
        <v>102.77909286894599</v>
      </c>
      <c r="V134" s="124">
        <f>VLOOKUP($A134,'ADR Raw Data'!$B$6:$BE$43,'ADR Raw Data'!AR$1,FALSE)</f>
        <v>93.358006572135494</v>
      </c>
      <c r="X134" s="121">
        <f>VLOOKUP($A134,'RevPAR Raw Data'!$B$6:$BE$43,'RevPAR Raw Data'!AG$1,FALSE)</f>
        <v>40.430913123041798</v>
      </c>
      <c r="Y134" s="122">
        <f>VLOOKUP($A134,'RevPAR Raw Data'!$B$6:$BE$43,'RevPAR Raw Data'!AH$1,FALSE)</f>
        <v>51.324518669894601</v>
      </c>
      <c r="Z134" s="122">
        <f>VLOOKUP($A134,'RevPAR Raw Data'!$B$6:$BE$43,'RevPAR Raw Data'!AI$1,FALSE)</f>
        <v>56.113196632013597</v>
      </c>
      <c r="AA134" s="122">
        <f>VLOOKUP($A134,'RevPAR Raw Data'!$B$6:$BE$43,'RevPAR Raw Data'!AJ$1,FALSE)</f>
        <v>56.5473694175448</v>
      </c>
      <c r="AB134" s="122">
        <f>VLOOKUP($A134,'RevPAR Raw Data'!$B$6:$BE$43,'RevPAR Raw Data'!AK$1,FALSE)</f>
        <v>57.791661858974301</v>
      </c>
      <c r="AC134" s="123">
        <f>VLOOKUP($A134,'RevPAR Raw Data'!$B$6:$BE$43,'RevPAR Raw Data'!AL$1,FALSE)</f>
        <v>52.441227159051998</v>
      </c>
      <c r="AD134" s="122">
        <f>VLOOKUP($A134,'RevPAR Raw Data'!$B$6:$BE$43,'RevPAR Raw Data'!AN$1,FALSE)</f>
        <v>72.575025078347494</v>
      </c>
      <c r="AE134" s="122">
        <f>VLOOKUP($A134,'RevPAR Raw Data'!$B$6:$BE$43,'RevPAR Raw Data'!AO$1,FALSE)</f>
        <v>73.607005227920197</v>
      </c>
      <c r="AF134" s="123">
        <f>VLOOKUP($A134,'RevPAR Raw Data'!$B$6:$BE$43,'RevPAR Raw Data'!AP$1,FALSE)</f>
        <v>73.091015153133895</v>
      </c>
      <c r="AG134" s="124">
        <f>VLOOKUP($A134,'RevPAR Raw Data'!$B$6:$BE$43,'RevPAR Raw Data'!AR$1,FALSE)</f>
        <v>58.340206231179202</v>
      </c>
    </row>
    <row r="135" spans="1:33" thickBot="1" x14ac:dyDescent="0.25">
      <c r="A135" s="105" t="s">
        <v>121</v>
      </c>
      <c r="B135" s="95">
        <f>(VLOOKUP($A134,'Occupancy Raw Data'!$B$8:$BE$51,'Occupancy Raw Data'!AT$3,FALSE))/100</f>
        <v>2.7922869403008699E-2</v>
      </c>
      <c r="C135" s="96">
        <f>(VLOOKUP($A134,'Occupancy Raw Data'!$B$8:$BE$51,'Occupancy Raw Data'!AU$3,FALSE))/100</f>
        <v>2.5423919897319E-2</v>
      </c>
      <c r="D135" s="96">
        <f>(VLOOKUP($A134,'Occupancy Raw Data'!$B$8:$BE$51,'Occupancy Raw Data'!AV$3,FALSE))/100</f>
        <v>2.83158784775694E-2</v>
      </c>
      <c r="E135" s="96">
        <f>(VLOOKUP($A134,'Occupancy Raw Data'!$B$8:$BE$51,'Occupancy Raw Data'!AW$3,FALSE))/100</f>
        <v>4.0537016841838996E-2</v>
      </c>
      <c r="F135" s="96">
        <f>(VLOOKUP($A134,'Occupancy Raw Data'!$B$8:$BE$51,'Occupancy Raw Data'!AX$3,FALSE))/100</f>
        <v>9.7840631206532511E-2</v>
      </c>
      <c r="G135" s="96">
        <f>(VLOOKUP($A134,'Occupancy Raw Data'!$B$8:$BE$51,'Occupancy Raw Data'!AY$3,FALSE))/100</f>
        <v>4.4613856515870805E-2</v>
      </c>
      <c r="H135" s="97">
        <f>(VLOOKUP($A134,'Occupancy Raw Data'!$B$8:$BE$51,'Occupancy Raw Data'!BA$3,FALSE))/100</f>
        <v>4.84570754442143E-2</v>
      </c>
      <c r="I135" s="97">
        <f>(VLOOKUP($A134,'Occupancy Raw Data'!$B$8:$BE$51,'Occupancy Raw Data'!BB$3,FALSE))/100</f>
        <v>-2.1098963036335003E-2</v>
      </c>
      <c r="J135" s="96">
        <f>(VLOOKUP($A134,'Occupancy Raw Data'!$B$8:$BE$51,'Occupancy Raw Data'!BC$3,FALSE))/100</f>
        <v>1.2331070962068501E-2</v>
      </c>
      <c r="K135" s="98">
        <f>(VLOOKUP($A134,'Occupancy Raw Data'!$B$8:$BE$51,'Occupancy Raw Data'!BE$3,FALSE))/100</f>
        <v>3.3884555707599205E-2</v>
      </c>
      <c r="M135" s="95">
        <f>(VLOOKUP($A134,'ADR Raw Data'!$B$6:$BE$49,'ADR Raw Data'!AT$1,FALSE))/100</f>
        <v>-1.8975114674928698E-2</v>
      </c>
      <c r="N135" s="96">
        <f>(VLOOKUP($A134,'ADR Raw Data'!$B$6:$BE$49,'ADR Raw Data'!AU$1,FALSE))/100</f>
        <v>-1.27823688987019E-2</v>
      </c>
      <c r="O135" s="96">
        <f>(VLOOKUP($A134,'ADR Raw Data'!$B$6:$BE$49,'ADR Raw Data'!AV$1,FALSE))/100</f>
        <v>-5.7870418922939008E-3</v>
      </c>
      <c r="P135" s="96">
        <f>(VLOOKUP($A134,'ADR Raw Data'!$B$6:$BE$49,'ADR Raw Data'!AW$1,FALSE))/100</f>
        <v>-1.5149832750170501E-3</v>
      </c>
      <c r="Q135" s="96">
        <f>(VLOOKUP($A134,'ADR Raw Data'!$B$6:$BE$49,'ADR Raw Data'!AX$1,FALSE))/100</f>
        <v>1.4560438520511301E-2</v>
      </c>
      <c r="R135" s="96">
        <f>(VLOOKUP($A134,'ADR Raw Data'!$B$6:$BE$49,'ADR Raw Data'!AY$1,FALSE))/100</f>
        <v>-3.9050580453814897E-3</v>
      </c>
      <c r="S135" s="97">
        <f>(VLOOKUP($A134,'ADR Raw Data'!$B$6:$BE$49,'ADR Raw Data'!BA$1,FALSE))/100</f>
        <v>-1.0709600394687199E-2</v>
      </c>
      <c r="T135" s="97">
        <f>(VLOOKUP($A134,'ADR Raw Data'!$B$6:$BE$49,'ADR Raw Data'!BB$1,FALSE))/100</f>
        <v>-3.5995521479445E-2</v>
      </c>
      <c r="U135" s="96">
        <f>(VLOOKUP($A134,'ADR Raw Data'!$B$6:$BE$49,'ADR Raw Data'!BC$1,FALSE))/100</f>
        <v>-2.4125876580843298E-2</v>
      </c>
      <c r="V135" s="98">
        <f>(VLOOKUP($A134,'ADR Raw Data'!$B$6:$BE$49,'ADR Raw Data'!BE$1,FALSE))/100</f>
        <v>-1.2416044943776301E-2</v>
      </c>
      <c r="X135" s="95">
        <f>(VLOOKUP($A134,'RevPAR Raw Data'!$B$6:$BE$49,'RevPAR Raw Data'!AT$1,FALSE))/100</f>
        <v>8.4179150791048804E-3</v>
      </c>
      <c r="Y135" s="96">
        <f>(VLOOKUP($A134,'RevPAR Raw Data'!$B$6:$BE$49,'RevPAR Raw Data'!AU$1,FALSE))/100</f>
        <v>1.23165730756385E-2</v>
      </c>
      <c r="Z135" s="96">
        <f>(VLOOKUP($A134,'RevPAR Raw Data'!$B$6:$BE$49,'RevPAR Raw Data'!AV$1,FALSE))/100</f>
        <v>2.2364971410308701E-2</v>
      </c>
      <c r="AA135" s="96">
        <f>(VLOOKUP($A134,'RevPAR Raw Data'!$B$6:$BE$49,'RevPAR Raw Data'!AW$1,FALSE))/100</f>
        <v>3.8960620664287501E-2</v>
      </c>
      <c r="AB135" s="96">
        <f>(VLOOKUP($A134,'RevPAR Raw Data'!$B$6:$BE$49,'RevPAR Raw Data'!AX$1,FALSE))/100</f>
        <v>0.11382567222253399</v>
      </c>
      <c r="AC135" s="96">
        <f>(VLOOKUP($A134,'RevPAR Raw Data'!$B$6:$BE$49,'RevPAR Raw Data'!AY$1,FALSE))/100</f>
        <v>4.05345787711665E-2</v>
      </c>
      <c r="AD135" s="97">
        <f>(VLOOKUP($A134,'RevPAR Raw Data'!$B$6:$BE$49,'RevPAR Raw Data'!BA$1,FALSE))/100</f>
        <v>3.7228519135224299E-2</v>
      </c>
      <c r="AE135" s="97">
        <f>(VLOOKUP($A134,'RevPAR Raw Data'!$B$6:$BE$49,'RevPAR Raw Data'!BB$1,FALSE))/100</f>
        <v>-5.6335016338611599E-2</v>
      </c>
      <c r="AF135" s="96">
        <f>(VLOOKUP($A134,'RevPAR Raw Data'!$B$6:$BE$49,'RevPAR Raw Data'!BC$1,FALSE))/100</f>
        <v>-1.2092303514915199E-2</v>
      </c>
      <c r="AG135" s="98">
        <f>(VLOOKUP($A134,'RevPAR Raw Data'!$B$6:$BE$49,'RevPAR Raw Data'!BE$1,FALSE))/100</f>
        <v>2.1047798597257403E-2</v>
      </c>
    </row>
    <row r="136" spans="1:33" ht="14.25" customHeight="1" x14ac:dyDescent="0.2">
      <c r="A136" s="212" t="s">
        <v>118</v>
      </c>
      <c r="B136" s="213"/>
      <c r="C136" s="213"/>
      <c r="D136" s="213"/>
      <c r="E136" s="213"/>
      <c r="F136" s="213"/>
      <c r="G136" s="213"/>
      <c r="H136" s="213"/>
      <c r="I136" s="213"/>
      <c r="J136" s="213"/>
      <c r="K136" s="213"/>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12"/>
      <c r="B137" s="213"/>
      <c r="C137" s="213"/>
      <c r="D137" s="213"/>
      <c r="E137" s="213"/>
      <c r="F137" s="213"/>
      <c r="G137" s="213"/>
      <c r="H137" s="213"/>
      <c r="I137" s="213"/>
      <c r="J137" s="213"/>
      <c r="K137" s="213"/>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5.75" thickBot="1" x14ac:dyDescent="0.25">
      <c r="A138" s="214"/>
      <c r="B138" s="215"/>
      <c r="C138" s="215"/>
      <c r="D138" s="215"/>
      <c r="E138" s="215"/>
      <c r="F138" s="215"/>
      <c r="G138" s="215"/>
      <c r="H138" s="215"/>
      <c r="I138" s="215"/>
      <c r="J138" s="215"/>
      <c r="K138" s="215"/>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0" sqref="AE10"/>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134</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24">
        <v>2025</v>
      </c>
      <c r="E8" s="224"/>
      <c r="F8" s="224"/>
      <c r="G8" s="224"/>
      <c r="H8" s="224"/>
      <c r="I8" s="224"/>
      <c r="J8" s="224"/>
      <c r="K8" s="52"/>
      <c r="L8" s="52"/>
      <c r="M8" s="52"/>
      <c r="N8" s="52"/>
      <c r="O8" s="156"/>
      <c r="P8" s="224">
        <v>2024</v>
      </c>
      <c r="Q8" s="224"/>
      <c r="R8" s="224"/>
      <c r="S8" s="224"/>
      <c r="T8" s="224"/>
      <c r="U8" s="224"/>
      <c r="V8" s="224"/>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126</v>
      </c>
      <c r="D10" s="59">
        <v>6</v>
      </c>
      <c r="E10" s="60">
        <v>7</v>
      </c>
      <c r="F10" s="60">
        <v>8</v>
      </c>
      <c r="G10" s="60">
        <v>9</v>
      </c>
      <c r="H10" s="60">
        <v>10</v>
      </c>
      <c r="I10" s="60">
        <v>11</v>
      </c>
      <c r="J10" s="61">
        <v>12</v>
      </c>
      <c r="K10" s="158"/>
      <c r="L10" s="158"/>
      <c r="M10" s="219" t="s">
        <v>97</v>
      </c>
      <c r="N10" s="220"/>
      <c r="O10" s="58" t="s">
        <v>126</v>
      </c>
      <c r="P10" s="59">
        <v>7</v>
      </c>
      <c r="Q10" s="60">
        <v>8</v>
      </c>
      <c r="R10" s="60">
        <v>9</v>
      </c>
      <c r="S10" s="60">
        <v>10</v>
      </c>
      <c r="T10" s="60">
        <v>11</v>
      </c>
      <c r="U10" s="60">
        <v>12</v>
      </c>
      <c r="V10" s="61">
        <v>13</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126</v>
      </c>
      <c r="D11" s="62">
        <v>13</v>
      </c>
      <c r="E11" s="63">
        <v>14</v>
      </c>
      <c r="F11" s="63">
        <v>15</v>
      </c>
      <c r="G11" s="63">
        <v>16</v>
      </c>
      <c r="H11" s="63">
        <v>17</v>
      </c>
      <c r="I11" s="63">
        <v>18</v>
      </c>
      <c r="J11" s="64">
        <v>19</v>
      </c>
      <c r="K11" s="158"/>
      <c r="L11" s="158"/>
      <c r="M11" s="219" t="s">
        <v>97</v>
      </c>
      <c r="N11" s="220"/>
      <c r="O11" s="58" t="s">
        <v>126</v>
      </c>
      <c r="P11" s="62">
        <v>14</v>
      </c>
      <c r="Q11" s="63">
        <v>15</v>
      </c>
      <c r="R11" s="63">
        <v>16</v>
      </c>
      <c r="S11" s="63">
        <v>17</v>
      </c>
      <c r="T11" s="63">
        <v>18</v>
      </c>
      <c r="U11" s="63">
        <v>19</v>
      </c>
      <c r="V11" s="64">
        <v>20</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126</v>
      </c>
      <c r="D12" s="65">
        <v>20</v>
      </c>
      <c r="E12" s="66">
        <v>21</v>
      </c>
      <c r="F12" s="66">
        <v>22</v>
      </c>
      <c r="G12" s="66">
        <v>23</v>
      </c>
      <c r="H12" s="66">
        <v>24</v>
      </c>
      <c r="I12" s="66">
        <v>25</v>
      </c>
      <c r="J12" s="67">
        <v>26</v>
      </c>
      <c r="K12" s="158"/>
      <c r="L12" s="158"/>
      <c r="M12" s="219" t="s">
        <v>97</v>
      </c>
      <c r="N12" s="220"/>
      <c r="O12" s="58" t="s">
        <v>126</v>
      </c>
      <c r="P12" s="65">
        <v>21</v>
      </c>
      <c r="Q12" s="66">
        <v>22</v>
      </c>
      <c r="R12" s="66">
        <v>23</v>
      </c>
      <c r="S12" s="66">
        <v>24</v>
      </c>
      <c r="T12" s="66">
        <v>25</v>
      </c>
      <c r="U12" s="66">
        <v>26</v>
      </c>
      <c r="V12" s="67">
        <v>27</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132</v>
      </c>
      <c r="D13" s="79">
        <v>27</v>
      </c>
      <c r="E13" s="80">
        <v>28</v>
      </c>
      <c r="F13" s="80">
        <v>29</v>
      </c>
      <c r="G13" s="80">
        <v>30</v>
      </c>
      <c r="H13" s="80">
        <v>1</v>
      </c>
      <c r="I13" s="80">
        <v>2</v>
      </c>
      <c r="J13" s="81">
        <v>3</v>
      </c>
      <c r="K13" s="158"/>
      <c r="L13" s="158"/>
      <c r="M13" s="219" t="s">
        <v>97</v>
      </c>
      <c r="N13" s="220"/>
      <c r="O13" s="58" t="s">
        <v>132</v>
      </c>
      <c r="P13" s="79">
        <v>28</v>
      </c>
      <c r="Q13" s="80">
        <v>29</v>
      </c>
      <c r="R13" s="80">
        <v>30</v>
      </c>
      <c r="S13" s="80">
        <v>1</v>
      </c>
      <c r="T13" s="80">
        <v>2</v>
      </c>
      <c r="U13" s="80">
        <v>3</v>
      </c>
      <c r="V13" s="81">
        <v>4</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133</v>
      </c>
      <c r="D14" s="68">
        <v>4</v>
      </c>
      <c r="E14" s="69">
        <v>5</v>
      </c>
      <c r="F14" s="69">
        <v>6</v>
      </c>
      <c r="G14" s="69">
        <v>7</v>
      </c>
      <c r="H14" s="69">
        <v>8</v>
      </c>
      <c r="I14" s="69">
        <v>9</v>
      </c>
      <c r="J14" s="70">
        <v>10</v>
      </c>
      <c r="K14" s="158"/>
      <c r="L14" s="158"/>
      <c r="M14" s="219" t="s">
        <v>97</v>
      </c>
      <c r="N14" s="220"/>
      <c r="O14" s="58" t="s">
        <v>133</v>
      </c>
      <c r="P14" s="68">
        <v>5</v>
      </c>
      <c r="Q14" s="69">
        <v>6</v>
      </c>
      <c r="R14" s="69">
        <v>7</v>
      </c>
      <c r="S14" s="69">
        <v>8</v>
      </c>
      <c r="T14" s="69">
        <v>9</v>
      </c>
      <c r="U14" s="69">
        <v>10</v>
      </c>
      <c r="V14" s="70">
        <v>11</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133</v>
      </c>
      <c r="D15" s="82">
        <v>11</v>
      </c>
      <c r="E15" s="83">
        <v>12</v>
      </c>
      <c r="F15" s="83">
        <v>13</v>
      </c>
      <c r="G15" s="83">
        <v>14</v>
      </c>
      <c r="H15" s="83">
        <v>15</v>
      </c>
      <c r="I15" s="83">
        <v>16</v>
      </c>
      <c r="J15" s="84">
        <v>17</v>
      </c>
      <c r="K15" s="158"/>
      <c r="L15" s="158"/>
      <c r="M15" s="219" t="s">
        <v>97</v>
      </c>
      <c r="N15" s="220"/>
      <c r="O15" s="58" t="s">
        <v>133</v>
      </c>
      <c r="P15" s="82">
        <v>12</v>
      </c>
      <c r="Q15" s="83">
        <v>13</v>
      </c>
      <c r="R15" s="83">
        <v>14</v>
      </c>
      <c r="S15" s="83">
        <v>15</v>
      </c>
      <c r="T15" s="83">
        <v>16</v>
      </c>
      <c r="U15" s="83">
        <v>17</v>
      </c>
      <c r="V15" s="84">
        <v>18</v>
      </c>
      <c r="W15" s="158"/>
      <c r="X15" s="158"/>
      <c r="Y15" s="157"/>
      <c r="Z15" s="157"/>
      <c r="AA15" s="157"/>
      <c r="AB15" s="157"/>
      <c r="AC15" s="157"/>
      <c r="AD15" s="157"/>
      <c r="AE15" s="157"/>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5" t="s">
        <v>98</v>
      </c>
      <c r="E18" s="225"/>
      <c r="F18" s="225"/>
      <c r="G18" s="225"/>
      <c r="H18" s="225"/>
      <c r="I18" s="225"/>
      <c r="J18" s="225"/>
      <c r="K18" s="156"/>
      <c r="L18" s="156"/>
      <c r="M18" s="156"/>
      <c r="N18" s="156"/>
      <c r="O18" s="156"/>
      <c r="P18" s="225" t="s">
        <v>99</v>
      </c>
      <c r="Q18" s="225"/>
      <c r="R18" s="225"/>
      <c r="S18" s="225"/>
      <c r="T18" s="225"/>
      <c r="U18" s="225"/>
      <c r="V18" s="225"/>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1" t="s">
        <v>127</v>
      </c>
      <c r="D19" s="221"/>
      <c r="E19" s="221"/>
      <c r="F19" s="221"/>
      <c r="G19" s="156"/>
      <c r="H19" s="156" t="s">
        <v>128</v>
      </c>
      <c r="I19" s="156"/>
      <c r="J19" s="156"/>
      <c r="K19" s="156"/>
      <c r="L19" s="156"/>
      <c r="M19" s="156"/>
      <c r="N19" s="156"/>
      <c r="O19" s="221" t="s">
        <v>131</v>
      </c>
      <c r="P19" s="221"/>
      <c r="Q19" s="221"/>
      <c r="R19" s="221"/>
      <c r="S19" s="156"/>
      <c r="T19" s="156" t="s">
        <v>128</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1" t="s">
        <v>129</v>
      </c>
      <c r="D20" s="221"/>
      <c r="E20" s="221"/>
      <c r="F20" s="221"/>
      <c r="G20" s="7"/>
      <c r="H20" s="7" t="s">
        <v>124</v>
      </c>
      <c r="I20" s="7"/>
      <c r="J20" s="7"/>
      <c r="K20" s="71"/>
      <c r="L20" s="71"/>
      <c r="M20" s="71"/>
      <c r="N20" s="71"/>
      <c r="O20" s="221" t="s">
        <v>135</v>
      </c>
      <c r="P20" s="221"/>
      <c r="Q20" s="221"/>
      <c r="R20" s="221"/>
      <c r="S20" s="7"/>
      <c r="T20" s="7" t="s">
        <v>136</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1" t="s">
        <v>130</v>
      </c>
      <c r="D21" s="221"/>
      <c r="E21" s="221"/>
      <c r="F21" s="221"/>
      <c r="G21" s="7"/>
      <c r="H21" s="7" t="s">
        <v>125</v>
      </c>
      <c r="I21" s="7"/>
      <c r="J21" s="7"/>
      <c r="K21" s="71"/>
      <c r="L21" s="71"/>
      <c r="M21" s="71"/>
      <c r="N21" s="71"/>
      <c r="O21" s="221"/>
      <c r="P21" s="221"/>
      <c r="Q21" s="221"/>
      <c r="R21" s="221"/>
      <c r="S21" s="74"/>
      <c r="T21" s="74"/>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1" t="s">
        <v>137</v>
      </c>
      <c r="D22" s="221"/>
      <c r="E22" s="221"/>
      <c r="F22" s="221"/>
      <c r="G22" s="7"/>
      <c r="H22" s="7" t="s">
        <v>136</v>
      </c>
      <c r="I22" s="7"/>
      <c r="J22" s="7"/>
      <c r="K22" s="71"/>
      <c r="L22" s="71"/>
      <c r="M22" s="71"/>
      <c r="N22" s="71"/>
      <c r="O22" s="221"/>
      <c r="P22" s="221"/>
      <c r="Q22" s="221"/>
      <c r="R22" s="221"/>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1"/>
      <c r="D23" s="221"/>
      <c r="E23" s="221"/>
      <c r="F23" s="221"/>
      <c r="G23" s="7"/>
      <c r="H23" s="7"/>
      <c r="I23" s="7"/>
      <c r="J23" s="71"/>
      <c r="K23" s="71"/>
      <c r="L23" s="71"/>
      <c r="M23" s="71"/>
      <c r="N23" s="71"/>
      <c r="O23" s="221"/>
      <c r="P23" s="221"/>
      <c r="Q23" s="221"/>
      <c r="R23" s="221"/>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1"/>
      <c r="D24" s="221"/>
      <c r="E24" s="221"/>
      <c r="F24" s="221"/>
      <c r="G24" s="7"/>
      <c r="H24" s="7"/>
      <c r="I24" s="7"/>
      <c r="J24" s="156"/>
      <c r="K24" s="156"/>
      <c r="L24" s="156"/>
      <c r="M24" s="156"/>
      <c r="N24" s="156"/>
      <c r="O24" s="221"/>
      <c r="P24" s="221"/>
      <c r="Q24" s="221"/>
      <c r="R24" s="221"/>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1"/>
      <c r="D26" s="221"/>
      <c r="E26" s="221"/>
      <c r="F26" s="221"/>
      <c r="G26" s="7"/>
      <c r="H26" s="7"/>
      <c r="I26" s="7"/>
      <c r="J26" s="156"/>
      <c r="K26" s="156"/>
      <c r="L26" s="156"/>
      <c r="M26" s="156"/>
      <c r="N26" s="156"/>
      <c r="O26" s="221"/>
      <c r="P26" s="221"/>
      <c r="Q26" s="221"/>
      <c r="R26" s="221"/>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1"/>
      <c r="D27" s="222"/>
      <c r="E27" s="222"/>
      <c r="F27" s="7"/>
      <c r="G27" s="7"/>
      <c r="H27" s="7"/>
      <c r="I27" s="7"/>
      <c r="J27" s="156"/>
      <c r="K27" s="156"/>
      <c r="L27" s="156"/>
      <c r="M27" s="156"/>
      <c r="N27" s="156"/>
      <c r="O27" s="221"/>
      <c r="P27" s="222"/>
      <c r="Q27" s="222"/>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1"/>
      <c r="D28" s="222"/>
      <c r="E28" s="222"/>
      <c r="F28" s="156"/>
      <c r="G28" s="156"/>
      <c r="H28" s="156"/>
      <c r="I28" s="156"/>
      <c r="J28" s="156"/>
      <c r="K28" s="156"/>
      <c r="L28" s="156"/>
      <c r="M28" s="156"/>
      <c r="N28" s="156"/>
      <c r="O28" s="221"/>
      <c r="P28" s="222"/>
      <c r="Q28" s="222"/>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1"/>
      <c r="D29" s="222"/>
      <c r="E29" s="222"/>
      <c r="F29" s="156"/>
      <c r="G29" s="156"/>
      <c r="H29" s="156"/>
      <c r="I29" s="156"/>
      <c r="J29" s="156"/>
      <c r="K29" s="156"/>
      <c r="L29" s="156"/>
      <c r="M29" s="156"/>
      <c r="N29" s="156"/>
      <c r="O29" s="221"/>
      <c r="P29" s="222"/>
      <c r="Q29" s="222"/>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138</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3" t="s">
        <v>120</v>
      </c>
      <c r="C44" s="223"/>
      <c r="D44" s="223"/>
      <c r="E44" s="223"/>
      <c r="F44" s="223"/>
      <c r="G44" s="223"/>
      <c r="H44" s="223"/>
      <c r="I44" s="223"/>
      <c r="J44" s="223"/>
      <c r="K44" s="223"/>
      <c r="L44" s="223"/>
      <c r="M44" s="223"/>
      <c r="N44" s="223"/>
      <c r="O44" s="223"/>
      <c r="P44" s="223"/>
      <c r="Q44" s="223"/>
      <c r="R44" s="223"/>
      <c r="S44" s="223"/>
      <c r="T44" s="223"/>
      <c r="U44" s="223"/>
      <c r="V44" s="223"/>
      <c r="W44" s="223"/>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pane xSplit="2" ySplit="7" topLeftCell="C8" activePane="bottomRight" state="frozen"/>
      <selection activeCell="AG42" sqref="AG42:BE51"/>
      <selection pane="topRight" activeCell="AG42" sqref="AG42:BE51"/>
      <selection pane="bottomLeft" activeCell="AG42" sqref="AG42:BE51"/>
      <selection pane="bottomRight" activeCell="H2" sqref="H2"/>
    </sheetView>
  </sheetViews>
  <sheetFormatPr defaultRowHeight="12.75" x14ac:dyDescent="0.2"/>
  <cols>
    <col min="1" max="1" width="28" customWidth="1"/>
    <col min="2" max="2" width="28.140625" customWidth="1"/>
    <col min="3" max="3" width="2.85546875" customWidth="1"/>
    <col min="4" max="5" width="5.42578125" customWidth="1"/>
    <col min="6" max="6" width="4.42578125" customWidth="1"/>
  </cols>
  <sheetData>
    <row r="1" spans="1:57" ht="18" x14ac:dyDescent="0.25">
      <c r="A1" s="44" t="s">
        <v>104</v>
      </c>
      <c r="B1" s="44" t="s">
        <v>139</v>
      </c>
    </row>
    <row r="2" spans="1:57" ht="72" x14ac:dyDescent="0.25">
      <c r="A2" s="45" t="s">
        <v>103</v>
      </c>
      <c r="B2" s="88" t="s">
        <v>140</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26" t="s">
        <v>5</v>
      </c>
      <c r="E4" s="227"/>
      <c r="G4" s="228" t="s">
        <v>6</v>
      </c>
      <c r="H4" s="229"/>
      <c r="I4" s="229"/>
      <c r="J4" s="229"/>
      <c r="K4" s="229"/>
      <c r="L4" s="229"/>
      <c r="M4" s="229"/>
      <c r="N4" s="229"/>
      <c r="O4" s="229"/>
      <c r="P4" s="229"/>
      <c r="Q4" s="229"/>
      <c r="R4" s="229"/>
      <c r="T4" s="228" t="s">
        <v>7</v>
      </c>
      <c r="U4" s="229"/>
      <c r="V4" s="229"/>
      <c r="W4" s="229"/>
      <c r="X4" s="229"/>
      <c r="Y4" s="229"/>
      <c r="Z4" s="229"/>
      <c r="AA4" s="229"/>
      <c r="AB4" s="229"/>
      <c r="AC4" s="229"/>
      <c r="AD4" s="229"/>
      <c r="AE4" s="229"/>
      <c r="AF4" s="4"/>
      <c r="AG4" s="228" t="s">
        <v>34</v>
      </c>
      <c r="AH4" s="229"/>
      <c r="AI4" s="229"/>
      <c r="AJ4" s="229"/>
      <c r="AK4" s="229"/>
      <c r="AL4" s="229"/>
      <c r="AM4" s="229"/>
      <c r="AN4" s="229"/>
      <c r="AO4" s="229"/>
      <c r="AP4" s="229"/>
      <c r="AQ4" s="229"/>
      <c r="AR4" s="229"/>
      <c r="AT4" s="228" t="s">
        <v>35</v>
      </c>
      <c r="AU4" s="229"/>
      <c r="AV4" s="229"/>
      <c r="AW4" s="229"/>
      <c r="AX4" s="229"/>
      <c r="AY4" s="229"/>
      <c r="AZ4" s="229"/>
      <c r="BA4" s="229"/>
      <c r="BB4" s="229"/>
      <c r="BC4" s="229"/>
      <c r="BD4" s="229"/>
      <c r="BE4" s="229"/>
    </row>
    <row r="5" spans="1:57" x14ac:dyDescent="0.2">
      <c r="A5" s="32"/>
      <c r="B5" s="32"/>
      <c r="C5" s="3"/>
      <c r="D5" s="230" t="s">
        <v>8</v>
      </c>
      <c r="E5" s="232" t="s">
        <v>9</v>
      </c>
      <c r="F5" s="5"/>
      <c r="G5" s="234" t="s">
        <v>0</v>
      </c>
      <c r="H5" s="236" t="s">
        <v>1</v>
      </c>
      <c r="I5" s="236" t="s">
        <v>10</v>
      </c>
      <c r="J5" s="236" t="s">
        <v>2</v>
      </c>
      <c r="K5" s="236" t="s">
        <v>11</v>
      </c>
      <c r="L5" s="238" t="s">
        <v>12</v>
      </c>
      <c r="M5" s="5"/>
      <c r="N5" s="234" t="s">
        <v>3</v>
      </c>
      <c r="O5" s="236" t="s">
        <v>4</v>
      </c>
      <c r="P5" s="238" t="s">
        <v>13</v>
      </c>
      <c r="Q5" s="2"/>
      <c r="R5" s="240" t="s">
        <v>14</v>
      </c>
      <c r="S5" s="2"/>
      <c r="T5" s="234" t="s">
        <v>0</v>
      </c>
      <c r="U5" s="236" t="s">
        <v>1</v>
      </c>
      <c r="V5" s="236" t="s">
        <v>10</v>
      </c>
      <c r="W5" s="236" t="s">
        <v>2</v>
      </c>
      <c r="X5" s="236" t="s">
        <v>11</v>
      </c>
      <c r="Y5" s="238" t="s">
        <v>12</v>
      </c>
      <c r="Z5" s="2"/>
      <c r="AA5" s="234" t="s">
        <v>3</v>
      </c>
      <c r="AB5" s="236" t="s">
        <v>4</v>
      </c>
      <c r="AC5" s="238" t="s">
        <v>13</v>
      </c>
      <c r="AD5" s="1"/>
      <c r="AE5" s="242" t="s">
        <v>14</v>
      </c>
      <c r="AF5" s="38"/>
      <c r="AG5" s="234" t="s">
        <v>0</v>
      </c>
      <c r="AH5" s="236" t="s">
        <v>1</v>
      </c>
      <c r="AI5" s="236" t="s">
        <v>10</v>
      </c>
      <c r="AJ5" s="236" t="s">
        <v>2</v>
      </c>
      <c r="AK5" s="236" t="s">
        <v>11</v>
      </c>
      <c r="AL5" s="238" t="s">
        <v>12</v>
      </c>
      <c r="AM5" s="5"/>
      <c r="AN5" s="234" t="s">
        <v>3</v>
      </c>
      <c r="AO5" s="236" t="s">
        <v>4</v>
      </c>
      <c r="AP5" s="238" t="s">
        <v>13</v>
      </c>
      <c r="AQ5" s="2"/>
      <c r="AR5" s="240" t="s">
        <v>14</v>
      </c>
      <c r="AS5" s="2"/>
      <c r="AT5" s="234" t="s">
        <v>0</v>
      </c>
      <c r="AU5" s="236" t="s">
        <v>1</v>
      </c>
      <c r="AV5" s="236" t="s">
        <v>10</v>
      </c>
      <c r="AW5" s="236" t="s">
        <v>2</v>
      </c>
      <c r="AX5" s="236" t="s">
        <v>11</v>
      </c>
      <c r="AY5" s="238" t="s">
        <v>12</v>
      </c>
      <c r="AZ5" s="2"/>
      <c r="BA5" s="234" t="s">
        <v>3</v>
      </c>
      <c r="BB5" s="236" t="s">
        <v>4</v>
      </c>
      <c r="BC5" s="238" t="s">
        <v>13</v>
      </c>
      <c r="BD5" s="1"/>
      <c r="BE5" s="242" t="s">
        <v>14</v>
      </c>
    </row>
    <row r="6" spans="1:57" x14ac:dyDescent="0.2">
      <c r="A6" s="32"/>
      <c r="B6" s="32"/>
      <c r="C6" s="3"/>
      <c r="D6" s="231"/>
      <c r="E6" s="233"/>
      <c r="F6" s="5"/>
      <c r="G6" s="235"/>
      <c r="H6" s="237"/>
      <c r="I6" s="237"/>
      <c r="J6" s="237"/>
      <c r="K6" s="237"/>
      <c r="L6" s="239"/>
      <c r="M6" s="5"/>
      <c r="N6" s="235"/>
      <c r="O6" s="237"/>
      <c r="P6" s="239"/>
      <c r="Q6" s="2"/>
      <c r="R6" s="241"/>
      <c r="S6" s="2"/>
      <c r="T6" s="235"/>
      <c r="U6" s="237"/>
      <c r="V6" s="237"/>
      <c r="W6" s="237"/>
      <c r="X6" s="237"/>
      <c r="Y6" s="239"/>
      <c r="Z6" s="2"/>
      <c r="AA6" s="235"/>
      <c r="AB6" s="237"/>
      <c r="AC6" s="239"/>
      <c r="AD6" s="1"/>
      <c r="AE6" s="243"/>
      <c r="AF6" s="39"/>
      <c r="AG6" s="235"/>
      <c r="AH6" s="237"/>
      <c r="AI6" s="237"/>
      <c r="AJ6" s="237"/>
      <c r="AK6" s="237"/>
      <c r="AL6" s="239"/>
      <c r="AM6" s="5"/>
      <c r="AN6" s="235"/>
      <c r="AO6" s="237"/>
      <c r="AP6" s="239"/>
      <c r="AQ6" s="2"/>
      <c r="AR6" s="241"/>
      <c r="AS6" s="2"/>
      <c r="AT6" s="235"/>
      <c r="AU6" s="237"/>
      <c r="AV6" s="237"/>
      <c r="AW6" s="237"/>
      <c r="AX6" s="237"/>
      <c r="AY6" s="239"/>
      <c r="AZ6" s="2"/>
      <c r="BA6" s="235"/>
      <c r="BB6" s="237"/>
      <c r="BC6" s="239"/>
      <c r="BD6" s="1"/>
      <c r="BE6" s="24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52.3670486722351</v>
      </c>
      <c r="H8" s="161">
        <v>63.110366200390601</v>
      </c>
      <c r="I8" s="161">
        <v>68.056761971103001</v>
      </c>
      <c r="J8" s="161">
        <v>68.079230420618302</v>
      </c>
      <c r="K8" s="161">
        <v>64.910282046023696</v>
      </c>
      <c r="L8" s="162">
        <v>63.304718071020503</v>
      </c>
      <c r="M8" s="163"/>
      <c r="N8" s="164">
        <v>68.429582787334994</v>
      </c>
      <c r="O8" s="165">
        <v>67.525906983863095</v>
      </c>
      <c r="P8" s="166">
        <v>67.977744885599094</v>
      </c>
      <c r="Q8" s="163"/>
      <c r="R8" s="167">
        <v>64.639864366290297</v>
      </c>
      <c r="S8" s="168"/>
      <c r="T8" s="160">
        <v>-1.85358204854766</v>
      </c>
      <c r="U8" s="161">
        <v>-2.4186010082443801</v>
      </c>
      <c r="V8" s="161">
        <v>-2.5503878749998399</v>
      </c>
      <c r="W8" s="161">
        <v>-2.5937586961946302</v>
      </c>
      <c r="X8" s="161">
        <v>-2.1529473709668698</v>
      </c>
      <c r="Y8" s="162">
        <v>-2.3373734952648002</v>
      </c>
      <c r="Z8" s="163"/>
      <c r="AA8" s="164">
        <v>-2.0436716288371302</v>
      </c>
      <c r="AB8" s="165">
        <v>-2.4562899283008699</v>
      </c>
      <c r="AC8" s="166">
        <v>-2.2490472466749298</v>
      </c>
      <c r="AD8" s="163"/>
      <c r="AE8" s="167">
        <v>-2.3108994151595699</v>
      </c>
      <c r="AF8" s="29"/>
      <c r="AG8" s="160">
        <v>49.957997815042198</v>
      </c>
      <c r="AH8" s="161">
        <v>60.795383634675503</v>
      </c>
      <c r="AI8" s="161">
        <v>66.134164901062505</v>
      </c>
      <c r="AJ8" s="161">
        <v>66.671925969273602</v>
      </c>
      <c r="AK8" s="161">
        <v>64.661386686552603</v>
      </c>
      <c r="AL8" s="162">
        <v>61.6451447515784</v>
      </c>
      <c r="AM8" s="163"/>
      <c r="AN8" s="164">
        <v>70.7491244025002</v>
      </c>
      <c r="AO8" s="165">
        <v>70.384499868695499</v>
      </c>
      <c r="AP8" s="166">
        <v>70.566812187837698</v>
      </c>
      <c r="AQ8" s="163"/>
      <c r="AR8" s="167">
        <v>64.196762601301899</v>
      </c>
      <c r="AS8" s="168"/>
      <c r="AT8" s="160">
        <v>-2.8556908478812302</v>
      </c>
      <c r="AU8" s="161">
        <v>-2.1051048224225402</v>
      </c>
      <c r="AV8" s="161">
        <v>-1.6264663511248501</v>
      </c>
      <c r="AW8" s="161">
        <v>-1.76061043791557</v>
      </c>
      <c r="AX8" s="161">
        <v>-1.90302457982974</v>
      </c>
      <c r="AY8" s="162">
        <v>-2.0112222901723098</v>
      </c>
      <c r="AZ8" s="163"/>
      <c r="BA8" s="164">
        <v>-2.2317374109734098</v>
      </c>
      <c r="BB8" s="165">
        <v>-4.6716856992676004</v>
      </c>
      <c r="BC8" s="166">
        <v>-3.4639792034916899</v>
      </c>
      <c r="BD8" s="163"/>
      <c r="BE8" s="167">
        <v>-2.47146995794742</v>
      </c>
    </row>
    <row r="9" spans="1:57" x14ac:dyDescent="0.2">
      <c r="A9" s="20" t="s">
        <v>18</v>
      </c>
      <c r="B9" s="3" t="str">
        <f>TRIM(A9)</f>
        <v>Virginia</v>
      </c>
      <c r="C9" s="10"/>
      <c r="D9" s="24" t="s">
        <v>16</v>
      </c>
      <c r="E9" s="27" t="s">
        <v>17</v>
      </c>
      <c r="F9" s="3"/>
      <c r="G9" s="169">
        <v>52.124734947482601</v>
      </c>
      <c r="H9" s="163">
        <v>65.769391981853104</v>
      </c>
      <c r="I9" s="163">
        <v>72.4881650968982</v>
      </c>
      <c r="J9" s="163">
        <v>76.331426598944702</v>
      </c>
      <c r="K9" s="163">
        <v>72.222496178312497</v>
      </c>
      <c r="L9" s="170">
        <v>67.787242960698194</v>
      </c>
      <c r="M9" s="163"/>
      <c r="N9" s="171">
        <v>74.494551013363505</v>
      </c>
      <c r="O9" s="172">
        <v>72.192908920558196</v>
      </c>
      <c r="P9" s="173">
        <v>73.343729966960794</v>
      </c>
      <c r="Q9" s="163"/>
      <c r="R9" s="174">
        <v>69.374810676773194</v>
      </c>
      <c r="S9" s="168"/>
      <c r="T9" s="169">
        <v>0.961470799023321</v>
      </c>
      <c r="U9" s="163">
        <v>-0.67942482638371504</v>
      </c>
      <c r="V9" s="163">
        <v>0.38750670766735001</v>
      </c>
      <c r="W9" s="163">
        <v>1.7538013259741101</v>
      </c>
      <c r="X9" s="163">
        <v>-0.24232605912365601</v>
      </c>
      <c r="Y9" s="170">
        <v>0.434552240462318</v>
      </c>
      <c r="Z9" s="163"/>
      <c r="AA9" s="171">
        <v>-8.2313415597362605E-2</v>
      </c>
      <c r="AB9" s="172">
        <v>7.4865287852279097E-2</v>
      </c>
      <c r="AC9" s="173">
        <v>-5.01894206116206E-3</v>
      </c>
      <c r="AD9" s="163"/>
      <c r="AE9" s="174">
        <v>0.30136856165683601</v>
      </c>
      <c r="AF9" s="30"/>
      <c r="AG9" s="169">
        <v>50.777517224557499</v>
      </c>
      <c r="AH9" s="163">
        <v>63.434537418547102</v>
      </c>
      <c r="AI9" s="163">
        <v>69.813219876900106</v>
      </c>
      <c r="AJ9" s="163">
        <v>71.348031004975496</v>
      </c>
      <c r="AK9" s="163">
        <v>68.478016027055205</v>
      </c>
      <c r="AL9" s="170">
        <v>64.770707287120104</v>
      </c>
      <c r="AM9" s="163"/>
      <c r="AN9" s="171">
        <v>73.000860906512898</v>
      </c>
      <c r="AO9" s="172">
        <v>71.623719054422196</v>
      </c>
      <c r="AP9" s="173">
        <v>72.312289980467597</v>
      </c>
      <c r="AQ9" s="163"/>
      <c r="AR9" s="174">
        <v>66.926180622771696</v>
      </c>
      <c r="AS9" s="168"/>
      <c r="AT9" s="169">
        <v>-1.2155734145043999</v>
      </c>
      <c r="AU9" s="163">
        <v>-2.4659936125297399</v>
      </c>
      <c r="AV9" s="163">
        <v>-1.24826297888664</v>
      </c>
      <c r="AW9" s="163">
        <v>-0.96367863771421203</v>
      </c>
      <c r="AX9" s="163">
        <v>-1.1531429426361599</v>
      </c>
      <c r="AY9" s="170">
        <v>-1.40212537970917</v>
      </c>
      <c r="AZ9" s="163"/>
      <c r="BA9" s="171">
        <v>-0.56704165519802896</v>
      </c>
      <c r="BB9" s="172">
        <v>-2.65220157958109</v>
      </c>
      <c r="BC9" s="173">
        <v>-1.6107416458191</v>
      </c>
      <c r="BD9" s="163"/>
      <c r="BE9" s="174">
        <v>-1.4660079168110101</v>
      </c>
    </row>
    <row r="10" spans="1:57" x14ac:dyDescent="0.2">
      <c r="A10" s="21" t="s">
        <v>19</v>
      </c>
      <c r="B10" s="3" t="str">
        <f t="shared" ref="B10:B45" si="0">TRIM(A10)</f>
        <v>Norfolk/Virginia Beach, VA</v>
      </c>
      <c r="C10" s="3"/>
      <c r="D10" s="24" t="s">
        <v>16</v>
      </c>
      <c r="E10" s="27" t="s">
        <v>17</v>
      </c>
      <c r="F10" s="3"/>
      <c r="G10" s="169">
        <v>52.3381939114863</v>
      </c>
      <c r="H10" s="163">
        <v>58.129956510616502</v>
      </c>
      <c r="I10" s="163">
        <v>62.877973906369903</v>
      </c>
      <c r="J10" s="163">
        <v>63.952417498081303</v>
      </c>
      <c r="K10" s="163">
        <v>64.584292657968703</v>
      </c>
      <c r="L10" s="170">
        <v>60.3765668969045</v>
      </c>
      <c r="M10" s="163"/>
      <c r="N10" s="171">
        <v>74.837554361729303</v>
      </c>
      <c r="O10" s="172">
        <v>79.426963417753896</v>
      </c>
      <c r="P10" s="173">
        <v>77.132258889741607</v>
      </c>
      <c r="Q10" s="163"/>
      <c r="R10" s="174">
        <v>65.163907466286503</v>
      </c>
      <c r="S10" s="168"/>
      <c r="T10" s="169">
        <v>2.0807154468393998</v>
      </c>
      <c r="U10" s="163">
        <v>-0.38592751829472599</v>
      </c>
      <c r="V10" s="163">
        <v>0.65749911889339596</v>
      </c>
      <c r="W10" s="163">
        <v>2.0460419209139</v>
      </c>
      <c r="X10" s="163">
        <v>8.3006654468669492</v>
      </c>
      <c r="Y10" s="170">
        <v>2.54234632240526</v>
      </c>
      <c r="Z10" s="163"/>
      <c r="AA10" s="171">
        <v>8.8226084601146599</v>
      </c>
      <c r="AB10" s="172">
        <v>10.305310993644699</v>
      </c>
      <c r="AC10" s="173">
        <v>9.5810022847363694</v>
      </c>
      <c r="AD10" s="163"/>
      <c r="AE10" s="174">
        <v>4.8193129536319503</v>
      </c>
      <c r="AF10" s="30"/>
      <c r="AG10" s="169">
        <v>51.986528105931001</v>
      </c>
      <c r="AH10" s="163">
        <v>59.979382367442</v>
      </c>
      <c r="AI10" s="163">
        <v>64.4653181966614</v>
      </c>
      <c r="AJ10" s="163">
        <v>65.610173072859595</v>
      </c>
      <c r="AK10" s="163">
        <v>67.076511476081293</v>
      </c>
      <c r="AL10" s="170">
        <v>61.823992952137502</v>
      </c>
      <c r="AM10" s="163"/>
      <c r="AN10" s="171">
        <v>77.839578079596507</v>
      </c>
      <c r="AO10" s="172">
        <v>78.119919609825999</v>
      </c>
      <c r="AP10" s="173">
        <v>77.979748844711196</v>
      </c>
      <c r="AQ10" s="163"/>
      <c r="AR10" s="174">
        <v>66.440953264155993</v>
      </c>
      <c r="AS10" s="168"/>
      <c r="AT10" s="169">
        <v>0.94854105441683201</v>
      </c>
      <c r="AU10" s="163">
        <v>2.6850296522470498</v>
      </c>
      <c r="AV10" s="163">
        <v>2.9847444215094701</v>
      </c>
      <c r="AW10" s="163">
        <v>2.6776726257096302</v>
      </c>
      <c r="AX10" s="163">
        <v>4.0647485728418102</v>
      </c>
      <c r="AY10" s="170">
        <v>2.7448657175764701</v>
      </c>
      <c r="AZ10" s="163"/>
      <c r="BA10" s="171">
        <v>5.1983314976833404</v>
      </c>
      <c r="BB10" s="172">
        <v>3.9036963050291802</v>
      </c>
      <c r="BC10" s="173">
        <v>4.5458425825997697</v>
      </c>
      <c r="BD10" s="163"/>
      <c r="BE10" s="174">
        <v>3.3434512948493</v>
      </c>
    </row>
    <row r="11" spans="1:57" x14ac:dyDescent="0.2">
      <c r="A11" s="21" t="s">
        <v>20</v>
      </c>
      <c r="B11" s="2" t="s">
        <v>71</v>
      </c>
      <c r="C11" s="3"/>
      <c r="D11" s="24" t="s">
        <v>16</v>
      </c>
      <c r="E11" s="27" t="s">
        <v>17</v>
      </c>
      <c r="F11" s="3"/>
      <c r="G11" s="169">
        <v>50.514664714242599</v>
      </c>
      <c r="H11" s="163">
        <v>65.838322063826993</v>
      </c>
      <c r="I11" s="163">
        <v>72.302855420130001</v>
      </c>
      <c r="J11" s="163">
        <v>73.633662087083806</v>
      </c>
      <c r="K11" s="163">
        <v>73.495843920926802</v>
      </c>
      <c r="L11" s="170">
        <v>67.157069641242003</v>
      </c>
      <c r="M11" s="163"/>
      <c r="N11" s="171">
        <v>77.828502519488296</v>
      </c>
      <c r="O11" s="172">
        <v>78.276411559498598</v>
      </c>
      <c r="P11" s="173">
        <v>78.052457039493504</v>
      </c>
      <c r="Q11" s="163"/>
      <c r="R11" s="174">
        <v>70.270037469313905</v>
      </c>
      <c r="S11" s="168"/>
      <c r="T11" s="169">
        <v>3.6134357809084099</v>
      </c>
      <c r="U11" s="163">
        <v>5.5726404071393398</v>
      </c>
      <c r="V11" s="163">
        <v>6.4233572994821602</v>
      </c>
      <c r="W11" s="163">
        <v>6.2304194617952202</v>
      </c>
      <c r="X11" s="163">
        <v>11.257040342512701</v>
      </c>
      <c r="Y11" s="170">
        <v>6.7919351947855402</v>
      </c>
      <c r="Z11" s="163"/>
      <c r="AA11" s="171">
        <v>1.02093737051803</v>
      </c>
      <c r="AB11" s="172">
        <v>1.5494883959431101</v>
      </c>
      <c r="AC11" s="173">
        <v>1.2852816115113901</v>
      </c>
      <c r="AD11" s="163"/>
      <c r="AE11" s="174">
        <v>4.9806000375616497</v>
      </c>
      <c r="AF11" s="30"/>
      <c r="AG11" s="169">
        <v>49.5158222375929</v>
      </c>
      <c r="AH11" s="163">
        <v>64.994380079543404</v>
      </c>
      <c r="AI11" s="163">
        <v>71.268156666090206</v>
      </c>
      <c r="AJ11" s="163">
        <v>71.290852498703003</v>
      </c>
      <c r="AK11" s="163">
        <v>68.195457881783994</v>
      </c>
      <c r="AL11" s="170">
        <v>65.053721615710998</v>
      </c>
      <c r="AM11" s="163"/>
      <c r="AN11" s="171">
        <v>73.478044989421804</v>
      </c>
      <c r="AO11" s="172">
        <v>72.868183584473897</v>
      </c>
      <c r="AP11" s="173">
        <v>73.173114286947794</v>
      </c>
      <c r="AQ11" s="163"/>
      <c r="AR11" s="174">
        <v>67.375209090740697</v>
      </c>
      <c r="AS11" s="168"/>
      <c r="AT11" s="169">
        <v>2.7981118449484601</v>
      </c>
      <c r="AU11" s="163">
        <v>4.8411215507738996</v>
      </c>
      <c r="AV11" s="163">
        <v>4.8517334038365796</v>
      </c>
      <c r="AW11" s="163">
        <v>5.9713622841543303</v>
      </c>
      <c r="AX11" s="163">
        <v>7.9125328144285403</v>
      </c>
      <c r="AY11" s="170">
        <v>5.40439838240819</v>
      </c>
      <c r="AZ11" s="163"/>
      <c r="BA11" s="171">
        <v>2.5277164482084902</v>
      </c>
      <c r="BB11" s="172">
        <v>-3.1092437266214601</v>
      </c>
      <c r="BC11" s="173">
        <v>-0.35869627989568298</v>
      </c>
      <c r="BD11" s="163"/>
      <c r="BE11" s="174">
        <v>3.5515732024096498</v>
      </c>
    </row>
    <row r="12" spans="1:57" x14ac:dyDescent="0.2">
      <c r="A12" s="21" t="s">
        <v>21</v>
      </c>
      <c r="B12" s="3" t="str">
        <f t="shared" si="0"/>
        <v>Virginia Area</v>
      </c>
      <c r="C12" s="3"/>
      <c r="D12" s="24" t="s">
        <v>16</v>
      </c>
      <c r="E12" s="27" t="s">
        <v>17</v>
      </c>
      <c r="F12" s="3"/>
      <c r="G12" s="169">
        <v>45.2874593746497</v>
      </c>
      <c r="H12" s="163">
        <v>57.0234226157122</v>
      </c>
      <c r="I12" s="163">
        <v>64.128656281519596</v>
      </c>
      <c r="J12" s="163">
        <v>76.467555754790894</v>
      </c>
      <c r="K12" s="163">
        <v>69.041802084500702</v>
      </c>
      <c r="L12" s="170">
        <v>62.389779222234601</v>
      </c>
      <c r="M12" s="163"/>
      <c r="N12" s="171">
        <v>75.082371399753399</v>
      </c>
      <c r="O12" s="172">
        <v>64.388658522918305</v>
      </c>
      <c r="P12" s="173">
        <v>69.735514961335795</v>
      </c>
      <c r="Q12" s="163"/>
      <c r="R12" s="174">
        <v>64.488560861977803</v>
      </c>
      <c r="S12" s="168"/>
      <c r="T12" s="169">
        <v>2.8351240849982702</v>
      </c>
      <c r="U12" s="163">
        <v>-1.0557707890141901</v>
      </c>
      <c r="V12" s="163">
        <v>2.3325672768554</v>
      </c>
      <c r="W12" s="163">
        <v>7.1765490562908401</v>
      </c>
      <c r="X12" s="163">
        <v>-10.4053032551949</v>
      </c>
      <c r="Y12" s="170">
        <v>-0.25459203102483602</v>
      </c>
      <c r="Z12" s="163"/>
      <c r="AA12" s="171">
        <v>-4.5297487874513704</v>
      </c>
      <c r="AB12" s="172">
        <v>-4.4748893113897203</v>
      </c>
      <c r="AC12" s="173">
        <v>-4.5044300118127802</v>
      </c>
      <c r="AD12" s="163"/>
      <c r="AE12" s="174">
        <v>-1.6074575065647001</v>
      </c>
      <c r="AF12" s="30"/>
      <c r="AG12" s="169">
        <v>45.875836473036003</v>
      </c>
      <c r="AH12" s="163">
        <v>57.108474385649203</v>
      </c>
      <c r="AI12" s="163">
        <v>62.510824945172303</v>
      </c>
      <c r="AJ12" s="163">
        <v>65.775178541303404</v>
      </c>
      <c r="AK12" s="163">
        <v>63.663783419456301</v>
      </c>
      <c r="AL12" s="170">
        <v>58.987923900332802</v>
      </c>
      <c r="AM12" s="163"/>
      <c r="AN12" s="171">
        <v>70.905976185126903</v>
      </c>
      <c r="AO12" s="172">
        <v>65.991350258368897</v>
      </c>
      <c r="AP12" s="173">
        <v>68.448663221747907</v>
      </c>
      <c r="AQ12" s="163"/>
      <c r="AR12" s="174">
        <v>61.692815390544702</v>
      </c>
      <c r="AS12" s="168"/>
      <c r="AT12" s="169">
        <v>2.2369809910854701</v>
      </c>
      <c r="AU12" s="163">
        <v>-0.73074039636152099</v>
      </c>
      <c r="AV12" s="163">
        <v>1.7816837973919</v>
      </c>
      <c r="AW12" s="163">
        <v>1.71227132387333</v>
      </c>
      <c r="AX12" s="163">
        <v>-3.8035619016558</v>
      </c>
      <c r="AY12" s="170">
        <v>8.83384299340087E-2</v>
      </c>
      <c r="AZ12" s="163"/>
      <c r="BA12" s="171">
        <v>-3.0378220946749499</v>
      </c>
      <c r="BB12" s="172">
        <v>-5.7077586115184102</v>
      </c>
      <c r="BC12" s="173">
        <v>-4.3434865204618696</v>
      </c>
      <c r="BD12" s="163"/>
      <c r="BE12" s="174">
        <v>-1.35992186255975</v>
      </c>
    </row>
    <row r="13" spans="1:57" x14ac:dyDescent="0.2">
      <c r="A13" s="34" t="s">
        <v>22</v>
      </c>
      <c r="B13" s="2" t="s">
        <v>83</v>
      </c>
      <c r="C13" s="3"/>
      <c r="D13" s="24" t="s">
        <v>16</v>
      </c>
      <c r="E13" s="27" t="s">
        <v>17</v>
      </c>
      <c r="F13" s="3"/>
      <c r="G13" s="169">
        <v>59.278996590440897</v>
      </c>
      <c r="H13" s="163">
        <v>78.290136820608097</v>
      </c>
      <c r="I13" s="163">
        <v>87.060329035594293</v>
      </c>
      <c r="J13" s="163">
        <v>84.326546353349499</v>
      </c>
      <c r="K13" s="163">
        <v>77.659938119571194</v>
      </c>
      <c r="L13" s="170">
        <v>77.323189383912805</v>
      </c>
      <c r="M13" s="163"/>
      <c r="N13" s="171">
        <v>73.003129081172005</v>
      </c>
      <c r="O13" s="172">
        <v>71.854046331437104</v>
      </c>
      <c r="P13" s="173">
        <v>72.428587706304597</v>
      </c>
      <c r="Q13" s="163"/>
      <c r="R13" s="174">
        <v>75.924731761738997</v>
      </c>
      <c r="S13" s="168"/>
      <c r="T13" s="169">
        <v>-3.3667241274982</v>
      </c>
      <c r="U13" s="163">
        <v>-2.78388743566738</v>
      </c>
      <c r="V13" s="163">
        <v>-2.6979453483513098</v>
      </c>
      <c r="W13" s="163">
        <v>-5.2004148029469297</v>
      </c>
      <c r="X13" s="163">
        <v>-2.0543037987566901</v>
      </c>
      <c r="Y13" s="170">
        <v>-3.2472842416941199</v>
      </c>
      <c r="Z13" s="163"/>
      <c r="AA13" s="171">
        <v>-3.47863210406268</v>
      </c>
      <c r="AB13" s="172">
        <v>-5.2143888604627797</v>
      </c>
      <c r="AC13" s="173">
        <v>-4.3475004790533296</v>
      </c>
      <c r="AD13" s="163"/>
      <c r="AE13" s="174">
        <v>-3.5496204919683598</v>
      </c>
      <c r="AF13" s="30"/>
      <c r="AG13" s="169">
        <v>55.407873532345903</v>
      </c>
      <c r="AH13" s="163">
        <v>71.448962364471498</v>
      </c>
      <c r="AI13" s="163">
        <v>80.603615554118207</v>
      </c>
      <c r="AJ13" s="163">
        <v>80.247980091430307</v>
      </c>
      <c r="AK13" s="163">
        <v>73.253642218607595</v>
      </c>
      <c r="AL13" s="170">
        <v>72.192458029272203</v>
      </c>
      <c r="AM13" s="163"/>
      <c r="AN13" s="171">
        <v>71.924555765512494</v>
      </c>
      <c r="AO13" s="172">
        <v>72.027804935792602</v>
      </c>
      <c r="AP13" s="173">
        <v>71.976180350652498</v>
      </c>
      <c r="AQ13" s="163"/>
      <c r="AR13" s="174">
        <v>72.130657207268399</v>
      </c>
      <c r="AS13" s="168"/>
      <c r="AT13" s="169">
        <v>-8.1374985078990392</v>
      </c>
      <c r="AU13" s="163">
        <v>-8.1099639136564807</v>
      </c>
      <c r="AV13" s="163">
        <v>-6.0057552688534397</v>
      </c>
      <c r="AW13" s="163">
        <v>-6.3323979457149102</v>
      </c>
      <c r="AX13" s="163">
        <v>-5.6119874356209403</v>
      </c>
      <c r="AY13" s="170">
        <v>-6.7545865244581202</v>
      </c>
      <c r="AZ13" s="163"/>
      <c r="BA13" s="171">
        <v>-3.92380936219765</v>
      </c>
      <c r="BB13" s="172">
        <v>-5.5841288721933502</v>
      </c>
      <c r="BC13" s="173">
        <v>-4.7618001284095799</v>
      </c>
      <c r="BD13" s="163"/>
      <c r="BE13" s="174">
        <v>-6.1948939127938001</v>
      </c>
    </row>
    <row r="14" spans="1:57" x14ac:dyDescent="0.2">
      <c r="A14" s="21" t="s">
        <v>23</v>
      </c>
      <c r="B14" s="3" t="str">
        <f t="shared" si="0"/>
        <v>Arlington, VA</v>
      </c>
      <c r="C14" s="3"/>
      <c r="D14" s="24" t="s">
        <v>16</v>
      </c>
      <c r="E14" s="27" t="s">
        <v>17</v>
      </c>
      <c r="F14" s="3"/>
      <c r="G14" s="169">
        <v>63.242443458042601</v>
      </c>
      <c r="H14" s="163">
        <v>90.372014373282596</v>
      </c>
      <c r="I14" s="163">
        <v>95.571760727118999</v>
      </c>
      <c r="J14" s="163">
        <v>95.127879940815802</v>
      </c>
      <c r="K14" s="163">
        <v>88.142041851616895</v>
      </c>
      <c r="L14" s="170">
        <v>86.491228070175396</v>
      </c>
      <c r="M14" s="163"/>
      <c r="N14" s="171">
        <v>72.479391249207296</v>
      </c>
      <c r="O14" s="172">
        <v>72.035510462904199</v>
      </c>
      <c r="P14" s="173">
        <v>72.257450856055797</v>
      </c>
      <c r="Q14" s="163"/>
      <c r="R14" s="174">
        <v>82.424434580426905</v>
      </c>
      <c r="S14" s="168"/>
      <c r="T14" s="169">
        <v>-10.275362063186799</v>
      </c>
      <c r="U14" s="163">
        <v>-4.5865309133679997</v>
      </c>
      <c r="V14" s="163">
        <v>-1.9387588473334201</v>
      </c>
      <c r="W14" s="163">
        <v>-1.7491839025254701</v>
      </c>
      <c r="X14" s="163">
        <v>1.9451403129826501</v>
      </c>
      <c r="Y14" s="170">
        <v>-3.0246227899657501</v>
      </c>
      <c r="Z14" s="163"/>
      <c r="AA14" s="171">
        <v>-4.4715313921627704</v>
      </c>
      <c r="AB14" s="172">
        <v>-3.9592602661609502</v>
      </c>
      <c r="AC14" s="173">
        <v>-4.2168674698795101</v>
      </c>
      <c r="AD14" s="163"/>
      <c r="AE14" s="174">
        <v>-3.3260236963901999</v>
      </c>
      <c r="AF14" s="30"/>
      <c r="AG14" s="169">
        <v>58.177446628619698</v>
      </c>
      <c r="AH14" s="163">
        <v>77.779539209469405</v>
      </c>
      <c r="AI14" s="163">
        <v>86.931938279433496</v>
      </c>
      <c r="AJ14" s="163">
        <v>88.157894736842096</v>
      </c>
      <c r="AK14" s="163">
        <v>80.448108222363103</v>
      </c>
      <c r="AL14" s="170">
        <v>78.298985415345498</v>
      </c>
      <c r="AM14" s="163"/>
      <c r="AN14" s="171">
        <v>72.463538363982195</v>
      </c>
      <c r="AO14" s="172">
        <v>71.153033185373005</v>
      </c>
      <c r="AP14" s="173">
        <v>71.8082857746776</v>
      </c>
      <c r="AQ14" s="163"/>
      <c r="AR14" s="174">
        <v>76.444499803726103</v>
      </c>
      <c r="AS14" s="168"/>
      <c r="AT14" s="169">
        <v>-11.232853307943699</v>
      </c>
      <c r="AU14" s="163">
        <v>-12.542011341388401</v>
      </c>
      <c r="AV14" s="163">
        <v>-7.7772557785419503</v>
      </c>
      <c r="AW14" s="163">
        <v>-5.0313297137909201</v>
      </c>
      <c r="AX14" s="163">
        <v>-6.0186104776178402</v>
      </c>
      <c r="AY14" s="170">
        <v>-8.3502174205435296</v>
      </c>
      <c r="AZ14" s="163"/>
      <c r="BA14" s="171">
        <v>-5.1502076264930601</v>
      </c>
      <c r="BB14" s="172">
        <v>-5.7999939071788997</v>
      </c>
      <c r="BC14" s="173">
        <v>-5.4732527457473497</v>
      </c>
      <c r="BD14" s="163"/>
      <c r="BE14" s="174">
        <v>-7.5954812338394602</v>
      </c>
    </row>
    <row r="15" spans="1:57" x14ac:dyDescent="0.2">
      <c r="A15" s="21" t="s">
        <v>24</v>
      </c>
      <c r="B15" s="3" t="str">
        <f t="shared" si="0"/>
        <v>Suburban Virginia Area</v>
      </c>
      <c r="C15" s="3"/>
      <c r="D15" s="24" t="s">
        <v>16</v>
      </c>
      <c r="E15" s="27" t="s">
        <v>17</v>
      </c>
      <c r="F15" s="3"/>
      <c r="G15" s="169">
        <v>52.716857610474598</v>
      </c>
      <c r="H15" s="163">
        <v>74.189852700490903</v>
      </c>
      <c r="I15" s="163">
        <v>80.441898527004895</v>
      </c>
      <c r="J15" s="163">
        <v>80.949263502454897</v>
      </c>
      <c r="K15" s="163">
        <v>74.664484451718394</v>
      </c>
      <c r="L15" s="170">
        <v>72.592471358428796</v>
      </c>
      <c r="M15" s="163"/>
      <c r="N15" s="171">
        <v>70.507364975450002</v>
      </c>
      <c r="O15" s="172">
        <v>68.936170212765902</v>
      </c>
      <c r="P15" s="173">
        <v>69.721767594108002</v>
      </c>
      <c r="Q15" s="163"/>
      <c r="R15" s="174">
        <v>71.772270282908494</v>
      </c>
      <c r="S15" s="168"/>
      <c r="T15" s="169">
        <v>0.63380177465721699</v>
      </c>
      <c r="U15" s="163">
        <v>1.0884215963511801</v>
      </c>
      <c r="V15" s="163">
        <v>-5.9103357313098801</v>
      </c>
      <c r="W15" s="163">
        <v>-5.2263547213560004</v>
      </c>
      <c r="X15" s="163">
        <v>0.37241410044370199</v>
      </c>
      <c r="Y15" s="170">
        <v>-2.1853436509439699</v>
      </c>
      <c r="Z15" s="163"/>
      <c r="AA15" s="171">
        <v>4.9722977577104501</v>
      </c>
      <c r="AB15" s="172">
        <v>-10.7198574058487</v>
      </c>
      <c r="AC15" s="173">
        <v>-3.41969426153879</v>
      </c>
      <c r="AD15" s="163"/>
      <c r="AE15" s="174">
        <v>-2.5310916876738299</v>
      </c>
      <c r="AF15" s="30"/>
      <c r="AG15" s="169">
        <v>50.335515548281499</v>
      </c>
      <c r="AH15" s="163">
        <v>67.945990180032695</v>
      </c>
      <c r="AI15" s="163">
        <v>75.098199672667704</v>
      </c>
      <c r="AJ15" s="163">
        <v>76.518003273322407</v>
      </c>
      <c r="AK15" s="163">
        <v>68.224222585924707</v>
      </c>
      <c r="AL15" s="170">
        <v>67.624386252045795</v>
      </c>
      <c r="AM15" s="163"/>
      <c r="AN15" s="171">
        <v>70</v>
      </c>
      <c r="AO15" s="172">
        <v>70.380523731587502</v>
      </c>
      <c r="AP15" s="173">
        <v>70.190261865793701</v>
      </c>
      <c r="AQ15" s="163"/>
      <c r="AR15" s="174">
        <v>68.357493570259507</v>
      </c>
      <c r="AS15" s="168"/>
      <c r="AT15" s="169">
        <v>-3.4983085613154601</v>
      </c>
      <c r="AU15" s="163">
        <v>-4.2216551042688399</v>
      </c>
      <c r="AV15" s="163">
        <v>-5.3815232772027102</v>
      </c>
      <c r="AW15" s="163">
        <v>-5.6366589033026404</v>
      </c>
      <c r="AX15" s="163">
        <v>-6.1049422422230899</v>
      </c>
      <c r="AY15" s="170">
        <v>-5.08042034711867</v>
      </c>
      <c r="AZ15" s="163"/>
      <c r="BA15" s="171">
        <v>0.76773852213273697</v>
      </c>
      <c r="BB15" s="172">
        <v>-5.53177674089474</v>
      </c>
      <c r="BC15" s="173">
        <v>-2.49217798499174</v>
      </c>
      <c r="BD15" s="163"/>
      <c r="BE15" s="174">
        <v>-4.3354496200414099</v>
      </c>
    </row>
    <row r="16" spans="1:57" x14ac:dyDescent="0.2">
      <c r="A16" s="21" t="s">
        <v>25</v>
      </c>
      <c r="B16" s="3" t="str">
        <f t="shared" si="0"/>
        <v>Alexandria, VA</v>
      </c>
      <c r="C16" s="3"/>
      <c r="D16" s="24" t="s">
        <v>16</v>
      </c>
      <c r="E16" s="27" t="s">
        <v>17</v>
      </c>
      <c r="F16" s="3"/>
      <c r="G16" s="169">
        <v>64.410911201392906</v>
      </c>
      <c r="H16" s="163">
        <v>81.938479396401604</v>
      </c>
      <c r="I16" s="163">
        <v>92.060359837492697</v>
      </c>
      <c r="J16" s="163">
        <v>86.477074869413798</v>
      </c>
      <c r="K16" s="163">
        <v>75.4962275101567</v>
      </c>
      <c r="L16" s="170">
        <v>80.076610562971496</v>
      </c>
      <c r="M16" s="163"/>
      <c r="N16" s="171">
        <v>66.790481717933801</v>
      </c>
      <c r="O16" s="172">
        <v>69.378990133488102</v>
      </c>
      <c r="P16" s="173">
        <v>68.084735925710902</v>
      </c>
      <c r="Q16" s="163"/>
      <c r="R16" s="174">
        <v>76.650360666611306</v>
      </c>
      <c r="S16" s="168"/>
      <c r="T16" s="169">
        <v>5.6001895456464901</v>
      </c>
      <c r="U16" s="163">
        <v>-0.24575408340933499</v>
      </c>
      <c r="V16" s="163">
        <v>2.2066683865441798</v>
      </c>
      <c r="W16" s="163">
        <v>-4.3533248491700798</v>
      </c>
      <c r="X16" s="163">
        <v>-4.7692642330438897</v>
      </c>
      <c r="Y16" s="170">
        <v>-0.62430825431139503</v>
      </c>
      <c r="Z16" s="163"/>
      <c r="AA16" s="171">
        <v>-5.5758982746794699</v>
      </c>
      <c r="AB16" s="172">
        <v>-1.52435810833017</v>
      </c>
      <c r="AC16" s="173">
        <v>-3.55416895629839</v>
      </c>
      <c r="AD16" s="163"/>
      <c r="AE16" s="174">
        <v>-1.3845921623991999</v>
      </c>
      <c r="AF16" s="30"/>
      <c r="AG16" s="169">
        <v>53.981427742309897</v>
      </c>
      <c r="AH16" s="163">
        <v>68.621590249564704</v>
      </c>
      <c r="AI16" s="163">
        <v>77.829367382472398</v>
      </c>
      <c r="AJ16" s="163">
        <v>79.161346488682497</v>
      </c>
      <c r="AK16" s="163">
        <v>72.806152060359807</v>
      </c>
      <c r="AL16" s="170">
        <v>70.479976784677802</v>
      </c>
      <c r="AM16" s="163"/>
      <c r="AN16" s="171">
        <v>68.360417875798007</v>
      </c>
      <c r="AO16" s="172">
        <v>69.910040626813597</v>
      </c>
      <c r="AP16" s="173">
        <v>69.135229251305802</v>
      </c>
      <c r="AQ16" s="163"/>
      <c r="AR16" s="174">
        <v>70.095763203714398</v>
      </c>
      <c r="AS16" s="168"/>
      <c r="AT16" s="169">
        <v>-7.8182893806440399</v>
      </c>
      <c r="AU16" s="163">
        <v>-11.7548334847954</v>
      </c>
      <c r="AV16" s="163">
        <v>-9.2719303514893401</v>
      </c>
      <c r="AW16" s="163">
        <v>-8.0980297506018797</v>
      </c>
      <c r="AX16" s="163">
        <v>-5.4624913344202701</v>
      </c>
      <c r="AY16" s="170">
        <v>-8.5292346705773507</v>
      </c>
      <c r="AZ16" s="163"/>
      <c r="BA16" s="171">
        <v>-1.6956348827150001</v>
      </c>
      <c r="BB16" s="172">
        <v>-1.66798052515329</v>
      </c>
      <c r="BC16" s="173">
        <v>-1.6816546845414699</v>
      </c>
      <c r="BD16" s="163"/>
      <c r="BE16" s="174">
        <v>-6.6975355514319803</v>
      </c>
    </row>
    <row r="17" spans="1:57" x14ac:dyDescent="0.2">
      <c r="A17" s="21" t="s">
        <v>26</v>
      </c>
      <c r="B17" s="3" t="str">
        <f t="shared" si="0"/>
        <v>Fairfax/Tysons Corner, VA</v>
      </c>
      <c r="C17" s="3"/>
      <c r="D17" s="24" t="s">
        <v>16</v>
      </c>
      <c r="E17" s="27" t="s">
        <v>17</v>
      </c>
      <c r="F17" s="3"/>
      <c r="G17" s="169">
        <v>55.360443622920499</v>
      </c>
      <c r="H17" s="163">
        <v>76.166820702402902</v>
      </c>
      <c r="I17" s="163">
        <v>89.4524029574861</v>
      </c>
      <c r="J17" s="163">
        <v>91.139094269870597</v>
      </c>
      <c r="K17" s="163">
        <v>81.943160813308594</v>
      </c>
      <c r="L17" s="170">
        <v>78.812384473197696</v>
      </c>
      <c r="M17" s="163"/>
      <c r="N17" s="171">
        <v>71.210720887245799</v>
      </c>
      <c r="O17" s="172">
        <v>71.360905730129303</v>
      </c>
      <c r="P17" s="173">
        <v>71.285813308687594</v>
      </c>
      <c r="Q17" s="163"/>
      <c r="R17" s="174">
        <v>76.661935569052005</v>
      </c>
      <c r="S17" s="168"/>
      <c r="T17" s="169">
        <v>1.3301071207231601</v>
      </c>
      <c r="U17" s="163">
        <v>-2.7380931027683801</v>
      </c>
      <c r="V17" s="163">
        <v>-4.6066319423639701</v>
      </c>
      <c r="W17" s="163">
        <v>-3.2324418884205599</v>
      </c>
      <c r="X17" s="163">
        <v>-2.4374693500320599</v>
      </c>
      <c r="Y17" s="170">
        <v>-2.67453480964187</v>
      </c>
      <c r="Z17" s="163"/>
      <c r="AA17" s="171">
        <v>-13.2444635271768</v>
      </c>
      <c r="AB17" s="172">
        <v>-11.4716067416554</v>
      </c>
      <c r="AC17" s="173">
        <v>-12.3660669713668</v>
      </c>
      <c r="AD17" s="163"/>
      <c r="AE17" s="174">
        <v>-5.4524917523320404</v>
      </c>
      <c r="AF17" s="30"/>
      <c r="AG17" s="169">
        <v>53.330060073937098</v>
      </c>
      <c r="AH17" s="163">
        <v>70.884357670979597</v>
      </c>
      <c r="AI17" s="163">
        <v>82.136668207024002</v>
      </c>
      <c r="AJ17" s="163">
        <v>81.579251386321602</v>
      </c>
      <c r="AK17" s="163">
        <v>73.486598890942602</v>
      </c>
      <c r="AL17" s="170">
        <v>72.283387245840999</v>
      </c>
      <c r="AM17" s="163"/>
      <c r="AN17" s="171">
        <v>70.641751386321602</v>
      </c>
      <c r="AO17" s="172">
        <v>71.912546210720805</v>
      </c>
      <c r="AP17" s="173">
        <v>71.277148798521196</v>
      </c>
      <c r="AQ17" s="163"/>
      <c r="AR17" s="174">
        <v>71.995890546606802</v>
      </c>
      <c r="AS17" s="168"/>
      <c r="AT17" s="169">
        <v>-3.25355009364376</v>
      </c>
      <c r="AU17" s="163">
        <v>-8.6295977306427805</v>
      </c>
      <c r="AV17" s="163">
        <v>-9.2115607174471492</v>
      </c>
      <c r="AW17" s="163">
        <v>-9.8676244788975591</v>
      </c>
      <c r="AX17" s="163">
        <v>-6.9875361639962401</v>
      </c>
      <c r="AY17" s="170">
        <v>-7.9762873348200696</v>
      </c>
      <c r="AZ17" s="163"/>
      <c r="BA17" s="171">
        <v>-4.9124990646038302</v>
      </c>
      <c r="BB17" s="172">
        <v>-4.7568276520834996</v>
      </c>
      <c r="BC17" s="173">
        <v>-4.83403315213301</v>
      </c>
      <c r="BD17" s="163"/>
      <c r="BE17" s="174">
        <v>-7.1064502531237199</v>
      </c>
    </row>
    <row r="18" spans="1:57" x14ac:dyDescent="0.2">
      <c r="A18" s="21" t="s">
        <v>27</v>
      </c>
      <c r="B18" s="3" t="str">
        <f t="shared" si="0"/>
        <v>I-95 Fredericksburg, VA</v>
      </c>
      <c r="C18" s="3"/>
      <c r="D18" s="24" t="s">
        <v>16</v>
      </c>
      <c r="E18" s="27" t="s">
        <v>17</v>
      </c>
      <c r="F18" s="3"/>
      <c r="G18" s="169">
        <v>52.338308457711399</v>
      </c>
      <c r="H18" s="163">
        <v>64.0685461580983</v>
      </c>
      <c r="I18" s="163">
        <v>71.387506909894896</v>
      </c>
      <c r="J18" s="163">
        <v>72.924267551133198</v>
      </c>
      <c r="K18" s="163">
        <v>70.668877833056897</v>
      </c>
      <c r="L18" s="170">
        <v>66.277501381978894</v>
      </c>
      <c r="M18" s="163"/>
      <c r="N18" s="171">
        <v>78.507462686567095</v>
      </c>
      <c r="O18" s="172">
        <v>75.843007186290706</v>
      </c>
      <c r="P18" s="173">
        <v>77.175234936428893</v>
      </c>
      <c r="Q18" s="163"/>
      <c r="R18" s="174">
        <v>69.391139540393198</v>
      </c>
      <c r="S18" s="168"/>
      <c r="T18" s="169">
        <v>-5.9188632672115</v>
      </c>
      <c r="U18" s="163">
        <v>-5.2521729269292097</v>
      </c>
      <c r="V18" s="163">
        <v>-1.70453388891882</v>
      </c>
      <c r="W18" s="163">
        <v>-1.6700097988817399</v>
      </c>
      <c r="X18" s="163">
        <v>-1.3504318920012</v>
      </c>
      <c r="Y18" s="170">
        <v>-3.0110718353355801</v>
      </c>
      <c r="Z18" s="163"/>
      <c r="AA18" s="171">
        <v>-1.1915225134265599</v>
      </c>
      <c r="AB18" s="172">
        <v>0.17293771449171</v>
      </c>
      <c r="AC18" s="173">
        <v>-0.52574556811436901</v>
      </c>
      <c r="AD18" s="163"/>
      <c r="AE18" s="174">
        <v>-2.23489174420533</v>
      </c>
      <c r="AF18" s="30"/>
      <c r="AG18" s="169">
        <v>51.091763405196197</v>
      </c>
      <c r="AH18" s="163">
        <v>60.5002763957987</v>
      </c>
      <c r="AI18" s="163">
        <v>66.509121061359807</v>
      </c>
      <c r="AJ18" s="163">
        <v>68.678828081813094</v>
      </c>
      <c r="AK18" s="163">
        <v>67.545605306799303</v>
      </c>
      <c r="AL18" s="170">
        <v>62.865118850193397</v>
      </c>
      <c r="AM18" s="163"/>
      <c r="AN18" s="171">
        <v>73.783858485351004</v>
      </c>
      <c r="AO18" s="172">
        <v>73.841901603095593</v>
      </c>
      <c r="AP18" s="173">
        <v>73.812880044223306</v>
      </c>
      <c r="AQ18" s="163"/>
      <c r="AR18" s="174">
        <v>65.993050619916204</v>
      </c>
      <c r="AS18" s="168"/>
      <c r="AT18" s="169">
        <v>-6.3285111196806296</v>
      </c>
      <c r="AU18" s="163">
        <v>-4.17482530562076</v>
      </c>
      <c r="AV18" s="163">
        <v>-3.32544544179625</v>
      </c>
      <c r="AW18" s="163">
        <v>-3.3566918607254399</v>
      </c>
      <c r="AX18" s="163">
        <v>-0.52212827918328397</v>
      </c>
      <c r="AY18" s="170">
        <v>-3.41547504426884</v>
      </c>
      <c r="AZ18" s="163"/>
      <c r="BA18" s="171">
        <v>-3.8595665125850398</v>
      </c>
      <c r="BB18" s="172">
        <v>-5.2515641331026099</v>
      </c>
      <c r="BC18" s="173">
        <v>-4.5609143130646297</v>
      </c>
      <c r="BD18" s="163"/>
      <c r="BE18" s="174">
        <v>-3.7845008498517299</v>
      </c>
    </row>
    <row r="19" spans="1:57" x14ac:dyDescent="0.2">
      <c r="A19" s="21" t="s">
        <v>28</v>
      </c>
      <c r="B19" s="3" t="str">
        <f t="shared" si="0"/>
        <v>Dulles Airport Area, VA</v>
      </c>
      <c r="C19" s="3"/>
      <c r="D19" s="24" t="s">
        <v>16</v>
      </c>
      <c r="E19" s="27" t="s">
        <v>17</v>
      </c>
      <c r="F19" s="3"/>
      <c r="G19" s="169">
        <v>60.271945240958203</v>
      </c>
      <c r="H19" s="163">
        <v>85.542503006197293</v>
      </c>
      <c r="I19" s="163">
        <v>92.544630468966702</v>
      </c>
      <c r="J19" s="163">
        <v>93.099620756636696</v>
      </c>
      <c r="K19" s="163">
        <v>87.364721117380398</v>
      </c>
      <c r="L19" s="170">
        <v>83.764684118027901</v>
      </c>
      <c r="M19" s="163"/>
      <c r="N19" s="171">
        <v>72.805475904171601</v>
      </c>
      <c r="O19" s="172">
        <v>67.570067523818295</v>
      </c>
      <c r="P19" s="173">
        <v>70.187771713995005</v>
      </c>
      <c r="Q19" s="163"/>
      <c r="R19" s="174">
        <v>79.885566288304204</v>
      </c>
      <c r="S19" s="168"/>
      <c r="T19" s="169">
        <v>-2.2180906847980499</v>
      </c>
      <c r="U19" s="163">
        <v>-1.8086817627032901</v>
      </c>
      <c r="V19" s="163">
        <v>-3.96638503751866</v>
      </c>
      <c r="W19" s="163">
        <v>-4.1920927356047697</v>
      </c>
      <c r="X19" s="163">
        <v>1.11977272940543</v>
      </c>
      <c r="Y19" s="170">
        <v>-2.3026464306142</v>
      </c>
      <c r="Z19" s="163"/>
      <c r="AA19" s="171">
        <v>-1.43632631542598</v>
      </c>
      <c r="AB19" s="172">
        <v>-6.9952145402672796</v>
      </c>
      <c r="AC19" s="173">
        <v>-4.1927373547927802</v>
      </c>
      <c r="AD19" s="163"/>
      <c r="AE19" s="174">
        <v>-2.7840914480924299</v>
      </c>
      <c r="AF19" s="30"/>
      <c r="AG19" s="169">
        <v>57.196374063453803</v>
      </c>
      <c r="AH19" s="163">
        <v>77.603829432984895</v>
      </c>
      <c r="AI19" s="163">
        <v>87.219036166866999</v>
      </c>
      <c r="AJ19" s="163">
        <v>87.517343446489605</v>
      </c>
      <c r="AK19" s="163">
        <v>78.163444639718804</v>
      </c>
      <c r="AL19" s="170">
        <v>77.540005549902801</v>
      </c>
      <c r="AM19" s="163"/>
      <c r="AN19" s="171">
        <v>71.2399408010359</v>
      </c>
      <c r="AO19" s="172">
        <v>70.684950513366005</v>
      </c>
      <c r="AP19" s="173">
        <v>70.962445657200902</v>
      </c>
      <c r="AQ19" s="163"/>
      <c r="AR19" s="174">
        <v>75.660702723416605</v>
      </c>
      <c r="AS19" s="168"/>
      <c r="AT19" s="169">
        <v>-7.6695237153463101</v>
      </c>
      <c r="AU19" s="163">
        <v>-8.4592626292349706</v>
      </c>
      <c r="AV19" s="163">
        <v>-6.9086686978725496</v>
      </c>
      <c r="AW19" s="163">
        <v>-7.7207606908487403</v>
      </c>
      <c r="AX19" s="163">
        <v>-6.8295982143921696</v>
      </c>
      <c r="AY19" s="170">
        <v>-7.5026604837364204</v>
      </c>
      <c r="AZ19" s="163"/>
      <c r="BA19" s="171">
        <v>-7.5706647888346401</v>
      </c>
      <c r="BB19" s="172">
        <v>-7.5511617739022299</v>
      </c>
      <c r="BC19" s="173">
        <v>-7.5609524428392101</v>
      </c>
      <c r="BD19" s="163"/>
      <c r="BE19" s="174">
        <v>-7.51828833280649</v>
      </c>
    </row>
    <row r="20" spans="1:57" x14ac:dyDescent="0.2">
      <c r="A20" s="21" t="s">
        <v>29</v>
      </c>
      <c r="B20" s="3" t="str">
        <f t="shared" si="0"/>
        <v>Williamsburg, VA</v>
      </c>
      <c r="C20" s="3"/>
      <c r="D20" s="24" t="s">
        <v>16</v>
      </c>
      <c r="E20" s="27" t="s">
        <v>17</v>
      </c>
      <c r="F20" s="3"/>
      <c r="G20" s="169">
        <v>41.369898622302998</v>
      </c>
      <c r="H20" s="163">
        <v>41.642838575513302</v>
      </c>
      <c r="I20" s="163">
        <v>44.983103717182203</v>
      </c>
      <c r="J20" s="163">
        <v>48.8952430465297</v>
      </c>
      <c r="K20" s="163">
        <v>52.7164023914738</v>
      </c>
      <c r="L20" s="170">
        <v>45.921497270600398</v>
      </c>
      <c r="M20" s="163"/>
      <c r="N20" s="171">
        <v>55.380816220431498</v>
      </c>
      <c r="O20" s="172">
        <v>59.110995580972101</v>
      </c>
      <c r="P20" s="173">
        <v>57.2459059007018</v>
      </c>
      <c r="Q20" s="163"/>
      <c r="R20" s="174">
        <v>49.157042593486501</v>
      </c>
      <c r="S20" s="168"/>
      <c r="T20" s="169">
        <v>0.40216819389950198</v>
      </c>
      <c r="U20" s="163">
        <v>2.3982255284590499</v>
      </c>
      <c r="V20" s="163">
        <v>-1.89240296909159</v>
      </c>
      <c r="W20" s="163">
        <v>-5.8806609031273798</v>
      </c>
      <c r="X20" s="163">
        <v>1.6797056982732601</v>
      </c>
      <c r="Y20" s="170">
        <v>-0.82535076114100603</v>
      </c>
      <c r="Z20" s="163"/>
      <c r="AA20" s="171">
        <v>-8.23911604335356</v>
      </c>
      <c r="AB20" s="172">
        <v>-5.1642154055801104</v>
      </c>
      <c r="AC20" s="173">
        <v>-6.6768972407207698</v>
      </c>
      <c r="AD20" s="163"/>
      <c r="AE20" s="174">
        <v>-2.85212527624026</v>
      </c>
      <c r="AF20" s="30"/>
      <c r="AG20" s="169">
        <v>45.329038196042298</v>
      </c>
      <c r="AH20" s="163">
        <v>50.930247846952803</v>
      </c>
      <c r="AI20" s="163">
        <v>52.955098284136398</v>
      </c>
      <c r="AJ20" s="163">
        <v>55.341529156531401</v>
      </c>
      <c r="AK20" s="163">
        <v>59.855926653569</v>
      </c>
      <c r="AL20" s="170">
        <v>52.887773602753697</v>
      </c>
      <c r="AM20" s="163"/>
      <c r="AN20" s="171">
        <v>68.156516044531699</v>
      </c>
      <c r="AO20" s="172">
        <v>66.015062213490495</v>
      </c>
      <c r="AP20" s="173">
        <v>67.085789129011104</v>
      </c>
      <c r="AQ20" s="163"/>
      <c r="AR20" s="174">
        <v>56.953325707427702</v>
      </c>
      <c r="AS20" s="168"/>
      <c r="AT20" s="169">
        <v>7.2428123613109703</v>
      </c>
      <c r="AU20" s="163">
        <v>21.056885292282701</v>
      </c>
      <c r="AV20" s="163">
        <v>16.492067633401199</v>
      </c>
      <c r="AW20" s="163">
        <v>11.2948888538826</v>
      </c>
      <c r="AX20" s="163">
        <v>9.3690354877770599</v>
      </c>
      <c r="AY20" s="170">
        <v>12.8871416109178</v>
      </c>
      <c r="AZ20" s="163"/>
      <c r="BA20" s="171">
        <v>1.9761630512063899</v>
      </c>
      <c r="BB20" s="172">
        <v>-3.2365916233742702</v>
      </c>
      <c r="BC20" s="173">
        <v>-0.65698910778794195</v>
      </c>
      <c r="BD20" s="163"/>
      <c r="BE20" s="174">
        <v>7.9509789505050001</v>
      </c>
    </row>
    <row r="21" spans="1:57" x14ac:dyDescent="0.2">
      <c r="A21" s="21" t="s">
        <v>30</v>
      </c>
      <c r="B21" s="3" t="str">
        <f t="shared" si="0"/>
        <v>Virginia Beach, VA</v>
      </c>
      <c r="C21" s="3"/>
      <c r="D21" s="24" t="s">
        <v>16</v>
      </c>
      <c r="E21" s="27" t="s">
        <v>17</v>
      </c>
      <c r="F21" s="3"/>
      <c r="G21" s="169">
        <v>56.276545540349197</v>
      </c>
      <c r="H21" s="163">
        <v>61.467673430863599</v>
      </c>
      <c r="I21" s="163">
        <v>66.123957841749203</v>
      </c>
      <c r="J21" s="163">
        <v>63.709296838131102</v>
      </c>
      <c r="K21" s="163">
        <v>64.393581878244404</v>
      </c>
      <c r="L21" s="170">
        <v>62.394211105867498</v>
      </c>
      <c r="M21" s="163"/>
      <c r="N21" s="171">
        <v>79.746735881705206</v>
      </c>
      <c r="O21" s="172">
        <v>87.124429762466505</v>
      </c>
      <c r="P21" s="173">
        <v>83.435582822085806</v>
      </c>
      <c r="Q21" s="163"/>
      <c r="R21" s="174">
        <v>68.406031596215598</v>
      </c>
      <c r="S21" s="168"/>
      <c r="T21" s="169">
        <v>13.6972139887614</v>
      </c>
      <c r="U21" s="163">
        <v>10.060361210667899</v>
      </c>
      <c r="V21" s="163">
        <v>9.7035012060845798</v>
      </c>
      <c r="W21" s="163">
        <v>5.7388120799880902</v>
      </c>
      <c r="X21" s="163">
        <v>14.8466575282206</v>
      </c>
      <c r="Y21" s="170">
        <v>10.6508609523234</v>
      </c>
      <c r="Z21" s="163"/>
      <c r="AA21" s="171">
        <v>16.394547379838201</v>
      </c>
      <c r="AB21" s="172">
        <v>15.2957497480831</v>
      </c>
      <c r="AC21" s="173">
        <v>15.8182586890306</v>
      </c>
      <c r="AD21" s="163"/>
      <c r="AE21" s="174">
        <v>12.3984693361697</v>
      </c>
      <c r="AF21" s="30"/>
      <c r="AG21" s="169">
        <v>53.185464841906501</v>
      </c>
      <c r="AH21" s="163">
        <v>60.651643857165297</v>
      </c>
      <c r="AI21" s="163">
        <v>66.147553877615195</v>
      </c>
      <c r="AJ21" s="163">
        <v>65.256803523674606</v>
      </c>
      <c r="AK21" s="163">
        <v>64.0435740128991</v>
      </c>
      <c r="AL21" s="170">
        <v>61.857008022652103</v>
      </c>
      <c r="AM21" s="163"/>
      <c r="AN21" s="171">
        <v>80.828220858895705</v>
      </c>
      <c r="AO21" s="172">
        <v>84.237848041529006</v>
      </c>
      <c r="AP21" s="173">
        <v>82.533034450212298</v>
      </c>
      <c r="AQ21" s="163"/>
      <c r="AR21" s="174">
        <v>67.764444144812202</v>
      </c>
      <c r="AS21" s="168"/>
      <c r="AT21" s="169">
        <v>8.3774460793866599</v>
      </c>
      <c r="AU21" s="163">
        <v>10.0711813187534</v>
      </c>
      <c r="AV21" s="163">
        <v>10.579167475787299</v>
      </c>
      <c r="AW21" s="163">
        <v>5.3885466841634004</v>
      </c>
      <c r="AX21" s="163">
        <v>4.61800641398239</v>
      </c>
      <c r="AY21" s="170">
        <v>7.7151050424231</v>
      </c>
      <c r="AZ21" s="163"/>
      <c r="BA21" s="171">
        <v>8.8866498265935903</v>
      </c>
      <c r="BB21" s="172">
        <v>9.1090501591822299</v>
      </c>
      <c r="BC21" s="173">
        <v>9.0000335576904895</v>
      </c>
      <c r="BD21" s="163"/>
      <c r="BE21" s="174">
        <v>8.1587872701767807</v>
      </c>
    </row>
    <row r="22" spans="1:57" x14ac:dyDescent="0.2">
      <c r="A22" s="34" t="s">
        <v>31</v>
      </c>
      <c r="B22" s="3" t="str">
        <f t="shared" si="0"/>
        <v>Norfolk/Portsmouth, VA</v>
      </c>
      <c r="C22" s="3"/>
      <c r="D22" s="24" t="s">
        <v>16</v>
      </c>
      <c r="E22" s="27" t="s">
        <v>17</v>
      </c>
      <c r="F22" s="3"/>
      <c r="G22" s="169">
        <v>52.281502281502199</v>
      </c>
      <c r="H22" s="163">
        <v>59.266409266409198</v>
      </c>
      <c r="I22" s="163">
        <v>69.498069498069398</v>
      </c>
      <c r="J22" s="163">
        <v>72.148122148122098</v>
      </c>
      <c r="K22" s="163">
        <v>70.498420498420401</v>
      </c>
      <c r="L22" s="170">
        <v>64.738504738504702</v>
      </c>
      <c r="M22" s="163"/>
      <c r="N22" s="171">
        <v>81.239031239031206</v>
      </c>
      <c r="O22" s="172">
        <v>81.747981747981697</v>
      </c>
      <c r="P22" s="173">
        <v>81.493506493506402</v>
      </c>
      <c r="Q22" s="163"/>
      <c r="R22" s="174">
        <v>69.525648097076598</v>
      </c>
      <c r="S22" s="168"/>
      <c r="T22" s="169">
        <v>-7.41308808535699</v>
      </c>
      <c r="U22" s="163">
        <v>-8.2628213476962102</v>
      </c>
      <c r="V22" s="163">
        <v>2.3405837070433302</v>
      </c>
      <c r="W22" s="163">
        <v>8.5464873143350104</v>
      </c>
      <c r="X22" s="163">
        <v>13.059755534389099</v>
      </c>
      <c r="Y22" s="170">
        <v>1.8531471443045799</v>
      </c>
      <c r="Z22" s="163"/>
      <c r="AA22" s="171">
        <v>18.313306309211001</v>
      </c>
      <c r="AB22" s="172">
        <v>16.5195431227495</v>
      </c>
      <c r="AC22" s="173">
        <v>17.406773502481801</v>
      </c>
      <c r="AD22" s="163"/>
      <c r="AE22" s="174">
        <v>6.5817321109446398</v>
      </c>
      <c r="AF22" s="30"/>
      <c r="AG22" s="169">
        <v>51.996314496314398</v>
      </c>
      <c r="AH22" s="163">
        <v>59.240084240084201</v>
      </c>
      <c r="AI22" s="163">
        <v>66.812916812916797</v>
      </c>
      <c r="AJ22" s="163">
        <v>72.411372411372398</v>
      </c>
      <c r="AK22" s="163">
        <v>73.223060723060698</v>
      </c>
      <c r="AL22" s="170">
        <v>64.736749736749701</v>
      </c>
      <c r="AM22" s="163"/>
      <c r="AN22" s="171">
        <v>78.224815724815699</v>
      </c>
      <c r="AO22" s="172">
        <v>76.8383643383643</v>
      </c>
      <c r="AP22" s="173">
        <v>77.53159003159</v>
      </c>
      <c r="AQ22" s="163"/>
      <c r="AR22" s="174">
        <v>68.392418392418307</v>
      </c>
      <c r="AS22" s="168"/>
      <c r="AT22" s="169">
        <v>-12.389982385540501</v>
      </c>
      <c r="AU22" s="163">
        <v>-9.0213011265642802</v>
      </c>
      <c r="AV22" s="163">
        <v>-4.7084856083477398</v>
      </c>
      <c r="AW22" s="163">
        <v>2.3590358414282302</v>
      </c>
      <c r="AX22" s="163">
        <v>4.0037981812819501</v>
      </c>
      <c r="AY22" s="170">
        <v>-3.5866286262171601</v>
      </c>
      <c r="AZ22" s="163"/>
      <c r="BA22" s="171">
        <v>1.74277420977232</v>
      </c>
      <c r="BB22" s="172">
        <v>1.4821083004219999</v>
      </c>
      <c r="BC22" s="173">
        <v>1.6134394287106399</v>
      </c>
      <c r="BD22" s="163"/>
      <c r="BE22" s="174">
        <v>-1.9616161316493299</v>
      </c>
    </row>
    <row r="23" spans="1:57" x14ac:dyDescent="0.2">
      <c r="A23" s="35" t="s">
        <v>32</v>
      </c>
      <c r="B23" s="3" t="str">
        <f t="shared" si="0"/>
        <v>Newport News/Hampton, VA</v>
      </c>
      <c r="C23" s="3"/>
      <c r="D23" s="24" t="s">
        <v>16</v>
      </c>
      <c r="E23" s="27" t="s">
        <v>17</v>
      </c>
      <c r="F23" s="3"/>
      <c r="G23" s="169">
        <v>52.652595550484797</v>
      </c>
      <c r="H23" s="163">
        <v>61.023958927552698</v>
      </c>
      <c r="I23" s="163">
        <v>63.890473474044398</v>
      </c>
      <c r="J23" s="163">
        <v>65.7444381061038</v>
      </c>
      <c r="K23" s="163">
        <v>66.229321163719305</v>
      </c>
      <c r="L23" s="170">
        <v>61.908157444380997</v>
      </c>
      <c r="M23" s="163"/>
      <c r="N23" s="171">
        <v>75.014261266400396</v>
      </c>
      <c r="O23" s="172">
        <v>84.070165430690196</v>
      </c>
      <c r="P23" s="173">
        <v>79.542213348545303</v>
      </c>
      <c r="Q23" s="163"/>
      <c r="R23" s="174">
        <v>66.946459131285096</v>
      </c>
      <c r="S23" s="168"/>
      <c r="T23" s="169">
        <v>-4.3430485874125804</v>
      </c>
      <c r="U23" s="163">
        <v>-8.6062784621037007</v>
      </c>
      <c r="V23" s="163">
        <v>-9.2906694139344097</v>
      </c>
      <c r="W23" s="163">
        <v>-1.32750892313207</v>
      </c>
      <c r="X23" s="163">
        <v>4.6201276662194397</v>
      </c>
      <c r="Y23" s="170">
        <v>-3.92343249740291</v>
      </c>
      <c r="Z23" s="163"/>
      <c r="AA23" s="171">
        <v>-2.34331254287572</v>
      </c>
      <c r="AB23" s="172">
        <v>8.5464839140729296</v>
      </c>
      <c r="AC23" s="173">
        <v>3.1240543165276602</v>
      </c>
      <c r="AD23" s="163"/>
      <c r="AE23" s="174">
        <v>-1.6415784681299601</v>
      </c>
      <c r="AF23" s="30"/>
      <c r="AG23" s="169">
        <v>52.092561749175999</v>
      </c>
      <c r="AH23" s="163">
        <v>60.643538041744897</v>
      </c>
      <c r="AI23" s="163">
        <v>63.786810305113498</v>
      </c>
      <c r="AJ23" s="163">
        <v>63.7371983415429</v>
      </c>
      <c r="AK23" s="163">
        <v>70.332362758326795</v>
      </c>
      <c r="AL23" s="170">
        <v>62.115174633786602</v>
      </c>
      <c r="AM23" s="163"/>
      <c r="AN23" s="171">
        <v>80.168311909665505</v>
      </c>
      <c r="AO23" s="172">
        <v>80.164761025495295</v>
      </c>
      <c r="AP23" s="173">
        <v>80.1665364675804</v>
      </c>
      <c r="AQ23" s="163"/>
      <c r="AR23" s="174">
        <v>67.266748411548306</v>
      </c>
      <c r="AS23" s="168"/>
      <c r="AT23" s="169">
        <v>-1.6446797529578601</v>
      </c>
      <c r="AU23" s="163">
        <v>-7.9374701133695096</v>
      </c>
      <c r="AV23" s="163">
        <v>-8.2165870343803604</v>
      </c>
      <c r="AW23" s="163">
        <v>-4.7848150726189704</v>
      </c>
      <c r="AX23" s="163">
        <v>2.6170221545123402</v>
      </c>
      <c r="AY23" s="170">
        <v>-4.0875111704245803</v>
      </c>
      <c r="AZ23" s="163"/>
      <c r="BA23" s="171">
        <v>6.43436884015878</v>
      </c>
      <c r="BB23" s="172">
        <v>5.4051979891609596</v>
      </c>
      <c r="BC23" s="173">
        <v>5.9172948231340801</v>
      </c>
      <c r="BD23" s="163"/>
      <c r="BE23" s="174">
        <v>-0.90915686795136597</v>
      </c>
    </row>
    <row r="24" spans="1:57" x14ac:dyDescent="0.2">
      <c r="A24" s="36" t="s">
        <v>33</v>
      </c>
      <c r="B24" s="3" t="str">
        <f t="shared" si="0"/>
        <v>Chesapeake/Suffolk, VA</v>
      </c>
      <c r="C24" s="3"/>
      <c r="D24" s="25" t="s">
        <v>16</v>
      </c>
      <c r="E24" s="28" t="s">
        <v>17</v>
      </c>
      <c r="F24" s="3"/>
      <c r="G24" s="175">
        <v>57.769591426657698</v>
      </c>
      <c r="H24" s="176">
        <v>67.782987273944997</v>
      </c>
      <c r="I24" s="176">
        <v>71.517079705291295</v>
      </c>
      <c r="J24" s="176">
        <v>73.945077026121893</v>
      </c>
      <c r="K24" s="176">
        <v>72.705961152042804</v>
      </c>
      <c r="L24" s="177">
        <v>68.744139316811697</v>
      </c>
      <c r="M24" s="163"/>
      <c r="N24" s="178">
        <v>83.137977227059594</v>
      </c>
      <c r="O24" s="179">
        <v>81.547220361687806</v>
      </c>
      <c r="P24" s="180">
        <v>82.3425987943737</v>
      </c>
      <c r="Q24" s="163"/>
      <c r="R24" s="181">
        <v>72.629413453257996</v>
      </c>
      <c r="S24" s="168"/>
      <c r="T24" s="175">
        <v>-1.6021751183319399</v>
      </c>
      <c r="U24" s="176">
        <v>-4.16774349672</v>
      </c>
      <c r="V24" s="176">
        <v>-3.4652231926022998</v>
      </c>
      <c r="W24" s="176">
        <v>0.58260184956698502</v>
      </c>
      <c r="X24" s="176">
        <v>3.0680556068086902</v>
      </c>
      <c r="Y24" s="177">
        <v>-1.11142634888666</v>
      </c>
      <c r="Z24" s="163"/>
      <c r="AA24" s="178">
        <v>17.569877815017399</v>
      </c>
      <c r="AB24" s="179">
        <v>13.0655904633321</v>
      </c>
      <c r="AC24" s="180">
        <v>15.295500117814401</v>
      </c>
      <c r="AD24" s="163"/>
      <c r="AE24" s="181">
        <v>3.6671672142110001</v>
      </c>
      <c r="AF24" s="31"/>
      <c r="AG24" s="175">
        <v>57.777963831212297</v>
      </c>
      <c r="AH24" s="176">
        <v>69.993302076356301</v>
      </c>
      <c r="AI24" s="176">
        <v>74.104152712659001</v>
      </c>
      <c r="AJ24" s="176">
        <v>75.163261888814404</v>
      </c>
      <c r="AK24" s="176">
        <v>73.061788345612797</v>
      </c>
      <c r="AL24" s="177">
        <v>70.020093770930998</v>
      </c>
      <c r="AM24" s="163"/>
      <c r="AN24" s="178">
        <v>80.743469524447406</v>
      </c>
      <c r="AO24" s="179">
        <v>79.382953784326801</v>
      </c>
      <c r="AP24" s="180">
        <v>80.063211654387104</v>
      </c>
      <c r="AQ24" s="163"/>
      <c r="AR24" s="181">
        <v>72.889556023346998</v>
      </c>
      <c r="AS24" s="40"/>
      <c r="AT24" s="175">
        <v>-2.8330967598873</v>
      </c>
      <c r="AU24" s="176">
        <v>-2.0901968789963701</v>
      </c>
      <c r="AV24" s="176">
        <v>-1.7800107073650799</v>
      </c>
      <c r="AW24" s="176">
        <v>-1.6926747900458501</v>
      </c>
      <c r="AX24" s="176">
        <v>-0.65373571150735799</v>
      </c>
      <c r="AY24" s="177">
        <v>-1.76678682767646</v>
      </c>
      <c r="AZ24" s="163"/>
      <c r="BA24" s="178">
        <v>2.9486981932054399</v>
      </c>
      <c r="BB24" s="179">
        <v>1.3362331937567999</v>
      </c>
      <c r="BC24" s="180">
        <v>2.1429521216018399</v>
      </c>
      <c r="BD24" s="163"/>
      <c r="BE24" s="181">
        <v>-0.57239731471183097</v>
      </c>
    </row>
    <row r="25" spans="1:57" x14ac:dyDescent="0.2">
      <c r="A25" s="35" t="s">
        <v>105</v>
      </c>
      <c r="B25" s="3" t="s">
        <v>105</v>
      </c>
      <c r="C25" s="9"/>
      <c r="D25" s="23" t="s">
        <v>16</v>
      </c>
      <c r="E25" s="26" t="s">
        <v>17</v>
      </c>
      <c r="F25" s="3"/>
      <c r="G25" s="160">
        <v>41.6221628838451</v>
      </c>
      <c r="H25" s="161">
        <v>66.288384512683507</v>
      </c>
      <c r="I25" s="161">
        <v>78.337783711615401</v>
      </c>
      <c r="J25" s="161">
        <v>83.477970627503296</v>
      </c>
      <c r="K25" s="161">
        <v>86.982643524699498</v>
      </c>
      <c r="L25" s="162">
        <v>71.341789052069402</v>
      </c>
      <c r="M25" s="163"/>
      <c r="N25" s="164">
        <v>87.5834445927903</v>
      </c>
      <c r="O25" s="165">
        <v>86.7489986648865</v>
      </c>
      <c r="P25" s="166">
        <v>87.1662216288384</v>
      </c>
      <c r="Q25" s="163"/>
      <c r="R25" s="167">
        <v>75.863055502574795</v>
      </c>
      <c r="S25" s="168"/>
      <c r="T25" s="160">
        <v>4.96632996632996</v>
      </c>
      <c r="U25" s="161">
        <v>12.076749435665899</v>
      </c>
      <c r="V25" s="161">
        <v>10.603204524033901</v>
      </c>
      <c r="W25" s="161">
        <v>13.940774487471501</v>
      </c>
      <c r="X25" s="161">
        <v>13.156752062527101</v>
      </c>
      <c r="Y25" s="162">
        <v>11.555323590814099</v>
      </c>
      <c r="Z25" s="163"/>
      <c r="AA25" s="164">
        <v>-1.05580693815987</v>
      </c>
      <c r="AB25" s="165">
        <v>3.2168387609213598</v>
      </c>
      <c r="AC25" s="166">
        <v>1.0251450676982501</v>
      </c>
      <c r="AD25" s="163"/>
      <c r="AE25" s="167">
        <v>7.8644067796610102</v>
      </c>
      <c r="AG25" s="160">
        <v>40.253671562082701</v>
      </c>
      <c r="AH25" s="161">
        <v>67.264686248331103</v>
      </c>
      <c r="AI25" s="161">
        <v>79.764686248331103</v>
      </c>
      <c r="AJ25" s="161">
        <v>77.628504672897094</v>
      </c>
      <c r="AK25" s="161">
        <v>76.093124165554002</v>
      </c>
      <c r="AL25" s="162">
        <v>68.200934579439206</v>
      </c>
      <c r="AM25" s="163"/>
      <c r="AN25" s="164">
        <v>81.608811748998605</v>
      </c>
      <c r="AO25" s="165">
        <v>76.034712950600806</v>
      </c>
      <c r="AP25" s="166">
        <v>78.821762349799698</v>
      </c>
      <c r="AQ25" s="163"/>
      <c r="AR25" s="167">
        <v>71.235456799542206</v>
      </c>
      <c r="AS25" s="168"/>
      <c r="AT25" s="160">
        <v>-6.2937062937062898</v>
      </c>
      <c r="AU25" s="161">
        <v>3.8788659793814402</v>
      </c>
      <c r="AV25" s="161">
        <v>6.8044692737430097</v>
      </c>
      <c r="AW25" s="161">
        <v>12.5181422351233</v>
      </c>
      <c r="AX25" s="161">
        <v>11.3566980095249</v>
      </c>
      <c r="AY25" s="162">
        <v>6.6579668537126402</v>
      </c>
      <c r="AZ25" s="163"/>
      <c r="BA25" s="164">
        <v>1.2108040981061701</v>
      </c>
      <c r="BB25" s="165">
        <v>-2.52460419341035</v>
      </c>
      <c r="BC25" s="166">
        <v>-0.62595339540266104</v>
      </c>
      <c r="BD25" s="163"/>
      <c r="BE25" s="167">
        <v>4.2424030980706799</v>
      </c>
    </row>
    <row r="26" spans="1:57" x14ac:dyDescent="0.2">
      <c r="A26" s="35" t="s">
        <v>43</v>
      </c>
      <c r="B26" s="3" t="str">
        <f t="shared" si="0"/>
        <v>Richmond North/Glen Allen, VA</v>
      </c>
      <c r="C26" s="10"/>
      <c r="D26" s="24" t="s">
        <v>16</v>
      </c>
      <c r="E26" s="27" t="s">
        <v>17</v>
      </c>
      <c r="F26" s="3"/>
      <c r="G26" s="169">
        <v>45.323246217331402</v>
      </c>
      <c r="H26" s="163">
        <v>62.058688674919701</v>
      </c>
      <c r="I26" s="163">
        <v>70.735900962860995</v>
      </c>
      <c r="J26" s="163">
        <v>68.913342503438699</v>
      </c>
      <c r="K26" s="163">
        <v>68.053645116918801</v>
      </c>
      <c r="L26" s="170">
        <v>63.016964695093897</v>
      </c>
      <c r="M26" s="163"/>
      <c r="N26" s="171">
        <v>78.049060064190698</v>
      </c>
      <c r="O26" s="172">
        <v>81.946354883081099</v>
      </c>
      <c r="P26" s="173">
        <v>79.997707473635899</v>
      </c>
      <c r="Q26" s="163"/>
      <c r="R26" s="174">
        <v>67.868605488963098</v>
      </c>
      <c r="S26" s="168"/>
      <c r="T26" s="169">
        <v>3.8455000035968601</v>
      </c>
      <c r="U26" s="163">
        <v>5.5961824468585597</v>
      </c>
      <c r="V26" s="163">
        <v>8.0575591144899104</v>
      </c>
      <c r="W26" s="163">
        <v>3.8252783707917599</v>
      </c>
      <c r="X26" s="163">
        <v>12.1295609566968</v>
      </c>
      <c r="Y26" s="170">
        <v>6.8292969984852698</v>
      </c>
      <c r="Z26" s="163"/>
      <c r="AA26" s="171">
        <v>-0.58448722657632601</v>
      </c>
      <c r="AB26" s="172">
        <v>-1.9235861902562801</v>
      </c>
      <c r="AC26" s="173">
        <v>-1.27488257812518</v>
      </c>
      <c r="AD26" s="163"/>
      <c r="AE26" s="174">
        <v>3.9554140172682901</v>
      </c>
      <c r="AG26" s="169">
        <v>46.148555708390603</v>
      </c>
      <c r="AH26" s="163">
        <v>62.5143282897753</v>
      </c>
      <c r="AI26" s="163">
        <v>70.108321870701502</v>
      </c>
      <c r="AJ26" s="163">
        <v>69.798830811554296</v>
      </c>
      <c r="AK26" s="163">
        <v>64.164947271893595</v>
      </c>
      <c r="AL26" s="170">
        <v>62.546996790462998</v>
      </c>
      <c r="AM26" s="163"/>
      <c r="AN26" s="171">
        <v>73.678931682714307</v>
      </c>
      <c r="AO26" s="172">
        <v>75.280834479596507</v>
      </c>
      <c r="AP26" s="173">
        <v>74.479883081155407</v>
      </c>
      <c r="AQ26" s="163"/>
      <c r="AR26" s="174">
        <v>65.956392873517999</v>
      </c>
      <c r="AS26" s="168"/>
      <c r="AT26" s="169">
        <v>7.2568973102453498</v>
      </c>
      <c r="AU26" s="163">
        <v>8.23550906018197</v>
      </c>
      <c r="AV26" s="163">
        <v>6.3523023831098202</v>
      </c>
      <c r="AW26" s="163">
        <v>7.1323408796161401</v>
      </c>
      <c r="AX26" s="163">
        <v>8.6194562186674499</v>
      </c>
      <c r="AY26" s="170">
        <v>7.49498312834264</v>
      </c>
      <c r="AZ26" s="163"/>
      <c r="BA26" s="171">
        <v>3.2410449165750701</v>
      </c>
      <c r="BB26" s="172">
        <v>-4.0775069904463797</v>
      </c>
      <c r="BC26" s="173">
        <v>-0.59197935300938698</v>
      </c>
      <c r="BD26" s="163"/>
      <c r="BE26" s="174">
        <v>4.7457321755547897</v>
      </c>
    </row>
    <row r="27" spans="1:57" x14ac:dyDescent="0.2">
      <c r="A27" s="21" t="s">
        <v>44</v>
      </c>
      <c r="B27" s="3" t="str">
        <f t="shared" si="0"/>
        <v>Richmond West/Midlothian, VA</v>
      </c>
      <c r="C27" s="3"/>
      <c r="D27" s="24" t="s">
        <v>16</v>
      </c>
      <c r="E27" s="27" t="s">
        <v>17</v>
      </c>
      <c r="F27" s="3"/>
      <c r="G27" s="169">
        <v>49.03078677309</v>
      </c>
      <c r="H27" s="163">
        <v>56.214367160775303</v>
      </c>
      <c r="I27" s="163">
        <v>60.974914481185799</v>
      </c>
      <c r="J27" s="163">
        <v>65.393386545039903</v>
      </c>
      <c r="K27" s="163">
        <v>71.066134549600903</v>
      </c>
      <c r="L27" s="170">
        <v>60.535917901938397</v>
      </c>
      <c r="M27" s="163"/>
      <c r="N27" s="171">
        <v>76.225769669327207</v>
      </c>
      <c r="O27" s="172">
        <v>71.921322690992</v>
      </c>
      <c r="P27" s="173">
        <v>74.073546180159596</v>
      </c>
      <c r="Q27" s="163"/>
      <c r="R27" s="174">
        <v>64.403811695715902</v>
      </c>
      <c r="S27" s="168"/>
      <c r="T27" s="169">
        <v>2.9881119300791599</v>
      </c>
      <c r="U27" s="163">
        <v>-0.54163351705637197</v>
      </c>
      <c r="V27" s="163">
        <v>-0.49075294706099198</v>
      </c>
      <c r="W27" s="163">
        <v>6.96859503781097</v>
      </c>
      <c r="X27" s="163">
        <v>18.793081645977299</v>
      </c>
      <c r="Y27" s="170">
        <v>5.6985898735247797</v>
      </c>
      <c r="Z27" s="163"/>
      <c r="AA27" s="171">
        <v>14.5506645608375</v>
      </c>
      <c r="AB27" s="172">
        <v>5.3765896081618498</v>
      </c>
      <c r="AC27" s="173">
        <v>9.9054897273851399</v>
      </c>
      <c r="AD27" s="163"/>
      <c r="AE27" s="174">
        <v>7.04504811895612</v>
      </c>
      <c r="AG27" s="169">
        <v>48.198518940472702</v>
      </c>
      <c r="AH27" s="163">
        <v>58.088863571631997</v>
      </c>
      <c r="AI27" s="163">
        <v>62.168897749928703</v>
      </c>
      <c r="AJ27" s="163">
        <v>62.767017943605801</v>
      </c>
      <c r="AK27" s="163">
        <v>63.988603988603899</v>
      </c>
      <c r="AL27" s="170">
        <v>59.042098666970404</v>
      </c>
      <c r="AM27" s="163"/>
      <c r="AN27" s="171">
        <v>70.7977207977207</v>
      </c>
      <c r="AO27" s="172">
        <v>71.431623931623903</v>
      </c>
      <c r="AP27" s="173">
        <v>71.114672364672302</v>
      </c>
      <c r="AQ27" s="163"/>
      <c r="AR27" s="174">
        <v>62.490843981443803</v>
      </c>
      <c r="AS27" s="168"/>
      <c r="AT27" s="169">
        <v>2.7922869403008699</v>
      </c>
      <c r="AU27" s="163">
        <v>2.5423919897318998</v>
      </c>
      <c r="AV27" s="163">
        <v>2.8315878477569401</v>
      </c>
      <c r="AW27" s="163">
        <v>4.0537016841839</v>
      </c>
      <c r="AX27" s="163">
        <v>9.7840631206532507</v>
      </c>
      <c r="AY27" s="170">
        <v>4.4613856515870802</v>
      </c>
      <c r="AZ27" s="163"/>
      <c r="BA27" s="171">
        <v>4.8457075444214297</v>
      </c>
      <c r="BB27" s="172">
        <v>-2.1098963036335001</v>
      </c>
      <c r="BC27" s="173">
        <v>1.23310709620685</v>
      </c>
      <c r="BD27" s="163"/>
      <c r="BE27" s="174">
        <v>3.3884555707599202</v>
      </c>
    </row>
    <row r="28" spans="1:57" x14ac:dyDescent="0.2">
      <c r="A28" s="21" t="s">
        <v>45</v>
      </c>
      <c r="B28" s="3" t="str">
        <f t="shared" si="0"/>
        <v>Petersburg/Chester, VA</v>
      </c>
      <c r="C28" s="3"/>
      <c r="D28" s="24" t="s">
        <v>16</v>
      </c>
      <c r="E28" s="27" t="s">
        <v>17</v>
      </c>
      <c r="F28" s="3"/>
      <c r="G28" s="169">
        <v>63.795066413662198</v>
      </c>
      <c r="H28" s="163">
        <v>77.115749525616593</v>
      </c>
      <c r="I28" s="163">
        <v>78.273244781783603</v>
      </c>
      <c r="J28" s="163">
        <v>78.709677419354804</v>
      </c>
      <c r="K28" s="163">
        <v>74.174573055028404</v>
      </c>
      <c r="L28" s="170">
        <v>74.413662239089106</v>
      </c>
      <c r="M28" s="163"/>
      <c r="N28" s="171">
        <v>72.846299810246606</v>
      </c>
      <c r="O28" s="172">
        <v>70.075901328273204</v>
      </c>
      <c r="P28" s="173">
        <v>71.461100569259898</v>
      </c>
      <c r="Q28" s="163"/>
      <c r="R28" s="174">
        <v>73.570073190566504</v>
      </c>
      <c r="S28" s="168"/>
      <c r="T28" s="169">
        <v>2.8503899418745502</v>
      </c>
      <c r="U28" s="163">
        <v>5.3474660766391997</v>
      </c>
      <c r="V28" s="163">
        <v>5.3487656020787702</v>
      </c>
      <c r="W28" s="163">
        <v>4.5567876344086002</v>
      </c>
      <c r="X28" s="163">
        <v>5.1596712489439103</v>
      </c>
      <c r="Y28" s="170">
        <v>4.7070757700523904</v>
      </c>
      <c r="Z28" s="163"/>
      <c r="AA28" s="171">
        <v>-0.67121750011539305</v>
      </c>
      <c r="AB28" s="172">
        <v>-2.49395180700441</v>
      </c>
      <c r="AC28" s="173">
        <v>-1.5733565535857701</v>
      </c>
      <c r="AD28" s="163"/>
      <c r="AE28" s="174">
        <v>2.88515268145379</v>
      </c>
      <c r="AG28" s="169">
        <v>59.613899613899598</v>
      </c>
      <c r="AH28" s="163">
        <v>71.288610038610003</v>
      </c>
      <c r="AI28" s="163">
        <v>74.049227799227694</v>
      </c>
      <c r="AJ28" s="163">
        <v>74.869691119691097</v>
      </c>
      <c r="AK28" s="163">
        <v>71.986564299424103</v>
      </c>
      <c r="AL28" s="170">
        <v>70.363478596220503</v>
      </c>
      <c r="AM28" s="163"/>
      <c r="AN28" s="171">
        <v>71.895393474088195</v>
      </c>
      <c r="AO28" s="172">
        <v>69.961612284069005</v>
      </c>
      <c r="AP28" s="173">
        <v>70.928502879078593</v>
      </c>
      <c r="AQ28" s="163"/>
      <c r="AR28" s="174">
        <v>70.525447042640906</v>
      </c>
      <c r="AS28" s="168"/>
      <c r="AT28" s="169">
        <v>-0.81546381546381497</v>
      </c>
      <c r="AU28" s="163">
        <v>0.21235521235521199</v>
      </c>
      <c r="AV28" s="163">
        <v>1.5828598059702701</v>
      </c>
      <c r="AW28" s="163">
        <v>2.1418122835648599</v>
      </c>
      <c r="AX28" s="163">
        <v>3.5747583912261498</v>
      </c>
      <c r="AY28" s="170">
        <v>1.4130144989568101</v>
      </c>
      <c r="AZ28" s="163"/>
      <c r="BA28" s="171">
        <v>-0.22798447976077599</v>
      </c>
      <c r="BB28" s="172">
        <v>-4.33914929180537</v>
      </c>
      <c r="BC28" s="173">
        <v>-2.2987913901580899</v>
      </c>
      <c r="BD28" s="163"/>
      <c r="BE28" s="174">
        <v>0.32187883242814702</v>
      </c>
    </row>
    <row r="29" spans="1:57" x14ac:dyDescent="0.2">
      <c r="A29" s="42" t="s">
        <v>93</v>
      </c>
      <c r="B29" s="37" t="s">
        <v>70</v>
      </c>
      <c r="C29" s="3"/>
      <c r="D29" s="24" t="s">
        <v>16</v>
      </c>
      <c r="E29" s="27" t="s">
        <v>17</v>
      </c>
      <c r="F29" s="3"/>
      <c r="G29" s="169">
        <v>43.627850162866402</v>
      </c>
      <c r="H29" s="163">
        <v>56.718241042345198</v>
      </c>
      <c r="I29" s="163">
        <v>61.227605863192103</v>
      </c>
      <c r="J29" s="163">
        <v>67.579397394136805</v>
      </c>
      <c r="K29" s="163">
        <v>60.118078175895697</v>
      </c>
      <c r="L29" s="170">
        <v>57.854234527687197</v>
      </c>
      <c r="M29" s="163"/>
      <c r="N29" s="171">
        <v>66.347719869706793</v>
      </c>
      <c r="O29" s="172">
        <v>57.298452768729597</v>
      </c>
      <c r="P29" s="173">
        <v>61.823086319218199</v>
      </c>
      <c r="Q29" s="163"/>
      <c r="R29" s="174">
        <v>58.988192182410401</v>
      </c>
      <c r="S29" s="168"/>
      <c r="T29" s="169">
        <v>8.9694082934688808</v>
      </c>
      <c r="U29" s="163">
        <v>11.2091177800823</v>
      </c>
      <c r="V29" s="163">
        <v>13.5012977793519</v>
      </c>
      <c r="W29" s="163">
        <v>14.2788980298985</v>
      </c>
      <c r="X29" s="163">
        <v>-2.2406924178604202</v>
      </c>
      <c r="Y29" s="170">
        <v>8.9065400469256808</v>
      </c>
      <c r="Z29" s="163"/>
      <c r="AA29" s="171">
        <v>1.1652830546823201</v>
      </c>
      <c r="AB29" s="172">
        <v>2.1911169664275998</v>
      </c>
      <c r="AC29" s="173">
        <v>1.638088655165</v>
      </c>
      <c r="AD29" s="163"/>
      <c r="AE29" s="174">
        <v>6.6232819905926101</v>
      </c>
      <c r="AG29" s="169">
        <v>43.613794509723903</v>
      </c>
      <c r="AH29" s="163">
        <v>54.772767823006099</v>
      </c>
      <c r="AI29" s="163">
        <v>58.749012311064597</v>
      </c>
      <c r="AJ29" s="163">
        <v>61.022608518339098</v>
      </c>
      <c r="AK29" s="163">
        <v>57.364854537117203</v>
      </c>
      <c r="AL29" s="170">
        <v>55.104849479575499</v>
      </c>
      <c r="AM29" s="163"/>
      <c r="AN29" s="171">
        <v>62.490446833443698</v>
      </c>
      <c r="AO29" s="172">
        <v>59.400315891374099</v>
      </c>
      <c r="AP29" s="173">
        <v>60.945381362408902</v>
      </c>
      <c r="AQ29" s="163"/>
      <c r="AR29" s="174">
        <v>56.774083161627097</v>
      </c>
      <c r="AS29" s="168"/>
      <c r="AT29" s="169">
        <v>7.38852716951373</v>
      </c>
      <c r="AU29" s="163">
        <v>4.8016910301543696</v>
      </c>
      <c r="AV29" s="163">
        <v>5.7807026090171902</v>
      </c>
      <c r="AW29" s="163">
        <v>5.8468721236790797</v>
      </c>
      <c r="AX29" s="163">
        <v>8.8373660718315997E-2</v>
      </c>
      <c r="AY29" s="170">
        <v>4.60854652700759</v>
      </c>
      <c r="AZ29" s="163"/>
      <c r="BA29" s="171">
        <v>-1.09684076413354</v>
      </c>
      <c r="BB29" s="172">
        <v>-3.4111884233163701</v>
      </c>
      <c r="BC29" s="173">
        <v>-2.2383729398021099</v>
      </c>
      <c r="BD29" s="163"/>
      <c r="BE29" s="174">
        <v>2.4084571862079498</v>
      </c>
    </row>
    <row r="30" spans="1:57" x14ac:dyDescent="0.2">
      <c r="A30" s="21" t="s">
        <v>47</v>
      </c>
      <c r="B30" s="3" t="str">
        <f t="shared" si="0"/>
        <v>Roanoke, VA</v>
      </c>
      <c r="C30" s="3"/>
      <c r="D30" s="24" t="s">
        <v>16</v>
      </c>
      <c r="E30" s="27" t="s">
        <v>17</v>
      </c>
      <c r="F30" s="3"/>
      <c r="G30" s="169">
        <v>49.413854351687299</v>
      </c>
      <c r="H30" s="163">
        <v>59.644760213143798</v>
      </c>
      <c r="I30" s="163">
        <v>71.225577264653595</v>
      </c>
      <c r="J30" s="163">
        <v>93.374777975133199</v>
      </c>
      <c r="K30" s="163">
        <v>77.992895204262794</v>
      </c>
      <c r="L30" s="170">
        <v>70.330373001776096</v>
      </c>
      <c r="M30" s="163"/>
      <c r="N30" s="171">
        <v>80.621669626998198</v>
      </c>
      <c r="O30" s="172">
        <v>65.079928952042593</v>
      </c>
      <c r="P30" s="173">
        <v>72.850799289520396</v>
      </c>
      <c r="Q30" s="163"/>
      <c r="R30" s="174">
        <v>71.050494798274499</v>
      </c>
      <c r="S30" s="168"/>
      <c r="T30" s="169">
        <v>4.2335386863790898</v>
      </c>
      <c r="U30" s="163">
        <v>-5.2191796496877902</v>
      </c>
      <c r="V30" s="163">
        <v>-3.8858400440504299</v>
      </c>
      <c r="W30" s="163">
        <v>9.2798213703418408</v>
      </c>
      <c r="X30" s="163">
        <v>-11.8495161736752</v>
      </c>
      <c r="Y30" s="170">
        <v>-1.8729304530863999</v>
      </c>
      <c r="Z30" s="163"/>
      <c r="AA30" s="171">
        <v>-8.4627279955541592</v>
      </c>
      <c r="AB30" s="172">
        <v>-10.816393658311901</v>
      </c>
      <c r="AC30" s="173">
        <v>-9.5292035583594803</v>
      </c>
      <c r="AD30" s="163"/>
      <c r="AE30" s="174">
        <v>-4.2468246455205101</v>
      </c>
      <c r="AG30" s="169">
        <v>48.023978685612697</v>
      </c>
      <c r="AH30" s="163">
        <v>60.390763765541699</v>
      </c>
      <c r="AI30" s="163">
        <v>68.534635879218399</v>
      </c>
      <c r="AJ30" s="163">
        <v>73.8632326820603</v>
      </c>
      <c r="AK30" s="163">
        <v>65.976909413854301</v>
      </c>
      <c r="AL30" s="170">
        <v>63.357904085257502</v>
      </c>
      <c r="AM30" s="163"/>
      <c r="AN30" s="171">
        <v>68.179396092362296</v>
      </c>
      <c r="AO30" s="172">
        <v>62.717584369449298</v>
      </c>
      <c r="AP30" s="173">
        <v>65.448490230905804</v>
      </c>
      <c r="AQ30" s="163"/>
      <c r="AR30" s="174">
        <v>63.955214412585597</v>
      </c>
      <c r="AS30" s="168"/>
      <c r="AT30" s="169">
        <v>-1.0053426379011301</v>
      </c>
      <c r="AU30" s="163">
        <v>-5.1892711066208204</v>
      </c>
      <c r="AV30" s="163">
        <v>-3.1682471587175698</v>
      </c>
      <c r="AW30" s="163">
        <v>1.38490090662055</v>
      </c>
      <c r="AX30" s="163">
        <v>-8.8860586469285803</v>
      </c>
      <c r="AY30" s="170">
        <v>-3.4915486033740302</v>
      </c>
      <c r="AZ30" s="163"/>
      <c r="BA30" s="171">
        <v>-11.038214570375599</v>
      </c>
      <c r="BB30" s="172">
        <v>-13.5615699975826</v>
      </c>
      <c r="BC30" s="173">
        <v>-12.2653775998921</v>
      </c>
      <c r="BD30" s="163"/>
      <c r="BE30" s="174">
        <v>-6.2332652949614502</v>
      </c>
    </row>
    <row r="31" spans="1:57" x14ac:dyDescent="0.2">
      <c r="A31" s="21" t="s">
        <v>48</v>
      </c>
      <c r="B31" s="3" t="str">
        <f t="shared" si="0"/>
        <v>Charlottesville, VA</v>
      </c>
      <c r="C31" s="3"/>
      <c r="D31" s="24" t="s">
        <v>16</v>
      </c>
      <c r="E31" s="27" t="s">
        <v>17</v>
      </c>
      <c r="F31" s="3"/>
      <c r="G31" s="169">
        <v>47.789349577520099</v>
      </c>
      <c r="H31" s="163">
        <v>64.885046178031004</v>
      </c>
      <c r="I31" s="163">
        <v>68.579288661819604</v>
      </c>
      <c r="J31" s="163">
        <v>70.878365101198597</v>
      </c>
      <c r="K31" s="163">
        <v>77.9720966791118</v>
      </c>
      <c r="L31" s="170">
        <v>66.020829239536198</v>
      </c>
      <c r="M31" s="163"/>
      <c r="N31" s="171">
        <v>88.209864413440698</v>
      </c>
      <c r="O31" s="172">
        <v>78.070347808999799</v>
      </c>
      <c r="P31" s="173">
        <v>83.140106111220206</v>
      </c>
      <c r="Q31" s="163"/>
      <c r="R31" s="174">
        <v>70.912051202874494</v>
      </c>
      <c r="S31" s="168"/>
      <c r="T31" s="169">
        <v>0.92071104134918003</v>
      </c>
      <c r="U31" s="163">
        <v>-4.4015263628106203</v>
      </c>
      <c r="V31" s="163">
        <v>-4.5624404373483003</v>
      </c>
      <c r="W31" s="163">
        <v>-10.731572602274101</v>
      </c>
      <c r="X31" s="163">
        <v>-11.0267096429817</v>
      </c>
      <c r="Y31" s="170">
        <v>-6.7813477609941399</v>
      </c>
      <c r="Z31" s="163"/>
      <c r="AA31" s="171">
        <v>-0.48170012105934601</v>
      </c>
      <c r="AB31" s="172">
        <v>-0.31361904242274502</v>
      </c>
      <c r="AC31" s="173">
        <v>-0.402854889900642</v>
      </c>
      <c r="AD31" s="163"/>
      <c r="AE31" s="174">
        <v>-4.73765823071634</v>
      </c>
      <c r="AG31" s="169">
        <v>53.416334661354497</v>
      </c>
      <c r="AH31" s="163">
        <v>63.949203187250902</v>
      </c>
      <c r="AI31" s="163">
        <v>71.917330677290806</v>
      </c>
      <c r="AJ31" s="163">
        <v>67.435258964143401</v>
      </c>
      <c r="AK31" s="163">
        <v>76.090620662304104</v>
      </c>
      <c r="AL31" s="170">
        <v>66.570473271504099</v>
      </c>
      <c r="AM31" s="163"/>
      <c r="AN31" s="171">
        <v>87.180249851279001</v>
      </c>
      <c r="AO31" s="172">
        <v>80.686099543922197</v>
      </c>
      <c r="AP31" s="173">
        <v>83.933174697600606</v>
      </c>
      <c r="AQ31" s="163"/>
      <c r="AR31" s="174">
        <v>71.544207446959504</v>
      </c>
      <c r="AS31" s="168"/>
      <c r="AT31" s="169">
        <v>4.6406267632901397</v>
      </c>
      <c r="AU31" s="163">
        <v>-1.90345600902292</v>
      </c>
      <c r="AV31" s="163">
        <v>2.5474279481229898</v>
      </c>
      <c r="AW31" s="163">
        <v>-7.5222191391385103</v>
      </c>
      <c r="AX31" s="163">
        <v>-3.5837351027698099</v>
      </c>
      <c r="AY31" s="170">
        <v>-1.5834287949149299</v>
      </c>
      <c r="AZ31" s="163"/>
      <c r="BA31" s="171">
        <v>2.48614632045363</v>
      </c>
      <c r="BB31" s="172">
        <v>-2.32630255605847</v>
      </c>
      <c r="BC31" s="173">
        <v>0.115190004049097</v>
      </c>
      <c r="BD31" s="163"/>
      <c r="BE31" s="174">
        <v>-1.0024886420372301</v>
      </c>
    </row>
    <row r="32" spans="1:57" x14ac:dyDescent="0.2">
      <c r="A32" s="21" t="s">
        <v>49</v>
      </c>
      <c r="B32" t="s">
        <v>72</v>
      </c>
      <c r="C32" s="3"/>
      <c r="D32" s="24" t="s">
        <v>16</v>
      </c>
      <c r="E32" s="27" t="s">
        <v>17</v>
      </c>
      <c r="F32" s="3"/>
      <c r="G32" s="169">
        <v>49.838596491228003</v>
      </c>
      <c r="H32" s="163">
        <v>61.066666666666599</v>
      </c>
      <c r="I32" s="163">
        <v>64.407017543859595</v>
      </c>
      <c r="J32" s="163">
        <v>65.543859649122794</v>
      </c>
      <c r="K32" s="163">
        <v>66.736842105263094</v>
      </c>
      <c r="L32" s="170">
        <v>61.518596491228003</v>
      </c>
      <c r="M32" s="163"/>
      <c r="N32" s="171">
        <v>78.6105263157894</v>
      </c>
      <c r="O32" s="172">
        <v>70.624561403508693</v>
      </c>
      <c r="P32" s="173">
        <v>74.617543859649103</v>
      </c>
      <c r="Q32" s="163"/>
      <c r="R32" s="174">
        <v>65.261152882205494</v>
      </c>
      <c r="S32" s="168"/>
      <c r="T32" s="169">
        <v>16.758760013932399</v>
      </c>
      <c r="U32" s="163">
        <v>4.8326697294537997</v>
      </c>
      <c r="V32" s="163">
        <v>5.6074110190151103</v>
      </c>
      <c r="W32" s="163">
        <v>4.7144893111638897</v>
      </c>
      <c r="X32" s="163">
        <v>17.598113701860001</v>
      </c>
      <c r="Y32" s="170">
        <v>9.3598900518025108</v>
      </c>
      <c r="Z32" s="163"/>
      <c r="AA32" s="171">
        <v>43.521824104234497</v>
      </c>
      <c r="AB32" s="172">
        <v>36.5787234042553</v>
      </c>
      <c r="AC32" s="173">
        <v>40.150125663222497</v>
      </c>
      <c r="AD32" s="163"/>
      <c r="AE32" s="174">
        <v>17.815398773006098</v>
      </c>
      <c r="AG32" s="169">
        <v>53.224561403508702</v>
      </c>
      <c r="AH32" s="163">
        <v>62.459649122807001</v>
      </c>
      <c r="AI32" s="163">
        <v>67.031578947368402</v>
      </c>
      <c r="AJ32" s="163">
        <v>67.340350877192904</v>
      </c>
      <c r="AK32" s="163">
        <v>64.645614035087704</v>
      </c>
      <c r="AL32" s="170">
        <v>62.940350877192898</v>
      </c>
      <c r="AM32" s="163"/>
      <c r="AN32" s="171">
        <v>68.929824561403507</v>
      </c>
      <c r="AO32" s="172">
        <v>63.431578947368401</v>
      </c>
      <c r="AP32" s="173">
        <v>66.180701754385893</v>
      </c>
      <c r="AQ32" s="163"/>
      <c r="AR32" s="174">
        <v>63.8661654135338</v>
      </c>
      <c r="AS32" s="168"/>
      <c r="AT32" s="169">
        <v>22.7534131736526</v>
      </c>
      <c r="AU32" s="163">
        <v>5.7507284601858801</v>
      </c>
      <c r="AV32" s="163">
        <v>4.2236678200691999</v>
      </c>
      <c r="AW32" s="163">
        <v>1.3339886803693699</v>
      </c>
      <c r="AX32" s="163">
        <v>2.88157205584106</v>
      </c>
      <c r="AY32" s="170">
        <v>6.3115829228654601</v>
      </c>
      <c r="AZ32" s="163"/>
      <c r="BA32" s="171">
        <v>5.4874940831203203</v>
      </c>
      <c r="BB32" s="172">
        <v>3.9205594405594399</v>
      </c>
      <c r="BC32" s="173">
        <v>4.7307175721977401</v>
      </c>
      <c r="BD32" s="163"/>
      <c r="BE32" s="174">
        <v>5.8391908731657596</v>
      </c>
    </row>
    <row r="33" spans="1:57" x14ac:dyDescent="0.2">
      <c r="A33" s="21" t="s">
        <v>50</v>
      </c>
      <c r="B33" s="3" t="str">
        <f t="shared" si="0"/>
        <v>Staunton &amp; Harrisonburg, VA</v>
      </c>
      <c r="C33" s="3"/>
      <c r="D33" s="24" t="s">
        <v>16</v>
      </c>
      <c r="E33" s="27" t="s">
        <v>17</v>
      </c>
      <c r="F33" s="3"/>
      <c r="G33" s="169">
        <v>46.8671679197994</v>
      </c>
      <c r="H33" s="163">
        <v>57.268170426065097</v>
      </c>
      <c r="I33" s="163">
        <v>64.518438954529103</v>
      </c>
      <c r="J33" s="163">
        <v>76.459004654493299</v>
      </c>
      <c r="K33" s="163">
        <v>73.845327604726094</v>
      </c>
      <c r="L33" s="170">
        <v>63.791621911922597</v>
      </c>
      <c r="M33" s="163"/>
      <c r="N33" s="171">
        <v>75.313283208019996</v>
      </c>
      <c r="O33" s="172">
        <v>64.393125671321101</v>
      </c>
      <c r="P33" s="173">
        <v>69.853204439670606</v>
      </c>
      <c r="Q33" s="163"/>
      <c r="R33" s="174">
        <v>65.523502634136307</v>
      </c>
      <c r="S33" s="168"/>
      <c r="T33" s="169">
        <v>14.3558897243107</v>
      </c>
      <c r="U33" s="163">
        <v>5.0634104057135296</v>
      </c>
      <c r="V33" s="163">
        <v>12.098290839881599</v>
      </c>
      <c r="W33" s="163">
        <v>10.0789979787113</v>
      </c>
      <c r="X33" s="163">
        <v>-8.7381681308692105</v>
      </c>
      <c r="Y33" s="170">
        <v>5.1205608908004399</v>
      </c>
      <c r="Z33" s="163"/>
      <c r="AA33" s="171">
        <v>-8.3171051272432699</v>
      </c>
      <c r="AB33" s="172">
        <v>-7.9066714405060203</v>
      </c>
      <c r="AC33" s="173">
        <v>-8.1283845054062702</v>
      </c>
      <c r="AD33" s="163"/>
      <c r="AE33" s="174">
        <v>0.69733500819234795</v>
      </c>
      <c r="AG33" s="169">
        <v>46.795560329394903</v>
      </c>
      <c r="AH33" s="163">
        <v>58.2930540637307</v>
      </c>
      <c r="AI33" s="163">
        <v>62.5402792696025</v>
      </c>
      <c r="AJ33" s="163">
        <v>67.901897601145706</v>
      </c>
      <c r="AK33" s="163">
        <v>67.879520229144205</v>
      </c>
      <c r="AL33" s="170">
        <v>60.682062298603597</v>
      </c>
      <c r="AM33" s="163"/>
      <c r="AN33" s="171">
        <v>77.730039384174702</v>
      </c>
      <c r="AO33" s="172">
        <v>69.772645900465406</v>
      </c>
      <c r="AP33" s="173">
        <v>73.751342642319997</v>
      </c>
      <c r="AQ33" s="163"/>
      <c r="AR33" s="174">
        <v>64.416142396808297</v>
      </c>
      <c r="AS33" s="168"/>
      <c r="AT33" s="169">
        <v>12.144868324752199</v>
      </c>
      <c r="AU33" s="163">
        <v>9.0203931327374605</v>
      </c>
      <c r="AV33" s="163">
        <v>13.7484389708353</v>
      </c>
      <c r="AW33" s="163">
        <v>12.3768877372398</v>
      </c>
      <c r="AX33" s="163">
        <v>4.11385827597773</v>
      </c>
      <c r="AY33" s="170">
        <v>10.0035064687447</v>
      </c>
      <c r="AZ33" s="163"/>
      <c r="BA33" s="171">
        <v>2.9595410760390601</v>
      </c>
      <c r="BB33" s="172">
        <v>-2.31655076883691</v>
      </c>
      <c r="BC33" s="173">
        <v>0.39454478536316301</v>
      </c>
      <c r="BD33" s="163"/>
      <c r="BE33" s="174">
        <v>6.6589814180142</v>
      </c>
    </row>
    <row r="34" spans="1:57" x14ac:dyDescent="0.2">
      <c r="A34" s="21" t="s">
        <v>51</v>
      </c>
      <c r="B34" s="3" t="str">
        <f t="shared" si="0"/>
        <v>Blacksburg &amp; Wytheville, VA</v>
      </c>
      <c r="C34" s="3"/>
      <c r="D34" s="24" t="s">
        <v>16</v>
      </c>
      <c r="E34" s="27" t="s">
        <v>17</v>
      </c>
      <c r="F34" s="3"/>
      <c r="G34" s="169">
        <v>45.450925741588598</v>
      </c>
      <c r="H34" s="163">
        <v>49.890503683057901</v>
      </c>
      <c r="I34" s="163">
        <v>63.826398566593603</v>
      </c>
      <c r="J34" s="163">
        <v>88.194306191519004</v>
      </c>
      <c r="K34" s="163">
        <v>56.7589090185148</v>
      </c>
      <c r="L34" s="170">
        <v>60.824208640254803</v>
      </c>
      <c r="M34" s="163"/>
      <c r="N34" s="171">
        <v>73.601433406330798</v>
      </c>
      <c r="O34" s="172">
        <v>60.621142743380403</v>
      </c>
      <c r="P34" s="173">
        <v>67.111288074855594</v>
      </c>
      <c r="Q34" s="163"/>
      <c r="R34" s="174">
        <v>62.620517050140698</v>
      </c>
      <c r="S34" s="168"/>
      <c r="T34" s="169">
        <v>2.5842505548645001</v>
      </c>
      <c r="U34" s="163">
        <v>-7.6973385737974196</v>
      </c>
      <c r="V34" s="163">
        <v>-1.8981769491688001</v>
      </c>
      <c r="W34" s="163">
        <v>15.7632254050801</v>
      </c>
      <c r="X34" s="163">
        <v>-29.3349580876943</v>
      </c>
      <c r="Y34" s="170">
        <v>-4.9397329545013804</v>
      </c>
      <c r="Z34" s="163"/>
      <c r="AA34" s="171">
        <v>-10.4710337958828</v>
      </c>
      <c r="AB34" s="172">
        <v>-12.081908839715201</v>
      </c>
      <c r="AC34" s="173">
        <v>-11.2058294961617</v>
      </c>
      <c r="AD34" s="163"/>
      <c r="AE34" s="174">
        <v>-6.9503902957236896</v>
      </c>
      <c r="AG34" s="169">
        <v>46.6006370694803</v>
      </c>
      <c r="AH34" s="163">
        <v>51.707147123233099</v>
      </c>
      <c r="AI34" s="163">
        <v>57.395978498905002</v>
      </c>
      <c r="AJ34" s="163">
        <v>66.399562014732197</v>
      </c>
      <c r="AK34" s="163">
        <v>58.406330877961302</v>
      </c>
      <c r="AL34" s="170">
        <v>56.101931116862403</v>
      </c>
      <c r="AM34" s="163"/>
      <c r="AN34" s="171">
        <v>66.703165438980605</v>
      </c>
      <c r="AO34" s="172">
        <v>61.651403543698898</v>
      </c>
      <c r="AP34" s="173">
        <v>64.177284491339805</v>
      </c>
      <c r="AQ34" s="163"/>
      <c r="AR34" s="174">
        <v>58.409174938141597</v>
      </c>
      <c r="AS34" s="168"/>
      <c r="AT34" s="169">
        <v>5.1903967954379899</v>
      </c>
      <c r="AU34" s="163">
        <v>-2.8512928173443002</v>
      </c>
      <c r="AV34" s="163">
        <v>0.67468526764461101</v>
      </c>
      <c r="AW34" s="163">
        <v>5.6209330433367297</v>
      </c>
      <c r="AX34" s="163">
        <v>-7.1844171672252397</v>
      </c>
      <c r="AY34" s="170">
        <v>6.3908533629730702E-2</v>
      </c>
      <c r="AZ34" s="163"/>
      <c r="BA34" s="171">
        <v>-5.3798778382150498</v>
      </c>
      <c r="BB34" s="172">
        <v>-5.4743935821959901</v>
      </c>
      <c r="BC34" s="173">
        <v>-5.4252993197719404</v>
      </c>
      <c r="BD34" s="163"/>
      <c r="BE34" s="174">
        <v>-1.7267073352070801</v>
      </c>
    </row>
    <row r="35" spans="1:57" x14ac:dyDescent="0.2">
      <c r="A35" s="21" t="s">
        <v>52</v>
      </c>
      <c r="B35" s="3" t="str">
        <f t="shared" si="0"/>
        <v>Lynchburg, VA</v>
      </c>
      <c r="C35" s="3"/>
      <c r="D35" s="24" t="s">
        <v>16</v>
      </c>
      <c r="E35" s="27" t="s">
        <v>17</v>
      </c>
      <c r="F35" s="3"/>
      <c r="G35" s="169">
        <v>43.409227082085003</v>
      </c>
      <c r="H35" s="163">
        <v>56.7705212702216</v>
      </c>
      <c r="I35" s="163">
        <v>61.054523666866302</v>
      </c>
      <c r="J35" s="163">
        <v>78.639904134212102</v>
      </c>
      <c r="K35" s="163">
        <v>81.156381066506796</v>
      </c>
      <c r="L35" s="170">
        <v>64.206111443978401</v>
      </c>
      <c r="M35" s="163"/>
      <c r="N35" s="171">
        <v>83.612941881365998</v>
      </c>
      <c r="O35" s="172">
        <v>64.829239065308499</v>
      </c>
      <c r="P35" s="173">
        <v>74.221090473337298</v>
      </c>
      <c r="Q35" s="163"/>
      <c r="R35" s="174">
        <v>67.067534023795204</v>
      </c>
      <c r="S35" s="168"/>
      <c r="T35" s="169">
        <v>-3.6720194162249902</v>
      </c>
      <c r="U35" s="163">
        <v>-5.2766391413992899</v>
      </c>
      <c r="V35" s="163">
        <v>-2.0620983994841202</v>
      </c>
      <c r="W35" s="163">
        <v>4.8319111975971198</v>
      </c>
      <c r="X35" s="163">
        <v>-6.1137671271499396</v>
      </c>
      <c r="Y35" s="170">
        <v>-2.3610148461045202</v>
      </c>
      <c r="Z35" s="163"/>
      <c r="AA35" s="171">
        <v>-3.5099594744572702</v>
      </c>
      <c r="AB35" s="172">
        <v>-2.9778556259267099</v>
      </c>
      <c r="AC35" s="173">
        <v>-3.2782930579737499</v>
      </c>
      <c r="AD35" s="163"/>
      <c r="AE35" s="174">
        <v>-2.65292351132977</v>
      </c>
      <c r="AG35" s="169">
        <v>39.769322947872901</v>
      </c>
      <c r="AH35" s="163">
        <v>56.133912522468499</v>
      </c>
      <c r="AI35" s="163">
        <v>61.781006590772897</v>
      </c>
      <c r="AJ35" s="163">
        <v>63.975434391851401</v>
      </c>
      <c r="AK35" s="163">
        <v>63.346315158777699</v>
      </c>
      <c r="AL35" s="170">
        <v>57.001198322348699</v>
      </c>
      <c r="AM35" s="163"/>
      <c r="AN35" s="171">
        <v>71.659676452965797</v>
      </c>
      <c r="AO35" s="172">
        <v>64.215098861593702</v>
      </c>
      <c r="AP35" s="173">
        <v>67.9373876572798</v>
      </c>
      <c r="AQ35" s="163"/>
      <c r="AR35" s="174">
        <v>60.125823846614701</v>
      </c>
      <c r="AS35" s="168"/>
      <c r="AT35" s="169">
        <v>-8.1417391846950906</v>
      </c>
      <c r="AU35" s="163">
        <v>-8.81385734859089</v>
      </c>
      <c r="AV35" s="163">
        <v>-8.3197420402515192</v>
      </c>
      <c r="AW35" s="163">
        <v>-8.3962612290208192</v>
      </c>
      <c r="AX35" s="163">
        <v>-8.4546285796965108</v>
      </c>
      <c r="AY35" s="170">
        <v>-8.4493476863846997</v>
      </c>
      <c r="AZ35" s="163"/>
      <c r="BA35" s="171">
        <v>-6.4810812540924898</v>
      </c>
      <c r="BB35" s="172">
        <v>-9.3148198680680103</v>
      </c>
      <c r="BC35" s="173">
        <v>-7.8420698826520896</v>
      </c>
      <c r="BD35" s="163"/>
      <c r="BE35" s="174">
        <v>-8.2585357062612292</v>
      </c>
    </row>
    <row r="36" spans="1:57" x14ac:dyDescent="0.2">
      <c r="A36" s="21" t="s">
        <v>73</v>
      </c>
      <c r="B36" s="3" t="str">
        <f t="shared" si="0"/>
        <v>Central Virginia</v>
      </c>
      <c r="C36" s="3"/>
      <c r="D36" s="24" t="s">
        <v>16</v>
      </c>
      <c r="E36" s="27" t="s">
        <v>17</v>
      </c>
      <c r="F36" s="3"/>
      <c r="G36" s="169">
        <v>49.144328335605003</v>
      </c>
      <c r="H36" s="163">
        <v>64.540360442223204</v>
      </c>
      <c r="I36" s="163">
        <v>70.313493866424295</v>
      </c>
      <c r="J36" s="163">
        <v>73.745267302741098</v>
      </c>
      <c r="K36" s="163">
        <v>74.672118733908803</v>
      </c>
      <c r="L36" s="170">
        <v>66.483113736180499</v>
      </c>
      <c r="M36" s="163"/>
      <c r="N36" s="171">
        <v>79.657731334242001</v>
      </c>
      <c r="O36" s="172">
        <v>75.889747084658396</v>
      </c>
      <c r="P36" s="173">
        <v>77.773739209450198</v>
      </c>
      <c r="Q36" s="163"/>
      <c r="R36" s="174">
        <v>69.709006728543301</v>
      </c>
      <c r="S36" s="168"/>
      <c r="T36" s="169">
        <v>2.25920280966068</v>
      </c>
      <c r="U36" s="163">
        <v>2.81826982811259</v>
      </c>
      <c r="V36" s="163">
        <v>3.4982428529187901</v>
      </c>
      <c r="W36" s="163">
        <v>2.86975992827578</v>
      </c>
      <c r="X36" s="163">
        <v>4.05339948918094</v>
      </c>
      <c r="Y36" s="170">
        <v>3.16479123016176</v>
      </c>
      <c r="Z36" s="163"/>
      <c r="AA36" s="171">
        <v>-1.1530811347100999E-2</v>
      </c>
      <c r="AB36" s="172">
        <v>0.430361351730845</v>
      </c>
      <c r="AC36" s="173">
        <v>0.20357622960810401</v>
      </c>
      <c r="AD36" s="163"/>
      <c r="AE36" s="174">
        <v>2.2020218992979199</v>
      </c>
      <c r="AG36" s="169">
        <v>48.943972731975997</v>
      </c>
      <c r="AH36" s="163">
        <v>63.672814145287397</v>
      </c>
      <c r="AI36" s="163">
        <v>70.075169664323298</v>
      </c>
      <c r="AJ36" s="163">
        <v>69.739645150491398</v>
      </c>
      <c r="AK36" s="163">
        <v>68.667770654188502</v>
      </c>
      <c r="AL36" s="170">
        <v>64.221281800093706</v>
      </c>
      <c r="AM36" s="163"/>
      <c r="AN36" s="171">
        <v>75.026586855458604</v>
      </c>
      <c r="AO36" s="172">
        <v>72.746194281547204</v>
      </c>
      <c r="AP36" s="173">
        <v>73.886390568502904</v>
      </c>
      <c r="AQ36" s="163"/>
      <c r="AR36" s="174">
        <v>66.985236934600195</v>
      </c>
      <c r="AS36" s="168"/>
      <c r="AT36" s="169">
        <v>1.95218493246284</v>
      </c>
      <c r="AU36" s="163">
        <v>2.1278889500406901</v>
      </c>
      <c r="AV36" s="163">
        <v>2.7904805365197101</v>
      </c>
      <c r="AW36" s="163">
        <v>1.83161841279636</v>
      </c>
      <c r="AX36" s="163">
        <v>3.3735703203910399</v>
      </c>
      <c r="AY36" s="170">
        <v>2.4488194253712701</v>
      </c>
      <c r="AZ36" s="163"/>
      <c r="BA36" s="171">
        <v>1.17993368888093</v>
      </c>
      <c r="BB36" s="172">
        <v>-3.8766106826133</v>
      </c>
      <c r="BC36" s="173">
        <v>-1.37412829477056</v>
      </c>
      <c r="BD36" s="163"/>
      <c r="BE36" s="174">
        <v>1.21777708096608</v>
      </c>
    </row>
    <row r="37" spans="1:57" x14ac:dyDescent="0.2">
      <c r="A37" s="21" t="s">
        <v>74</v>
      </c>
      <c r="B37" s="3" t="str">
        <f t="shared" si="0"/>
        <v>Chesapeake Bay</v>
      </c>
      <c r="C37" s="3"/>
      <c r="D37" s="24" t="s">
        <v>16</v>
      </c>
      <c r="E37" s="27" t="s">
        <v>17</v>
      </c>
      <c r="F37" s="3"/>
      <c r="G37" s="169">
        <v>45.035183737294702</v>
      </c>
      <c r="H37" s="163">
        <v>61.923377638780202</v>
      </c>
      <c r="I37" s="163">
        <v>68.647380766223606</v>
      </c>
      <c r="J37" s="163">
        <v>70.602032838154798</v>
      </c>
      <c r="K37" s="163">
        <v>58.561376075058597</v>
      </c>
      <c r="L37" s="170">
        <v>60.953870211102398</v>
      </c>
      <c r="M37" s="163"/>
      <c r="N37" s="171">
        <v>65.9890539483971</v>
      </c>
      <c r="O37" s="172">
        <v>71.383893666927193</v>
      </c>
      <c r="P37" s="173">
        <v>68.686473807662196</v>
      </c>
      <c r="Q37" s="163"/>
      <c r="R37" s="174">
        <v>63.163185524405201</v>
      </c>
      <c r="S37" s="168"/>
      <c r="T37" s="169">
        <v>20.250521920668</v>
      </c>
      <c r="U37" s="163">
        <v>8.0491132332878497</v>
      </c>
      <c r="V37" s="163">
        <v>13.8780804150453</v>
      </c>
      <c r="W37" s="163">
        <v>12.3134328358208</v>
      </c>
      <c r="X37" s="163">
        <v>-0.79470198675496595</v>
      </c>
      <c r="Y37" s="170">
        <v>10.050818746470901</v>
      </c>
      <c r="Z37" s="163"/>
      <c r="AA37" s="171">
        <v>-3.6529680365296802</v>
      </c>
      <c r="AB37" s="172">
        <v>29.1371994342291</v>
      </c>
      <c r="AC37" s="173">
        <v>10.991787744788301</v>
      </c>
      <c r="AD37" s="163"/>
      <c r="AE37" s="174">
        <v>10.3414634146341</v>
      </c>
      <c r="AG37" s="169">
        <v>47.224394057857701</v>
      </c>
      <c r="AH37" s="163">
        <v>61.376075058639501</v>
      </c>
      <c r="AI37" s="163">
        <v>66.966379984362703</v>
      </c>
      <c r="AJ37" s="163">
        <v>66.145426114151604</v>
      </c>
      <c r="AK37" s="163">
        <v>60.613760750586302</v>
      </c>
      <c r="AL37" s="170">
        <v>60.465207193119603</v>
      </c>
      <c r="AM37" s="163"/>
      <c r="AN37" s="171">
        <v>64.444878811571499</v>
      </c>
      <c r="AO37" s="172">
        <v>65.930414386239207</v>
      </c>
      <c r="AP37" s="173">
        <v>65.187646598905303</v>
      </c>
      <c r="AQ37" s="163"/>
      <c r="AR37" s="174">
        <v>61.814475594772702</v>
      </c>
      <c r="AS37" s="168"/>
      <c r="AT37" s="169">
        <v>3.9586919104991298</v>
      </c>
      <c r="AU37" s="163">
        <v>-4.3266301035953596</v>
      </c>
      <c r="AV37" s="163">
        <v>-0.86805555555555503</v>
      </c>
      <c r="AW37" s="163">
        <v>-2.47838616714697</v>
      </c>
      <c r="AX37" s="163">
        <v>-4.4375963020030804</v>
      </c>
      <c r="AY37" s="170">
        <v>-1.9648855929517599</v>
      </c>
      <c r="AZ37" s="163"/>
      <c r="BA37" s="171">
        <v>-3.70911214953271</v>
      </c>
      <c r="BB37" s="172">
        <v>2.46051032806804</v>
      </c>
      <c r="BC37" s="173">
        <v>-0.68493150684931503</v>
      </c>
      <c r="BD37" s="163"/>
      <c r="BE37" s="174">
        <v>-1.5827146223269399</v>
      </c>
    </row>
    <row r="38" spans="1:57" x14ac:dyDescent="0.2">
      <c r="A38" s="21" t="s">
        <v>75</v>
      </c>
      <c r="B38" s="3" t="str">
        <f t="shared" si="0"/>
        <v>Coastal Virginia - Eastern Shore</v>
      </c>
      <c r="C38" s="3"/>
      <c r="D38" s="24" t="s">
        <v>16</v>
      </c>
      <c r="E38" s="27" t="s">
        <v>17</v>
      </c>
      <c r="F38" s="3"/>
      <c r="G38" s="169">
        <v>42.1448087431693</v>
      </c>
      <c r="H38" s="163">
        <v>58.128415300546401</v>
      </c>
      <c r="I38" s="163">
        <v>68.169398907103798</v>
      </c>
      <c r="J38" s="163">
        <v>76.980874316939804</v>
      </c>
      <c r="K38" s="163">
        <v>66.5300546448087</v>
      </c>
      <c r="L38" s="170">
        <v>62.390710382513603</v>
      </c>
      <c r="M38" s="163"/>
      <c r="N38" s="171">
        <v>68.306010928961697</v>
      </c>
      <c r="O38" s="172">
        <v>65.437158469945302</v>
      </c>
      <c r="P38" s="173">
        <v>66.871584699453507</v>
      </c>
      <c r="Q38" s="163"/>
      <c r="R38" s="174">
        <v>63.6709601873536</v>
      </c>
      <c r="S38" s="168"/>
      <c r="T38" s="169">
        <v>-3.61558051676448E-2</v>
      </c>
      <c r="U38" s="163">
        <v>4.8631153954693502</v>
      </c>
      <c r="V38" s="163">
        <v>16.2889746062359</v>
      </c>
      <c r="W38" s="163">
        <v>19.273794178565101</v>
      </c>
      <c r="X38" s="163">
        <v>0.15347109605390599</v>
      </c>
      <c r="Y38" s="170">
        <v>8.6254212255590108</v>
      </c>
      <c r="Z38" s="163"/>
      <c r="AA38" s="171">
        <v>-4.2095448925052796</v>
      </c>
      <c r="AB38" s="172">
        <v>-0.61569904317587798</v>
      </c>
      <c r="AC38" s="173">
        <v>-2.48422610715359</v>
      </c>
      <c r="AD38" s="163"/>
      <c r="AE38" s="174">
        <v>5.0346305819898296</v>
      </c>
      <c r="AG38" s="169">
        <v>40.980493699292197</v>
      </c>
      <c r="AH38" s="163">
        <v>54.427757638529201</v>
      </c>
      <c r="AI38" s="163">
        <v>59.416537200069001</v>
      </c>
      <c r="AJ38" s="163">
        <v>62.6790954600379</v>
      </c>
      <c r="AK38" s="163">
        <v>59.769521843825203</v>
      </c>
      <c r="AL38" s="170">
        <v>55.457807217277299</v>
      </c>
      <c r="AM38" s="163"/>
      <c r="AN38" s="171">
        <v>67.956656346749199</v>
      </c>
      <c r="AO38" s="172">
        <v>64.2242862057103</v>
      </c>
      <c r="AP38" s="173">
        <v>66.090471276229707</v>
      </c>
      <c r="AQ38" s="163"/>
      <c r="AR38" s="174">
        <v>58.5019943861722</v>
      </c>
      <c r="AS38" s="168"/>
      <c r="AT38" s="169">
        <v>-0.452573189543578</v>
      </c>
      <c r="AU38" s="163">
        <v>2.0625285764100201</v>
      </c>
      <c r="AV38" s="163">
        <v>3.8338968588225599</v>
      </c>
      <c r="AW38" s="163">
        <v>7.4448503309915397</v>
      </c>
      <c r="AX38" s="163">
        <v>2.2849496576224602</v>
      </c>
      <c r="AY38" s="170">
        <v>3.2656773309367799</v>
      </c>
      <c r="AZ38" s="163"/>
      <c r="BA38" s="171">
        <v>-0.873544277770957</v>
      </c>
      <c r="BB38" s="172">
        <v>-4.65511996789024</v>
      </c>
      <c r="BC38" s="173">
        <v>-2.74770029819036</v>
      </c>
      <c r="BD38" s="163"/>
      <c r="BE38" s="174">
        <v>1.2451489561431199</v>
      </c>
    </row>
    <row r="39" spans="1:57" x14ac:dyDescent="0.2">
      <c r="A39" s="21" t="s">
        <v>76</v>
      </c>
      <c r="B39" s="3" t="str">
        <f t="shared" si="0"/>
        <v>Coastal Virginia - Hampton Roads</v>
      </c>
      <c r="C39" s="3"/>
      <c r="D39" s="24" t="s">
        <v>16</v>
      </c>
      <c r="E39" s="27" t="s">
        <v>17</v>
      </c>
      <c r="F39" s="3"/>
      <c r="G39" s="169">
        <v>52.302824628103302</v>
      </c>
      <c r="H39" s="163">
        <v>58.059248296802799</v>
      </c>
      <c r="I39" s="163">
        <v>62.721032890204299</v>
      </c>
      <c r="J39" s="163">
        <v>63.838636421627399</v>
      </c>
      <c r="K39" s="163">
        <v>64.433160674644597</v>
      </c>
      <c r="L39" s="170">
        <v>60.270980582276501</v>
      </c>
      <c r="M39" s="163"/>
      <c r="N39" s="171">
        <v>74.718685412467096</v>
      </c>
      <c r="O39" s="172">
        <v>79.176341506978602</v>
      </c>
      <c r="P39" s="173">
        <v>76.947513459722799</v>
      </c>
      <c r="Q39" s="163"/>
      <c r="R39" s="174">
        <v>65.035704261546897</v>
      </c>
      <c r="S39" s="168"/>
      <c r="T39" s="169">
        <v>2.1382139855928601</v>
      </c>
      <c r="U39" s="163">
        <v>-0.301655935874592</v>
      </c>
      <c r="V39" s="163">
        <v>0.58814785822218996</v>
      </c>
      <c r="W39" s="163">
        <v>2.0492719897713298</v>
      </c>
      <c r="X39" s="163">
        <v>8.2249753414266493</v>
      </c>
      <c r="Y39" s="170">
        <v>2.53999856298661</v>
      </c>
      <c r="Z39" s="163"/>
      <c r="AA39" s="171">
        <v>8.7934605944143804</v>
      </c>
      <c r="AB39" s="172">
        <v>10.010980662237801</v>
      </c>
      <c r="AC39" s="173">
        <v>9.4164686046403006</v>
      </c>
      <c r="AD39" s="163"/>
      <c r="AE39" s="174">
        <v>4.7657511714000496</v>
      </c>
      <c r="AG39" s="169">
        <v>51.950747536418802</v>
      </c>
      <c r="AH39" s="163">
        <v>59.892962747715202</v>
      </c>
      <c r="AI39" s="163">
        <v>64.371156142827004</v>
      </c>
      <c r="AJ39" s="163">
        <v>65.542434905895306</v>
      </c>
      <c r="AK39" s="163">
        <v>66.950753948493997</v>
      </c>
      <c r="AL39" s="170">
        <v>61.742016894731002</v>
      </c>
      <c r="AM39" s="163"/>
      <c r="AN39" s="171">
        <v>77.746070657933302</v>
      </c>
      <c r="AO39" s="172">
        <v>77.985470052731699</v>
      </c>
      <c r="AP39" s="173">
        <v>77.865770355332501</v>
      </c>
      <c r="AQ39" s="163"/>
      <c r="AR39" s="174">
        <v>66.349828962371703</v>
      </c>
      <c r="AS39" s="168"/>
      <c r="AT39" s="169">
        <v>1.0689242235844301</v>
      </c>
      <c r="AU39" s="163">
        <v>2.7748285940330701</v>
      </c>
      <c r="AV39" s="163">
        <v>3.0260495929662898</v>
      </c>
      <c r="AW39" s="163">
        <v>2.7706221814488998</v>
      </c>
      <c r="AX39" s="163">
        <v>4.1204255131260501</v>
      </c>
      <c r="AY39" s="170">
        <v>2.8230207167375698</v>
      </c>
      <c r="AZ39" s="163"/>
      <c r="BA39" s="171">
        <v>5.2285562064278004</v>
      </c>
      <c r="BB39" s="172">
        <v>3.8148492142134902</v>
      </c>
      <c r="BC39" s="173">
        <v>4.5158358867637398</v>
      </c>
      <c r="BD39" s="163"/>
      <c r="BE39" s="174">
        <v>3.3860906782956799</v>
      </c>
    </row>
    <row r="40" spans="1:57" x14ac:dyDescent="0.2">
      <c r="A40" s="20" t="s">
        <v>77</v>
      </c>
      <c r="B40" s="3" t="str">
        <f t="shared" si="0"/>
        <v>Northern Virginia</v>
      </c>
      <c r="C40" s="3"/>
      <c r="D40" s="24" t="s">
        <v>16</v>
      </c>
      <c r="E40" s="27" t="s">
        <v>17</v>
      </c>
      <c r="F40" s="3"/>
      <c r="G40" s="169">
        <v>58.291173760132402</v>
      </c>
      <c r="H40" s="163">
        <v>78.967858419063006</v>
      </c>
      <c r="I40" s="163">
        <v>87.051212126911196</v>
      </c>
      <c r="J40" s="163">
        <v>86.812360121118601</v>
      </c>
      <c r="K40" s="163">
        <v>79.989091798160601</v>
      </c>
      <c r="L40" s="170">
        <v>78.222339245077194</v>
      </c>
      <c r="M40" s="163"/>
      <c r="N40" s="171">
        <v>71.975324895149598</v>
      </c>
      <c r="O40" s="172">
        <v>70.640010532056905</v>
      </c>
      <c r="P40" s="173">
        <v>71.307667713603195</v>
      </c>
      <c r="Q40" s="163"/>
      <c r="R40" s="174">
        <v>76.246718807513204</v>
      </c>
      <c r="S40" s="168"/>
      <c r="T40" s="169">
        <v>-2.4888867783367301</v>
      </c>
      <c r="U40" s="163">
        <v>-2.6830021736759999</v>
      </c>
      <c r="V40" s="163">
        <v>-2.84454669172304</v>
      </c>
      <c r="W40" s="163">
        <v>-3.5397802125842799</v>
      </c>
      <c r="X40" s="163">
        <v>-0.94306071614560005</v>
      </c>
      <c r="Y40" s="170">
        <v>-2.5321755185895798</v>
      </c>
      <c r="Z40" s="163"/>
      <c r="AA40" s="171">
        <v>-4.07797685100281</v>
      </c>
      <c r="AB40" s="172">
        <v>-5.7211179326280996</v>
      </c>
      <c r="AC40" s="173">
        <v>-4.89895246682243</v>
      </c>
      <c r="AD40" s="163"/>
      <c r="AE40" s="174">
        <v>-3.1760509449180199</v>
      </c>
      <c r="AG40" s="169">
        <v>54.243384551729299</v>
      </c>
      <c r="AH40" s="163">
        <v>70.758966353839398</v>
      </c>
      <c r="AI40" s="163">
        <v>79.503394707641306</v>
      </c>
      <c r="AJ40" s="163">
        <v>80.451279832991602</v>
      </c>
      <c r="AK40" s="163">
        <v>73.688194692595502</v>
      </c>
      <c r="AL40" s="170">
        <v>71.7290440277594</v>
      </c>
      <c r="AM40" s="163"/>
      <c r="AN40" s="171">
        <v>70.990295461811797</v>
      </c>
      <c r="AO40" s="172">
        <v>71.162381749449807</v>
      </c>
      <c r="AP40" s="173">
        <v>71.076338605630795</v>
      </c>
      <c r="AQ40" s="163"/>
      <c r="AR40" s="174">
        <v>71.542556764294105</v>
      </c>
      <c r="AS40" s="168"/>
      <c r="AT40" s="169">
        <v>-7.1542496446188997</v>
      </c>
      <c r="AU40" s="163">
        <v>-9.0400663072428706</v>
      </c>
      <c r="AV40" s="163">
        <v>-7.4425891127664503</v>
      </c>
      <c r="AW40" s="163">
        <v>-6.9825476837323102</v>
      </c>
      <c r="AX40" s="163">
        <v>-5.63896060737674</v>
      </c>
      <c r="AY40" s="170">
        <v>-7.2550820424191897</v>
      </c>
      <c r="AZ40" s="163"/>
      <c r="BA40" s="171">
        <v>-4.2602620861184199</v>
      </c>
      <c r="BB40" s="172">
        <v>-5.2617379599084497</v>
      </c>
      <c r="BC40" s="173">
        <v>-4.7642389116035098</v>
      </c>
      <c r="BD40" s="163"/>
      <c r="BE40" s="174">
        <v>-6.5610814790488599</v>
      </c>
    </row>
    <row r="41" spans="1:57" x14ac:dyDescent="0.2">
      <c r="A41" s="22" t="s">
        <v>78</v>
      </c>
      <c r="B41" s="3" t="str">
        <f t="shared" si="0"/>
        <v>Shenandoah Valley</v>
      </c>
      <c r="C41" s="3"/>
      <c r="D41" s="25" t="s">
        <v>16</v>
      </c>
      <c r="E41" s="28" t="s">
        <v>17</v>
      </c>
      <c r="F41" s="3"/>
      <c r="G41" s="175">
        <v>43.910467412771503</v>
      </c>
      <c r="H41" s="176">
        <v>53.629032258064498</v>
      </c>
      <c r="I41" s="176">
        <v>60.245227123107298</v>
      </c>
      <c r="J41" s="176">
        <v>72.5888742593811</v>
      </c>
      <c r="K41" s="176">
        <v>69.593482554312004</v>
      </c>
      <c r="L41" s="177">
        <v>59.993416721527304</v>
      </c>
      <c r="M41" s="163"/>
      <c r="N41" s="178">
        <v>73.2636603028308</v>
      </c>
      <c r="O41" s="179">
        <v>64.869980250164502</v>
      </c>
      <c r="P41" s="180">
        <v>69.066820276497594</v>
      </c>
      <c r="Q41" s="163"/>
      <c r="R41" s="181">
        <v>62.5858177372331</v>
      </c>
      <c r="S41" s="168"/>
      <c r="T41" s="175">
        <v>1.6066812633274701</v>
      </c>
      <c r="U41" s="176">
        <v>-1.2131269526822499</v>
      </c>
      <c r="V41" s="176">
        <v>4.2233785725147603</v>
      </c>
      <c r="W41" s="176">
        <v>7.3959074625298298</v>
      </c>
      <c r="X41" s="176">
        <v>-9.2409460696631296</v>
      </c>
      <c r="Y41" s="177">
        <v>0.130196665306927</v>
      </c>
      <c r="Z41" s="163"/>
      <c r="AA41" s="178">
        <v>-6.6159391192881696</v>
      </c>
      <c r="AB41" s="179">
        <v>-6.5915665325430401</v>
      </c>
      <c r="AC41" s="180">
        <v>-6.60449490927338</v>
      </c>
      <c r="AD41" s="163"/>
      <c r="AE41" s="181">
        <v>-2.0957701145560201</v>
      </c>
      <c r="AG41" s="175">
        <v>44.857917503156202</v>
      </c>
      <c r="AH41" s="176">
        <v>55.051017240308703</v>
      </c>
      <c r="AI41" s="176">
        <v>59.084794171823503</v>
      </c>
      <c r="AJ41" s="176">
        <v>64.321046422584104</v>
      </c>
      <c r="AK41" s="176">
        <v>64.824224397901403</v>
      </c>
      <c r="AL41" s="177">
        <v>57.630688259779298</v>
      </c>
      <c r="AM41" s="163"/>
      <c r="AN41" s="178">
        <v>74.932870657247904</v>
      </c>
      <c r="AO41" s="179">
        <v>68.998636757962501</v>
      </c>
      <c r="AP41" s="180">
        <v>71.965753707605202</v>
      </c>
      <c r="AQ41" s="163"/>
      <c r="AR41" s="181">
        <v>61.731115772059901</v>
      </c>
      <c r="AS41" s="40"/>
      <c r="AT41" s="175">
        <v>1.9486528884528</v>
      </c>
      <c r="AU41" s="176">
        <v>1.8564889552345001</v>
      </c>
      <c r="AV41" s="176">
        <v>4.5054669414144302</v>
      </c>
      <c r="AW41" s="176">
        <v>5.3336827191465899</v>
      </c>
      <c r="AX41" s="176">
        <v>-1.46742484187338</v>
      </c>
      <c r="AY41" s="177">
        <v>2.3720973661356299</v>
      </c>
      <c r="AZ41" s="163"/>
      <c r="BA41" s="178">
        <v>-0.74666680451204004</v>
      </c>
      <c r="BB41" s="179">
        <v>-4.7959404021787098</v>
      </c>
      <c r="BC41" s="180">
        <v>-2.7299531223605298</v>
      </c>
      <c r="BD41" s="163"/>
      <c r="BE41" s="181">
        <v>0.61253369736480201</v>
      </c>
    </row>
    <row r="42" spans="1:57" x14ac:dyDescent="0.2">
      <c r="A42" s="19" t="s">
        <v>79</v>
      </c>
      <c r="B42" s="3" t="str">
        <f t="shared" si="0"/>
        <v>Southern Virginia</v>
      </c>
      <c r="C42" s="9"/>
      <c r="D42" s="23" t="s">
        <v>16</v>
      </c>
      <c r="E42" s="26" t="s">
        <v>17</v>
      </c>
      <c r="F42" s="3"/>
      <c r="G42" s="160">
        <v>48.367754830113199</v>
      </c>
      <c r="H42" s="161">
        <v>64.068398845214304</v>
      </c>
      <c r="I42" s="161">
        <v>69.864534754608002</v>
      </c>
      <c r="J42" s="161">
        <v>74.683544303797404</v>
      </c>
      <c r="K42" s="161">
        <v>68.887408394403707</v>
      </c>
      <c r="L42" s="162">
        <v>65.174328225627306</v>
      </c>
      <c r="M42" s="163"/>
      <c r="N42" s="164">
        <v>69.109482567177395</v>
      </c>
      <c r="O42" s="165">
        <v>63.6242504996668</v>
      </c>
      <c r="P42" s="166">
        <v>66.366866533422098</v>
      </c>
      <c r="Q42" s="163"/>
      <c r="R42" s="167">
        <v>65.515053456425804</v>
      </c>
      <c r="S42" s="168"/>
      <c r="T42" s="160">
        <v>3.8541509961101199</v>
      </c>
      <c r="U42" s="161">
        <v>-6.1743287948398097E-2</v>
      </c>
      <c r="V42" s="161">
        <v>6.5603000553634896</v>
      </c>
      <c r="W42" s="161">
        <v>5.8389550013896203</v>
      </c>
      <c r="X42" s="161">
        <v>-2.5372435203719998</v>
      </c>
      <c r="Y42" s="162">
        <v>2.6405316972911401</v>
      </c>
      <c r="Z42" s="163"/>
      <c r="AA42" s="164">
        <v>-1.63501645968062</v>
      </c>
      <c r="AB42" s="165">
        <v>1.81792153590568</v>
      </c>
      <c r="AC42" s="166">
        <v>-9.6016154276164795E-3</v>
      </c>
      <c r="AD42" s="163"/>
      <c r="AE42" s="167">
        <v>1.8591707023263599</v>
      </c>
      <c r="AF42" s="29"/>
      <c r="AG42" s="160">
        <v>47.235176548967303</v>
      </c>
      <c r="AH42" s="161">
        <v>62.586053741949797</v>
      </c>
      <c r="AI42" s="161">
        <v>67.4161669997779</v>
      </c>
      <c r="AJ42" s="161">
        <v>67.777037530535097</v>
      </c>
      <c r="AK42" s="161">
        <v>62.969131689984401</v>
      </c>
      <c r="AL42" s="162">
        <v>61.596713302242897</v>
      </c>
      <c r="AM42" s="163"/>
      <c r="AN42" s="164">
        <v>66.222518321119196</v>
      </c>
      <c r="AO42" s="165">
        <v>65.478569842327303</v>
      </c>
      <c r="AP42" s="166">
        <v>65.8505440817232</v>
      </c>
      <c r="AQ42" s="163"/>
      <c r="AR42" s="167">
        <v>62.812093524951599</v>
      </c>
      <c r="AS42" s="168"/>
      <c r="AT42" s="160">
        <v>1.25643582770206</v>
      </c>
      <c r="AU42" s="161">
        <v>-0.67371185966053904</v>
      </c>
      <c r="AV42" s="161">
        <v>3.4929266374969199</v>
      </c>
      <c r="AW42" s="161">
        <v>0.88406005593289505</v>
      </c>
      <c r="AX42" s="161">
        <v>-1.72247627795062</v>
      </c>
      <c r="AY42" s="162">
        <v>0.62969729542681496</v>
      </c>
      <c r="AZ42" s="163"/>
      <c r="BA42" s="164">
        <v>-4.2322233563717102</v>
      </c>
      <c r="BB42" s="165">
        <v>-4.5955681818505401</v>
      </c>
      <c r="BC42" s="166">
        <v>-4.41321482642772</v>
      </c>
      <c r="BD42" s="163"/>
      <c r="BE42" s="167">
        <v>-0.93578585672049197</v>
      </c>
    </row>
    <row r="43" spans="1:57" x14ac:dyDescent="0.2">
      <c r="A43" s="20" t="s">
        <v>80</v>
      </c>
      <c r="B43" s="3" t="str">
        <f t="shared" si="0"/>
        <v>Southwest Virginia - Blue Ridge Highlands</v>
      </c>
      <c r="C43" s="10"/>
      <c r="D43" s="24" t="s">
        <v>16</v>
      </c>
      <c r="E43" s="27" t="s">
        <v>17</v>
      </c>
      <c r="F43" s="3"/>
      <c r="G43" s="169">
        <v>47.755936825360699</v>
      </c>
      <c r="H43" s="163">
        <v>52.7894557436654</v>
      </c>
      <c r="I43" s="163">
        <v>62.401999772753001</v>
      </c>
      <c r="J43" s="163">
        <v>79.695489148960306</v>
      </c>
      <c r="K43" s="163">
        <v>60.924894898307002</v>
      </c>
      <c r="L43" s="170">
        <v>60.713555277809299</v>
      </c>
      <c r="M43" s="163"/>
      <c r="N43" s="171">
        <v>73.116691285081203</v>
      </c>
      <c r="O43" s="172">
        <v>62.879218270651002</v>
      </c>
      <c r="P43" s="173">
        <v>67.997954777866099</v>
      </c>
      <c r="Q43" s="163"/>
      <c r="R43" s="174">
        <v>62.7948122778255</v>
      </c>
      <c r="S43" s="168"/>
      <c r="T43" s="169">
        <v>8.4015318838333499</v>
      </c>
      <c r="U43" s="163">
        <v>-3.9595065417772402</v>
      </c>
      <c r="V43" s="163">
        <v>-2.01536487641998E-2</v>
      </c>
      <c r="W43" s="163">
        <v>12.532388988078401</v>
      </c>
      <c r="X43" s="163">
        <v>-18.717432425598599</v>
      </c>
      <c r="Y43" s="170">
        <v>-1.18544186053349</v>
      </c>
      <c r="Z43" s="163"/>
      <c r="AA43" s="171">
        <v>0.432501483575296</v>
      </c>
      <c r="AB43" s="172">
        <v>0.98400153947618896</v>
      </c>
      <c r="AC43" s="173">
        <v>0.68674305585037698</v>
      </c>
      <c r="AD43" s="163"/>
      <c r="AE43" s="174">
        <v>-0.61369070366811795</v>
      </c>
      <c r="AF43" s="30"/>
      <c r="AG43" s="169">
        <v>49.338143392796198</v>
      </c>
      <c r="AH43" s="163">
        <v>53.684240427224097</v>
      </c>
      <c r="AI43" s="163">
        <v>58.459265992500796</v>
      </c>
      <c r="AJ43" s="163">
        <v>65.393137143506394</v>
      </c>
      <c r="AK43" s="163">
        <v>60.601068060447602</v>
      </c>
      <c r="AL43" s="170">
        <v>57.495171003294999</v>
      </c>
      <c r="AM43" s="163"/>
      <c r="AN43" s="171">
        <v>67.103170094307401</v>
      </c>
      <c r="AO43" s="172">
        <v>62.677536643563201</v>
      </c>
      <c r="AP43" s="173">
        <v>64.890353368935294</v>
      </c>
      <c r="AQ43" s="163"/>
      <c r="AR43" s="174">
        <v>59.608080250620802</v>
      </c>
      <c r="AS43" s="168"/>
      <c r="AT43" s="169">
        <v>11.4957593433501</v>
      </c>
      <c r="AU43" s="163">
        <v>-1.0864842451018699</v>
      </c>
      <c r="AV43" s="163">
        <v>1.0279215459418301</v>
      </c>
      <c r="AW43" s="163">
        <v>4.3058850249770799</v>
      </c>
      <c r="AX43" s="163">
        <v>-4.1042844785562496</v>
      </c>
      <c r="AY43" s="170">
        <v>1.84143023905156</v>
      </c>
      <c r="AZ43" s="163"/>
      <c r="BA43" s="171">
        <v>-1.5678166522396499</v>
      </c>
      <c r="BB43" s="172">
        <v>-1.2367602780895199</v>
      </c>
      <c r="BC43" s="173">
        <v>-1.4082106719874701</v>
      </c>
      <c r="BD43" s="163"/>
      <c r="BE43" s="174">
        <v>0.80796368347918301</v>
      </c>
    </row>
    <row r="44" spans="1:57" x14ac:dyDescent="0.2">
      <c r="A44" s="21" t="s">
        <v>81</v>
      </c>
      <c r="B44" s="3" t="str">
        <f t="shared" si="0"/>
        <v>Southwest Virginia - Heart of Appalachia</v>
      </c>
      <c r="C44" s="3"/>
      <c r="D44" s="24" t="s">
        <v>16</v>
      </c>
      <c r="E44" s="27" t="s">
        <v>17</v>
      </c>
      <c r="F44" s="3"/>
      <c r="G44" s="169">
        <v>45.607235142118803</v>
      </c>
      <c r="H44" s="163">
        <v>60.271317829457303</v>
      </c>
      <c r="I44" s="163">
        <v>63.3720930232558</v>
      </c>
      <c r="J44" s="163">
        <v>68.087855297157603</v>
      </c>
      <c r="K44" s="163">
        <v>60.529715762273902</v>
      </c>
      <c r="L44" s="170">
        <v>59.573643410852704</v>
      </c>
      <c r="M44" s="163"/>
      <c r="N44" s="171">
        <v>72.351421188630397</v>
      </c>
      <c r="O44" s="172">
        <v>55.878552971576198</v>
      </c>
      <c r="P44" s="173">
        <v>64.114987080103305</v>
      </c>
      <c r="Q44" s="163"/>
      <c r="R44" s="174">
        <v>60.871170173495699</v>
      </c>
      <c r="S44" s="168"/>
      <c r="T44" s="169">
        <v>24.295774647887299</v>
      </c>
      <c r="U44" s="163">
        <v>21.168831168831101</v>
      </c>
      <c r="V44" s="163">
        <v>21.561338289962801</v>
      </c>
      <c r="W44" s="163">
        <v>22.415795586527199</v>
      </c>
      <c r="X44" s="163">
        <v>6.7198177676537503</v>
      </c>
      <c r="Y44" s="170">
        <v>18.717816683831099</v>
      </c>
      <c r="Z44" s="163"/>
      <c r="AA44" s="171">
        <v>14.285714285714199</v>
      </c>
      <c r="AB44" s="172">
        <v>9.2171717171717091</v>
      </c>
      <c r="AC44" s="173">
        <v>12.020316027088001</v>
      </c>
      <c r="AD44" s="163"/>
      <c r="AE44" s="174">
        <v>16.619519094766598</v>
      </c>
      <c r="AF44" s="30"/>
      <c r="AG44" s="169">
        <v>44.573643410852704</v>
      </c>
      <c r="AH44" s="163">
        <v>56.912144702842298</v>
      </c>
      <c r="AI44" s="163">
        <v>60.3197674418604</v>
      </c>
      <c r="AJ44" s="163">
        <v>61.692506459948298</v>
      </c>
      <c r="AK44" s="163">
        <v>56.0723514211886</v>
      </c>
      <c r="AL44" s="170">
        <v>55.9140826873385</v>
      </c>
      <c r="AM44" s="163"/>
      <c r="AN44" s="171">
        <v>60.271317829457303</v>
      </c>
      <c r="AO44" s="172">
        <v>53.7306201550387</v>
      </c>
      <c r="AP44" s="173">
        <v>57.000968992247998</v>
      </c>
      <c r="AQ44" s="163"/>
      <c r="AR44" s="174">
        <v>56.224621631598303</v>
      </c>
      <c r="AS44" s="168"/>
      <c r="AT44" s="169">
        <v>20.6821163095758</v>
      </c>
      <c r="AU44" s="163">
        <v>15.427448411398601</v>
      </c>
      <c r="AV44" s="163">
        <v>14.290085679314499</v>
      </c>
      <c r="AW44" s="163">
        <v>15.442731943185199</v>
      </c>
      <c r="AX44" s="163">
        <v>10.2572245157192</v>
      </c>
      <c r="AY44" s="170">
        <v>14.9011018186645</v>
      </c>
      <c r="AZ44" s="163"/>
      <c r="BA44" s="171">
        <v>8.1739130434782599</v>
      </c>
      <c r="BB44" s="172">
        <v>4.8534509927513296</v>
      </c>
      <c r="BC44" s="173">
        <v>6.5831194322814399</v>
      </c>
      <c r="BD44" s="163"/>
      <c r="BE44" s="174">
        <v>12.361104707455301</v>
      </c>
    </row>
    <row r="45" spans="1:57" x14ac:dyDescent="0.2">
      <c r="A45" s="22" t="s">
        <v>82</v>
      </c>
      <c r="B45" s="3" t="str">
        <f t="shared" si="0"/>
        <v>Virginia Mountains</v>
      </c>
      <c r="C45" s="3"/>
      <c r="D45" s="25" t="s">
        <v>16</v>
      </c>
      <c r="E45" s="28" t="s">
        <v>17</v>
      </c>
      <c r="F45" s="3"/>
      <c r="G45" s="169">
        <v>45.782638414217303</v>
      </c>
      <c r="H45" s="163">
        <v>56.732740943267203</v>
      </c>
      <c r="I45" s="163">
        <v>65.700615174299301</v>
      </c>
      <c r="J45" s="163">
        <v>84.470266575529706</v>
      </c>
      <c r="K45" s="163">
        <v>71.455912508544003</v>
      </c>
      <c r="L45" s="170">
        <v>64.828434723171497</v>
      </c>
      <c r="M45" s="163"/>
      <c r="N45" s="171">
        <v>77.279562542720399</v>
      </c>
      <c r="O45" s="172">
        <v>61.831852358168099</v>
      </c>
      <c r="P45" s="173">
        <v>69.555707450444203</v>
      </c>
      <c r="Q45" s="163"/>
      <c r="R45" s="174">
        <v>66.179084073820903</v>
      </c>
      <c r="S45" s="168"/>
      <c r="T45" s="169">
        <v>3.6186705702308801</v>
      </c>
      <c r="U45" s="163">
        <v>-2.1524186188013301</v>
      </c>
      <c r="V45" s="163">
        <v>-1.3457527231793001</v>
      </c>
      <c r="W45" s="163">
        <v>10.725165467209999</v>
      </c>
      <c r="X45" s="163">
        <v>-11.9435915550362</v>
      </c>
      <c r="Y45" s="170">
        <v>-0.63007383607355205</v>
      </c>
      <c r="Z45" s="163"/>
      <c r="AA45" s="171">
        <v>-5.9005360706646703</v>
      </c>
      <c r="AB45" s="172">
        <v>-9.3596940149760197</v>
      </c>
      <c r="AC45" s="173">
        <v>-7.4701056933621404</v>
      </c>
      <c r="AD45" s="163"/>
      <c r="AE45" s="174">
        <v>-2.7880161943319801</v>
      </c>
      <c r="AF45" s="31"/>
      <c r="AG45" s="169">
        <v>45.0136705399863</v>
      </c>
      <c r="AH45" s="163">
        <v>57.481203007518701</v>
      </c>
      <c r="AI45" s="163">
        <v>64.364319890635599</v>
      </c>
      <c r="AJ45" s="163">
        <v>68.824333561175607</v>
      </c>
      <c r="AK45" s="163">
        <v>61.954887218045101</v>
      </c>
      <c r="AL45" s="170">
        <v>59.527682843472299</v>
      </c>
      <c r="AM45" s="163"/>
      <c r="AN45" s="171">
        <v>65.693779904306197</v>
      </c>
      <c r="AO45" s="172">
        <v>60.3691045796308</v>
      </c>
      <c r="AP45" s="173">
        <v>63.031442241968499</v>
      </c>
      <c r="AQ45" s="163"/>
      <c r="AR45" s="174">
        <v>60.528756957328298</v>
      </c>
      <c r="AS45" s="168"/>
      <c r="AT45" s="169">
        <v>-0.74121794092621796</v>
      </c>
      <c r="AU45" s="163">
        <v>-2.94774070454651</v>
      </c>
      <c r="AV45" s="163">
        <v>-1.51433873144399</v>
      </c>
      <c r="AW45" s="163">
        <v>2.1452958821925199</v>
      </c>
      <c r="AX45" s="163">
        <v>-8.7121507472384607</v>
      </c>
      <c r="AY45" s="170">
        <v>-2.4703456289869501</v>
      </c>
      <c r="AZ45" s="163"/>
      <c r="BA45" s="171">
        <v>-10.6192641628771</v>
      </c>
      <c r="BB45" s="172">
        <v>-12.754155823463799</v>
      </c>
      <c r="BC45" s="173">
        <v>-11.6545087672083</v>
      </c>
      <c r="BD45" s="163"/>
      <c r="BE45" s="174">
        <v>-5.3964517335993998</v>
      </c>
    </row>
    <row r="46" spans="1:57" x14ac:dyDescent="0.2">
      <c r="A46" s="48" t="s">
        <v>106</v>
      </c>
      <c r="B46" s="3" t="s">
        <v>112</v>
      </c>
      <c r="D46" s="25" t="s">
        <v>16</v>
      </c>
      <c r="E46" s="28" t="s">
        <v>17</v>
      </c>
      <c r="G46" s="169">
        <v>55.725190839694598</v>
      </c>
      <c r="H46" s="163">
        <v>84.3511450381679</v>
      </c>
      <c r="I46" s="163">
        <v>90.492713393476706</v>
      </c>
      <c r="J46" s="163">
        <v>79.979181124219195</v>
      </c>
      <c r="K46" s="163">
        <v>73.490631505898605</v>
      </c>
      <c r="L46" s="170">
        <v>76.807772380291397</v>
      </c>
      <c r="M46" s="163"/>
      <c r="N46" s="171">
        <v>76.960444136016605</v>
      </c>
      <c r="O46" s="172">
        <v>80.360860513532202</v>
      </c>
      <c r="P46" s="173">
        <v>78.660652324774404</v>
      </c>
      <c r="Q46" s="163"/>
      <c r="R46" s="174">
        <v>77.337166650143701</v>
      </c>
      <c r="S46" s="168"/>
      <c r="T46" s="169">
        <v>17.414851646940701</v>
      </c>
      <c r="U46" s="163">
        <v>16.819977751352098</v>
      </c>
      <c r="V46" s="163">
        <v>12.7477025824692</v>
      </c>
      <c r="W46" s="163">
        <v>7.2094470711811098</v>
      </c>
      <c r="X46" s="163">
        <v>8.7172197693273006</v>
      </c>
      <c r="Y46" s="170">
        <v>12.250620786978001</v>
      </c>
      <c r="Z46" s="163"/>
      <c r="AA46" s="171">
        <v>14.836482966357201</v>
      </c>
      <c r="AB46" s="172">
        <v>8.56594685063477</v>
      </c>
      <c r="AC46" s="173">
        <v>11.5455404204159</v>
      </c>
      <c r="AD46" s="163"/>
      <c r="AE46" s="174">
        <v>12.0448046721668</v>
      </c>
      <c r="AG46" s="169">
        <v>50.719986120749397</v>
      </c>
      <c r="AH46" s="163">
        <v>70.142262317834806</v>
      </c>
      <c r="AI46" s="163">
        <v>79.718945176960403</v>
      </c>
      <c r="AJ46" s="163">
        <v>76.318528799444806</v>
      </c>
      <c r="AK46" s="163">
        <v>68.919153365718202</v>
      </c>
      <c r="AL46" s="170">
        <v>69.163775156141497</v>
      </c>
      <c r="AM46" s="163"/>
      <c r="AN46" s="171">
        <v>72.362942401110303</v>
      </c>
      <c r="AO46" s="172">
        <v>76.006245662734202</v>
      </c>
      <c r="AP46" s="173">
        <v>74.184594031922202</v>
      </c>
      <c r="AQ46" s="163"/>
      <c r="AR46" s="174">
        <v>70.598294834935999</v>
      </c>
      <c r="AS46" s="168"/>
      <c r="AT46" s="169">
        <v>12.3893722603301</v>
      </c>
      <c r="AU46" s="163">
        <v>9.7896208706249102</v>
      </c>
      <c r="AV46" s="163">
        <v>6.6919572211742002</v>
      </c>
      <c r="AW46" s="163">
        <v>0.41000853145719102</v>
      </c>
      <c r="AX46" s="163">
        <v>-1.4827869938176801</v>
      </c>
      <c r="AY46" s="170">
        <v>4.8893217027051996</v>
      </c>
      <c r="AZ46" s="163"/>
      <c r="BA46" s="171">
        <v>5.15806446478254</v>
      </c>
      <c r="BB46" s="172">
        <v>4.7758974848045401</v>
      </c>
      <c r="BC46" s="173">
        <v>4.9619411676713296</v>
      </c>
      <c r="BD46" s="163"/>
      <c r="BE46" s="174">
        <v>4.9111135554766197</v>
      </c>
    </row>
    <row r="47" spans="1:57" x14ac:dyDescent="0.2">
      <c r="A47" s="48" t="s">
        <v>107</v>
      </c>
      <c r="B47" s="3" t="s">
        <v>113</v>
      </c>
      <c r="D47" s="25" t="s">
        <v>16</v>
      </c>
      <c r="E47" s="28" t="s">
        <v>17</v>
      </c>
      <c r="G47" s="169">
        <v>54.188728512366701</v>
      </c>
      <c r="H47" s="163">
        <v>75.422499456009206</v>
      </c>
      <c r="I47" s="163">
        <v>83.705664756654798</v>
      </c>
      <c r="J47" s="163">
        <v>85.141800246609094</v>
      </c>
      <c r="K47" s="163">
        <v>80.434467251758903</v>
      </c>
      <c r="L47" s="170">
        <v>75.778632044679696</v>
      </c>
      <c r="M47" s="163"/>
      <c r="N47" s="171">
        <v>75.781533328497801</v>
      </c>
      <c r="O47" s="172">
        <v>76.155073620076806</v>
      </c>
      <c r="P47" s="173">
        <v>75.968303474287296</v>
      </c>
      <c r="Q47" s="163"/>
      <c r="R47" s="174">
        <v>75.832823881710496</v>
      </c>
      <c r="S47" s="168"/>
      <c r="T47" s="169">
        <v>-0.45550421629336502</v>
      </c>
      <c r="U47" s="163">
        <v>-3.06963231927736</v>
      </c>
      <c r="V47" s="163">
        <v>-2.1862736882429599</v>
      </c>
      <c r="W47" s="163">
        <v>-2.4485914503967798</v>
      </c>
      <c r="X47" s="163">
        <v>5.2699501084903702</v>
      </c>
      <c r="Y47" s="170">
        <v>-0.68618260296113498</v>
      </c>
      <c r="Z47" s="163"/>
      <c r="AA47" s="171">
        <v>0.422768842682058</v>
      </c>
      <c r="AB47" s="172">
        <v>-0.64288920820436002</v>
      </c>
      <c r="AC47" s="173">
        <v>-0.11421229882862</v>
      </c>
      <c r="AD47" s="163"/>
      <c r="AE47" s="174">
        <v>-0.523140787597972</v>
      </c>
      <c r="AG47" s="169">
        <v>50.934957501931699</v>
      </c>
      <c r="AH47" s="163">
        <v>70.717694650243104</v>
      </c>
      <c r="AI47" s="163">
        <v>80.322712603972505</v>
      </c>
      <c r="AJ47" s="163">
        <v>80.305440661788097</v>
      </c>
      <c r="AK47" s="163">
        <v>74.817896132676907</v>
      </c>
      <c r="AL47" s="170">
        <v>71.420339488331607</v>
      </c>
      <c r="AM47" s="163"/>
      <c r="AN47" s="171">
        <v>76.237488873953197</v>
      </c>
      <c r="AO47" s="172">
        <v>75.738860329512605</v>
      </c>
      <c r="AP47" s="173">
        <v>75.988174601732894</v>
      </c>
      <c r="AQ47" s="163"/>
      <c r="AR47" s="174">
        <v>72.726092589371206</v>
      </c>
      <c r="AS47" s="168"/>
      <c r="AT47" s="169">
        <v>-4.2642121691196904</v>
      </c>
      <c r="AU47" s="163">
        <v>-5.6454283726281203</v>
      </c>
      <c r="AV47" s="163">
        <v>-3.9222801416093098</v>
      </c>
      <c r="AW47" s="163">
        <v>-3.96384983562865</v>
      </c>
      <c r="AX47" s="163">
        <v>-2.2051558324245799</v>
      </c>
      <c r="AY47" s="170">
        <v>-3.9768663108724098</v>
      </c>
      <c r="AZ47" s="163"/>
      <c r="BA47" s="171">
        <v>-0.47344667045196098</v>
      </c>
      <c r="BB47" s="172">
        <v>-1.4762838980551101</v>
      </c>
      <c r="BC47" s="173">
        <v>-0.97575912163601097</v>
      </c>
      <c r="BD47" s="163"/>
      <c r="BE47" s="174">
        <v>-3.0996761001641402</v>
      </c>
    </row>
    <row r="48" spans="1:57" x14ac:dyDescent="0.2">
      <c r="A48" s="48" t="s">
        <v>108</v>
      </c>
      <c r="B48" s="3" t="s">
        <v>114</v>
      </c>
      <c r="D48" s="25" t="s">
        <v>16</v>
      </c>
      <c r="E48" s="28" t="s">
        <v>17</v>
      </c>
      <c r="G48" s="169">
        <v>54.605887939221198</v>
      </c>
      <c r="H48" s="163">
        <v>72.406220322886895</v>
      </c>
      <c r="I48" s="163">
        <v>81.629867046533704</v>
      </c>
      <c r="J48" s="163">
        <v>82.716049382715994</v>
      </c>
      <c r="K48" s="163">
        <v>78.142806267806193</v>
      </c>
      <c r="L48" s="170">
        <v>73.900166191832795</v>
      </c>
      <c r="M48" s="163"/>
      <c r="N48" s="171">
        <v>79.5020180436847</v>
      </c>
      <c r="O48" s="172">
        <v>78.398029439696103</v>
      </c>
      <c r="P48" s="173">
        <v>78.950023741690401</v>
      </c>
      <c r="Q48" s="163"/>
      <c r="R48" s="174">
        <v>75.342982634649303</v>
      </c>
      <c r="S48" s="168"/>
      <c r="T48" s="169">
        <v>-5.3744665897040501E-2</v>
      </c>
      <c r="U48" s="163">
        <v>-1.72169234156729</v>
      </c>
      <c r="V48" s="163">
        <v>-0.34455328482138198</v>
      </c>
      <c r="W48" s="163">
        <v>5.4102234287020396E-4</v>
      </c>
      <c r="X48" s="163">
        <v>-0.32682432396830902</v>
      </c>
      <c r="Y48" s="170">
        <v>-0.49438295545359601</v>
      </c>
      <c r="Z48" s="163"/>
      <c r="AA48" s="171">
        <v>1.19435832262629E-2</v>
      </c>
      <c r="AB48" s="172">
        <v>1.46871391825551</v>
      </c>
      <c r="AC48" s="173">
        <v>0.72997016875403498</v>
      </c>
      <c r="AD48" s="163"/>
      <c r="AE48" s="174">
        <v>-0.13095334854594101</v>
      </c>
      <c r="AG48" s="169">
        <v>52.537393162393101</v>
      </c>
      <c r="AH48" s="163">
        <v>69.1090930674264</v>
      </c>
      <c r="AI48" s="163">
        <v>78.353513770180399</v>
      </c>
      <c r="AJ48" s="163">
        <v>78.682929724596306</v>
      </c>
      <c r="AK48" s="163">
        <v>73.887850189933502</v>
      </c>
      <c r="AL48" s="170">
        <v>70.514155982905905</v>
      </c>
      <c r="AM48" s="163"/>
      <c r="AN48" s="171">
        <v>77.895744301994299</v>
      </c>
      <c r="AO48" s="172">
        <v>76.575854700854705</v>
      </c>
      <c r="AP48" s="173">
        <v>77.235799501424495</v>
      </c>
      <c r="AQ48" s="163"/>
      <c r="AR48" s="174">
        <v>72.434625559625502</v>
      </c>
      <c r="AS48" s="168"/>
      <c r="AT48" s="169">
        <v>-4.3632244231262698</v>
      </c>
      <c r="AU48" s="163">
        <v>-5.3010119934538098</v>
      </c>
      <c r="AV48" s="163">
        <v>-3.2210701205375099</v>
      </c>
      <c r="AW48" s="163">
        <v>-2.8966117974738599</v>
      </c>
      <c r="AX48" s="163">
        <v>-2.92941989036165</v>
      </c>
      <c r="AY48" s="170">
        <v>-3.6747110467993598</v>
      </c>
      <c r="AZ48" s="163"/>
      <c r="BA48" s="171">
        <v>-1.2762414893323699</v>
      </c>
      <c r="BB48" s="172">
        <v>-3.6636200622548398</v>
      </c>
      <c r="BC48" s="173">
        <v>-2.4743414975743101</v>
      </c>
      <c r="BD48" s="163"/>
      <c r="BE48" s="174">
        <v>-3.3121573555147399</v>
      </c>
    </row>
    <row r="49" spans="1:57" x14ac:dyDescent="0.2">
      <c r="A49" s="48" t="s">
        <v>109</v>
      </c>
      <c r="B49" s="3" t="s">
        <v>115</v>
      </c>
      <c r="D49" s="25" t="s">
        <v>16</v>
      </c>
      <c r="E49" s="28" t="s">
        <v>17</v>
      </c>
      <c r="G49" s="169">
        <v>50.197495183044303</v>
      </c>
      <c r="H49" s="163">
        <v>65.392581888246596</v>
      </c>
      <c r="I49" s="163">
        <v>73.420038535645403</v>
      </c>
      <c r="J49" s="163">
        <v>78.776493256262</v>
      </c>
      <c r="K49" s="163">
        <v>74.826589595375694</v>
      </c>
      <c r="L49" s="170">
        <v>68.522639691714801</v>
      </c>
      <c r="M49" s="163"/>
      <c r="N49" s="171">
        <v>77.764932562620402</v>
      </c>
      <c r="O49" s="172">
        <v>74.265414258188798</v>
      </c>
      <c r="P49" s="173">
        <v>76.0151734104046</v>
      </c>
      <c r="Q49" s="163"/>
      <c r="R49" s="174">
        <v>70.663363611340401</v>
      </c>
      <c r="S49" s="168"/>
      <c r="T49" s="169">
        <v>-2.59641964625661</v>
      </c>
      <c r="U49" s="163">
        <v>-3.6312332836601202</v>
      </c>
      <c r="V49" s="163">
        <v>-2.1017815219943499</v>
      </c>
      <c r="W49" s="163">
        <v>8.2195396861973094E-2</v>
      </c>
      <c r="X49" s="163">
        <v>-3.5320717352465301</v>
      </c>
      <c r="Y49" s="170">
        <v>-2.2965888950161801</v>
      </c>
      <c r="Z49" s="163"/>
      <c r="AA49" s="171">
        <v>-2.31815801837371</v>
      </c>
      <c r="AB49" s="172">
        <v>-1.8661554791480199</v>
      </c>
      <c r="AC49" s="173">
        <v>-2.0978803465175502</v>
      </c>
      <c r="AD49" s="163"/>
      <c r="AE49" s="174">
        <v>-2.2356010720754802</v>
      </c>
      <c r="AG49" s="169">
        <v>50.185562793607197</v>
      </c>
      <c r="AH49" s="163">
        <v>64.786978724939999</v>
      </c>
      <c r="AI49" s="163">
        <v>71.764380364629304</v>
      </c>
      <c r="AJ49" s="163">
        <v>73.902713367137594</v>
      </c>
      <c r="AK49" s="163">
        <v>71.388858803566904</v>
      </c>
      <c r="AL49" s="170">
        <v>66.4053570869997</v>
      </c>
      <c r="AM49" s="163"/>
      <c r="AN49" s="171">
        <v>76.704333489776999</v>
      </c>
      <c r="AO49" s="172">
        <v>73.837804012178495</v>
      </c>
      <c r="AP49" s="173">
        <v>75.271068750977705</v>
      </c>
      <c r="AQ49" s="163"/>
      <c r="AR49" s="174">
        <v>68.937921219402696</v>
      </c>
      <c r="AS49" s="168"/>
      <c r="AT49" s="169">
        <v>-2.9152594492513701</v>
      </c>
      <c r="AU49" s="163">
        <v>-3.15843424336982</v>
      </c>
      <c r="AV49" s="163">
        <v>-1.7116603646125199</v>
      </c>
      <c r="AW49" s="163">
        <v>-1.6972535043928101</v>
      </c>
      <c r="AX49" s="163">
        <v>-1.82180480720299</v>
      </c>
      <c r="AY49" s="170">
        <v>-2.20402274195111</v>
      </c>
      <c r="AZ49" s="163"/>
      <c r="BA49" s="171">
        <v>-1.5869388040316501</v>
      </c>
      <c r="BB49" s="172">
        <v>-4.9473004209418399</v>
      </c>
      <c r="BC49" s="173">
        <v>-3.26430926464645</v>
      </c>
      <c r="BD49" s="163"/>
      <c r="BE49" s="174">
        <v>-2.5394663141978802</v>
      </c>
    </row>
    <row r="50" spans="1:57" x14ac:dyDescent="0.2">
      <c r="A50" s="48" t="s">
        <v>110</v>
      </c>
      <c r="B50" s="3" t="s">
        <v>116</v>
      </c>
      <c r="D50" s="25" t="s">
        <v>16</v>
      </c>
      <c r="E50" s="28" t="s">
        <v>17</v>
      </c>
      <c r="G50" s="169">
        <v>52.462129776170002</v>
      </c>
      <c r="H50" s="163">
        <v>61.745421659507102</v>
      </c>
      <c r="I50" s="163">
        <v>67.135428442233703</v>
      </c>
      <c r="J50" s="163">
        <v>74.650689577210002</v>
      </c>
      <c r="K50" s="163">
        <v>69.342075514356694</v>
      </c>
      <c r="L50" s="170">
        <v>65.067148993895501</v>
      </c>
      <c r="M50" s="163"/>
      <c r="N50" s="171">
        <v>73.538322405607005</v>
      </c>
      <c r="O50" s="172">
        <v>68.433190142437198</v>
      </c>
      <c r="P50" s="173">
        <v>70.985756274022094</v>
      </c>
      <c r="Q50" s="163"/>
      <c r="R50" s="174">
        <v>66.758179645360201</v>
      </c>
      <c r="S50" s="168"/>
      <c r="T50" s="169">
        <v>2.9034053120619601</v>
      </c>
      <c r="U50" s="163">
        <v>0.91491367289638403</v>
      </c>
      <c r="V50" s="163">
        <v>1.3456868440741401</v>
      </c>
      <c r="W50" s="163">
        <v>4.4344741475602403</v>
      </c>
      <c r="X50" s="163">
        <v>-2.0132195089511802</v>
      </c>
      <c r="Y50" s="170">
        <v>1.4584192105162299</v>
      </c>
      <c r="Z50" s="163"/>
      <c r="AA50" s="171">
        <v>-0.54205962416505105</v>
      </c>
      <c r="AB50" s="172">
        <v>-2.1519152597498401</v>
      </c>
      <c r="AC50" s="173">
        <v>-1.3246041485196201</v>
      </c>
      <c r="AD50" s="163"/>
      <c r="AE50" s="174">
        <v>0.59645480271851004</v>
      </c>
      <c r="AG50" s="169">
        <v>51.928401335353797</v>
      </c>
      <c r="AH50" s="163">
        <v>60.1889092711383</v>
      </c>
      <c r="AI50" s="163">
        <v>63.899871250014201</v>
      </c>
      <c r="AJ50" s="163">
        <v>67.308897421582103</v>
      </c>
      <c r="AK50" s="163">
        <v>65.548080638196296</v>
      </c>
      <c r="AL50" s="170">
        <v>61.7768171527742</v>
      </c>
      <c r="AM50" s="163"/>
      <c r="AN50" s="171">
        <v>70.294779426805107</v>
      </c>
      <c r="AO50" s="172">
        <v>68.581104116002606</v>
      </c>
      <c r="AP50" s="173">
        <v>69.4379417714038</v>
      </c>
      <c r="AQ50" s="163"/>
      <c r="AR50" s="174">
        <v>63.968998247331101</v>
      </c>
      <c r="AS50" s="168"/>
      <c r="AT50" s="169">
        <v>0.78983304952743605</v>
      </c>
      <c r="AU50" s="163">
        <v>-1.3586029987802299</v>
      </c>
      <c r="AV50" s="163">
        <v>-0.98060165511653297</v>
      </c>
      <c r="AW50" s="163">
        <v>0.32809644342665201</v>
      </c>
      <c r="AX50" s="163">
        <v>-1.39449745463518</v>
      </c>
      <c r="AY50" s="170">
        <v>-0.56466220254516397</v>
      </c>
      <c r="AZ50" s="163"/>
      <c r="BA50" s="171">
        <v>-2.1437153034267502</v>
      </c>
      <c r="BB50" s="172">
        <v>-4.1166583219926904</v>
      </c>
      <c r="BC50" s="173">
        <v>-3.1280595739749302</v>
      </c>
      <c r="BD50" s="163"/>
      <c r="BE50" s="174">
        <v>-1.36947054387353</v>
      </c>
    </row>
    <row r="51" spans="1:57" x14ac:dyDescent="0.2">
      <c r="A51" s="49" t="s">
        <v>111</v>
      </c>
      <c r="B51" s="3" t="s">
        <v>117</v>
      </c>
      <c r="D51" s="25" t="s">
        <v>16</v>
      </c>
      <c r="E51" s="28" t="s">
        <v>17</v>
      </c>
      <c r="G51" s="175">
        <v>49.850486282479302</v>
      </c>
      <c r="H51" s="176">
        <v>53.032370445637902</v>
      </c>
      <c r="I51" s="176">
        <v>55.372332704311198</v>
      </c>
      <c r="J51" s="176">
        <v>60.8593409783713</v>
      </c>
      <c r="K51" s="176">
        <v>58.461315140078298</v>
      </c>
      <c r="L51" s="177">
        <v>55.515169110175599</v>
      </c>
      <c r="M51" s="163"/>
      <c r="N51" s="178">
        <v>65.0312091740455</v>
      </c>
      <c r="O51" s="179">
        <v>62.183190593700097</v>
      </c>
      <c r="P51" s="180">
        <v>63.607199883872802</v>
      </c>
      <c r="Q51" s="163"/>
      <c r="R51" s="181">
        <v>57.827177902660502</v>
      </c>
      <c r="S51" s="168"/>
      <c r="T51" s="175">
        <v>5.1837341015871701</v>
      </c>
      <c r="U51" s="176">
        <v>4.4614577735879504</v>
      </c>
      <c r="V51" s="176">
        <v>5.9110110194569101</v>
      </c>
      <c r="W51" s="176">
        <v>8.7725667752765499</v>
      </c>
      <c r="X51" s="176">
        <v>-0.66495426771702904</v>
      </c>
      <c r="Y51" s="177">
        <v>4.6481696442264999</v>
      </c>
      <c r="Z51" s="163"/>
      <c r="AA51" s="178">
        <v>1.3337717250188099</v>
      </c>
      <c r="AB51" s="179">
        <v>2.3064432598814499</v>
      </c>
      <c r="AC51" s="180">
        <v>1.8068980945491</v>
      </c>
      <c r="AD51" s="163"/>
      <c r="AE51" s="181">
        <v>3.7382964217055901</v>
      </c>
      <c r="AG51" s="175">
        <v>48.911461668315901</v>
      </c>
      <c r="AH51" s="176">
        <v>51.913673671342899</v>
      </c>
      <c r="AI51" s="176">
        <v>53.610512835438598</v>
      </c>
      <c r="AJ51" s="176">
        <v>56.056813551429002</v>
      </c>
      <c r="AK51" s="176">
        <v>56.422485241515602</v>
      </c>
      <c r="AL51" s="177">
        <v>53.383502406602197</v>
      </c>
      <c r="AM51" s="163"/>
      <c r="AN51" s="178">
        <v>62.923488527641197</v>
      </c>
      <c r="AO51" s="179">
        <v>62.381132404687797</v>
      </c>
      <c r="AP51" s="180">
        <v>62.652310466164501</v>
      </c>
      <c r="AQ51" s="163"/>
      <c r="AR51" s="181">
        <v>56.033010104200798</v>
      </c>
      <c r="AS51" s="168"/>
      <c r="AT51" s="175">
        <v>4.7371486628033903</v>
      </c>
      <c r="AU51" s="176">
        <v>3.5197451300262101</v>
      </c>
      <c r="AV51" s="176">
        <v>3.8069982201414301</v>
      </c>
      <c r="AW51" s="176">
        <v>4.7449479759328899</v>
      </c>
      <c r="AX51" s="176">
        <v>3.02899468493534</v>
      </c>
      <c r="AY51" s="177">
        <v>3.9516498229106598</v>
      </c>
      <c r="AZ51" s="163"/>
      <c r="BA51" s="178">
        <v>1.90616963112812</v>
      </c>
      <c r="BB51" s="179">
        <v>0.77047472661926197</v>
      </c>
      <c r="BC51" s="180">
        <v>1.3375980531273299</v>
      </c>
      <c r="BD51" s="163"/>
      <c r="BE51" s="181">
        <v>3.1054466662224698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6" t="s">
        <v>5</v>
      </c>
      <c r="E2" s="227"/>
      <c r="G2" s="228" t="s">
        <v>36</v>
      </c>
      <c r="H2" s="229"/>
      <c r="I2" s="229"/>
      <c r="J2" s="229"/>
      <c r="K2" s="229"/>
      <c r="L2" s="229"/>
      <c r="M2" s="229"/>
      <c r="N2" s="229"/>
      <c r="O2" s="229"/>
      <c r="P2" s="229"/>
      <c r="Q2" s="229"/>
      <c r="R2" s="229"/>
      <c r="T2" s="228" t="s">
        <v>37</v>
      </c>
      <c r="U2" s="229"/>
      <c r="V2" s="229"/>
      <c r="W2" s="229"/>
      <c r="X2" s="229"/>
      <c r="Y2" s="229"/>
      <c r="Z2" s="229"/>
      <c r="AA2" s="229"/>
      <c r="AB2" s="229"/>
      <c r="AC2" s="229"/>
      <c r="AD2" s="229"/>
      <c r="AE2" s="229"/>
      <c r="AF2" s="4"/>
      <c r="AG2" s="228" t="s">
        <v>38</v>
      </c>
      <c r="AH2" s="229"/>
      <c r="AI2" s="229"/>
      <c r="AJ2" s="229"/>
      <c r="AK2" s="229"/>
      <c r="AL2" s="229"/>
      <c r="AM2" s="229"/>
      <c r="AN2" s="229"/>
      <c r="AO2" s="229"/>
      <c r="AP2" s="229"/>
      <c r="AQ2" s="229"/>
      <c r="AR2" s="229"/>
      <c r="AT2" s="228" t="s">
        <v>39</v>
      </c>
      <c r="AU2" s="229"/>
      <c r="AV2" s="229"/>
      <c r="AW2" s="229"/>
      <c r="AX2" s="229"/>
      <c r="AY2" s="229"/>
      <c r="AZ2" s="229"/>
      <c r="BA2" s="229"/>
      <c r="BB2" s="229"/>
      <c r="BC2" s="229"/>
      <c r="BD2" s="229"/>
      <c r="BE2" s="229"/>
    </row>
    <row r="3" spans="1:57" x14ac:dyDescent="0.2">
      <c r="A3" s="32"/>
      <c r="B3" s="32"/>
      <c r="C3" s="3"/>
      <c r="D3" s="230" t="s">
        <v>8</v>
      </c>
      <c r="E3" s="232" t="s">
        <v>9</v>
      </c>
      <c r="F3" s="5"/>
      <c r="G3" s="234" t="s">
        <v>0</v>
      </c>
      <c r="H3" s="236" t="s">
        <v>1</v>
      </c>
      <c r="I3" s="236" t="s">
        <v>10</v>
      </c>
      <c r="J3" s="236" t="s">
        <v>2</v>
      </c>
      <c r="K3" s="236" t="s">
        <v>11</v>
      </c>
      <c r="L3" s="238" t="s">
        <v>12</v>
      </c>
      <c r="M3" s="5"/>
      <c r="N3" s="234" t="s">
        <v>3</v>
      </c>
      <c r="O3" s="236" t="s">
        <v>4</v>
      </c>
      <c r="P3" s="238" t="s">
        <v>13</v>
      </c>
      <c r="Q3" s="2"/>
      <c r="R3" s="240" t="s">
        <v>14</v>
      </c>
      <c r="S3" s="2"/>
      <c r="T3" s="234" t="s">
        <v>0</v>
      </c>
      <c r="U3" s="236" t="s">
        <v>1</v>
      </c>
      <c r="V3" s="236" t="s">
        <v>10</v>
      </c>
      <c r="W3" s="236" t="s">
        <v>2</v>
      </c>
      <c r="X3" s="236" t="s">
        <v>11</v>
      </c>
      <c r="Y3" s="238" t="s">
        <v>12</v>
      </c>
      <c r="Z3" s="2"/>
      <c r="AA3" s="234" t="s">
        <v>3</v>
      </c>
      <c r="AB3" s="236" t="s">
        <v>4</v>
      </c>
      <c r="AC3" s="238" t="s">
        <v>13</v>
      </c>
      <c r="AD3" s="1"/>
      <c r="AE3" s="242" t="s">
        <v>14</v>
      </c>
      <c r="AF3" s="38"/>
      <c r="AG3" s="234" t="s">
        <v>0</v>
      </c>
      <c r="AH3" s="236" t="s">
        <v>1</v>
      </c>
      <c r="AI3" s="236" t="s">
        <v>10</v>
      </c>
      <c r="AJ3" s="236" t="s">
        <v>2</v>
      </c>
      <c r="AK3" s="236" t="s">
        <v>11</v>
      </c>
      <c r="AL3" s="238" t="s">
        <v>12</v>
      </c>
      <c r="AM3" s="5"/>
      <c r="AN3" s="234" t="s">
        <v>3</v>
      </c>
      <c r="AO3" s="236" t="s">
        <v>4</v>
      </c>
      <c r="AP3" s="238" t="s">
        <v>13</v>
      </c>
      <c r="AQ3" s="2"/>
      <c r="AR3" s="240" t="s">
        <v>14</v>
      </c>
      <c r="AS3" s="2"/>
      <c r="AT3" s="234" t="s">
        <v>0</v>
      </c>
      <c r="AU3" s="236" t="s">
        <v>1</v>
      </c>
      <c r="AV3" s="236" t="s">
        <v>10</v>
      </c>
      <c r="AW3" s="236" t="s">
        <v>2</v>
      </c>
      <c r="AX3" s="236" t="s">
        <v>11</v>
      </c>
      <c r="AY3" s="238" t="s">
        <v>12</v>
      </c>
      <c r="AZ3" s="2"/>
      <c r="BA3" s="234" t="s">
        <v>3</v>
      </c>
      <c r="BB3" s="236" t="s">
        <v>4</v>
      </c>
      <c r="BC3" s="238" t="s">
        <v>13</v>
      </c>
      <c r="BD3" s="1"/>
      <c r="BE3" s="242" t="s">
        <v>14</v>
      </c>
    </row>
    <row r="4" spans="1:57" x14ac:dyDescent="0.2">
      <c r="A4" s="32"/>
      <c r="B4" s="32"/>
      <c r="C4" s="3"/>
      <c r="D4" s="231"/>
      <c r="E4" s="233"/>
      <c r="F4" s="5"/>
      <c r="G4" s="235"/>
      <c r="H4" s="237"/>
      <c r="I4" s="237"/>
      <c r="J4" s="237"/>
      <c r="K4" s="237"/>
      <c r="L4" s="239"/>
      <c r="M4" s="5"/>
      <c r="N4" s="235"/>
      <c r="O4" s="237"/>
      <c r="P4" s="239"/>
      <c r="Q4" s="2"/>
      <c r="R4" s="241"/>
      <c r="S4" s="2"/>
      <c r="T4" s="235"/>
      <c r="U4" s="237"/>
      <c r="V4" s="237"/>
      <c r="W4" s="237"/>
      <c r="X4" s="237"/>
      <c r="Y4" s="239"/>
      <c r="Z4" s="2"/>
      <c r="AA4" s="235"/>
      <c r="AB4" s="237"/>
      <c r="AC4" s="239"/>
      <c r="AD4" s="1"/>
      <c r="AE4" s="243"/>
      <c r="AF4" s="39"/>
      <c r="AG4" s="235"/>
      <c r="AH4" s="237"/>
      <c r="AI4" s="237"/>
      <c r="AJ4" s="237"/>
      <c r="AK4" s="237"/>
      <c r="AL4" s="239"/>
      <c r="AM4" s="5"/>
      <c r="AN4" s="235"/>
      <c r="AO4" s="237"/>
      <c r="AP4" s="239"/>
      <c r="AQ4" s="2"/>
      <c r="AR4" s="241"/>
      <c r="AS4" s="2"/>
      <c r="AT4" s="235"/>
      <c r="AU4" s="237"/>
      <c r="AV4" s="237"/>
      <c r="AW4" s="237"/>
      <c r="AX4" s="237"/>
      <c r="AY4" s="239"/>
      <c r="AZ4" s="2"/>
      <c r="BA4" s="235"/>
      <c r="BB4" s="237"/>
      <c r="BC4" s="239"/>
      <c r="BD4" s="1"/>
      <c r="BE4" s="24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151.95953079856699</v>
      </c>
      <c r="H6" s="183">
        <v>161.97953573311599</v>
      </c>
      <c r="I6" s="183">
        <v>169.61242916846601</v>
      </c>
      <c r="J6" s="183">
        <v>165.787813798173</v>
      </c>
      <c r="K6" s="183">
        <v>156.53761180016599</v>
      </c>
      <c r="L6" s="184">
        <v>161.66604837280201</v>
      </c>
      <c r="M6" s="185"/>
      <c r="N6" s="186">
        <v>164.969264658231</v>
      </c>
      <c r="O6" s="187">
        <v>164.34919318816799</v>
      </c>
      <c r="P6" s="188">
        <v>164.66128968435299</v>
      </c>
      <c r="Q6" s="185"/>
      <c r="R6" s="189">
        <v>162.56601978788001</v>
      </c>
      <c r="S6" s="168"/>
      <c r="T6" s="160">
        <v>-1.4537663715506799</v>
      </c>
      <c r="U6" s="161">
        <v>-0.47834850384315603</v>
      </c>
      <c r="V6" s="161">
        <v>0.62041107336802104</v>
      </c>
      <c r="W6" s="161">
        <v>0.45057167152806998</v>
      </c>
      <c r="X6" s="161">
        <v>-0.43305402298599199</v>
      </c>
      <c r="Y6" s="162">
        <v>-0.18157568931333601</v>
      </c>
      <c r="Z6" s="163"/>
      <c r="AA6" s="164">
        <v>-1.45480641897118</v>
      </c>
      <c r="AB6" s="165">
        <v>-2.1280599564860299</v>
      </c>
      <c r="AC6" s="166">
        <v>-1.7900350710722801</v>
      </c>
      <c r="AD6" s="163"/>
      <c r="AE6" s="167">
        <v>-0.67601064019741397</v>
      </c>
      <c r="AF6" s="29"/>
      <c r="AG6" s="182">
        <v>148.40589772325799</v>
      </c>
      <c r="AH6" s="183">
        <v>155.18248158377401</v>
      </c>
      <c r="AI6" s="183">
        <v>161.842437585695</v>
      </c>
      <c r="AJ6" s="183">
        <v>160.32825917513901</v>
      </c>
      <c r="AK6" s="183">
        <v>158.31430404780801</v>
      </c>
      <c r="AL6" s="184">
        <v>157.283551477298</v>
      </c>
      <c r="AM6" s="185"/>
      <c r="AN6" s="186">
        <v>171.28582490315699</v>
      </c>
      <c r="AO6" s="187">
        <v>172.115156237359</v>
      </c>
      <c r="AP6" s="188">
        <v>171.699419145603</v>
      </c>
      <c r="AQ6" s="185"/>
      <c r="AR6" s="189">
        <v>161.81563348267099</v>
      </c>
      <c r="AS6" s="168"/>
      <c r="AT6" s="160">
        <v>0.83608300643891198</v>
      </c>
      <c r="AU6" s="161">
        <v>1.3098947738587201</v>
      </c>
      <c r="AV6" s="161">
        <v>2.0012368755552901</v>
      </c>
      <c r="AW6" s="161">
        <v>1.57763666289953</v>
      </c>
      <c r="AX6" s="161">
        <v>1.5130331975670299</v>
      </c>
      <c r="AY6" s="162">
        <v>1.50068707038264</v>
      </c>
      <c r="AZ6" s="163"/>
      <c r="BA6" s="164">
        <v>0.86471538531118397</v>
      </c>
      <c r="BB6" s="165">
        <v>9.7975837457160306E-2</v>
      </c>
      <c r="BC6" s="166">
        <v>0.47203498963270002</v>
      </c>
      <c r="BD6" s="163"/>
      <c r="BE6" s="167">
        <v>1.1235147241218999</v>
      </c>
    </row>
    <row r="7" spans="1:57" x14ac:dyDescent="0.2">
      <c r="A7" s="20" t="s">
        <v>18</v>
      </c>
      <c r="B7" s="3" t="str">
        <f>TRIM(A7)</f>
        <v>Virginia</v>
      </c>
      <c r="C7" s="10"/>
      <c r="D7" s="24" t="s">
        <v>16</v>
      </c>
      <c r="E7" s="27" t="s">
        <v>17</v>
      </c>
      <c r="F7" s="3"/>
      <c r="G7" s="190">
        <v>123.981340050613</v>
      </c>
      <c r="H7" s="185">
        <v>141.30861317819199</v>
      </c>
      <c r="I7" s="185">
        <v>149.87428048707801</v>
      </c>
      <c r="J7" s="185">
        <v>153.856604092575</v>
      </c>
      <c r="K7" s="185">
        <v>145.14604612522101</v>
      </c>
      <c r="L7" s="191">
        <v>144.11942234847501</v>
      </c>
      <c r="M7" s="185"/>
      <c r="N7" s="192">
        <v>154.395764753338</v>
      </c>
      <c r="O7" s="193">
        <v>150.95665985570301</v>
      </c>
      <c r="P7" s="194">
        <v>152.70319344045899</v>
      </c>
      <c r="Q7" s="185"/>
      <c r="R7" s="195">
        <v>146.712235762727</v>
      </c>
      <c r="S7" s="168"/>
      <c r="T7" s="169">
        <v>-0.15346994881317</v>
      </c>
      <c r="U7" s="163">
        <v>1.2919598132847101</v>
      </c>
      <c r="V7" s="163">
        <v>1.4765357631956499</v>
      </c>
      <c r="W7" s="163">
        <v>1.0124502184456601</v>
      </c>
      <c r="X7" s="163">
        <v>-6.1607720607019996</v>
      </c>
      <c r="Y7" s="170">
        <v>-0.61654201914939599</v>
      </c>
      <c r="Z7" s="163"/>
      <c r="AA7" s="171">
        <v>-6.20269845898346</v>
      </c>
      <c r="AB7" s="172">
        <v>-4.89531063683184</v>
      </c>
      <c r="AC7" s="173">
        <v>-5.5724894949560104</v>
      </c>
      <c r="AD7" s="163"/>
      <c r="AE7" s="174">
        <v>-2.2398912014974801</v>
      </c>
      <c r="AF7" s="30"/>
      <c r="AG7" s="190">
        <v>119.028844329016</v>
      </c>
      <c r="AH7" s="185">
        <v>133.49399261659499</v>
      </c>
      <c r="AI7" s="185">
        <v>142.05867880732399</v>
      </c>
      <c r="AJ7" s="185">
        <v>142.74278600209001</v>
      </c>
      <c r="AK7" s="185">
        <v>135.58364877896</v>
      </c>
      <c r="AL7" s="191">
        <v>135.551739398503</v>
      </c>
      <c r="AM7" s="185"/>
      <c r="AN7" s="192">
        <v>144.94784786202399</v>
      </c>
      <c r="AO7" s="193">
        <v>143.509309693429</v>
      </c>
      <c r="AP7" s="194">
        <v>144.235427790247</v>
      </c>
      <c r="AQ7" s="185"/>
      <c r="AR7" s="195">
        <v>138.23337931682099</v>
      </c>
      <c r="AS7" s="168"/>
      <c r="AT7" s="169">
        <v>-2.3574475763737501</v>
      </c>
      <c r="AU7" s="163">
        <v>-1.7728408235897499</v>
      </c>
      <c r="AV7" s="163">
        <v>-0.97499156160855005</v>
      </c>
      <c r="AW7" s="163">
        <v>-1.0820234728093701</v>
      </c>
      <c r="AX7" s="163">
        <v>-3.0846631617442601</v>
      </c>
      <c r="AY7" s="170">
        <v>-1.79129193859272</v>
      </c>
      <c r="AZ7" s="163"/>
      <c r="BA7" s="171">
        <v>-2.47145608614631</v>
      </c>
      <c r="BB7" s="172">
        <v>-2.4085981241954801</v>
      </c>
      <c r="BC7" s="173">
        <v>-2.4350046574713802</v>
      </c>
      <c r="BD7" s="163"/>
      <c r="BE7" s="174">
        <v>-2.0023185038731599</v>
      </c>
    </row>
    <row r="8" spans="1:57" x14ac:dyDescent="0.2">
      <c r="A8" s="21" t="s">
        <v>19</v>
      </c>
      <c r="B8" s="3" t="str">
        <f t="shared" ref="B8:B43" si="0">TRIM(A8)</f>
        <v>Norfolk/Virginia Beach, VA</v>
      </c>
      <c r="C8" s="3"/>
      <c r="D8" s="24" t="s">
        <v>16</v>
      </c>
      <c r="E8" s="27" t="s">
        <v>17</v>
      </c>
      <c r="F8" s="3"/>
      <c r="G8" s="190">
        <v>112.48750051322099</v>
      </c>
      <c r="H8" s="185">
        <v>115.828197165867</v>
      </c>
      <c r="I8" s="185">
        <v>118.118448903535</v>
      </c>
      <c r="J8" s="185">
        <v>119.401228913156</v>
      </c>
      <c r="K8" s="185">
        <v>119.301114113126</v>
      </c>
      <c r="L8" s="191">
        <v>117.225958860566</v>
      </c>
      <c r="M8" s="185"/>
      <c r="N8" s="192">
        <v>153.86190125794701</v>
      </c>
      <c r="O8" s="193">
        <v>161.14602784398301</v>
      </c>
      <c r="P8" s="194">
        <v>157.612316870087</v>
      </c>
      <c r="Q8" s="185"/>
      <c r="R8" s="195">
        <v>130.88422523498599</v>
      </c>
      <c r="S8" s="168"/>
      <c r="T8" s="169">
        <v>3.31749372629527</v>
      </c>
      <c r="U8" s="163">
        <v>4.4886642773662597</v>
      </c>
      <c r="V8" s="163">
        <v>2.2239640775974898</v>
      </c>
      <c r="W8" s="163">
        <v>3.13552327003464</v>
      </c>
      <c r="X8" s="163">
        <v>4.1104918099783001</v>
      </c>
      <c r="Y8" s="170">
        <v>3.4569044271074199</v>
      </c>
      <c r="Z8" s="163"/>
      <c r="AA8" s="171">
        <v>4.5610818175618304</v>
      </c>
      <c r="AB8" s="172">
        <v>2.9874567263546399</v>
      </c>
      <c r="AC8" s="173">
        <v>3.7482666460157801</v>
      </c>
      <c r="AD8" s="163"/>
      <c r="AE8" s="174">
        <v>4.0425140417516703</v>
      </c>
      <c r="AF8" s="30"/>
      <c r="AG8" s="190">
        <v>111.04901315786201</v>
      </c>
      <c r="AH8" s="185">
        <v>115.892490148813</v>
      </c>
      <c r="AI8" s="185">
        <v>120.12127920838201</v>
      </c>
      <c r="AJ8" s="185">
        <v>121.34139477202601</v>
      </c>
      <c r="AK8" s="185">
        <v>124.02740191795699</v>
      </c>
      <c r="AL8" s="191">
        <v>118.88201136943501</v>
      </c>
      <c r="AM8" s="185"/>
      <c r="AN8" s="192">
        <v>152.80664334333699</v>
      </c>
      <c r="AO8" s="193">
        <v>155.698889321851</v>
      </c>
      <c r="AP8" s="194">
        <v>154.255365778846</v>
      </c>
      <c r="AQ8" s="185"/>
      <c r="AR8" s="195">
        <v>130.74655619136101</v>
      </c>
      <c r="AS8" s="168"/>
      <c r="AT8" s="169">
        <v>3.20179414138576</v>
      </c>
      <c r="AU8" s="163">
        <v>6.1525576126494297</v>
      </c>
      <c r="AV8" s="163">
        <v>5.9804877813515098</v>
      </c>
      <c r="AW8" s="163">
        <v>4.4820217565548299</v>
      </c>
      <c r="AX8" s="163">
        <v>4.3143086235866903</v>
      </c>
      <c r="AY8" s="170">
        <v>4.8945803958168996</v>
      </c>
      <c r="AZ8" s="163"/>
      <c r="BA8" s="171">
        <v>1.9979686769653</v>
      </c>
      <c r="BB8" s="172">
        <v>1.8897738722653701</v>
      </c>
      <c r="BC8" s="173">
        <v>1.93698660502753</v>
      </c>
      <c r="BD8" s="163"/>
      <c r="BE8" s="174">
        <v>3.8269219597872599</v>
      </c>
    </row>
    <row r="9" spans="1:57" ht="14.25" x14ac:dyDescent="0.25">
      <c r="A9" s="21" t="s">
        <v>20</v>
      </c>
      <c r="B9" s="46" t="s">
        <v>71</v>
      </c>
      <c r="C9" s="3"/>
      <c r="D9" s="24" t="s">
        <v>16</v>
      </c>
      <c r="E9" s="27" t="s">
        <v>17</v>
      </c>
      <c r="F9" s="3"/>
      <c r="G9" s="190">
        <v>100.22701983971299</v>
      </c>
      <c r="H9" s="185">
        <v>111.396054379538</v>
      </c>
      <c r="I9" s="185">
        <v>115.867643280914</v>
      </c>
      <c r="J9" s="185">
        <v>116.906488834298</v>
      </c>
      <c r="K9" s="185">
        <v>119.36245915616701</v>
      </c>
      <c r="L9" s="191">
        <v>113.63069542492801</v>
      </c>
      <c r="M9" s="185"/>
      <c r="N9" s="192">
        <v>134.30264922251101</v>
      </c>
      <c r="O9" s="193">
        <v>135.05631580742701</v>
      </c>
      <c r="P9" s="194">
        <v>134.680563756</v>
      </c>
      <c r="Q9" s="185"/>
      <c r="R9" s="195">
        <v>120.311022601828</v>
      </c>
      <c r="S9" s="168"/>
      <c r="T9" s="169">
        <v>-1.70365902710001</v>
      </c>
      <c r="U9" s="163">
        <v>0.78490767389579197</v>
      </c>
      <c r="V9" s="163">
        <v>0.88713384218955205</v>
      </c>
      <c r="W9" s="163">
        <v>1.57534005720641</v>
      </c>
      <c r="X9" s="163">
        <v>5.1050763621472699</v>
      </c>
      <c r="Y9" s="170">
        <v>1.65720464282636</v>
      </c>
      <c r="Z9" s="163"/>
      <c r="AA9" s="171">
        <v>-4.7305906688620203</v>
      </c>
      <c r="AB9" s="172">
        <v>-5.2415878793051496</v>
      </c>
      <c r="AC9" s="173">
        <v>-4.9868639978248801</v>
      </c>
      <c r="AD9" s="163"/>
      <c r="AE9" s="174">
        <v>-1.09000513211936</v>
      </c>
      <c r="AF9" s="30"/>
      <c r="AG9" s="190">
        <v>99.184322276060698</v>
      </c>
      <c r="AH9" s="185">
        <v>111.08068518906499</v>
      </c>
      <c r="AI9" s="185">
        <v>116.652007950805</v>
      </c>
      <c r="AJ9" s="185">
        <v>115.98456513098</v>
      </c>
      <c r="AK9" s="185">
        <v>113.28374968581301</v>
      </c>
      <c r="AL9" s="191">
        <v>112.027446157653</v>
      </c>
      <c r="AM9" s="185"/>
      <c r="AN9" s="192">
        <v>124.137432880877</v>
      </c>
      <c r="AO9" s="193">
        <v>123.80142781892501</v>
      </c>
      <c r="AP9" s="194">
        <v>123.970130458545</v>
      </c>
      <c r="AQ9" s="185"/>
      <c r="AR9" s="195">
        <v>115.73592806804901</v>
      </c>
      <c r="AS9" s="168"/>
      <c r="AT9" s="169">
        <v>-2.4485902440654499</v>
      </c>
      <c r="AU9" s="163">
        <v>0.43405127128502602</v>
      </c>
      <c r="AV9" s="163">
        <v>0.903095310995362</v>
      </c>
      <c r="AW9" s="163">
        <v>1.1204623087305701</v>
      </c>
      <c r="AX9" s="163">
        <v>1.4396982864890899</v>
      </c>
      <c r="AY9" s="170">
        <v>0.54258716723627698</v>
      </c>
      <c r="AZ9" s="163"/>
      <c r="BA9" s="171">
        <v>-2.77146745864651</v>
      </c>
      <c r="BB9" s="172">
        <v>-4.4198785827148797</v>
      </c>
      <c r="BC9" s="173">
        <v>-3.6177711708076798</v>
      </c>
      <c r="BD9" s="163"/>
      <c r="BE9" s="174">
        <v>-1.0520899328434401</v>
      </c>
    </row>
    <row r="10" spans="1:57" x14ac:dyDescent="0.2">
      <c r="A10" s="21" t="s">
        <v>21</v>
      </c>
      <c r="B10" s="3" t="str">
        <f t="shared" si="0"/>
        <v>Virginia Area</v>
      </c>
      <c r="C10" s="3"/>
      <c r="D10" s="24" t="s">
        <v>16</v>
      </c>
      <c r="E10" s="27" t="s">
        <v>17</v>
      </c>
      <c r="F10" s="3"/>
      <c r="G10" s="190">
        <v>106.992832962138</v>
      </c>
      <c r="H10" s="185">
        <v>112.710950041271</v>
      </c>
      <c r="I10" s="185">
        <v>119.981088392576</v>
      </c>
      <c r="J10" s="185">
        <v>149.78798247156701</v>
      </c>
      <c r="K10" s="185">
        <v>152.21274064214501</v>
      </c>
      <c r="L10" s="191">
        <v>131.20670410128099</v>
      </c>
      <c r="M10" s="185"/>
      <c r="N10" s="192">
        <v>177.82584542360701</v>
      </c>
      <c r="O10" s="193">
        <v>162.33888432485099</v>
      </c>
      <c r="P10" s="194">
        <v>170.67608356769699</v>
      </c>
      <c r="Q10" s="185"/>
      <c r="R10" s="195">
        <v>143.40119239725701</v>
      </c>
      <c r="S10" s="168"/>
      <c r="T10" s="169">
        <v>3.9037321099814299</v>
      </c>
      <c r="U10" s="163">
        <v>1.92085870679945</v>
      </c>
      <c r="V10" s="163">
        <v>1.9875628425953</v>
      </c>
      <c r="W10" s="163">
        <v>4.2757813187136504</v>
      </c>
      <c r="X10" s="163">
        <v>-18.0069069559806</v>
      </c>
      <c r="Y10" s="170">
        <v>-4.2032899452772297</v>
      </c>
      <c r="Z10" s="163"/>
      <c r="AA10" s="171">
        <v>-15.049795567515099</v>
      </c>
      <c r="AB10" s="172">
        <v>-10.911196799358899</v>
      </c>
      <c r="AC10" s="173">
        <v>-13.282530257972599</v>
      </c>
      <c r="AD10" s="163"/>
      <c r="AE10" s="174">
        <v>-8.0864667597017199</v>
      </c>
      <c r="AF10" s="30"/>
      <c r="AG10" s="190">
        <v>107.711295644819</v>
      </c>
      <c r="AH10" s="185">
        <v>112.29040785379399</v>
      </c>
      <c r="AI10" s="185">
        <v>116.44318505258001</v>
      </c>
      <c r="AJ10" s="185">
        <v>123.91683605772501</v>
      </c>
      <c r="AK10" s="185">
        <v>127.962954467255</v>
      </c>
      <c r="AL10" s="191">
        <v>118.43667285533201</v>
      </c>
      <c r="AM10" s="185"/>
      <c r="AN10" s="192">
        <v>153.21201891619901</v>
      </c>
      <c r="AO10" s="193">
        <v>147.29569439361299</v>
      </c>
      <c r="AP10" s="194">
        <v>150.36005493739</v>
      </c>
      <c r="AQ10" s="185"/>
      <c r="AR10" s="195">
        <v>128.56328200669699</v>
      </c>
      <c r="AS10" s="168"/>
      <c r="AT10" s="169">
        <v>2.2198542303146098</v>
      </c>
      <c r="AU10" s="163">
        <v>2.2688876590502902</v>
      </c>
      <c r="AV10" s="163">
        <v>3.1598957372015199</v>
      </c>
      <c r="AW10" s="163">
        <v>2.4004207225173899</v>
      </c>
      <c r="AX10" s="163">
        <v>-7.5218559546710697</v>
      </c>
      <c r="AY10" s="170">
        <v>-0.179169635754581</v>
      </c>
      <c r="AZ10" s="163"/>
      <c r="BA10" s="171">
        <v>-6.4545500766006301</v>
      </c>
      <c r="BB10" s="172">
        <v>-5.1823191909843596</v>
      </c>
      <c r="BC10" s="173">
        <v>-5.8233527944980201</v>
      </c>
      <c r="BD10" s="163"/>
      <c r="BE10" s="174">
        <v>-2.6479190941809798</v>
      </c>
    </row>
    <row r="11" spans="1:57" x14ac:dyDescent="0.2">
      <c r="A11" s="34" t="s">
        <v>22</v>
      </c>
      <c r="B11" s="3" t="str">
        <f t="shared" si="0"/>
        <v>Washington, DC</v>
      </c>
      <c r="C11" s="3"/>
      <c r="D11" s="24" t="s">
        <v>16</v>
      </c>
      <c r="E11" s="27" t="s">
        <v>17</v>
      </c>
      <c r="F11" s="3"/>
      <c r="G11" s="190">
        <v>195.524682842441</v>
      </c>
      <c r="H11" s="185">
        <v>232.10947314211501</v>
      </c>
      <c r="I11" s="185">
        <v>257.118960514658</v>
      </c>
      <c r="J11" s="185">
        <v>240.11070170150401</v>
      </c>
      <c r="K11" s="185">
        <v>210.32952778122601</v>
      </c>
      <c r="L11" s="191">
        <v>229.50200517350001</v>
      </c>
      <c r="M11" s="185"/>
      <c r="N11" s="192">
        <v>177.582839356465</v>
      </c>
      <c r="O11" s="193">
        <v>175.794410153819</v>
      </c>
      <c r="P11" s="194">
        <v>176.69571813225701</v>
      </c>
      <c r="Q11" s="185"/>
      <c r="R11" s="195">
        <v>215.109236727834</v>
      </c>
      <c r="S11" s="168"/>
      <c r="T11" s="169">
        <v>-1.1772418754118501</v>
      </c>
      <c r="U11" s="163">
        <v>0.80243817013934804</v>
      </c>
      <c r="V11" s="163">
        <v>3.6332789386852098</v>
      </c>
      <c r="W11" s="163">
        <v>-1.08940983573466</v>
      </c>
      <c r="X11" s="163">
        <v>2.0890551738964098</v>
      </c>
      <c r="Y11" s="170">
        <v>0.98930003184457005</v>
      </c>
      <c r="Z11" s="163"/>
      <c r="AA11" s="171">
        <v>-2.5178237957893801</v>
      </c>
      <c r="AB11" s="172">
        <v>-3.2995269238037799</v>
      </c>
      <c r="AC11" s="173">
        <v>-2.9042581408471202</v>
      </c>
      <c r="AD11" s="163"/>
      <c r="AE11" s="174">
        <v>0.13880893670581201</v>
      </c>
      <c r="AF11" s="30"/>
      <c r="AG11" s="190">
        <v>180.222781759112</v>
      </c>
      <c r="AH11" s="185">
        <v>216.85603781285599</v>
      </c>
      <c r="AI11" s="185">
        <v>240.67822599905799</v>
      </c>
      <c r="AJ11" s="185">
        <v>232.953040882625</v>
      </c>
      <c r="AK11" s="185">
        <v>203.38616371454901</v>
      </c>
      <c r="AL11" s="191">
        <v>217.396839905197</v>
      </c>
      <c r="AM11" s="185"/>
      <c r="AN11" s="192">
        <v>175.45021310316201</v>
      </c>
      <c r="AO11" s="193">
        <v>173.327973917674</v>
      </c>
      <c r="AP11" s="194">
        <v>174.38833242725801</v>
      </c>
      <c r="AQ11" s="185"/>
      <c r="AR11" s="195">
        <v>205.133582897568</v>
      </c>
      <c r="AS11" s="168"/>
      <c r="AT11" s="169">
        <v>-6.6450470126822498</v>
      </c>
      <c r="AU11" s="163">
        <v>-3.1203930587104001</v>
      </c>
      <c r="AV11" s="163">
        <v>0.27002084922848402</v>
      </c>
      <c r="AW11" s="163">
        <v>-2.26866928914116</v>
      </c>
      <c r="AX11" s="163">
        <v>-3.1265038431247798</v>
      </c>
      <c r="AY11" s="170">
        <v>-2.5382344324211399</v>
      </c>
      <c r="AZ11" s="163"/>
      <c r="BA11" s="171">
        <v>-5.06625380104615</v>
      </c>
      <c r="BB11" s="172">
        <v>-5.4121262568081496</v>
      </c>
      <c r="BC11" s="173">
        <v>-5.2350588987078099</v>
      </c>
      <c r="BD11" s="163"/>
      <c r="BE11" s="174">
        <v>-3.2821562629792398</v>
      </c>
    </row>
    <row r="12" spans="1:57" x14ac:dyDescent="0.2">
      <c r="A12" s="21" t="s">
        <v>23</v>
      </c>
      <c r="B12" s="3" t="str">
        <f t="shared" si="0"/>
        <v>Arlington, VA</v>
      </c>
      <c r="C12" s="3"/>
      <c r="D12" s="24" t="s">
        <v>16</v>
      </c>
      <c r="E12" s="27" t="s">
        <v>17</v>
      </c>
      <c r="F12" s="3"/>
      <c r="G12" s="190">
        <v>209.093417446524</v>
      </c>
      <c r="H12" s="185">
        <v>252.71822476903199</v>
      </c>
      <c r="I12" s="185">
        <v>269.69525931659803</v>
      </c>
      <c r="J12" s="185">
        <v>263.85105877124698</v>
      </c>
      <c r="K12" s="185">
        <v>227.07426618705</v>
      </c>
      <c r="L12" s="191">
        <v>247.31263080720399</v>
      </c>
      <c r="M12" s="185"/>
      <c r="N12" s="192">
        <v>165.966745406824</v>
      </c>
      <c r="O12" s="193">
        <v>161.216345363849</v>
      </c>
      <c r="P12" s="194">
        <v>163.59884086587601</v>
      </c>
      <c r="Q12" s="185"/>
      <c r="R12" s="195">
        <v>226.344697855036</v>
      </c>
      <c r="S12" s="168"/>
      <c r="T12" s="169">
        <v>-5.1462470016636201</v>
      </c>
      <c r="U12" s="163">
        <v>-2.8768503865429702</v>
      </c>
      <c r="V12" s="163">
        <v>-0.29484404004484699</v>
      </c>
      <c r="W12" s="163">
        <v>0.135207003981761</v>
      </c>
      <c r="X12" s="163">
        <v>-0.86345162627084604</v>
      </c>
      <c r="Y12" s="170">
        <v>-1.4069743617214401</v>
      </c>
      <c r="Z12" s="163"/>
      <c r="AA12" s="171">
        <v>-11.1478523002251</v>
      </c>
      <c r="AB12" s="172">
        <v>-12.663854027275899</v>
      </c>
      <c r="AC12" s="173">
        <v>-11.900434730233</v>
      </c>
      <c r="AD12" s="163"/>
      <c r="AE12" s="174">
        <v>-3.4255900795810801</v>
      </c>
      <c r="AF12" s="30"/>
      <c r="AG12" s="190">
        <v>190.946334075116</v>
      </c>
      <c r="AH12" s="185">
        <v>233.65261430803699</v>
      </c>
      <c r="AI12" s="185">
        <v>251.87928849310001</v>
      </c>
      <c r="AJ12" s="185">
        <v>251.67615057243901</v>
      </c>
      <c r="AK12" s="185">
        <v>215.68610286389901</v>
      </c>
      <c r="AL12" s="191">
        <v>231.72023405073699</v>
      </c>
      <c r="AM12" s="185"/>
      <c r="AN12" s="192">
        <v>166.121695836067</v>
      </c>
      <c r="AO12" s="193">
        <v>160.883765688822</v>
      </c>
      <c r="AP12" s="194">
        <v>163.52662889101401</v>
      </c>
      <c r="AQ12" s="185"/>
      <c r="AR12" s="195">
        <v>213.41800769272501</v>
      </c>
      <c r="AS12" s="168"/>
      <c r="AT12" s="169">
        <v>-9.7914044003043301</v>
      </c>
      <c r="AU12" s="163">
        <v>-5.1131728563178598</v>
      </c>
      <c r="AV12" s="163">
        <v>-3.4950035816228699</v>
      </c>
      <c r="AW12" s="163">
        <v>-2.3550236662655699</v>
      </c>
      <c r="AX12" s="163">
        <v>-4.4184879724241899</v>
      </c>
      <c r="AY12" s="170">
        <v>-4.4728834896308802</v>
      </c>
      <c r="AZ12" s="163"/>
      <c r="BA12" s="171">
        <v>-7.4092362312457096</v>
      </c>
      <c r="BB12" s="172">
        <v>-8.1240541904801908</v>
      </c>
      <c r="BC12" s="173">
        <v>-7.7551948977498704</v>
      </c>
      <c r="BD12" s="163"/>
      <c r="BE12" s="174">
        <v>-5.3324782332776</v>
      </c>
    </row>
    <row r="13" spans="1:57" x14ac:dyDescent="0.2">
      <c r="A13" s="21" t="s">
        <v>24</v>
      </c>
      <c r="B13" s="3" t="str">
        <f t="shared" si="0"/>
        <v>Suburban Virginia Area</v>
      </c>
      <c r="C13" s="3"/>
      <c r="D13" s="24" t="s">
        <v>16</v>
      </c>
      <c r="E13" s="27" t="s">
        <v>17</v>
      </c>
      <c r="F13" s="3"/>
      <c r="G13" s="190">
        <v>146.45429369760899</v>
      </c>
      <c r="H13" s="185">
        <v>167.83844915067201</v>
      </c>
      <c r="I13" s="185">
        <v>174.96001424211499</v>
      </c>
      <c r="J13" s="185">
        <v>164.375980590376</v>
      </c>
      <c r="K13" s="185">
        <v>160.11529592284001</v>
      </c>
      <c r="L13" s="191">
        <v>163.94999413807</v>
      </c>
      <c r="M13" s="185"/>
      <c r="N13" s="192">
        <v>174.65058727947999</v>
      </c>
      <c r="O13" s="193">
        <v>175.46954178537499</v>
      </c>
      <c r="P13" s="194">
        <v>175.055450704225</v>
      </c>
      <c r="Q13" s="185"/>
      <c r="R13" s="195">
        <v>167.03233084666201</v>
      </c>
      <c r="S13" s="168"/>
      <c r="T13" s="169">
        <v>-0.88074483787334401</v>
      </c>
      <c r="U13" s="163">
        <v>2.72959398974045</v>
      </c>
      <c r="V13" s="163">
        <v>3.9699135033343098</v>
      </c>
      <c r="W13" s="163">
        <v>0.52236404620243004</v>
      </c>
      <c r="X13" s="163">
        <v>4.6414732159836403</v>
      </c>
      <c r="Y13" s="170">
        <v>2.3042006441201099</v>
      </c>
      <c r="Z13" s="163"/>
      <c r="AA13" s="171">
        <v>8.7570400610194099</v>
      </c>
      <c r="AB13" s="172">
        <v>-2.1808023914309098</v>
      </c>
      <c r="AC13" s="173">
        <v>2.5884938786998202</v>
      </c>
      <c r="AD13" s="163"/>
      <c r="AE13" s="174">
        <v>2.3700991090546499</v>
      </c>
      <c r="AF13" s="30"/>
      <c r="AG13" s="190">
        <v>138.26877906031501</v>
      </c>
      <c r="AH13" s="185">
        <v>155.857774298446</v>
      </c>
      <c r="AI13" s="185">
        <v>166.556894409937</v>
      </c>
      <c r="AJ13" s="185">
        <v>160.94987647719299</v>
      </c>
      <c r="AK13" s="185">
        <v>155.003591819599</v>
      </c>
      <c r="AL13" s="191">
        <v>156.59565920834399</v>
      </c>
      <c r="AM13" s="185"/>
      <c r="AN13" s="192">
        <v>167.918176291793</v>
      </c>
      <c r="AO13" s="193">
        <v>169.90687053078301</v>
      </c>
      <c r="AP13" s="194">
        <v>168.91521874726701</v>
      </c>
      <c r="AQ13" s="185"/>
      <c r="AR13" s="195">
        <v>160.20990653806001</v>
      </c>
      <c r="AS13" s="168"/>
      <c r="AT13" s="169">
        <v>-0.54646319834378798</v>
      </c>
      <c r="AU13" s="163">
        <v>2.5524204907808001</v>
      </c>
      <c r="AV13" s="163">
        <v>3.73392981580009</v>
      </c>
      <c r="AW13" s="163">
        <v>0.40621070658152503</v>
      </c>
      <c r="AX13" s="163">
        <v>1.10300479827355</v>
      </c>
      <c r="AY13" s="170">
        <v>1.57941792645095</v>
      </c>
      <c r="AZ13" s="163"/>
      <c r="BA13" s="171">
        <v>3.5797511633354602</v>
      </c>
      <c r="BB13" s="172">
        <v>0.79351451702511899</v>
      </c>
      <c r="BC13" s="173">
        <v>2.0913813735226401</v>
      </c>
      <c r="BD13" s="163"/>
      <c r="BE13" s="174">
        <v>1.7777095057538399</v>
      </c>
    </row>
    <row r="14" spans="1:57" x14ac:dyDescent="0.2">
      <c r="A14" s="21" t="s">
        <v>25</v>
      </c>
      <c r="B14" s="3" t="str">
        <f t="shared" si="0"/>
        <v>Alexandria, VA</v>
      </c>
      <c r="C14" s="3"/>
      <c r="D14" s="24" t="s">
        <v>16</v>
      </c>
      <c r="E14" s="27" t="s">
        <v>17</v>
      </c>
      <c r="F14" s="3"/>
      <c r="G14" s="190">
        <v>181.44264912596799</v>
      </c>
      <c r="H14" s="185">
        <v>214.198353874486</v>
      </c>
      <c r="I14" s="185">
        <v>220.18162652881</v>
      </c>
      <c r="J14" s="185">
        <v>198.79066979865701</v>
      </c>
      <c r="K14" s="185">
        <v>170.73973400983999</v>
      </c>
      <c r="L14" s="191">
        <v>198.782177253355</v>
      </c>
      <c r="M14" s="185"/>
      <c r="N14" s="192">
        <v>147.80717066388499</v>
      </c>
      <c r="O14" s="193">
        <v>147.19226367742999</v>
      </c>
      <c r="P14" s="194">
        <v>147.49387264512799</v>
      </c>
      <c r="Q14" s="185"/>
      <c r="R14" s="195">
        <v>185.765928089304</v>
      </c>
      <c r="S14" s="168"/>
      <c r="T14" s="169">
        <v>11.0211851795366</v>
      </c>
      <c r="U14" s="163">
        <v>13.6437353933465</v>
      </c>
      <c r="V14" s="163">
        <v>10.4894078335237</v>
      </c>
      <c r="W14" s="163">
        <v>1.26210341865023</v>
      </c>
      <c r="X14" s="163">
        <v>-3.4734052989403201</v>
      </c>
      <c r="Y14" s="170">
        <v>6.5408552068711003</v>
      </c>
      <c r="Z14" s="163"/>
      <c r="AA14" s="171">
        <v>-5.7515977695327898</v>
      </c>
      <c r="AB14" s="172">
        <v>-8.4247217321284396</v>
      </c>
      <c r="AC14" s="173">
        <v>-7.1060026212225003</v>
      </c>
      <c r="AD14" s="163"/>
      <c r="AE14" s="174">
        <v>3.56928034049551</v>
      </c>
      <c r="AF14" s="30"/>
      <c r="AG14" s="190">
        <v>151.11285668207699</v>
      </c>
      <c r="AH14" s="185">
        <v>178.301029728929</v>
      </c>
      <c r="AI14" s="185">
        <v>188.716968307233</v>
      </c>
      <c r="AJ14" s="185">
        <v>181.53265588914499</v>
      </c>
      <c r="AK14" s="185">
        <v>165.26734664593999</v>
      </c>
      <c r="AL14" s="191">
        <v>174.46986239778599</v>
      </c>
      <c r="AM14" s="185"/>
      <c r="AN14" s="192">
        <v>148.53426709682799</v>
      </c>
      <c r="AO14" s="193">
        <v>147.643751608484</v>
      </c>
      <c r="AP14" s="194">
        <v>148.08401926628599</v>
      </c>
      <c r="AQ14" s="185"/>
      <c r="AR14" s="195">
        <v>167.034355679096</v>
      </c>
      <c r="AS14" s="168"/>
      <c r="AT14" s="169">
        <v>-5.9780694686195597</v>
      </c>
      <c r="AU14" s="163">
        <v>-4.6369942460253997</v>
      </c>
      <c r="AV14" s="163">
        <v>-4.2604127873985398</v>
      </c>
      <c r="AW14" s="163">
        <v>-5.79411725848166</v>
      </c>
      <c r="AX14" s="163">
        <v>-5.5684502975066801</v>
      </c>
      <c r="AY14" s="170">
        <v>-5.24615600278646</v>
      </c>
      <c r="AZ14" s="163"/>
      <c r="BA14" s="171">
        <v>-3.97348451445328</v>
      </c>
      <c r="BB14" s="172">
        <v>-4.6998401372689598</v>
      </c>
      <c r="BC14" s="173">
        <v>-4.3410086797250003</v>
      </c>
      <c r="BD14" s="163"/>
      <c r="BE14" s="174">
        <v>-5.2478754905620502</v>
      </c>
    </row>
    <row r="15" spans="1:57" x14ac:dyDescent="0.2">
      <c r="A15" s="21" t="s">
        <v>26</v>
      </c>
      <c r="B15" s="3" t="str">
        <f t="shared" si="0"/>
        <v>Fairfax/Tysons Corner, VA</v>
      </c>
      <c r="C15" s="3"/>
      <c r="D15" s="24" t="s">
        <v>16</v>
      </c>
      <c r="E15" s="27" t="s">
        <v>17</v>
      </c>
      <c r="F15" s="3"/>
      <c r="G15" s="190">
        <v>150.98763981636</v>
      </c>
      <c r="H15" s="185">
        <v>191.85120430759801</v>
      </c>
      <c r="I15" s="185">
        <v>220.524938654268</v>
      </c>
      <c r="J15" s="185">
        <v>215.09028267207501</v>
      </c>
      <c r="K15" s="185">
        <v>176.22666431693199</v>
      </c>
      <c r="L15" s="191">
        <v>194.74509909117501</v>
      </c>
      <c r="M15" s="185"/>
      <c r="N15" s="192">
        <v>147.534881570408</v>
      </c>
      <c r="O15" s="193">
        <v>147.60475635421699</v>
      </c>
      <c r="P15" s="194">
        <v>147.56985576533501</v>
      </c>
      <c r="Q15" s="185"/>
      <c r="R15" s="195">
        <v>182.211683709715</v>
      </c>
      <c r="S15" s="168"/>
      <c r="T15" s="169">
        <v>-5.9214617120869804</v>
      </c>
      <c r="U15" s="163">
        <v>-0.117821044495264</v>
      </c>
      <c r="V15" s="163">
        <v>4.5359133921246499</v>
      </c>
      <c r="W15" s="163">
        <v>2.6771178947998102</v>
      </c>
      <c r="X15" s="163">
        <v>-2.0305306895511301</v>
      </c>
      <c r="Y15" s="170">
        <v>0.53651528671198601</v>
      </c>
      <c r="Z15" s="163"/>
      <c r="AA15" s="171">
        <v>-6.7958832630336499</v>
      </c>
      <c r="AB15" s="172">
        <v>-5.0631882393387198</v>
      </c>
      <c r="AC15" s="173">
        <v>-5.9449327317631102</v>
      </c>
      <c r="AD15" s="163"/>
      <c r="AE15" s="174">
        <v>-0.51510631833322695</v>
      </c>
      <c r="AF15" s="30"/>
      <c r="AG15" s="190">
        <v>146.99864392093099</v>
      </c>
      <c r="AH15" s="185">
        <v>183.13978731206399</v>
      </c>
      <c r="AI15" s="185">
        <v>204.08685713281</v>
      </c>
      <c r="AJ15" s="185">
        <v>199.05188876301</v>
      </c>
      <c r="AK15" s="185">
        <v>166.465637478383</v>
      </c>
      <c r="AL15" s="191">
        <v>182.768703261225</v>
      </c>
      <c r="AM15" s="185"/>
      <c r="AN15" s="192">
        <v>143.553850934216</v>
      </c>
      <c r="AO15" s="193">
        <v>143.09196995863201</v>
      </c>
      <c r="AP15" s="194">
        <v>143.320851736294</v>
      </c>
      <c r="AQ15" s="185"/>
      <c r="AR15" s="195">
        <v>171.61040614344199</v>
      </c>
      <c r="AS15" s="168"/>
      <c r="AT15" s="169">
        <v>-5.7560076374607902</v>
      </c>
      <c r="AU15" s="163">
        <v>-4.1481776409865798</v>
      </c>
      <c r="AV15" s="163">
        <v>-2.25745680977982</v>
      </c>
      <c r="AW15" s="163">
        <v>-2.2938717525464898</v>
      </c>
      <c r="AX15" s="163">
        <v>-3.6906456696052499</v>
      </c>
      <c r="AY15" s="170">
        <v>-3.5406945179868101</v>
      </c>
      <c r="AZ15" s="163"/>
      <c r="BA15" s="171">
        <v>-2.3966852400368501</v>
      </c>
      <c r="BB15" s="172">
        <v>-1.51369660678832</v>
      </c>
      <c r="BC15" s="173">
        <v>-1.9544448910698899</v>
      </c>
      <c r="BD15" s="163"/>
      <c r="BE15" s="174">
        <v>-3.3183823030742898</v>
      </c>
    </row>
    <row r="16" spans="1:57" x14ac:dyDescent="0.2">
      <c r="A16" s="21" t="s">
        <v>27</v>
      </c>
      <c r="B16" s="3" t="str">
        <f t="shared" si="0"/>
        <v>I-95 Fredericksburg, VA</v>
      </c>
      <c r="C16" s="3"/>
      <c r="D16" s="24" t="s">
        <v>16</v>
      </c>
      <c r="E16" s="27" t="s">
        <v>17</v>
      </c>
      <c r="F16" s="3"/>
      <c r="G16" s="190">
        <v>97.158073510773093</v>
      </c>
      <c r="H16" s="185">
        <v>103.679580672993</v>
      </c>
      <c r="I16" s="185">
        <v>110.025120024779</v>
      </c>
      <c r="J16" s="185">
        <v>109.123758338386</v>
      </c>
      <c r="K16" s="185">
        <v>107.05550219023699</v>
      </c>
      <c r="L16" s="191">
        <v>105.93450223527</v>
      </c>
      <c r="M16" s="185"/>
      <c r="N16" s="192">
        <v>124.342205323193</v>
      </c>
      <c r="O16" s="193">
        <v>121.98666618075799</v>
      </c>
      <c r="P16" s="194">
        <v>123.18476685051201</v>
      </c>
      <c r="Q16" s="185"/>
      <c r="R16" s="195">
        <v>111.41603049960101</v>
      </c>
      <c r="S16" s="168"/>
      <c r="T16" s="169">
        <v>-0.37776583194473601</v>
      </c>
      <c r="U16" s="163">
        <v>-7.6878259668523999E-3</v>
      </c>
      <c r="V16" s="163">
        <v>1.61961381405142</v>
      </c>
      <c r="W16" s="163">
        <v>7.3501920261840006E-2</v>
      </c>
      <c r="X16" s="163">
        <v>1.18280568912504</v>
      </c>
      <c r="Y16" s="170">
        <v>0.63593062793232102</v>
      </c>
      <c r="Z16" s="163"/>
      <c r="AA16" s="171">
        <v>3.1579452908688799</v>
      </c>
      <c r="AB16" s="172">
        <v>2.9886924119482399</v>
      </c>
      <c r="AC16" s="173">
        <v>3.06934433992356</v>
      </c>
      <c r="AD16" s="163"/>
      <c r="AE16" s="174">
        <v>1.5496257308483199</v>
      </c>
      <c r="AF16" s="30"/>
      <c r="AG16" s="190">
        <v>95.241105761428102</v>
      </c>
      <c r="AH16" s="185">
        <v>99.236697427931801</v>
      </c>
      <c r="AI16" s="185">
        <v>103.68602709554</v>
      </c>
      <c r="AJ16" s="185">
        <v>104.493364053444</v>
      </c>
      <c r="AK16" s="185">
        <v>103.47272321793901</v>
      </c>
      <c r="AL16" s="191">
        <v>101.58752670963599</v>
      </c>
      <c r="AM16" s="185"/>
      <c r="AN16" s="192">
        <v>116.794913654242</v>
      </c>
      <c r="AO16" s="193">
        <v>117.18631381943401</v>
      </c>
      <c r="AP16" s="194">
        <v>116.99069068169401</v>
      </c>
      <c r="AQ16" s="185"/>
      <c r="AR16" s="195">
        <v>106.509914679239</v>
      </c>
      <c r="AS16" s="168"/>
      <c r="AT16" s="169">
        <v>-1.3211186477310799</v>
      </c>
      <c r="AU16" s="163">
        <v>-1.59445030540322</v>
      </c>
      <c r="AV16" s="163">
        <v>-0.36149514414191602</v>
      </c>
      <c r="AW16" s="163">
        <v>-0.34623386229622399</v>
      </c>
      <c r="AX16" s="163">
        <v>-0.15486182085247299</v>
      </c>
      <c r="AY16" s="170">
        <v>-0.65489586311313797</v>
      </c>
      <c r="AZ16" s="163"/>
      <c r="BA16" s="171">
        <v>2.0438502407199799E-2</v>
      </c>
      <c r="BB16" s="172">
        <v>-1.1287151667248501</v>
      </c>
      <c r="BC16" s="173">
        <v>-0.56404747931564903</v>
      </c>
      <c r="BD16" s="163"/>
      <c r="BE16" s="174">
        <v>-0.66012700720404405</v>
      </c>
    </row>
    <row r="17" spans="1:57" x14ac:dyDescent="0.2">
      <c r="A17" s="21" t="s">
        <v>28</v>
      </c>
      <c r="B17" s="3" t="str">
        <f t="shared" si="0"/>
        <v>Dulles Airport Area, VA</v>
      </c>
      <c r="C17" s="3"/>
      <c r="D17" s="24" t="s">
        <v>16</v>
      </c>
      <c r="E17" s="27" t="s">
        <v>17</v>
      </c>
      <c r="F17" s="3"/>
      <c r="G17" s="190">
        <v>120.621240024554</v>
      </c>
      <c r="H17" s="185">
        <v>153.48297902249101</v>
      </c>
      <c r="I17" s="185">
        <v>171.54390304847499</v>
      </c>
      <c r="J17" s="185">
        <v>167.51658817685001</v>
      </c>
      <c r="K17" s="185">
        <v>148.65383800952799</v>
      </c>
      <c r="L17" s="191">
        <v>154.856893924335</v>
      </c>
      <c r="M17" s="185"/>
      <c r="N17" s="192">
        <v>122.334644898996</v>
      </c>
      <c r="O17" s="193">
        <v>115.070138261464</v>
      </c>
      <c r="P17" s="194">
        <v>118.837859119662</v>
      </c>
      <c r="Q17" s="185"/>
      <c r="R17" s="195">
        <v>145.815046728971</v>
      </c>
      <c r="S17" s="168"/>
      <c r="T17" s="169">
        <v>-2.1522341795970101</v>
      </c>
      <c r="U17" s="163">
        <v>0.70629259171363501</v>
      </c>
      <c r="V17" s="163">
        <v>1.2135077985682701</v>
      </c>
      <c r="W17" s="163">
        <v>2.4623745594865E-2</v>
      </c>
      <c r="X17" s="163">
        <v>3.3320202497724001</v>
      </c>
      <c r="Y17" s="170">
        <v>0.71945454733956604</v>
      </c>
      <c r="Z17" s="163"/>
      <c r="AA17" s="171">
        <v>3.6861259232560202</v>
      </c>
      <c r="AB17" s="172">
        <v>-0.91446139966570505</v>
      </c>
      <c r="AC17" s="173">
        <v>1.5131091627783699</v>
      </c>
      <c r="AD17" s="163"/>
      <c r="AE17" s="174">
        <v>0.97540100879251002</v>
      </c>
      <c r="AF17" s="30"/>
      <c r="AG17" s="190">
        <v>116.15317053448599</v>
      </c>
      <c r="AH17" s="185">
        <v>146.770375160165</v>
      </c>
      <c r="AI17" s="185">
        <v>162.11800646923101</v>
      </c>
      <c r="AJ17" s="185">
        <v>160.45962585213701</v>
      </c>
      <c r="AK17" s="185">
        <v>138.766766367858</v>
      </c>
      <c r="AL17" s="191">
        <v>147.18272938201201</v>
      </c>
      <c r="AM17" s="185"/>
      <c r="AN17" s="192">
        <v>119.30512967831901</v>
      </c>
      <c r="AO17" s="193">
        <v>115.17936860012399</v>
      </c>
      <c r="AP17" s="194">
        <v>117.250315931827</v>
      </c>
      <c r="AQ17" s="185"/>
      <c r="AR17" s="195">
        <v>139.161666979579</v>
      </c>
      <c r="AS17" s="168"/>
      <c r="AT17" s="169">
        <v>-3.8407346005113299</v>
      </c>
      <c r="AU17" s="163">
        <v>-1.73636897809943</v>
      </c>
      <c r="AV17" s="163">
        <v>-1.30213658189184</v>
      </c>
      <c r="AW17" s="163">
        <v>-1.0941431005397799</v>
      </c>
      <c r="AX17" s="163">
        <v>-1.09561832599811</v>
      </c>
      <c r="AY17" s="170">
        <v>-1.59551386984418</v>
      </c>
      <c r="AZ17" s="163"/>
      <c r="BA17" s="171">
        <v>0.81372651336478397</v>
      </c>
      <c r="BB17" s="172">
        <v>-1.34813895452083</v>
      </c>
      <c r="BC17" s="173">
        <v>-0.255745723580523</v>
      </c>
      <c r="BD17" s="163"/>
      <c r="BE17" s="174">
        <v>-1.2934045531915499</v>
      </c>
    </row>
    <row r="18" spans="1:57" x14ac:dyDescent="0.2">
      <c r="A18" s="21" t="s">
        <v>29</v>
      </c>
      <c r="B18" s="3" t="str">
        <f t="shared" si="0"/>
        <v>Williamsburg, VA</v>
      </c>
      <c r="C18" s="3"/>
      <c r="D18" s="24" t="s">
        <v>16</v>
      </c>
      <c r="E18" s="27" t="s">
        <v>17</v>
      </c>
      <c r="F18" s="3"/>
      <c r="G18" s="190">
        <v>125.25233741753</v>
      </c>
      <c r="H18" s="185">
        <v>126.015212234706</v>
      </c>
      <c r="I18" s="185">
        <v>120.987506501011</v>
      </c>
      <c r="J18" s="185">
        <v>129.15367357788401</v>
      </c>
      <c r="K18" s="185">
        <v>126.111037968441</v>
      </c>
      <c r="L18" s="191">
        <v>125.58310766444001</v>
      </c>
      <c r="M18" s="185"/>
      <c r="N18" s="192">
        <v>144.069225533912</v>
      </c>
      <c r="O18" s="193">
        <v>146.965008795074</v>
      </c>
      <c r="P18" s="194">
        <v>145.56428993075201</v>
      </c>
      <c r="Q18" s="185"/>
      <c r="R18" s="195">
        <v>132.23142625118001</v>
      </c>
      <c r="S18" s="168"/>
      <c r="T18" s="169">
        <v>8.2754606099020194</v>
      </c>
      <c r="U18" s="163">
        <v>13.3862469412569</v>
      </c>
      <c r="V18" s="163">
        <v>1.44777094512177</v>
      </c>
      <c r="W18" s="163">
        <v>2.9402408157107098</v>
      </c>
      <c r="X18" s="163">
        <v>-0.46217607906763802</v>
      </c>
      <c r="Y18" s="170">
        <v>4.43168445169636</v>
      </c>
      <c r="Z18" s="163"/>
      <c r="AA18" s="171">
        <v>-3.7685939263007899</v>
      </c>
      <c r="AB18" s="172">
        <v>-4.6934025726782398</v>
      </c>
      <c r="AC18" s="173">
        <v>-4.2295878591875704</v>
      </c>
      <c r="AD18" s="163"/>
      <c r="AE18" s="174">
        <v>0.74991796088449503</v>
      </c>
      <c r="AF18" s="30"/>
      <c r="AG18" s="190">
        <v>136.34321102248001</v>
      </c>
      <c r="AH18" s="185">
        <v>141.979095779011</v>
      </c>
      <c r="AI18" s="185">
        <v>143.64587709497201</v>
      </c>
      <c r="AJ18" s="185">
        <v>145.499535519125</v>
      </c>
      <c r="AK18" s="185">
        <v>148.65759354485701</v>
      </c>
      <c r="AL18" s="191">
        <v>143.599839274624</v>
      </c>
      <c r="AM18" s="185"/>
      <c r="AN18" s="192">
        <v>172.09361085755401</v>
      </c>
      <c r="AO18" s="193">
        <v>171.48200535687701</v>
      </c>
      <c r="AP18" s="194">
        <v>171.79268889105799</v>
      </c>
      <c r="AQ18" s="185"/>
      <c r="AR18" s="195">
        <v>153.10900251880801</v>
      </c>
      <c r="AS18" s="168"/>
      <c r="AT18" s="169">
        <v>13.4413240089319</v>
      </c>
      <c r="AU18" s="163">
        <v>24.7958318051055</v>
      </c>
      <c r="AV18" s="163">
        <v>22.755201299956902</v>
      </c>
      <c r="AW18" s="163">
        <v>19.645499647097999</v>
      </c>
      <c r="AX18" s="163">
        <v>17.712087868518001</v>
      </c>
      <c r="AY18" s="170">
        <v>19.5199946684228</v>
      </c>
      <c r="AZ18" s="163"/>
      <c r="BA18" s="171">
        <v>10.006637861286</v>
      </c>
      <c r="BB18" s="172">
        <v>5.3284511058295303</v>
      </c>
      <c r="BC18" s="173">
        <v>7.6018995168474497</v>
      </c>
      <c r="BD18" s="163"/>
      <c r="BE18" s="174">
        <v>13.7547418722458</v>
      </c>
    </row>
    <row r="19" spans="1:57" x14ac:dyDescent="0.2">
      <c r="A19" s="21" t="s">
        <v>30</v>
      </c>
      <c r="B19" s="3" t="str">
        <f t="shared" si="0"/>
        <v>Virginia Beach, VA</v>
      </c>
      <c r="C19" s="3"/>
      <c r="D19" s="24" t="s">
        <v>16</v>
      </c>
      <c r="E19" s="27" t="s">
        <v>17</v>
      </c>
      <c r="F19" s="3"/>
      <c r="G19" s="190">
        <v>137.87872433263399</v>
      </c>
      <c r="H19" s="185">
        <v>139.13091745361399</v>
      </c>
      <c r="I19" s="185">
        <v>141.76432952301599</v>
      </c>
      <c r="J19" s="185">
        <v>138.98942395061701</v>
      </c>
      <c r="K19" s="185">
        <v>141.19892474654901</v>
      </c>
      <c r="L19" s="191">
        <v>139.86115978469101</v>
      </c>
      <c r="M19" s="185"/>
      <c r="N19" s="192">
        <v>191.540221323601</v>
      </c>
      <c r="O19" s="193">
        <v>204.663075191838</v>
      </c>
      <c r="P19" s="194">
        <v>198.391741511123</v>
      </c>
      <c r="Q19" s="185"/>
      <c r="R19" s="195">
        <v>160.25841375821199</v>
      </c>
      <c r="S19" s="168"/>
      <c r="T19" s="169">
        <v>11.416867246313601</v>
      </c>
      <c r="U19" s="163">
        <v>12.359885005708801</v>
      </c>
      <c r="V19" s="163">
        <v>9.9778221164147194</v>
      </c>
      <c r="W19" s="163">
        <v>8.1680716504379607</v>
      </c>
      <c r="X19" s="163">
        <v>10.726615705984701</v>
      </c>
      <c r="Y19" s="170">
        <v>10.4484254419566</v>
      </c>
      <c r="Z19" s="163"/>
      <c r="AA19" s="171">
        <v>8.3240197615343199</v>
      </c>
      <c r="AB19" s="172">
        <v>8.4426422677982895</v>
      </c>
      <c r="AC19" s="173">
        <v>8.3711970733283003</v>
      </c>
      <c r="AD19" s="163"/>
      <c r="AE19" s="174">
        <v>9.9791593541665904</v>
      </c>
      <c r="AF19" s="30"/>
      <c r="AG19" s="190">
        <v>130.093243108547</v>
      </c>
      <c r="AH19" s="185">
        <v>133.333055315286</v>
      </c>
      <c r="AI19" s="185">
        <v>139.054205924494</v>
      </c>
      <c r="AJ19" s="185">
        <v>136.14777981438499</v>
      </c>
      <c r="AK19" s="185">
        <v>136.53721015965601</v>
      </c>
      <c r="AL19" s="191">
        <v>135.25689440968901</v>
      </c>
      <c r="AM19" s="185"/>
      <c r="AN19" s="192">
        <v>182.98001370359501</v>
      </c>
      <c r="AO19" s="193">
        <v>190.1770124183</v>
      </c>
      <c r="AP19" s="194">
        <v>186.652844153384</v>
      </c>
      <c r="AQ19" s="185"/>
      <c r="AR19" s="195">
        <v>153.14180543948601</v>
      </c>
      <c r="AS19" s="168"/>
      <c r="AT19" s="169">
        <v>8.7653789051148792</v>
      </c>
      <c r="AU19" s="163">
        <v>11.3860809293709</v>
      </c>
      <c r="AV19" s="163">
        <v>12.6926631190214</v>
      </c>
      <c r="AW19" s="163">
        <v>7.3888525188873801</v>
      </c>
      <c r="AX19" s="163">
        <v>6.2157664376093296</v>
      </c>
      <c r="AY19" s="170">
        <v>9.1948980180446593</v>
      </c>
      <c r="AZ19" s="163"/>
      <c r="BA19" s="171">
        <v>4.4055838170231896</v>
      </c>
      <c r="BB19" s="172">
        <v>5.0599123405272604</v>
      </c>
      <c r="BC19" s="173">
        <v>4.7465163272357103</v>
      </c>
      <c r="BD19" s="163"/>
      <c r="BE19" s="174">
        <v>7.3726115533238001</v>
      </c>
    </row>
    <row r="20" spans="1:57" x14ac:dyDescent="0.2">
      <c r="A20" s="34" t="s">
        <v>31</v>
      </c>
      <c r="B20" s="3" t="str">
        <f t="shared" si="0"/>
        <v>Norfolk/Portsmouth, VA</v>
      </c>
      <c r="C20" s="3"/>
      <c r="D20" s="24" t="s">
        <v>16</v>
      </c>
      <c r="E20" s="27" t="s">
        <v>17</v>
      </c>
      <c r="F20" s="3"/>
      <c r="G20" s="190">
        <v>107.784242833165</v>
      </c>
      <c r="H20" s="185">
        <v>113.543266923304</v>
      </c>
      <c r="I20" s="185">
        <v>124.831936414141</v>
      </c>
      <c r="J20" s="185">
        <v>130.310026976404</v>
      </c>
      <c r="K20" s="185">
        <v>122.016655862584</v>
      </c>
      <c r="L20" s="191">
        <v>120.619430031446</v>
      </c>
      <c r="M20" s="185"/>
      <c r="N20" s="192">
        <v>152.77338101101699</v>
      </c>
      <c r="O20" s="193">
        <v>148.63766775440101</v>
      </c>
      <c r="P20" s="194">
        <v>150.699067201464</v>
      </c>
      <c r="Q20" s="185"/>
      <c r="R20" s="195">
        <v>130.692979142475</v>
      </c>
      <c r="S20" s="168"/>
      <c r="T20" s="169">
        <v>-6.0340260072591398</v>
      </c>
      <c r="U20" s="163">
        <v>-5.3039118960005798</v>
      </c>
      <c r="V20" s="163">
        <v>-0.477388212759146</v>
      </c>
      <c r="W20" s="163">
        <v>4.65349608937409</v>
      </c>
      <c r="X20" s="163">
        <v>4.94540424030889</v>
      </c>
      <c r="Y20" s="170">
        <v>0.17231704174432899</v>
      </c>
      <c r="Z20" s="163"/>
      <c r="AA20" s="171">
        <v>16.965296536716501</v>
      </c>
      <c r="AB20" s="172">
        <v>8.6208462040390206</v>
      </c>
      <c r="AC20" s="173">
        <v>12.662885960714901</v>
      </c>
      <c r="AD20" s="163"/>
      <c r="AE20" s="174">
        <v>4.9993167280686803</v>
      </c>
      <c r="AF20" s="30"/>
      <c r="AG20" s="190">
        <v>104.84930853936299</v>
      </c>
      <c r="AH20" s="185">
        <v>112.602244304547</v>
      </c>
      <c r="AI20" s="185">
        <v>121.212831330443</v>
      </c>
      <c r="AJ20" s="185">
        <v>131.454523697285</v>
      </c>
      <c r="AK20" s="185">
        <v>130.95363543651499</v>
      </c>
      <c r="AL20" s="191">
        <v>121.50302727925801</v>
      </c>
      <c r="AM20" s="185"/>
      <c r="AN20" s="192">
        <v>142.65225701946201</v>
      </c>
      <c r="AO20" s="193">
        <v>139.72935848226999</v>
      </c>
      <c r="AP20" s="194">
        <v>141.203874865599</v>
      </c>
      <c r="AQ20" s="185"/>
      <c r="AR20" s="195">
        <v>127.884010410938</v>
      </c>
      <c r="AS20" s="168"/>
      <c r="AT20" s="169">
        <v>-6.4461225064193197</v>
      </c>
      <c r="AU20" s="163">
        <v>-3.1043666244930601</v>
      </c>
      <c r="AV20" s="163">
        <v>-3.0499495132727401</v>
      </c>
      <c r="AW20" s="163">
        <v>0.95331974333443303</v>
      </c>
      <c r="AX20" s="163">
        <v>1.69703148076327</v>
      </c>
      <c r="AY20" s="170">
        <v>-1.14006914847091</v>
      </c>
      <c r="AZ20" s="163"/>
      <c r="BA20" s="171">
        <v>-4.1272474565233903</v>
      </c>
      <c r="BB20" s="172">
        <v>-2.8670616387297101</v>
      </c>
      <c r="BC20" s="173">
        <v>-3.5113327206706701</v>
      </c>
      <c r="BD20" s="163"/>
      <c r="BE20" s="174">
        <v>-1.8003842157518299</v>
      </c>
    </row>
    <row r="21" spans="1:57" x14ac:dyDescent="0.2">
      <c r="A21" s="35" t="s">
        <v>32</v>
      </c>
      <c r="B21" s="3" t="str">
        <f t="shared" si="0"/>
        <v>Newport News/Hampton, VA</v>
      </c>
      <c r="C21" s="3"/>
      <c r="D21" s="24" t="s">
        <v>16</v>
      </c>
      <c r="E21" s="27" t="s">
        <v>17</v>
      </c>
      <c r="F21" s="3"/>
      <c r="G21" s="190">
        <v>76.391603006500503</v>
      </c>
      <c r="H21" s="185">
        <v>85.382202617433904</v>
      </c>
      <c r="I21" s="185">
        <v>84.335443660714205</v>
      </c>
      <c r="J21" s="185">
        <v>87.423922060737496</v>
      </c>
      <c r="K21" s="185">
        <v>91.649671683893104</v>
      </c>
      <c r="L21" s="191">
        <v>85.411489836443195</v>
      </c>
      <c r="M21" s="185"/>
      <c r="N21" s="192">
        <v>122.128924980988</v>
      </c>
      <c r="O21" s="193">
        <v>135.38481467345201</v>
      </c>
      <c r="P21" s="194">
        <v>129.13416655311499</v>
      </c>
      <c r="Q21" s="185"/>
      <c r="R21" s="195">
        <v>100.254047924528</v>
      </c>
      <c r="S21" s="168"/>
      <c r="T21" s="169">
        <v>-12.081762494781501</v>
      </c>
      <c r="U21" s="163">
        <v>-8.8886896374728401</v>
      </c>
      <c r="V21" s="163">
        <v>-11.0402794462124</v>
      </c>
      <c r="W21" s="163">
        <v>-4.7868053057779303</v>
      </c>
      <c r="X21" s="163">
        <v>-2.5534542461138598</v>
      </c>
      <c r="Y21" s="170">
        <v>-7.6231393005330998</v>
      </c>
      <c r="Z21" s="163"/>
      <c r="AA21" s="171">
        <v>-9.7109168509410306</v>
      </c>
      <c r="AB21" s="172">
        <v>-8.1437147538436196</v>
      </c>
      <c r="AC21" s="173">
        <v>-8.6429065915342207</v>
      </c>
      <c r="AD21" s="163"/>
      <c r="AE21" s="174">
        <v>-7.4207229317099301</v>
      </c>
      <c r="AF21" s="30"/>
      <c r="AG21" s="190">
        <v>77.795515931972702</v>
      </c>
      <c r="AH21" s="185">
        <v>84.099851533921495</v>
      </c>
      <c r="AI21" s="185">
        <v>85.628671177777704</v>
      </c>
      <c r="AJ21" s="185">
        <v>86.444444490159</v>
      </c>
      <c r="AK21" s="185">
        <v>99.265056273034702</v>
      </c>
      <c r="AL21" s="191">
        <v>87.266210909070097</v>
      </c>
      <c r="AM21" s="185"/>
      <c r="AN21" s="192">
        <v>120.994529556628</v>
      </c>
      <c r="AO21" s="193">
        <v>122.94742108433699</v>
      </c>
      <c r="AP21" s="194">
        <v>121.97095369521401</v>
      </c>
      <c r="AQ21" s="185"/>
      <c r="AR21" s="195">
        <v>99.069728945683494</v>
      </c>
      <c r="AS21" s="168"/>
      <c r="AT21" s="169">
        <v>-9.2343811324309701</v>
      </c>
      <c r="AU21" s="163">
        <v>-9.4008632846723206</v>
      </c>
      <c r="AV21" s="163">
        <v>-9.7808123502647</v>
      </c>
      <c r="AW21" s="163">
        <v>-7.8082218739044302</v>
      </c>
      <c r="AX21" s="163">
        <v>-3.95422858637466</v>
      </c>
      <c r="AY21" s="170">
        <v>-7.6861484775344202</v>
      </c>
      <c r="AZ21" s="163"/>
      <c r="BA21" s="171">
        <v>-3.16524062807169</v>
      </c>
      <c r="BB21" s="172">
        <v>-3.4540579490576002</v>
      </c>
      <c r="BC21" s="173">
        <v>-3.3154796590692501</v>
      </c>
      <c r="BD21" s="163"/>
      <c r="BE21" s="174">
        <v>-5.29197458077254</v>
      </c>
    </row>
    <row r="22" spans="1:57" x14ac:dyDescent="0.2">
      <c r="A22" s="36" t="s">
        <v>33</v>
      </c>
      <c r="B22" s="3" t="str">
        <f t="shared" si="0"/>
        <v>Chesapeake/Suffolk, VA</v>
      </c>
      <c r="C22" s="3"/>
      <c r="D22" s="25" t="s">
        <v>16</v>
      </c>
      <c r="E22" s="28" t="s">
        <v>17</v>
      </c>
      <c r="F22" s="3"/>
      <c r="G22" s="196">
        <v>90.740363101449205</v>
      </c>
      <c r="H22" s="197">
        <v>96.866898937746996</v>
      </c>
      <c r="I22" s="197">
        <v>98.4606933973308</v>
      </c>
      <c r="J22" s="197">
        <v>98.390413496376794</v>
      </c>
      <c r="K22" s="197">
        <v>98.713030423767805</v>
      </c>
      <c r="L22" s="198">
        <v>96.8870816583036</v>
      </c>
      <c r="M22" s="185"/>
      <c r="N22" s="199">
        <v>119.956628257804</v>
      </c>
      <c r="O22" s="200">
        <v>118.555316160164</v>
      </c>
      <c r="P22" s="201">
        <v>119.26274011184501</v>
      </c>
      <c r="Q22" s="185"/>
      <c r="R22" s="202">
        <v>104.135108826823</v>
      </c>
      <c r="S22" s="168"/>
      <c r="T22" s="175">
        <v>-4.2232897936659697</v>
      </c>
      <c r="U22" s="176">
        <v>-2.9482700421271399</v>
      </c>
      <c r="V22" s="176">
        <v>-5.2157134171191499</v>
      </c>
      <c r="W22" s="176">
        <v>-4.1179326849570996</v>
      </c>
      <c r="X22" s="176">
        <v>-2.62974301981509</v>
      </c>
      <c r="Y22" s="177">
        <v>-3.81788793493019</v>
      </c>
      <c r="Z22" s="163"/>
      <c r="AA22" s="178">
        <v>6.3443366273943997</v>
      </c>
      <c r="AB22" s="179">
        <v>2.5018500464029598</v>
      </c>
      <c r="AC22" s="180">
        <v>4.3920469597247198</v>
      </c>
      <c r="AD22" s="163"/>
      <c r="AE22" s="181">
        <v>-0.50951707453240302</v>
      </c>
      <c r="AF22" s="31"/>
      <c r="AG22" s="196">
        <v>89.195933053180596</v>
      </c>
      <c r="AH22" s="197">
        <v>94.741307362440097</v>
      </c>
      <c r="AI22" s="197">
        <v>96.867401802056193</v>
      </c>
      <c r="AJ22" s="197">
        <v>96.982915795043098</v>
      </c>
      <c r="AK22" s="197">
        <v>96.364049578868901</v>
      </c>
      <c r="AL22" s="198">
        <v>95.096059931605097</v>
      </c>
      <c r="AM22" s="185"/>
      <c r="AN22" s="199">
        <v>114.311198294276</v>
      </c>
      <c r="AO22" s="200">
        <v>114.767883926593</v>
      </c>
      <c r="AP22" s="201">
        <v>114.53760099343801</v>
      </c>
      <c r="AQ22" s="185"/>
      <c r="AR22" s="202">
        <v>101.197471836105</v>
      </c>
      <c r="AS22" s="168"/>
      <c r="AT22" s="175">
        <v>-4.6217293392214502</v>
      </c>
      <c r="AU22" s="176">
        <v>-5.1794093541434503</v>
      </c>
      <c r="AV22" s="176">
        <v>-5.9709172830734802</v>
      </c>
      <c r="AW22" s="176">
        <v>-6.4485413352162899</v>
      </c>
      <c r="AX22" s="176">
        <v>-5.9567416277586203</v>
      </c>
      <c r="AY22" s="177">
        <v>-5.6931840118997403</v>
      </c>
      <c r="AZ22" s="163"/>
      <c r="BA22" s="178">
        <v>-4.5185449825642197</v>
      </c>
      <c r="BB22" s="179">
        <v>-3.6296355545699401</v>
      </c>
      <c r="BC22" s="180">
        <v>-4.0770411092971397</v>
      </c>
      <c r="BD22" s="163"/>
      <c r="BE22" s="181">
        <v>-4.9874015955609803</v>
      </c>
    </row>
    <row r="23" spans="1:57" x14ac:dyDescent="0.2">
      <c r="A23" s="35" t="s">
        <v>105</v>
      </c>
      <c r="B23" s="3" t="s">
        <v>105</v>
      </c>
      <c r="C23" s="9"/>
      <c r="D23" s="23" t="s">
        <v>16</v>
      </c>
      <c r="E23" s="26" t="s">
        <v>17</v>
      </c>
      <c r="F23" s="3"/>
      <c r="G23" s="182">
        <v>161.44407377706401</v>
      </c>
      <c r="H23" s="183">
        <v>179.496596173212</v>
      </c>
      <c r="I23" s="183">
        <v>184.82076693651399</v>
      </c>
      <c r="J23" s="183">
        <v>189.41281487405001</v>
      </c>
      <c r="K23" s="183">
        <v>209.75336147352201</v>
      </c>
      <c r="L23" s="184">
        <v>188.258075231589</v>
      </c>
      <c r="M23" s="185"/>
      <c r="N23" s="186">
        <v>231.02799542682899</v>
      </c>
      <c r="O23" s="187">
        <v>224.04704501731399</v>
      </c>
      <c r="P23" s="188">
        <v>227.55422745548501</v>
      </c>
      <c r="Q23" s="185"/>
      <c r="R23" s="189">
        <v>201.15837712130701</v>
      </c>
      <c r="S23" s="168"/>
      <c r="T23" s="160">
        <v>-0.36776488702483501</v>
      </c>
      <c r="U23" s="161">
        <v>2.3129489027182202</v>
      </c>
      <c r="V23" s="161">
        <v>1.70367147720181</v>
      </c>
      <c r="W23" s="161">
        <v>3.4711697462978601</v>
      </c>
      <c r="X23" s="161">
        <v>12.0002855231597</v>
      </c>
      <c r="Y23" s="162">
        <v>4.7263633691554299</v>
      </c>
      <c r="Z23" s="163"/>
      <c r="AA23" s="164">
        <v>-6.2991574195044704</v>
      </c>
      <c r="AB23" s="165">
        <v>-9.1179503776845507</v>
      </c>
      <c r="AC23" s="166">
        <v>-7.7018451744741103</v>
      </c>
      <c r="AD23" s="163"/>
      <c r="AE23" s="167">
        <v>-0.98966444037077295</v>
      </c>
      <c r="AF23" s="29"/>
      <c r="AG23" s="182">
        <v>162.611834577114</v>
      </c>
      <c r="AH23" s="183">
        <v>178.13400446594699</v>
      </c>
      <c r="AI23" s="183">
        <v>190.981234438748</v>
      </c>
      <c r="AJ23" s="183">
        <v>191.48468236052801</v>
      </c>
      <c r="AK23" s="183">
        <v>192.07136747450301</v>
      </c>
      <c r="AL23" s="184">
        <v>185.456078891988</v>
      </c>
      <c r="AM23" s="185"/>
      <c r="AN23" s="186">
        <v>207.83541820040799</v>
      </c>
      <c r="AO23" s="187">
        <v>202.09349100087701</v>
      </c>
      <c r="AP23" s="188">
        <v>205.06596866398399</v>
      </c>
      <c r="AQ23" s="185"/>
      <c r="AR23" s="189">
        <v>191.655584189564</v>
      </c>
      <c r="AS23" s="168"/>
      <c r="AT23" s="160">
        <v>-1.4260780827266499</v>
      </c>
      <c r="AU23" s="161">
        <v>0.53232600579479805</v>
      </c>
      <c r="AV23" s="161">
        <v>3.28369451575719</v>
      </c>
      <c r="AW23" s="161">
        <v>3.2095233566472201</v>
      </c>
      <c r="AX23" s="161">
        <v>4.9181148919130599</v>
      </c>
      <c r="AY23" s="162">
        <v>2.7989100719133702</v>
      </c>
      <c r="AZ23" s="163"/>
      <c r="BA23" s="164">
        <v>-1.0562596910837001</v>
      </c>
      <c r="BB23" s="165">
        <v>-5.9552123802878203</v>
      </c>
      <c r="BC23" s="166">
        <v>-3.4676328394302902</v>
      </c>
      <c r="BD23" s="163"/>
      <c r="BE23" s="167">
        <v>0.32888485521764899</v>
      </c>
    </row>
    <row r="24" spans="1:57" x14ac:dyDescent="0.2">
      <c r="A24" s="35" t="s">
        <v>43</v>
      </c>
      <c r="B24" s="3" t="str">
        <f t="shared" si="0"/>
        <v>Richmond North/Glen Allen, VA</v>
      </c>
      <c r="C24" s="10"/>
      <c r="D24" s="24" t="s">
        <v>16</v>
      </c>
      <c r="E24" s="27" t="s">
        <v>17</v>
      </c>
      <c r="F24" s="3"/>
      <c r="G24" s="190">
        <v>95.418525543753105</v>
      </c>
      <c r="H24" s="185">
        <v>106.727713335796</v>
      </c>
      <c r="I24" s="185">
        <v>111.310256036298</v>
      </c>
      <c r="J24" s="185">
        <v>109.873933799068</v>
      </c>
      <c r="K24" s="185">
        <v>107.357876031665</v>
      </c>
      <c r="L24" s="191">
        <v>106.95394644935899</v>
      </c>
      <c r="M24" s="185"/>
      <c r="N24" s="192">
        <v>135.234260537523</v>
      </c>
      <c r="O24" s="193">
        <v>140.17064064904099</v>
      </c>
      <c r="P24" s="194">
        <v>137.76257271815399</v>
      </c>
      <c r="Q24" s="185"/>
      <c r="R24" s="195">
        <v>117.32953891811</v>
      </c>
      <c r="S24" s="168"/>
      <c r="T24" s="169">
        <v>-4.5792498106258499</v>
      </c>
      <c r="U24" s="163">
        <v>-5.6755657366266601E-2</v>
      </c>
      <c r="V24" s="163">
        <v>0.21848963278188199</v>
      </c>
      <c r="W24" s="163">
        <v>-0.84791180418824796</v>
      </c>
      <c r="X24" s="163">
        <v>2.7146823983745301</v>
      </c>
      <c r="Y24" s="170">
        <v>-0.203830272269234</v>
      </c>
      <c r="Z24" s="163"/>
      <c r="AA24" s="171">
        <v>-1.6748122273775301</v>
      </c>
      <c r="AB24" s="172">
        <v>-3.0846782254354701</v>
      </c>
      <c r="AC24" s="173">
        <v>-2.4312289577717401</v>
      </c>
      <c r="AD24" s="163"/>
      <c r="AE24" s="174">
        <v>-1.6001590103963499</v>
      </c>
      <c r="AF24" s="30"/>
      <c r="AG24" s="190">
        <v>93.572567685047105</v>
      </c>
      <c r="AH24" s="185">
        <v>106.163170295668</v>
      </c>
      <c r="AI24" s="185">
        <v>111.559917841814</v>
      </c>
      <c r="AJ24" s="185">
        <v>110.86109619411199</v>
      </c>
      <c r="AK24" s="185">
        <v>105.23166272162899</v>
      </c>
      <c r="AL24" s="191">
        <v>106.372479749294</v>
      </c>
      <c r="AM24" s="185"/>
      <c r="AN24" s="192">
        <v>121.09495079926801</v>
      </c>
      <c r="AO24" s="193">
        <v>123.398054434716</v>
      </c>
      <c r="AP24" s="194">
        <v>122.258886323849</v>
      </c>
      <c r="AQ24" s="185"/>
      <c r="AR24" s="195">
        <v>111.4980208301</v>
      </c>
      <c r="AS24" s="168"/>
      <c r="AT24" s="169">
        <v>-3.72476828488041</v>
      </c>
      <c r="AU24" s="163">
        <v>-6.2494084710122397E-2</v>
      </c>
      <c r="AV24" s="163">
        <v>-0.15563824621160899</v>
      </c>
      <c r="AW24" s="163">
        <v>-0.24837139136045999</v>
      </c>
      <c r="AX24" s="163">
        <v>0.22401896430516599</v>
      </c>
      <c r="AY24" s="170">
        <v>-0.576172982038474</v>
      </c>
      <c r="AZ24" s="163"/>
      <c r="BA24" s="171">
        <v>-2.8496870731262098</v>
      </c>
      <c r="BB24" s="172">
        <v>-4.3053040585718003</v>
      </c>
      <c r="BC24" s="173">
        <v>-3.6576922635106</v>
      </c>
      <c r="BD24" s="163"/>
      <c r="BE24" s="174">
        <v>-1.9867281974858999</v>
      </c>
    </row>
    <row r="25" spans="1:57" x14ac:dyDescent="0.2">
      <c r="A25" s="35" t="s">
        <v>44</v>
      </c>
      <c r="B25" s="3" t="str">
        <f t="shared" si="0"/>
        <v>Richmond West/Midlothian, VA</v>
      </c>
      <c r="C25" s="3"/>
      <c r="D25" s="24" t="s">
        <v>16</v>
      </c>
      <c r="E25" s="27" t="s">
        <v>17</v>
      </c>
      <c r="F25" s="3"/>
      <c r="G25" s="190">
        <v>84.391879069767398</v>
      </c>
      <c r="H25" s="185">
        <v>87.560892190669307</v>
      </c>
      <c r="I25" s="185">
        <v>91.277088265544606</v>
      </c>
      <c r="J25" s="185">
        <v>94.427089450740993</v>
      </c>
      <c r="K25" s="185">
        <v>98.559783553950993</v>
      </c>
      <c r="L25" s="191">
        <v>91.862034921830798</v>
      </c>
      <c r="M25" s="185"/>
      <c r="N25" s="192">
        <v>105.92005037397099</v>
      </c>
      <c r="O25" s="193">
        <v>102.488739793896</v>
      </c>
      <c r="P25" s="194">
        <v>104.25424383297999</v>
      </c>
      <c r="Q25" s="185"/>
      <c r="R25" s="195">
        <v>95.934264432500697</v>
      </c>
      <c r="S25" s="168"/>
      <c r="T25" s="169">
        <v>-0.37528521246123497</v>
      </c>
      <c r="U25" s="163">
        <v>-3.0512596943666899</v>
      </c>
      <c r="V25" s="163">
        <v>-0.90912340744710096</v>
      </c>
      <c r="W25" s="163">
        <v>4.5279439551745</v>
      </c>
      <c r="X25" s="163">
        <v>9.4501143702220194</v>
      </c>
      <c r="Y25" s="170">
        <v>2.3900032184429199</v>
      </c>
      <c r="Z25" s="163"/>
      <c r="AA25" s="171">
        <v>0.98765839397692101</v>
      </c>
      <c r="AB25" s="172">
        <v>-3.7645347090596499</v>
      </c>
      <c r="AC25" s="173">
        <v>-1.3689565522938301</v>
      </c>
      <c r="AD25" s="163"/>
      <c r="AE25" s="174">
        <v>1.1607990526954901</v>
      </c>
      <c r="AF25" s="30"/>
      <c r="AG25" s="190">
        <v>83.884140035455701</v>
      </c>
      <c r="AH25" s="185">
        <v>88.355177764157801</v>
      </c>
      <c r="AI25" s="185">
        <v>90.259275398007105</v>
      </c>
      <c r="AJ25" s="185">
        <v>90.090896891661899</v>
      </c>
      <c r="AK25" s="185">
        <v>90.315553483971499</v>
      </c>
      <c r="AL25" s="191">
        <v>88.820059488144295</v>
      </c>
      <c r="AM25" s="185"/>
      <c r="AN25" s="192">
        <v>102.510397595573</v>
      </c>
      <c r="AO25" s="193">
        <v>103.045403669358</v>
      </c>
      <c r="AP25" s="194">
        <v>102.77909286894599</v>
      </c>
      <c r="AQ25" s="185"/>
      <c r="AR25" s="195">
        <v>93.358006572135494</v>
      </c>
      <c r="AS25" s="168"/>
      <c r="AT25" s="169">
        <v>-1.8975114674928699</v>
      </c>
      <c r="AU25" s="163">
        <v>-1.2782368898701899</v>
      </c>
      <c r="AV25" s="163">
        <v>-0.57870418922939004</v>
      </c>
      <c r="AW25" s="163">
        <v>-0.151498327501705</v>
      </c>
      <c r="AX25" s="163">
        <v>1.4560438520511301</v>
      </c>
      <c r="AY25" s="170">
        <v>-0.39050580453814898</v>
      </c>
      <c r="AZ25" s="163"/>
      <c r="BA25" s="171">
        <v>-1.07096003946872</v>
      </c>
      <c r="BB25" s="172">
        <v>-3.5995521479444998</v>
      </c>
      <c r="BC25" s="173">
        <v>-2.41258765808433</v>
      </c>
      <c r="BD25" s="163"/>
      <c r="BE25" s="174">
        <v>-1.2416044943776301</v>
      </c>
    </row>
    <row r="26" spans="1:57" x14ac:dyDescent="0.2">
      <c r="A26" s="35" t="s">
        <v>45</v>
      </c>
      <c r="B26" s="3" t="str">
        <f t="shared" si="0"/>
        <v>Petersburg/Chester, VA</v>
      </c>
      <c r="C26" s="3"/>
      <c r="D26" s="24" t="s">
        <v>16</v>
      </c>
      <c r="E26" s="27" t="s">
        <v>17</v>
      </c>
      <c r="F26" s="3"/>
      <c r="G26" s="190">
        <v>93.829046311719196</v>
      </c>
      <c r="H26" s="185">
        <v>99.561263262795194</v>
      </c>
      <c r="I26" s="185">
        <v>100.76350390303</v>
      </c>
      <c r="J26" s="185">
        <v>99.941030954676904</v>
      </c>
      <c r="K26" s="185">
        <v>97.4584663852647</v>
      </c>
      <c r="L26" s="191">
        <v>98.492463417992596</v>
      </c>
      <c r="M26" s="185"/>
      <c r="N26" s="192">
        <v>98.581544516801202</v>
      </c>
      <c r="O26" s="193">
        <v>99.788096209044099</v>
      </c>
      <c r="P26" s="194">
        <v>99.173126486988807</v>
      </c>
      <c r="Q26" s="185"/>
      <c r="R26" s="195">
        <v>98.681363721444299</v>
      </c>
      <c r="S26" s="168"/>
      <c r="T26" s="169">
        <v>2.4679540606810102</v>
      </c>
      <c r="U26" s="163">
        <v>2.6972548554279099</v>
      </c>
      <c r="V26" s="163">
        <v>2.0617566733602999</v>
      </c>
      <c r="W26" s="163">
        <v>1.88661617342303</v>
      </c>
      <c r="X26" s="163">
        <v>0.70279376596679299</v>
      </c>
      <c r="Y26" s="170">
        <v>1.97038901677134</v>
      </c>
      <c r="Z26" s="163"/>
      <c r="AA26" s="171">
        <v>-5.9091161325381796</v>
      </c>
      <c r="AB26" s="172">
        <v>-3.14851176945022</v>
      </c>
      <c r="AC26" s="173">
        <v>-4.5597249189340996</v>
      </c>
      <c r="AD26" s="163"/>
      <c r="AE26" s="174">
        <v>-3.2383154706344897E-2</v>
      </c>
      <c r="AF26" s="30"/>
      <c r="AG26" s="190">
        <v>91.781284447862603</v>
      </c>
      <c r="AH26" s="185">
        <v>98.227496831629495</v>
      </c>
      <c r="AI26" s="185">
        <v>99.234897138760303</v>
      </c>
      <c r="AJ26" s="185">
        <v>98.743461496809104</v>
      </c>
      <c r="AK26" s="185">
        <v>96.150841147846904</v>
      </c>
      <c r="AL26" s="191">
        <v>97.031063497348597</v>
      </c>
      <c r="AM26" s="185"/>
      <c r="AN26" s="192">
        <v>98.856340278982799</v>
      </c>
      <c r="AO26" s="193">
        <v>99.116887229080902</v>
      </c>
      <c r="AP26" s="194">
        <v>98.984837878429104</v>
      </c>
      <c r="AQ26" s="185"/>
      <c r="AR26" s="195">
        <v>97.594328359533407</v>
      </c>
      <c r="AS26" s="168"/>
      <c r="AT26" s="169">
        <v>1.21833178279638</v>
      </c>
      <c r="AU26" s="163">
        <v>3.3553790315061098</v>
      </c>
      <c r="AV26" s="163">
        <v>2.01292477961365</v>
      </c>
      <c r="AW26" s="163">
        <v>1.69423509167635</v>
      </c>
      <c r="AX26" s="163">
        <v>-0.122816401973099</v>
      </c>
      <c r="AY26" s="170">
        <v>1.67575773506794</v>
      </c>
      <c r="AZ26" s="163"/>
      <c r="BA26" s="171">
        <v>-3.50696539905694</v>
      </c>
      <c r="BB26" s="172">
        <v>-2.6963554816988502</v>
      </c>
      <c r="BC26" s="173">
        <v>-3.1025033830100899</v>
      </c>
      <c r="BD26" s="163"/>
      <c r="BE26" s="174">
        <v>0.18883885536594</v>
      </c>
    </row>
    <row r="27" spans="1:57" x14ac:dyDescent="0.2">
      <c r="A27" s="35" t="s">
        <v>93</v>
      </c>
      <c r="B27" s="3" t="s">
        <v>70</v>
      </c>
      <c r="C27" s="3"/>
      <c r="D27" s="24" t="s">
        <v>16</v>
      </c>
      <c r="E27" s="27" t="s">
        <v>17</v>
      </c>
      <c r="F27" s="3"/>
      <c r="G27" s="190">
        <v>104.195086327578</v>
      </c>
      <c r="H27" s="185">
        <v>108.252133883704</v>
      </c>
      <c r="I27" s="185">
        <v>108.54125519534399</v>
      </c>
      <c r="J27" s="185">
        <v>118.364131646332</v>
      </c>
      <c r="K27" s="185">
        <v>122.340648493057</v>
      </c>
      <c r="L27" s="191">
        <v>112.99176648602899</v>
      </c>
      <c r="M27" s="185"/>
      <c r="N27" s="192">
        <v>151.23672905799299</v>
      </c>
      <c r="O27" s="193">
        <v>147.90643098241199</v>
      </c>
      <c r="P27" s="194">
        <v>149.69344694163101</v>
      </c>
      <c r="Q27" s="185"/>
      <c r="R27" s="195">
        <v>123.98191347220499</v>
      </c>
      <c r="S27" s="168"/>
      <c r="T27" s="169">
        <v>8.2664779018146604</v>
      </c>
      <c r="U27" s="163">
        <v>7.5739974049320598</v>
      </c>
      <c r="V27" s="163">
        <v>8.0917458724642302</v>
      </c>
      <c r="W27" s="163">
        <v>7.6433251988453996</v>
      </c>
      <c r="X27" s="163">
        <v>-5.0441598139705999</v>
      </c>
      <c r="Y27" s="170">
        <v>4.1081458645514299</v>
      </c>
      <c r="Z27" s="163"/>
      <c r="AA27" s="171">
        <v>-1.48413456767964</v>
      </c>
      <c r="AB27" s="172">
        <v>3.60081999571885</v>
      </c>
      <c r="AC27" s="173">
        <v>0.76247253954094096</v>
      </c>
      <c r="AD27" s="163"/>
      <c r="AE27" s="174">
        <v>2.3738116249899401</v>
      </c>
      <c r="AF27" s="30"/>
      <c r="AG27" s="190">
        <v>102.771950207468</v>
      </c>
      <c r="AH27" s="185">
        <v>108.365587975243</v>
      </c>
      <c r="AI27" s="185">
        <v>109.203158488437</v>
      </c>
      <c r="AJ27" s="185">
        <v>113.798894783008</v>
      </c>
      <c r="AK27" s="185">
        <v>115.62268496314</v>
      </c>
      <c r="AL27" s="191">
        <v>110.37364043364001</v>
      </c>
      <c r="AM27" s="185"/>
      <c r="AN27" s="192">
        <v>137.38850998776999</v>
      </c>
      <c r="AO27" s="193">
        <v>134.99663850409499</v>
      </c>
      <c r="AP27" s="194">
        <v>136.22289318034501</v>
      </c>
      <c r="AQ27" s="185"/>
      <c r="AR27" s="195">
        <v>118.304192170818</v>
      </c>
      <c r="AS27" s="168"/>
      <c r="AT27" s="169">
        <v>4.5623847279495697</v>
      </c>
      <c r="AU27" s="163">
        <v>7.02089104508768</v>
      </c>
      <c r="AV27" s="163">
        <v>7.0874721769205404</v>
      </c>
      <c r="AW27" s="163">
        <v>8.1747383562890903</v>
      </c>
      <c r="AX27" s="163">
        <v>2.1149192524760001</v>
      </c>
      <c r="AY27" s="170">
        <v>5.7020311802785502</v>
      </c>
      <c r="AZ27" s="163"/>
      <c r="BA27" s="171">
        <v>1.6153776931758299</v>
      </c>
      <c r="BB27" s="172">
        <v>1.02014469376177</v>
      </c>
      <c r="BC27" s="173">
        <v>1.3340513368134099</v>
      </c>
      <c r="BD27" s="163"/>
      <c r="BE27" s="174">
        <v>3.71778585407383</v>
      </c>
    </row>
    <row r="28" spans="1:57" x14ac:dyDescent="0.2">
      <c r="A28" s="35" t="s">
        <v>47</v>
      </c>
      <c r="B28" s="3" t="str">
        <f t="shared" si="0"/>
        <v>Roanoke, VA</v>
      </c>
      <c r="C28" s="3"/>
      <c r="D28" s="24" t="s">
        <v>16</v>
      </c>
      <c r="E28" s="27" t="s">
        <v>17</v>
      </c>
      <c r="F28" s="3"/>
      <c r="G28" s="190">
        <v>103.024273903666</v>
      </c>
      <c r="H28" s="185">
        <v>105.456557474687</v>
      </c>
      <c r="I28" s="185">
        <v>119.832376558603</v>
      </c>
      <c r="J28" s="185">
        <v>185.288881491344</v>
      </c>
      <c r="K28" s="185">
        <v>143.61271692097401</v>
      </c>
      <c r="L28" s="191">
        <v>137.68721941610201</v>
      </c>
      <c r="M28" s="185"/>
      <c r="N28" s="192">
        <v>158.36066754791801</v>
      </c>
      <c r="O28" s="193">
        <v>135.428695414847</v>
      </c>
      <c r="P28" s="194">
        <v>148.11773863220699</v>
      </c>
      <c r="Q28" s="185"/>
      <c r="R28" s="195">
        <v>140.742879897146</v>
      </c>
      <c r="S28" s="168"/>
      <c r="T28" s="169">
        <v>6.0007387143104598</v>
      </c>
      <c r="U28" s="163">
        <v>-1.97094156494109</v>
      </c>
      <c r="V28" s="163">
        <v>2.0798246771332498</v>
      </c>
      <c r="W28" s="163">
        <v>29.088785974255</v>
      </c>
      <c r="X28" s="163">
        <v>-22.8613969978868</v>
      </c>
      <c r="Y28" s="170">
        <v>1.08339410603535</v>
      </c>
      <c r="Z28" s="163"/>
      <c r="AA28" s="171">
        <v>-14.491774777894101</v>
      </c>
      <c r="AB28" s="172">
        <v>-10.997497678701899</v>
      </c>
      <c r="AC28" s="173">
        <v>-12.9896713889051</v>
      </c>
      <c r="AD28" s="163"/>
      <c r="AE28" s="174">
        <v>-4.0994896701480297</v>
      </c>
      <c r="AF28" s="30"/>
      <c r="AG28" s="190">
        <v>100.91142487286101</v>
      </c>
      <c r="AH28" s="185">
        <v>108.576366911764</v>
      </c>
      <c r="AI28" s="185">
        <v>115.33474536737</v>
      </c>
      <c r="AJ28" s="185">
        <v>134.44440363111599</v>
      </c>
      <c r="AK28" s="185">
        <v>116.983890833221</v>
      </c>
      <c r="AL28" s="191">
        <v>116.658961466758</v>
      </c>
      <c r="AM28" s="185"/>
      <c r="AN28" s="192">
        <v>127.208788589292</v>
      </c>
      <c r="AO28" s="193">
        <v>118.857824978759</v>
      </c>
      <c r="AP28" s="194">
        <v>123.207533075513</v>
      </c>
      <c r="AQ28" s="185"/>
      <c r="AR28" s="195">
        <v>118.57366795941201</v>
      </c>
      <c r="AS28" s="168"/>
      <c r="AT28" s="169">
        <v>2.7780536519616099</v>
      </c>
      <c r="AU28" s="163">
        <v>-6.9375453931152006E-2</v>
      </c>
      <c r="AV28" s="163">
        <v>1.86934308438539</v>
      </c>
      <c r="AW28" s="163">
        <v>10.9508784244018</v>
      </c>
      <c r="AX28" s="163">
        <v>-12.810891303807701</v>
      </c>
      <c r="AY28" s="170">
        <v>0.13762599602287501</v>
      </c>
      <c r="AZ28" s="163"/>
      <c r="BA28" s="171">
        <v>-10.536552084589299</v>
      </c>
      <c r="BB28" s="172">
        <v>-8.9471086777583508</v>
      </c>
      <c r="BC28" s="173">
        <v>-9.7535150876604799</v>
      </c>
      <c r="BD28" s="163"/>
      <c r="BE28" s="174">
        <v>-3.40712145729765</v>
      </c>
    </row>
    <row r="29" spans="1:57" x14ac:dyDescent="0.2">
      <c r="A29" s="35" t="s">
        <v>48</v>
      </c>
      <c r="B29" s="3" t="str">
        <f t="shared" si="0"/>
        <v>Charlottesville, VA</v>
      </c>
      <c r="C29" s="3"/>
      <c r="D29" s="24" t="s">
        <v>16</v>
      </c>
      <c r="E29" s="27" t="s">
        <v>17</v>
      </c>
      <c r="F29" s="3"/>
      <c r="G29" s="190">
        <v>145.419009046052</v>
      </c>
      <c r="H29" s="185">
        <v>150.82950030284599</v>
      </c>
      <c r="I29" s="185">
        <v>153.126375358166</v>
      </c>
      <c r="J29" s="185">
        <v>158.01798447463199</v>
      </c>
      <c r="K29" s="185">
        <v>170.55111895161201</v>
      </c>
      <c r="L29" s="191">
        <v>156.725209833918</v>
      </c>
      <c r="M29" s="185"/>
      <c r="N29" s="192">
        <v>236.96271998217799</v>
      </c>
      <c r="O29" s="193">
        <v>239.61638811980799</v>
      </c>
      <c r="P29" s="194">
        <v>238.20864571023299</v>
      </c>
      <c r="Q29" s="185"/>
      <c r="R29" s="195">
        <v>184.02075768971901</v>
      </c>
      <c r="S29" s="168"/>
      <c r="T29" s="169">
        <v>3.0217457205512499</v>
      </c>
      <c r="U29" s="163">
        <v>6.57813393395978</v>
      </c>
      <c r="V29" s="163">
        <v>3.5285859030886901</v>
      </c>
      <c r="W29" s="163">
        <v>-1.4314567653538499</v>
      </c>
      <c r="X29" s="163">
        <v>-6.26413612413611</v>
      </c>
      <c r="Y29" s="170">
        <v>-0.166054859787335</v>
      </c>
      <c r="Z29" s="163"/>
      <c r="AA29" s="171">
        <v>-9.1655933593875893</v>
      </c>
      <c r="AB29" s="172">
        <v>-6.4067424823826498</v>
      </c>
      <c r="AC29" s="173">
        <v>-7.8839094553351901</v>
      </c>
      <c r="AD29" s="163"/>
      <c r="AE29" s="174">
        <v>-2.9130093980585601</v>
      </c>
      <c r="AF29" s="30"/>
      <c r="AG29" s="190">
        <v>153.08872366212901</v>
      </c>
      <c r="AH29" s="185">
        <v>152.77290242192899</v>
      </c>
      <c r="AI29" s="185">
        <v>155.20181012395199</v>
      </c>
      <c r="AJ29" s="185">
        <v>153.00343844619999</v>
      </c>
      <c r="AK29" s="185">
        <v>174.03108410971299</v>
      </c>
      <c r="AL29" s="191">
        <v>158.27197375108301</v>
      </c>
      <c r="AM29" s="185"/>
      <c r="AN29" s="192">
        <v>240.657594677584</v>
      </c>
      <c r="AO29" s="193">
        <v>239.47496620791301</v>
      </c>
      <c r="AP29" s="194">
        <v>240.089156281377</v>
      </c>
      <c r="AQ29" s="185"/>
      <c r="AR29" s="195">
        <v>185.76793876538301</v>
      </c>
      <c r="AS29" s="168"/>
      <c r="AT29" s="169">
        <v>1.2230520341670801</v>
      </c>
      <c r="AU29" s="163">
        <v>2.4645544734252098</v>
      </c>
      <c r="AV29" s="163">
        <v>2.5291044068423001</v>
      </c>
      <c r="AW29" s="163">
        <v>-3.8867828887650302</v>
      </c>
      <c r="AX29" s="163">
        <v>-4.7585414703784101</v>
      </c>
      <c r="AY29" s="170">
        <v>-1.02811294429572</v>
      </c>
      <c r="AZ29" s="163"/>
      <c r="BA29" s="171">
        <v>-8.3249696077641904</v>
      </c>
      <c r="BB29" s="172">
        <v>-8.1257421204520099</v>
      </c>
      <c r="BC29" s="173">
        <v>-8.2217376865593295</v>
      </c>
      <c r="BD29" s="163"/>
      <c r="BE29" s="174">
        <v>-4.0544160053461296</v>
      </c>
    </row>
    <row r="30" spans="1:57" x14ac:dyDescent="0.2">
      <c r="A30" s="21" t="s">
        <v>49</v>
      </c>
      <c r="B30" t="s">
        <v>72</v>
      </c>
      <c r="C30" s="3"/>
      <c r="D30" s="24" t="s">
        <v>16</v>
      </c>
      <c r="E30" s="27" t="s">
        <v>17</v>
      </c>
      <c r="F30" s="3"/>
      <c r="G30" s="190">
        <v>102.923207547169</v>
      </c>
      <c r="H30" s="185">
        <v>111.162512066191</v>
      </c>
      <c r="I30" s="185">
        <v>112.110828067117</v>
      </c>
      <c r="J30" s="185">
        <v>115.420618843683</v>
      </c>
      <c r="K30" s="185">
        <v>112.41804626708701</v>
      </c>
      <c r="L30" s="191">
        <v>111.205835462675</v>
      </c>
      <c r="M30" s="185"/>
      <c r="N30" s="192">
        <v>134.65950187466501</v>
      </c>
      <c r="O30" s="193">
        <v>126.817476152623</v>
      </c>
      <c r="P30" s="194">
        <v>130.94831279977399</v>
      </c>
      <c r="Q30" s="185"/>
      <c r="R30" s="195">
        <v>117.65524286460401</v>
      </c>
      <c r="S30" s="168"/>
      <c r="T30" s="169">
        <v>8.32513012190552</v>
      </c>
      <c r="U30" s="163">
        <v>8.7856293614505407</v>
      </c>
      <c r="V30" s="163">
        <v>5.64575108164179</v>
      </c>
      <c r="W30" s="163">
        <v>7.8099340397201402</v>
      </c>
      <c r="X30" s="163">
        <v>9.7470301210351593</v>
      </c>
      <c r="Y30" s="170">
        <v>7.8781547799020704</v>
      </c>
      <c r="Z30" s="163"/>
      <c r="AA30" s="171">
        <v>31.052346511683801</v>
      </c>
      <c r="AB30" s="172">
        <v>19.159993876765402</v>
      </c>
      <c r="AC30" s="173">
        <v>25.265634325255501</v>
      </c>
      <c r="AD30" s="163"/>
      <c r="AE30" s="174">
        <v>13.6948375244865</v>
      </c>
      <c r="AF30" s="30"/>
      <c r="AG30" s="190">
        <v>119.94319071791099</v>
      </c>
      <c r="AH30" s="185">
        <v>111.436413684624</v>
      </c>
      <c r="AI30" s="185">
        <v>113.367342441373</v>
      </c>
      <c r="AJ30" s="185">
        <v>114.027785014589</v>
      </c>
      <c r="AK30" s="185">
        <v>111.399337820234</v>
      </c>
      <c r="AL30" s="191">
        <v>113.833317203701</v>
      </c>
      <c r="AM30" s="185"/>
      <c r="AN30" s="192">
        <v>123.474324255535</v>
      </c>
      <c r="AO30" s="193">
        <v>121.45789191282201</v>
      </c>
      <c r="AP30" s="194">
        <v>122.507989025263</v>
      </c>
      <c r="AQ30" s="185"/>
      <c r="AR30" s="195">
        <v>116.401615926161</v>
      </c>
      <c r="AS30" s="168"/>
      <c r="AT30" s="169">
        <v>27.436809806025099</v>
      </c>
      <c r="AU30" s="163">
        <v>8.0911000304894305</v>
      </c>
      <c r="AV30" s="163">
        <v>5.9678929261246099</v>
      </c>
      <c r="AW30" s="163">
        <v>6.14096087871458</v>
      </c>
      <c r="AX30" s="163">
        <v>6.0098732622487399</v>
      </c>
      <c r="AY30" s="170">
        <v>9.4343113553352502</v>
      </c>
      <c r="AZ30" s="163"/>
      <c r="BA30" s="171">
        <v>8.0847975904606706</v>
      </c>
      <c r="BB30" s="172">
        <v>7.9858054310078996</v>
      </c>
      <c r="BC30" s="173">
        <v>8.0440160225657191</v>
      </c>
      <c r="BD30" s="163"/>
      <c r="BE30" s="174">
        <v>8.9681854182746807</v>
      </c>
    </row>
    <row r="31" spans="1:57" x14ac:dyDescent="0.2">
      <c r="A31" s="21" t="s">
        <v>50</v>
      </c>
      <c r="B31" s="3" t="str">
        <f t="shared" si="0"/>
        <v>Staunton &amp; Harrisonburg, VA</v>
      </c>
      <c r="C31" s="3"/>
      <c r="D31" s="24" t="s">
        <v>16</v>
      </c>
      <c r="E31" s="27" t="s">
        <v>17</v>
      </c>
      <c r="F31" s="3"/>
      <c r="G31" s="190">
        <v>93.019335370511797</v>
      </c>
      <c r="H31" s="185">
        <v>97.535898718349401</v>
      </c>
      <c r="I31" s="185">
        <v>104.54375416204201</v>
      </c>
      <c r="J31" s="185">
        <v>112.427370639194</v>
      </c>
      <c r="K31" s="185">
        <v>117.099529696969</v>
      </c>
      <c r="L31" s="191">
        <v>106.388870741426</v>
      </c>
      <c r="M31" s="185"/>
      <c r="N31" s="192">
        <v>131.74490373187501</v>
      </c>
      <c r="O31" s="193">
        <v>128.560247428412</v>
      </c>
      <c r="P31" s="194">
        <v>130.277039979497</v>
      </c>
      <c r="Q31" s="185"/>
      <c r="R31" s="195">
        <v>113.66506108270499</v>
      </c>
      <c r="S31" s="168"/>
      <c r="T31" s="169">
        <v>2.33256909273614</v>
      </c>
      <c r="U31" s="163">
        <v>2.0933785071806299</v>
      </c>
      <c r="V31" s="163">
        <v>7.7977442110583901</v>
      </c>
      <c r="W31" s="163">
        <v>5.2528435610086799E-2</v>
      </c>
      <c r="X31" s="163">
        <v>-34.161389938419397</v>
      </c>
      <c r="Y31" s="170">
        <v>-12.0685392949002</v>
      </c>
      <c r="Z31" s="163"/>
      <c r="AA31" s="171">
        <v>-36.3484948165882</v>
      </c>
      <c r="AB31" s="172">
        <v>-29.4024211800945</v>
      </c>
      <c r="AC31" s="173">
        <v>-33.375925533135302</v>
      </c>
      <c r="AD31" s="163"/>
      <c r="AE31" s="174">
        <v>-22.082910383290301</v>
      </c>
      <c r="AF31" s="30"/>
      <c r="AG31" s="190">
        <v>93.699021614383994</v>
      </c>
      <c r="AH31" s="185">
        <v>96.715766602687097</v>
      </c>
      <c r="AI31" s="185">
        <v>99.8603592385859</v>
      </c>
      <c r="AJ31" s="185">
        <v>102.546071711046</v>
      </c>
      <c r="AK31" s="185">
        <v>105.721141293597</v>
      </c>
      <c r="AL31" s="191">
        <v>100.218161489217</v>
      </c>
      <c r="AM31" s="185"/>
      <c r="AN31" s="192">
        <v>124.576460156609</v>
      </c>
      <c r="AO31" s="193">
        <v>122.223327774214</v>
      </c>
      <c r="AP31" s="194">
        <v>123.463366709144</v>
      </c>
      <c r="AQ31" s="185"/>
      <c r="AR31" s="195">
        <v>107.82213434969</v>
      </c>
      <c r="AS31" s="168"/>
      <c r="AT31" s="169">
        <v>1.08762463958252</v>
      </c>
      <c r="AU31" s="163">
        <v>1.2304623695446799</v>
      </c>
      <c r="AV31" s="163">
        <v>4.1594993730750298</v>
      </c>
      <c r="AW31" s="163">
        <v>1.3786882483413101</v>
      </c>
      <c r="AX31" s="163">
        <v>-15.058932465852701</v>
      </c>
      <c r="AY31" s="170">
        <v>-2.9343840743710801</v>
      </c>
      <c r="AZ31" s="163"/>
      <c r="BA31" s="171">
        <v>-12.6867622088832</v>
      </c>
      <c r="BB31" s="172">
        <v>-8.5883933701946695</v>
      </c>
      <c r="BC31" s="173">
        <v>-10.7383896397687</v>
      </c>
      <c r="BD31" s="163"/>
      <c r="BE31" s="174">
        <v>-6.6004297729261499</v>
      </c>
    </row>
    <row r="32" spans="1:57" x14ac:dyDescent="0.2">
      <c r="A32" s="21" t="s">
        <v>51</v>
      </c>
      <c r="B32" s="3" t="str">
        <f t="shared" si="0"/>
        <v>Blacksburg &amp; Wytheville, VA</v>
      </c>
      <c r="C32" s="3"/>
      <c r="D32" s="24" t="s">
        <v>16</v>
      </c>
      <c r="E32" s="27" t="s">
        <v>17</v>
      </c>
      <c r="F32" s="3"/>
      <c r="G32" s="190">
        <v>102.236268068331</v>
      </c>
      <c r="H32" s="185">
        <v>106.21891859537099</v>
      </c>
      <c r="I32" s="185">
        <v>133.456525265127</v>
      </c>
      <c r="J32" s="185">
        <v>193.279234762979</v>
      </c>
      <c r="K32" s="185">
        <v>120.6200596282</v>
      </c>
      <c r="L32" s="191">
        <v>139.27510015710899</v>
      </c>
      <c r="M32" s="185"/>
      <c r="N32" s="192">
        <v>154.72147416824399</v>
      </c>
      <c r="O32" s="193">
        <v>143.14587192118199</v>
      </c>
      <c r="P32" s="194">
        <v>149.49339513497401</v>
      </c>
      <c r="Q32" s="185"/>
      <c r="R32" s="195">
        <v>142.40398310473199</v>
      </c>
      <c r="S32" s="168"/>
      <c r="T32" s="169">
        <v>3.05456790090936</v>
      </c>
      <c r="U32" s="163">
        <v>4.9588966989340698E-2</v>
      </c>
      <c r="V32" s="163">
        <v>-4.3737953248909696</v>
      </c>
      <c r="W32" s="163">
        <v>-7.4547615339748496</v>
      </c>
      <c r="X32" s="163">
        <v>-56.8325119895227</v>
      </c>
      <c r="Y32" s="170">
        <v>-22.600917693985298</v>
      </c>
      <c r="Z32" s="163"/>
      <c r="AA32" s="171">
        <v>-45.701906148908002</v>
      </c>
      <c r="AB32" s="172">
        <v>-42.600573471477098</v>
      </c>
      <c r="AC32" s="173">
        <v>-44.369673142182698</v>
      </c>
      <c r="AD32" s="163"/>
      <c r="AE32" s="174">
        <v>-31.678603441212498</v>
      </c>
      <c r="AF32" s="30"/>
      <c r="AG32" s="190">
        <v>100.967227384385</v>
      </c>
      <c r="AH32" s="185">
        <v>102.120580421599</v>
      </c>
      <c r="AI32" s="185">
        <v>112.434532604925</v>
      </c>
      <c r="AJ32" s="185">
        <v>133.20062289183701</v>
      </c>
      <c r="AK32" s="185">
        <v>111.52061951427299</v>
      </c>
      <c r="AL32" s="191">
        <v>113.353546309439</v>
      </c>
      <c r="AM32" s="185"/>
      <c r="AN32" s="192">
        <v>136.119610505894</v>
      </c>
      <c r="AO32" s="193">
        <v>130.29465407281799</v>
      </c>
      <c r="AP32" s="194">
        <v>133.321761216022</v>
      </c>
      <c r="AQ32" s="185"/>
      <c r="AR32" s="195">
        <v>119.622159368951</v>
      </c>
      <c r="AS32" s="168"/>
      <c r="AT32" s="169">
        <v>4.2556974145060202</v>
      </c>
      <c r="AU32" s="163">
        <v>2.0167040145181798</v>
      </c>
      <c r="AV32" s="163">
        <v>1.30187817931087</v>
      </c>
      <c r="AW32" s="163">
        <v>0.22078850253651</v>
      </c>
      <c r="AX32" s="163">
        <v>-30.743303455269601</v>
      </c>
      <c r="AY32" s="170">
        <v>-7.7181745283876602</v>
      </c>
      <c r="AZ32" s="163"/>
      <c r="BA32" s="171">
        <v>-24.578051276667601</v>
      </c>
      <c r="BB32" s="172">
        <v>-20.4943043282621</v>
      </c>
      <c r="BC32" s="173">
        <v>-22.712757400133999</v>
      </c>
      <c r="BD32" s="163"/>
      <c r="BE32" s="174">
        <v>-13.963161385952599</v>
      </c>
    </row>
    <row r="33" spans="1:64" x14ac:dyDescent="0.2">
      <c r="A33" s="21" t="s">
        <v>52</v>
      </c>
      <c r="B33" s="3" t="str">
        <f t="shared" si="0"/>
        <v>Lynchburg, VA</v>
      </c>
      <c r="C33" s="3"/>
      <c r="D33" s="24" t="s">
        <v>16</v>
      </c>
      <c r="E33" s="27" t="s">
        <v>17</v>
      </c>
      <c r="F33" s="3"/>
      <c r="G33" s="190">
        <v>103.872318840579</v>
      </c>
      <c r="H33" s="185">
        <v>112.09925065963</v>
      </c>
      <c r="I33" s="185">
        <v>121.09781157998</v>
      </c>
      <c r="J33" s="185">
        <v>208.55569904761899</v>
      </c>
      <c r="K33" s="185">
        <v>342.05911406423002</v>
      </c>
      <c r="L33" s="191">
        <v>194.45999066815901</v>
      </c>
      <c r="M33" s="185"/>
      <c r="N33" s="192">
        <v>349.90760300967298</v>
      </c>
      <c r="O33" s="193">
        <v>248.980295748613</v>
      </c>
      <c r="P33" s="194">
        <v>305.82956205852599</v>
      </c>
      <c r="Q33" s="185"/>
      <c r="R33" s="195">
        <v>229.67383957628701</v>
      </c>
      <c r="S33" s="168"/>
      <c r="T33" s="169">
        <v>0.34910190381853601</v>
      </c>
      <c r="U33" s="163">
        <v>-4.1011927559337602</v>
      </c>
      <c r="V33" s="163">
        <v>1.87407000685784</v>
      </c>
      <c r="W33" s="163">
        <v>0.50033502228192095</v>
      </c>
      <c r="X33" s="163">
        <v>9.7791617793054506</v>
      </c>
      <c r="Y33" s="170">
        <v>3.8248032872142801</v>
      </c>
      <c r="Z33" s="163"/>
      <c r="AA33" s="171">
        <v>2.7995452816053299</v>
      </c>
      <c r="AB33" s="172">
        <v>4.6805636466408904</v>
      </c>
      <c r="AC33" s="173">
        <v>3.4120358691784198</v>
      </c>
      <c r="AD33" s="163"/>
      <c r="AE33" s="174">
        <v>3.5470146931304001</v>
      </c>
      <c r="AF33" s="30"/>
      <c r="AG33" s="190">
        <v>101.14959510357799</v>
      </c>
      <c r="AH33" s="185">
        <v>109.076032021347</v>
      </c>
      <c r="AI33" s="185">
        <v>115.338741665656</v>
      </c>
      <c r="AJ33" s="185">
        <v>139.807132989932</v>
      </c>
      <c r="AK33" s="185">
        <v>187.46233624970401</v>
      </c>
      <c r="AL33" s="191">
        <v>133.648169968991</v>
      </c>
      <c r="AM33" s="185"/>
      <c r="AN33" s="192">
        <v>201.445447324414</v>
      </c>
      <c r="AO33" s="193">
        <v>166.22218334499601</v>
      </c>
      <c r="AP33" s="194">
        <v>184.798756476683</v>
      </c>
      <c r="AQ33" s="185"/>
      <c r="AR33" s="195">
        <v>150.16133710584299</v>
      </c>
      <c r="AS33" s="168"/>
      <c r="AT33" s="169">
        <v>-0.29567959208054601</v>
      </c>
      <c r="AU33" s="163">
        <v>-0.100522669162395</v>
      </c>
      <c r="AV33" s="163">
        <v>2.63666279602139</v>
      </c>
      <c r="AW33" s="163">
        <v>2.6287620828734801</v>
      </c>
      <c r="AX33" s="163">
        <v>7.6027804472298603</v>
      </c>
      <c r="AY33" s="170">
        <v>3.32352303744082</v>
      </c>
      <c r="AZ33" s="163"/>
      <c r="BA33" s="171">
        <v>2.2505262152522798</v>
      </c>
      <c r="BB33" s="172">
        <v>1.08026532162809</v>
      </c>
      <c r="BC33" s="173">
        <v>1.8899799004606599</v>
      </c>
      <c r="BD33" s="163"/>
      <c r="BE33" s="174">
        <v>2.7913592863733401</v>
      </c>
    </row>
    <row r="34" spans="1:64" x14ac:dyDescent="0.2">
      <c r="A34" s="21" t="s">
        <v>73</v>
      </c>
      <c r="B34" s="3" t="str">
        <f t="shared" si="0"/>
        <v>Central Virginia</v>
      </c>
      <c r="C34" s="3"/>
      <c r="D34" s="24" t="s">
        <v>16</v>
      </c>
      <c r="E34" s="27" t="s">
        <v>17</v>
      </c>
      <c r="F34" s="3"/>
      <c r="G34" s="190">
        <v>107.709198767334</v>
      </c>
      <c r="H34" s="185">
        <v>117.597483104937</v>
      </c>
      <c r="I34" s="185">
        <v>121.701086413371</v>
      </c>
      <c r="J34" s="185">
        <v>132.360509713722</v>
      </c>
      <c r="K34" s="185">
        <v>152.25497343122501</v>
      </c>
      <c r="L34" s="191">
        <v>128.06401204588701</v>
      </c>
      <c r="M34" s="185"/>
      <c r="N34" s="192">
        <v>175.78004334765501</v>
      </c>
      <c r="O34" s="193">
        <v>161.988328477349</v>
      </c>
      <c r="P34" s="194">
        <v>169.051231257545</v>
      </c>
      <c r="Q34" s="185"/>
      <c r="R34" s="195">
        <v>141.12946573888399</v>
      </c>
      <c r="S34" s="168"/>
      <c r="T34" s="169">
        <v>4.0253801632592699E-2</v>
      </c>
      <c r="U34" s="163">
        <v>1.56981632995929</v>
      </c>
      <c r="V34" s="163">
        <v>1.4350991183930699</v>
      </c>
      <c r="W34" s="163">
        <v>0.24864870406869299</v>
      </c>
      <c r="X34" s="163">
        <v>0.81931174945145901</v>
      </c>
      <c r="Y34" s="170">
        <v>0.902160253924427</v>
      </c>
      <c r="Z34" s="163"/>
      <c r="AA34" s="171">
        <v>-4.6506037262516102</v>
      </c>
      <c r="AB34" s="172">
        <v>-4.2612590109328803</v>
      </c>
      <c r="AC34" s="173">
        <v>-4.4779912351304096</v>
      </c>
      <c r="AD34" s="163"/>
      <c r="AE34" s="174">
        <v>-1.44172115317891</v>
      </c>
      <c r="AF34" s="30"/>
      <c r="AG34" s="190">
        <v>108.54892165397101</v>
      </c>
      <c r="AH34" s="185">
        <v>117.30396204997</v>
      </c>
      <c r="AI34" s="185">
        <v>122.292602927125</v>
      </c>
      <c r="AJ34" s="185">
        <v>123.52646967696801</v>
      </c>
      <c r="AK34" s="185">
        <v>130.52748719537101</v>
      </c>
      <c r="AL34" s="191">
        <v>121.240650049859</v>
      </c>
      <c r="AM34" s="185"/>
      <c r="AN34" s="192">
        <v>152.785317208002</v>
      </c>
      <c r="AO34" s="193">
        <v>147.47976943800501</v>
      </c>
      <c r="AP34" s="194">
        <v>150.17348026566</v>
      </c>
      <c r="AQ34" s="185"/>
      <c r="AR34" s="195">
        <v>130.367071395794</v>
      </c>
      <c r="AS34" s="168"/>
      <c r="AT34" s="169">
        <v>-0.71731705090166298</v>
      </c>
      <c r="AU34" s="163">
        <v>1.07455843664371</v>
      </c>
      <c r="AV34" s="163">
        <v>1.7364900453833501</v>
      </c>
      <c r="AW34" s="163">
        <v>-3.3547742956584803E-2</v>
      </c>
      <c r="AX34" s="163">
        <v>-0.26548715820690799</v>
      </c>
      <c r="AY34" s="170">
        <v>0.440534939821348</v>
      </c>
      <c r="AZ34" s="163"/>
      <c r="BA34" s="171">
        <v>-3.5748174386938301</v>
      </c>
      <c r="BB34" s="172">
        <v>-4.5006461441061099</v>
      </c>
      <c r="BC34" s="173">
        <v>-3.9930358989500601</v>
      </c>
      <c r="BD34" s="163"/>
      <c r="BE34" s="174">
        <v>-1.42769788748182</v>
      </c>
    </row>
    <row r="35" spans="1:64" x14ac:dyDescent="0.2">
      <c r="A35" s="21" t="s">
        <v>74</v>
      </c>
      <c r="B35" s="3" t="str">
        <f t="shared" si="0"/>
        <v>Chesapeake Bay</v>
      </c>
      <c r="C35" s="3"/>
      <c r="D35" s="24" t="s">
        <v>16</v>
      </c>
      <c r="E35" s="27" t="s">
        <v>17</v>
      </c>
      <c r="F35" s="3"/>
      <c r="G35" s="190">
        <v>104.576527777777</v>
      </c>
      <c r="H35" s="185">
        <v>114.922133838383</v>
      </c>
      <c r="I35" s="185">
        <v>114.945603644646</v>
      </c>
      <c r="J35" s="185">
        <v>116.294219269102</v>
      </c>
      <c r="K35" s="185">
        <v>120.00600801068001</v>
      </c>
      <c r="L35" s="191">
        <v>114.69338891739299</v>
      </c>
      <c r="M35" s="185"/>
      <c r="N35" s="192">
        <v>157.316007109004</v>
      </c>
      <c r="O35" s="193">
        <v>161.113767798466</v>
      </c>
      <c r="P35" s="194">
        <v>159.28945930563401</v>
      </c>
      <c r="Q35" s="185"/>
      <c r="R35" s="195">
        <v>128.54932095490699</v>
      </c>
      <c r="S35" s="168"/>
      <c r="T35" s="169">
        <v>8.5445682176283508</v>
      </c>
      <c r="U35" s="163">
        <v>7.9772382160850901</v>
      </c>
      <c r="V35" s="163">
        <v>5.34971987954121</v>
      </c>
      <c r="W35" s="163">
        <v>1.7760438376317</v>
      </c>
      <c r="X35" s="163">
        <v>-7.0653601954359804</v>
      </c>
      <c r="Y35" s="170">
        <v>2.16174525913013</v>
      </c>
      <c r="Z35" s="163"/>
      <c r="AA35" s="171">
        <v>-0.12953180164345801</v>
      </c>
      <c r="AB35" s="172">
        <v>1.35492081931419</v>
      </c>
      <c r="AC35" s="173">
        <v>0.712117232798815</v>
      </c>
      <c r="AD35" s="163"/>
      <c r="AE35" s="174">
        <v>1.6658664693773999</v>
      </c>
      <c r="AF35" s="30"/>
      <c r="AG35" s="190">
        <v>106.20956539735</v>
      </c>
      <c r="AH35" s="185">
        <v>112.00743312101901</v>
      </c>
      <c r="AI35" s="185">
        <v>113.175516637478</v>
      </c>
      <c r="AJ35" s="185">
        <v>114.617151300236</v>
      </c>
      <c r="AK35" s="185">
        <v>116.910432118671</v>
      </c>
      <c r="AL35" s="191">
        <v>112.914505721859</v>
      </c>
      <c r="AM35" s="185"/>
      <c r="AN35" s="192">
        <v>145.029757355171</v>
      </c>
      <c r="AO35" s="193">
        <v>145.161088052179</v>
      </c>
      <c r="AP35" s="194">
        <v>145.096170914542</v>
      </c>
      <c r="AQ35" s="185"/>
      <c r="AR35" s="195">
        <v>122.611018656547</v>
      </c>
      <c r="AS35" s="168"/>
      <c r="AT35" s="169">
        <v>2.6747443326937801</v>
      </c>
      <c r="AU35" s="163">
        <v>2.8478885380365799</v>
      </c>
      <c r="AV35" s="163">
        <v>5.3400744029782796</v>
      </c>
      <c r="AW35" s="163">
        <v>5.4020951943883198</v>
      </c>
      <c r="AX35" s="163">
        <v>-9.9748422076635507E-2</v>
      </c>
      <c r="AY35" s="170">
        <v>3.1991702166354101</v>
      </c>
      <c r="AZ35" s="163"/>
      <c r="BA35" s="171">
        <v>4.85209670860025</v>
      </c>
      <c r="BB35" s="172">
        <v>3.5986726639060298</v>
      </c>
      <c r="BC35" s="173">
        <v>4.2351160881371204</v>
      </c>
      <c r="BD35" s="163"/>
      <c r="BE35" s="174">
        <v>3.63719881062916</v>
      </c>
    </row>
    <row r="36" spans="1:64" x14ac:dyDescent="0.2">
      <c r="A36" s="21" t="s">
        <v>75</v>
      </c>
      <c r="B36" s="3" t="str">
        <f t="shared" si="0"/>
        <v>Coastal Virginia - Eastern Shore</v>
      </c>
      <c r="C36" s="3"/>
      <c r="D36" s="24" t="s">
        <v>16</v>
      </c>
      <c r="E36" s="27" t="s">
        <v>17</v>
      </c>
      <c r="F36" s="3"/>
      <c r="G36" s="190">
        <v>108.358217179902</v>
      </c>
      <c r="H36" s="185">
        <v>111.670352526439</v>
      </c>
      <c r="I36" s="185">
        <v>113.961983967935</v>
      </c>
      <c r="J36" s="185">
        <v>128.63147293700001</v>
      </c>
      <c r="K36" s="185">
        <v>127.168028747433</v>
      </c>
      <c r="L36" s="191">
        <v>119.214337639588</v>
      </c>
      <c r="M36" s="185"/>
      <c r="N36" s="192">
        <v>147.36491000000001</v>
      </c>
      <c r="O36" s="193">
        <v>142.10320459290099</v>
      </c>
      <c r="P36" s="194">
        <v>144.79049029622001</v>
      </c>
      <c r="Q36" s="185"/>
      <c r="R36" s="195">
        <v>126.889143295019</v>
      </c>
      <c r="S36" s="168"/>
      <c r="T36" s="169">
        <v>12.0935263654262</v>
      </c>
      <c r="U36" s="163">
        <v>7.5133950584868003</v>
      </c>
      <c r="V36" s="163">
        <v>9.8990255322246004</v>
      </c>
      <c r="W36" s="163">
        <v>11.624237565378801</v>
      </c>
      <c r="X36" s="163">
        <v>-4.47236925935439</v>
      </c>
      <c r="Y36" s="170">
        <v>6.3489977324543698</v>
      </c>
      <c r="Z36" s="163"/>
      <c r="AA36" s="171">
        <v>-1.0328700012426599</v>
      </c>
      <c r="AB36" s="172">
        <v>-1.1529487560940901</v>
      </c>
      <c r="AC36" s="173">
        <v>-1.1225179844690301</v>
      </c>
      <c r="AD36" s="163"/>
      <c r="AE36" s="174">
        <v>2.99823005975226</v>
      </c>
      <c r="AF36" s="30"/>
      <c r="AG36" s="190">
        <v>104.454431339511</v>
      </c>
      <c r="AH36" s="185">
        <v>108.38876625435999</v>
      </c>
      <c r="AI36" s="185">
        <v>108.504221382916</v>
      </c>
      <c r="AJ36" s="185">
        <v>114.837127513081</v>
      </c>
      <c r="AK36" s="185">
        <v>115.648627338129</v>
      </c>
      <c r="AL36" s="191">
        <v>110.858396267496</v>
      </c>
      <c r="AM36" s="185"/>
      <c r="AN36" s="192">
        <v>134.186322450012</v>
      </c>
      <c r="AO36" s="193">
        <v>133.12081949651801</v>
      </c>
      <c r="AP36" s="194">
        <v>133.66861418347401</v>
      </c>
      <c r="AQ36" s="185"/>
      <c r="AR36" s="195">
        <v>118.236196127946</v>
      </c>
      <c r="AS36" s="168"/>
      <c r="AT36" s="169">
        <v>6.7939739614177599</v>
      </c>
      <c r="AU36" s="163">
        <v>6.4577409378673796</v>
      </c>
      <c r="AV36" s="163">
        <v>5.0953121696760704</v>
      </c>
      <c r="AW36" s="163">
        <v>7.4376250094810299</v>
      </c>
      <c r="AX36" s="163">
        <v>1.17707815729389</v>
      </c>
      <c r="AY36" s="170">
        <v>5.2456261824670802</v>
      </c>
      <c r="AZ36" s="163"/>
      <c r="BA36" s="171">
        <v>-0.52354394317173703</v>
      </c>
      <c r="BB36" s="172">
        <v>-0.55237034883114</v>
      </c>
      <c r="BC36" s="173">
        <v>-0.53006781167870898</v>
      </c>
      <c r="BD36" s="163"/>
      <c r="BE36" s="174">
        <v>2.7173371187774902</v>
      </c>
    </row>
    <row r="37" spans="1:64" x14ac:dyDescent="0.2">
      <c r="A37" s="21" t="s">
        <v>76</v>
      </c>
      <c r="B37" s="3" t="str">
        <f t="shared" si="0"/>
        <v>Coastal Virginia - Hampton Roads</v>
      </c>
      <c r="C37" s="3"/>
      <c r="D37" s="24" t="s">
        <v>16</v>
      </c>
      <c r="E37" s="27" t="s">
        <v>17</v>
      </c>
      <c r="F37" s="3"/>
      <c r="G37" s="190">
        <v>112.17920382476299</v>
      </c>
      <c r="H37" s="185">
        <v>115.567143798892</v>
      </c>
      <c r="I37" s="185">
        <v>117.858451649648</v>
      </c>
      <c r="J37" s="185">
        <v>119.17192573644</v>
      </c>
      <c r="K37" s="185">
        <v>119.156500475209</v>
      </c>
      <c r="L37" s="191">
        <v>116.987105178486</v>
      </c>
      <c r="M37" s="185"/>
      <c r="N37" s="192">
        <v>153.58304750196299</v>
      </c>
      <c r="O37" s="193">
        <v>160.93607734450501</v>
      </c>
      <c r="P37" s="194">
        <v>157.36605474773199</v>
      </c>
      <c r="Q37" s="185"/>
      <c r="R37" s="195">
        <v>130.63701289675299</v>
      </c>
      <c r="S37" s="168"/>
      <c r="T37" s="169">
        <v>3.3018846136866</v>
      </c>
      <c r="U37" s="163">
        <v>4.5326061145229604</v>
      </c>
      <c r="V37" s="163">
        <v>2.2978244941283799</v>
      </c>
      <c r="W37" s="163">
        <v>3.1440262249772499</v>
      </c>
      <c r="X37" s="163">
        <v>4.1404218057787601</v>
      </c>
      <c r="Y37" s="170">
        <v>3.4871392985635201</v>
      </c>
      <c r="Z37" s="163"/>
      <c r="AA37" s="171">
        <v>4.54737923732303</v>
      </c>
      <c r="AB37" s="172">
        <v>3.0791748058934099</v>
      </c>
      <c r="AC37" s="173">
        <v>3.7872570999134201</v>
      </c>
      <c r="AD37" s="163"/>
      <c r="AE37" s="174">
        <v>4.0666522682129003</v>
      </c>
      <c r="AF37" s="30"/>
      <c r="AG37" s="190">
        <v>110.77757919970399</v>
      </c>
      <c r="AH37" s="185">
        <v>115.616791780851</v>
      </c>
      <c r="AI37" s="185">
        <v>119.818695246693</v>
      </c>
      <c r="AJ37" s="185">
        <v>121.070501427499</v>
      </c>
      <c r="AK37" s="185">
        <v>123.793944580587</v>
      </c>
      <c r="AL37" s="191">
        <v>118.61033798837001</v>
      </c>
      <c r="AM37" s="185"/>
      <c r="AN37" s="192">
        <v>152.510495882019</v>
      </c>
      <c r="AO37" s="193">
        <v>155.38701501334299</v>
      </c>
      <c r="AP37" s="194">
        <v>153.95096642220801</v>
      </c>
      <c r="AQ37" s="185"/>
      <c r="AR37" s="195">
        <v>130.46282952045701</v>
      </c>
      <c r="AS37" s="168"/>
      <c r="AT37" s="169">
        <v>3.21840818064228</v>
      </c>
      <c r="AU37" s="163">
        <v>6.21594093323609</v>
      </c>
      <c r="AV37" s="163">
        <v>6.0355428697686904</v>
      </c>
      <c r="AW37" s="163">
        <v>4.52099236282801</v>
      </c>
      <c r="AX37" s="163">
        <v>4.3552082098072598</v>
      </c>
      <c r="AY37" s="170">
        <v>4.9373716621770098</v>
      </c>
      <c r="AZ37" s="163"/>
      <c r="BA37" s="171">
        <v>2.0346969220617099</v>
      </c>
      <c r="BB37" s="172">
        <v>1.92253758078167</v>
      </c>
      <c r="BC37" s="173">
        <v>1.97115469244182</v>
      </c>
      <c r="BD37" s="163"/>
      <c r="BE37" s="174">
        <v>3.8589870552559802</v>
      </c>
    </row>
    <row r="38" spans="1:64" x14ac:dyDescent="0.2">
      <c r="A38" s="20" t="s">
        <v>77</v>
      </c>
      <c r="B38" s="3" t="str">
        <f t="shared" si="0"/>
        <v>Northern Virginia</v>
      </c>
      <c r="C38" s="3"/>
      <c r="D38" s="24" t="s">
        <v>16</v>
      </c>
      <c r="E38" s="27" t="s">
        <v>17</v>
      </c>
      <c r="F38" s="3"/>
      <c r="G38" s="190">
        <v>151.97137704071699</v>
      </c>
      <c r="H38" s="185">
        <v>184.09626559969499</v>
      </c>
      <c r="I38" s="185">
        <v>198.553271831655</v>
      </c>
      <c r="J38" s="185">
        <v>190.317518793734</v>
      </c>
      <c r="K38" s="185">
        <v>166.572034751122</v>
      </c>
      <c r="L38" s="191">
        <v>180.32301310841601</v>
      </c>
      <c r="M38" s="185"/>
      <c r="N38" s="192">
        <v>143.980241181081</v>
      </c>
      <c r="O38" s="193">
        <v>141.647690095846</v>
      </c>
      <c r="P38" s="194">
        <v>142.82488553343001</v>
      </c>
      <c r="Q38" s="185"/>
      <c r="R38" s="195">
        <v>170.30326944761501</v>
      </c>
      <c r="S38" s="168"/>
      <c r="T38" s="169">
        <v>-1.9485275766633301</v>
      </c>
      <c r="U38" s="163">
        <v>1.07207605374168</v>
      </c>
      <c r="V38" s="163">
        <v>2.7280102672509701</v>
      </c>
      <c r="W38" s="163">
        <v>0.19379908205205701</v>
      </c>
      <c r="X38" s="163">
        <v>-0.469297069752108</v>
      </c>
      <c r="Y38" s="170">
        <v>0.53658898693407997</v>
      </c>
      <c r="Z38" s="163"/>
      <c r="AA38" s="171">
        <v>-3.1650864428383998</v>
      </c>
      <c r="AB38" s="172">
        <v>-5.7752114044601504</v>
      </c>
      <c r="AC38" s="173">
        <v>-4.4696368706829404</v>
      </c>
      <c r="AD38" s="163"/>
      <c r="AE38" s="174">
        <v>-0.546494840396614</v>
      </c>
      <c r="AF38" s="30"/>
      <c r="AG38" s="190">
        <v>139.601655326046</v>
      </c>
      <c r="AH38" s="185">
        <v>168.24139056301601</v>
      </c>
      <c r="AI38" s="185">
        <v>182.522913401659</v>
      </c>
      <c r="AJ38" s="185">
        <v>179.40545185176501</v>
      </c>
      <c r="AK38" s="185">
        <v>158.24048895184399</v>
      </c>
      <c r="AL38" s="191">
        <v>167.52516188788101</v>
      </c>
      <c r="AM38" s="185"/>
      <c r="AN38" s="192">
        <v>141.008178693247</v>
      </c>
      <c r="AO38" s="193">
        <v>139.30252796479701</v>
      </c>
      <c r="AP38" s="194">
        <v>140.15432092109401</v>
      </c>
      <c r="AQ38" s="185"/>
      <c r="AR38" s="195">
        <v>159.75588341938001</v>
      </c>
      <c r="AS38" s="168"/>
      <c r="AT38" s="169">
        <v>-6.6090635506903403</v>
      </c>
      <c r="AU38" s="163">
        <v>-4.5670447426908902</v>
      </c>
      <c r="AV38" s="163">
        <v>-3.0783572001048101</v>
      </c>
      <c r="AW38" s="163">
        <v>-3.0433071854250699</v>
      </c>
      <c r="AX38" s="163">
        <v>-3.78409601330041</v>
      </c>
      <c r="AY38" s="170">
        <v>-3.9864497831226098</v>
      </c>
      <c r="AZ38" s="163"/>
      <c r="BA38" s="171">
        <v>-2.3778213171217302</v>
      </c>
      <c r="BB38" s="172">
        <v>-3.3784031002383301</v>
      </c>
      <c r="BC38" s="173">
        <v>-2.8777739235701301</v>
      </c>
      <c r="BD38" s="163"/>
      <c r="BE38" s="174">
        <v>-3.8048220357487201</v>
      </c>
    </row>
    <row r="39" spans="1:64" x14ac:dyDescent="0.2">
      <c r="A39" s="22" t="s">
        <v>78</v>
      </c>
      <c r="B39" s="3" t="str">
        <f t="shared" si="0"/>
        <v>Shenandoah Valley</v>
      </c>
      <c r="C39" s="3"/>
      <c r="D39" s="25" t="s">
        <v>16</v>
      </c>
      <c r="E39" s="28" t="s">
        <v>17</v>
      </c>
      <c r="F39" s="3"/>
      <c r="G39" s="196">
        <v>93.521879685157401</v>
      </c>
      <c r="H39" s="197">
        <v>98.473998772441306</v>
      </c>
      <c r="I39" s="197">
        <v>103.941604971998</v>
      </c>
      <c r="J39" s="197">
        <v>112.098043305747</v>
      </c>
      <c r="K39" s="197">
        <v>120.38710653896101</v>
      </c>
      <c r="L39" s="198">
        <v>107.227995446066</v>
      </c>
      <c r="M39" s="185"/>
      <c r="N39" s="199">
        <v>135.31777378411701</v>
      </c>
      <c r="O39" s="200">
        <v>129.93519599137301</v>
      </c>
      <c r="P39" s="201">
        <v>132.790020850708</v>
      </c>
      <c r="Q39" s="185"/>
      <c r="R39" s="202">
        <v>115.287730192719</v>
      </c>
      <c r="S39" s="168"/>
      <c r="T39" s="175">
        <v>-0.72939400238763896</v>
      </c>
      <c r="U39" s="176">
        <v>-0.33928201725115698</v>
      </c>
      <c r="V39" s="176">
        <v>2.9038557580481101</v>
      </c>
      <c r="W39" s="176">
        <v>0.49136687868027701</v>
      </c>
      <c r="X39" s="176">
        <v>-20.729778595123001</v>
      </c>
      <c r="Y39" s="177">
        <v>-6.7790832912728298</v>
      </c>
      <c r="Z39" s="163"/>
      <c r="AA39" s="178">
        <v>-22.106125146266098</v>
      </c>
      <c r="AB39" s="179">
        <v>-16.0561770747039</v>
      </c>
      <c r="AC39" s="180">
        <v>-19.438648334907899</v>
      </c>
      <c r="AD39" s="163"/>
      <c r="AE39" s="181">
        <v>-12.3203431396281</v>
      </c>
      <c r="AF39" s="31"/>
      <c r="AG39" s="196">
        <v>94.693373166005301</v>
      </c>
      <c r="AH39" s="197">
        <v>97.812845595699002</v>
      </c>
      <c r="AI39" s="197">
        <v>100.34827378450299</v>
      </c>
      <c r="AJ39" s="197">
        <v>102.915449192354</v>
      </c>
      <c r="AK39" s="197">
        <v>108.306574050471</v>
      </c>
      <c r="AL39" s="198">
        <v>101.35013188974899</v>
      </c>
      <c r="AM39" s="185"/>
      <c r="AN39" s="199">
        <v>127.135723579028</v>
      </c>
      <c r="AO39" s="200">
        <v>124.519129471635</v>
      </c>
      <c r="AP39" s="201">
        <v>125.881367047916</v>
      </c>
      <c r="AQ39" s="185"/>
      <c r="AR39" s="202">
        <v>109.53045816065701</v>
      </c>
      <c r="AS39" s="168"/>
      <c r="AT39" s="175">
        <v>-0.30918286733338701</v>
      </c>
      <c r="AU39" s="176">
        <v>-1.6706041522403701E-2</v>
      </c>
      <c r="AV39" s="176">
        <v>1.27664653082798</v>
      </c>
      <c r="AW39" s="176">
        <v>-0.19794919195829</v>
      </c>
      <c r="AX39" s="176">
        <v>-8.3762906949043305</v>
      </c>
      <c r="AY39" s="177">
        <v>-2.13116897584985</v>
      </c>
      <c r="AZ39" s="163"/>
      <c r="BA39" s="178">
        <v>-6.98991793418522</v>
      </c>
      <c r="BB39" s="179">
        <v>-5.4024004750971297</v>
      </c>
      <c r="BC39" s="180">
        <v>-6.2070456036066401</v>
      </c>
      <c r="BD39" s="163"/>
      <c r="BE39" s="181">
        <v>-4.0304251332328498</v>
      </c>
    </row>
    <row r="40" spans="1:64" x14ac:dyDescent="0.2">
      <c r="A40" s="19" t="s">
        <v>79</v>
      </c>
      <c r="B40" s="3" t="str">
        <f t="shared" si="0"/>
        <v>Southern Virginia</v>
      </c>
      <c r="C40" s="9"/>
      <c r="D40" s="23" t="s">
        <v>16</v>
      </c>
      <c r="E40" s="26" t="s">
        <v>17</v>
      </c>
      <c r="F40" s="3"/>
      <c r="G40" s="182">
        <v>99.181685032139498</v>
      </c>
      <c r="H40" s="183">
        <v>108.627719237435</v>
      </c>
      <c r="I40" s="183">
        <v>111.948442466624</v>
      </c>
      <c r="J40" s="183">
        <v>122.67256021409401</v>
      </c>
      <c r="K40" s="183">
        <v>126.430854287556</v>
      </c>
      <c r="L40" s="184">
        <v>114.919913452364</v>
      </c>
      <c r="M40" s="185"/>
      <c r="N40" s="186">
        <v>140.27597043701701</v>
      </c>
      <c r="O40" s="187">
        <v>131.432356020942</v>
      </c>
      <c r="P40" s="188">
        <v>136.036894763259</v>
      </c>
      <c r="Q40" s="185"/>
      <c r="R40" s="189">
        <v>121.031781996029</v>
      </c>
      <c r="S40" s="168"/>
      <c r="T40" s="160">
        <v>1.7201093351950401</v>
      </c>
      <c r="U40" s="161">
        <v>2.8525432829291799</v>
      </c>
      <c r="V40" s="161">
        <v>2.9786346831290902</v>
      </c>
      <c r="W40" s="161">
        <v>4.5869238204375096</v>
      </c>
      <c r="X40" s="161">
        <v>-1.9723926339251501</v>
      </c>
      <c r="Y40" s="162">
        <v>1.8249213925708401</v>
      </c>
      <c r="Z40" s="163"/>
      <c r="AA40" s="164">
        <v>3.3661647501322398</v>
      </c>
      <c r="AB40" s="165">
        <v>9.1441150152115398</v>
      </c>
      <c r="AC40" s="166">
        <v>5.8555976072553397</v>
      </c>
      <c r="AD40" s="163"/>
      <c r="AE40" s="167">
        <v>3.0277338502987501</v>
      </c>
      <c r="AF40" s="29"/>
      <c r="AG40" s="182">
        <v>97.468735307945394</v>
      </c>
      <c r="AH40" s="183">
        <v>109.457171116827</v>
      </c>
      <c r="AI40" s="183">
        <v>112.691449394713</v>
      </c>
      <c r="AJ40" s="183">
        <v>112.994692824377</v>
      </c>
      <c r="AK40" s="183">
        <v>112.45400282137101</v>
      </c>
      <c r="AL40" s="184">
        <v>109.717696037783</v>
      </c>
      <c r="AM40" s="185"/>
      <c r="AN40" s="186">
        <v>122.079836519114</v>
      </c>
      <c r="AO40" s="187">
        <v>120.17508139732</v>
      </c>
      <c r="AP40" s="188">
        <v>121.13283871511599</v>
      </c>
      <c r="AQ40" s="185"/>
      <c r="AR40" s="189">
        <v>113.13693456740199</v>
      </c>
      <c r="AS40" s="168"/>
      <c r="AT40" s="160">
        <v>0.66163917725020605</v>
      </c>
      <c r="AU40" s="161">
        <v>3.0255915443550201</v>
      </c>
      <c r="AV40" s="161">
        <v>3.8112188859376501</v>
      </c>
      <c r="AW40" s="161">
        <v>2.4363416150358299</v>
      </c>
      <c r="AX40" s="161">
        <v>0.146137871687256</v>
      </c>
      <c r="AY40" s="162">
        <v>2.1029590768912199</v>
      </c>
      <c r="AZ40" s="163"/>
      <c r="BA40" s="164">
        <v>2.20197990702568</v>
      </c>
      <c r="BB40" s="165">
        <v>3.7785489573769402</v>
      </c>
      <c r="BC40" s="166">
        <v>2.9766186931542502</v>
      </c>
      <c r="BD40" s="163"/>
      <c r="BE40" s="167">
        <v>2.2789185627429802</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107.54002141327599</v>
      </c>
      <c r="H41" s="185">
        <v>111.13486655187199</v>
      </c>
      <c r="I41" s="185">
        <v>126.80409504734099</v>
      </c>
      <c r="J41" s="185">
        <v>167.42948959224401</v>
      </c>
      <c r="K41" s="185">
        <v>122.673121969414</v>
      </c>
      <c r="L41" s="191">
        <v>130.88502114758299</v>
      </c>
      <c r="M41" s="185"/>
      <c r="N41" s="192">
        <v>155.72863558663499</v>
      </c>
      <c r="O41" s="193">
        <v>148.78959342247899</v>
      </c>
      <c r="P41" s="194">
        <v>152.52029242208999</v>
      </c>
      <c r="Q41" s="185"/>
      <c r="R41" s="195">
        <v>137.57872331075799</v>
      </c>
      <c r="S41" s="168"/>
      <c r="T41" s="169">
        <v>5.3870682334503996</v>
      </c>
      <c r="U41" s="163">
        <v>-1.7366831890850001</v>
      </c>
      <c r="V41" s="163">
        <v>-5.0910668423740502</v>
      </c>
      <c r="W41" s="163">
        <v>-6.3184421760020903</v>
      </c>
      <c r="X41" s="163">
        <v>-45.786122279057601</v>
      </c>
      <c r="Y41" s="170">
        <v>-17.381644541418201</v>
      </c>
      <c r="Z41" s="163"/>
      <c r="AA41" s="171">
        <v>-35.342051077782102</v>
      </c>
      <c r="AB41" s="172">
        <v>-30.559825768965901</v>
      </c>
      <c r="AC41" s="173">
        <v>-33.279742047535102</v>
      </c>
      <c r="AD41" s="163"/>
      <c r="AE41" s="174">
        <v>-23.504601922118901</v>
      </c>
      <c r="AF41" s="30"/>
      <c r="AG41" s="190">
        <v>114.343372675456</v>
      </c>
      <c r="AH41" s="185">
        <v>108.92652838774499</v>
      </c>
      <c r="AI41" s="185">
        <v>116.344889698736</v>
      </c>
      <c r="AJ41" s="185">
        <v>128.53704791277499</v>
      </c>
      <c r="AK41" s="185">
        <v>117.305679197525</v>
      </c>
      <c r="AL41" s="191">
        <v>117.59197919034</v>
      </c>
      <c r="AM41" s="185"/>
      <c r="AN41" s="192">
        <v>142.33183549930101</v>
      </c>
      <c r="AO41" s="193">
        <v>139.40271198731</v>
      </c>
      <c r="AP41" s="194">
        <v>140.91721655576899</v>
      </c>
      <c r="AQ41" s="185"/>
      <c r="AR41" s="195">
        <v>124.846905937055</v>
      </c>
      <c r="AS41" s="168"/>
      <c r="AT41" s="169">
        <v>11.596683942967701</v>
      </c>
      <c r="AU41" s="163">
        <v>2.2052422688437798</v>
      </c>
      <c r="AV41" s="163">
        <v>2.5147446496283701</v>
      </c>
      <c r="AW41" s="163">
        <v>1.6338956531344999</v>
      </c>
      <c r="AX41" s="163">
        <v>-19.495144186405401</v>
      </c>
      <c r="AY41" s="170">
        <v>-2.436567633184</v>
      </c>
      <c r="AZ41" s="163"/>
      <c r="BA41" s="171">
        <v>-14.822090809687801</v>
      </c>
      <c r="BB41" s="172">
        <v>-10.2614135843491</v>
      </c>
      <c r="BC41" s="173">
        <v>-12.707785818527499</v>
      </c>
      <c r="BD41" s="163"/>
      <c r="BE41" s="174">
        <v>-6.5075375153806201</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84.503711048158607</v>
      </c>
      <c r="H42" s="185">
        <v>89.174201500535901</v>
      </c>
      <c r="I42" s="185">
        <v>91.886044852191603</v>
      </c>
      <c r="J42" s="185">
        <v>99.960483870967707</v>
      </c>
      <c r="K42" s="185">
        <v>93.420725720384198</v>
      </c>
      <c r="L42" s="191">
        <v>92.364547820429394</v>
      </c>
      <c r="M42" s="185"/>
      <c r="N42" s="192">
        <v>112.734223214285</v>
      </c>
      <c r="O42" s="193">
        <v>104.890751445086</v>
      </c>
      <c r="P42" s="194">
        <v>109.316287153652</v>
      </c>
      <c r="Q42" s="185"/>
      <c r="R42" s="195">
        <v>97.466003638568793</v>
      </c>
      <c r="S42" s="168"/>
      <c r="T42" s="169">
        <v>3.2583107938534499</v>
      </c>
      <c r="U42" s="163">
        <v>0.89666422656130196</v>
      </c>
      <c r="V42" s="163">
        <v>3.1157313231375299</v>
      </c>
      <c r="W42" s="163">
        <v>6.0140067874594099</v>
      </c>
      <c r="X42" s="163">
        <v>-13.394898490294</v>
      </c>
      <c r="Y42" s="170">
        <v>-0.99305754708379002</v>
      </c>
      <c r="Z42" s="163"/>
      <c r="AA42" s="171">
        <v>-6.4218773570913799</v>
      </c>
      <c r="AB42" s="172">
        <v>-4.0407081117051602</v>
      </c>
      <c r="AC42" s="173">
        <v>-5.33854075531851</v>
      </c>
      <c r="AD42" s="163"/>
      <c r="AE42" s="174">
        <v>-2.7703729991808199</v>
      </c>
      <c r="AF42" s="30"/>
      <c r="AG42" s="190">
        <v>84.701989130434697</v>
      </c>
      <c r="AH42" s="185">
        <v>87.586708286038501</v>
      </c>
      <c r="AI42" s="185">
        <v>89.984364123159295</v>
      </c>
      <c r="AJ42" s="185">
        <v>91.835586387434503</v>
      </c>
      <c r="AK42" s="185">
        <v>89.425529953917007</v>
      </c>
      <c r="AL42" s="191">
        <v>88.950495638611201</v>
      </c>
      <c r="AM42" s="185"/>
      <c r="AN42" s="192">
        <v>97.703960342979599</v>
      </c>
      <c r="AO42" s="193">
        <v>94.448217613465502</v>
      </c>
      <c r="AP42" s="194">
        <v>96.169485762855899</v>
      </c>
      <c r="AQ42" s="185"/>
      <c r="AR42" s="195">
        <v>91.041544111612595</v>
      </c>
      <c r="AS42" s="168"/>
      <c r="AT42" s="169">
        <v>2.0659943044618698</v>
      </c>
      <c r="AU42" s="163">
        <v>0.28498490741354598</v>
      </c>
      <c r="AV42" s="163">
        <v>1.5050191806386299</v>
      </c>
      <c r="AW42" s="163">
        <v>1.97189814688283</v>
      </c>
      <c r="AX42" s="163">
        <v>-4.3223406257783399</v>
      </c>
      <c r="AY42" s="170">
        <v>0.12361747859958901</v>
      </c>
      <c r="AZ42" s="163"/>
      <c r="BA42" s="171">
        <v>-4.8441935536626302</v>
      </c>
      <c r="BB42" s="172">
        <v>-3.2487926324940601</v>
      </c>
      <c r="BC42" s="173">
        <v>-4.0746957706685603</v>
      </c>
      <c r="BD42" s="163"/>
      <c r="BE42" s="174">
        <v>-1.3912610917903501</v>
      </c>
      <c r="BF42" s="41"/>
      <c r="BG42" s="41"/>
      <c r="BH42" s="41"/>
      <c r="BI42" s="41"/>
      <c r="BJ42" s="41"/>
      <c r="BK42" s="41"/>
      <c r="BL42" s="41"/>
    </row>
    <row r="43" spans="1:64" x14ac:dyDescent="0.2">
      <c r="A43" s="22" t="s">
        <v>82</v>
      </c>
      <c r="B43" s="3" t="str">
        <f t="shared" si="0"/>
        <v>Virginia Mountains</v>
      </c>
      <c r="C43" s="3"/>
      <c r="D43" s="25" t="s">
        <v>16</v>
      </c>
      <c r="E43" s="28" t="s">
        <v>17</v>
      </c>
      <c r="F43" s="3"/>
      <c r="G43" s="190">
        <v>113.760600179157</v>
      </c>
      <c r="H43" s="185">
        <v>115.827616867469</v>
      </c>
      <c r="I43" s="185">
        <v>126.020024968789</v>
      </c>
      <c r="J43" s="185">
        <v>184.806894319469</v>
      </c>
      <c r="K43" s="185">
        <v>151.54862444997099</v>
      </c>
      <c r="L43" s="191">
        <v>143.451881405254</v>
      </c>
      <c r="M43" s="185"/>
      <c r="N43" s="192">
        <v>172.69160445781</v>
      </c>
      <c r="O43" s="193">
        <v>157.217892991377</v>
      </c>
      <c r="P43" s="194">
        <v>165.813892492138</v>
      </c>
      <c r="Q43" s="185"/>
      <c r="R43" s="195">
        <v>150.16701773541399</v>
      </c>
      <c r="S43" s="168"/>
      <c r="T43" s="169">
        <v>8.1120139705942105</v>
      </c>
      <c r="U43" s="163">
        <v>2.9231773130950098</v>
      </c>
      <c r="V43" s="163">
        <v>5.5698426054647596</v>
      </c>
      <c r="W43" s="163">
        <v>26.897825445423099</v>
      </c>
      <c r="X43" s="163">
        <v>-18.846783154199301</v>
      </c>
      <c r="Y43" s="170">
        <v>3.0967969389769801</v>
      </c>
      <c r="Z43" s="163"/>
      <c r="AA43" s="171">
        <v>-10.544401115473899</v>
      </c>
      <c r="AB43" s="172">
        <v>-3.9520847753939901</v>
      </c>
      <c r="AC43" s="173">
        <v>-7.7403342593847997</v>
      </c>
      <c r="AD43" s="163"/>
      <c r="AE43" s="174">
        <v>-1.17086991378343</v>
      </c>
      <c r="AF43" s="31"/>
      <c r="AG43" s="190">
        <v>111.675666236428</v>
      </c>
      <c r="AH43" s="185">
        <v>119.555024079909</v>
      </c>
      <c r="AI43" s="185">
        <v>124.541222322518</v>
      </c>
      <c r="AJ43" s="185">
        <v>142.35642615949899</v>
      </c>
      <c r="AK43" s="185">
        <v>130.578061010591</v>
      </c>
      <c r="AL43" s="191">
        <v>127.008620950981</v>
      </c>
      <c r="AM43" s="185"/>
      <c r="AN43" s="192">
        <v>148.127450317344</v>
      </c>
      <c r="AO43" s="193">
        <v>141.71897248641301</v>
      </c>
      <c r="AP43" s="194">
        <v>145.05855283847501</v>
      </c>
      <c r="AQ43" s="185"/>
      <c r="AR43" s="195">
        <v>132.37897616454899</v>
      </c>
      <c r="AS43" s="168"/>
      <c r="AT43" s="169">
        <v>4.6148168227698596</v>
      </c>
      <c r="AU43" s="163">
        <v>4.3876026361065401</v>
      </c>
      <c r="AV43" s="163">
        <v>5.4750425886062102</v>
      </c>
      <c r="AW43" s="163">
        <v>12.9396861823168</v>
      </c>
      <c r="AX43" s="163">
        <v>-7.1259297424224197</v>
      </c>
      <c r="AY43" s="170">
        <v>3.70347744411503</v>
      </c>
      <c r="AZ43" s="163"/>
      <c r="BA43" s="171">
        <v>-5.2093944949914999</v>
      </c>
      <c r="BB43" s="172">
        <v>-4.0662247495220498</v>
      </c>
      <c r="BC43" s="173">
        <v>-4.6456591511944998</v>
      </c>
      <c r="BD43" s="163"/>
      <c r="BE43" s="174">
        <v>0.34762123469686201</v>
      </c>
      <c r="BF43" s="41"/>
      <c r="BG43" s="41"/>
      <c r="BH43" s="41"/>
      <c r="BI43" s="41"/>
      <c r="BJ43" s="41"/>
      <c r="BK43" s="41"/>
      <c r="BL43" s="41"/>
    </row>
    <row r="44" spans="1:64" x14ac:dyDescent="0.2">
      <c r="A44" s="48" t="s">
        <v>106</v>
      </c>
      <c r="B44" s="3" t="s">
        <v>112</v>
      </c>
      <c r="D44" s="25" t="s">
        <v>16</v>
      </c>
      <c r="E44" s="28" t="s">
        <v>17</v>
      </c>
      <c r="G44" s="190">
        <v>311.502590286425</v>
      </c>
      <c r="H44" s="185">
        <v>334.84364459070298</v>
      </c>
      <c r="I44" s="185">
        <v>335.25023773006097</v>
      </c>
      <c r="J44" s="185">
        <v>327.227934924078</v>
      </c>
      <c r="K44" s="185">
        <v>341.721997167138</v>
      </c>
      <c r="L44" s="191">
        <v>331.28282074448799</v>
      </c>
      <c r="M44" s="185"/>
      <c r="N44" s="192">
        <v>390.35015329125298</v>
      </c>
      <c r="O44" s="193">
        <v>394.63200345423098</v>
      </c>
      <c r="P44" s="194">
        <v>392.53735333039202</v>
      </c>
      <c r="Q44" s="185"/>
      <c r="R44" s="195">
        <v>349.08361876682397</v>
      </c>
      <c r="S44" s="168"/>
      <c r="T44" s="169">
        <v>2.6422725275622798</v>
      </c>
      <c r="U44" s="163">
        <v>4.9145503628181304</v>
      </c>
      <c r="V44" s="163">
        <v>3.8351102674698998</v>
      </c>
      <c r="W44" s="163">
        <v>4.68420437993153</v>
      </c>
      <c r="X44" s="163">
        <v>7.1814391489454499</v>
      </c>
      <c r="Y44" s="170">
        <v>4.7185810301803599</v>
      </c>
      <c r="Z44" s="163"/>
      <c r="AA44" s="171">
        <v>-6.8307485963269698</v>
      </c>
      <c r="AB44" s="172">
        <v>-8.6400533565448097</v>
      </c>
      <c r="AC44" s="173">
        <v>-7.8081771061111596</v>
      </c>
      <c r="AD44" s="163"/>
      <c r="AE44" s="174">
        <v>0.22560556987996999</v>
      </c>
      <c r="AG44" s="190">
        <v>315.38655549854599</v>
      </c>
      <c r="AH44" s="185">
        <v>327.44920479841699</v>
      </c>
      <c r="AI44" s="185">
        <v>334.26497170837803</v>
      </c>
      <c r="AJ44" s="185">
        <v>321.59552057285703</v>
      </c>
      <c r="AK44" s="185">
        <v>329.29568030207599</v>
      </c>
      <c r="AL44" s="191">
        <v>326.32734962123101</v>
      </c>
      <c r="AM44" s="185"/>
      <c r="AN44" s="192">
        <v>392.55283625029898</v>
      </c>
      <c r="AO44" s="193">
        <v>393.032033782241</v>
      </c>
      <c r="AP44" s="194">
        <v>392.79831852198299</v>
      </c>
      <c r="AQ44" s="185"/>
      <c r="AR44" s="195">
        <v>346.28380832016802</v>
      </c>
      <c r="AS44" s="168"/>
      <c r="AT44" s="169">
        <v>1.91862810361157</v>
      </c>
      <c r="AU44" s="163">
        <v>3.14918292072579</v>
      </c>
      <c r="AV44" s="163">
        <v>3.9592976391602202</v>
      </c>
      <c r="AW44" s="163">
        <v>1.2024795637577199</v>
      </c>
      <c r="AX44" s="163">
        <v>1.08395648896687</v>
      </c>
      <c r="AY44" s="170">
        <v>2.2585366584781101</v>
      </c>
      <c r="AZ44" s="163"/>
      <c r="BA44" s="171">
        <v>-0.30917299961046502</v>
      </c>
      <c r="BB44" s="172">
        <v>-3.0254656446964199</v>
      </c>
      <c r="BC44" s="173">
        <v>-1.7228149449133601</v>
      </c>
      <c r="BD44" s="163"/>
      <c r="BE44" s="174">
        <v>0.87037451107360997</v>
      </c>
    </row>
    <row r="45" spans="1:64" x14ac:dyDescent="0.2">
      <c r="A45" s="48" t="s">
        <v>107</v>
      </c>
      <c r="B45" s="3" t="s">
        <v>113</v>
      </c>
      <c r="D45" s="25" t="s">
        <v>16</v>
      </c>
      <c r="E45" s="28" t="s">
        <v>17</v>
      </c>
      <c r="G45" s="190">
        <v>191.89108619997299</v>
      </c>
      <c r="H45" s="185">
        <v>219.674278501706</v>
      </c>
      <c r="I45" s="185">
        <v>233.88130107014399</v>
      </c>
      <c r="J45" s="185">
        <v>233.631790688759</v>
      </c>
      <c r="K45" s="185">
        <v>211.868982821587</v>
      </c>
      <c r="L45" s="191">
        <v>220.31885418660701</v>
      </c>
      <c r="M45" s="185"/>
      <c r="N45" s="192">
        <v>211.95610403904999</v>
      </c>
      <c r="O45" s="193">
        <v>212.629323301109</v>
      </c>
      <c r="P45" s="194">
        <v>212.29354123403701</v>
      </c>
      <c r="Q45" s="185"/>
      <c r="R45" s="195">
        <v>218.021811151115</v>
      </c>
      <c r="S45" s="168"/>
      <c r="T45" s="169">
        <v>1.5682394384479901</v>
      </c>
      <c r="U45" s="163">
        <v>2.7776086007718699</v>
      </c>
      <c r="V45" s="163">
        <v>2.68180260618196</v>
      </c>
      <c r="W45" s="163">
        <v>1.0313224983934399</v>
      </c>
      <c r="X45" s="163">
        <v>-1.5833265046338101</v>
      </c>
      <c r="Y45" s="170">
        <v>1.22161317160537</v>
      </c>
      <c r="Z45" s="163"/>
      <c r="AA45" s="171">
        <v>-1.23255167008703</v>
      </c>
      <c r="AB45" s="172">
        <v>-0.65428651558378903</v>
      </c>
      <c r="AC45" s="173">
        <v>-0.94238926720454597</v>
      </c>
      <c r="AD45" s="163"/>
      <c r="AE45" s="174">
        <v>0.60722924769193098</v>
      </c>
      <c r="AG45" s="190">
        <v>181.5466886188</v>
      </c>
      <c r="AH45" s="185">
        <v>207.031931793349</v>
      </c>
      <c r="AI45" s="185">
        <v>221.728449054425</v>
      </c>
      <c r="AJ45" s="185">
        <v>221.81660652026201</v>
      </c>
      <c r="AK45" s="185">
        <v>205.748039720306</v>
      </c>
      <c r="AL45" s="191">
        <v>209.75762511485101</v>
      </c>
      <c r="AM45" s="185"/>
      <c r="AN45" s="192">
        <v>204.983622273317</v>
      </c>
      <c r="AO45" s="193">
        <v>203.26162081784301</v>
      </c>
      <c r="AP45" s="194">
        <v>204.12544645578399</v>
      </c>
      <c r="AQ45" s="185"/>
      <c r="AR45" s="195">
        <v>208.07540497797299</v>
      </c>
      <c r="AS45" s="168"/>
      <c r="AT45" s="169">
        <v>-2.0969824248935498</v>
      </c>
      <c r="AU45" s="163">
        <v>-1.3210314550809901</v>
      </c>
      <c r="AV45" s="163">
        <v>-0.19943313852945499</v>
      </c>
      <c r="AW45" s="163">
        <v>-0.34717263980766</v>
      </c>
      <c r="AX45" s="163">
        <v>0.205844375662255</v>
      </c>
      <c r="AY45" s="170">
        <v>-0.61371473967104695</v>
      </c>
      <c r="AZ45" s="163"/>
      <c r="BA45" s="171">
        <v>0.92296620859450795</v>
      </c>
      <c r="BB45" s="172">
        <v>-0.20889050272208901</v>
      </c>
      <c r="BC45" s="173">
        <v>0.35736821702083799</v>
      </c>
      <c r="BD45" s="163"/>
      <c r="BE45" s="174">
        <v>-0.35458975868230902</v>
      </c>
    </row>
    <row r="46" spans="1:64" x14ac:dyDescent="0.2">
      <c r="A46" s="48" t="s">
        <v>108</v>
      </c>
      <c r="B46" s="3" t="s">
        <v>114</v>
      </c>
      <c r="D46" s="25" t="s">
        <v>16</v>
      </c>
      <c r="E46" s="28" t="s">
        <v>17</v>
      </c>
      <c r="G46" s="190">
        <v>144.75257228260801</v>
      </c>
      <c r="H46" s="185">
        <v>163.09768833510901</v>
      </c>
      <c r="I46" s="185">
        <v>172.65552061368399</v>
      </c>
      <c r="J46" s="185">
        <v>177.36923794488999</v>
      </c>
      <c r="K46" s="185">
        <v>166.65597964376499</v>
      </c>
      <c r="L46" s="191">
        <v>166.44543262627801</v>
      </c>
      <c r="M46" s="185"/>
      <c r="N46" s="192">
        <v>175.807482175519</v>
      </c>
      <c r="O46" s="193">
        <v>169.297243820267</v>
      </c>
      <c r="P46" s="194">
        <v>172.575121790775</v>
      </c>
      <c r="Q46" s="185"/>
      <c r="R46" s="195">
        <v>168.28061768131701</v>
      </c>
      <c r="S46" s="168"/>
      <c r="T46" s="169">
        <v>-1.96576805382915</v>
      </c>
      <c r="U46" s="163">
        <v>0.29493917390746799</v>
      </c>
      <c r="V46" s="163">
        <v>1.0741731772380001</v>
      </c>
      <c r="W46" s="163">
        <v>1.14165713546307</v>
      </c>
      <c r="X46" s="163">
        <v>-8.0230511366222892</v>
      </c>
      <c r="Y46" s="170">
        <v>-1.5042932726145599</v>
      </c>
      <c r="Z46" s="163"/>
      <c r="AA46" s="171">
        <v>-6.1646518532214403</v>
      </c>
      <c r="AB46" s="172">
        <v>-6.0703676840523899</v>
      </c>
      <c r="AC46" s="173">
        <v>-6.1318930649940002</v>
      </c>
      <c r="AD46" s="163"/>
      <c r="AE46" s="174">
        <v>-2.9516573087068601</v>
      </c>
      <c r="AG46" s="190">
        <v>138.717531350618</v>
      </c>
      <c r="AH46" s="185">
        <v>153.53867426031599</v>
      </c>
      <c r="AI46" s="185">
        <v>162.380331887735</v>
      </c>
      <c r="AJ46" s="185">
        <v>164.026829102704</v>
      </c>
      <c r="AK46" s="185">
        <v>154.39575886895099</v>
      </c>
      <c r="AL46" s="191">
        <v>155.81531675536399</v>
      </c>
      <c r="AM46" s="185"/>
      <c r="AN46" s="192">
        <v>162.155576382737</v>
      </c>
      <c r="AO46" s="193">
        <v>159.523704123551</v>
      </c>
      <c r="AP46" s="194">
        <v>160.85088432923601</v>
      </c>
      <c r="AQ46" s="185"/>
      <c r="AR46" s="195">
        <v>157.34941372115199</v>
      </c>
      <c r="AS46" s="168"/>
      <c r="AT46" s="169">
        <v>-4.1840375274052404</v>
      </c>
      <c r="AU46" s="163">
        <v>-2.7737320080104402</v>
      </c>
      <c r="AV46" s="163">
        <v>-2.0148909213639499</v>
      </c>
      <c r="AW46" s="163">
        <v>-1.3059242999842899</v>
      </c>
      <c r="AX46" s="163">
        <v>-4.6439708816285199</v>
      </c>
      <c r="AY46" s="170">
        <v>-2.8190919682664499</v>
      </c>
      <c r="AZ46" s="163"/>
      <c r="BA46" s="171">
        <v>-2.9516031610663598</v>
      </c>
      <c r="BB46" s="172">
        <v>-3.1807278966127099</v>
      </c>
      <c r="BC46" s="173">
        <v>-3.05607960984752</v>
      </c>
      <c r="BD46" s="163"/>
      <c r="BE46" s="174">
        <v>-2.88425900552715</v>
      </c>
    </row>
    <row r="47" spans="1:64" x14ac:dyDescent="0.2">
      <c r="A47" s="48" t="s">
        <v>109</v>
      </c>
      <c r="B47" s="3" t="s">
        <v>115</v>
      </c>
      <c r="D47" s="25" t="s">
        <v>16</v>
      </c>
      <c r="E47" s="28" t="s">
        <v>17</v>
      </c>
      <c r="G47" s="190">
        <v>114.816134727953</v>
      </c>
      <c r="H47" s="185">
        <v>123.25037935987601</v>
      </c>
      <c r="I47" s="185">
        <v>130.96354710667799</v>
      </c>
      <c r="J47" s="185">
        <v>141.46412498471301</v>
      </c>
      <c r="K47" s="185">
        <v>137.30779580275501</v>
      </c>
      <c r="L47" s="191">
        <v>130.92552635093799</v>
      </c>
      <c r="M47" s="185"/>
      <c r="N47" s="192">
        <v>156.28468873885001</v>
      </c>
      <c r="O47" s="193">
        <v>147.92897519053</v>
      </c>
      <c r="P47" s="194">
        <v>152.203000174262</v>
      </c>
      <c r="Q47" s="185"/>
      <c r="R47" s="195">
        <v>137.46522904331499</v>
      </c>
      <c r="S47" s="168"/>
      <c r="T47" s="169">
        <v>-0.58082750415586004</v>
      </c>
      <c r="U47" s="163">
        <v>0.829596489645543</v>
      </c>
      <c r="V47" s="163">
        <v>1.5438997081243899</v>
      </c>
      <c r="W47" s="163">
        <v>2.0752073818351402</v>
      </c>
      <c r="X47" s="163">
        <v>-9.4235092822927609</v>
      </c>
      <c r="Y47" s="170">
        <v>-1.44789427505187</v>
      </c>
      <c r="Z47" s="163"/>
      <c r="AA47" s="171">
        <v>-8.3566170013184706</v>
      </c>
      <c r="AB47" s="172">
        <v>-7.0602613388931301</v>
      </c>
      <c r="AC47" s="173">
        <v>-7.7530134359001499</v>
      </c>
      <c r="AD47" s="163"/>
      <c r="AE47" s="174">
        <v>-3.6787277670365102</v>
      </c>
      <c r="AG47" s="190">
        <v>111.89866768943099</v>
      </c>
      <c r="AH47" s="185">
        <v>118.813825585605</v>
      </c>
      <c r="AI47" s="185">
        <v>124.157806284521</v>
      </c>
      <c r="AJ47" s="185">
        <v>127.347960020836</v>
      </c>
      <c r="AK47" s="185">
        <v>125.51185968106201</v>
      </c>
      <c r="AL47" s="191">
        <v>122.263070385535</v>
      </c>
      <c r="AM47" s="185"/>
      <c r="AN47" s="192">
        <v>143.18189169895899</v>
      </c>
      <c r="AO47" s="193">
        <v>140.56862077676499</v>
      </c>
      <c r="AP47" s="194">
        <v>141.900136375263</v>
      </c>
      <c r="AQ47" s="185"/>
      <c r="AR47" s="195">
        <v>128.38789063668699</v>
      </c>
      <c r="AS47" s="168"/>
      <c r="AT47" s="169">
        <v>-1.61907296705881</v>
      </c>
      <c r="AU47" s="163">
        <v>-1.1254128859174</v>
      </c>
      <c r="AV47" s="163">
        <v>-0.68108988244895496</v>
      </c>
      <c r="AW47" s="163">
        <v>-0.51587923990450901</v>
      </c>
      <c r="AX47" s="163">
        <v>-3.8262895360162901</v>
      </c>
      <c r="AY47" s="170">
        <v>-1.54548608466814</v>
      </c>
      <c r="AZ47" s="163"/>
      <c r="BA47" s="171">
        <v>-4.8919841264048198</v>
      </c>
      <c r="BB47" s="172">
        <v>-4.3472142410294499</v>
      </c>
      <c r="BC47" s="173">
        <v>-4.6080847205057598</v>
      </c>
      <c r="BD47" s="163"/>
      <c r="BE47" s="174">
        <v>-2.6689026065597301</v>
      </c>
    </row>
    <row r="48" spans="1:64" x14ac:dyDescent="0.2">
      <c r="A48" s="48" t="s">
        <v>110</v>
      </c>
      <c r="B48" s="3" t="s">
        <v>116</v>
      </c>
      <c r="D48" s="25" t="s">
        <v>16</v>
      </c>
      <c r="E48" s="28" t="s">
        <v>17</v>
      </c>
      <c r="G48" s="190">
        <v>83.909902602999395</v>
      </c>
      <c r="H48" s="185">
        <v>88.129368729403097</v>
      </c>
      <c r="I48" s="185">
        <v>91.487547652724402</v>
      </c>
      <c r="J48" s="185">
        <v>101.81690532436799</v>
      </c>
      <c r="K48" s="185">
        <v>99.146290185849296</v>
      </c>
      <c r="L48" s="191">
        <v>93.630795713570905</v>
      </c>
      <c r="M48" s="185"/>
      <c r="N48" s="192">
        <v>113.697286478509</v>
      </c>
      <c r="O48" s="193">
        <v>107.423261530329</v>
      </c>
      <c r="P48" s="194">
        <v>110.67307736407901</v>
      </c>
      <c r="Q48" s="185"/>
      <c r="R48" s="195">
        <v>98.808370990371998</v>
      </c>
      <c r="S48" s="168"/>
      <c r="T48" s="169">
        <v>1.0918171297058701</v>
      </c>
      <c r="U48" s="163">
        <v>1.86400780707374</v>
      </c>
      <c r="V48" s="163">
        <v>1.2284305360563601</v>
      </c>
      <c r="W48" s="163">
        <v>3.62371401757526</v>
      </c>
      <c r="X48" s="163">
        <v>-10.094690896141399</v>
      </c>
      <c r="Y48" s="170">
        <v>-1.04204577994887</v>
      </c>
      <c r="Z48" s="163"/>
      <c r="AA48" s="171">
        <v>-7.5166243257138099</v>
      </c>
      <c r="AB48" s="172">
        <v>-5.8293222312337596</v>
      </c>
      <c r="AC48" s="173">
        <v>-6.7063775481521404</v>
      </c>
      <c r="AD48" s="163"/>
      <c r="AE48" s="174">
        <v>-3.18012078010891</v>
      </c>
      <c r="AG48" s="190">
        <v>82.216574732315195</v>
      </c>
      <c r="AH48" s="185">
        <v>85.223274713209406</v>
      </c>
      <c r="AI48" s="185">
        <v>87.618517197724799</v>
      </c>
      <c r="AJ48" s="185">
        <v>91.240353618281802</v>
      </c>
      <c r="AK48" s="185">
        <v>90.889998959796102</v>
      </c>
      <c r="AL48" s="191">
        <v>87.728870414133496</v>
      </c>
      <c r="AM48" s="185"/>
      <c r="AN48" s="192">
        <v>103.653515147596</v>
      </c>
      <c r="AO48" s="193">
        <v>101.55240265120101</v>
      </c>
      <c r="AP48" s="194">
        <v>102.615922361874</v>
      </c>
      <c r="AQ48" s="185"/>
      <c r="AR48" s="195">
        <v>92.3528924460349</v>
      </c>
      <c r="AS48" s="168"/>
      <c r="AT48" s="169">
        <v>0.63337268442677896</v>
      </c>
      <c r="AU48" s="163">
        <v>0.42973106912961201</v>
      </c>
      <c r="AV48" s="163">
        <v>0.572360162351088</v>
      </c>
      <c r="AW48" s="163">
        <v>1.03979488120834</v>
      </c>
      <c r="AX48" s="163">
        <v>-3.1772661551258898</v>
      </c>
      <c r="AY48" s="170">
        <v>-0.20516764379792399</v>
      </c>
      <c r="AZ48" s="163"/>
      <c r="BA48" s="171">
        <v>-2.7155227598812899</v>
      </c>
      <c r="BB48" s="172">
        <v>-2.7139765558728799</v>
      </c>
      <c r="BC48" s="173">
        <v>-2.7046158988459901</v>
      </c>
      <c r="BD48" s="163"/>
      <c r="BE48" s="174">
        <v>-1.1787594315510199</v>
      </c>
    </row>
    <row r="49" spans="1:57" x14ac:dyDescent="0.2">
      <c r="A49" s="49" t="s">
        <v>111</v>
      </c>
      <c r="B49" s="3" t="s">
        <v>117</v>
      </c>
      <c r="D49" s="25" t="s">
        <v>16</v>
      </c>
      <c r="E49" s="28" t="s">
        <v>17</v>
      </c>
      <c r="G49" s="196">
        <v>63.290221227651202</v>
      </c>
      <c r="H49" s="197">
        <v>63.824485000273697</v>
      </c>
      <c r="I49" s="197">
        <v>65.686962774602804</v>
      </c>
      <c r="J49" s="197">
        <v>74.507727004722597</v>
      </c>
      <c r="K49" s="197">
        <v>69.978497909321106</v>
      </c>
      <c r="L49" s="198">
        <v>67.738525805608106</v>
      </c>
      <c r="M49" s="185"/>
      <c r="N49" s="199">
        <v>78.554853727678505</v>
      </c>
      <c r="O49" s="200">
        <v>76.642898468649307</v>
      </c>
      <c r="P49" s="201">
        <v>77.620278093977404</v>
      </c>
      <c r="Q49" s="185"/>
      <c r="R49" s="202">
        <v>70.844087761600804</v>
      </c>
      <c r="S49" s="168"/>
      <c r="T49" s="175">
        <v>-2.1039213817014502</v>
      </c>
      <c r="U49" s="176">
        <v>-2.12655847094894</v>
      </c>
      <c r="V49" s="176">
        <v>-0.68837646573786904</v>
      </c>
      <c r="W49" s="176">
        <v>2.9577004083706702</v>
      </c>
      <c r="X49" s="176">
        <v>-15.2754875477185</v>
      </c>
      <c r="Y49" s="177">
        <v>-4.1361931799137404</v>
      </c>
      <c r="Z49" s="163"/>
      <c r="AA49" s="178">
        <v>-14.637848240994099</v>
      </c>
      <c r="AB49" s="179">
        <v>-7.7993268221420102</v>
      </c>
      <c r="AC49" s="180">
        <v>-11.4900224067518</v>
      </c>
      <c r="AD49" s="163"/>
      <c r="AE49" s="181">
        <v>-6.9268194349415504</v>
      </c>
      <c r="AG49" s="196">
        <v>62.905949073192502</v>
      </c>
      <c r="AH49" s="197">
        <v>63.061933368373801</v>
      </c>
      <c r="AI49" s="197">
        <v>63.837996701864803</v>
      </c>
      <c r="AJ49" s="197">
        <v>66.390671388888805</v>
      </c>
      <c r="AK49" s="197">
        <v>65.7525562442016</v>
      </c>
      <c r="AL49" s="198">
        <v>64.457312300622505</v>
      </c>
      <c r="AM49" s="185"/>
      <c r="AN49" s="199">
        <v>74.098455444251798</v>
      </c>
      <c r="AO49" s="200">
        <v>74.410223737820999</v>
      </c>
      <c r="AP49" s="201">
        <v>74.253664877519498</v>
      </c>
      <c r="AQ49" s="185"/>
      <c r="AR49" s="202">
        <v>67.588426026155005</v>
      </c>
      <c r="AS49" s="168"/>
      <c r="AT49" s="175">
        <v>-1.24205746018343</v>
      </c>
      <c r="AU49" s="176">
        <v>-1.8196934849612401</v>
      </c>
      <c r="AV49" s="176">
        <v>-1.57039031560257</v>
      </c>
      <c r="AW49" s="176">
        <v>-0.51283228630689004</v>
      </c>
      <c r="AX49" s="176">
        <v>-6.0886894987045599</v>
      </c>
      <c r="AY49" s="177">
        <v>-2.3586592267669699</v>
      </c>
      <c r="AZ49" s="163"/>
      <c r="BA49" s="178">
        <v>-6.6942172213422797</v>
      </c>
      <c r="BB49" s="179">
        <v>-3.8344089004269399</v>
      </c>
      <c r="BC49" s="180">
        <v>-5.2821853189442196</v>
      </c>
      <c r="BD49" s="163"/>
      <c r="BE49" s="181">
        <v>-3.4970098446977702</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W24"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6" t="s">
        <v>5</v>
      </c>
      <c r="E2" s="227"/>
      <c r="G2" s="228" t="s">
        <v>102</v>
      </c>
      <c r="H2" s="229"/>
      <c r="I2" s="229"/>
      <c r="J2" s="229"/>
      <c r="K2" s="229"/>
      <c r="L2" s="229"/>
      <c r="M2" s="229"/>
      <c r="N2" s="229"/>
      <c r="O2" s="229"/>
      <c r="P2" s="229"/>
      <c r="Q2" s="229"/>
      <c r="R2" s="229"/>
      <c r="T2" s="228" t="s">
        <v>40</v>
      </c>
      <c r="U2" s="229"/>
      <c r="V2" s="229"/>
      <c r="W2" s="229"/>
      <c r="X2" s="229"/>
      <c r="Y2" s="229"/>
      <c r="Z2" s="229"/>
      <c r="AA2" s="229"/>
      <c r="AB2" s="229"/>
      <c r="AC2" s="229"/>
      <c r="AD2" s="229"/>
      <c r="AE2" s="229"/>
      <c r="AF2" s="4"/>
      <c r="AG2" s="228" t="s">
        <v>41</v>
      </c>
      <c r="AH2" s="229"/>
      <c r="AI2" s="229"/>
      <c r="AJ2" s="229"/>
      <c r="AK2" s="229"/>
      <c r="AL2" s="229"/>
      <c r="AM2" s="229"/>
      <c r="AN2" s="229"/>
      <c r="AO2" s="229"/>
      <c r="AP2" s="229"/>
      <c r="AQ2" s="229"/>
      <c r="AR2" s="229"/>
      <c r="AT2" s="228" t="s">
        <v>42</v>
      </c>
      <c r="AU2" s="229"/>
      <c r="AV2" s="229"/>
      <c r="AW2" s="229"/>
      <c r="AX2" s="229"/>
      <c r="AY2" s="229"/>
      <c r="AZ2" s="229"/>
      <c r="BA2" s="229"/>
      <c r="BB2" s="229"/>
      <c r="BC2" s="229"/>
      <c r="BD2" s="229"/>
      <c r="BE2" s="229"/>
    </row>
    <row r="3" spans="1:57" x14ac:dyDescent="0.2">
      <c r="A3" s="32"/>
      <c r="B3" s="32"/>
      <c r="C3" s="3"/>
      <c r="D3" s="230" t="s">
        <v>8</v>
      </c>
      <c r="E3" s="232" t="s">
        <v>9</v>
      </c>
      <c r="F3" s="5"/>
      <c r="G3" s="234" t="s">
        <v>0</v>
      </c>
      <c r="H3" s="236" t="s">
        <v>1</v>
      </c>
      <c r="I3" s="236" t="s">
        <v>10</v>
      </c>
      <c r="J3" s="236" t="s">
        <v>2</v>
      </c>
      <c r="K3" s="236" t="s">
        <v>11</v>
      </c>
      <c r="L3" s="238" t="s">
        <v>12</v>
      </c>
      <c r="M3" s="5"/>
      <c r="N3" s="234" t="s">
        <v>3</v>
      </c>
      <c r="O3" s="236" t="s">
        <v>4</v>
      </c>
      <c r="P3" s="238" t="s">
        <v>13</v>
      </c>
      <c r="Q3" s="2"/>
      <c r="R3" s="240" t="s">
        <v>14</v>
      </c>
      <c r="S3" s="2"/>
      <c r="T3" s="234" t="s">
        <v>0</v>
      </c>
      <c r="U3" s="236" t="s">
        <v>1</v>
      </c>
      <c r="V3" s="236" t="s">
        <v>10</v>
      </c>
      <c r="W3" s="236" t="s">
        <v>2</v>
      </c>
      <c r="X3" s="236" t="s">
        <v>11</v>
      </c>
      <c r="Y3" s="238" t="s">
        <v>12</v>
      </c>
      <c r="Z3" s="2"/>
      <c r="AA3" s="234" t="s">
        <v>3</v>
      </c>
      <c r="AB3" s="236" t="s">
        <v>4</v>
      </c>
      <c r="AC3" s="238" t="s">
        <v>13</v>
      </c>
      <c r="AD3" s="1"/>
      <c r="AE3" s="242" t="s">
        <v>14</v>
      </c>
      <c r="AF3" s="38"/>
      <c r="AG3" s="234" t="s">
        <v>0</v>
      </c>
      <c r="AH3" s="236" t="s">
        <v>1</v>
      </c>
      <c r="AI3" s="236" t="s">
        <v>10</v>
      </c>
      <c r="AJ3" s="236" t="s">
        <v>2</v>
      </c>
      <c r="AK3" s="236" t="s">
        <v>11</v>
      </c>
      <c r="AL3" s="238" t="s">
        <v>12</v>
      </c>
      <c r="AM3" s="5"/>
      <c r="AN3" s="234" t="s">
        <v>3</v>
      </c>
      <c r="AO3" s="236" t="s">
        <v>4</v>
      </c>
      <c r="AP3" s="238" t="s">
        <v>13</v>
      </c>
      <c r="AQ3" s="2"/>
      <c r="AR3" s="240" t="s">
        <v>14</v>
      </c>
      <c r="AS3" s="2"/>
      <c r="AT3" s="234" t="s">
        <v>0</v>
      </c>
      <c r="AU3" s="236" t="s">
        <v>1</v>
      </c>
      <c r="AV3" s="236" t="s">
        <v>10</v>
      </c>
      <c r="AW3" s="236" t="s">
        <v>2</v>
      </c>
      <c r="AX3" s="236" t="s">
        <v>11</v>
      </c>
      <c r="AY3" s="238" t="s">
        <v>12</v>
      </c>
      <c r="AZ3" s="2"/>
      <c r="BA3" s="234" t="s">
        <v>3</v>
      </c>
      <c r="BB3" s="236" t="s">
        <v>4</v>
      </c>
      <c r="BC3" s="238" t="s">
        <v>13</v>
      </c>
      <c r="BD3" s="1"/>
      <c r="BE3" s="242" t="s">
        <v>14</v>
      </c>
    </row>
    <row r="4" spans="1:57" x14ac:dyDescent="0.2">
      <c r="A4" s="32"/>
      <c r="B4" s="32"/>
      <c r="C4" s="3"/>
      <c r="D4" s="231"/>
      <c r="E4" s="233"/>
      <c r="F4" s="5"/>
      <c r="G4" s="244"/>
      <c r="H4" s="245"/>
      <c r="I4" s="245"/>
      <c r="J4" s="245"/>
      <c r="K4" s="245"/>
      <c r="L4" s="246"/>
      <c r="M4" s="5"/>
      <c r="N4" s="244"/>
      <c r="O4" s="245"/>
      <c r="P4" s="246"/>
      <c r="Q4" s="2"/>
      <c r="R4" s="247"/>
      <c r="S4" s="2"/>
      <c r="T4" s="244"/>
      <c r="U4" s="245"/>
      <c r="V4" s="245"/>
      <c r="W4" s="245"/>
      <c r="X4" s="245"/>
      <c r="Y4" s="246"/>
      <c r="Z4" s="2"/>
      <c r="AA4" s="244"/>
      <c r="AB4" s="245"/>
      <c r="AC4" s="246"/>
      <c r="AD4" s="1"/>
      <c r="AE4" s="248"/>
      <c r="AF4" s="39"/>
      <c r="AG4" s="244"/>
      <c r="AH4" s="245"/>
      <c r="AI4" s="245"/>
      <c r="AJ4" s="245"/>
      <c r="AK4" s="245"/>
      <c r="AL4" s="246"/>
      <c r="AM4" s="5"/>
      <c r="AN4" s="244"/>
      <c r="AO4" s="245"/>
      <c r="AP4" s="246"/>
      <c r="AQ4" s="2"/>
      <c r="AR4" s="247"/>
      <c r="AS4" s="2"/>
      <c r="AT4" s="244"/>
      <c r="AU4" s="245"/>
      <c r="AV4" s="245"/>
      <c r="AW4" s="245"/>
      <c r="AX4" s="245"/>
      <c r="AY4" s="246"/>
      <c r="AZ4" s="2"/>
      <c r="BA4" s="244"/>
      <c r="BB4" s="245"/>
      <c r="BC4" s="246"/>
      <c r="BD4" s="1"/>
      <c r="BE4" s="24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79.576721455386206</v>
      </c>
      <c r="H6" s="183">
        <v>102.225878170862</v>
      </c>
      <c r="I6" s="183">
        <v>115.432727192589</v>
      </c>
      <c r="J6" s="183">
        <v>112.86706776496401</v>
      </c>
      <c r="K6" s="183">
        <v>101.609005327597</v>
      </c>
      <c r="L6" s="184">
        <v>102.34223613896199</v>
      </c>
      <c r="M6" s="185"/>
      <c r="N6" s="186">
        <v>112.887779532962</v>
      </c>
      <c r="O6" s="187">
        <v>110.978283320972</v>
      </c>
      <c r="P6" s="188">
        <v>111.93303142696701</v>
      </c>
      <c r="Q6" s="185"/>
      <c r="R6" s="189">
        <v>105.082454696562</v>
      </c>
      <c r="S6" s="168"/>
      <c r="T6" s="160">
        <v>-3.2804016676074599</v>
      </c>
      <c r="U6" s="161">
        <v>-2.8853801703506701</v>
      </c>
      <c r="V6" s="161">
        <v>-1.9457996904221599</v>
      </c>
      <c r="W6" s="161">
        <v>-2.15487376657941</v>
      </c>
      <c r="X6" s="161">
        <v>-2.57667796875011</v>
      </c>
      <c r="Y6" s="162">
        <v>-2.5147050825422901</v>
      </c>
      <c r="Z6" s="163"/>
      <c r="AA6" s="164">
        <v>-3.4687465817693002</v>
      </c>
      <c r="AB6" s="165">
        <v>-4.5320785624075404</v>
      </c>
      <c r="AC6" s="166">
        <v>-3.99882358326676</v>
      </c>
      <c r="AD6" s="163"/>
      <c r="AE6" s="167">
        <v>-2.9712881294262399</v>
      </c>
      <c r="AG6" s="182">
        <v>74.140615141979495</v>
      </c>
      <c r="AH6" s="183">
        <v>94.343785012665705</v>
      </c>
      <c r="AI6" s="183">
        <v>107.033144552823</v>
      </c>
      <c r="AJ6" s="183">
        <v>106.893938265074</v>
      </c>
      <c r="AK6" s="183">
        <v>102.368224320477</v>
      </c>
      <c r="AL6" s="184">
        <v>96.957672978604194</v>
      </c>
      <c r="AM6" s="185"/>
      <c r="AN6" s="186">
        <v>121.183221344583</v>
      </c>
      <c r="AO6" s="187">
        <v>121.14239191588899</v>
      </c>
      <c r="AP6" s="188">
        <v>121.162806636086</v>
      </c>
      <c r="AQ6" s="185"/>
      <c r="AR6" s="189">
        <v>103.88039807866301</v>
      </c>
      <c r="AS6" s="168"/>
      <c r="AT6" s="160">
        <v>-2.0434837873378799</v>
      </c>
      <c r="AU6" s="161">
        <v>-0.822784706616977</v>
      </c>
      <c r="AV6" s="161">
        <v>0.34222108004323298</v>
      </c>
      <c r="AW6" s="161">
        <v>-0.21074981077542801</v>
      </c>
      <c r="AX6" s="161">
        <v>-0.41878477591339203</v>
      </c>
      <c r="AY6" s="162">
        <v>-0.54071737265493303</v>
      </c>
      <c r="AZ6" s="163"/>
      <c r="BA6" s="164">
        <v>-1.3863202024146499</v>
      </c>
      <c r="BB6" s="165">
        <v>-4.5782869849976597</v>
      </c>
      <c r="BC6" s="166">
        <v>-3.0082954077330699</v>
      </c>
      <c r="BD6" s="163"/>
      <c r="BE6" s="167">
        <v>-1.3757225627053</v>
      </c>
    </row>
    <row r="7" spans="1:57" x14ac:dyDescent="0.2">
      <c r="A7" s="20" t="s">
        <v>18</v>
      </c>
      <c r="B7" s="3" t="str">
        <f>TRIM(A7)</f>
        <v>Virginia</v>
      </c>
      <c r="C7" s="10"/>
      <c r="D7" s="24" t="s">
        <v>16</v>
      </c>
      <c r="E7" s="27" t="s">
        <v>17</v>
      </c>
      <c r="F7" s="3"/>
      <c r="G7" s="190">
        <v>64.624944885719202</v>
      </c>
      <c r="H7" s="185">
        <v>92.937815705286198</v>
      </c>
      <c r="I7" s="185">
        <v>108.641115877262</v>
      </c>
      <c r="J7" s="185">
        <v>117.440940820553</v>
      </c>
      <c r="K7" s="185">
        <v>104.82809761576</v>
      </c>
      <c r="L7" s="191">
        <v>97.694582980916195</v>
      </c>
      <c r="M7" s="185"/>
      <c r="N7" s="192">
        <v>115.016431736648</v>
      </c>
      <c r="O7" s="193">
        <v>108.980003959144</v>
      </c>
      <c r="P7" s="194">
        <v>111.998217847896</v>
      </c>
      <c r="Q7" s="185"/>
      <c r="R7" s="195">
        <v>101.781335800053</v>
      </c>
      <c r="S7" s="168"/>
      <c r="T7" s="169">
        <v>0.80652528146703595</v>
      </c>
      <c r="U7" s="163">
        <v>0.60375709118264598</v>
      </c>
      <c r="V7" s="163">
        <v>1.86976414598649</v>
      </c>
      <c r="W7" s="163">
        <v>2.7840079097757</v>
      </c>
      <c r="X7" s="163">
        <v>-6.3881689636793704</v>
      </c>
      <c r="Y7" s="170">
        <v>-0.184668975844683</v>
      </c>
      <c r="Z7" s="163"/>
      <c r="AA7" s="171">
        <v>-6.2799062216200197</v>
      </c>
      <c r="AB7" s="172">
        <v>-4.8241102373790898</v>
      </c>
      <c r="AC7" s="173">
        <v>-5.5772287569980596</v>
      </c>
      <c r="AD7" s="163"/>
      <c r="AE7" s="174">
        <v>-1.94527296773728</v>
      </c>
      <c r="AG7" s="190">
        <v>60.439891931357998</v>
      </c>
      <c r="AH7" s="185">
        <v>84.681296697886694</v>
      </c>
      <c r="AI7" s="185">
        <v>99.175737789976907</v>
      </c>
      <c r="AJ7" s="185">
        <v>101.844167214137</v>
      </c>
      <c r="AK7" s="185">
        <v>92.844992740922606</v>
      </c>
      <c r="AL7" s="191">
        <v>87.797820348404599</v>
      </c>
      <c r="AM7" s="185"/>
      <c r="AN7" s="192">
        <v>105.81317680474</v>
      </c>
      <c r="AO7" s="193">
        <v>102.78670479176201</v>
      </c>
      <c r="AP7" s="194">
        <v>104.299940798251</v>
      </c>
      <c r="AQ7" s="185"/>
      <c r="AR7" s="195">
        <v>92.514321122536899</v>
      </c>
      <c r="AS7" s="168"/>
      <c r="AT7" s="169">
        <v>-3.54436448487888</v>
      </c>
      <c r="AU7" s="163">
        <v>-4.1951162946494502</v>
      </c>
      <c r="AV7" s="163">
        <v>-2.21108408178437</v>
      </c>
      <c r="AW7" s="163">
        <v>-2.0352748814610702</v>
      </c>
      <c r="AX7" s="163">
        <v>-4.2022355288266704</v>
      </c>
      <c r="AY7" s="170">
        <v>-3.16830115940621</v>
      </c>
      <c r="AZ7" s="163"/>
      <c r="BA7" s="171">
        <v>-3.0244835558459702</v>
      </c>
      <c r="BB7" s="172">
        <v>-4.9969188262809103</v>
      </c>
      <c r="BC7" s="173">
        <v>-4.0065246691949596</v>
      </c>
      <c r="BD7" s="163"/>
      <c r="BE7" s="174">
        <v>-3.4389722728976202</v>
      </c>
    </row>
    <row r="8" spans="1:57" x14ac:dyDescent="0.2">
      <c r="A8" s="21" t="s">
        <v>19</v>
      </c>
      <c r="B8" s="3" t="str">
        <f t="shared" ref="B8:B43" si="0">TRIM(A8)</f>
        <v>Norfolk/Virginia Beach, VA</v>
      </c>
      <c r="C8" s="3"/>
      <c r="D8" s="24" t="s">
        <v>16</v>
      </c>
      <c r="E8" s="27" t="s">
        <v>17</v>
      </c>
      <c r="F8" s="3"/>
      <c r="G8" s="190">
        <v>58.873926144793998</v>
      </c>
      <c r="H8" s="185">
        <v>67.330880639549704</v>
      </c>
      <c r="I8" s="185">
        <v>74.270487480173898</v>
      </c>
      <c r="J8" s="185">
        <v>76.359972412381595</v>
      </c>
      <c r="K8" s="185">
        <v>77.049780683039103</v>
      </c>
      <c r="L8" s="191">
        <v>70.777009471987697</v>
      </c>
      <c r="M8" s="185"/>
      <c r="N8" s="192">
        <v>115.146483995906</v>
      </c>
      <c r="O8" s="193">
        <v>127.993396584804</v>
      </c>
      <c r="P8" s="194">
        <v>121.56994029035501</v>
      </c>
      <c r="Q8" s="185"/>
      <c r="R8" s="195">
        <v>85.289275420092807</v>
      </c>
      <c r="S8" s="168"/>
      <c r="T8" s="169">
        <v>5.4672367775456303</v>
      </c>
      <c r="U8" s="163">
        <v>4.0854137684213097</v>
      </c>
      <c r="V8" s="163">
        <v>2.89608574070559</v>
      </c>
      <c r="W8" s="163">
        <v>5.2457193114934704</v>
      </c>
      <c r="X8" s="163">
        <v>12.7523554302124</v>
      </c>
      <c r="Y8" s="170">
        <v>6.08713723208432</v>
      </c>
      <c r="Z8" s="163"/>
      <c r="AA8" s="171">
        <v>13.786096667985399</v>
      </c>
      <c r="AB8" s="172">
        <v>13.6006344264507</v>
      </c>
      <c r="AC8" s="173">
        <v>13.6883904437449</v>
      </c>
      <c r="AD8" s="163"/>
      <c r="AE8" s="174">
        <v>9.0566483982501502</v>
      </c>
      <c r="AG8" s="190">
        <v>57.730526436671198</v>
      </c>
      <c r="AH8" s="185">
        <v>69.511599801507202</v>
      </c>
      <c r="AI8" s="185">
        <v>77.436564863584195</v>
      </c>
      <c r="AJ8" s="185">
        <v>79.6122991189483</v>
      </c>
      <c r="AK8" s="185">
        <v>83.193254480984095</v>
      </c>
      <c r="AL8" s="191">
        <v>73.497606330399194</v>
      </c>
      <c r="AM8" s="185"/>
      <c r="AN8" s="192">
        <v>118.944046456047</v>
      </c>
      <c r="AO8" s="193">
        <v>121.631847171622</v>
      </c>
      <c r="AP8" s="194">
        <v>120.28794681383501</v>
      </c>
      <c r="AQ8" s="185"/>
      <c r="AR8" s="195">
        <v>86.869258293595706</v>
      </c>
      <c r="AS8" s="168"/>
      <c r="AT8" s="169">
        <v>4.1807055277115497</v>
      </c>
      <c r="AU8" s="163">
        <v>9.0027852611677108</v>
      </c>
      <c r="AV8" s="163">
        <v>9.1437344782939203</v>
      </c>
      <c r="AW8" s="163">
        <v>7.2797082519180902</v>
      </c>
      <c r="AX8" s="163">
        <v>8.5544229946337396</v>
      </c>
      <c r="AY8" s="170">
        <v>7.7737957726973699</v>
      </c>
      <c r="AZ8" s="163"/>
      <c r="BA8" s="171">
        <v>7.3001612096971797</v>
      </c>
      <c r="BB8" s="172">
        <v>5.8672412101195901</v>
      </c>
      <c r="BC8" s="173">
        <v>6.5708815495378996</v>
      </c>
      <c r="BD8" s="163"/>
      <c r="BE8" s="174">
        <v>7.29832452645394</v>
      </c>
    </row>
    <row r="9" spans="1:57" x14ac:dyDescent="0.2">
      <c r="A9" s="21" t="s">
        <v>20</v>
      </c>
      <c r="B9" s="3" t="s">
        <v>71</v>
      </c>
      <c r="C9" s="3"/>
      <c r="D9" s="24" t="s">
        <v>16</v>
      </c>
      <c r="E9" s="27" t="s">
        <v>17</v>
      </c>
      <c r="F9" s="3"/>
      <c r="G9" s="190">
        <v>50.629343025108703</v>
      </c>
      <c r="H9" s="185">
        <v>73.341293048796203</v>
      </c>
      <c r="I9" s="185">
        <v>83.775614600111894</v>
      </c>
      <c r="J9" s="185">
        <v>86.082528946121698</v>
      </c>
      <c r="K9" s="185">
        <v>87.726446681596897</v>
      </c>
      <c r="L9" s="191">
        <v>76.3110452603471</v>
      </c>
      <c r="M9" s="185"/>
      <c r="N9" s="192">
        <v>104.52574073388099</v>
      </c>
      <c r="O9" s="193">
        <v>105.717237598518</v>
      </c>
      <c r="P9" s="194">
        <v>105.12148916620001</v>
      </c>
      <c r="Q9" s="185"/>
      <c r="R9" s="195">
        <v>84.542600662019396</v>
      </c>
      <c r="S9" s="168"/>
      <c r="T9" s="169">
        <v>1.84821612893849</v>
      </c>
      <c r="U9" s="163">
        <v>6.4012881632293901</v>
      </c>
      <c r="V9" s="163">
        <v>7.3674749180801804</v>
      </c>
      <c r="W9" s="163">
        <v>7.9039098125152796</v>
      </c>
      <c r="X9" s="163">
        <v>16.936797210262899</v>
      </c>
      <c r="Y9" s="170">
        <v>8.5616961029976508</v>
      </c>
      <c r="Z9" s="163"/>
      <c r="AA9" s="171">
        <v>-3.7579496663286398</v>
      </c>
      <c r="AB9" s="172">
        <v>-3.7733172793150298</v>
      </c>
      <c r="AC9" s="173">
        <v>-3.7656776322685999</v>
      </c>
      <c r="AD9" s="163"/>
      <c r="AE9" s="174">
        <v>3.8363061094225301</v>
      </c>
      <c r="AG9" s="190">
        <v>49.111932705775502</v>
      </c>
      <c r="AH9" s="185">
        <v>72.196202726742101</v>
      </c>
      <c r="AI9" s="185">
        <v>83.135735780520406</v>
      </c>
      <c r="AJ9" s="185">
        <v>82.686385248789506</v>
      </c>
      <c r="AK9" s="185">
        <v>77.254371803894401</v>
      </c>
      <c r="AL9" s="191">
        <v>72.878022956590499</v>
      </c>
      <c r="AM9" s="185"/>
      <c r="AN9" s="192">
        <v>91.213758780924806</v>
      </c>
      <c r="AO9" s="193">
        <v>90.2118517032943</v>
      </c>
      <c r="AP9" s="194">
        <v>90.712805242109496</v>
      </c>
      <c r="AQ9" s="185"/>
      <c r="AR9" s="195">
        <v>77.977323528957896</v>
      </c>
      <c r="AS9" s="168"/>
      <c r="AT9" s="169">
        <v>0.28100730722956002</v>
      </c>
      <c r="AU9" s="163">
        <v>5.2961857716945202</v>
      </c>
      <c r="AV9" s="163">
        <v>5.7986444917039801</v>
      </c>
      <c r="AW9" s="163">
        <v>7.1587314565966</v>
      </c>
      <c r="AX9" s="163">
        <v>9.46614770026485</v>
      </c>
      <c r="AY9" s="170">
        <v>5.9763091217337401</v>
      </c>
      <c r="AZ9" s="163"/>
      <c r="BA9" s="171">
        <v>-0.31380584924697102</v>
      </c>
      <c r="BB9" s="172">
        <v>-7.3916975117790003</v>
      </c>
      <c r="BC9" s="173">
        <v>-3.9634906400985401</v>
      </c>
      <c r="BD9" s="163"/>
      <c r="BE9" s="174">
        <v>2.4621175254460899</v>
      </c>
    </row>
    <row r="10" spans="1:57" x14ac:dyDescent="0.2">
      <c r="A10" s="21" t="s">
        <v>21</v>
      </c>
      <c r="B10" s="3" t="str">
        <f t="shared" si="0"/>
        <v>Virginia Area</v>
      </c>
      <c r="C10" s="3"/>
      <c r="D10" s="24" t="s">
        <v>16</v>
      </c>
      <c r="E10" s="27" t="s">
        <v>17</v>
      </c>
      <c r="F10" s="3"/>
      <c r="G10" s="190">
        <v>48.454335761515097</v>
      </c>
      <c r="H10" s="185">
        <v>64.271641376218696</v>
      </c>
      <c r="I10" s="185">
        <v>76.942259778101501</v>
      </c>
      <c r="J10" s="185">
        <v>114.539209010422</v>
      </c>
      <c r="K10" s="185">
        <v>105.090419141544</v>
      </c>
      <c r="L10" s="191">
        <v>81.859573013560393</v>
      </c>
      <c r="M10" s="185"/>
      <c r="N10" s="192">
        <v>133.515861705704</v>
      </c>
      <c r="O10" s="193">
        <v>104.527829877843</v>
      </c>
      <c r="P10" s="194">
        <v>119.021845791774</v>
      </c>
      <c r="Q10" s="185"/>
      <c r="R10" s="195">
        <v>92.4773652359072</v>
      </c>
      <c r="S10" s="168"/>
      <c r="T10" s="169">
        <v>6.8495318442436002</v>
      </c>
      <c r="U10" s="163">
        <v>0.84480805266063297</v>
      </c>
      <c r="V10" s="163">
        <v>4.3664913599240203</v>
      </c>
      <c r="W10" s="163">
        <v>11.7591839188817</v>
      </c>
      <c r="X10" s="163">
        <v>-26.538536935524998</v>
      </c>
      <c r="Y10" s="170">
        <v>-4.4471807350605301</v>
      </c>
      <c r="Z10" s="163"/>
      <c r="AA10" s="171">
        <v>-18.897826422733001</v>
      </c>
      <c r="AB10" s="172">
        <v>-14.8978221314294</v>
      </c>
      <c r="AC10" s="173">
        <v>-17.1886579905172</v>
      </c>
      <c r="AD10" s="163"/>
      <c r="AE10" s="174">
        <v>-9.5639377493217399</v>
      </c>
      <c r="AG10" s="190">
        <v>49.413457853005603</v>
      </c>
      <c r="AH10" s="185">
        <v>64.127338806725504</v>
      </c>
      <c r="AI10" s="185">
        <v>72.789595568801602</v>
      </c>
      <c r="AJ10" s="185">
        <v>81.506520159703001</v>
      </c>
      <c r="AK10" s="185">
        <v>81.466058189170894</v>
      </c>
      <c r="AL10" s="191">
        <v>69.863334453989296</v>
      </c>
      <c r="AM10" s="185"/>
      <c r="AN10" s="192">
        <v>108.636477645472</v>
      </c>
      <c r="AO10" s="193">
        <v>97.2024176027858</v>
      </c>
      <c r="AP10" s="194">
        <v>102.91944762412901</v>
      </c>
      <c r="AQ10" s="185"/>
      <c r="AR10" s="195">
        <v>79.314308228417204</v>
      </c>
      <c r="AS10" s="168"/>
      <c r="AT10" s="169">
        <v>4.5064929385620198</v>
      </c>
      <c r="AU10" s="163">
        <v>1.5215675840160201</v>
      </c>
      <c r="AV10" s="163">
        <v>4.9978788849576201</v>
      </c>
      <c r="AW10" s="163">
        <v>4.1537937620746996</v>
      </c>
      <c r="AX10" s="163">
        <v>-11.0393194089375</v>
      </c>
      <c r="AY10" s="170">
        <v>-9.0989481463716604E-2</v>
      </c>
      <c r="AZ10" s="163"/>
      <c r="BA10" s="171">
        <v>-9.2962944229367501</v>
      </c>
      <c r="BB10" s="172">
        <v>-10.594283532603001</v>
      </c>
      <c r="BC10" s="173">
        <v>-9.9139027712919408</v>
      </c>
      <c r="BD10" s="163"/>
      <c r="BE10" s="174">
        <v>-3.97183132607607</v>
      </c>
    </row>
    <row r="11" spans="1:57" x14ac:dyDescent="0.2">
      <c r="A11" s="34" t="s">
        <v>22</v>
      </c>
      <c r="B11" s="3" t="str">
        <f t="shared" si="0"/>
        <v>Washington, DC</v>
      </c>
      <c r="C11" s="3"/>
      <c r="D11" s="24" t="s">
        <v>16</v>
      </c>
      <c r="E11" s="27" t="s">
        <v>17</v>
      </c>
      <c r="F11" s="3"/>
      <c r="G11" s="190">
        <v>115.90507007564101</v>
      </c>
      <c r="H11" s="185">
        <v>181.71882409655399</v>
      </c>
      <c r="I11" s="185">
        <v>223.84861303696101</v>
      </c>
      <c r="J11" s="185">
        <v>202.477062169671</v>
      </c>
      <c r="K11" s="185">
        <v>163.34178112208599</v>
      </c>
      <c r="L11" s="191">
        <v>177.458270100183</v>
      </c>
      <c r="M11" s="185"/>
      <c r="N11" s="192">
        <v>129.64102944141001</v>
      </c>
      <c r="O11" s="193">
        <v>126.315396920002</v>
      </c>
      <c r="P11" s="194">
        <v>127.97821318070601</v>
      </c>
      <c r="Q11" s="185"/>
      <c r="R11" s="195">
        <v>163.32111098033201</v>
      </c>
      <c r="S11" s="168"/>
      <c r="T11" s="169">
        <v>-4.5043315166515496</v>
      </c>
      <c r="U11" s="163">
        <v>-2.0037882409255401</v>
      </c>
      <c r="V11" s="163">
        <v>0.837309710215006</v>
      </c>
      <c r="W11" s="163">
        <v>-6.23317080831929</v>
      </c>
      <c r="X11" s="163">
        <v>-8.1641646557567404E-3</v>
      </c>
      <c r="Y11" s="170">
        <v>-2.29010959388672</v>
      </c>
      <c r="Z11" s="163"/>
      <c r="AA11" s="171">
        <v>-5.9088700729679999</v>
      </c>
      <c r="AB11" s="172">
        <v>-8.3418656199037695</v>
      </c>
      <c r="AC11" s="173">
        <v>-7.12549598331419</v>
      </c>
      <c r="AD11" s="163"/>
      <c r="AE11" s="174">
        <v>-3.4157387457245401</v>
      </c>
      <c r="AG11" s="190">
        <v>99.857610993564705</v>
      </c>
      <c r="AH11" s="185">
        <v>154.94138884199199</v>
      </c>
      <c r="AI11" s="185">
        <v>193.995352006753</v>
      </c>
      <c r="AJ11" s="185">
        <v>186.94010986987001</v>
      </c>
      <c r="AK11" s="185">
        <v>148.98777268960799</v>
      </c>
      <c r="AL11" s="191">
        <v>156.94412240552299</v>
      </c>
      <c r="AM11" s="185"/>
      <c r="AN11" s="192">
        <v>126.191786364094</v>
      </c>
      <c r="AO11" s="193">
        <v>124.84433495258401</v>
      </c>
      <c r="AP11" s="194">
        <v>125.518060658339</v>
      </c>
      <c r="AQ11" s="185"/>
      <c r="AR11" s="195">
        <v>147.964201496833</v>
      </c>
      <c r="AS11" s="168"/>
      <c r="AT11" s="169">
        <v>-14.241804919074999</v>
      </c>
      <c r="AU11" s="163">
        <v>-10.9772942213412</v>
      </c>
      <c r="AV11" s="163">
        <v>-5.7519512110044904</v>
      </c>
      <c r="AW11" s="163">
        <v>-8.4574060673954303</v>
      </c>
      <c r="AX11" s="163">
        <v>-8.5630322758953508</v>
      </c>
      <c r="AY11" s="170">
        <v>-9.1213737159477901</v>
      </c>
      <c r="AZ11" s="163"/>
      <c r="BA11" s="171">
        <v>-8.7912730222856599</v>
      </c>
      <c r="BB11" s="172">
        <v>-10.6940350240955</v>
      </c>
      <c r="BC11" s="173">
        <v>-9.7475759857564199</v>
      </c>
      <c r="BD11" s="163"/>
      <c r="BE11" s="174">
        <v>-9.2737240772293603</v>
      </c>
    </row>
    <row r="12" spans="1:57" x14ac:dyDescent="0.2">
      <c r="A12" s="21" t="s">
        <v>23</v>
      </c>
      <c r="B12" s="3" t="str">
        <f t="shared" si="0"/>
        <v>Arlington, VA</v>
      </c>
      <c r="C12" s="3"/>
      <c r="D12" s="24" t="s">
        <v>16</v>
      </c>
      <c r="E12" s="27" t="s">
        <v>17</v>
      </c>
      <c r="F12" s="3"/>
      <c r="G12" s="190">
        <v>132.23578630310701</v>
      </c>
      <c r="H12" s="185">
        <v>228.38655041217501</v>
      </c>
      <c r="I12" s="185">
        <v>257.75250792644198</v>
      </c>
      <c r="J12" s="185">
        <v>250.99591841048399</v>
      </c>
      <c r="K12" s="185">
        <v>200.14789473684201</v>
      </c>
      <c r="L12" s="191">
        <v>213.90373155781</v>
      </c>
      <c r="M12" s="185"/>
      <c r="N12" s="192">
        <v>120.291686746987</v>
      </c>
      <c r="O12" s="193">
        <v>116.133017332487</v>
      </c>
      <c r="P12" s="194">
        <v>118.212352039737</v>
      </c>
      <c r="Q12" s="185"/>
      <c r="R12" s="195">
        <v>186.563337409789</v>
      </c>
      <c r="S12" s="168"/>
      <c r="T12" s="169">
        <v>-14.892813552763601</v>
      </c>
      <c r="U12" s="163">
        <v>-7.3314336676008303</v>
      </c>
      <c r="V12" s="163">
        <v>-2.2278865724660601</v>
      </c>
      <c r="W12" s="163">
        <v>-1.6163419176924401</v>
      </c>
      <c r="X12" s="163">
        <v>1.0648933410460999</v>
      </c>
      <c r="Y12" s="170">
        <v>-4.3890414844935899</v>
      </c>
      <c r="Z12" s="163"/>
      <c r="AA12" s="171">
        <v>-15.120903977231301</v>
      </c>
      <c r="AB12" s="172">
        <v>-16.121719352770299</v>
      </c>
      <c r="AC12" s="173">
        <v>-15.6154766391991</v>
      </c>
      <c r="AD12" s="163"/>
      <c r="AE12" s="174">
        <v>-6.6376778381832304</v>
      </c>
      <c r="AG12" s="190">
        <v>111.087701595857</v>
      </c>
      <c r="AH12" s="185">
        <v>181.73392675967</v>
      </c>
      <c r="AI12" s="185">
        <v>218.963547611498</v>
      </c>
      <c r="AJ12" s="185">
        <v>221.87239589938699</v>
      </c>
      <c r="AK12" s="185">
        <v>173.515389452547</v>
      </c>
      <c r="AL12" s="191">
        <v>181.43459226379201</v>
      </c>
      <c r="AM12" s="185"/>
      <c r="AN12" s="192">
        <v>120.377658793067</v>
      </c>
      <c r="AO12" s="193">
        <v>114.473679190445</v>
      </c>
      <c r="AP12" s="194">
        <v>117.425668991756</v>
      </c>
      <c r="AQ12" s="185"/>
      <c r="AR12" s="195">
        <v>163.146328471781</v>
      </c>
      <c r="AS12" s="168"/>
      <c r="AT12" s="169">
        <v>-19.924403615174299</v>
      </c>
      <c r="AU12" s="163">
        <v>-17.013889478162099</v>
      </c>
      <c r="AV12" s="163">
        <v>-11.0004439921528</v>
      </c>
      <c r="AW12" s="163">
        <v>-7.2678643745688696</v>
      </c>
      <c r="AX12" s="163">
        <v>-10.1711668699814</v>
      </c>
      <c r="AY12" s="170">
        <v>-12.449605413822599</v>
      </c>
      <c r="AZ12" s="163"/>
      <c r="BA12" s="171">
        <v>-12.177852808292201</v>
      </c>
      <c r="BB12" s="172">
        <v>-13.452853449595301</v>
      </c>
      <c r="BC12" s="173">
        <v>-12.803986225818001</v>
      </c>
      <c r="BD12" s="163"/>
      <c r="BE12" s="174">
        <v>-12.522932083609801</v>
      </c>
    </row>
    <row r="13" spans="1:57" x14ac:dyDescent="0.2">
      <c r="A13" s="21" t="s">
        <v>24</v>
      </c>
      <c r="B13" s="3" t="str">
        <f t="shared" si="0"/>
        <v>Suburban Virginia Area</v>
      </c>
      <c r="C13" s="3"/>
      <c r="D13" s="24" t="s">
        <v>16</v>
      </c>
      <c r="E13" s="27" t="s">
        <v>17</v>
      </c>
      <c r="F13" s="3"/>
      <c r="G13" s="190">
        <v>77.206101472995002</v>
      </c>
      <c r="H13" s="185">
        <v>124.519098199672</v>
      </c>
      <c r="I13" s="185">
        <v>140.74115711947599</v>
      </c>
      <c r="J13" s="185">
        <v>133.061145662847</v>
      </c>
      <c r="K13" s="185">
        <v>119.549260229132</v>
      </c>
      <c r="L13" s="191">
        <v>119.015352536824</v>
      </c>
      <c r="M13" s="185"/>
      <c r="N13" s="192">
        <v>123.14152700490899</v>
      </c>
      <c r="O13" s="193">
        <v>120.961981996726</v>
      </c>
      <c r="P13" s="194">
        <v>122.05175450081801</v>
      </c>
      <c r="Q13" s="185"/>
      <c r="R13" s="195">
        <v>119.882895955108</v>
      </c>
      <c r="S13" s="168"/>
      <c r="T13" s="169">
        <v>-0.25252523962876999</v>
      </c>
      <c r="U13" s="163">
        <v>3.8477250765686799</v>
      </c>
      <c r="V13" s="163">
        <v>-2.1750574442652302</v>
      </c>
      <c r="W13" s="163">
        <v>-4.7312912731449304</v>
      </c>
      <c r="X13" s="163">
        <v>5.0311728171519796</v>
      </c>
      <c r="Y13" s="170">
        <v>6.8502290694850407E-2</v>
      </c>
      <c r="Z13" s="163"/>
      <c r="AA13" s="171">
        <v>14.164763925325699</v>
      </c>
      <c r="AB13" s="172">
        <v>-12.6668808906148</v>
      </c>
      <c r="AC13" s="173">
        <v>-0.91971895946915305</v>
      </c>
      <c r="AD13" s="163"/>
      <c r="AE13" s="174">
        <v>-0.22098196015809601</v>
      </c>
      <c r="AG13" s="190">
        <v>69.598302782323998</v>
      </c>
      <c r="AH13" s="185">
        <v>105.899108019639</v>
      </c>
      <c r="AI13" s="185">
        <v>125.08122913256901</v>
      </c>
      <c r="AJ13" s="185">
        <v>123.15563175122701</v>
      </c>
      <c r="AK13" s="185">
        <v>105.749995499181</v>
      </c>
      <c r="AL13" s="191">
        <v>105.896853436988</v>
      </c>
      <c r="AM13" s="185"/>
      <c r="AN13" s="192">
        <v>117.542723404255</v>
      </c>
      <c r="AO13" s="193">
        <v>119.581345335515</v>
      </c>
      <c r="AP13" s="194">
        <v>118.562034369885</v>
      </c>
      <c r="AQ13" s="185"/>
      <c r="AR13" s="195">
        <v>109.51547656067299</v>
      </c>
      <c r="AS13" s="168"/>
      <c r="AT13" s="169">
        <v>-4.0256547908071498</v>
      </c>
      <c r="AU13" s="163">
        <v>-1.77698900341949</v>
      </c>
      <c r="AV13" s="163">
        <v>-1.84853576359431</v>
      </c>
      <c r="AW13" s="163">
        <v>-5.2533449086798099</v>
      </c>
      <c r="AX13" s="163">
        <v>-5.0692752498130904</v>
      </c>
      <c r="AY13" s="170">
        <v>-3.5812434903691699</v>
      </c>
      <c r="AZ13" s="163"/>
      <c r="BA13" s="171">
        <v>4.3749728141456199</v>
      </c>
      <c r="BB13" s="172">
        <v>-4.7821576753580404</v>
      </c>
      <c r="BC13" s="173">
        <v>-0.452917557642249</v>
      </c>
      <c r="BD13" s="163"/>
      <c r="BE13" s="174">
        <v>-2.6348118143002202</v>
      </c>
    </row>
    <row r="14" spans="1:57" x14ac:dyDescent="0.2">
      <c r="A14" s="21" t="s">
        <v>25</v>
      </c>
      <c r="B14" s="3" t="str">
        <f t="shared" si="0"/>
        <v>Alexandria, VA</v>
      </c>
      <c r="C14" s="3"/>
      <c r="D14" s="24" t="s">
        <v>16</v>
      </c>
      <c r="E14" s="27" t="s">
        <v>17</v>
      </c>
      <c r="F14" s="3"/>
      <c r="G14" s="190">
        <v>116.868863609982</v>
      </c>
      <c r="H14" s="185">
        <v>175.51087405687699</v>
      </c>
      <c r="I14" s="185">
        <v>202.69999767846701</v>
      </c>
      <c r="J14" s="185">
        <v>171.908356355194</v>
      </c>
      <c r="K14" s="185">
        <v>128.902058038305</v>
      </c>
      <c r="L14" s="191">
        <v>159.178029947765</v>
      </c>
      <c r="M14" s="185"/>
      <c r="N14" s="192">
        <v>98.721121300058002</v>
      </c>
      <c r="O14" s="193">
        <v>102.12050609402201</v>
      </c>
      <c r="P14" s="194">
        <v>100.42081369704</v>
      </c>
      <c r="Q14" s="185"/>
      <c r="R14" s="195">
        <v>142.39025387612901</v>
      </c>
      <c r="S14" s="168"/>
      <c r="T14" s="169">
        <v>17.238581985413798</v>
      </c>
      <c r="U14" s="163">
        <v>13.3644512730784</v>
      </c>
      <c r="V14" s="163">
        <v>12.9275426666659</v>
      </c>
      <c r="W14" s="163">
        <v>-3.1461648922661598</v>
      </c>
      <c r="X14" s="163">
        <v>-8.0770136553932002</v>
      </c>
      <c r="Y14" s="170">
        <v>5.8757118536006496</v>
      </c>
      <c r="Z14" s="163"/>
      <c r="AA14" s="171">
        <v>-11.006792803414299</v>
      </c>
      <c r="AB14" s="172">
        <v>-9.8206569116306603</v>
      </c>
      <c r="AC14" s="173">
        <v>-10.407612238323599</v>
      </c>
      <c r="AD14" s="163"/>
      <c r="AE14" s="174">
        <v>2.13526820224775</v>
      </c>
      <c r="AG14" s="190">
        <v>81.572877539175806</v>
      </c>
      <c r="AH14" s="185">
        <v>122.35300203134</v>
      </c>
      <c r="AI14" s="185">
        <v>146.87722257690001</v>
      </c>
      <c r="AJ14" s="185">
        <v>143.70369471851399</v>
      </c>
      <c r="AK14" s="185">
        <v>120.324795705165</v>
      </c>
      <c r="AL14" s="191">
        <v>122.966318514219</v>
      </c>
      <c r="AM14" s="185"/>
      <c r="AN14" s="192">
        <v>101.538645676146</v>
      </c>
      <c r="AO14" s="193">
        <v>103.21780673244299</v>
      </c>
      <c r="AP14" s="194">
        <v>102.37822620429399</v>
      </c>
      <c r="AQ14" s="185"/>
      <c r="AR14" s="195">
        <v>117.084006425669</v>
      </c>
      <c r="AS14" s="168"/>
      <c r="AT14" s="169">
        <v>-13.3289760788309</v>
      </c>
      <c r="AU14" s="163">
        <v>-15.846756778501</v>
      </c>
      <c r="AV14" s="163">
        <v>-13.137320632554299</v>
      </c>
      <c r="AW14" s="163">
        <v>-13.422937669706901</v>
      </c>
      <c r="AX14" s="163">
        <v>-10.7267655169641</v>
      </c>
      <c r="AY14" s="170">
        <v>-13.3279337167015</v>
      </c>
      <c r="AZ14" s="163"/>
      <c r="BA14" s="171">
        <v>-5.6017436076819296</v>
      </c>
      <c r="BB14" s="172">
        <v>-6.2894282442192599</v>
      </c>
      <c r="BC14" s="173">
        <v>-5.9496625884475298</v>
      </c>
      <c r="BD14" s="163"/>
      <c r="BE14" s="174">
        <v>-11.593932715318701</v>
      </c>
    </row>
    <row r="15" spans="1:57" x14ac:dyDescent="0.2">
      <c r="A15" s="21" t="s">
        <v>26</v>
      </c>
      <c r="B15" s="3" t="str">
        <f t="shared" si="0"/>
        <v>Fairfax/Tysons Corner, VA</v>
      </c>
      <c r="C15" s="3"/>
      <c r="D15" s="24" t="s">
        <v>16</v>
      </c>
      <c r="E15" s="27" t="s">
        <v>17</v>
      </c>
      <c r="F15" s="3"/>
      <c r="G15" s="190">
        <v>83.587427218114598</v>
      </c>
      <c r="H15" s="185">
        <v>146.126962800369</v>
      </c>
      <c r="I15" s="185">
        <v>197.26485674676499</v>
      </c>
      <c r="J15" s="185">
        <v>196.031335489833</v>
      </c>
      <c r="K15" s="185">
        <v>144.40569893715301</v>
      </c>
      <c r="L15" s="191">
        <v>153.48325623844701</v>
      </c>
      <c r="M15" s="185"/>
      <c r="N15" s="192">
        <v>105.060652726432</v>
      </c>
      <c r="O15" s="193">
        <v>105.33209103512</v>
      </c>
      <c r="P15" s="194">
        <v>105.196371880776</v>
      </c>
      <c r="Q15" s="185"/>
      <c r="R15" s="195">
        <v>139.68700356482699</v>
      </c>
      <c r="S15" s="168"/>
      <c r="T15" s="169">
        <v>-4.6701163752471802</v>
      </c>
      <c r="U15" s="163">
        <v>-2.8526880973707098</v>
      </c>
      <c r="V15" s="163">
        <v>-0.27967138543890102</v>
      </c>
      <c r="W15" s="163">
        <v>-0.64186027385465705</v>
      </c>
      <c r="X15" s="163">
        <v>-4.4185064763823902</v>
      </c>
      <c r="Y15" s="170">
        <v>-2.15236881103205</v>
      </c>
      <c r="Z15" s="163"/>
      <c r="AA15" s="171">
        <v>-19.1402685100885</v>
      </c>
      <c r="AB15" s="172">
        <v>-15.953965937587499</v>
      </c>
      <c r="AC15" s="173">
        <v>-17.5758453401174</v>
      </c>
      <c r="AD15" s="163"/>
      <c r="AE15" s="174">
        <v>-5.9395119411424098</v>
      </c>
      <c r="AG15" s="190">
        <v>78.394465110905699</v>
      </c>
      <c r="AH15" s="185">
        <v>129.81746187615499</v>
      </c>
      <c r="AI15" s="185">
        <v>167.630144697319</v>
      </c>
      <c r="AJ15" s="185">
        <v>162.38504072319699</v>
      </c>
      <c r="AK15" s="185">
        <v>122.32993530499</v>
      </c>
      <c r="AL15" s="191">
        <v>132.111409542513</v>
      </c>
      <c r="AM15" s="185"/>
      <c r="AN15" s="192">
        <v>101.408954482439</v>
      </c>
      <c r="AO15" s="193">
        <v>102.90107902033201</v>
      </c>
      <c r="AP15" s="194">
        <v>102.155016751386</v>
      </c>
      <c r="AQ15" s="185"/>
      <c r="AR15" s="195">
        <v>123.55244017362</v>
      </c>
      <c r="AS15" s="168"/>
      <c r="AT15" s="169">
        <v>-8.8222831392258101</v>
      </c>
      <c r="AU15" s="163">
        <v>-12.419804328059699</v>
      </c>
      <c r="AV15" s="163">
        <v>-11.2610705225239</v>
      </c>
      <c r="AW15" s="163">
        <v>-11.935145580875201</v>
      </c>
      <c r="AX15" s="163">
        <v>-10.4202966327528</v>
      </c>
      <c r="AY15" s="170">
        <v>-11.234565884404001</v>
      </c>
      <c r="AZ15" s="163"/>
      <c r="BA15" s="171">
        <v>-7.1914471646423701</v>
      </c>
      <c r="BB15" s="172">
        <v>-6.19852032011147</v>
      </c>
      <c r="BC15" s="173">
        <v>-6.6939995292284102</v>
      </c>
      <c r="BD15" s="163"/>
      <c r="BE15" s="174">
        <v>-10.189013368621501</v>
      </c>
    </row>
    <row r="16" spans="1:57" x14ac:dyDescent="0.2">
      <c r="A16" s="21" t="s">
        <v>27</v>
      </c>
      <c r="B16" s="3" t="str">
        <f t="shared" si="0"/>
        <v>I-95 Fredericksburg, VA</v>
      </c>
      <c r="C16" s="3"/>
      <c r="D16" s="24" t="s">
        <v>16</v>
      </c>
      <c r="E16" s="27" t="s">
        <v>17</v>
      </c>
      <c r="F16" s="3"/>
      <c r="G16" s="190">
        <v>50.850892205638402</v>
      </c>
      <c r="H16" s="185">
        <v>66.426000000000002</v>
      </c>
      <c r="I16" s="185">
        <v>78.544190160309498</v>
      </c>
      <c r="J16" s="185">
        <v>79.577701492537301</v>
      </c>
      <c r="K16" s="185">
        <v>75.654922056384706</v>
      </c>
      <c r="L16" s="191">
        <v>70.210741182974004</v>
      </c>
      <c r="M16" s="185"/>
      <c r="N16" s="192">
        <v>97.617910447761105</v>
      </c>
      <c r="O16" s="193">
        <v>92.518355997788802</v>
      </c>
      <c r="P16" s="194">
        <v>95.068133222775003</v>
      </c>
      <c r="Q16" s="185"/>
      <c r="R16" s="195">
        <v>77.312853194345706</v>
      </c>
      <c r="S16" s="168"/>
      <c r="T16" s="169">
        <v>-6.2742696560931801</v>
      </c>
      <c r="U16" s="163">
        <v>-5.2594569749819602</v>
      </c>
      <c r="V16" s="163">
        <v>-0.11252694119751799</v>
      </c>
      <c r="W16" s="163">
        <v>-1.5977353678906401</v>
      </c>
      <c r="X16" s="163">
        <v>-0.183599188122511</v>
      </c>
      <c r="Y16" s="170">
        <v>-2.3942895354332001</v>
      </c>
      <c r="Z16" s="163"/>
      <c r="AA16" s="171">
        <v>1.9287951483399099</v>
      </c>
      <c r="AB16" s="172">
        <v>3.1667987027903601</v>
      </c>
      <c r="AC16" s="173">
        <v>2.5274618299718701</v>
      </c>
      <c r="AD16" s="163"/>
      <c r="AE16" s="174">
        <v>-0.71989847088181802</v>
      </c>
      <c r="AG16" s="190">
        <v>48.660360420121599</v>
      </c>
      <c r="AH16" s="185">
        <v>60.038476229961297</v>
      </c>
      <c r="AI16" s="185">
        <v>68.960665284687593</v>
      </c>
      <c r="AJ16" s="185">
        <v>71.764817855168602</v>
      </c>
      <c r="AK16" s="185">
        <v>69.891277224986098</v>
      </c>
      <c r="AL16" s="191">
        <v>63.863119402984999</v>
      </c>
      <c r="AM16" s="185"/>
      <c r="AN16" s="192">
        <v>86.175793808734099</v>
      </c>
      <c r="AO16" s="193">
        <v>86.532602542841303</v>
      </c>
      <c r="AP16" s="194">
        <v>86.354198175787701</v>
      </c>
      <c r="AQ16" s="185"/>
      <c r="AR16" s="195">
        <v>70.289141909500103</v>
      </c>
      <c r="AS16" s="168"/>
      <c r="AT16" s="169">
        <v>-7.5660226268858803</v>
      </c>
      <c r="AU16" s="163">
        <v>-5.7027100961884596</v>
      </c>
      <c r="AV16" s="163">
        <v>-3.6749192621449902</v>
      </c>
      <c r="AW16" s="163">
        <v>-3.69130371914689</v>
      </c>
      <c r="AX16" s="163">
        <v>-0.67618152267542897</v>
      </c>
      <c r="AY16" s="170">
        <v>-4.0480031026113998</v>
      </c>
      <c r="AZ16" s="163"/>
      <c r="BA16" s="171">
        <v>-3.8399168477724301</v>
      </c>
      <c r="BB16" s="172">
        <v>-6.3210040989668501</v>
      </c>
      <c r="BC16" s="173">
        <v>-5.0992360701636903</v>
      </c>
      <c r="BD16" s="163"/>
      <c r="BE16" s="174">
        <v>-4.4196453448580302</v>
      </c>
    </row>
    <row r="17" spans="1:70" x14ac:dyDescent="0.2">
      <c r="A17" s="21" t="s">
        <v>28</v>
      </c>
      <c r="B17" s="3" t="str">
        <f t="shared" si="0"/>
        <v>Dulles Airport Area, VA</v>
      </c>
      <c r="C17" s="3"/>
      <c r="D17" s="24" t="s">
        <v>16</v>
      </c>
      <c r="E17" s="27" t="s">
        <v>17</v>
      </c>
      <c r="F17" s="3"/>
      <c r="G17" s="190">
        <v>72.7007677365646</v>
      </c>
      <c r="H17" s="185">
        <v>131.29318194431499</v>
      </c>
      <c r="I17" s="185">
        <v>158.75467116825399</v>
      </c>
      <c r="J17" s="185">
        <v>155.95730829710399</v>
      </c>
      <c r="K17" s="185">
        <v>129.871011007307</v>
      </c>
      <c r="L17" s="191">
        <v>129.71538803070899</v>
      </c>
      <c r="M17" s="185"/>
      <c r="N17" s="192">
        <v>89.066320414392706</v>
      </c>
      <c r="O17" s="193">
        <v>77.752970123022806</v>
      </c>
      <c r="P17" s="194">
        <v>83.409645268707706</v>
      </c>
      <c r="Q17" s="185"/>
      <c r="R17" s="195">
        <v>116.485175812994</v>
      </c>
      <c r="S17" s="168"/>
      <c r="T17" s="169">
        <v>-4.3225863585423898</v>
      </c>
      <c r="U17" s="163">
        <v>-1.11516375628731</v>
      </c>
      <c r="V17" s="163">
        <v>-2.8010096307019201</v>
      </c>
      <c r="W17" s="163">
        <v>-4.1685012402602197</v>
      </c>
      <c r="X17" s="163">
        <v>4.4891040332730503</v>
      </c>
      <c r="Y17" s="170">
        <v>-1.59975837772884</v>
      </c>
      <c r="Z17" s="163"/>
      <c r="AA17" s="171">
        <v>2.1968548111745698</v>
      </c>
      <c r="AB17" s="172">
        <v>-7.84570740313844</v>
      </c>
      <c r="AC17" s="173">
        <v>-2.7430688851010099</v>
      </c>
      <c r="AD17" s="163"/>
      <c r="AE17" s="174">
        <v>-1.83584649537031</v>
      </c>
      <c r="AG17" s="190">
        <v>66.435401905466605</v>
      </c>
      <c r="AH17" s="185">
        <v>113.89943159744701</v>
      </c>
      <c r="AI17" s="185">
        <v>141.39776269540201</v>
      </c>
      <c r="AJ17" s="185">
        <v>140.430001849967</v>
      </c>
      <c r="AK17" s="185">
        <v>108.464884608269</v>
      </c>
      <c r="AL17" s="191">
        <v>114.12549653131001</v>
      </c>
      <c r="AM17" s="185"/>
      <c r="AN17" s="192">
        <v>84.992903755434199</v>
      </c>
      <c r="AO17" s="193">
        <v>81.414479696605298</v>
      </c>
      <c r="AP17" s="194">
        <v>83.203691726019699</v>
      </c>
      <c r="AQ17" s="185"/>
      <c r="AR17" s="195">
        <v>105.29069515837</v>
      </c>
      <c r="AS17" s="168"/>
      <c r="AT17" s="169">
        <v>-11.215692264827901</v>
      </c>
      <c r="AU17" s="163">
        <v>-10.0487475952644</v>
      </c>
      <c r="AV17" s="163">
        <v>-8.1208449773276907</v>
      </c>
      <c r="AW17" s="163">
        <v>-8.7304276209804108</v>
      </c>
      <c r="AX17" s="163">
        <v>-7.8503902107613603</v>
      </c>
      <c r="AY17" s="170">
        <v>-8.9784683649552601</v>
      </c>
      <c r="AZ17" s="163"/>
      <c r="BA17" s="171">
        <v>-6.8185427820945703</v>
      </c>
      <c r="BB17" s="172">
        <v>-8.7975005750302007</v>
      </c>
      <c r="BC17" s="173">
        <v>-7.7973613538852202</v>
      </c>
      <c r="BD17" s="163"/>
      <c r="BE17" s="174">
        <v>-8.7144510023794499</v>
      </c>
    </row>
    <row r="18" spans="1:70" x14ac:dyDescent="0.2">
      <c r="A18" s="21" t="s">
        <v>29</v>
      </c>
      <c r="B18" s="3" t="str">
        <f t="shared" si="0"/>
        <v>Williamsburg, VA</v>
      </c>
      <c r="C18" s="3"/>
      <c r="D18" s="24" t="s">
        <v>16</v>
      </c>
      <c r="E18" s="27" t="s">
        <v>17</v>
      </c>
      <c r="F18" s="3"/>
      <c r="G18" s="190">
        <v>51.816765011697399</v>
      </c>
      <c r="H18" s="185">
        <v>52.476311411489398</v>
      </c>
      <c r="I18" s="185">
        <v>54.423935534182398</v>
      </c>
      <c r="J18" s="185">
        <v>63.150002599428099</v>
      </c>
      <c r="K18" s="185">
        <v>66.481202235508107</v>
      </c>
      <c r="L18" s="191">
        <v>57.669643358461101</v>
      </c>
      <c r="M18" s="185"/>
      <c r="N18" s="192">
        <v>79.786713023134894</v>
      </c>
      <c r="O18" s="193">
        <v>86.872479854432001</v>
      </c>
      <c r="P18" s="194">
        <v>83.329596438783398</v>
      </c>
      <c r="Q18" s="185"/>
      <c r="R18" s="195">
        <v>65.001058524267506</v>
      </c>
      <c r="S18" s="168"/>
      <c r="T18" s="169">
        <v>8.7109100742732295</v>
      </c>
      <c r="U18" s="163">
        <v>16.105504861163698</v>
      </c>
      <c r="V18" s="163">
        <v>-0.472029684320942</v>
      </c>
      <c r="W18" s="163">
        <v>-3.1133256795239599</v>
      </c>
      <c r="X18" s="163">
        <v>1.2097664212694701</v>
      </c>
      <c r="Y18" s="170">
        <v>3.5697567492019102</v>
      </c>
      <c r="Z18" s="163"/>
      <c r="AA18" s="171">
        <v>-11.697211142863599</v>
      </c>
      <c r="AB18" s="172">
        <v>-9.6152405595542092</v>
      </c>
      <c r="AC18" s="173">
        <v>-10.624079864844299</v>
      </c>
      <c r="AD18" s="163"/>
      <c r="AE18" s="174">
        <v>-2.1235959150692199</v>
      </c>
      <c r="AG18" s="190">
        <v>61.803066202090498</v>
      </c>
      <c r="AH18" s="185">
        <v>72.310305371113003</v>
      </c>
      <c r="AI18" s="185">
        <v>76.067815396752295</v>
      </c>
      <c r="AJ18" s="185">
        <v>80.521667871934696</v>
      </c>
      <c r="AK18" s="185">
        <v>88.980380157170899</v>
      </c>
      <c r="AL18" s="191">
        <v>75.946757889481503</v>
      </c>
      <c r="AM18" s="185"/>
      <c r="AN18" s="192">
        <v>117.29300949574299</v>
      </c>
      <c r="AO18" s="193">
        <v>113.203952521283</v>
      </c>
      <c r="AP18" s="194">
        <v>115.248481008513</v>
      </c>
      <c r="AQ18" s="185"/>
      <c r="AR18" s="195">
        <v>87.200668891930903</v>
      </c>
      <c r="AS18" s="168"/>
      <c r="AT18" s="169">
        <v>21.6576662470857</v>
      </c>
      <c r="AU18" s="163">
        <v>51.073946957856698</v>
      </c>
      <c r="AV18" s="163">
        <v>43.000072121863703</v>
      </c>
      <c r="AW18" s="163">
        <v>33.159325850910299</v>
      </c>
      <c r="AX18" s="163">
        <v>28.740575154322801</v>
      </c>
      <c r="AY18" s="170">
        <v>34.922705634704002</v>
      </c>
      <c r="AZ18" s="163"/>
      <c r="BA18" s="171">
        <v>12.180548392575099</v>
      </c>
      <c r="BB18" s="172">
        <v>1.9193992803083899</v>
      </c>
      <c r="BC18" s="173">
        <v>6.8949667572488398</v>
      </c>
      <c r="BD18" s="163"/>
      <c r="BE18" s="174">
        <v>22.799357453709302</v>
      </c>
    </row>
    <row r="19" spans="1:70" x14ac:dyDescent="0.2">
      <c r="A19" s="21" t="s">
        <v>30</v>
      </c>
      <c r="B19" s="3" t="str">
        <f t="shared" si="0"/>
        <v>Virginia Beach, VA</v>
      </c>
      <c r="C19" s="3"/>
      <c r="D19" s="24" t="s">
        <v>16</v>
      </c>
      <c r="E19" s="27" t="s">
        <v>17</v>
      </c>
      <c r="F19" s="3"/>
      <c r="G19" s="190">
        <v>77.593383089507597</v>
      </c>
      <c r="H19" s="185">
        <v>85.520537981752298</v>
      </c>
      <c r="I19" s="185">
        <v>93.740185488437902</v>
      </c>
      <c r="J19" s="185">
        <v>88.549184678307299</v>
      </c>
      <c r="K19" s="185">
        <v>90.923045217869998</v>
      </c>
      <c r="L19" s="191">
        <v>87.265267291174993</v>
      </c>
      <c r="M19" s="185"/>
      <c r="N19" s="192">
        <v>152.74707440616601</v>
      </c>
      <c r="O19" s="193">
        <v>178.311537195217</v>
      </c>
      <c r="P19" s="194">
        <v>165.52930580069199</v>
      </c>
      <c r="Q19" s="185"/>
      <c r="R19" s="195">
        <v>109.62642115103699</v>
      </c>
      <c r="S19" s="168"/>
      <c r="T19" s="169">
        <v>26.677873972615501</v>
      </c>
      <c r="U19" s="163">
        <v>23.6636952931742</v>
      </c>
      <c r="V19" s="163">
        <v>20.649521411906498</v>
      </c>
      <c r="W19" s="163">
        <v>14.375634013003401</v>
      </c>
      <c r="X19" s="163">
        <v>27.165817132441202</v>
      </c>
      <c r="Y19" s="170">
        <v>22.2121336598101</v>
      </c>
      <c r="Z19" s="163"/>
      <c r="AA19" s="171">
        <v>26.083252505084399</v>
      </c>
      <c r="AB19" s="172">
        <v>25.029757449289701</v>
      </c>
      <c r="AC19" s="173">
        <v>25.5136333707866</v>
      </c>
      <c r="AD19" s="163"/>
      <c r="AE19" s="174">
        <v>23.614891702870199</v>
      </c>
      <c r="AG19" s="190">
        <v>69.190696075192704</v>
      </c>
      <c r="AH19" s="185">
        <v>80.868689853704495</v>
      </c>
      <c r="AI19" s="185">
        <v>91.980955782995096</v>
      </c>
      <c r="AJ19" s="185">
        <v>88.845689175318498</v>
      </c>
      <c r="AK19" s="185">
        <v>87.443309243746995</v>
      </c>
      <c r="AL19" s="191">
        <v>83.665868026191504</v>
      </c>
      <c r="AM19" s="185"/>
      <c r="AN19" s="192">
        <v>147.89948960397899</v>
      </c>
      <c r="AO19" s="193">
        <v>160.201022730847</v>
      </c>
      <c r="AP19" s="194">
        <v>154.05025616741301</v>
      </c>
      <c r="AQ19" s="185"/>
      <c r="AR19" s="195">
        <v>103.77569320939701</v>
      </c>
      <c r="AS19" s="168"/>
      <c r="AT19" s="169">
        <v>17.877139875931402</v>
      </c>
      <c r="AU19" s="163">
        <v>22.603975103621298</v>
      </c>
      <c r="AV19" s="163">
        <v>24.614608683307502</v>
      </c>
      <c r="AW19" s="163">
        <v>13.175550970454999</v>
      </c>
      <c r="AX19" s="163">
        <v>11.120817344358599</v>
      </c>
      <c r="AY19" s="170">
        <v>17.6193991011035</v>
      </c>
      <c r="AZ19" s="163"/>
      <c r="BA19" s="171">
        <v>13.6837424502527</v>
      </c>
      <c r="BB19" s="172">
        <v>14.629872452818701</v>
      </c>
      <c r="BC19" s="173">
        <v>14.1737379471986</v>
      </c>
      <c r="BD19" s="163"/>
      <c r="BE19" s="174">
        <v>16.132914516392699</v>
      </c>
    </row>
    <row r="20" spans="1:70" x14ac:dyDescent="0.2">
      <c r="A20" s="34" t="s">
        <v>31</v>
      </c>
      <c r="B20" s="3" t="str">
        <f t="shared" si="0"/>
        <v>Norfolk/Portsmouth, VA</v>
      </c>
      <c r="C20" s="3"/>
      <c r="D20" s="24" t="s">
        <v>16</v>
      </c>
      <c r="E20" s="27" t="s">
        <v>17</v>
      </c>
      <c r="F20" s="3"/>
      <c r="G20" s="190">
        <v>56.351221375921298</v>
      </c>
      <c r="H20" s="185">
        <v>67.293017269217202</v>
      </c>
      <c r="I20" s="185">
        <v>86.755785924885899</v>
      </c>
      <c r="J20" s="185">
        <v>94.016237434187403</v>
      </c>
      <c r="K20" s="185">
        <v>86.019815128115098</v>
      </c>
      <c r="L20" s="191">
        <v>78.087215426465406</v>
      </c>
      <c r="M20" s="185"/>
      <c r="N20" s="192">
        <v>124.111614724464</v>
      </c>
      <c r="O20" s="193">
        <v>121.508293506493</v>
      </c>
      <c r="P20" s="194">
        <v>122.809954115479</v>
      </c>
      <c r="Q20" s="185"/>
      <c r="R20" s="195">
        <v>90.8651407661836</v>
      </c>
      <c r="S20" s="168"/>
      <c r="T20" s="169">
        <v>-12.9998064296046</v>
      </c>
      <c r="U20" s="163">
        <v>-13.128480479290999</v>
      </c>
      <c r="V20" s="163">
        <v>1.8520218235570001</v>
      </c>
      <c r="W20" s="163">
        <v>13.5976938566605</v>
      </c>
      <c r="X20" s="163">
        <v>18.651017478669601</v>
      </c>
      <c r="Y20" s="170">
        <v>2.0286574743871402</v>
      </c>
      <c r="Z20" s="163"/>
      <c r="AA20" s="171">
        <v>38.385509566962497</v>
      </c>
      <c r="AB20" s="172">
        <v>26.564513733010699</v>
      </c>
      <c r="AC20" s="173">
        <v>32.273859341255999</v>
      </c>
      <c r="AD20" s="163"/>
      <c r="AE20" s="174">
        <v>11.910090473432399</v>
      </c>
      <c r="AG20" s="190">
        <v>54.517776215338699</v>
      </c>
      <c r="AH20" s="185">
        <v>66.705664382239306</v>
      </c>
      <c r="AI20" s="185">
        <v>80.985828163390593</v>
      </c>
      <c r="AJ20" s="185">
        <v>95.188024706037197</v>
      </c>
      <c r="AK20" s="185">
        <v>95.888259994734895</v>
      </c>
      <c r="AL20" s="191">
        <v>78.657110692348098</v>
      </c>
      <c r="AM20" s="185"/>
      <c r="AN20" s="192">
        <v>111.589465180765</v>
      </c>
      <c r="AO20" s="193">
        <v>107.36575355826599</v>
      </c>
      <c r="AP20" s="194">
        <v>109.47760936951499</v>
      </c>
      <c r="AQ20" s="185"/>
      <c r="AR20" s="195">
        <v>87.4629674572531</v>
      </c>
      <c r="AS20" s="168"/>
      <c r="AT20" s="169">
        <v>-18.037431448864101</v>
      </c>
      <c r="AU20" s="163">
        <v>-11.8456134897892</v>
      </c>
      <c r="AV20" s="163">
        <v>-7.6148286877261704</v>
      </c>
      <c r="AW20" s="163">
        <v>3.3348447391913401</v>
      </c>
      <c r="AX20" s="163">
        <v>5.7687753776078097</v>
      </c>
      <c r="AY20" s="170">
        <v>-4.6858077282503503</v>
      </c>
      <c r="AZ20" s="163"/>
      <c r="BA20" s="171">
        <v>-2.4564018509968402</v>
      </c>
      <c r="BB20" s="172">
        <v>-1.42744629683353</v>
      </c>
      <c r="BC20" s="173">
        <v>-1.95454651854854</v>
      </c>
      <c r="BD20" s="163"/>
      <c r="BE20" s="174">
        <v>-3.7266837201933098</v>
      </c>
    </row>
    <row r="21" spans="1:70" x14ac:dyDescent="0.2">
      <c r="A21" s="35" t="s">
        <v>32</v>
      </c>
      <c r="B21" s="3" t="str">
        <f t="shared" si="0"/>
        <v>Newport News/Hampton, VA</v>
      </c>
      <c r="C21" s="3"/>
      <c r="D21" s="24" t="s">
        <v>16</v>
      </c>
      <c r="E21" s="27" t="s">
        <v>17</v>
      </c>
      <c r="F21" s="3"/>
      <c r="G21" s="190">
        <v>40.222161765544698</v>
      </c>
      <c r="H21" s="185">
        <v>52.103600256702698</v>
      </c>
      <c r="I21" s="185">
        <v>53.882314261266401</v>
      </c>
      <c r="J21" s="185">
        <v>57.476366329149997</v>
      </c>
      <c r="K21" s="185">
        <v>60.698955405019902</v>
      </c>
      <c r="L21" s="191">
        <v>52.876679603536701</v>
      </c>
      <c r="M21" s="185"/>
      <c r="N21" s="192">
        <v>91.614110867084904</v>
      </c>
      <c r="O21" s="193">
        <v>113.818237664004</v>
      </c>
      <c r="P21" s="194">
        <v>102.716174265544</v>
      </c>
      <c r="Q21" s="185"/>
      <c r="R21" s="195">
        <v>67.116535221253301</v>
      </c>
      <c r="S21" s="168"/>
      <c r="T21" s="169">
        <v>-15.9000942668299</v>
      </c>
      <c r="U21" s="163">
        <v>-16.7299827177434</v>
      </c>
      <c r="V21" s="163">
        <v>-19.305232994424699</v>
      </c>
      <c r="W21" s="163">
        <v>-6.0507689613428397</v>
      </c>
      <c r="X21" s="163">
        <v>1.9487005740366099</v>
      </c>
      <c r="Y21" s="170">
        <v>-11.2474830732966</v>
      </c>
      <c r="Z21" s="163"/>
      <c r="AA21" s="171">
        <v>-11.8266722612204</v>
      </c>
      <c r="AB21" s="172">
        <v>-0.29323211121591503</v>
      </c>
      <c r="AC21" s="173">
        <v>-5.7888613714528301</v>
      </c>
      <c r="AD21" s="163"/>
      <c r="AE21" s="174">
        <v>-8.9404844100133598</v>
      </c>
      <c r="AG21" s="190">
        <v>40.525677174953003</v>
      </c>
      <c r="AH21" s="185">
        <v>51.001125458024703</v>
      </c>
      <c r="AI21" s="185">
        <v>54.619798050958501</v>
      </c>
      <c r="AJ21" s="185">
        <v>55.097267039937599</v>
      </c>
      <c r="AK21" s="185">
        <v>69.815459470207998</v>
      </c>
      <c r="AL21" s="191">
        <v>54.205559302457402</v>
      </c>
      <c r="AM21" s="185"/>
      <c r="AN21" s="192">
        <v>96.999271848590197</v>
      </c>
      <c r="AO21" s="193">
        <v>98.560506299268496</v>
      </c>
      <c r="AP21" s="194">
        <v>97.779889073929397</v>
      </c>
      <c r="AQ21" s="185"/>
      <c r="AR21" s="195">
        <v>66.640985321895798</v>
      </c>
      <c r="AS21" s="168"/>
      <c r="AT21" s="169">
        <v>-10.727184888592699</v>
      </c>
      <c r="AU21" s="163">
        <v>-16.5921426844222</v>
      </c>
      <c r="AV21" s="163">
        <v>-17.193750425216098</v>
      </c>
      <c r="AW21" s="163">
        <v>-12.2194279693973</v>
      </c>
      <c r="AX21" s="163">
        <v>-1.4406894700077999</v>
      </c>
      <c r="AY21" s="170">
        <v>-11.4594874703643</v>
      </c>
      <c r="AZ21" s="163"/>
      <c r="BA21" s="171">
        <v>3.0654649553983901</v>
      </c>
      <c r="BB21" s="172">
        <v>1.76444136929644</v>
      </c>
      <c r="BC21" s="173">
        <v>2.4056284578366598</v>
      </c>
      <c r="BD21" s="163"/>
      <c r="BE21" s="174">
        <v>-6.1530190983725701</v>
      </c>
    </row>
    <row r="22" spans="1:70" x14ac:dyDescent="0.2">
      <c r="A22" s="36" t="s">
        <v>33</v>
      </c>
      <c r="B22" s="3" t="str">
        <f t="shared" si="0"/>
        <v>Chesapeake/Suffolk, VA</v>
      </c>
      <c r="C22" s="3"/>
      <c r="D22" s="25" t="s">
        <v>16</v>
      </c>
      <c r="E22" s="28" t="s">
        <v>17</v>
      </c>
      <c r="F22" s="3"/>
      <c r="G22" s="196">
        <v>52.420337022772898</v>
      </c>
      <c r="H22" s="197">
        <v>65.659277779638302</v>
      </c>
      <c r="I22" s="197">
        <v>70.416212575351594</v>
      </c>
      <c r="J22" s="197">
        <v>72.754867046215594</v>
      </c>
      <c r="K22" s="197">
        <v>71.770257551908898</v>
      </c>
      <c r="L22" s="198">
        <v>66.604190395177397</v>
      </c>
      <c r="M22" s="185"/>
      <c r="N22" s="199">
        <v>99.729514283322104</v>
      </c>
      <c r="O22" s="200">
        <v>96.678564919624904</v>
      </c>
      <c r="P22" s="201">
        <v>98.204039601473497</v>
      </c>
      <c r="Q22" s="185"/>
      <c r="R22" s="202">
        <v>75.632718739833507</v>
      </c>
      <c r="S22" s="168"/>
      <c r="T22" s="175">
        <v>-5.7578004137487397</v>
      </c>
      <c r="U22" s="176">
        <v>-6.9931372059006502</v>
      </c>
      <c r="V22" s="176">
        <v>-8.5002004987317807</v>
      </c>
      <c r="W22" s="176">
        <v>-3.5593219873766002</v>
      </c>
      <c r="X22" s="176">
        <v>0.35763060882950098</v>
      </c>
      <c r="Y22" s="177">
        <v>-4.88688127133707</v>
      </c>
      <c r="Z22" s="163"/>
      <c r="AA22" s="178">
        <v>25.028906636018402</v>
      </c>
      <c r="AB22" s="179">
        <v>15.8943219908047</v>
      </c>
      <c r="AC22" s="180">
        <v>20.359332625438299</v>
      </c>
      <c r="AD22" s="163"/>
      <c r="AE22" s="181">
        <v>3.1389652965705399</v>
      </c>
      <c r="AG22" s="196">
        <v>51.535593938379101</v>
      </c>
      <c r="AH22" s="197">
        <v>66.312569453281895</v>
      </c>
      <c r="AI22" s="197">
        <v>71.782767360180799</v>
      </c>
      <c r="AJ22" s="197">
        <v>72.895522986436703</v>
      </c>
      <c r="AK22" s="197">
        <v>70.405297944574599</v>
      </c>
      <c r="AL22" s="198">
        <v>66.586350336570604</v>
      </c>
      <c r="AM22" s="185"/>
      <c r="AN22" s="199">
        <v>92.298827557769499</v>
      </c>
      <c r="AO22" s="200">
        <v>91.106136256697894</v>
      </c>
      <c r="AP22" s="201">
        <v>91.702481907233704</v>
      </c>
      <c r="AQ22" s="185"/>
      <c r="AR22" s="202">
        <v>73.762387928188602</v>
      </c>
      <c r="AS22" s="168"/>
      <c r="AT22" s="175">
        <v>-7.32388803494851</v>
      </c>
      <c r="AU22" s="176">
        <v>-7.1613463804690696</v>
      </c>
      <c r="AV22" s="176">
        <v>-7.6446450234719396</v>
      </c>
      <c r="AW22" s="176">
        <v>-8.0320632917552608</v>
      </c>
      <c r="AX22" s="176">
        <v>-6.5715359920030902</v>
      </c>
      <c r="AY22" s="177">
        <v>-7.35938441437857</v>
      </c>
      <c r="AZ22" s="163"/>
      <c r="BA22" s="178">
        <v>-1.7030850436188101</v>
      </c>
      <c r="BB22" s="179">
        <v>-2.3419027559057</v>
      </c>
      <c r="BC22" s="180">
        <v>-2.0214580266455502</v>
      </c>
      <c r="BD22" s="163"/>
      <c r="BE22" s="181">
        <v>-5.5312511574659302</v>
      </c>
    </row>
    <row r="23" spans="1:70" x14ac:dyDescent="0.2">
      <c r="A23" s="35" t="s">
        <v>105</v>
      </c>
      <c r="B23" s="3" t="s">
        <v>105</v>
      </c>
      <c r="C23" s="9"/>
      <c r="D23" s="23" t="s">
        <v>16</v>
      </c>
      <c r="E23" s="26" t="s">
        <v>17</v>
      </c>
      <c r="F23" s="3"/>
      <c r="G23" s="182">
        <v>67.196515353804998</v>
      </c>
      <c r="H23" s="183">
        <v>118.985393858477</v>
      </c>
      <c r="I23" s="183">
        <v>144.78449265687499</v>
      </c>
      <c r="J23" s="183">
        <v>158.11797396528701</v>
      </c>
      <c r="K23" s="183">
        <v>182.44901869158801</v>
      </c>
      <c r="L23" s="184">
        <v>134.30667890520601</v>
      </c>
      <c r="M23" s="185"/>
      <c r="N23" s="186">
        <v>202.34227636849101</v>
      </c>
      <c r="O23" s="187">
        <v>194.358568090787</v>
      </c>
      <c r="P23" s="188">
        <v>198.35042222963901</v>
      </c>
      <c r="Q23" s="185"/>
      <c r="R23" s="189">
        <v>152.60489128361601</v>
      </c>
      <c r="S23" s="168"/>
      <c r="T23" s="160">
        <v>4.58030066151517</v>
      </c>
      <c r="U23" s="161">
        <v>14.669027381940399</v>
      </c>
      <c r="V23" s="161">
        <v>12.487519772381001</v>
      </c>
      <c r="W23" s="161">
        <v>17.8958521801781</v>
      </c>
      <c r="X23" s="161">
        <v>26.735885398764299</v>
      </c>
      <c r="Y23" s="162">
        <v>16.827833541353201</v>
      </c>
      <c r="Z23" s="163"/>
      <c r="AA23" s="164">
        <v>-7.2884574165836096</v>
      </c>
      <c r="AB23" s="165">
        <v>-6.1944213787141198</v>
      </c>
      <c r="AC23" s="166">
        <v>-6.7556551927037303</v>
      </c>
      <c r="AD23" s="163"/>
      <c r="AE23" s="167">
        <v>6.7969111019458204</v>
      </c>
      <c r="AF23" s="40"/>
      <c r="AG23" s="182">
        <v>65.457233811748907</v>
      </c>
      <c r="AH23" s="183">
        <v>119.821279205607</v>
      </c>
      <c r="AI23" s="183">
        <v>152.33558244325701</v>
      </c>
      <c r="AJ23" s="183">
        <v>148.64669559412499</v>
      </c>
      <c r="AK23" s="183">
        <v>146.15310413885101</v>
      </c>
      <c r="AL23" s="184">
        <v>126.48277903871799</v>
      </c>
      <c r="AM23" s="185"/>
      <c r="AN23" s="186">
        <v>169.61201518691499</v>
      </c>
      <c r="AO23" s="187">
        <v>153.66120577436499</v>
      </c>
      <c r="AP23" s="188">
        <v>161.63661048064</v>
      </c>
      <c r="AQ23" s="185"/>
      <c r="AR23" s="189">
        <v>136.52673087926701</v>
      </c>
      <c r="AS23" s="168"/>
      <c r="AT23" s="160">
        <v>-7.6300312103872097</v>
      </c>
      <c r="AU23" s="161">
        <v>4.4318401975144104</v>
      </c>
      <c r="AV23" s="161">
        <v>10.3116017738684</v>
      </c>
      <c r="AW23" s="161">
        <v>16.129438290625099</v>
      </c>
      <c r="AX23" s="161">
        <v>16.833348357474001</v>
      </c>
      <c r="AY23" s="162">
        <v>9.6432274304792305</v>
      </c>
      <c r="AZ23" s="163"/>
      <c r="BA23" s="164">
        <v>0.14175517139619001</v>
      </c>
      <c r="BB23" s="165">
        <v>-8.3294710322189403</v>
      </c>
      <c r="BC23" s="166">
        <v>-4.0718804693344399</v>
      </c>
      <c r="BD23" s="163"/>
      <c r="BE23" s="167">
        <v>4.5852405745751703</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43.246773269142501</v>
      </c>
      <c r="H24" s="185">
        <v>66.233819348922495</v>
      </c>
      <c r="I24" s="185">
        <v>78.736312471343396</v>
      </c>
      <c r="J24" s="185">
        <v>75.7178003209536</v>
      </c>
      <c r="K24" s="185">
        <v>73.0609479596515</v>
      </c>
      <c r="L24" s="191">
        <v>67.399130674002706</v>
      </c>
      <c r="M24" s="185"/>
      <c r="N24" s="192">
        <v>105.549069234296</v>
      </c>
      <c r="O24" s="193">
        <v>114.864730628152</v>
      </c>
      <c r="P24" s="194">
        <v>110.206899931224</v>
      </c>
      <c r="Q24" s="185"/>
      <c r="R24" s="195">
        <v>79.629921890351696</v>
      </c>
      <c r="S24" s="168"/>
      <c r="T24" s="169">
        <v>-0.90984485866131704</v>
      </c>
      <c r="U24" s="163">
        <v>5.53625063935716</v>
      </c>
      <c r="V24" s="163">
        <v>8.2936536785922303</v>
      </c>
      <c r="W24" s="163">
        <v>2.9449315797544999</v>
      </c>
      <c r="X24" s="163">
        <v>15.173522411362899</v>
      </c>
      <c r="Y24" s="170">
        <v>6.6115465515499503</v>
      </c>
      <c r="Z24" s="163"/>
      <c r="AA24" s="171">
        <v>-2.2495103904157001</v>
      </c>
      <c r="AB24" s="172">
        <v>-4.9489279713334398</v>
      </c>
      <c r="AC24" s="173">
        <v>-3.6751162214799602</v>
      </c>
      <c r="AD24" s="163"/>
      <c r="AE24" s="174">
        <v>2.2919620930761302</v>
      </c>
      <c r="AF24" s="40"/>
      <c r="AG24" s="190">
        <v>43.182388525905502</v>
      </c>
      <c r="AH24" s="185">
        <v>66.367192801467198</v>
      </c>
      <c r="AI24" s="185">
        <v>78.212786279229704</v>
      </c>
      <c r="AJ24" s="185">
        <v>77.379748968363103</v>
      </c>
      <c r="AK24" s="185">
        <v>67.521840898670305</v>
      </c>
      <c r="AL24" s="191">
        <v>66.532791494727107</v>
      </c>
      <c r="AM24" s="185"/>
      <c r="AN24" s="192">
        <v>89.221466070609793</v>
      </c>
      <c r="AO24" s="193">
        <v>92.895085110041194</v>
      </c>
      <c r="AP24" s="194">
        <v>91.058275590325493</v>
      </c>
      <c r="AQ24" s="185"/>
      <c r="AR24" s="195">
        <v>73.540072664898105</v>
      </c>
      <c r="AS24" s="168"/>
      <c r="AT24" s="169">
        <v>3.26182641588658</v>
      </c>
      <c r="AU24" s="163">
        <v>8.1678682694634599</v>
      </c>
      <c r="AV24" s="163">
        <v>6.1867775248750796</v>
      </c>
      <c r="AW24" s="163">
        <v>6.8662547939764096</v>
      </c>
      <c r="AX24" s="163">
        <v>8.8627843995224094</v>
      </c>
      <c r="AY24" s="170">
        <v>6.8756260785103098</v>
      </c>
      <c r="AZ24" s="163"/>
      <c r="BA24" s="171">
        <v>0.298998205427013</v>
      </c>
      <c r="BB24" s="172">
        <v>-8.2072619750699491</v>
      </c>
      <c r="BC24" s="173">
        <v>-4.2280188335233797</v>
      </c>
      <c r="BD24" s="163"/>
      <c r="BE24" s="174">
        <v>2.66471917875998</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41.378002280501697</v>
      </c>
      <c r="H25" s="185">
        <v>49.221801425313501</v>
      </c>
      <c r="I25" s="185">
        <v>55.656126510832301</v>
      </c>
      <c r="J25" s="185">
        <v>61.749071607753699</v>
      </c>
      <c r="K25" s="185">
        <v>70.042628392246201</v>
      </c>
      <c r="L25" s="191">
        <v>55.609526043329502</v>
      </c>
      <c r="M25" s="185"/>
      <c r="N25" s="192">
        <v>80.738373631698906</v>
      </c>
      <c r="O25" s="193">
        <v>73.711257269099207</v>
      </c>
      <c r="P25" s="194">
        <v>77.224815450399007</v>
      </c>
      <c r="Q25" s="185"/>
      <c r="R25" s="195">
        <v>61.785323016777902</v>
      </c>
      <c r="S25" s="168"/>
      <c r="T25" s="169">
        <v>2.60161277541255</v>
      </c>
      <c r="U25" s="163">
        <v>-3.5763665662259401</v>
      </c>
      <c r="V25" s="163">
        <v>-1.3954148045936201</v>
      </c>
      <c r="W25" s="163">
        <v>11.812073070760601</v>
      </c>
      <c r="X25" s="163">
        <v>30.019163725433401</v>
      </c>
      <c r="Y25" s="170">
        <v>8.2247895733508098</v>
      </c>
      <c r="Z25" s="163"/>
      <c r="AA25" s="171">
        <v>15.6820338147289</v>
      </c>
      <c r="AB25" s="172">
        <v>1.40965131713925</v>
      </c>
      <c r="AC25" s="173">
        <v>8.4009313244314701</v>
      </c>
      <c r="AD25" s="163"/>
      <c r="AE25" s="174">
        <v>8.2876260234783992</v>
      </c>
      <c r="AF25" s="40"/>
      <c r="AG25" s="190">
        <v>40.430913123041798</v>
      </c>
      <c r="AH25" s="185">
        <v>51.324518669894601</v>
      </c>
      <c r="AI25" s="185">
        <v>56.113196632013597</v>
      </c>
      <c r="AJ25" s="185">
        <v>56.5473694175448</v>
      </c>
      <c r="AK25" s="185">
        <v>57.791661858974301</v>
      </c>
      <c r="AL25" s="191">
        <v>52.441227159051998</v>
      </c>
      <c r="AM25" s="185"/>
      <c r="AN25" s="192">
        <v>72.575025078347494</v>
      </c>
      <c r="AO25" s="193">
        <v>73.607005227920197</v>
      </c>
      <c r="AP25" s="194">
        <v>73.091015153133895</v>
      </c>
      <c r="AQ25" s="185"/>
      <c r="AR25" s="195">
        <v>58.340206231179202</v>
      </c>
      <c r="AS25" s="168"/>
      <c r="AT25" s="169">
        <v>0.84179150791048796</v>
      </c>
      <c r="AU25" s="163">
        <v>1.2316573075638499</v>
      </c>
      <c r="AV25" s="163">
        <v>2.2364971410308701</v>
      </c>
      <c r="AW25" s="163">
        <v>3.8960620664287502</v>
      </c>
      <c r="AX25" s="163">
        <v>11.3825672222534</v>
      </c>
      <c r="AY25" s="170">
        <v>4.0534578771166503</v>
      </c>
      <c r="AZ25" s="163"/>
      <c r="BA25" s="171">
        <v>3.7228519135224301</v>
      </c>
      <c r="BB25" s="172">
        <v>-5.6335016338611599</v>
      </c>
      <c r="BC25" s="173">
        <v>-1.2092303514915199</v>
      </c>
      <c r="BD25" s="163"/>
      <c r="BE25" s="174">
        <v>2.1047798597257401</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59.8583024098671</v>
      </c>
      <c r="H26" s="185">
        <v>76.777414402277003</v>
      </c>
      <c r="I26" s="185">
        <v>78.870864060721004</v>
      </c>
      <c r="J26" s="185">
        <v>78.663263074003694</v>
      </c>
      <c r="K26" s="185">
        <v>72.2894013472485</v>
      </c>
      <c r="L26" s="191">
        <v>73.291849058823502</v>
      </c>
      <c r="M26" s="185"/>
      <c r="N26" s="192">
        <v>71.813007476280802</v>
      </c>
      <c r="O26" s="193">
        <v>69.927407836812094</v>
      </c>
      <c r="P26" s="194">
        <v>70.870207656546398</v>
      </c>
      <c r="Q26" s="185"/>
      <c r="R26" s="195">
        <v>72.599951515315794</v>
      </c>
      <c r="S26" s="168"/>
      <c r="T26" s="169">
        <v>5.3886903168713003</v>
      </c>
      <c r="U26" s="163">
        <v>8.1889557204616299</v>
      </c>
      <c r="V26" s="163">
        <v>7.5208008071823302</v>
      </c>
      <c r="W26" s="163">
        <v>6.5293729003309302</v>
      </c>
      <c r="X26" s="163">
        <v>5.8987268627926603</v>
      </c>
      <c r="Y26" s="170">
        <v>6.7702124908079497</v>
      </c>
      <c r="Z26" s="163"/>
      <c r="AA26" s="171">
        <v>-6.5406706110698396</v>
      </c>
      <c r="AB26" s="172">
        <v>-5.5639412102866803</v>
      </c>
      <c r="AC26" s="173">
        <v>-6.0613407416823399</v>
      </c>
      <c r="AD26" s="163"/>
      <c r="AE26" s="174">
        <v>2.8518352232911002</v>
      </c>
      <c r="AF26" s="40"/>
      <c r="AG26" s="190">
        <v>54.714402775096502</v>
      </c>
      <c r="AH26" s="185">
        <v>70.025017166988405</v>
      </c>
      <c r="AI26" s="185">
        <v>73.482675038609997</v>
      </c>
      <c r="AJ26" s="185">
        <v>73.928924623552106</v>
      </c>
      <c r="AK26" s="185">
        <v>69.215687087332</v>
      </c>
      <c r="AL26" s="191">
        <v>68.274431595642099</v>
      </c>
      <c r="AM26" s="185"/>
      <c r="AN26" s="192">
        <v>71.073154817658306</v>
      </c>
      <c r="AO26" s="193">
        <v>69.343772351247594</v>
      </c>
      <c r="AP26" s="194">
        <v>70.2084635844529</v>
      </c>
      <c r="AQ26" s="185"/>
      <c r="AR26" s="195">
        <v>68.828836363823896</v>
      </c>
      <c r="AS26" s="168"/>
      <c r="AT26" s="169">
        <v>0.39293291249156598</v>
      </c>
      <c r="AU26" s="163">
        <v>3.5748595661290001</v>
      </c>
      <c r="AV26" s="163">
        <v>3.6276463628448399</v>
      </c>
      <c r="AW26" s="163">
        <v>3.8723347105472001</v>
      </c>
      <c r="AX26" s="163">
        <v>3.44755159961771</v>
      </c>
      <c r="AY26" s="170">
        <v>3.1124509337886499</v>
      </c>
      <c r="AZ26" s="163"/>
      <c r="BA26" s="171">
        <v>-3.72695454199728</v>
      </c>
      <c r="BB26" s="172">
        <v>-6.9185058837155298</v>
      </c>
      <c r="BC26" s="173">
        <v>-5.3299746925201896</v>
      </c>
      <c r="BD26" s="163"/>
      <c r="BE26" s="174">
        <v>0.51132552009691001</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45.458076140065103</v>
      </c>
      <c r="H27" s="185">
        <v>61.398706229641597</v>
      </c>
      <c r="I27" s="185">
        <v>66.4572119299674</v>
      </c>
      <c r="J27" s="185">
        <v>79.989766897394105</v>
      </c>
      <c r="K27" s="185">
        <v>73.548846701954304</v>
      </c>
      <c r="L27" s="191">
        <v>65.370521579804503</v>
      </c>
      <c r="M27" s="185"/>
      <c r="N27" s="192">
        <v>100.342121335504</v>
      </c>
      <c r="O27" s="193">
        <v>84.748096498371297</v>
      </c>
      <c r="P27" s="194">
        <v>92.545108916938105</v>
      </c>
      <c r="Q27" s="185"/>
      <c r="R27" s="195">
        <v>73.134689390414096</v>
      </c>
      <c r="S27" s="168"/>
      <c r="T27" s="169">
        <v>17.977340349786601</v>
      </c>
      <c r="U27" s="163">
        <v>19.632093474793599</v>
      </c>
      <c r="V27" s="163">
        <v>22.685534357605899</v>
      </c>
      <c r="W27" s="163">
        <v>23.013605839980599</v>
      </c>
      <c r="X27" s="163">
        <v>-7.1718281253346303</v>
      </c>
      <c r="Y27" s="170">
        <v>13.3805795680895</v>
      </c>
      <c r="Z27" s="163"/>
      <c r="AA27" s="171">
        <v>-0.33614588162317299</v>
      </c>
      <c r="AB27" s="172">
        <v>5.8708351400031704</v>
      </c>
      <c r="AC27" s="173">
        <v>2.4130511708749101</v>
      </c>
      <c r="AD27" s="163"/>
      <c r="AE27" s="174">
        <v>9.1543178534311007</v>
      </c>
      <c r="AF27" s="40"/>
      <c r="AG27" s="190">
        <v>44.8227471771213</v>
      </c>
      <c r="AH27" s="185">
        <v>59.354831901715301</v>
      </c>
      <c r="AI27" s="185">
        <v>64.155777024443694</v>
      </c>
      <c r="AJ27" s="185">
        <v>69.443054061631699</v>
      </c>
      <c r="AK27" s="185">
        <v>66.326785041014901</v>
      </c>
      <c r="AL27" s="191">
        <v>60.821228426085398</v>
      </c>
      <c r="AM27" s="185"/>
      <c r="AN27" s="192">
        <v>85.854693789167897</v>
      </c>
      <c r="AO27" s="193">
        <v>80.188429714169203</v>
      </c>
      <c r="AP27" s="194">
        <v>83.0215617516686</v>
      </c>
      <c r="AQ27" s="185"/>
      <c r="AR27" s="195">
        <v>67.166120446751606</v>
      </c>
      <c r="AS27" s="168"/>
      <c r="AT27" s="169">
        <v>12.288004932665601</v>
      </c>
      <c r="AU27" s="163">
        <v>12.159703570790899</v>
      </c>
      <c r="AV27" s="163">
        <v>13.2778804749823</v>
      </c>
      <c r="AW27" s="163">
        <v>14.499576978105701</v>
      </c>
      <c r="AX27" s="163">
        <v>2.2051619447589701</v>
      </c>
      <c r="AY27" s="170">
        <v>10.5733584672137</v>
      </c>
      <c r="AZ27" s="163"/>
      <c r="BA27" s="171">
        <v>0.50081880800881695</v>
      </c>
      <c r="BB27" s="172">
        <v>-2.42584278724927</v>
      </c>
      <c r="BC27" s="173">
        <v>-0.93418264711499999</v>
      </c>
      <c r="BD27" s="163"/>
      <c r="BE27" s="174">
        <v>6.21578432085205</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50.908264653641197</v>
      </c>
      <c r="H28" s="185">
        <v>62.899310834813399</v>
      </c>
      <c r="I28" s="185">
        <v>85.351301953818805</v>
      </c>
      <c r="J28" s="185">
        <v>173.01308170515</v>
      </c>
      <c r="K28" s="185">
        <v>112.00771580817</v>
      </c>
      <c r="L28" s="191">
        <v>96.835934991119004</v>
      </c>
      <c r="M28" s="185"/>
      <c r="N28" s="192">
        <v>127.673014209591</v>
      </c>
      <c r="O28" s="193">
        <v>88.136898756660699</v>
      </c>
      <c r="P28" s="194">
        <v>107.904956483126</v>
      </c>
      <c r="Q28" s="185"/>
      <c r="R28" s="195">
        <v>99.998512560263805</v>
      </c>
      <c r="S28" s="168"/>
      <c r="T28" s="169">
        <v>10.488320995628399</v>
      </c>
      <c r="U28" s="163">
        <v>-7.0872542335642397</v>
      </c>
      <c r="V28" s="163">
        <v>-1.8868340270672601</v>
      </c>
      <c r="W28" s="163">
        <v>41.067994721808802</v>
      </c>
      <c r="X28" s="163">
        <v>-32.001948236769302</v>
      </c>
      <c r="Y28" s="170">
        <v>-0.80982756518992804</v>
      </c>
      <c r="Z28" s="163"/>
      <c r="AA28" s="171">
        <v>-21.728103292266699</v>
      </c>
      <c r="AB28" s="172">
        <v>-20.624358695521799</v>
      </c>
      <c r="AC28" s="173">
        <v>-21.2810627190538</v>
      </c>
      <c r="AD28" s="163"/>
      <c r="AE28" s="174">
        <v>-8.1722161780161304</v>
      </c>
      <c r="AF28" s="40"/>
      <c r="AG28" s="190">
        <v>48.4616811722912</v>
      </c>
      <c r="AH28" s="185">
        <v>65.570097246891606</v>
      </c>
      <c r="AI28" s="185">
        <v>79.044247779751302</v>
      </c>
      <c r="AJ28" s="185">
        <v>99.304982682060299</v>
      </c>
      <c r="AK28" s="185">
        <v>77.182355683836505</v>
      </c>
      <c r="AL28" s="191">
        <v>73.912672912966201</v>
      </c>
      <c r="AM28" s="185"/>
      <c r="AN28" s="192">
        <v>86.730183836589603</v>
      </c>
      <c r="AO28" s="193">
        <v>74.544756660746003</v>
      </c>
      <c r="AP28" s="194">
        <v>80.637470248667796</v>
      </c>
      <c r="AQ28" s="185"/>
      <c r="AR28" s="195">
        <v>75.834043580309498</v>
      </c>
      <c r="AS28" s="168"/>
      <c r="AT28" s="169">
        <v>1.7447820561935401</v>
      </c>
      <c r="AU28" s="163">
        <v>-5.2550464801660297</v>
      </c>
      <c r="AV28" s="163">
        <v>-1.3581294834899</v>
      </c>
      <c r="AW28" s="163">
        <v>12.4874381456049</v>
      </c>
      <c r="AX28" s="163">
        <v>-20.5585666362857</v>
      </c>
      <c r="AY28" s="170">
        <v>-3.35872788589317</v>
      </c>
      <c r="AZ28" s="163"/>
      <c r="BA28" s="171">
        <v>-20.411719427548501</v>
      </c>
      <c r="BB28" s="172">
        <v>-21.295310269246901</v>
      </c>
      <c r="BC28" s="173">
        <v>-20.822587232788599</v>
      </c>
      <c r="BD28" s="163"/>
      <c r="BE28" s="174">
        <v>-9.4280118329041898</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69.494798585183702</v>
      </c>
      <c r="H29" s="185">
        <v>97.865790921595504</v>
      </c>
      <c r="I29" s="185">
        <v>105.012978974258</v>
      </c>
      <c r="J29" s="185">
        <v>112.000563961485</v>
      </c>
      <c r="K29" s="185">
        <v>132.98228335625799</v>
      </c>
      <c r="L29" s="191">
        <v>103.471283159756</v>
      </c>
      <c r="M29" s="185"/>
      <c r="N29" s="192">
        <v>209.02449400668101</v>
      </c>
      <c r="O29" s="193">
        <v>187.06934761249701</v>
      </c>
      <c r="P29" s="194">
        <v>198.04692080958901</v>
      </c>
      <c r="Q29" s="185"/>
      <c r="R29" s="195">
        <v>130.49289391685099</v>
      </c>
      <c r="S29" s="168"/>
      <c r="T29" s="169">
        <v>3.97027830839105</v>
      </c>
      <c r="U29" s="163">
        <v>1.88706927186492</v>
      </c>
      <c r="V29" s="163">
        <v>-1.1948441643687</v>
      </c>
      <c r="W29" s="163">
        <v>-12.0094115455838</v>
      </c>
      <c r="X29" s="163">
        <v>-16.600117665068201</v>
      </c>
      <c r="Y29" s="170">
        <v>-6.9361418632652603</v>
      </c>
      <c r="Z29" s="163"/>
      <c r="AA29" s="171">
        <v>-9.6031428061389494</v>
      </c>
      <c r="AB29" s="172">
        <v>-6.7002687603816602</v>
      </c>
      <c r="AC29" s="173">
        <v>-8.2550036304796706</v>
      </c>
      <c r="AD29" s="163"/>
      <c r="AE29" s="174">
        <v>-7.5126591992662402</v>
      </c>
      <c r="AF29" s="40"/>
      <c r="AG29" s="190">
        <v>81.774384960159296</v>
      </c>
      <c r="AH29" s="185">
        <v>97.697053784860501</v>
      </c>
      <c r="AI29" s="185">
        <v>111.61699900398401</v>
      </c>
      <c r="AJ29" s="185">
        <v>103.178264940239</v>
      </c>
      <c r="AK29" s="185">
        <v>132.42133204441799</v>
      </c>
      <c r="AL29" s="191">
        <v>105.36240198224699</v>
      </c>
      <c r="AM29" s="185"/>
      <c r="AN29" s="192">
        <v>209.80589232599601</v>
      </c>
      <c r="AO29" s="193">
        <v>193.22300961729101</v>
      </c>
      <c r="AP29" s="194">
        <v>201.51445097164299</v>
      </c>
      <c r="AQ29" s="185"/>
      <c r="AR29" s="195">
        <v>132.90619948024599</v>
      </c>
      <c r="AS29" s="168"/>
      <c r="AT29" s="169">
        <v>5.9204360774837497</v>
      </c>
      <c r="AU29" s="163">
        <v>0.51418675418223503</v>
      </c>
      <c r="AV29" s="163">
        <v>5.1409594674624097</v>
      </c>
      <c r="AW29" s="163">
        <v>-11.116629701548099</v>
      </c>
      <c r="AX29" s="163">
        <v>-8.1717430520944205</v>
      </c>
      <c r="AY29" s="170">
        <v>-2.5952623028064199</v>
      </c>
      <c r="AZ29" s="163"/>
      <c r="BA29" s="171">
        <v>-6.0457942128928703</v>
      </c>
      <c r="BB29" s="172">
        <v>-10.263015329863601</v>
      </c>
      <c r="BC29" s="173">
        <v>-8.1160183024842905</v>
      </c>
      <c r="BD29" s="163"/>
      <c r="BE29" s="174">
        <v>-5.0162595874288396</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51.295482105263098</v>
      </c>
      <c r="H30" s="185">
        <v>67.883240701754303</v>
      </c>
      <c r="I30" s="185">
        <v>72.207240701754301</v>
      </c>
      <c r="J30" s="185">
        <v>75.651128421052604</v>
      </c>
      <c r="K30" s="185">
        <v>75.024254035087694</v>
      </c>
      <c r="L30" s="191">
        <v>68.412269192982393</v>
      </c>
      <c r="M30" s="185"/>
      <c r="N30" s="192">
        <v>105.856543157894</v>
      </c>
      <c r="O30" s="193">
        <v>89.564286315789403</v>
      </c>
      <c r="P30" s="194">
        <v>97.710414736842097</v>
      </c>
      <c r="Q30" s="185"/>
      <c r="R30" s="195">
        <v>76.783167919799396</v>
      </c>
      <c r="S30" s="168"/>
      <c r="T30" s="169">
        <v>26.4790787138156</v>
      </c>
      <c r="U30" s="163">
        <v>14.042879541597101</v>
      </c>
      <c r="V30" s="163">
        <v>11.569742568915</v>
      </c>
      <c r="W30" s="163">
        <v>12.8926218563955</v>
      </c>
      <c r="X30" s="163">
        <v>29.060437266149499</v>
      </c>
      <c r="Y30" s="170">
        <v>17.975431457214199</v>
      </c>
      <c r="Z30" s="163"/>
      <c r="AA30" s="171">
        <v>88.088718244970806</v>
      </c>
      <c r="AB30" s="172">
        <v>62.747198445475</v>
      </c>
      <c r="AC30" s="173">
        <v>75.559943919678503</v>
      </c>
      <c r="AD30" s="163"/>
      <c r="AE30" s="174">
        <v>33.950026213795198</v>
      </c>
      <c r="AF30" s="40"/>
      <c r="AG30" s="190">
        <v>63.839237192982402</v>
      </c>
      <c r="AH30" s="185">
        <v>69.602792982456094</v>
      </c>
      <c r="AI30" s="185">
        <v>75.991919649122806</v>
      </c>
      <c r="AJ30" s="185">
        <v>76.786710526315701</v>
      </c>
      <c r="AK30" s="185">
        <v>72.014785964912207</v>
      </c>
      <c r="AL30" s="191">
        <v>71.647089263157795</v>
      </c>
      <c r="AM30" s="185"/>
      <c r="AN30" s="192">
        <v>85.110635087719203</v>
      </c>
      <c r="AO30" s="193">
        <v>77.042658596491194</v>
      </c>
      <c r="AP30" s="194">
        <v>81.076646842105205</v>
      </c>
      <c r="AQ30" s="185"/>
      <c r="AR30" s="195">
        <v>74.341248571428494</v>
      </c>
      <c r="AS30" s="168"/>
      <c r="AT30" s="169">
        <v>56.433033676511897</v>
      </c>
      <c r="AU30" s="163">
        <v>14.3071256828707</v>
      </c>
      <c r="AV30" s="163">
        <v>10.4436247192507</v>
      </c>
      <c r="AW30" s="163">
        <v>7.5568692820719301</v>
      </c>
      <c r="AX30" s="163">
        <v>9.0646241466062207</v>
      </c>
      <c r="AY30" s="170">
        <v>16.341348662594001</v>
      </c>
      <c r="AZ30" s="163"/>
      <c r="BA30" s="171">
        <v>14.015944462989699</v>
      </c>
      <c r="BB30" s="172">
        <v>12.2194531202974</v>
      </c>
      <c r="BC30" s="173">
        <v>13.1552732742533</v>
      </c>
      <c r="BD30" s="163"/>
      <c r="BE30" s="174">
        <v>15.3310457558729</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43.595528105979199</v>
      </c>
      <c r="H31" s="185">
        <v>55.857024704618603</v>
      </c>
      <c r="I31" s="185">
        <v>67.449998209810204</v>
      </c>
      <c r="J31" s="185">
        <v>85.960848549946206</v>
      </c>
      <c r="K31" s="185">
        <v>86.472531328320798</v>
      </c>
      <c r="L31" s="191">
        <v>67.867186179735</v>
      </c>
      <c r="M31" s="185"/>
      <c r="N31" s="192">
        <v>99.221412459720696</v>
      </c>
      <c r="O31" s="193">
        <v>82.783961689939105</v>
      </c>
      <c r="P31" s="194">
        <v>91.002687074829893</v>
      </c>
      <c r="Q31" s="185"/>
      <c r="R31" s="195">
        <v>74.477329292619302</v>
      </c>
      <c r="S31" s="168"/>
      <c r="T31" s="169">
        <v>17.023319863743399</v>
      </c>
      <c r="U31" s="163">
        <v>7.2627852580577201</v>
      </c>
      <c r="V31" s="163">
        <v>20.839428824543901</v>
      </c>
      <c r="W31" s="163">
        <v>10.1368207542848</v>
      </c>
      <c r="X31" s="163">
        <v>-39.914478380627699</v>
      </c>
      <c r="Y31" s="170">
        <v>-7.5659553073253001</v>
      </c>
      <c r="Z31" s="163"/>
      <c r="AA31" s="171">
        <v>-41.6424574177652</v>
      </c>
      <c r="AB31" s="172">
        <v>-34.984339782336697</v>
      </c>
      <c r="AC31" s="173">
        <v>-38.791386478970303</v>
      </c>
      <c r="AD31" s="163"/>
      <c r="AE31" s="174">
        <v>-21.539567240028401</v>
      </c>
      <c r="AF31" s="40"/>
      <c r="AG31" s="190">
        <v>43.8469821876118</v>
      </c>
      <c r="AH31" s="185">
        <v>56.378574113855997</v>
      </c>
      <c r="AI31" s="185">
        <v>62.452947547439997</v>
      </c>
      <c r="AJ31" s="185">
        <v>69.6307286072323</v>
      </c>
      <c r="AK31" s="185">
        <v>71.763003490870005</v>
      </c>
      <c r="AL31" s="191">
        <v>60.814447189402003</v>
      </c>
      <c r="AM31" s="185"/>
      <c r="AN31" s="192">
        <v>96.833331543143501</v>
      </c>
      <c r="AO31" s="193">
        <v>85.278449695667703</v>
      </c>
      <c r="AP31" s="194">
        <v>91.055890619405602</v>
      </c>
      <c r="AQ31" s="185"/>
      <c r="AR31" s="195">
        <v>69.454859597974504</v>
      </c>
      <c r="AS31" s="168"/>
      <c r="AT31" s="169">
        <v>13.364583544679601</v>
      </c>
      <c r="AU31" s="163">
        <v>10.3618480453654</v>
      </c>
      <c r="AV31" s="163">
        <v>18.479804576709899</v>
      </c>
      <c r="AW31" s="163">
        <v>13.926214682324799</v>
      </c>
      <c r="AX31" s="163">
        <v>-11.5645773293953</v>
      </c>
      <c r="AY31" s="170">
        <v>6.7755810936761298</v>
      </c>
      <c r="AZ31" s="163"/>
      <c r="BA31" s="171">
        <v>-10.1026910716354</v>
      </c>
      <c r="BB31" s="172">
        <v>-10.7059896463836</v>
      </c>
      <c r="BC31" s="173">
        <v>-10.3862126107612</v>
      </c>
      <c r="BD31" s="163"/>
      <c r="BE31" s="174">
        <v>-0.38096974700018399</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46.467330280708701</v>
      </c>
      <c r="H32" s="185">
        <v>52.993153493927899</v>
      </c>
      <c r="I32" s="185">
        <v>85.180493728847296</v>
      </c>
      <c r="J32" s="185">
        <v>170.46128011148701</v>
      </c>
      <c r="K32" s="185">
        <v>68.462629902448697</v>
      </c>
      <c r="L32" s="191">
        <v>84.712977503483899</v>
      </c>
      <c r="M32" s="185"/>
      <c r="N32" s="192">
        <v>113.87722277523299</v>
      </c>
      <c r="O32" s="193">
        <v>86.776663348596401</v>
      </c>
      <c r="P32" s="194">
        <v>100.326943061915</v>
      </c>
      <c r="Q32" s="185"/>
      <c r="R32" s="195">
        <v>89.174110520178601</v>
      </c>
      <c r="S32" s="168"/>
      <c r="T32" s="169">
        <v>5.7177561437018296</v>
      </c>
      <c r="U32" s="163">
        <v>-7.6515666374925004</v>
      </c>
      <c r="V32" s="163">
        <v>-6.1889498993988701</v>
      </c>
      <c r="W32" s="163">
        <v>7.1333530070935902</v>
      </c>
      <c r="X32" s="163">
        <v>-69.495676504906697</v>
      </c>
      <c r="Y32" s="170">
        <v>-26.424225669137201</v>
      </c>
      <c r="Z32" s="163"/>
      <c r="AA32" s="171">
        <v>-51.387477906576002</v>
      </c>
      <c r="AB32" s="172">
        <v>-49.535519859172602</v>
      </c>
      <c r="AC32" s="173">
        <v>-50.603512718027197</v>
      </c>
      <c r="AD32" s="163"/>
      <c r="AE32" s="174">
        <v>-36.427207157537403</v>
      </c>
      <c r="AF32" s="40"/>
      <c r="AG32" s="190">
        <v>47.051371192514402</v>
      </c>
      <c r="AH32" s="185">
        <v>52.803638761696099</v>
      </c>
      <c r="AI32" s="185">
        <v>64.5329001592673</v>
      </c>
      <c r="AJ32" s="185">
        <v>88.444630201075</v>
      </c>
      <c r="AK32" s="185">
        <v>65.135102030658899</v>
      </c>
      <c r="AL32" s="191">
        <v>63.593528469042397</v>
      </c>
      <c r="AM32" s="185"/>
      <c r="AN32" s="192">
        <v>90.796088990643</v>
      </c>
      <c r="AO32" s="193">
        <v>80.328482978299803</v>
      </c>
      <c r="AP32" s="194">
        <v>85.562285984471401</v>
      </c>
      <c r="AQ32" s="185"/>
      <c r="AR32" s="195">
        <v>69.870316330593496</v>
      </c>
      <c r="AS32" s="168"/>
      <c r="AT32" s="169">
        <v>9.6669817921700592</v>
      </c>
      <c r="AU32" s="163">
        <v>-0.89209093953916696</v>
      </c>
      <c r="AV32" s="163">
        <v>1.9853470272339699</v>
      </c>
      <c r="AW32" s="163">
        <v>5.8541319197682098</v>
      </c>
      <c r="AX32" s="163">
        <v>-35.718993451282302</v>
      </c>
      <c r="AY32" s="170">
        <v>-7.6591985669220097</v>
      </c>
      <c r="AZ32" s="163"/>
      <c r="BA32" s="171">
        <v>-28.635659981184101</v>
      </c>
      <c r="BB32" s="172">
        <v>-24.846759029596001</v>
      </c>
      <c r="BC32" s="173">
        <v>-26.905821647175099</v>
      </c>
      <c r="BD32" s="163"/>
      <c r="BE32" s="174">
        <v>-15.4487657892816</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45.090170760934598</v>
      </c>
      <c r="H33" s="185">
        <v>63.639328939484699</v>
      </c>
      <c r="I33" s="185">
        <v>73.935692031156293</v>
      </c>
      <c r="J33" s="185">
        <v>164.00800179748299</v>
      </c>
      <c r="K33" s="185">
        <v>277.60279808268399</v>
      </c>
      <c r="L33" s="191">
        <v>124.855198322348</v>
      </c>
      <c r="M33" s="185"/>
      <c r="N33" s="192">
        <v>292.568040742959</v>
      </c>
      <c r="O33" s="193">
        <v>161.412031156381</v>
      </c>
      <c r="P33" s="194">
        <v>226.99003594966999</v>
      </c>
      <c r="Q33" s="185"/>
      <c r="R33" s="195">
        <v>154.03658050158299</v>
      </c>
      <c r="S33" s="168"/>
      <c r="T33" s="169">
        <v>-3.33573660209708</v>
      </c>
      <c r="U33" s="163">
        <v>-9.1614267551092201</v>
      </c>
      <c r="V33" s="163">
        <v>-0.226673560242906</v>
      </c>
      <c r="W33" s="163">
        <v>5.3564219638461799</v>
      </c>
      <c r="X33" s="163">
        <v>3.0675194739815201</v>
      </c>
      <c r="Y33" s="170">
        <v>1.37348426766432</v>
      </c>
      <c r="Z33" s="163"/>
      <c r="AA33" s="171">
        <v>-0.808677097705371</v>
      </c>
      <c r="AB33" s="172">
        <v>1.5633275928376</v>
      </c>
      <c r="AC33" s="173">
        <v>2.18862761698249E-2</v>
      </c>
      <c r="AD33" s="163"/>
      <c r="AE33" s="174">
        <v>0.79999159505624895</v>
      </c>
      <c r="AF33" s="40"/>
      <c r="AG33" s="190">
        <v>40.226509137207898</v>
      </c>
      <c r="AH33" s="185">
        <v>61.228644397842999</v>
      </c>
      <c r="AI33" s="185">
        <v>71.257435590173699</v>
      </c>
      <c r="AJ33" s="185">
        <v>89.442220641102395</v>
      </c>
      <c r="AK33" s="185">
        <v>118.75048232474499</v>
      </c>
      <c r="AL33" s="191">
        <v>76.181058418214405</v>
      </c>
      <c r="AM33" s="185"/>
      <c r="AN33" s="192">
        <v>144.35515578190501</v>
      </c>
      <c r="AO33" s="193">
        <v>106.739739364889</v>
      </c>
      <c r="AP33" s="194">
        <v>125.54744757339699</v>
      </c>
      <c r="AQ33" s="185"/>
      <c r="AR33" s="195">
        <v>90.285741033980898</v>
      </c>
      <c r="AS33" s="168"/>
      <c r="AT33" s="169">
        <v>-8.4133453155660707</v>
      </c>
      <c r="AU33" s="163">
        <v>-8.9055200930903204</v>
      </c>
      <c r="AV33" s="163">
        <v>-5.9024427873303802</v>
      </c>
      <c r="AW33" s="163">
        <v>-5.9882168777148497</v>
      </c>
      <c r="AX33" s="163">
        <v>-1.4946349810097199</v>
      </c>
      <c r="AY33" s="170">
        <v>-5.40664066581434</v>
      </c>
      <c r="AZ33" s="163"/>
      <c r="BA33" s="171">
        <v>-4.3764134714953604</v>
      </c>
      <c r="BB33" s="172">
        <v>-8.3351793152467692</v>
      </c>
      <c r="BC33" s="173">
        <v>-6.1003035267536196</v>
      </c>
      <c r="BD33" s="163"/>
      <c r="BE33" s="174">
        <v>-5.6977018232430598</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52.9329622898682</v>
      </c>
      <c r="H34" s="185">
        <v>75.897839466908906</v>
      </c>
      <c r="I34" s="185">
        <v>85.572285930637506</v>
      </c>
      <c r="J34" s="185">
        <v>97.609611691655303</v>
      </c>
      <c r="K34" s="185">
        <v>113.692014538845</v>
      </c>
      <c r="L34" s="191">
        <v>85.140942783583199</v>
      </c>
      <c r="M34" s="185"/>
      <c r="N34" s="192">
        <v>140.02239466908901</v>
      </c>
      <c r="O34" s="193">
        <v>122.932532788126</v>
      </c>
      <c r="P34" s="194">
        <v>131.477463728608</v>
      </c>
      <c r="Q34" s="185"/>
      <c r="R34" s="195">
        <v>98.379948767876002</v>
      </c>
      <c r="S34" s="168"/>
      <c r="T34" s="169">
        <v>2.3003660263107499</v>
      </c>
      <c r="U34" s="163">
        <v>4.4323278180559198</v>
      </c>
      <c r="V34" s="163">
        <v>4.9835452236533504</v>
      </c>
      <c r="W34" s="163">
        <v>3.1255442532160198</v>
      </c>
      <c r="X34" s="163">
        <v>4.9059212168994604</v>
      </c>
      <c r="Y34" s="170">
        <v>4.0955029726843897</v>
      </c>
      <c r="Z34" s="163"/>
      <c r="AA34" s="171">
        <v>-4.6615982852565399</v>
      </c>
      <c r="AB34" s="172">
        <v>-3.8492364710822402</v>
      </c>
      <c r="AC34" s="173">
        <v>-4.2835311312409603</v>
      </c>
      <c r="AD34" s="163"/>
      <c r="AE34" s="174">
        <v>0.72855373059919304</v>
      </c>
      <c r="AF34" s="40"/>
      <c r="AG34" s="190">
        <v>53.128154615173898</v>
      </c>
      <c r="AH34" s="185">
        <v>74.690733741136299</v>
      </c>
      <c r="AI34" s="185">
        <v>85.696748988100595</v>
      </c>
      <c r="AJ34" s="185">
        <v>86.1469216196475</v>
      </c>
      <c r="AK34" s="185">
        <v>89.630315547993007</v>
      </c>
      <c r="AL34" s="191">
        <v>77.862299524785897</v>
      </c>
      <c r="AM34" s="185"/>
      <c r="AN34" s="192">
        <v>114.62960871745</v>
      </c>
      <c r="AO34" s="193">
        <v>107.28591960134899</v>
      </c>
      <c r="AP34" s="194">
        <v>110.95776415939901</v>
      </c>
      <c r="AQ34" s="185"/>
      <c r="AR34" s="195">
        <v>87.326691659172099</v>
      </c>
      <c r="AS34" s="168"/>
      <c r="AT34" s="169">
        <v>1.22086452617549</v>
      </c>
      <c r="AU34" s="163">
        <v>3.2253127969194701</v>
      </c>
      <c r="AV34" s="163">
        <v>4.5754269986380898</v>
      </c>
      <c r="AW34" s="163">
        <v>1.7974562032027099</v>
      </c>
      <c r="AX34" s="163">
        <v>3.0991267662104098</v>
      </c>
      <c r="AY34" s="170">
        <v>2.9001422703745101</v>
      </c>
      <c r="AZ34" s="163"/>
      <c r="BA34" s="171">
        <v>-2.4370642250880299</v>
      </c>
      <c r="BB34" s="172">
        <v>-8.2027842975103695</v>
      </c>
      <c r="BC34" s="173">
        <v>-5.3122947576128103</v>
      </c>
      <c r="BD34" s="163"/>
      <c r="BE34" s="174">
        <v>-0.22730698417492801</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47.096231430805297</v>
      </c>
      <c r="H35" s="185">
        <v>71.163666927286897</v>
      </c>
      <c r="I35" s="185">
        <v>78.907146207974904</v>
      </c>
      <c r="J35" s="185">
        <v>82.1060828772478</v>
      </c>
      <c r="K35" s="185">
        <v>70.277169663799796</v>
      </c>
      <c r="L35" s="191">
        <v>69.910059421422901</v>
      </c>
      <c r="M35" s="185"/>
      <c r="N35" s="192">
        <v>103.81134480062499</v>
      </c>
      <c r="O35" s="193">
        <v>115.00928068803699</v>
      </c>
      <c r="P35" s="194">
        <v>109.41031274433099</v>
      </c>
      <c r="Q35" s="185"/>
      <c r="R35" s="195">
        <v>81.1958460851111</v>
      </c>
      <c r="S35" s="168"/>
      <c r="T35" s="169">
        <v>30.5254097982336</v>
      </c>
      <c r="U35" s="163">
        <v>16.668448386274701</v>
      </c>
      <c r="V35" s="163">
        <v>19.970238721449</v>
      </c>
      <c r="W35" s="163">
        <v>14.3081686385341</v>
      </c>
      <c r="X35" s="163">
        <v>-7.8039136243464204</v>
      </c>
      <c r="Y35" s="170">
        <v>12.429837103356601</v>
      </c>
      <c r="Z35" s="163"/>
      <c r="AA35" s="171">
        <v>-3.77776808286196</v>
      </c>
      <c r="AB35" s="172">
        <v>30.886906234842801</v>
      </c>
      <c r="AC35" s="173">
        <v>11.7821793923104</v>
      </c>
      <c r="AD35" s="163"/>
      <c r="AE35" s="174">
        <v>12.1796048554788</v>
      </c>
      <c r="AF35" s="40"/>
      <c r="AG35" s="190">
        <v>50.156823690383099</v>
      </c>
      <c r="AH35" s="185">
        <v>68.745766223612094</v>
      </c>
      <c r="AI35" s="185">
        <v>75.789546520719298</v>
      </c>
      <c r="AJ35" s="185">
        <v>75.8140031274433</v>
      </c>
      <c r="AK35" s="185">
        <v>70.863809616888105</v>
      </c>
      <c r="AL35" s="191">
        <v>68.273989835809203</v>
      </c>
      <c r="AM35" s="185"/>
      <c r="AN35" s="192">
        <v>93.464251368256399</v>
      </c>
      <c r="AO35" s="193">
        <v>95.705306880375204</v>
      </c>
      <c r="AP35" s="194">
        <v>94.584779124315801</v>
      </c>
      <c r="AQ35" s="185"/>
      <c r="AR35" s="195">
        <v>75.791358203953905</v>
      </c>
      <c r="AS35" s="168"/>
      <c r="AT35" s="169">
        <v>6.7393211307177996</v>
      </c>
      <c r="AU35" s="163">
        <v>-1.60195916836231</v>
      </c>
      <c r="AV35" s="163">
        <v>4.4256640348968803</v>
      </c>
      <c r="AW35" s="163">
        <v>2.7898242472075099</v>
      </c>
      <c r="AX35" s="163">
        <v>-4.5329182917903301</v>
      </c>
      <c r="AY35" s="170">
        <v>1.17142458900297</v>
      </c>
      <c r="AZ35" s="163"/>
      <c r="BA35" s="171">
        <v>0.96301485054177804</v>
      </c>
      <c r="BB35" s="172">
        <v>6.1477287045428497</v>
      </c>
      <c r="BC35" s="173">
        <v>3.52117693684851</v>
      </c>
      <c r="BD35" s="163"/>
      <c r="BE35" s="174">
        <v>1.9969177108832801</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45.667363387978099</v>
      </c>
      <c r="H36" s="185">
        <v>64.912206284153001</v>
      </c>
      <c r="I36" s="185">
        <v>77.687199453551898</v>
      </c>
      <c r="J36" s="185">
        <v>99.021632513661203</v>
      </c>
      <c r="K36" s="185">
        <v>84.604959016393394</v>
      </c>
      <c r="L36" s="191">
        <v>74.378672131147496</v>
      </c>
      <c r="M36" s="185"/>
      <c r="N36" s="192">
        <v>100.659091530054</v>
      </c>
      <c r="O36" s="193">
        <v>92.9882991803278</v>
      </c>
      <c r="P36" s="194">
        <v>96.823695355191205</v>
      </c>
      <c r="Q36" s="185"/>
      <c r="R36" s="195">
        <v>80.791535909445699</v>
      </c>
      <c r="S36" s="168"/>
      <c r="T36" s="169">
        <v>12.0529980484279</v>
      </c>
      <c r="U36" s="163">
        <v>12.7418955257678</v>
      </c>
      <c r="V36" s="163">
        <v>27.800449893669398</v>
      </c>
      <c r="W36" s="163">
        <v>33.138463367122498</v>
      </c>
      <c r="X36" s="163">
        <v>-4.3257619574223902</v>
      </c>
      <c r="Y36" s="170">
        <v>15.5220467560387</v>
      </c>
      <c r="Z36" s="163"/>
      <c r="AA36" s="171">
        <v>-5.1989357673644196</v>
      </c>
      <c r="AB36" s="172">
        <v>-1.76154910481039</v>
      </c>
      <c r="AC36" s="173">
        <v>-3.5788582067949601</v>
      </c>
      <c r="AD36" s="163"/>
      <c r="AE36" s="174">
        <v>8.1838104492487904</v>
      </c>
      <c r="AF36" s="40"/>
      <c r="AG36" s="190">
        <v>42.805941653719998</v>
      </c>
      <c r="AH36" s="185">
        <v>58.993575004315502</v>
      </c>
      <c r="AI36" s="185">
        <v>64.469451061626103</v>
      </c>
      <c r="AJ36" s="185">
        <v>71.978872777489997</v>
      </c>
      <c r="AK36" s="185">
        <v>69.122631578947306</v>
      </c>
      <c r="AL36" s="191">
        <v>61.479635686193298</v>
      </c>
      <c r="AM36" s="185"/>
      <c r="AN36" s="192">
        <v>91.188538011695897</v>
      </c>
      <c r="AO36" s="193">
        <v>85.495896112831005</v>
      </c>
      <c r="AP36" s="194">
        <v>88.342217062263501</v>
      </c>
      <c r="AQ36" s="185"/>
      <c r="AR36" s="195">
        <v>69.170532821194598</v>
      </c>
      <c r="AS36" s="168"/>
      <c r="AT36" s="169">
        <v>6.3106530672202297</v>
      </c>
      <c r="AU36" s="163">
        <v>8.6534622665114593</v>
      </c>
      <c r="AV36" s="163">
        <v>9.1245580417190393</v>
      </c>
      <c r="AW36" s="163">
        <v>15.4361953906088</v>
      </c>
      <c r="AX36" s="163">
        <v>3.4889234582414002</v>
      </c>
      <c r="AY36" s="170">
        <v>8.6826087385103801</v>
      </c>
      <c r="AZ36" s="163"/>
      <c r="BA36" s="171">
        <v>-1.3925148327854999</v>
      </c>
      <c r="BB36" s="172">
        <v>-5.1817768143162404</v>
      </c>
      <c r="BC36" s="173">
        <v>-3.2632034350269601</v>
      </c>
      <c r="BD36" s="163"/>
      <c r="BE36" s="174">
        <v>3.99632096968997</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58.672892245668599</v>
      </c>
      <c r="H37" s="185">
        <v>67.097414967722102</v>
      </c>
      <c r="I37" s="185">
        <v>73.922038223061406</v>
      </c>
      <c r="J37" s="185">
        <v>76.077732387537907</v>
      </c>
      <c r="K37" s="185">
        <v>76.776299405475697</v>
      </c>
      <c r="L37" s="191">
        <v>70.509275445893095</v>
      </c>
      <c r="M37" s="185"/>
      <c r="N37" s="192">
        <v>114.75523410987201</v>
      </c>
      <c r="O37" s="193">
        <v>127.42329820622</v>
      </c>
      <c r="P37" s="194">
        <v>121.089266158046</v>
      </c>
      <c r="Q37" s="185"/>
      <c r="R37" s="195">
        <v>84.960701363651197</v>
      </c>
      <c r="S37" s="168"/>
      <c r="T37" s="169">
        <v>5.51069995787745</v>
      </c>
      <c r="U37" s="163">
        <v>4.2172773032540896</v>
      </c>
      <c r="V37" s="163">
        <v>2.8994869578984899</v>
      </c>
      <c r="W37" s="163">
        <v>5.2577278635280997</v>
      </c>
      <c r="X37" s="163">
        <v>12.7059458197617</v>
      </c>
      <c r="Y37" s="170">
        <v>6.1157111496229897</v>
      </c>
      <c r="Z37" s="163"/>
      <c r="AA37" s="171">
        <v>13.7407118330499</v>
      </c>
      <c r="AB37" s="172">
        <v>13.3984110625057</v>
      </c>
      <c r="AC37" s="173">
        <v>13.560351580343999</v>
      </c>
      <c r="AD37" s="163"/>
      <c r="AE37" s="174">
        <v>9.02620996772208</v>
      </c>
      <c r="AF37" s="40"/>
      <c r="AG37" s="190">
        <v>57.549780496995098</v>
      </c>
      <c r="AH37" s="185">
        <v>69.246322031408596</v>
      </c>
      <c r="AI37" s="185">
        <v>77.128679405547203</v>
      </c>
      <c r="AJ37" s="185">
        <v>79.352554588359993</v>
      </c>
      <c r="AK37" s="185">
        <v>82.8809792392844</v>
      </c>
      <c r="AL37" s="191">
        <v>73.232414919677197</v>
      </c>
      <c r="AM37" s="185"/>
      <c r="AN37" s="192">
        <v>118.57091788919899</v>
      </c>
      <c r="AO37" s="193">
        <v>121.17929405906401</v>
      </c>
      <c r="AP37" s="194">
        <v>119.875105974132</v>
      </c>
      <c r="AQ37" s="185"/>
      <c r="AR37" s="195">
        <v>86.561864246294107</v>
      </c>
      <c r="AS37" s="168"/>
      <c r="AT37" s="169">
        <v>4.3217347488834204</v>
      </c>
      <c r="AU37" s="163">
        <v>9.1632512336727991</v>
      </c>
      <c r="AV37" s="163">
        <v>9.2442309831789302</v>
      </c>
      <c r="AW37" s="163">
        <v>7.4168741615030296</v>
      </c>
      <c r="AX37" s="163">
        <v>8.6550868331599808</v>
      </c>
      <c r="AY37" s="170">
        <v>7.8997754038001702</v>
      </c>
      <c r="AZ37" s="163"/>
      <c r="BA37" s="171">
        <v>7.3696384006899702</v>
      </c>
      <c r="BB37" s="172">
        <v>5.8107287047885698</v>
      </c>
      <c r="BC37" s="173">
        <v>6.5760046901904801</v>
      </c>
      <c r="BD37" s="163"/>
      <c r="BE37" s="174">
        <v>7.3757465345063196</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88.585899456470599</v>
      </c>
      <c r="H38" s="185">
        <v>145.376878373549</v>
      </c>
      <c r="I38" s="185">
        <v>172.843029847097</v>
      </c>
      <c r="J38" s="185">
        <v>165.21912978879399</v>
      </c>
      <c r="K38" s="185">
        <v>133.239457787139</v>
      </c>
      <c r="L38" s="191">
        <v>141.05287905060999</v>
      </c>
      <c r="M38" s="185"/>
      <c r="N38" s="192">
        <v>103.630246374903</v>
      </c>
      <c r="O38" s="193">
        <v>100.059943202121</v>
      </c>
      <c r="P38" s="194">
        <v>101.845094788512</v>
      </c>
      <c r="Q38" s="185"/>
      <c r="R38" s="195">
        <v>129.85065497572501</v>
      </c>
      <c r="S38" s="168"/>
      <c r="T38" s="169">
        <v>-4.38891770977225</v>
      </c>
      <c r="U38" s="163">
        <v>-1.6396899437596599</v>
      </c>
      <c r="V38" s="163">
        <v>-0.194135950279023</v>
      </c>
      <c r="W38" s="163">
        <v>-3.3528411920908701</v>
      </c>
      <c r="X38" s="163">
        <v>-1.40793202959085</v>
      </c>
      <c r="Y38" s="170">
        <v>-2.0091739066180998</v>
      </c>
      <c r="Z38" s="163"/>
      <c r="AA38" s="171">
        <v>-7.1139918013880399</v>
      </c>
      <c r="AB38" s="172">
        <v>-11.165922681780501</v>
      </c>
      <c r="AC38" s="173">
        <v>-9.1496239517710407</v>
      </c>
      <c r="AD38" s="163"/>
      <c r="AE38" s="174">
        <v>-3.7051888307722902</v>
      </c>
      <c r="AF38" s="40"/>
      <c r="AG38" s="190">
        <v>75.724662739086995</v>
      </c>
      <c r="AH38" s="185">
        <v>119.04586894171599</v>
      </c>
      <c r="AI38" s="185">
        <v>145.111912273607</v>
      </c>
      <c r="AJ38" s="185">
        <v>144.333982104906</v>
      </c>
      <c r="AK38" s="185">
        <v>116.60455958135</v>
      </c>
      <c r="AL38" s="191">
        <v>120.164197128133</v>
      </c>
      <c r="AM38" s="185"/>
      <c r="AN38" s="192">
        <v>100.10212267965601</v>
      </c>
      <c r="AO38" s="193">
        <v>99.130996736943004</v>
      </c>
      <c r="AP38" s="194">
        <v>99.616559708299604</v>
      </c>
      <c r="AQ38" s="185"/>
      <c r="AR38" s="195">
        <v>114.293443579609</v>
      </c>
      <c r="AS38" s="168"/>
      <c r="AT38" s="169">
        <v>-13.2904842897213</v>
      </c>
      <c r="AU38" s="163">
        <v>-13.194247176913001</v>
      </c>
      <c r="AV38" s="163">
        <v>-10.291836835044201</v>
      </c>
      <c r="AW38" s="163">
        <v>-9.8133544937726302</v>
      </c>
      <c r="AX38" s="163">
        <v>-9.2096729371418196</v>
      </c>
      <c r="AY38" s="170">
        <v>-10.952311623196399</v>
      </c>
      <c r="AZ38" s="163"/>
      <c r="BA38" s="171">
        <v>-6.5367819831911804</v>
      </c>
      <c r="BB38" s="172">
        <v>-8.46237834178282</v>
      </c>
      <c r="BC38" s="173">
        <v>-7.5049088101189403</v>
      </c>
      <c r="BD38" s="163"/>
      <c r="BE38" s="174">
        <v>-10.116266040899299</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41.065894502962401</v>
      </c>
      <c r="H39" s="197">
        <v>52.810652567478598</v>
      </c>
      <c r="I39" s="197">
        <v>62.6198559907834</v>
      </c>
      <c r="J39" s="197">
        <v>81.370707702435794</v>
      </c>
      <c r="K39" s="197">
        <v>83.781579986833407</v>
      </c>
      <c r="L39" s="198">
        <v>64.329738150098706</v>
      </c>
      <c r="M39" s="185"/>
      <c r="N39" s="199">
        <v>99.138754114549002</v>
      </c>
      <c r="O39" s="200">
        <v>84.288935977616802</v>
      </c>
      <c r="P39" s="201">
        <v>91.713845046082895</v>
      </c>
      <c r="Q39" s="185"/>
      <c r="R39" s="202">
        <v>72.153768691808494</v>
      </c>
      <c r="S39" s="168"/>
      <c r="T39" s="175">
        <v>0.86556822416763901</v>
      </c>
      <c r="U39" s="176">
        <v>-1.54829304833653</v>
      </c>
      <c r="V39" s="176">
        <v>7.2498751524250196</v>
      </c>
      <c r="W39" s="176">
        <v>7.9236153808588199</v>
      </c>
      <c r="X39" s="176">
        <v>-28.0550970044503</v>
      </c>
      <c r="Y39" s="177">
        <v>-6.6577127663495199</v>
      </c>
      <c r="Z39" s="163"/>
      <c r="AA39" s="178">
        <v>-27.259536484243601</v>
      </c>
      <c r="AB39" s="179">
        <v>-21.5893900127849</v>
      </c>
      <c r="AC39" s="180">
        <v>-24.759318704470701</v>
      </c>
      <c r="AD39" s="163"/>
      <c r="AE39" s="181">
        <v>-14.157907184653</v>
      </c>
      <c r="AF39" s="40"/>
      <c r="AG39" s="196">
        <v>42.477475215762503</v>
      </c>
      <c r="AH39" s="197">
        <v>53.846966492124899</v>
      </c>
      <c r="AI39" s="197">
        <v>59.290571020551702</v>
      </c>
      <c r="AJ39" s="197">
        <v>66.196293851025501</v>
      </c>
      <c r="AK39" s="197">
        <v>70.208896600156905</v>
      </c>
      <c r="AL39" s="198">
        <v>58.408778560256799</v>
      </c>
      <c r="AM39" s="185"/>
      <c r="AN39" s="199">
        <v>95.266447308629694</v>
      </c>
      <c r="AO39" s="200">
        <v>85.916501838311206</v>
      </c>
      <c r="AP39" s="201">
        <v>90.591474573470407</v>
      </c>
      <c r="AQ39" s="185"/>
      <c r="AR39" s="202">
        <v>67.614373932823199</v>
      </c>
      <c r="AS39" s="168"/>
      <c r="AT39" s="175">
        <v>1.6334451202445199</v>
      </c>
      <c r="AU39" s="176">
        <v>1.83947276789638</v>
      </c>
      <c r="AV39" s="176">
        <v>5.8396323596475801</v>
      </c>
      <c r="AW39" s="176">
        <v>5.1251755453441303</v>
      </c>
      <c r="AX39" s="176">
        <v>-9.7207997662931493</v>
      </c>
      <c r="AY39" s="177">
        <v>0.190374987141741</v>
      </c>
      <c r="AZ39" s="163"/>
      <c r="BA39" s="178">
        <v>-7.6843933418200603</v>
      </c>
      <c r="BB39" s="179">
        <v>-9.9392449702031698</v>
      </c>
      <c r="BC39" s="180">
        <v>-8.7675492907051709</v>
      </c>
      <c r="BD39" s="163"/>
      <c r="BE39" s="181">
        <v>-3.44257914795616</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47.971954252720401</v>
      </c>
      <c r="H40" s="183">
        <v>69.596040417499395</v>
      </c>
      <c r="I40" s="183">
        <v>78.212258494337107</v>
      </c>
      <c r="J40" s="183">
        <v>91.616215856095906</v>
      </c>
      <c r="K40" s="183">
        <v>87.094938929602407</v>
      </c>
      <c r="L40" s="184">
        <v>74.898281590050999</v>
      </c>
      <c r="M40" s="185"/>
      <c r="N40" s="186">
        <v>96.943997335109898</v>
      </c>
      <c r="O40" s="187">
        <v>83.622851432378397</v>
      </c>
      <c r="P40" s="188">
        <v>90.283424383744105</v>
      </c>
      <c r="Q40" s="185"/>
      <c r="R40" s="189">
        <v>79.294036673963305</v>
      </c>
      <c r="S40" s="168"/>
      <c r="T40" s="160">
        <v>5.6405559423817602</v>
      </c>
      <c r="U40" s="161">
        <v>2.78903874096775</v>
      </c>
      <c r="V40" s="161">
        <v>9.7343421112589894</v>
      </c>
      <c r="W40" s="161">
        <v>10.6937072396505</v>
      </c>
      <c r="X40" s="161">
        <v>-4.4595917499965898</v>
      </c>
      <c r="Y40" s="162">
        <v>4.5136407176834696</v>
      </c>
      <c r="Z40" s="163"/>
      <c r="AA40" s="164">
        <v>1.67611094272698</v>
      </c>
      <c r="AB40" s="165">
        <v>11.1282693872467</v>
      </c>
      <c r="AC40" s="166">
        <v>5.8454337598644797</v>
      </c>
      <c r="AD40" s="163"/>
      <c r="AE40" s="167">
        <v>4.9431952933142798</v>
      </c>
      <c r="AF40" s="40"/>
      <c r="AG40" s="182">
        <v>46.039529202753698</v>
      </c>
      <c r="AH40" s="183">
        <v>68.504923939595798</v>
      </c>
      <c r="AI40" s="183">
        <v>75.972255718409897</v>
      </c>
      <c r="AJ40" s="183">
        <v>76.584455363091195</v>
      </c>
      <c r="AK40" s="183">
        <v>70.811309127248506</v>
      </c>
      <c r="AL40" s="184">
        <v>67.582494670219802</v>
      </c>
      <c r="AM40" s="185"/>
      <c r="AN40" s="186">
        <v>80.844342105263095</v>
      </c>
      <c r="AO40" s="187">
        <v>78.688924605818301</v>
      </c>
      <c r="AP40" s="188">
        <v>79.766633355540705</v>
      </c>
      <c r="AQ40" s="185"/>
      <c r="AR40" s="189">
        <v>71.063677151740094</v>
      </c>
      <c r="AS40" s="168"/>
      <c r="AT40" s="160">
        <v>1.9263880766253501</v>
      </c>
      <c r="AU40" s="161">
        <v>2.3314959156352701</v>
      </c>
      <c r="AV40" s="161">
        <v>7.4372686031148003</v>
      </c>
      <c r="AW40" s="161">
        <v>3.3419403940133301</v>
      </c>
      <c r="AX40" s="161">
        <v>-1.57885559643627</v>
      </c>
      <c r="AY40" s="162">
        <v>2.7458986487491601</v>
      </c>
      <c r="AZ40" s="163"/>
      <c r="BA40" s="164">
        <v>-2.1234361572737699</v>
      </c>
      <c r="BB40" s="165">
        <v>-0.99066501809446506</v>
      </c>
      <c r="BC40" s="166">
        <v>-1.5679607107659601</v>
      </c>
      <c r="BD40" s="163"/>
      <c r="BE40" s="167">
        <v>1.3218069084261601</v>
      </c>
      <c r="BF40" s="40"/>
    </row>
    <row r="41" spans="1:70" x14ac:dyDescent="0.2">
      <c r="A41" s="20" t="s">
        <v>80</v>
      </c>
      <c r="B41" s="3" t="str">
        <f t="shared" si="0"/>
        <v>Southwest Virginia - Blue Ridge Highlands</v>
      </c>
      <c r="C41" s="10"/>
      <c r="D41" s="24" t="s">
        <v>16</v>
      </c>
      <c r="E41" s="27" t="s">
        <v>17</v>
      </c>
      <c r="F41" s="3"/>
      <c r="G41" s="190">
        <v>51.356744688103603</v>
      </c>
      <c r="H41" s="185">
        <v>58.667491194182404</v>
      </c>
      <c r="I41" s="185">
        <v>79.128291103283701</v>
      </c>
      <c r="J41" s="185">
        <v>133.433750710146</v>
      </c>
      <c r="K41" s="185">
        <v>74.738470628337595</v>
      </c>
      <c r="L41" s="191">
        <v>79.464949664810803</v>
      </c>
      <c r="M41" s="185"/>
      <c r="N41" s="192">
        <v>113.86362572434901</v>
      </c>
      <c r="O41" s="193">
        <v>93.557733212134906</v>
      </c>
      <c r="P41" s="194">
        <v>103.71067946824201</v>
      </c>
      <c r="Q41" s="185"/>
      <c r="R41" s="195">
        <v>86.392301037219696</v>
      </c>
      <c r="S41" s="168"/>
      <c r="T41" s="169">
        <v>14.2411963725209</v>
      </c>
      <c r="U41" s="163">
        <v>-5.6274256463804804</v>
      </c>
      <c r="V41" s="163">
        <v>-5.1101944554084904</v>
      </c>
      <c r="W41" s="163">
        <v>5.4220950605929703</v>
      </c>
      <c r="X41" s="163">
        <v>-55.933568206771596</v>
      </c>
      <c r="Y41" s="170">
        <v>-18.361037111508601</v>
      </c>
      <c r="Z41" s="163"/>
      <c r="AA41" s="171">
        <v>-35.062404489444198</v>
      </c>
      <c r="AB41" s="172">
        <v>-29.8765333855176</v>
      </c>
      <c r="AC41" s="173">
        <v>-32.821545309201099</v>
      </c>
      <c r="AD41" s="163"/>
      <c r="AE41" s="174">
        <v>-23.974047068856802</v>
      </c>
      <c r="AF41" s="40"/>
      <c r="AG41" s="190">
        <v>56.414897170776001</v>
      </c>
      <c r="AH41" s="185">
        <v>58.476379388705801</v>
      </c>
      <c r="AI41" s="185">
        <v>68.014368537666101</v>
      </c>
      <c r="AJ41" s="185">
        <v>84.054408021815703</v>
      </c>
      <c r="AK41" s="185">
        <v>71.088494489262501</v>
      </c>
      <c r="AL41" s="191">
        <v>67.6097095216452</v>
      </c>
      <c r="AM41" s="185"/>
      <c r="AN41" s="192">
        <v>95.509173673446099</v>
      </c>
      <c r="AO41" s="193">
        <v>87.374185887967201</v>
      </c>
      <c r="AP41" s="194">
        <v>91.441679780706707</v>
      </c>
      <c r="AQ41" s="185"/>
      <c r="AR41" s="195">
        <v>74.4188438813771</v>
      </c>
      <c r="AS41" s="168"/>
      <c r="AT41" s="169">
        <v>24.425570164210299</v>
      </c>
      <c r="AU41" s="163">
        <v>1.0947984139245901</v>
      </c>
      <c r="AV41" s="163">
        <v>3.5685157976491499</v>
      </c>
      <c r="AW41" s="163">
        <v>6.0101343463636603</v>
      </c>
      <c r="AX41" s="163">
        <v>-22.799292488046898</v>
      </c>
      <c r="AY41" s="170">
        <v>-0.64000508732483197</v>
      </c>
      <c r="AZ41" s="163"/>
      <c r="BA41" s="171">
        <v>-16.1575242540031</v>
      </c>
      <c r="BB41" s="172">
        <v>-11.3712647752569</v>
      </c>
      <c r="BC41" s="173">
        <v>-13.9370440944452</v>
      </c>
      <c r="BD41" s="163"/>
      <c r="BE41" s="174">
        <v>-5.75215237171449</v>
      </c>
      <c r="BF41" s="40"/>
    </row>
    <row r="42" spans="1:70" x14ac:dyDescent="0.2">
      <c r="A42" s="21" t="s">
        <v>81</v>
      </c>
      <c r="B42" s="3" t="str">
        <f t="shared" si="0"/>
        <v>Southwest Virginia - Heart of Appalachia</v>
      </c>
      <c r="C42" s="3"/>
      <c r="D42" s="24" t="s">
        <v>16</v>
      </c>
      <c r="E42" s="27" t="s">
        <v>17</v>
      </c>
      <c r="F42" s="3"/>
      <c r="G42" s="190">
        <v>38.539806201550299</v>
      </c>
      <c r="H42" s="185">
        <v>53.746466408268702</v>
      </c>
      <c r="I42" s="185">
        <v>58.230109819121402</v>
      </c>
      <c r="J42" s="185">
        <v>68.060949612403107</v>
      </c>
      <c r="K42" s="185">
        <v>56.547299741602004</v>
      </c>
      <c r="L42" s="191">
        <v>55.024926356589098</v>
      </c>
      <c r="M42" s="185"/>
      <c r="N42" s="192">
        <v>81.564812661498706</v>
      </c>
      <c r="O42" s="193">
        <v>58.611434108527099</v>
      </c>
      <c r="P42" s="194">
        <v>70.088123385012906</v>
      </c>
      <c r="Q42" s="185"/>
      <c r="R42" s="195">
        <v>59.328696936138698</v>
      </c>
      <c r="S42" s="168"/>
      <c r="T42" s="169">
        <v>28.345717289543099</v>
      </c>
      <c r="U42" s="163">
        <v>22.255308731664499</v>
      </c>
      <c r="V42" s="163">
        <v>25.348862983888299</v>
      </c>
      <c r="W42" s="163">
        <v>29.777889842023399</v>
      </c>
      <c r="X42" s="163">
        <v>-7.5751934913502996</v>
      </c>
      <c r="Y42" s="170">
        <v>17.538880445519201</v>
      </c>
      <c r="Z42" s="163"/>
      <c r="AA42" s="171">
        <v>6.9464258776098404</v>
      </c>
      <c r="AB42" s="172">
        <v>4.8040246002209903</v>
      </c>
      <c r="AC42" s="173">
        <v>6.0400658017453397</v>
      </c>
      <c r="AD42" s="163"/>
      <c r="AE42" s="174">
        <v>13.3887234259906</v>
      </c>
      <c r="AF42" s="40"/>
      <c r="AG42" s="190">
        <v>37.754762596899198</v>
      </c>
      <c r="AH42" s="185">
        <v>49.847474160206701</v>
      </c>
      <c r="AI42" s="185">
        <v>54.278359173126603</v>
      </c>
      <c r="AJ42" s="185">
        <v>56.6556750645994</v>
      </c>
      <c r="AK42" s="185">
        <v>50.142997416020599</v>
      </c>
      <c r="AL42" s="191">
        <v>49.7358536821705</v>
      </c>
      <c r="AM42" s="185"/>
      <c r="AN42" s="192">
        <v>58.887464470284201</v>
      </c>
      <c r="AO42" s="193">
        <v>50.747613049095598</v>
      </c>
      <c r="AP42" s="194">
        <v>54.817538759689903</v>
      </c>
      <c r="AQ42" s="185"/>
      <c r="AR42" s="195">
        <v>51.187763704318897</v>
      </c>
      <c r="AS42" s="168"/>
      <c r="AT42" s="169">
        <v>23.1754019590357</v>
      </c>
      <c r="AU42" s="163">
        <v>15.756399218383599</v>
      </c>
      <c r="AV42" s="163">
        <v>16.010173390356499</v>
      </c>
      <c r="AW42" s="163">
        <v>17.719145035083798</v>
      </c>
      <c r="AX42" s="163">
        <v>5.4915317076207</v>
      </c>
      <c r="AY42" s="170">
        <v>15.0431396636159</v>
      </c>
      <c r="AZ42" s="163"/>
      <c r="BA42" s="171">
        <v>2.9337593210814599</v>
      </c>
      <c r="BB42" s="172">
        <v>1.44697980198306</v>
      </c>
      <c r="BC42" s="173">
        <v>2.2401815725276402</v>
      </c>
      <c r="BD42" s="163"/>
      <c r="BE42" s="174">
        <v>10.7978683753547</v>
      </c>
      <c r="BF42" s="40"/>
    </row>
    <row r="43" spans="1:70" x14ac:dyDescent="0.2">
      <c r="A43" s="22" t="s">
        <v>82</v>
      </c>
      <c r="B43" s="3" t="str">
        <f t="shared" si="0"/>
        <v>Virginia Mountains</v>
      </c>
      <c r="C43" s="3"/>
      <c r="D43" s="25" t="s">
        <v>16</v>
      </c>
      <c r="E43" s="28" t="s">
        <v>17</v>
      </c>
      <c r="F43" s="3"/>
      <c r="G43" s="190">
        <v>52.082604237867301</v>
      </c>
      <c r="H43" s="185">
        <v>65.712181818181804</v>
      </c>
      <c r="I43" s="185">
        <v>82.795931647299994</v>
      </c>
      <c r="J43" s="185">
        <v>156.10687628161301</v>
      </c>
      <c r="K43" s="185">
        <v>108.29045249487299</v>
      </c>
      <c r="L43" s="191">
        <v>92.997609295967095</v>
      </c>
      <c r="M43" s="185"/>
      <c r="N43" s="192">
        <v>133.45531647300001</v>
      </c>
      <c r="O43" s="193">
        <v>97.210735475051194</v>
      </c>
      <c r="P43" s="194">
        <v>115.33302597402501</v>
      </c>
      <c r="Q43" s="185"/>
      <c r="R43" s="195">
        <v>99.3791569182697</v>
      </c>
      <c r="S43" s="168"/>
      <c r="T43" s="169">
        <v>12.024231603032</v>
      </c>
      <c r="U43" s="163">
        <v>0.70783968154604204</v>
      </c>
      <c r="V43" s="163">
        <v>4.1491335737456101</v>
      </c>
      <c r="W43" s="163">
        <v>40.507827198736102</v>
      </c>
      <c r="X43" s="163">
        <v>-28.539391908034698</v>
      </c>
      <c r="Y43" s="170">
        <v>2.4472109956346002</v>
      </c>
      <c r="Z43" s="163"/>
      <c r="AA43" s="171">
        <v>-15.822760994884501</v>
      </c>
      <c r="AB43" s="172">
        <v>-12.9418757481806</v>
      </c>
      <c r="AC43" s="173">
        <v>-14.6322288025513</v>
      </c>
      <c r="AD43" s="163"/>
      <c r="AE43" s="174">
        <v>-3.92624206530457</v>
      </c>
      <c r="AF43" s="40"/>
      <c r="AG43" s="190">
        <v>50.2693164730006</v>
      </c>
      <c r="AH43" s="185">
        <v>68.721666097060805</v>
      </c>
      <c r="AI43" s="185">
        <v>80.160110731373805</v>
      </c>
      <c r="AJ43" s="185">
        <v>97.975861585782596</v>
      </c>
      <c r="AK43" s="185">
        <v>80.899490430621995</v>
      </c>
      <c r="AL43" s="191">
        <v>75.605289063567994</v>
      </c>
      <c r="AM43" s="185"/>
      <c r="AN43" s="192">
        <v>97.310521189336896</v>
      </c>
      <c r="AO43" s="193">
        <v>85.554474709500994</v>
      </c>
      <c r="AP43" s="194">
        <v>91.432497949419002</v>
      </c>
      <c r="AQ43" s="185"/>
      <c r="AR43" s="195">
        <v>80.127348745239701</v>
      </c>
      <c r="AS43" s="168"/>
      <c r="AT43" s="169">
        <v>3.8393930316123899</v>
      </c>
      <c r="AU43" s="163">
        <v>1.3105267827017599</v>
      </c>
      <c r="AV43" s="163">
        <v>3.8777931666799001</v>
      </c>
      <c r="AW43" s="163">
        <v>15.3625766193472</v>
      </c>
      <c r="AX43" s="163">
        <v>-15.217258748358701</v>
      </c>
      <c r="AY43" s="170">
        <v>1.1416431219668699</v>
      </c>
      <c r="AZ43" s="163"/>
      <c r="BA43" s="171">
        <v>-15.2754592951591</v>
      </c>
      <c r="BB43" s="172">
        <v>-16.301767932299501</v>
      </c>
      <c r="BC43" s="173">
        <v>-15.7587391653322</v>
      </c>
      <c r="BD43" s="163"/>
      <c r="BE43" s="174">
        <v>-5.06758971104869</v>
      </c>
      <c r="BF43" s="40"/>
    </row>
    <row r="44" spans="1:70" x14ac:dyDescent="0.2">
      <c r="A44" s="48" t="s">
        <v>106</v>
      </c>
      <c r="B44" s="3" t="s">
        <v>112</v>
      </c>
      <c r="D44" s="25" t="s">
        <v>16</v>
      </c>
      <c r="E44" s="28" t="s">
        <v>17</v>
      </c>
      <c r="G44" s="190">
        <v>173.58541290770199</v>
      </c>
      <c r="H44" s="185">
        <v>282.44444829979102</v>
      </c>
      <c r="I44" s="185">
        <v>303.37703678001299</v>
      </c>
      <c r="J44" s="185">
        <v>261.71422276197001</v>
      </c>
      <c r="K44" s="185">
        <v>251.13365371269899</v>
      </c>
      <c r="L44" s="191">
        <v>254.45095489243499</v>
      </c>
      <c r="M44" s="185"/>
      <c r="N44" s="192">
        <v>300.41521165857</v>
      </c>
      <c r="O44" s="193">
        <v>317.12967383761202</v>
      </c>
      <c r="P44" s="194">
        <v>308.77244274809101</v>
      </c>
      <c r="Q44" s="185"/>
      <c r="R44" s="195">
        <v>269.97137999405101</v>
      </c>
      <c r="S44" s="168"/>
      <c r="T44" s="169">
        <v>20.517272015285801</v>
      </c>
      <c r="U44" s="163">
        <v>22.5611543917753</v>
      </c>
      <c r="V44" s="163">
        <v>17.0717013005459</v>
      </c>
      <c r="W44" s="163">
        <v>12.231356686589701</v>
      </c>
      <c r="X44" s="163">
        <v>16.524680751486802</v>
      </c>
      <c r="Y44" s="170">
        <v>17.547257285692101</v>
      </c>
      <c r="Z44" s="163"/>
      <c r="AA44" s="171">
        <v>6.9922915180615597</v>
      </c>
      <c r="AB44" s="172">
        <v>-0.81420888429815697</v>
      </c>
      <c r="AC44" s="173">
        <v>2.83586707042106</v>
      </c>
      <c r="AD44" s="163"/>
      <c r="AE44" s="174">
        <v>12.297583992268301</v>
      </c>
      <c r="AF44" s="43"/>
      <c r="AG44" s="190">
        <v>159.964017175572</v>
      </c>
      <c r="AH44" s="185">
        <v>229.68028018736899</v>
      </c>
      <c r="AI44" s="185">
        <v>266.47250954198398</v>
      </c>
      <c r="AJ44" s="185">
        <v>245.43696998612</v>
      </c>
      <c r="AK44" s="185">
        <v>226.94779493407299</v>
      </c>
      <c r="AL44" s="191">
        <v>225.70031436502401</v>
      </c>
      <c r="AM44" s="185"/>
      <c r="AN44" s="192">
        <v>284.062782789729</v>
      </c>
      <c r="AO44" s="193">
        <v>298.72889312976997</v>
      </c>
      <c r="AP44" s="194">
        <v>291.39583795975</v>
      </c>
      <c r="AQ44" s="185"/>
      <c r="AR44" s="195">
        <v>244.47046396351701</v>
      </c>
      <c r="AS44" s="168"/>
      <c r="AT44" s="169">
        <v>14.545706341989399</v>
      </c>
      <c r="AU44" s="163">
        <v>13.247096859812199</v>
      </c>
      <c r="AV44" s="163">
        <v>10.9162093646059</v>
      </c>
      <c r="AW44" s="163">
        <v>1.6174183640153501</v>
      </c>
      <c r="AX44" s="163">
        <v>-0.41490327068785399</v>
      </c>
      <c r="AY44" s="170">
        <v>7.2582854841898401</v>
      </c>
      <c r="AZ44" s="163"/>
      <c r="BA44" s="171">
        <v>4.8329441225444603</v>
      </c>
      <c r="BB44" s="172">
        <v>1.60593870247943</v>
      </c>
      <c r="BC44" s="173">
        <v>3.1536411587635098</v>
      </c>
      <c r="BD44" s="163"/>
      <c r="BE44" s="174">
        <v>5.8242331471469804</v>
      </c>
    </row>
    <row r="45" spans="1:70" x14ac:dyDescent="0.2">
      <c r="A45" s="48" t="s">
        <v>107</v>
      </c>
      <c r="B45" s="3" t="s">
        <v>113</v>
      </c>
      <c r="D45" s="25" t="s">
        <v>16</v>
      </c>
      <c r="E45" s="28" t="s">
        <v>17</v>
      </c>
      <c r="G45" s="190">
        <v>103.983339740335</v>
      </c>
      <c r="H45" s="185">
        <v>165.68383150794199</v>
      </c>
      <c r="I45" s="185">
        <v>195.77189780227701</v>
      </c>
      <c r="J45" s="185">
        <v>198.91831254079901</v>
      </c>
      <c r="K45" s="185">
        <v>170.41568760426401</v>
      </c>
      <c r="L45" s="191">
        <v>166.954613839123</v>
      </c>
      <c r="M45" s="185"/>
      <c r="N45" s="192">
        <v>160.623585624138</v>
      </c>
      <c r="O45" s="193">
        <v>161.928017697831</v>
      </c>
      <c r="P45" s="194">
        <v>161.275801660984</v>
      </c>
      <c r="Q45" s="185"/>
      <c r="R45" s="195">
        <v>165.33209607394099</v>
      </c>
      <c r="S45" s="168"/>
      <c r="T45" s="169">
        <v>1.10559182539092</v>
      </c>
      <c r="U45" s="163">
        <v>-0.37728608981780998</v>
      </c>
      <c r="V45" s="163">
        <v>0.43689737318942501</v>
      </c>
      <c r="W45" s="163">
        <v>-1.4425218265250099</v>
      </c>
      <c r="X45" s="163">
        <v>3.6031830870078498</v>
      </c>
      <c r="Y45" s="170">
        <v>0.52704807158520095</v>
      </c>
      <c r="Z45" s="163"/>
      <c r="AA45" s="171">
        <v>-0.81499367183605897</v>
      </c>
      <c r="AB45" s="172">
        <v>-1.2929693863887199</v>
      </c>
      <c r="AC45" s="173">
        <v>-1.0555252415871701</v>
      </c>
      <c r="AD45" s="163"/>
      <c r="AE45" s="174">
        <v>8.0911796225058799E-2</v>
      </c>
      <c r="AF45" s="43"/>
      <c r="AG45" s="190">
        <v>92.470728694150196</v>
      </c>
      <c r="AH45" s="185">
        <v>146.40820935412</v>
      </c>
      <c r="AI45" s="185">
        <v>178.09830489523199</v>
      </c>
      <c r="AJ45" s="185">
        <v>178.13080332712099</v>
      </c>
      <c r="AK45" s="185">
        <v>153.93635465295799</v>
      </c>
      <c r="AL45" s="191">
        <v>149.80960795968801</v>
      </c>
      <c r="AM45" s="185"/>
      <c r="AN45" s="192">
        <v>156.27436622404599</v>
      </c>
      <c r="AO45" s="193">
        <v>153.94803509472999</v>
      </c>
      <c r="AP45" s="194">
        <v>155.111200659388</v>
      </c>
      <c r="AQ45" s="185"/>
      <c r="AR45" s="195">
        <v>151.32511167998999</v>
      </c>
      <c r="AS45" s="168"/>
      <c r="AT45" s="169">
        <v>-6.2717748142666299</v>
      </c>
      <c r="AU45" s="163">
        <v>-6.8918819431326197</v>
      </c>
      <c r="AV45" s="163">
        <v>-4.11389095375044</v>
      </c>
      <c r="AW45" s="163">
        <v>-4.2972610733239502</v>
      </c>
      <c r="AX45" s="163">
        <v>-2.0038506460179599</v>
      </c>
      <c r="AY45" s="170">
        <v>-4.5661744358166203</v>
      </c>
      <c r="AZ45" s="163"/>
      <c r="BA45" s="171">
        <v>0.44514978535855998</v>
      </c>
      <c r="BB45" s="172">
        <v>-1.6820905839209399</v>
      </c>
      <c r="BC45" s="173">
        <v>-0.62187795759058095</v>
      </c>
      <c r="BD45" s="163"/>
      <c r="BE45" s="174">
        <v>-3.4432747248429401</v>
      </c>
    </row>
    <row r="46" spans="1:70" x14ac:dyDescent="0.2">
      <c r="A46" s="48" t="s">
        <v>108</v>
      </c>
      <c r="B46" s="3" t="s">
        <v>114</v>
      </c>
      <c r="D46" s="25" t="s">
        <v>16</v>
      </c>
      <c r="E46" s="28" t="s">
        <v>17</v>
      </c>
      <c r="G46" s="190">
        <v>79.043427409781501</v>
      </c>
      <c r="H46" s="185">
        <v>118.092871557454</v>
      </c>
      <c r="I46" s="185">
        <v>140.93847192545101</v>
      </c>
      <c r="J46" s="185">
        <v>146.71282644824299</v>
      </c>
      <c r="K46" s="185">
        <v>130.22965930674201</v>
      </c>
      <c r="L46" s="191">
        <v>123.003451329534</v>
      </c>
      <c r="M46" s="185"/>
      <c r="N46" s="192">
        <v>139.770496201329</v>
      </c>
      <c r="O46" s="193">
        <v>132.725703050807</v>
      </c>
      <c r="P46" s="194">
        <v>136.24809962606801</v>
      </c>
      <c r="Q46" s="185"/>
      <c r="R46" s="195">
        <v>126.78763655711499</v>
      </c>
      <c r="S46" s="168"/>
      <c r="T46" s="169">
        <v>-2.0184562242533501</v>
      </c>
      <c r="U46" s="163">
        <v>-1.43183111282926</v>
      </c>
      <c r="V46" s="163">
        <v>0.72591879344978305</v>
      </c>
      <c r="W46" s="163">
        <v>1.1422043344261199</v>
      </c>
      <c r="X46" s="163">
        <v>-8.3236541779517008</v>
      </c>
      <c r="Y46" s="170">
        <v>-1.9912392585283201</v>
      </c>
      <c r="Z46" s="163"/>
      <c r="AA46" s="171">
        <v>-6.15344455031987</v>
      </c>
      <c r="AB46" s="172">
        <v>-4.6908101008618299</v>
      </c>
      <c r="AC46" s="173">
        <v>-5.4466838863943101</v>
      </c>
      <c r="AD46" s="163"/>
      <c r="AE46" s="174">
        <v>-3.0787453631694501</v>
      </c>
      <c r="AF46" s="43"/>
      <c r="AG46" s="190">
        <v>72.878574830840407</v>
      </c>
      <c r="AH46" s="185">
        <v>106.10918528905501</v>
      </c>
      <c r="AI46" s="185">
        <v>127.230695705721</v>
      </c>
      <c r="AJ46" s="185">
        <v>129.061114672364</v>
      </c>
      <c r="AK46" s="185">
        <v>114.07970701270099</v>
      </c>
      <c r="AL46" s="191">
        <v>109.871855502136</v>
      </c>
      <c r="AM46" s="185"/>
      <c r="AN46" s="192">
        <v>126.312293150522</v>
      </c>
      <c r="AO46" s="193">
        <v>122.156639883072</v>
      </c>
      <c r="AP46" s="194">
        <v>124.234466516797</v>
      </c>
      <c r="AQ46" s="185"/>
      <c r="AR46" s="195">
        <v>113.975458649182</v>
      </c>
      <c r="AS46" s="168"/>
      <c r="AT46" s="169">
        <v>-8.3647030032629992</v>
      </c>
      <c r="AU46" s="163">
        <v>-7.9277081350533498</v>
      </c>
      <c r="AV46" s="163">
        <v>-5.1710599924719904</v>
      </c>
      <c r="AW46" s="163">
        <v>-4.1647085401187303</v>
      </c>
      <c r="AX46" s="163">
        <v>-7.4373493652811398</v>
      </c>
      <c r="AY46" s="170">
        <v>-6.3902095310884901</v>
      </c>
      <c r="AZ46" s="163"/>
      <c r="BA46" s="171">
        <v>-4.1901750662567601</v>
      </c>
      <c r="BB46" s="172">
        <v>-6.7278181735215101</v>
      </c>
      <c r="BC46" s="173">
        <v>-5.4548032614364796</v>
      </c>
      <c r="BD46" s="163"/>
      <c r="BE46" s="174">
        <v>-6.1008851642382398</v>
      </c>
    </row>
    <row r="47" spans="1:70" x14ac:dyDescent="0.2">
      <c r="A47" s="48" t="s">
        <v>109</v>
      </c>
      <c r="B47" s="3" t="s">
        <v>115</v>
      </c>
      <c r="D47" s="25" t="s">
        <v>16</v>
      </c>
      <c r="E47" s="28" t="s">
        <v>17</v>
      </c>
      <c r="G47" s="190">
        <v>57.634823699421901</v>
      </c>
      <c r="H47" s="185">
        <v>80.596605250481602</v>
      </c>
      <c r="I47" s="185">
        <v>96.153486753371794</v>
      </c>
      <c r="J47" s="185">
        <v>111.440476878612</v>
      </c>
      <c r="K47" s="185">
        <v>102.74274084778401</v>
      </c>
      <c r="L47" s="191">
        <v>89.7136266859344</v>
      </c>
      <c r="M47" s="185"/>
      <c r="N47" s="192">
        <v>121.534682803468</v>
      </c>
      <c r="O47" s="193">
        <v>109.86006623314</v>
      </c>
      <c r="P47" s="194">
        <v>115.697374518304</v>
      </c>
      <c r="Q47" s="185"/>
      <c r="R47" s="195">
        <v>97.1375546380401</v>
      </c>
      <c r="S47" s="168"/>
      <c r="T47" s="169">
        <v>-3.1621664309837101</v>
      </c>
      <c r="U47" s="163">
        <v>-2.8317613778666599</v>
      </c>
      <c r="V47" s="163">
        <v>-0.59033121265343902</v>
      </c>
      <c r="W47" s="163">
        <v>2.1591085036403199</v>
      </c>
      <c r="X47" s="163">
        <v>-12.6227359097111</v>
      </c>
      <c r="Y47" s="170">
        <v>-3.7112309909356398</v>
      </c>
      <c r="Z47" s="163"/>
      <c r="AA47" s="171">
        <v>-10.481055432611299</v>
      </c>
      <c r="AB47" s="172">
        <v>-8.7946613642232307</v>
      </c>
      <c r="AC47" s="173">
        <v>-9.68824483728309</v>
      </c>
      <c r="AD47" s="163"/>
      <c r="AE47" s="174">
        <v>-5.8320871617133898</v>
      </c>
      <c r="AF47" s="43"/>
      <c r="AG47" s="190">
        <v>56.156976138489298</v>
      </c>
      <c r="AH47" s="185">
        <v>76.975887904433606</v>
      </c>
      <c r="AI47" s="185">
        <v>89.101080354403805</v>
      </c>
      <c r="AJ47" s="185">
        <v>94.1135978730955</v>
      </c>
      <c r="AK47" s="185">
        <v>89.601484289444798</v>
      </c>
      <c r="AL47" s="191">
        <v>81.189228475044402</v>
      </c>
      <c r="AM47" s="185"/>
      <c r="AN47" s="192">
        <v>109.82671570574099</v>
      </c>
      <c r="AO47" s="193">
        <v>103.79278271177</v>
      </c>
      <c r="AP47" s="194">
        <v>106.809749208756</v>
      </c>
      <c r="AQ47" s="185"/>
      <c r="AR47" s="195">
        <v>88.507942902372406</v>
      </c>
      <c r="AS47" s="168"/>
      <c r="AT47" s="169">
        <v>-4.4871322386477299</v>
      </c>
      <c r="AU47" s="163">
        <v>-4.2483017033191102</v>
      </c>
      <c r="AV47" s="163">
        <v>-2.38109230149621</v>
      </c>
      <c r="AW47" s="163">
        <v>-2.2043769658196002</v>
      </c>
      <c r="AX47" s="163">
        <v>-5.57838681651464</v>
      </c>
      <c r="AY47" s="170">
        <v>-3.7154459618394902</v>
      </c>
      <c r="AZ47" s="163"/>
      <c r="BA47" s="171">
        <v>-6.4012901360474901</v>
      </c>
      <c r="BB47" s="172">
        <v>-9.0794449135256006</v>
      </c>
      <c r="BC47" s="173">
        <v>-7.72197184869799</v>
      </c>
      <c r="BD47" s="163"/>
      <c r="BE47" s="174">
        <v>-5.1405930381052798</v>
      </c>
    </row>
    <row r="48" spans="1:70" x14ac:dyDescent="0.2">
      <c r="A48" s="48" t="s">
        <v>110</v>
      </c>
      <c r="B48" s="3" t="s">
        <v>116</v>
      </c>
      <c r="D48" s="25" t="s">
        <v>16</v>
      </c>
      <c r="E48" s="28" t="s">
        <v>17</v>
      </c>
      <c r="G48" s="190">
        <v>44.020921998643402</v>
      </c>
      <c r="H48" s="185">
        <v>54.415850327831699</v>
      </c>
      <c r="I48" s="185">
        <v>61.420557087949298</v>
      </c>
      <c r="J48" s="185">
        <v>76.007021930816094</v>
      </c>
      <c r="K48" s="185">
        <v>68.750095410354902</v>
      </c>
      <c r="L48" s="191">
        <v>60.922889351119103</v>
      </c>
      <c r="M48" s="185"/>
      <c r="N48" s="192">
        <v>83.611077096992901</v>
      </c>
      <c r="O48" s="193">
        <v>73.5131648202577</v>
      </c>
      <c r="P48" s="194">
        <v>78.5621209586253</v>
      </c>
      <c r="Q48" s="185"/>
      <c r="R48" s="195">
        <v>65.962669810406595</v>
      </c>
      <c r="S48" s="168"/>
      <c r="T48" s="169">
        <v>4.02692231830971</v>
      </c>
      <c r="U48" s="163">
        <v>2.7959755422608898</v>
      </c>
      <c r="V48" s="163">
        <v>2.5906482082428002</v>
      </c>
      <c r="W48" s="163">
        <v>8.2188808264263997</v>
      </c>
      <c r="X48" s="163">
        <v>-11.904682118603199</v>
      </c>
      <c r="Y48" s="170">
        <v>0.40117603473020702</v>
      </c>
      <c r="Z48" s="163"/>
      <c r="AA48" s="171">
        <v>-8.0179393643089991</v>
      </c>
      <c r="AB48" s="172">
        <v>-7.8557954163496904</v>
      </c>
      <c r="AC48" s="173">
        <v>-7.9421487414535603</v>
      </c>
      <c r="AD48" s="163"/>
      <c r="AE48" s="174">
        <v>-2.6026339605156101</v>
      </c>
      <c r="AF48" s="43"/>
      <c r="AG48" s="190">
        <v>42.693752891177702</v>
      </c>
      <c r="AH48" s="185">
        <v>51.294959495026603</v>
      </c>
      <c r="AI48" s="185">
        <v>55.988119680517698</v>
      </c>
      <c r="AJ48" s="185">
        <v>61.412876024018097</v>
      </c>
      <c r="AK48" s="185">
        <v>59.576649810222897</v>
      </c>
      <c r="AL48" s="191">
        <v>54.196103865933502</v>
      </c>
      <c r="AM48" s="185"/>
      <c r="AN48" s="192">
        <v>72.863009841132694</v>
      </c>
      <c r="AO48" s="193">
        <v>69.645758994522595</v>
      </c>
      <c r="AP48" s="194">
        <v>71.254384417827595</v>
      </c>
      <c r="AQ48" s="185"/>
      <c r="AR48" s="195">
        <v>59.077220150163697</v>
      </c>
      <c r="AS48" s="168"/>
      <c r="AT48" s="169">
        <v>1.42820832074249</v>
      </c>
      <c r="AU48" s="163">
        <v>-0.93471026884250896</v>
      </c>
      <c r="AV48" s="163">
        <v>-0.41385406599068603</v>
      </c>
      <c r="AW48" s="163">
        <v>1.3713028546591699</v>
      </c>
      <c r="AX48" s="163">
        <v>-4.5274567141008601</v>
      </c>
      <c r="AY48" s="170">
        <v>-0.76867134220670896</v>
      </c>
      <c r="AZ48" s="163"/>
      <c r="BA48" s="171">
        <v>-4.80102498633644</v>
      </c>
      <c r="BB48" s="172">
        <v>-6.7189097361213097</v>
      </c>
      <c r="BC48" s="173">
        <v>-5.7480734762578196</v>
      </c>
      <c r="BD48" s="163"/>
      <c r="BE48" s="174">
        <v>-2.53208721222633</v>
      </c>
    </row>
    <row r="49" spans="1:57" x14ac:dyDescent="0.2">
      <c r="A49" s="49" t="s">
        <v>111</v>
      </c>
      <c r="B49" s="3" t="s">
        <v>117</v>
      </c>
      <c r="D49" s="25" t="s">
        <v>16</v>
      </c>
      <c r="E49" s="28" t="s">
        <v>17</v>
      </c>
      <c r="G49" s="196">
        <v>31.550483051241098</v>
      </c>
      <c r="H49" s="197">
        <v>33.847637320365799</v>
      </c>
      <c r="I49" s="197">
        <v>36.372403570910102</v>
      </c>
      <c r="J49" s="197">
        <v>45.344911633038102</v>
      </c>
      <c r="K49" s="197">
        <v>40.910350193061397</v>
      </c>
      <c r="L49" s="198">
        <v>37.605157153723297</v>
      </c>
      <c r="M49" s="185"/>
      <c r="N49" s="199">
        <v>51.085171244012102</v>
      </c>
      <c r="O49" s="200">
        <v>47.658999631296197</v>
      </c>
      <c r="P49" s="201">
        <v>49.372085437654199</v>
      </c>
      <c r="Q49" s="185"/>
      <c r="R49" s="202">
        <v>40.967136663417797</v>
      </c>
      <c r="S49" s="168"/>
      <c r="T49" s="175">
        <v>2.9707510297518702</v>
      </c>
      <c r="U49" s="176">
        <v>2.2400237944269601</v>
      </c>
      <c r="V49" s="176">
        <v>5.1819445449739199</v>
      </c>
      <c r="W49" s="176">
        <v>11.989733426984101</v>
      </c>
      <c r="X49" s="176">
        <v>-15.8388668090724</v>
      </c>
      <c r="Y49" s="177">
        <v>0.31971918849743602</v>
      </c>
      <c r="Z49" s="163"/>
      <c r="AA49" s="178">
        <v>-13.4993119969649</v>
      </c>
      <c r="AB49" s="179">
        <v>-5.6727706100659701</v>
      </c>
      <c r="AC49" s="180">
        <v>-9.8907373081336498</v>
      </c>
      <c r="AD49" s="163"/>
      <c r="AE49" s="181">
        <v>-3.4474680563103801</v>
      </c>
      <c r="AG49" s="196">
        <v>30.768219168024899</v>
      </c>
      <c r="AH49" s="197">
        <v>32.737766299697299</v>
      </c>
      <c r="AI49" s="197">
        <v>34.223877415740098</v>
      </c>
      <c r="AJ49" s="197">
        <v>37.216494876011403</v>
      </c>
      <c r="AK49" s="197">
        <v>37.099226342803902</v>
      </c>
      <c r="AL49" s="198">
        <v>34.409570863233903</v>
      </c>
      <c r="AM49" s="185"/>
      <c r="AN49" s="199">
        <v>46.625333110623203</v>
      </c>
      <c r="AO49" s="200">
        <v>46.4179401925146</v>
      </c>
      <c r="AP49" s="201">
        <v>46.521636651568897</v>
      </c>
      <c r="AQ49" s="185"/>
      <c r="AR49" s="202">
        <v>37.871829584505697</v>
      </c>
      <c r="AS49" s="168"/>
      <c r="AT49" s="175">
        <v>3.4362530942536198</v>
      </c>
      <c r="AU49" s="176">
        <v>1.6360030722466401</v>
      </c>
      <c r="AV49" s="176">
        <v>2.17682317317459</v>
      </c>
      <c r="AW49" s="176">
        <v>4.2077820644369499</v>
      </c>
      <c r="AX49" s="176">
        <v>-3.2441208950671898</v>
      </c>
      <c r="AY49" s="177">
        <v>1.4997846429860799</v>
      </c>
      <c r="AZ49" s="163"/>
      <c r="BA49" s="178">
        <v>-4.9156507259291304</v>
      </c>
      <c r="BB49" s="179">
        <v>-3.09347732530071</v>
      </c>
      <c r="BC49" s="180">
        <v>-4.0152416738056598</v>
      </c>
      <c r="BD49" s="163"/>
      <c r="BE49" s="181">
        <v>-0.500160954114934</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5" sqref="G25"/>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C67CD887-5676-492E-82BE-2D13BF6CDA4D}"/>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2025-05-16T14:57:14Z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