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nilssungpaper/growthplots/"/>
    </mc:Choice>
  </mc:AlternateContent>
  <xr:revisionPtr revIDLastSave="0" documentId="13_ncr:1_{F0C0886E-D470-474B-83F7-6C9BD91A122A}" xr6:coauthVersionLast="47" xr6:coauthVersionMax="47" xr10:uidLastSave="{00000000-0000-0000-0000-000000000000}"/>
  <bookViews>
    <workbookView xWindow="0" yWindow="500" windowWidth="38640" windowHeight="21240" xr2:uid="{8B853841-4026-0049-963C-5CFB59FA41C0}"/>
  </bookViews>
  <sheets>
    <sheet name="PHB production-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H2" i="1"/>
  <c r="G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D2" i="1"/>
  <c r="C2" i="1"/>
  <c r="I2" i="1" l="1"/>
  <c r="J2" i="1"/>
  <c r="I9" i="1"/>
  <c r="J7" i="1"/>
  <c r="I7" i="1"/>
  <c r="J3" i="1"/>
  <c r="I3" i="1"/>
  <c r="J9" i="1"/>
  <c r="I8" i="1"/>
  <c r="J8" i="1"/>
  <c r="I10" i="1"/>
  <c r="J10" i="1"/>
  <c r="J6" i="1"/>
  <c r="I6" i="1"/>
  <c r="I4" i="1"/>
  <c r="J4" i="1"/>
  <c r="J5" i="1"/>
  <c r="I5" i="1"/>
</calcChain>
</file>

<file path=xl/sharedStrings.xml><?xml version="1.0" encoding="utf-8"?>
<sst xmlns="http://schemas.openxmlformats.org/spreadsheetml/2006/main" count="17" uniqueCount="17">
  <si>
    <t>Glucose</t>
  </si>
  <si>
    <t>Sucrose</t>
  </si>
  <si>
    <t>Acetate</t>
  </si>
  <si>
    <t>Glycerol</t>
  </si>
  <si>
    <t>Fructose</t>
  </si>
  <si>
    <t>Glucosamine</t>
  </si>
  <si>
    <t>Propionate</t>
  </si>
  <si>
    <t>Substrate</t>
  </si>
  <si>
    <t>NB</t>
  </si>
  <si>
    <t>Acetyl-Glucosamine</t>
  </si>
  <si>
    <t>gPHB/gBiomass/h</t>
  </si>
  <si>
    <t>dev(gPHB/gBiomass/h)</t>
  </si>
  <si>
    <t>µ (1/h)</t>
  </si>
  <si>
    <t>gPHB/gCDW</t>
  </si>
  <si>
    <t>dev(gPHB/gCDW)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</si>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</sst>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vertical="center"/>
    </xf>
    <xf numFmtId="0" fontId="2" fillId="0" borderId="5" xfId="0" applyFont="1" applyBorder="1" applyAlignment="1">
      <alignment vertical="center"/>
    </xf>
    <xf numFmtId="2" fontId="0" fillId="0" borderId="4" xfId="0" applyNumberFormat="1" applyBorder="1" applyAlignment="1">
      <alignment vertical="center"/>
    </xf>
    <xf numFmtId="0" fontId="1" fillId="0" borderId="0" xfId="1" applyAlignment="1">
      <alignment vertical="center"/>
    </xf>
    <xf numFmtId="2" fontId="1" fillId="0" borderId="0" xfId="1" applyNumberFormat="1" applyAlignment="1">
      <alignment vertical="center"/>
    </xf>
    <xf numFmtId="2" fontId="1" fillId="0" borderId="2" xfId="1" applyNumberForma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DFEB8CD1-612C-4A74-A383-122FB673D127}"/>
    <cellStyle name="Percent 2" xfId="2" xr:uid="{5559DC7E-67FE-458E-8A0B-469B651621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'PHB production-rates'!$A$2:$A$10</c:f>
              <c:strCache>
                <c:ptCount val="9"/>
                <c:pt idx="0">
                  <c:v>NB</c:v>
                </c:pt>
                <c:pt idx="1">
                  <c:v>Sucrose</c:v>
                </c:pt>
                <c:pt idx="2">
                  <c:v>Fructose</c:v>
                </c:pt>
                <c:pt idx="3">
                  <c:v>Glucose</c:v>
                </c:pt>
                <c:pt idx="4">
                  <c:v>Glycerol</c:v>
                </c:pt>
                <c:pt idx="5">
                  <c:v>Propionate</c:v>
                </c:pt>
                <c:pt idx="6">
                  <c:v>Acetate</c:v>
                </c:pt>
                <c:pt idx="7">
                  <c:v>Glucosamine</c:v>
                </c:pt>
                <c:pt idx="8">
                  <c:v>Acetyl-Glucosamine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'PHB production-rates'!$J$2:$J$10</c:f>
                <c:numCache>
                  <c:formatCode>General</c:formatCode>
                  <c:ptCount val="9"/>
                  <c:pt idx="0">
                    <c:v>3.3049761581626859E-3</c:v>
                  </c:pt>
                  <c:pt idx="1">
                    <c:v>3.4167130956296296E-2</c:v>
                  </c:pt>
                  <c:pt idx="2">
                    <c:v>7.6491590670061879E-3</c:v>
                  </c:pt>
                  <c:pt idx="3">
                    <c:v>4.339093478441307E-3</c:v>
                  </c:pt>
                  <c:pt idx="4">
                    <c:v>2.1127990960496897E-3</c:v>
                  </c:pt>
                  <c:pt idx="5">
                    <c:v>1.4518848546512758E-3</c:v>
                  </c:pt>
                  <c:pt idx="6">
                    <c:v>3.57606586618426E-3</c:v>
                  </c:pt>
                  <c:pt idx="7">
                    <c:v>5.2129300400147063E-4</c:v>
                  </c:pt>
                  <c:pt idx="8">
                    <c:v>3.7204478353603217E-3</c:v>
                  </c:pt>
                </c:numCache>
              </c:numRef>
            </c:plus>
            <c:minus>
              <c:numRef>
                <c:f>'PHB production-rates'!$J$2:$J$10</c:f>
                <c:numCache>
                  <c:formatCode>General</c:formatCode>
                  <c:ptCount val="9"/>
                  <c:pt idx="0">
                    <c:v>3.3049761581626859E-3</c:v>
                  </c:pt>
                  <c:pt idx="1">
                    <c:v>3.4167130956296296E-2</c:v>
                  </c:pt>
                  <c:pt idx="2">
                    <c:v>7.6491590670061879E-3</c:v>
                  </c:pt>
                  <c:pt idx="3">
                    <c:v>4.339093478441307E-3</c:v>
                  </c:pt>
                  <c:pt idx="4">
                    <c:v>2.1127990960496897E-3</c:v>
                  </c:pt>
                  <c:pt idx="5">
                    <c:v>1.4518848546512758E-3</c:v>
                  </c:pt>
                  <c:pt idx="6">
                    <c:v>3.57606586618426E-3</c:v>
                  </c:pt>
                  <c:pt idx="7">
                    <c:v>5.2129300400147063E-4</c:v>
                  </c:pt>
                  <c:pt idx="8">
                    <c:v>3.7204478353603217E-3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'PHB production-rates'!$A$2:$A$10</c:f>
              <c:strCache>
                <c:ptCount val="9"/>
                <c:pt idx="0">
                  <c:v>NB</c:v>
                </c:pt>
                <c:pt idx="1">
                  <c:v>Sucrose</c:v>
                </c:pt>
                <c:pt idx="2">
                  <c:v>Fructose</c:v>
                </c:pt>
                <c:pt idx="3">
                  <c:v>Glucose</c:v>
                </c:pt>
                <c:pt idx="4">
                  <c:v>Glycerol</c:v>
                </c:pt>
                <c:pt idx="5">
                  <c:v>Propionate</c:v>
                </c:pt>
                <c:pt idx="6">
                  <c:v>Acetate</c:v>
                </c:pt>
                <c:pt idx="7">
                  <c:v>Glucosamine</c:v>
                </c:pt>
                <c:pt idx="8">
                  <c:v>Acetyl-Glucosamine</c:v>
                </c:pt>
              </c:strCache>
            </c:strRef>
          </c:cat>
          <c:val>
            <c:numRef>
              <c:f>'PHB production-rates'!$I$2:$I$10</c:f>
              <c:numCache>
                <c:formatCode>0.00</c:formatCode>
                <c:ptCount val="9"/>
                <c:pt idx="0">
                  <c:v>6.9126123160633901E-3</c:v>
                </c:pt>
                <c:pt idx="1">
                  <c:v>7.7050050605923182E-2</c:v>
                </c:pt>
                <c:pt idx="2">
                  <c:v>2.8868558546427704E-2</c:v>
                </c:pt>
                <c:pt idx="3">
                  <c:v>5.1888322587030369E-2</c:v>
                </c:pt>
                <c:pt idx="4">
                  <c:v>5.8953443805374484E-2</c:v>
                </c:pt>
                <c:pt idx="5">
                  <c:v>1.2780031701241062E-2</c:v>
                </c:pt>
                <c:pt idx="6">
                  <c:v>6.5001207311754017E-2</c:v>
                </c:pt>
                <c:pt idx="7">
                  <c:v>6.6419915697397258E-3</c:v>
                </c:pt>
                <c:pt idx="8">
                  <c:v>1.4578310929004681E-2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FC-48CB-8725-223C5035D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3640752"/>
        <c:axId val="1063648432"/>
      </c:barChart>
      <c:catAx>
        <c:axId val="106364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648432"/>
        <c:crosses val="autoZero"/>
        <c:auto val="1"/>
        <c:lblAlgn val="ctr"/>
        <c:lblOffset val="100"/>
        <c:noMultiLvlLbl val="0"/>
      </c:catAx>
      <c:valAx>
        <c:axId val="10636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gPHB/gBiomass/h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64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0</xdr:rowOff>
    </xdr:from>
    <xdr:to>
      <xdr:col>15</xdr:col>
      <xdr:colOff>508000</xdr:colOff>
      <xdr:row>23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AFCE29-A5E7-4C5F-89E2-A7EAE55FC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5BF3-2296-5C4E-A79C-F23EBA7FAE22}">
  <dimension ref="A1:J23"/>
  <sheetViews>
    <sheetView tabSelected="1" workbookViewId="0">
      <selection activeCell="J10" sqref="J10"/>
    </sheetView>
  </sheetViews>
  <sheetFormatPr baseColWidth="10" defaultColWidth="10.6640625" defaultRowHeight="16" x14ac:dyDescent="0.2"/>
  <cols>
    <col min="1" max="1" width="17.1640625" bestFit="1" customWidth="1"/>
    <col min="2" max="2" width="6.33203125" bestFit="1" customWidth="1"/>
    <col min="3" max="4" width="4.1640625" bestFit="1" customWidth="1"/>
    <col min="5" max="5" width="4" bestFit="1" customWidth="1"/>
    <col min="6" max="6" width="15.1640625" bestFit="1" customWidth="1"/>
    <col min="7" max="9" width="4.1640625" bestFit="1" customWidth="1"/>
    <col min="10" max="10" width="20.1640625" bestFit="1" customWidth="1"/>
  </cols>
  <sheetData>
    <row r="1" spans="1:10" x14ac:dyDescent="0.2">
      <c r="A1" s="2" t="s">
        <v>7</v>
      </c>
      <c r="B1" s="6" t="s">
        <v>12</v>
      </c>
      <c r="C1" s="11" t="s">
        <v>13</v>
      </c>
      <c r="D1" s="11"/>
      <c r="E1" s="11"/>
      <c r="F1" s="2" t="s">
        <v>14</v>
      </c>
      <c r="G1" s="1" t="s">
        <v>15</v>
      </c>
      <c r="H1" s="1" t="s">
        <v>16</v>
      </c>
      <c r="I1" s="1" t="s">
        <v>10</v>
      </c>
      <c r="J1" s="1" t="s">
        <v>11</v>
      </c>
    </row>
    <row r="2" spans="1:10" x14ac:dyDescent="0.2">
      <c r="A2" s="3" t="s">
        <v>8</v>
      </c>
      <c r="B2" s="7">
        <v>0.25</v>
      </c>
      <c r="C2" s="4">
        <f t="shared" ref="C2:C10" si="0">E2-F2</f>
        <v>1.8302565051866768E-2</v>
      </c>
      <c r="D2" s="4">
        <f t="shared" ref="D2:D10" si="1">E2+F2</f>
        <v>3.6998333476640353E-2</v>
      </c>
      <c r="E2" s="9">
        <v>2.7650449264253561E-2</v>
      </c>
      <c r="F2" s="10">
        <v>9.3478842123867947E-3</v>
      </c>
      <c r="G2" s="4">
        <f>B2*C2</f>
        <v>4.5756412629666919E-3</v>
      </c>
      <c r="H2" s="4">
        <f>B2*D2</f>
        <v>9.2495833691600884E-3</v>
      </c>
      <c r="I2" s="4">
        <f>AVERAGE(G2:H2)</f>
        <v>6.9126123160633901E-3</v>
      </c>
      <c r="J2" s="5">
        <f>STDEV(G2:H2)</f>
        <v>3.3049761581626859E-3</v>
      </c>
    </row>
    <row r="3" spans="1:10" x14ac:dyDescent="0.2">
      <c r="A3" s="3" t="s">
        <v>1</v>
      </c>
      <c r="B3" s="7">
        <v>0.17</v>
      </c>
      <c r="C3" s="4">
        <f t="shared" si="0"/>
        <v>0.311119062429631</v>
      </c>
      <c r="D3" s="4">
        <f t="shared" si="1"/>
        <v>0.59535212116946523</v>
      </c>
      <c r="E3" s="9">
        <v>0.45323559179954809</v>
      </c>
      <c r="F3" s="10">
        <v>0.14211652936991709</v>
      </c>
      <c r="G3" s="4">
        <f t="shared" ref="G3:G10" si="2">B3*C3</f>
        <v>5.2890240613037272E-2</v>
      </c>
      <c r="H3" s="4">
        <f t="shared" ref="H3:H10" si="3">B3*D3</f>
        <v>0.1012098605988091</v>
      </c>
      <c r="I3" s="4">
        <f t="shared" ref="I3:I10" si="4">AVERAGE(G3:H3)</f>
        <v>7.7050050605923182E-2</v>
      </c>
      <c r="J3" s="5">
        <f t="shared" ref="J3:J10" si="5">STDEV(G3:H3)</f>
        <v>3.4167130956296296E-2</v>
      </c>
    </row>
    <row r="4" spans="1:10" x14ac:dyDescent="0.2">
      <c r="A4" s="3" t="s">
        <v>4</v>
      </c>
      <c r="B4" s="7">
        <v>0.09</v>
      </c>
      <c r="C4" s="4">
        <f t="shared" si="0"/>
        <v>0.26066429221970072</v>
      </c>
      <c r="D4" s="4">
        <f t="shared" si="1"/>
        <v>0.38085923103424829</v>
      </c>
      <c r="E4" s="9">
        <v>0.32076176162697451</v>
      </c>
      <c r="F4" s="10">
        <v>6.0097469407273771E-2</v>
      </c>
      <c r="G4" s="4">
        <f t="shared" si="2"/>
        <v>2.3459786299773064E-2</v>
      </c>
      <c r="H4" s="4">
        <f t="shared" si="3"/>
        <v>3.4277330793082345E-2</v>
      </c>
      <c r="I4" s="4">
        <f t="shared" si="4"/>
        <v>2.8868558546427704E-2</v>
      </c>
      <c r="J4" s="5">
        <f t="shared" si="5"/>
        <v>7.6491590670061879E-3</v>
      </c>
    </row>
    <row r="5" spans="1:10" x14ac:dyDescent="0.2">
      <c r="A5" s="3" t="s">
        <v>0</v>
      </c>
      <c r="B5" s="7">
        <v>0.15</v>
      </c>
      <c r="C5" s="4">
        <f t="shared" si="0"/>
        <v>0.32546746776148133</v>
      </c>
      <c r="D5" s="4">
        <f t="shared" si="1"/>
        <v>0.36637683339892363</v>
      </c>
      <c r="E5" s="9">
        <v>0.34592215058020248</v>
      </c>
      <c r="F5" s="10">
        <v>2.0454682818721131E-2</v>
      </c>
      <c r="G5" s="4">
        <f t="shared" si="2"/>
        <v>4.88201201642222E-2</v>
      </c>
      <c r="H5" s="4">
        <f t="shared" si="3"/>
        <v>5.4956525009838546E-2</v>
      </c>
      <c r="I5" s="4">
        <f t="shared" si="4"/>
        <v>5.1888322587030369E-2</v>
      </c>
      <c r="J5" s="5">
        <f t="shared" si="5"/>
        <v>4.339093478441307E-3</v>
      </c>
    </row>
    <row r="6" spans="1:10" x14ac:dyDescent="0.2">
      <c r="A6" s="3" t="s">
        <v>3</v>
      </c>
      <c r="B6" s="7">
        <v>0.1</v>
      </c>
      <c r="C6" s="4">
        <f t="shared" si="0"/>
        <v>0.57459469237272942</v>
      </c>
      <c r="D6" s="4">
        <f t="shared" si="1"/>
        <v>0.60447418373476025</v>
      </c>
      <c r="E6" s="9">
        <v>0.58953443805374484</v>
      </c>
      <c r="F6" s="10">
        <v>1.4939745681015427E-2</v>
      </c>
      <c r="G6" s="4">
        <f t="shared" si="2"/>
        <v>5.7459469237272943E-2</v>
      </c>
      <c r="H6" s="4">
        <f t="shared" si="3"/>
        <v>6.0447418373476031E-2</v>
      </c>
      <c r="I6" s="4">
        <f t="shared" si="4"/>
        <v>5.8953443805374484E-2</v>
      </c>
      <c r="J6" s="5">
        <f t="shared" si="5"/>
        <v>2.1127990960496897E-3</v>
      </c>
    </row>
    <row r="7" spans="1:10" x14ac:dyDescent="0.2">
      <c r="A7" s="3" t="s">
        <v>6</v>
      </c>
      <c r="B7" s="7">
        <v>7.0000000000000007E-2</v>
      </c>
      <c r="C7" s="4">
        <f t="shared" si="0"/>
        <v>0.16790562964307285</v>
      </c>
      <c r="D7" s="4">
        <f t="shared" si="1"/>
        <v>0.19723813324952891</v>
      </c>
      <c r="E7" s="9">
        <v>0.18257188144630088</v>
      </c>
      <c r="F7" s="10">
        <v>1.4666251803228033E-2</v>
      </c>
      <c r="G7" s="4">
        <f t="shared" si="2"/>
        <v>1.17533940750151E-2</v>
      </c>
      <c r="H7" s="4">
        <f t="shared" si="3"/>
        <v>1.3806669327467025E-2</v>
      </c>
      <c r="I7" s="4">
        <f t="shared" si="4"/>
        <v>1.2780031701241062E-2</v>
      </c>
      <c r="J7" s="5">
        <f t="shared" si="5"/>
        <v>1.4518848546512758E-3</v>
      </c>
    </row>
    <row r="8" spans="1:10" x14ac:dyDescent="0.2">
      <c r="A8" s="3" t="s">
        <v>2</v>
      </c>
      <c r="B8" s="7">
        <v>0.11</v>
      </c>
      <c r="C8" s="4">
        <f t="shared" si="0"/>
        <v>0.56793224443459434</v>
      </c>
      <c r="D8" s="4">
        <f t="shared" si="1"/>
        <v>0.61390788850638767</v>
      </c>
      <c r="E8" s="9">
        <v>0.590920066470491</v>
      </c>
      <c r="F8" s="10">
        <v>2.2987822035896669E-2</v>
      </c>
      <c r="G8" s="4">
        <f t="shared" si="2"/>
        <v>6.2472546887805375E-2</v>
      </c>
      <c r="H8" s="4">
        <f t="shared" si="3"/>
        <v>6.7529867735702645E-2</v>
      </c>
      <c r="I8" s="4">
        <f t="shared" si="4"/>
        <v>6.5001207311754017E-2</v>
      </c>
      <c r="J8" s="5">
        <f t="shared" si="5"/>
        <v>3.57606586618426E-3</v>
      </c>
    </row>
    <row r="9" spans="1:10" x14ac:dyDescent="0.2">
      <c r="A9" s="3" t="s">
        <v>5</v>
      </c>
      <c r="B9" s="7">
        <v>0.08</v>
      </c>
      <c r="C9" s="4">
        <f t="shared" si="0"/>
        <v>7.841727189531475E-2</v>
      </c>
      <c r="D9" s="4">
        <f t="shared" si="1"/>
        <v>8.7632517348178396E-2</v>
      </c>
      <c r="E9" s="9">
        <v>8.3024894621746573E-2</v>
      </c>
      <c r="F9" s="10">
        <v>4.6076227264318249E-3</v>
      </c>
      <c r="G9" s="4">
        <f t="shared" si="2"/>
        <v>6.2733817516251802E-3</v>
      </c>
      <c r="H9" s="4">
        <f t="shared" si="3"/>
        <v>7.0106013878542721E-3</v>
      </c>
      <c r="I9" s="4">
        <f t="shared" si="4"/>
        <v>6.6419915697397258E-3</v>
      </c>
      <c r="J9" s="5">
        <f t="shared" si="5"/>
        <v>5.2129300400147063E-4</v>
      </c>
    </row>
    <row r="10" spans="1:10" x14ac:dyDescent="0.2">
      <c r="A10" s="3" t="s">
        <v>9</v>
      </c>
      <c r="B10" s="7">
        <v>0.08</v>
      </c>
      <c r="C10" s="4">
        <f t="shared" si="0"/>
        <v>0.14934446294463233</v>
      </c>
      <c r="D10" s="4">
        <f t="shared" si="1"/>
        <v>0.21511331028048469</v>
      </c>
      <c r="E10" s="9">
        <v>0.18222888661255851</v>
      </c>
      <c r="F10" s="10">
        <v>3.2884423667926196E-2</v>
      </c>
      <c r="G10" s="4">
        <f t="shared" si="2"/>
        <v>1.1947557035570586E-2</v>
      </c>
      <c r="H10" s="4">
        <f t="shared" si="3"/>
        <v>1.7209064822438776E-2</v>
      </c>
      <c r="I10" s="4">
        <f t="shared" si="4"/>
        <v>1.4578310929004681E-2</v>
      </c>
      <c r="J10" s="5">
        <f t="shared" si="5"/>
        <v>3.7204478353603217E-3</v>
      </c>
    </row>
    <row r="15" spans="1:10" x14ac:dyDescent="0.2">
      <c r="B15" s="8"/>
    </row>
    <row r="16" spans="1:10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</sheetData>
  <mergeCells count="1">
    <mergeCell ref="C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 production-rates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Sunggeun Woo</dc:creator>
  <cp:lastModifiedBy>Aaron Berliner</cp:lastModifiedBy>
  <dcterms:created xsi:type="dcterms:W3CDTF">2024-02-26T19:11:08Z</dcterms:created>
  <dcterms:modified xsi:type="dcterms:W3CDTF">2024-02-29T17:54:09Z</dcterms:modified>
</cp:coreProperties>
</file>