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ronberliner/Desktop/dogs/"/>
    </mc:Choice>
  </mc:AlternateContent>
  <xr:revisionPtr revIDLastSave="0" documentId="13_ncr:1_{DA4DA063-EA70-8D47-8432-91F492670FEF}" xr6:coauthVersionLast="47" xr6:coauthVersionMax="47" xr10:uidLastSave="{00000000-0000-0000-0000-000000000000}"/>
  <bookViews>
    <workbookView xWindow="-43880" yWindow="900" windowWidth="37500" windowHeight="26120" activeTab="3" xr2:uid="{00000000-000D-0000-FFFF-FFFF00000000}"/>
  </bookViews>
  <sheets>
    <sheet name="2017" sheetId="1" r:id="rId1"/>
    <sheet name="2018" sheetId="2" r:id="rId2"/>
    <sheet name="all" sheetId="3" r:id="rId3"/>
    <sheet name="loc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54" i="3"/>
  <c r="G162" i="3"/>
  <c r="G170" i="3"/>
  <c r="G178" i="3"/>
  <c r="G186" i="3"/>
  <c r="G194" i="3"/>
  <c r="F3" i="3"/>
  <c r="F10" i="3"/>
  <c r="F11" i="3"/>
  <c r="F18" i="3"/>
  <c r="F19" i="3"/>
  <c r="F26" i="3"/>
  <c r="F27" i="3"/>
  <c r="F34" i="3"/>
  <c r="F35" i="3"/>
  <c r="F42" i="3"/>
  <c r="F43" i="3"/>
  <c r="F50" i="3"/>
  <c r="F51" i="3"/>
  <c r="F58" i="3"/>
  <c r="F59" i="3"/>
  <c r="F66" i="3"/>
  <c r="F67" i="3"/>
  <c r="F74" i="3"/>
  <c r="F75" i="3"/>
  <c r="F82" i="3"/>
  <c r="F83" i="3"/>
  <c r="F90" i="3"/>
  <c r="F91" i="3"/>
  <c r="F98" i="3"/>
  <c r="F99" i="3"/>
  <c r="F106" i="3"/>
  <c r="F107" i="3"/>
  <c r="F114" i="3"/>
  <c r="F115" i="3"/>
  <c r="F122" i="3"/>
  <c r="F123" i="3"/>
  <c r="F130" i="3"/>
  <c r="F131" i="3"/>
  <c r="F138" i="3"/>
  <c r="F139" i="3"/>
  <c r="F146" i="3"/>
  <c r="F147" i="3"/>
  <c r="F154" i="3"/>
  <c r="F155" i="3"/>
  <c r="F162" i="3"/>
  <c r="F163" i="3"/>
  <c r="F170" i="3"/>
  <c r="F171" i="3"/>
  <c r="F178" i="3"/>
  <c r="F179" i="3"/>
  <c r="F186" i="3"/>
  <c r="F187" i="3"/>
  <c r="F194" i="3"/>
  <c r="F195" i="3"/>
  <c r="E3" i="3"/>
  <c r="G3" i="3" s="1"/>
  <c r="E4" i="3"/>
  <c r="F4" i="3" s="1"/>
  <c r="E5" i="3"/>
  <c r="F5" i="3" s="1"/>
  <c r="E6" i="3"/>
  <c r="F6" i="3" s="1"/>
  <c r="E7" i="3"/>
  <c r="F7" i="3" s="1"/>
  <c r="E8" i="3"/>
  <c r="G8" i="3" s="1"/>
  <c r="E9" i="3"/>
  <c r="G9" i="3" s="1"/>
  <c r="E10" i="3"/>
  <c r="E11" i="3"/>
  <c r="G11" i="3" s="1"/>
  <c r="E12" i="3"/>
  <c r="F12" i="3" s="1"/>
  <c r="E13" i="3"/>
  <c r="F13" i="3" s="1"/>
  <c r="E14" i="3"/>
  <c r="F14" i="3" s="1"/>
  <c r="E15" i="3"/>
  <c r="F15" i="3" s="1"/>
  <c r="E16" i="3"/>
  <c r="G16" i="3" s="1"/>
  <c r="E17" i="3"/>
  <c r="G17" i="3" s="1"/>
  <c r="E18" i="3"/>
  <c r="E19" i="3"/>
  <c r="G19" i="3" s="1"/>
  <c r="E20" i="3"/>
  <c r="F20" i="3" s="1"/>
  <c r="E21" i="3"/>
  <c r="F21" i="3" s="1"/>
  <c r="E22" i="3"/>
  <c r="F22" i="3" s="1"/>
  <c r="E23" i="3"/>
  <c r="F23" i="3" s="1"/>
  <c r="E24" i="3"/>
  <c r="G24" i="3" s="1"/>
  <c r="E25" i="3"/>
  <c r="F25" i="3" s="1"/>
  <c r="E26" i="3"/>
  <c r="E27" i="3"/>
  <c r="G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E35" i="3"/>
  <c r="G35" i="3" s="1"/>
  <c r="E36" i="3"/>
  <c r="F36" i="3" s="1"/>
  <c r="E37" i="3"/>
  <c r="F37" i="3" s="1"/>
  <c r="E38" i="3"/>
  <c r="F38" i="3" s="1"/>
  <c r="E39" i="3"/>
  <c r="F39" i="3" s="1"/>
  <c r="E40" i="3"/>
  <c r="G40" i="3" s="1"/>
  <c r="E41" i="3"/>
  <c r="G41" i="3" s="1"/>
  <c r="E42" i="3"/>
  <c r="E43" i="3"/>
  <c r="G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E51" i="3"/>
  <c r="G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G57" i="3" s="1"/>
  <c r="E58" i="3"/>
  <c r="E59" i="3"/>
  <c r="G59" i="3" s="1"/>
  <c r="E60" i="3"/>
  <c r="F60" i="3" s="1"/>
  <c r="E61" i="3"/>
  <c r="F61" i="3" s="1"/>
  <c r="E62" i="3"/>
  <c r="F62" i="3" s="1"/>
  <c r="E63" i="3"/>
  <c r="F63" i="3" s="1"/>
  <c r="E64" i="3"/>
  <c r="G64" i="3" s="1"/>
  <c r="E65" i="3"/>
  <c r="F65" i="3" s="1"/>
  <c r="E66" i="3"/>
  <c r="E67" i="3"/>
  <c r="G67" i="3" s="1"/>
  <c r="E68" i="3"/>
  <c r="F68" i="3" s="1"/>
  <c r="E69" i="3"/>
  <c r="F69" i="3" s="1"/>
  <c r="E70" i="3"/>
  <c r="F70" i="3" s="1"/>
  <c r="E71" i="3"/>
  <c r="F71" i="3" s="1"/>
  <c r="E72" i="3"/>
  <c r="G72" i="3" s="1"/>
  <c r="E73" i="3"/>
  <c r="F73" i="3" s="1"/>
  <c r="E74" i="3"/>
  <c r="E75" i="3"/>
  <c r="G75" i="3" s="1"/>
  <c r="E76" i="3"/>
  <c r="F76" i="3" s="1"/>
  <c r="E77" i="3"/>
  <c r="F77" i="3" s="1"/>
  <c r="E78" i="3"/>
  <c r="F78" i="3" s="1"/>
  <c r="E79" i="3"/>
  <c r="F79" i="3" s="1"/>
  <c r="E80" i="3"/>
  <c r="G80" i="3" s="1"/>
  <c r="E81" i="3"/>
  <c r="F81" i="3" s="1"/>
  <c r="E82" i="3"/>
  <c r="E83" i="3"/>
  <c r="G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E91" i="3"/>
  <c r="G91" i="3" s="1"/>
  <c r="E92" i="3"/>
  <c r="F92" i="3" s="1"/>
  <c r="E93" i="3"/>
  <c r="F93" i="3" s="1"/>
  <c r="E94" i="3"/>
  <c r="G94" i="3" s="1"/>
  <c r="E95" i="3"/>
  <c r="F95" i="3" s="1"/>
  <c r="E96" i="3"/>
  <c r="G96" i="3" s="1"/>
  <c r="E97" i="3"/>
  <c r="G97" i="3" s="1"/>
  <c r="E98" i="3"/>
  <c r="E99" i="3"/>
  <c r="G99" i="3" s="1"/>
  <c r="E100" i="3"/>
  <c r="F100" i="3" s="1"/>
  <c r="E101" i="3"/>
  <c r="F101" i="3" s="1"/>
  <c r="E102" i="3"/>
  <c r="F102" i="3" s="1"/>
  <c r="E103" i="3"/>
  <c r="F103" i="3" s="1"/>
  <c r="E104" i="3"/>
  <c r="G104" i="3" s="1"/>
  <c r="E105" i="3"/>
  <c r="F105" i="3" s="1"/>
  <c r="E106" i="3"/>
  <c r="E107" i="3"/>
  <c r="G107" i="3" s="1"/>
  <c r="E108" i="3"/>
  <c r="F108" i="3" s="1"/>
  <c r="E109" i="3"/>
  <c r="F109" i="3" s="1"/>
  <c r="E110" i="3"/>
  <c r="F110" i="3" s="1"/>
  <c r="E111" i="3"/>
  <c r="F111" i="3" s="1"/>
  <c r="E112" i="3"/>
  <c r="G112" i="3" s="1"/>
  <c r="E113" i="3"/>
  <c r="G113" i="3" s="1"/>
  <c r="E114" i="3"/>
  <c r="E115" i="3"/>
  <c r="G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E123" i="3"/>
  <c r="G123" i="3" s="1"/>
  <c r="E124" i="3"/>
  <c r="F124" i="3" s="1"/>
  <c r="E125" i="3"/>
  <c r="F125" i="3" s="1"/>
  <c r="E126" i="3"/>
  <c r="F126" i="3" s="1"/>
  <c r="E127" i="3"/>
  <c r="F127" i="3" s="1"/>
  <c r="E128" i="3"/>
  <c r="G128" i="3" s="1"/>
  <c r="E129" i="3"/>
  <c r="G129" i="3" s="1"/>
  <c r="E130" i="3"/>
  <c r="E131" i="3"/>
  <c r="G131" i="3" s="1"/>
  <c r="E132" i="3"/>
  <c r="F132" i="3" s="1"/>
  <c r="E133" i="3"/>
  <c r="F133" i="3" s="1"/>
  <c r="E134" i="3"/>
  <c r="F134" i="3" s="1"/>
  <c r="E135" i="3"/>
  <c r="F135" i="3" s="1"/>
  <c r="E136" i="3"/>
  <c r="G136" i="3" s="1"/>
  <c r="E137" i="3"/>
  <c r="G137" i="3" s="1"/>
  <c r="E138" i="3"/>
  <c r="E139" i="3"/>
  <c r="G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G145" i="3" s="1"/>
  <c r="E146" i="3"/>
  <c r="E147" i="3"/>
  <c r="G147" i="3" s="1"/>
  <c r="E148" i="3"/>
  <c r="F148" i="3" s="1"/>
  <c r="E149" i="3"/>
  <c r="F149" i="3" s="1"/>
  <c r="E150" i="3"/>
  <c r="F150" i="3" s="1"/>
  <c r="E151" i="3"/>
  <c r="F151" i="3" s="1"/>
  <c r="E152" i="3"/>
  <c r="G152" i="3" s="1"/>
  <c r="E153" i="3"/>
  <c r="F153" i="3" s="1"/>
  <c r="E154" i="3"/>
  <c r="E155" i="3"/>
  <c r="G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G161" i="3" s="1"/>
  <c r="E162" i="3"/>
  <c r="E163" i="3"/>
  <c r="G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G169" i="3" s="1"/>
  <c r="E170" i="3"/>
  <c r="E171" i="3"/>
  <c r="G171" i="3" s="1"/>
  <c r="E172" i="3"/>
  <c r="F172" i="3" s="1"/>
  <c r="E173" i="3"/>
  <c r="F173" i="3" s="1"/>
  <c r="E174" i="3"/>
  <c r="G174" i="3" s="1"/>
  <c r="E175" i="3"/>
  <c r="F175" i="3" s="1"/>
  <c r="E176" i="3"/>
  <c r="G176" i="3" s="1"/>
  <c r="E177" i="3"/>
  <c r="G177" i="3" s="1"/>
  <c r="E178" i="3"/>
  <c r="E179" i="3"/>
  <c r="G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G185" i="3" s="1"/>
  <c r="E186" i="3"/>
  <c r="E187" i="3"/>
  <c r="G187" i="3" s="1"/>
  <c r="E188" i="3"/>
  <c r="F188" i="3" s="1"/>
  <c r="E189" i="3"/>
  <c r="F189" i="3" s="1"/>
  <c r="E190" i="3"/>
  <c r="F190" i="3" s="1"/>
  <c r="E191" i="3"/>
  <c r="F191" i="3" s="1"/>
  <c r="E192" i="3"/>
  <c r="G192" i="3" s="1"/>
  <c r="E193" i="3"/>
  <c r="F193" i="3" s="1"/>
  <c r="E194" i="3"/>
  <c r="E195" i="3"/>
  <c r="G195" i="3" s="1"/>
  <c r="E196" i="3"/>
  <c r="F196" i="3" s="1"/>
  <c r="E197" i="3"/>
  <c r="F197" i="3" s="1"/>
  <c r="E198" i="3"/>
  <c r="F198" i="3" s="1"/>
  <c r="E199" i="3"/>
  <c r="F199" i="3" s="1"/>
  <c r="E200" i="3"/>
  <c r="F200" i="3" s="1"/>
  <c r="E2" i="3"/>
  <c r="G153" i="3" l="1"/>
  <c r="G105" i="3"/>
  <c r="G65" i="3"/>
  <c r="G33" i="3"/>
  <c r="F177" i="3"/>
  <c r="F145" i="3"/>
  <c r="F113" i="3"/>
  <c r="F17" i="3"/>
  <c r="G184" i="3"/>
  <c r="G160" i="3"/>
  <c r="G144" i="3"/>
  <c r="G120" i="3"/>
  <c r="G88" i="3"/>
  <c r="G56" i="3"/>
  <c r="G48" i="3"/>
  <c r="G32" i="3"/>
  <c r="F176" i="3"/>
  <c r="F136" i="3"/>
  <c r="F112" i="3"/>
  <c r="F104" i="3"/>
  <c r="F96" i="3"/>
  <c r="F72" i="3"/>
  <c r="F40" i="3"/>
  <c r="F24" i="3"/>
  <c r="F16" i="3"/>
  <c r="F8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15" i="3"/>
  <c r="G7" i="3"/>
  <c r="G121" i="3"/>
  <c r="G73" i="3"/>
  <c r="G25" i="3"/>
  <c r="F185" i="3"/>
  <c r="F137" i="3"/>
  <c r="F41" i="3"/>
  <c r="G200" i="3"/>
  <c r="G168" i="3"/>
  <c r="F192" i="3"/>
  <c r="F128" i="3"/>
  <c r="F64" i="3"/>
  <c r="G190" i="3"/>
  <c r="G182" i="3"/>
  <c r="G166" i="3"/>
  <c r="G158" i="3"/>
  <c r="G150" i="3"/>
  <c r="G142" i="3"/>
  <c r="G134" i="3"/>
  <c r="G126" i="3"/>
  <c r="G118" i="3"/>
  <c r="G110" i="3"/>
  <c r="G86" i="3"/>
  <c r="G78" i="3"/>
  <c r="G70" i="3"/>
  <c r="G62" i="3"/>
  <c r="G54" i="3"/>
  <c r="G46" i="3"/>
  <c r="G38" i="3"/>
  <c r="G30" i="3"/>
  <c r="G22" i="3"/>
  <c r="G14" i="3"/>
  <c r="G6" i="3"/>
  <c r="G81" i="3"/>
  <c r="F169" i="3"/>
  <c r="F97" i="3"/>
  <c r="F9" i="3"/>
  <c r="F80" i="3"/>
  <c r="G198" i="3"/>
  <c r="G102" i="3"/>
  <c r="F174" i="3"/>
  <c r="F94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5" i="3"/>
  <c r="G2" i="3"/>
  <c r="G89" i="3"/>
  <c r="G49" i="3"/>
  <c r="F2" i="3"/>
  <c r="F161" i="3"/>
  <c r="F129" i="3"/>
  <c r="F57" i="3"/>
  <c r="F152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2" i="3"/>
  <c r="G4" i="3"/>
  <c r="G193" i="3"/>
  <c r="G37" i="2"/>
  <c r="F37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G14" i="2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G6" i="2"/>
  <c r="F5" i="2"/>
  <c r="G5" i="2" s="1"/>
  <c r="G4" i="2"/>
  <c r="F3" i="2"/>
  <c r="G3" i="2" s="1"/>
  <c r="F2" i="2"/>
  <c r="G2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<sst xmlns="http://schemas.openxmlformats.org/spreadsheetml/2006/main" count="503" uniqueCount="125">
  <si>
    <t>Dog number</t>
  </si>
  <si>
    <t xml:space="preserve">       NaN</t>
  </si>
  <si>
    <t>count_time</t>
  </si>
  <si>
    <t>ext cont count rate</t>
  </si>
  <si>
    <t>OR</t>
  </si>
  <si>
    <t>B</t>
  </si>
  <si>
    <t>BKG</t>
  </si>
  <si>
    <t>LF Paw</t>
  </si>
  <si>
    <t>All Paws</t>
  </si>
  <si>
    <t>Front paw</t>
  </si>
  <si>
    <t>P</t>
  </si>
  <si>
    <t>All Legs</t>
  </si>
  <si>
    <t>Rear Legs</t>
  </si>
  <si>
    <t>RR Paw</t>
  </si>
  <si>
    <t>Leg Bones</t>
  </si>
  <si>
    <t>p</t>
  </si>
  <si>
    <t>Rear Paws</t>
  </si>
  <si>
    <t>Front Paws</t>
  </si>
  <si>
    <t>y</t>
  </si>
  <si>
    <t>D</t>
  </si>
  <si>
    <t>bkg</t>
  </si>
  <si>
    <t>Back Paws - Mange</t>
  </si>
  <si>
    <t>Tag color</t>
  </si>
  <si>
    <t>BKG count rate</t>
  </si>
  <si>
    <t>BKG-corr counts</t>
  </si>
  <si>
    <t>Count time</t>
  </si>
  <si>
    <t>Count rate in Cs peak</t>
  </si>
  <si>
    <t>body burden err</t>
  </si>
  <si>
    <t>Capture location</t>
  </si>
  <si>
    <t>ChNPP</t>
  </si>
  <si>
    <t>EZ</t>
  </si>
  <si>
    <t>number</t>
  </si>
  <si>
    <t>name</t>
  </si>
  <si>
    <t>cs_countrate (cps)</t>
  </si>
  <si>
    <t>cs_countrate_bkgsub(cps)</t>
  </si>
  <si>
    <t>cs_counts</t>
  </si>
  <si>
    <t>err</t>
  </si>
  <si>
    <t>mass</t>
  </si>
  <si>
    <t>sex</t>
  </si>
  <si>
    <t>cap loc</t>
  </si>
  <si>
    <t>d0903.csv</t>
  </si>
  <si>
    <t>F</t>
  </si>
  <si>
    <t>machine shop</t>
  </si>
  <si>
    <t>d0905_potentialprob.csv</t>
  </si>
  <si>
    <t>M</t>
  </si>
  <si>
    <t>pripyat water station</t>
  </si>
  <si>
    <t>d0907-h-526s.csv</t>
  </si>
  <si>
    <t>local zone reactor, recapture, 1634986 chip</t>
  </si>
  <si>
    <t>d0908.csv</t>
  </si>
  <si>
    <t>Local zone reactor, recapture 1635023, chip</t>
  </si>
  <si>
    <t>d0909-308s.csv</t>
  </si>
  <si>
    <t>Local zone reactor, recapture</t>
  </si>
  <si>
    <t>d0910.csv</t>
  </si>
  <si>
    <t>Local zone reactor</t>
  </si>
  <si>
    <t>d0911.csv</t>
  </si>
  <si>
    <t>d0912.csv</t>
  </si>
  <si>
    <t>d0913.csv</t>
  </si>
  <si>
    <t>d0915.csv</t>
  </si>
  <si>
    <t>f</t>
  </si>
  <si>
    <t>Local zone</t>
  </si>
  <si>
    <t>d0916.csv</t>
  </si>
  <si>
    <t>local zone reactor</t>
  </si>
  <si>
    <t>d0917.csv</t>
  </si>
  <si>
    <t>ISF2</t>
  </si>
  <si>
    <t>D0921-338s.csv</t>
  </si>
  <si>
    <t>D0923.csv</t>
  </si>
  <si>
    <t>D0925.csv</t>
  </si>
  <si>
    <t>D0926.csv</t>
  </si>
  <si>
    <t>D0927.csv</t>
  </si>
  <si>
    <t>ISF2--RECAPTURE 1635720 chip</t>
  </si>
  <si>
    <t>D0928.csv</t>
  </si>
  <si>
    <t>D0929.csv</t>
  </si>
  <si>
    <t>recaptured-ISF2</t>
  </si>
  <si>
    <t>D0930.csv</t>
  </si>
  <si>
    <t>d0935.csv</t>
  </si>
  <si>
    <t>Cooling tower</t>
  </si>
  <si>
    <t>d0936-mig.csv</t>
  </si>
  <si>
    <t>Checkpoint pripyat</t>
  </si>
  <si>
    <t>d0937.csv</t>
  </si>
  <si>
    <t>Inside ISF2</t>
  </si>
  <si>
    <t>d0939.csv</t>
  </si>
  <si>
    <t>d0940.csv</t>
  </si>
  <si>
    <t>Novarka inside, recapture</t>
  </si>
  <si>
    <t>d44201.csv</t>
  </si>
  <si>
    <t>Yanov train stat</t>
  </si>
  <si>
    <t>d44203.csv</t>
  </si>
  <si>
    <t>d44226-2-highgain.csv</t>
  </si>
  <si>
    <t>Outside chnpp clinic</t>
  </si>
  <si>
    <t>d44227.csv</t>
  </si>
  <si>
    <t>outside hospital</t>
  </si>
  <si>
    <t>d44229.csv</t>
  </si>
  <si>
    <t>d44231.csv</t>
  </si>
  <si>
    <t>d44232.csv</t>
  </si>
  <si>
    <t>d44236.csv</t>
  </si>
  <si>
    <t>phineasgage-5min.csv</t>
  </si>
  <si>
    <t>puppy_a.csv</t>
  </si>
  <si>
    <t>puppy_b.csv</t>
  </si>
  <si>
    <t>recapture?</t>
  </si>
  <si>
    <t>valid?</t>
  </si>
  <si>
    <t>ext cont cpm</t>
  </si>
  <si>
    <t>ext cont loc</t>
  </si>
  <si>
    <t>FB</t>
  </si>
  <si>
    <t>FL</t>
  </si>
  <si>
    <t>HL</t>
  </si>
  <si>
    <t>All</t>
  </si>
  <si>
    <t>FL, HR</t>
  </si>
  <si>
    <t>body burden (Bq/kg)</t>
  </si>
  <si>
    <t>Mass [kg]</t>
  </si>
  <si>
    <t>Body Burden [Bq/kg]</t>
  </si>
  <si>
    <t>Year</t>
  </si>
  <si>
    <t>Body Burden Error [Bq/kg]</t>
  </si>
  <si>
    <t>t1</t>
  </si>
  <si>
    <t>t2</t>
  </si>
  <si>
    <t>size</t>
  </si>
  <si>
    <t>cont</t>
  </si>
  <si>
    <t>Lat</t>
  </si>
  <si>
    <t>Lon</t>
  </si>
  <si>
    <t>Name</t>
  </si>
  <si>
    <t>ISF-II</t>
  </si>
  <si>
    <t>Yaniv</t>
  </si>
  <si>
    <t>Clinic</t>
  </si>
  <si>
    <t>Water Station</t>
  </si>
  <si>
    <t>Checkpoint</t>
  </si>
  <si>
    <t>Reactor</t>
  </si>
  <si>
    <t>Novarka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</si>
</sst>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.8000000000000007"/>
      <color rgb="FF008080"/>
      <name val="JetBrains Mono"/>
      <family val="3"/>
    </font>
    <font>
      <sz val="10"/>
      <color rgb="FF00000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0" xfId="0" quotePrefix="1" applyBorder="1"/>
    <xf numFmtId="11" fontId="0" fillId="0" borderId="0" xfId="0" applyNumberFormat="1"/>
    <xf numFmtId="0" fontId="2" fillId="0" borderId="0" xfId="0" applyFont="1"/>
    <xf numFmtId="0" fontId="1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4"/>
  <sheetViews>
    <sheetView workbookViewId="0">
      <selection activeCell="J1" sqref="J1:J1048576"/>
    </sheetView>
  </sheetViews>
  <sheetFormatPr baseColWidth="10" defaultColWidth="8.83203125" defaultRowHeight="15"/>
  <cols>
    <col min="2" max="2" width="9.33203125" bestFit="1" customWidth="1"/>
    <col min="3" max="3" width="11.83203125" bestFit="1" customWidth="1"/>
    <col min="4" max="4" width="14.1640625" bestFit="1" customWidth="1"/>
    <col min="5" max="5" width="15.1640625" bestFit="1" customWidth="1"/>
    <col min="6" max="6" width="13.33203125" bestFit="1" customWidth="1"/>
    <col min="7" max="7" width="11.1640625" bestFit="1" customWidth="1"/>
    <col min="8" max="8" width="19.83203125" bestFit="1" customWidth="1"/>
    <col min="9" max="9" width="30.5" bestFit="1" customWidth="1"/>
    <col min="10" max="10" width="34" bestFit="1" customWidth="1"/>
    <col min="11" max="12" width="17.83203125" bestFit="1" customWidth="1"/>
    <col min="13" max="13" width="15.6640625" bestFit="1" customWidth="1"/>
  </cols>
  <sheetData>
    <row r="1" spans="1:12">
      <c r="A1" s="1" t="s">
        <v>22</v>
      </c>
      <c r="B1" s="1" t="s">
        <v>0</v>
      </c>
      <c r="C1" s="1" t="s">
        <v>23</v>
      </c>
      <c r="D1" t="s">
        <v>24</v>
      </c>
      <c r="E1" t="s">
        <v>37</v>
      </c>
      <c r="F1" t="s">
        <v>25</v>
      </c>
      <c r="G1" s="1" t="s">
        <v>26</v>
      </c>
      <c r="H1" s="8" t="s">
        <v>106</v>
      </c>
      <c r="I1" s="8" t="s">
        <v>27</v>
      </c>
      <c r="J1" t="s">
        <v>3</v>
      </c>
      <c r="L1" t="s">
        <v>28</v>
      </c>
    </row>
    <row r="2" spans="1:12">
      <c r="A2" s="2" t="s">
        <v>4</v>
      </c>
      <c r="B2" s="2">
        <v>13</v>
      </c>
      <c r="C2" s="2">
        <v>0</v>
      </c>
      <c r="D2">
        <v>5.6583000000000041</v>
      </c>
      <c r="E2">
        <v>27.8</v>
      </c>
      <c r="F2" s="2">
        <v>180</v>
      </c>
      <c r="G2" s="2">
        <v>56.255600000000001</v>
      </c>
      <c r="H2">
        <v>254</v>
      </c>
      <c r="I2">
        <v>80.199999999999989</v>
      </c>
      <c r="L2" t="s">
        <v>29</v>
      </c>
    </row>
    <row r="3" spans="1:12">
      <c r="A3" s="2" t="s">
        <v>4</v>
      </c>
      <c r="B3" s="2">
        <v>19</v>
      </c>
      <c r="C3" s="2">
        <v>0</v>
      </c>
      <c r="D3">
        <v>-3.4694999999999965</v>
      </c>
      <c r="E3">
        <v>29</v>
      </c>
      <c r="F3" s="2">
        <v>180</v>
      </c>
      <c r="G3" s="2">
        <v>47.127800000000001</v>
      </c>
      <c r="H3">
        <v>-153</v>
      </c>
      <c r="I3">
        <v>78.2</v>
      </c>
      <c r="L3" t="s">
        <v>29</v>
      </c>
    </row>
    <row r="4" spans="1:12">
      <c r="A4" s="2" t="s">
        <v>4</v>
      </c>
      <c r="B4" s="2">
        <v>16</v>
      </c>
      <c r="C4" s="2">
        <v>0</v>
      </c>
      <c r="D4">
        <v>-9.8583999999999961</v>
      </c>
      <c r="E4">
        <v>24</v>
      </c>
      <c r="F4" s="2">
        <v>180</v>
      </c>
      <c r="G4" s="2">
        <v>40.738900000000001</v>
      </c>
      <c r="H4">
        <v>-459.00000000000006</v>
      </c>
      <c r="I4">
        <v>83</v>
      </c>
      <c r="L4" t="s">
        <v>29</v>
      </c>
    </row>
    <row r="5" spans="1:12">
      <c r="A5" s="2" t="s">
        <v>5</v>
      </c>
      <c r="B5" s="2" t="s">
        <v>6</v>
      </c>
      <c r="C5" s="2">
        <v>50.597299999999997</v>
      </c>
      <c r="D5">
        <v>0</v>
      </c>
      <c r="F5" s="2">
        <v>1830</v>
      </c>
      <c r="G5" s="2">
        <v>50.597299999999997</v>
      </c>
      <c r="H5" t="e">
        <v>#VALUE!</v>
      </c>
      <c r="I5" t="e">
        <v>#VALUE!</v>
      </c>
      <c r="L5" t="s">
        <v>29</v>
      </c>
    </row>
    <row r="6" spans="1:12">
      <c r="A6" s="2" t="s">
        <v>4</v>
      </c>
      <c r="B6" s="2">
        <v>23</v>
      </c>
      <c r="C6" s="3">
        <v>0</v>
      </c>
      <c r="D6">
        <v>13.718899999999998</v>
      </c>
      <c r="E6">
        <v>28</v>
      </c>
      <c r="F6" s="2">
        <v>180</v>
      </c>
      <c r="G6" s="2">
        <v>43.022199999999998</v>
      </c>
      <c r="H6">
        <v>614</v>
      </c>
      <c r="I6">
        <v>86.9</v>
      </c>
      <c r="L6" t="s">
        <v>29</v>
      </c>
    </row>
    <row r="7" spans="1:12">
      <c r="A7" s="2" t="s">
        <v>4</v>
      </c>
      <c r="B7" s="2">
        <v>25</v>
      </c>
      <c r="C7" s="3">
        <v>0</v>
      </c>
      <c r="D7">
        <v>12.974499999999999</v>
      </c>
      <c r="E7">
        <v>25.7</v>
      </c>
      <c r="F7" s="2">
        <v>180</v>
      </c>
      <c r="G7" s="2">
        <v>42.277799999999999</v>
      </c>
      <c r="H7">
        <v>598</v>
      </c>
      <c r="I7">
        <v>89.5</v>
      </c>
      <c r="J7" s="4">
        <v>230</v>
      </c>
      <c r="K7" s="5" t="s">
        <v>7</v>
      </c>
      <c r="L7" t="s">
        <v>29</v>
      </c>
    </row>
    <row r="8" spans="1:12">
      <c r="A8" s="2" t="s">
        <v>4</v>
      </c>
      <c r="B8" s="2">
        <v>22</v>
      </c>
      <c r="C8" s="3">
        <v>0</v>
      </c>
      <c r="D8">
        <v>68.78</v>
      </c>
      <c r="E8">
        <v>28</v>
      </c>
      <c r="F8" s="2">
        <v>180</v>
      </c>
      <c r="G8" s="2">
        <v>98.083299999999994</v>
      </c>
      <c r="H8">
        <v>3078</v>
      </c>
      <c r="I8">
        <v>123.39999999999999</v>
      </c>
      <c r="J8" s="4">
        <v>300</v>
      </c>
      <c r="K8" s="5" t="s">
        <v>8</v>
      </c>
      <c r="L8" t="s">
        <v>29</v>
      </c>
    </row>
    <row r="9" spans="1:12">
      <c r="A9" s="2" t="s">
        <v>5</v>
      </c>
      <c r="B9" s="2" t="s">
        <v>6</v>
      </c>
      <c r="C9" s="2">
        <v>29.3033</v>
      </c>
      <c r="D9">
        <v>0</v>
      </c>
      <c r="F9" s="2">
        <v>1800</v>
      </c>
      <c r="G9" s="2">
        <v>29.3033</v>
      </c>
      <c r="H9" t="e">
        <v>#VALUE!</v>
      </c>
      <c r="I9" t="e">
        <v>#VALUE!</v>
      </c>
      <c r="J9" s="2"/>
      <c r="K9" s="2"/>
      <c r="L9" t="s">
        <v>29</v>
      </c>
    </row>
    <row r="10" spans="1:12">
      <c r="A10" s="2" t="s">
        <v>4</v>
      </c>
      <c r="B10" s="2">
        <v>21</v>
      </c>
      <c r="C10" s="3">
        <v>0</v>
      </c>
      <c r="D10">
        <v>21.334100000000003</v>
      </c>
      <c r="E10">
        <v>30</v>
      </c>
      <c r="F10" s="2">
        <v>180</v>
      </c>
      <c r="G10" s="2">
        <v>51.727800000000002</v>
      </c>
      <c r="H10">
        <v>931</v>
      </c>
      <c r="I10">
        <v>87.2</v>
      </c>
      <c r="J10" s="4">
        <v>250</v>
      </c>
      <c r="K10" s="5" t="s">
        <v>8</v>
      </c>
      <c r="L10" t="s">
        <v>29</v>
      </c>
    </row>
    <row r="11" spans="1:12">
      <c r="A11" s="2" t="s">
        <v>4</v>
      </c>
      <c r="B11" s="2">
        <v>27</v>
      </c>
      <c r="C11" s="3">
        <v>0</v>
      </c>
      <c r="D11">
        <v>47.106300000000005</v>
      </c>
      <c r="E11">
        <v>13</v>
      </c>
      <c r="F11" s="2">
        <v>180</v>
      </c>
      <c r="G11" s="2">
        <v>77.5</v>
      </c>
      <c r="H11">
        <v>2575</v>
      </c>
      <c r="I11">
        <v>164.20000000000002</v>
      </c>
      <c r="L11" t="s">
        <v>29</v>
      </c>
    </row>
    <row r="12" spans="1:12">
      <c r="A12" s="2" t="s">
        <v>4</v>
      </c>
      <c r="B12" s="2">
        <v>34</v>
      </c>
      <c r="C12" s="3">
        <v>0</v>
      </c>
      <c r="D12">
        <v>4.0563000000000038</v>
      </c>
      <c r="E12">
        <v>22</v>
      </c>
      <c r="F12" s="2">
        <v>180</v>
      </c>
      <c r="G12" s="2">
        <v>34.450000000000003</v>
      </c>
      <c r="H12">
        <v>191.99999999999997</v>
      </c>
      <c r="I12">
        <v>89.899999999999991</v>
      </c>
      <c r="L12" t="s">
        <v>29</v>
      </c>
    </row>
    <row r="13" spans="1:12">
      <c r="A13" s="2" t="s">
        <v>4</v>
      </c>
      <c r="B13" s="2">
        <v>28</v>
      </c>
      <c r="C13" s="3">
        <v>0</v>
      </c>
      <c r="D13">
        <v>51.164600000000007</v>
      </c>
      <c r="E13">
        <v>17.3</v>
      </c>
      <c r="F13" s="2">
        <v>240</v>
      </c>
      <c r="G13" s="2">
        <v>81.558300000000003</v>
      </c>
      <c r="H13">
        <v>2561</v>
      </c>
      <c r="I13">
        <v>124.60000000000001</v>
      </c>
      <c r="L13" t="s">
        <v>29</v>
      </c>
    </row>
    <row r="14" spans="1:12">
      <c r="A14" s="2" t="s">
        <v>4</v>
      </c>
      <c r="B14" s="2">
        <v>29</v>
      </c>
      <c r="C14" s="3">
        <v>0</v>
      </c>
      <c r="D14">
        <v>3.8538999999999994</v>
      </c>
      <c r="E14">
        <v>29</v>
      </c>
      <c r="F14" s="2">
        <v>210</v>
      </c>
      <c r="G14" s="2">
        <v>34.247599999999998</v>
      </c>
      <c r="H14">
        <v>170</v>
      </c>
      <c r="I14">
        <v>72</v>
      </c>
      <c r="L14" t="s">
        <v>29</v>
      </c>
    </row>
    <row r="15" spans="1:12">
      <c r="A15" s="2" t="s">
        <v>4</v>
      </c>
      <c r="B15" s="2">
        <v>32</v>
      </c>
      <c r="C15" s="3">
        <v>0</v>
      </c>
      <c r="D15">
        <v>1.1951999999999998</v>
      </c>
      <c r="E15">
        <v>18.5</v>
      </c>
      <c r="F15" s="2">
        <v>180</v>
      </c>
      <c r="G15" s="2">
        <v>31.588899999999999</v>
      </c>
      <c r="H15">
        <v>59</v>
      </c>
      <c r="I15">
        <v>93.100000000000009</v>
      </c>
      <c r="L15" t="s">
        <v>29</v>
      </c>
    </row>
    <row r="16" spans="1:12">
      <c r="A16" s="2" t="s">
        <v>4</v>
      </c>
      <c r="B16" s="2">
        <v>31</v>
      </c>
      <c r="C16" s="3">
        <v>0</v>
      </c>
      <c r="D16">
        <v>23.428500000000003</v>
      </c>
      <c r="E16">
        <v>17</v>
      </c>
      <c r="F16" s="2">
        <v>180</v>
      </c>
      <c r="G16" s="2">
        <v>53.822200000000002</v>
      </c>
      <c r="H16">
        <v>1178</v>
      </c>
      <c r="I16">
        <v>107</v>
      </c>
      <c r="L16" t="s">
        <v>29</v>
      </c>
    </row>
    <row r="17" spans="1:12">
      <c r="A17" s="2" t="s">
        <v>4</v>
      </c>
      <c r="B17" s="2">
        <v>33</v>
      </c>
      <c r="C17" s="3">
        <v>0</v>
      </c>
      <c r="D17">
        <v>-1.7380999999999993</v>
      </c>
      <c r="E17">
        <v>27</v>
      </c>
      <c r="F17" s="2">
        <v>180</v>
      </c>
      <c r="G17" s="2">
        <v>28.6556</v>
      </c>
      <c r="H17">
        <v>-79.000000000000014</v>
      </c>
      <c r="I17">
        <v>85.2</v>
      </c>
      <c r="L17" t="s">
        <v>29</v>
      </c>
    </row>
    <row r="18" spans="1:12">
      <c r="A18" s="2" t="s">
        <v>4</v>
      </c>
      <c r="B18" s="2">
        <v>30</v>
      </c>
      <c r="C18" s="3">
        <v>0</v>
      </c>
      <c r="D18">
        <v>18.873000000000001</v>
      </c>
      <c r="E18">
        <v>17</v>
      </c>
      <c r="F18" s="2">
        <v>180</v>
      </c>
      <c r="G18" s="2">
        <v>49.2667</v>
      </c>
      <c r="H18">
        <v>949</v>
      </c>
      <c r="I18">
        <v>103.1</v>
      </c>
      <c r="L18" t="s">
        <v>29</v>
      </c>
    </row>
    <row r="19" spans="1:12">
      <c r="A19" s="2" t="s">
        <v>5</v>
      </c>
      <c r="B19" s="2" t="s">
        <v>6</v>
      </c>
      <c r="C19" s="2">
        <v>30.393699999999999</v>
      </c>
      <c r="D19">
        <v>0</v>
      </c>
      <c r="F19" s="2">
        <v>3600</v>
      </c>
      <c r="G19" s="2">
        <v>30.393699999999999</v>
      </c>
      <c r="H19" t="e">
        <v>#VALUE!</v>
      </c>
      <c r="I19" t="e">
        <v>#VALUE!</v>
      </c>
      <c r="L19" t="s">
        <v>29</v>
      </c>
    </row>
    <row r="20" spans="1:12">
      <c r="A20" s="2" t="s">
        <v>4</v>
      </c>
      <c r="B20" s="2">
        <v>38</v>
      </c>
      <c r="C20" s="3">
        <v>0</v>
      </c>
      <c r="D20">
        <v>18.916700000000002</v>
      </c>
      <c r="E20">
        <v>9</v>
      </c>
      <c r="F20" s="2">
        <v>180</v>
      </c>
      <c r="G20" s="2">
        <v>36.877800000000001</v>
      </c>
      <c r="H20">
        <v>1130</v>
      </c>
      <c r="I20">
        <v>98.9</v>
      </c>
      <c r="L20" t="s">
        <v>29</v>
      </c>
    </row>
    <row r="21" spans="1:12">
      <c r="A21" s="2" t="s">
        <v>4</v>
      </c>
      <c r="B21" s="2">
        <v>35</v>
      </c>
      <c r="C21" s="3">
        <v>0</v>
      </c>
      <c r="D21">
        <v>37.627800000000008</v>
      </c>
      <c r="E21">
        <v>24</v>
      </c>
      <c r="F21" s="2">
        <v>180</v>
      </c>
      <c r="G21" s="2">
        <v>55.588900000000002</v>
      </c>
      <c r="H21">
        <v>1752</v>
      </c>
      <c r="I21">
        <v>75.800000000000011</v>
      </c>
      <c r="L21" t="s">
        <v>29</v>
      </c>
    </row>
    <row r="22" spans="1:12">
      <c r="A22" s="2" t="s">
        <v>4</v>
      </c>
      <c r="B22" s="2">
        <v>36</v>
      </c>
      <c r="C22" s="3">
        <v>0</v>
      </c>
      <c r="D22">
        <v>25.033300000000001</v>
      </c>
      <c r="E22">
        <v>19.5</v>
      </c>
      <c r="F22" s="2">
        <v>180</v>
      </c>
      <c r="G22" s="2">
        <v>42.994399999999999</v>
      </c>
      <c r="H22">
        <v>1229</v>
      </c>
      <c r="I22">
        <v>70</v>
      </c>
      <c r="L22" t="s">
        <v>29</v>
      </c>
    </row>
    <row r="23" spans="1:12">
      <c r="A23" s="2" t="s">
        <v>4</v>
      </c>
      <c r="B23" s="2">
        <v>37</v>
      </c>
      <c r="C23" s="3">
        <v>0</v>
      </c>
      <c r="D23">
        <v>24.338899999999999</v>
      </c>
      <c r="E23">
        <v>29</v>
      </c>
      <c r="F23" s="2">
        <v>180</v>
      </c>
      <c r="G23" s="2">
        <v>42.3</v>
      </c>
      <c r="H23">
        <v>1076</v>
      </c>
      <c r="I23">
        <v>57.2</v>
      </c>
      <c r="L23" t="s">
        <v>29</v>
      </c>
    </row>
    <row r="24" spans="1:12">
      <c r="A24" s="2" t="s">
        <v>4</v>
      </c>
      <c r="B24" s="2">
        <v>40</v>
      </c>
      <c r="C24" s="3">
        <v>0</v>
      </c>
      <c r="D24">
        <v>13.733300000000003</v>
      </c>
      <c r="E24">
        <v>5.9</v>
      </c>
      <c r="F24" s="2">
        <v>180</v>
      </c>
      <c r="G24" s="2">
        <v>31.694400000000002</v>
      </c>
      <c r="H24">
        <v>1046</v>
      </c>
      <c r="I24">
        <v>129</v>
      </c>
      <c r="J24" s="4">
        <v>2000</v>
      </c>
      <c r="K24" s="5" t="s">
        <v>8</v>
      </c>
      <c r="L24" t="s">
        <v>29</v>
      </c>
    </row>
    <row r="25" spans="1:12">
      <c r="A25" s="2" t="s">
        <v>4</v>
      </c>
      <c r="B25" s="2">
        <v>39</v>
      </c>
      <c r="C25" s="3">
        <v>0</v>
      </c>
      <c r="D25">
        <v>24.661100000000001</v>
      </c>
      <c r="E25">
        <v>10.8</v>
      </c>
      <c r="F25" s="2">
        <v>180</v>
      </c>
      <c r="G25" s="2">
        <v>42.622199999999999</v>
      </c>
      <c r="H25">
        <v>1377</v>
      </c>
      <c r="I25">
        <v>99.3</v>
      </c>
      <c r="J25" s="4">
        <v>250</v>
      </c>
      <c r="K25" s="5" t="s">
        <v>9</v>
      </c>
      <c r="L25" t="s">
        <v>29</v>
      </c>
    </row>
    <row r="26" spans="1:12">
      <c r="A26" s="2" t="s">
        <v>4</v>
      </c>
      <c r="B26" s="2">
        <v>41</v>
      </c>
      <c r="C26" s="3">
        <v>0</v>
      </c>
      <c r="D26">
        <v>15.755600000000005</v>
      </c>
      <c r="E26">
        <v>10.7</v>
      </c>
      <c r="F26" s="2">
        <v>180</v>
      </c>
      <c r="G26" s="2">
        <v>33.716700000000003</v>
      </c>
      <c r="H26">
        <v>882</v>
      </c>
      <c r="I26">
        <v>78.899999999999991</v>
      </c>
      <c r="J26" s="4">
        <v>500</v>
      </c>
      <c r="K26" s="3"/>
      <c r="L26" t="s">
        <v>29</v>
      </c>
    </row>
    <row r="27" spans="1:12">
      <c r="A27" s="2" t="s">
        <v>4</v>
      </c>
      <c r="B27" s="2">
        <v>42</v>
      </c>
      <c r="C27" s="3">
        <v>0</v>
      </c>
      <c r="D27">
        <v>9.6611000000000011</v>
      </c>
      <c r="E27">
        <v>3.9</v>
      </c>
      <c r="F27" s="2">
        <v>180</v>
      </c>
      <c r="G27" s="2">
        <v>27.622199999999999</v>
      </c>
      <c r="H27">
        <v>835</v>
      </c>
      <c r="I27">
        <v>148</v>
      </c>
      <c r="L27" t="s">
        <v>29</v>
      </c>
    </row>
    <row r="28" spans="1:12">
      <c r="A28" s="2" t="s">
        <v>4</v>
      </c>
      <c r="B28" s="2">
        <v>44</v>
      </c>
      <c r="C28" s="3">
        <v>0</v>
      </c>
      <c r="D28">
        <v>12.944500000000001</v>
      </c>
      <c r="E28">
        <v>3.3</v>
      </c>
      <c r="F28" s="2">
        <v>180</v>
      </c>
      <c r="G28" s="2">
        <v>30.9056</v>
      </c>
      <c r="H28">
        <v>1148</v>
      </c>
      <c r="I28">
        <v>208.7</v>
      </c>
      <c r="L28" t="s">
        <v>29</v>
      </c>
    </row>
    <row r="29" spans="1:12">
      <c r="A29" s="2" t="s">
        <v>10</v>
      </c>
      <c r="B29" s="2">
        <v>9</v>
      </c>
      <c r="C29" s="3">
        <v>0</v>
      </c>
      <c r="D29">
        <v>11.900000000000002</v>
      </c>
      <c r="E29">
        <v>2.6</v>
      </c>
      <c r="F29" s="2">
        <v>180</v>
      </c>
      <c r="G29" s="2">
        <v>29.8611</v>
      </c>
      <c r="H29">
        <v>1154</v>
      </c>
      <c r="I29">
        <v>255.80000000000004</v>
      </c>
      <c r="L29" t="s">
        <v>29</v>
      </c>
    </row>
    <row r="30" spans="1:12">
      <c r="A30" s="2" t="s">
        <v>10</v>
      </c>
      <c r="B30" s="2">
        <v>17</v>
      </c>
      <c r="C30" s="3">
        <v>0</v>
      </c>
      <c r="D30">
        <v>12.544500000000003</v>
      </c>
      <c r="E30">
        <v>2.9</v>
      </c>
      <c r="F30" s="2">
        <v>180</v>
      </c>
      <c r="G30" s="2">
        <v>30.505600000000001</v>
      </c>
      <c r="H30">
        <v>1159</v>
      </c>
      <c r="I30">
        <v>233.9</v>
      </c>
      <c r="L30" t="s">
        <v>29</v>
      </c>
    </row>
    <row r="31" spans="1:12">
      <c r="A31" s="2" t="s">
        <v>10</v>
      </c>
      <c r="B31" s="2">
        <v>8</v>
      </c>
      <c r="C31" s="3">
        <v>0</v>
      </c>
      <c r="D31">
        <v>13.061100000000003</v>
      </c>
      <c r="E31">
        <v>2.1</v>
      </c>
      <c r="F31" s="2">
        <v>180</v>
      </c>
      <c r="G31" s="2">
        <v>31.022200000000002</v>
      </c>
      <c r="H31">
        <v>1427</v>
      </c>
      <c r="I31">
        <v>373.2</v>
      </c>
      <c r="L31" t="s">
        <v>29</v>
      </c>
    </row>
    <row r="32" spans="1:12">
      <c r="A32" s="2" t="s">
        <v>4</v>
      </c>
      <c r="B32" s="2">
        <v>51</v>
      </c>
      <c r="C32" s="3">
        <v>0</v>
      </c>
      <c r="D32">
        <v>19.866700000000005</v>
      </c>
      <c r="E32">
        <v>20</v>
      </c>
      <c r="F32" s="2">
        <v>180</v>
      </c>
      <c r="G32" s="2">
        <v>37.827800000000003</v>
      </c>
      <c r="H32">
        <v>973</v>
      </c>
      <c r="I32">
        <v>63.70000000000001</v>
      </c>
      <c r="L32" t="s">
        <v>29</v>
      </c>
    </row>
    <row r="33" spans="1:12">
      <c r="A33" s="2" t="s">
        <v>4</v>
      </c>
      <c r="B33" s="2">
        <v>49</v>
      </c>
      <c r="C33" s="3">
        <v>0</v>
      </c>
      <c r="D33">
        <v>8.8333000000000013</v>
      </c>
      <c r="E33">
        <v>23</v>
      </c>
      <c r="F33" s="2">
        <v>180</v>
      </c>
      <c r="G33" s="2">
        <v>26.7944</v>
      </c>
      <c r="H33">
        <v>415</v>
      </c>
      <c r="I33">
        <v>51.9</v>
      </c>
      <c r="L33" t="s">
        <v>29</v>
      </c>
    </row>
    <row r="34" spans="1:12">
      <c r="A34" s="2" t="s">
        <v>4</v>
      </c>
      <c r="B34" s="2">
        <v>46</v>
      </c>
      <c r="C34" s="3">
        <v>0</v>
      </c>
      <c r="D34">
        <v>7.3167000000000009</v>
      </c>
      <c r="E34">
        <v>26.1</v>
      </c>
      <c r="F34" s="2">
        <v>180</v>
      </c>
      <c r="G34" s="2">
        <v>25.277799999999999</v>
      </c>
      <c r="H34">
        <v>335</v>
      </c>
      <c r="I34">
        <v>49.9</v>
      </c>
      <c r="L34" t="s">
        <v>29</v>
      </c>
    </row>
    <row r="35" spans="1:12">
      <c r="A35" s="2" t="s">
        <v>4</v>
      </c>
      <c r="B35" s="2">
        <v>48</v>
      </c>
      <c r="C35" s="3">
        <v>0</v>
      </c>
      <c r="D35">
        <v>55.422200000000004</v>
      </c>
      <c r="E35">
        <v>28</v>
      </c>
      <c r="F35" s="2">
        <v>180</v>
      </c>
      <c r="G35" s="2">
        <v>73.383300000000006</v>
      </c>
      <c r="H35">
        <v>2480</v>
      </c>
      <c r="I35">
        <v>87.1</v>
      </c>
      <c r="J35">
        <v>300</v>
      </c>
      <c r="K35" t="s">
        <v>11</v>
      </c>
      <c r="L35" t="s">
        <v>29</v>
      </c>
    </row>
    <row r="36" spans="1:12">
      <c r="A36" s="2" t="s">
        <v>4</v>
      </c>
      <c r="B36" s="2">
        <v>45</v>
      </c>
      <c r="C36" s="3">
        <v>0</v>
      </c>
      <c r="D36">
        <v>56</v>
      </c>
      <c r="E36">
        <v>11</v>
      </c>
      <c r="F36" s="2">
        <v>180</v>
      </c>
      <c r="G36" s="2">
        <v>73.961100000000002</v>
      </c>
      <c r="H36">
        <v>3114</v>
      </c>
      <c r="I36">
        <v>184.9</v>
      </c>
      <c r="L36" t="s">
        <v>29</v>
      </c>
    </row>
    <row r="37" spans="1:12">
      <c r="A37" s="2" t="s">
        <v>4</v>
      </c>
      <c r="B37" s="2">
        <v>54</v>
      </c>
      <c r="C37" s="3">
        <v>0</v>
      </c>
      <c r="D37">
        <v>16.529399999999999</v>
      </c>
      <c r="E37">
        <v>27</v>
      </c>
      <c r="F37" s="2">
        <v>210</v>
      </c>
      <c r="G37" s="2">
        <v>34.490499999999997</v>
      </c>
      <c r="H37">
        <v>748</v>
      </c>
      <c r="I37">
        <v>47.9</v>
      </c>
      <c r="L37" t="s">
        <v>29</v>
      </c>
    </row>
    <row r="38" spans="1:12">
      <c r="A38" s="2" t="s">
        <v>4</v>
      </c>
      <c r="B38" s="2">
        <v>53</v>
      </c>
      <c r="C38" s="3">
        <v>0</v>
      </c>
      <c r="D38">
        <v>20.0778</v>
      </c>
      <c r="E38">
        <v>28</v>
      </c>
      <c r="F38" s="2">
        <v>180</v>
      </c>
      <c r="G38" s="2">
        <v>38.038899999999998</v>
      </c>
      <c r="H38">
        <v>898.99999999999989</v>
      </c>
      <c r="I38">
        <v>55.199999999999996</v>
      </c>
      <c r="L38" t="s">
        <v>29</v>
      </c>
    </row>
    <row r="39" spans="1:12">
      <c r="A39" s="2" t="s">
        <v>4</v>
      </c>
      <c r="B39" s="2">
        <v>55</v>
      </c>
      <c r="C39" s="3">
        <v>0</v>
      </c>
      <c r="D39">
        <v>9.6111000000000004</v>
      </c>
      <c r="E39">
        <v>34.5</v>
      </c>
      <c r="F39" s="2">
        <v>180</v>
      </c>
      <c r="G39" s="2">
        <v>27.572199999999999</v>
      </c>
      <c r="H39">
        <v>403</v>
      </c>
      <c r="I39">
        <v>46.1</v>
      </c>
      <c r="J39">
        <v>400</v>
      </c>
      <c r="K39" t="s">
        <v>12</v>
      </c>
      <c r="L39" t="s">
        <v>29</v>
      </c>
    </row>
    <row r="40" spans="1:12">
      <c r="A40" s="2" t="s">
        <v>5</v>
      </c>
      <c r="B40" s="2" t="s">
        <v>6</v>
      </c>
      <c r="C40" s="2">
        <v>17.961099999999998</v>
      </c>
      <c r="D40">
        <v>0</v>
      </c>
      <c r="F40" s="2">
        <v>1800</v>
      </c>
      <c r="G40" s="2">
        <v>17.961099999999998</v>
      </c>
      <c r="H40" t="e">
        <v>#VALUE!</v>
      </c>
      <c r="I40" t="e">
        <v>#VALUE!</v>
      </c>
      <c r="L40" t="s">
        <v>29</v>
      </c>
    </row>
    <row r="41" spans="1:12">
      <c r="A41" s="2" t="s">
        <v>4</v>
      </c>
      <c r="B41" s="2">
        <v>57</v>
      </c>
      <c r="C41" s="3">
        <v>0</v>
      </c>
      <c r="D41">
        <v>-0.55219999999999914</v>
      </c>
      <c r="E41">
        <v>5.6</v>
      </c>
      <c r="F41" s="2">
        <v>180</v>
      </c>
      <c r="G41" s="2">
        <v>18.716699999999999</v>
      </c>
      <c r="H41">
        <v>-42</v>
      </c>
      <c r="I41">
        <v>82.9</v>
      </c>
      <c r="L41" t="s">
        <v>29</v>
      </c>
    </row>
    <row r="42" spans="1:12">
      <c r="A42" s="2" t="s">
        <v>4</v>
      </c>
      <c r="B42" s="2">
        <v>64</v>
      </c>
      <c r="C42" s="3">
        <v>0</v>
      </c>
      <c r="D42">
        <v>0.67000000000000171</v>
      </c>
      <c r="E42">
        <v>19.899999999999999</v>
      </c>
      <c r="F42" s="2">
        <v>180</v>
      </c>
      <c r="G42" s="2">
        <v>19.9389</v>
      </c>
      <c r="H42">
        <v>33</v>
      </c>
      <c r="I42">
        <v>53.3</v>
      </c>
      <c r="L42" t="s">
        <v>29</v>
      </c>
    </row>
    <row r="43" spans="1:12">
      <c r="A43" s="2" t="s">
        <v>4</v>
      </c>
      <c r="B43" s="2">
        <v>59</v>
      </c>
      <c r="C43" s="3">
        <v>0</v>
      </c>
      <c r="D43">
        <v>45.242199999999997</v>
      </c>
      <c r="E43">
        <v>10.1</v>
      </c>
      <c r="F43" s="2">
        <v>180</v>
      </c>
      <c r="G43" s="2">
        <v>64.511099999999999</v>
      </c>
      <c r="H43">
        <v>2577.9999999999995</v>
      </c>
      <c r="I43">
        <v>167.9</v>
      </c>
      <c r="L43" t="s">
        <v>29</v>
      </c>
    </row>
    <row r="44" spans="1:12">
      <c r="A44" s="2" t="s">
        <v>4</v>
      </c>
      <c r="B44" s="2">
        <v>59</v>
      </c>
      <c r="C44" s="3">
        <v>0</v>
      </c>
      <c r="D44">
        <v>58.036699999999996</v>
      </c>
      <c r="E44">
        <v>10.1</v>
      </c>
      <c r="F44" s="2">
        <v>180</v>
      </c>
      <c r="G44" s="2">
        <v>77.305599999999998</v>
      </c>
      <c r="H44">
        <v>3307</v>
      </c>
      <c r="I44">
        <v>208.8</v>
      </c>
      <c r="L44" t="s">
        <v>29</v>
      </c>
    </row>
    <row r="45" spans="1:12">
      <c r="A45" s="2" t="s">
        <v>4</v>
      </c>
      <c r="B45" s="2">
        <v>60</v>
      </c>
      <c r="C45" s="3">
        <v>0</v>
      </c>
      <c r="D45">
        <v>-1.0578000000000003</v>
      </c>
      <c r="E45">
        <v>13.5</v>
      </c>
      <c r="F45" s="2">
        <v>180</v>
      </c>
      <c r="G45" s="2">
        <v>18.211099999999998</v>
      </c>
      <c r="H45">
        <v>-57.999999999999993</v>
      </c>
      <c r="I45">
        <v>58.9</v>
      </c>
      <c r="L45" t="s">
        <v>29</v>
      </c>
    </row>
    <row r="46" spans="1:12">
      <c r="A46" s="2" t="s">
        <v>4</v>
      </c>
      <c r="B46" s="6">
        <v>61</v>
      </c>
      <c r="C46" s="3">
        <v>0</v>
      </c>
      <c r="D46">
        <v>491.28110000000004</v>
      </c>
      <c r="E46">
        <v>15.8</v>
      </c>
      <c r="F46" s="2">
        <v>180</v>
      </c>
      <c r="G46" s="2">
        <v>510.55</v>
      </c>
      <c r="H46">
        <v>25277</v>
      </c>
      <c r="I46">
        <v>1057.6000000000001</v>
      </c>
      <c r="J46">
        <v>217</v>
      </c>
      <c r="K46" t="s">
        <v>13</v>
      </c>
      <c r="L46" t="s">
        <v>29</v>
      </c>
    </row>
    <row r="47" spans="1:12">
      <c r="A47" s="2" t="s">
        <v>4</v>
      </c>
      <c r="B47" s="6">
        <v>62</v>
      </c>
      <c r="C47" s="3">
        <v>0</v>
      </c>
      <c r="D47">
        <v>206.93109999999999</v>
      </c>
      <c r="E47">
        <v>15.5</v>
      </c>
      <c r="F47" s="2">
        <v>180</v>
      </c>
      <c r="G47" s="2">
        <v>226.2</v>
      </c>
      <c r="H47">
        <v>10722</v>
      </c>
      <c r="I47">
        <v>459.9</v>
      </c>
      <c r="L47" t="s">
        <v>29</v>
      </c>
    </row>
    <row r="48" spans="1:12">
      <c r="A48" s="2" t="s">
        <v>4</v>
      </c>
      <c r="B48" s="2">
        <v>65</v>
      </c>
      <c r="C48" s="3">
        <v>0</v>
      </c>
      <c r="D48">
        <v>15.7255</v>
      </c>
      <c r="E48">
        <v>12</v>
      </c>
      <c r="F48" s="2">
        <v>180</v>
      </c>
      <c r="G48" s="2">
        <v>34.994399999999999</v>
      </c>
      <c r="H48">
        <v>862</v>
      </c>
      <c r="I48">
        <v>76</v>
      </c>
      <c r="J48">
        <v>250</v>
      </c>
      <c r="K48" t="s">
        <v>8</v>
      </c>
      <c r="L48" t="s">
        <v>29</v>
      </c>
    </row>
    <row r="49" spans="1:12">
      <c r="A49" s="2" t="s">
        <v>4</v>
      </c>
      <c r="B49" s="2">
        <v>63</v>
      </c>
      <c r="C49" s="3">
        <v>0</v>
      </c>
      <c r="D49">
        <v>1.8144000000000027</v>
      </c>
      <c r="E49">
        <v>13.5</v>
      </c>
      <c r="F49" s="2">
        <v>180</v>
      </c>
      <c r="G49" s="2">
        <v>21.083300000000001</v>
      </c>
      <c r="H49">
        <v>99.000000000000014</v>
      </c>
      <c r="I49">
        <v>59.4</v>
      </c>
      <c r="L49" t="s">
        <v>29</v>
      </c>
    </row>
    <row r="50" spans="1:12">
      <c r="A50" s="2" t="s">
        <v>4</v>
      </c>
      <c r="B50" s="2">
        <v>66</v>
      </c>
      <c r="C50" s="3">
        <v>0</v>
      </c>
      <c r="D50">
        <v>1.7478000000000016</v>
      </c>
      <c r="E50">
        <v>27</v>
      </c>
      <c r="F50" s="2">
        <v>180</v>
      </c>
      <c r="G50" s="2">
        <v>21.0167</v>
      </c>
      <c r="H50">
        <v>79.000000000000014</v>
      </c>
      <c r="I50">
        <v>49.4</v>
      </c>
      <c r="L50" t="s">
        <v>29</v>
      </c>
    </row>
    <row r="51" spans="1:12">
      <c r="A51" s="2" t="s">
        <v>4</v>
      </c>
      <c r="B51" s="2">
        <v>68</v>
      </c>
      <c r="C51" s="3">
        <v>0</v>
      </c>
      <c r="D51">
        <v>10.870000000000001</v>
      </c>
      <c r="E51">
        <v>22.2</v>
      </c>
      <c r="F51" s="2">
        <v>180</v>
      </c>
      <c r="G51" s="2">
        <v>30.1389</v>
      </c>
      <c r="H51">
        <v>515</v>
      </c>
      <c r="I51">
        <v>55.300000000000004</v>
      </c>
      <c r="J51">
        <v>300</v>
      </c>
      <c r="K51" t="s">
        <v>14</v>
      </c>
      <c r="L51" t="s">
        <v>29</v>
      </c>
    </row>
    <row r="52" spans="1:12">
      <c r="A52" s="2" t="s">
        <v>4</v>
      </c>
      <c r="B52" s="2">
        <v>70</v>
      </c>
      <c r="C52" s="3">
        <v>0</v>
      </c>
      <c r="D52">
        <v>1.1478000000000002</v>
      </c>
      <c r="E52">
        <v>6.3</v>
      </c>
      <c r="F52" s="2">
        <v>180</v>
      </c>
      <c r="G52" s="2">
        <v>20.416699999999999</v>
      </c>
      <c r="H52">
        <v>85</v>
      </c>
      <c r="I52">
        <v>80.5</v>
      </c>
      <c r="L52" t="s">
        <v>29</v>
      </c>
    </row>
    <row r="53" spans="1:12">
      <c r="A53" s="2" t="s">
        <v>4</v>
      </c>
      <c r="B53" s="2">
        <v>71</v>
      </c>
      <c r="C53" s="3">
        <v>0</v>
      </c>
      <c r="D53">
        <v>-0.36329999999999885</v>
      </c>
      <c r="E53">
        <v>6.3</v>
      </c>
      <c r="F53" s="2">
        <v>180</v>
      </c>
      <c r="G53" s="2">
        <v>18.9056</v>
      </c>
      <c r="H53">
        <v>-27</v>
      </c>
      <c r="I53">
        <v>79.900000000000006</v>
      </c>
      <c r="L53" t="s">
        <v>29</v>
      </c>
    </row>
    <row r="54" spans="1:12">
      <c r="A54" s="2" t="s">
        <v>4</v>
      </c>
      <c r="B54" s="2">
        <v>69</v>
      </c>
      <c r="C54" s="3">
        <v>0</v>
      </c>
      <c r="D54">
        <v>-0.21889999999999787</v>
      </c>
      <c r="E54">
        <v>6.2</v>
      </c>
      <c r="F54" s="2">
        <v>180</v>
      </c>
      <c r="G54" s="2">
        <v>19.05</v>
      </c>
      <c r="H54">
        <v>-16</v>
      </c>
      <c r="I54">
        <v>80.8</v>
      </c>
      <c r="L54" t="s">
        <v>29</v>
      </c>
    </row>
    <row r="55" spans="1:12">
      <c r="A55" s="2" t="s">
        <v>4</v>
      </c>
      <c r="B55" s="2">
        <v>75</v>
      </c>
      <c r="C55" s="3">
        <v>0</v>
      </c>
      <c r="D55">
        <v>8.8643999999999998</v>
      </c>
      <c r="E55">
        <v>28.8</v>
      </c>
      <c r="F55" s="2">
        <v>180</v>
      </c>
      <c r="G55" s="2">
        <v>28.133299999999998</v>
      </c>
      <c r="H55">
        <v>393</v>
      </c>
      <c r="I55">
        <v>50.3</v>
      </c>
      <c r="J55">
        <v>500</v>
      </c>
      <c r="K55" t="s">
        <v>8</v>
      </c>
      <c r="L55" t="s">
        <v>29</v>
      </c>
    </row>
    <row r="56" spans="1:12">
      <c r="A56" s="2" t="s">
        <v>4</v>
      </c>
      <c r="B56" s="2">
        <v>72</v>
      </c>
      <c r="C56" s="3">
        <v>0</v>
      </c>
      <c r="D56">
        <v>3.8978000000000002</v>
      </c>
      <c r="E56">
        <v>26.8</v>
      </c>
      <c r="F56" s="2">
        <v>180</v>
      </c>
      <c r="G56" s="2">
        <v>23.166699999999999</v>
      </c>
      <c r="H56">
        <v>177</v>
      </c>
      <c r="I56">
        <v>50</v>
      </c>
      <c r="L56" t="s">
        <v>29</v>
      </c>
    </row>
    <row r="57" spans="1:12">
      <c r="A57" s="2" t="s">
        <v>4</v>
      </c>
      <c r="B57" s="2">
        <v>74</v>
      </c>
      <c r="C57" s="3">
        <v>0</v>
      </c>
      <c r="D57">
        <v>2.9421999999999997</v>
      </c>
      <c r="E57">
        <v>18.7</v>
      </c>
      <c r="F57" s="2">
        <v>180</v>
      </c>
      <c r="G57" s="2">
        <v>22.211099999999998</v>
      </c>
      <c r="H57">
        <v>145</v>
      </c>
      <c r="I57">
        <v>54.1</v>
      </c>
      <c r="L57" t="s">
        <v>29</v>
      </c>
    </row>
    <row r="58" spans="1:12">
      <c r="A58" s="2" t="s">
        <v>4</v>
      </c>
      <c r="B58" s="2">
        <v>73</v>
      </c>
      <c r="C58" s="3">
        <v>0</v>
      </c>
      <c r="D58">
        <v>5.5089000000000006</v>
      </c>
      <c r="E58">
        <v>31.6</v>
      </c>
      <c r="F58" s="2">
        <v>180</v>
      </c>
      <c r="G58" s="2">
        <v>24.777799999999999</v>
      </c>
      <c r="H58">
        <v>236</v>
      </c>
      <c r="I58">
        <v>47.5</v>
      </c>
      <c r="L58" t="s">
        <v>29</v>
      </c>
    </row>
    <row r="59" spans="1:12">
      <c r="A59" s="2" t="s">
        <v>4</v>
      </c>
      <c r="B59" s="2">
        <v>81</v>
      </c>
      <c r="C59" s="3">
        <v>0</v>
      </c>
      <c r="D59">
        <v>5.4533000000000023</v>
      </c>
      <c r="E59">
        <v>13</v>
      </c>
      <c r="F59" s="2">
        <v>180</v>
      </c>
      <c r="G59" s="2">
        <v>24.722200000000001</v>
      </c>
      <c r="H59">
        <v>298</v>
      </c>
      <c r="I59">
        <v>61.800000000000004</v>
      </c>
      <c r="L59" t="s">
        <v>29</v>
      </c>
    </row>
    <row r="60" spans="1:12">
      <c r="A60" s="2" t="s">
        <v>4</v>
      </c>
      <c r="B60" s="2">
        <v>76</v>
      </c>
      <c r="C60" s="3">
        <v>0</v>
      </c>
      <c r="D60">
        <v>3.2700000000000031</v>
      </c>
      <c r="E60">
        <v>13.1</v>
      </c>
      <c r="F60" s="2">
        <v>180</v>
      </c>
      <c r="G60" s="2">
        <v>22.538900000000002</v>
      </c>
      <c r="H60">
        <v>179</v>
      </c>
      <c r="I60">
        <v>60.400000000000006</v>
      </c>
      <c r="L60" t="s">
        <v>29</v>
      </c>
    </row>
    <row r="61" spans="1:12">
      <c r="A61" s="2" t="s">
        <v>4</v>
      </c>
      <c r="B61" s="2">
        <v>77</v>
      </c>
      <c r="C61" s="3">
        <v>0</v>
      </c>
      <c r="D61">
        <v>4.5811000000000028</v>
      </c>
      <c r="E61">
        <v>24.3</v>
      </c>
      <c r="F61" s="2">
        <v>180</v>
      </c>
      <c r="G61" s="2">
        <v>23.85</v>
      </c>
      <c r="H61">
        <v>213</v>
      </c>
      <c r="I61">
        <v>51.4</v>
      </c>
      <c r="L61" t="s">
        <v>29</v>
      </c>
    </row>
    <row r="62" spans="1:12">
      <c r="A62" s="2" t="s">
        <v>4</v>
      </c>
      <c r="B62" s="2">
        <v>78</v>
      </c>
      <c r="C62" s="3">
        <v>0</v>
      </c>
      <c r="D62">
        <v>6.0755000000000017</v>
      </c>
      <c r="E62">
        <v>25.7</v>
      </c>
      <c r="F62" s="2">
        <v>180</v>
      </c>
      <c r="G62" s="2">
        <v>25.3444</v>
      </c>
      <c r="H62">
        <v>280</v>
      </c>
      <c r="I62">
        <v>51.4</v>
      </c>
      <c r="L62" t="s">
        <v>29</v>
      </c>
    </row>
    <row r="63" spans="1:12">
      <c r="A63" s="2" t="s">
        <v>4</v>
      </c>
      <c r="B63" s="2">
        <v>84</v>
      </c>
      <c r="C63" s="3">
        <v>0</v>
      </c>
      <c r="D63">
        <v>8.3144000000000027</v>
      </c>
      <c r="E63">
        <v>25</v>
      </c>
      <c r="F63" s="2">
        <v>180</v>
      </c>
      <c r="G63" s="2">
        <v>27.583300000000001</v>
      </c>
      <c r="H63">
        <v>385</v>
      </c>
      <c r="I63">
        <v>52.5</v>
      </c>
      <c r="L63" t="s">
        <v>29</v>
      </c>
    </row>
    <row r="64" spans="1:12">
      <c r="A64" s="2" t="s">
        <v>4</v>
      </c>
      <c r="B64" s="2">
        <v>82</v>
      </c>
      <c r="C64" s="3">
        <v>0</v>
      </c>
      <c r="D64">
        <v>9.1422000000000025</v>
      </c>
      <c r="E64">
        <v>12</v>
      </c>
      <c r="F64" s="2">
        <v>180</v>
      </c>
      <c r="G64" s="2">
        <v>28.411100000000001</v>
      </c>
      <c r="H64">
        <v>501</v>
      </c>
      <c r="I64">
        <v>66</v>
      </c>
      <c r="L64" t="s">
        <v>29</v>
      </c>
    </row>
    <row r="65" spans="1:12">
      <c r="A65" s="2" t="s">
        <v>4</v>
      </c>
      <c r="B65" s="2">
        <v>80</v>
      </c>
      <c r="C65" s="3">
        <v>0</v>
      </c>
      <c r="D65">
        <v>176.27549999999999</v>
      </c>
      <c r="E65">
        <v>25</v>
      </c>
      <c r="F65" s="2">
        <v>180</v>
      </c>
      <c r="G65" s="2">
        <v>195.5444</v>
      </c>
      <c r="H65">
        <v>8164</v>
      </c>
      <c r="I65">
        <v>254.2</v>
      </c>
      <c r="L65" t="s">
        <v>29</v>
      </c>
    </row>
    <row r="66" spans="1:12">
      <c r="A66" s="2" t="s">
        <v>4</v>
      </c>
      <c r="B66" s="2">
        <v>87</v>
      </c>
      <c r="C66" s="3">
        <v>0</v>
      </c>
      <c r="D66">
        <v>23.708900000000003</v>
      </c>
      <c r="E66">
        <v>16.3</v>
      </c>
      <c r="F66" s="2">
        <v>180</v>
      </c>
      <c r="G66" s="2">
        <v>42.977800000000002</v>
      </c>
      <c r="H66">
        <v>1207</v>
      </c>
      <c r="I66">
        <v>76.2</v>
      </c>
      <c r="J66">
        <v>200</v>
      </c>
      <c r="K66" t="s">
        <v>8</v>
      </c>
      <c r="L66" t="s">
        <v>29</v>
      </c>
    </row>
    <row r="67" spans="1:12">
      <c r="A67" s="2" t="s">
        <v>4</v>
      </c>
      <c r="B67" s="2">
        <v>88</v>
      </c>
      <c r="C67" s="3">
        <v>0</v>
      </c>
      <c r="D67">
        <v>52.825499999999991</v>
      </c>
      <c r="E67">
        <v>8.4</v>
      </c>
      <c r="F67" s="2">
        <v>180</v>
      </c>
      <c r="G67" s="2">
        <v>72.094399999999993</v>
      </c>
      <c r="H67">
        <v>3267</v>
      </c>
      <c r="I67">
        <v>239.2</v>
      </c>
      <c r="L67" t="s">
        <v>29</v>
      </c>
    </row>
    <row r="68" spans="1:12">
      <c r="A68" s="2" t="s">
        <v>4</v>
      </c>
      <c r="B68" s="2">
        <v>83</v>
      </c>
      <c r="C68" s="3">
        <v>0</v>
      </c>
      <c r="D68">
        <v>240.53670000000002</v>
      </c>
      <c r="E68">
        <v>23</v>
      </c>
      <c r="F68" s="2">
        <v>180</v>
      </c>
      <c r="G68" s="2">
        <v>259.80560000000003</v>
      </c>
      <c r="H68">
        <v>11289</v>
      </c>
      <c r="I68">
        <v>365.9</v>
      </c>
      <c r="L68" t="s">
        <v>29</v>
      </c>
    </row>
    <row r="69" spans="1:12">
      <c r="A69" s="2" t="s">
        <v>4</v>
      </c>
      <c r="B69" s="2">
        <v>79</v>
      </c>
      <c r="C69" s="3">
        <v>0</v>
      </c>
      <c r="D69">
        <v>12.664400000000001</v>
      </c>
      <c r="E69">
        <v>11.1</v>
      </c>
      <c r="F69" s="2">
        <v>180</v>
      </c>
      <c r="G69" s="2">
        <v>31.933299999999999</v>
      </c>
      <c r="H69">
        <v>703</v>
      </c>
      <c r="I69">
        <v>73.099999999999994</v>
      </c>
      <c r="L69" t="s">
        <v>29</v>
      </c>
    </row>
    <row r="70" spans="1:12">
      <c r="A70" s="2" t="s">
        <v>4</v>
      </c>
      <c r="B70" s="2">
        <v>85</v>
      </c>
      <c r="C70" s="3">
        <v>0</v>
      </c>
      <c r="D70">
        <v>22.825500000000002</v>
      </c>
      <c r="E70">
        <v>27.8</v>
      </c>
      <c r="F70" s="2">
        <v>180</v>
      </c>
      <c r="G70" s="2">
        <v>42.0944</v>
      </c>
      <c r="H70">
        <v>1024</v>
      </c>
      <c r="I70">
        <v>58.7</v>
      </c>
      <c r="L70" t="s">
        <v>29</v>
      </c>
    </row>
    <row r="71" spans="1:12">
      <c r="A71" s="2" t="s">
        <v>5</v>
      </c>
      <c r="B71" s="2" t="s">
        <v>6</v>
      </c>
      <c r="C71" s="2">
        <v>19.268899999999999</v>
      </c>
      <c r="D71">
        <v>0</v>
      </c>
      <c r="F71" s="2">
        <v>1800</v>
      </c>
      <c r="G71" s="2">
        <v>19.268899999999999</v>
      </c>
      <c r="H71" t="e">
        <v>#VALUE!</v>
      </c>
      <c r="I71" t="e">
        <v>#VALUE!</v>
      </c>
      <c r="L71" t="s">
        <v>29</v>
      </c>
    </row>
    <row r="72" spans="1:12">
      <c r="A72" s="2" t="s">
        <v>15</v>
      </c>
      <c r="B72" s="2">
        <v>22</v>
      </c>
      <c r="C72" s="3">
        <v>0</v>
      </c>
      <c r="D72">
        <v>0.88370000000000104</v>
      </c>
      <c r="E72">
        <v>2.4</v>
      </c>
      <c r="F72" s="2">
        <v>180</v>
      </c>
      <c r="G72" s="2">
        <v>16.100000000000001</v>
      </c>
      <c r="H72">
        <v>89</v>
      </c>
      <c r="I72">
        <v>456.6</v>
      </c>
      <c r="L72" t="s">
        <v>29</v>
      </c>
    </row>
    <row r="73" spans="1:12">
      <c r="A73" s="2" t="s">
        <v>15</v>
      </c>
      <c r="B73" s="2">
        <v>15</v>
      </c>
      <c r="C73" s="3">
        <v>0</v>
      </c>
      <c r="D73">
        <v>1.1615000000000002</v>
      </c>
      <c r="E73">
        <v>1.8</v>
      </c>
      <c r="F73" s="2">
        <v>180</v>
      </c>
      <c r="G73" s="2">
        <v>16.377800000000001</v>
      </c>
      <c r="H73">
        <v>140</v>
      </c>
      <c r="I73">
        <v>547.4</v>
      </c>
      <c r="L73" t="s">
        <v>29</v>
      </c>
    </row>
    <row r="74" spans="1:12">
      <c r="A74" s="2" t="s">
        <v>15</v>
      </c>
      <c r="B74" s="2">
        <v>21</v>
      </c>
      <c r="C74" s="3">
        <v>0</v>
      </c>
      <c r="D74">
        <v>2.4281000000000006</v>
      </c>
      <c r="E74">
        <v>2.9</v>
      </c>
      <c r="F74" s="2">
        <v>180</v>
      </c>
      <c r="G74" s="2">
        <v>17.644400000000001</v>
      </c>
      <c r="H74">
        <v>224</v>
      </c>
      <c r="I74">
        <v>419.3</v>
      </c>
      <c r="L74" t="s">
        <v>29</v>
      </c>
    </row>
    <row r="75" spans="1:12">
      <c r="A75" s="2" t="s">
        <v>4</v>
      </c>
      <c r="B75" s="2">
        <v>89</v>
      </c>
      <c r="C75" s="3">
        <v>0</v>
      </c>
      <c r="D75">
        <v>14.1004</v>
      </c>
      <c r="E75">
        <v>24.1</v>
      </c>
      <c r="F75" s="2">
        <v>180</v>
      </c>
      <c r="G75" s="2">
        <v>29.316700000000001</v>
      </c>
      <c r="H75">
        <v>656</v>
      </c>
      <c r="I75">
        <v>211.4</v>
      </c>
      <c r="L75" t="s">
        <v>29</v>
      </c>
    </row>
    <row r="76" spans="1:12">
      <c r="A76" s="2" t="s">
        <v>4</v>
      </c>
      <c r="B76" s="2">
        <v>90</v>
      </c>
      <c r="C76" s="3">
        <v>0</v>
      </c>
      <c r="D76">
        <v>8.8170000000000002</v>
      </c>
      <c r="E76">
        <v>33.700000000000003</v>
      </c>
      <c r="F76" s="2">
        <v>180</v>
      </c>
      <c r="G76" s="2">
        <v>24.033300000000001</v>
      </c>
      <c r="H76">
        <v>371.99999999999994</v>
      </c>
      <c r="I76">
        <v>190.8</v>
      </c>
      <c r="J76">
        <v>500</v>
      </c>
      <c r="K76" t="s">
        <v>16</v>
      </c>
      <c r="L76" t="s">
        <v>29</v>
      </c>
    </row>
    <row r="77" spans="1:12">
      <c r="A77" s="2" t="s">
        <v>4</v>
      </c>
      <c r="B77" s="2">
        <v>93</v>
      </c>
      <c r="C77" s="3">
        <v>0</v>
      </c>
      <c r="D77">
        <v>11.244799999999998</v>
      </c>
      <c r="E77">
        <v>24</v>
      </c>
      <c r="F77" s="2">
        <v>180</v>
      </c>
      <c r="G77" s="2">
        <v>26.461099999999998</v>
      </c>
      <c r="H77">
        <v>523</v>
      </c>
      <c r="I77">
        <v>211.10000000000002</v>
      </c>
      <c r="L77" t="s">
        <v>29</v>
      </c>
    </row>
    <row r="78" spans="1:12">
      <c r="A78" s="2" t="s">
        <v>4</v>
      </c>
      <c r="B78" s="2">
        <v>92</v>
      </c>
      <c r="C78" s="3">
        <v>0</v>
      </c>
      <c r="D78">
        <v>96.083699999999993</v>
      </c>
      <c r="E78">
        <v>20</v>
      </c>
      <c r="F78" s="2">
        <v>180</v>
      </c>
      <c r="G78" s="2">
        <v>111.3</v>
      </c>
      <c r="H78">
        <v>4707</v>
      </c>
      <c r="I78">
        <v>278.10000000000002</v>
      </c>
      <c r="L78" t="s">
        <v>29</v>
      </c>
    </row>
    <row r="79" spans="1:12">
      <c r="A79" s="2" t="s">
        <v>4</v>
      </c>
      <c r="B79" s="2">
        <v>91</v>
      </c>
      <c r="C79" s="3">
        <v>0</v>
      </c>
      <c r="D79">
        <v>228.9615</v>
      </c>
      <c r="E79">
        <v>24</v>
      </c>
      <c r="F79" s="2">
        <v>180</v>
      </c>
      <c r="G79" s="2">
        <v>244.17779999999999</v>
      </c>
      <c r="H79">
        <v>10659</v>
      </c>
      <c r="I79">
        <v>393.6</v>
      </c>
      <c r="J79">
        <v>900</v>
      </c>
      <c r="K79" t="s">
        <v>17</v>
      </c>
      <c r="L79" t="s">
        <v>29</v>
      </c>
    </row>
    <row r="80" spans="1:12">
      <c r="A80" s="2" t="s">
        <v>4</v>
      </c>
      <c r="B80" s="2">
        <v>94</v>
      </c>
      <c r="C80" s="3">
        <v>0</v>
      </c>
      <c r="D80">
        <v>225.38930000000002</v>
      </c>
      <c r="E80">
        <v>30</v>
      </c>
      <c r="F80" s="2">
        <v>180</v>
      </c>
      <c r="G80" s="2">
        <v>240.60560000000001</v>
      </c>
      <c r="H80">
        <v>9839</v>
      </c>
      <c r="I80">
        <v>331.7</v>
      </c>
      <c r="L80" t="s">
        <v>29</v>
      </c>
    </row>
    <row r="81" spans="1:12">
      <c r="A81" s="2" t="s">
        <v>5</v>
      </c>
      <c r="B81" s="2" t="s">
        <v>6</v>
      </c>
      <c r="C81" s="2">
        <v>15.2163</v>
      </c>
      <c r="D81">
        <v>0</v>
      </c>
      <c r="F81" s="2">
        <v>43200</v>
      </c>
      <c r="G81" s="2">
        <v>15.2163</v>
      </c>
      <c r="H81" t="e">
        <v>#VALUE!</v>
      </c>
      <c r="I81" t="e">
        <v>#VALUE!</v>
      </c>
    </row>
    <row r="82" spans="1:12">
      <c r="A82" s="2" t="s">
        <v>18</v>
      </c>
      <c r="B82" s="2">
        <v>1</v>
      </c>
      <c r="C82" s="3">
        <v>0</v>
      </c>
      <c r="D82">
        <v>-3.3287999999999993</v>
      </c>
      <c r="E82">
        <v>14.2</v>
      </c>
      <c r="F82" s="2">
        <v>180</v>
      </c>
      <c r="G82" s="2">
        <v>15.244400000000001</v>
      </c>
      <c r="H82">
        <v>-177</v>
      </c>
      <c r="I82">
        <v>265.90000000000003</v>
      </c>
      <c r="L82" t="s">
        <v>30</v>
      </c>
    </row>
    <row r="83" spans="1:12">
      <c r="A83" s="2" t="s">
        <v>18</v>
      </c>
      <c r="B83" s="2">
        <v>4</v>
      </c>
      <c r="C83" s="3">
        <v>0</v>
      </c>
      <c r="D83">
        <v>-1.7898999999999994</v>
      </c>
      <c r="E83">
        <v>15.3</v>
      </c>
      <c r="F83" s="2">
        <v>180</v>
      </c>
      <c r="G83" s="2">
        <v>16.783300000000001</v>
      </c>
      <c r="H83">
        <v>-92.999999999999986</v>
      </c>
      <c r="I83">
        <v>259.7</v>
      </c>
      <c r="L83" t="s">
        <v>30</v>
      </c>
    </row>
    <row r="84" spans="1:12">
      <c r="A84" s="2" t="s">
        <v>18</v>
      </c>
      <c r="B84" s="2">
        <v>2</v>
      </c>
      <c r="C84" s="3">
        <v>0</v>
      </c>
      <c r="D84">
        <v>-1.9009999999999998</v>
      </c>
      <c r="E84">
        <v>25.8</v>
      </c>
      <c r="F84" s="2">
        <v>180</v>
      </c>
      <c r="G84" s="2">
        <v>16.6722</v>
      </c>
      <c r="H84">
        <v>-88</v>
      </c>
      <c r="I84">
        <v>229.6</v>
      </c>
      <c r="L84" t="s">
        <v>30</v>
      </c>
    </row>
    <row r="85" spans="1:12">
      <c r="A85" s="2" t="s">
        <v>18</v>
      </c>
      <c r="B85" s="2">
        <v>3</v>
      </c>
      <c r="C85" s="3">
        <v>0</v>
      </c>
      <c r="D85">
        <v>-1.6453999999999986</v>
      </c>
      <c r="E85">
        <v>21.6</v>
      </c>
      <c r="F85" s="2">
        <v>180</v>
      </c>
      <c r="G85" s="2">
        <v>16.927800000000001</v>
      </c>
      <c r="H85">
        <v>-79.000000000000014</v>
      </c>
      <c r="I85">
        <v>237.9</v>
      </c>
      <c r="L85" t="s">
        <v>30</v>
      </c>
    </row>
    <row r="86" spans="1:12">
      <c r="A86" s="2" t="s">
        <v>18</v>
      </c>
      <c r="B86" s="2">
        <v>5</v>
      </c>
      <c r="C86" s="3">
        <v>0</v>
      </c>
      <c r="D86">
        <v>-2.1232000000000006</v>
      </c>
      <c r="E86">
        <v>15.7</v>
      </c>
      <c r="F86" s="2">
        <v>180</v>
      </c>
      <c r="G86" s="2">
        <v>16.45</v>
      </c>
      <c r="H86">
        <v>-109</v>
      </c>
      <c r="I86">
        <v>257.10000000000002</v>
      </c>
      <c r="L86" t="s">
        <v>30</v>
      </c>
    </row>
    <row r="87" spans="1:12">
      <c r="A87" s="2" t="s">
        <v>18</v>
      </c>
      <c r="B87" s="2">
        <v>7</v>
      </c>
      <c r="C87" s="3">
        <v>0</v>
      </c>
      <c r="D87">
        <v>-0.30649999999999977</v>
      </c>
      <c r="E87">
        <v>19.8</v>
      </c>
      <c r="F87" s="2">
        <v>180</v>
      </c>
      <c r="G87" s="2">
        <v>18.2667</v>
      </c>
      <c r="H87">
        <v>-15</v>
      </c>
      <c r="I87">
        <v>244.5</v>
      </c>
      <c r="L87" t="s">
        <v>30</v>
      </c>
    </row>
    <row r="88" spans="1:12">
      <c r="A88" s="2" t="s">
        <v>18</v>
      </c>
      <c r="B88" s="2">
        <v>8</v>
      </c>
      <c r="C88" s="3">
        <v>0</v>
      </c>
      <c r="D88">
        <v>0.2823999999999991</v>
      </c>
      <c r="E88">
        <v>21.4</v>
      </c>
      <c r="F88" s="2">
        <v>180</v>
      </c>
      <c r="G88" s="2">
        <v>18.855599999999999</v>
      </c>
      <c r="H88">
        <v>14</v>
      </c>
      <c r="I88">
        <v>238.6</v>
      </c>
      <c r="L88" t="s">
        <v>30</v>
      </c>
    </row>
    <row r="89" spans="1:12">
      <c r="A89" s="2" t="s">
        <v>18</v>
      </c>
      <c r="B89" s="2">
        <v>21</v>
      </c>
      <c r="C89" s="3">
        <v>0</v>
      </c>
      <c r="D89">
        <v>-1.9676000000000009</v>
      </c>
      <c r="E89">
        <v>9</v>
      </c>
      <c r="F89" s="2">
        <v>180</v>
      </c>
      <c r="G89" s="2">
        <v>16.605599999999999</v>
      </c>
      <c r="H89">
        <v>-118</v>
      </c>
      <c r="I89">
        <v>298</v>
      </c>
      <c r="L89" t="s">
        <v>30</v>
      </c>
    </row>
    <row r="90" spans="1:12">
      <c r="A90" s="2" t="s">
        <v>18</v>
      </c>
      <c r="B90" s="2">
        <v>20</v>
      </c>
      <c r="C90" s="3">
        <v>0</v>
      </c>
      <c r="D90">
        <v>-1.7287999999999997</v>
      </c>
      <c r="E90">
        <v>8.3000000000000007</v>
      </c>
      <c r="F90" s="2">
        <v>180</v>
      </c>
      <c r="G90" s="2">
        <v>16.8444</v>
      </c>
      <c r="H90">
        <v>-108</v>
      </c>
      <c r="I90">
        <v>310.40000000000003</v>
      </c>
      <c r="L90" t="s">
        <v>30</v>
      </c>
    </row>
    <row r="91" spans="1:12">
      <c r="A91" s="2" t="s">
        <v>18</v>
      </c>
      <c r="B91" s="2">
        <v>22</v>
      </c>
      <c r="C91" s="3">
        <v>0</v>
      </c>
      <c r="D91">
        <v>-2.3454000000000015</v>
      </c>
      <c r="E91">
        <v>8</v>
      </c>
      <c r="F91" s="2">
        <v>180</v>
      </c>
      <c r="G91" s="2">
        <v>16.227799999999998</v>
      </c>
      <c r="H91">
        <v>-149</v>
      </c>
      <c r="I91">
        <v>316.7</v>
      </c>
      <c r="L91" t="s">
        <v>30</v>
      </c>
    </row>
    <row r="92" spans="1:12">
      <c r="A92" s="2" t="s">
        <v>18</v>
      </c>
      <c r="B92" s="2">
        <v>16</v>
      </c>
      <c r="C92" s="3">
        <v>0</v>
      </c>
      <c r="D92">
        <v>-3.2621000000000002</v>
      </c>
      <c r="E92">
        <v>15</v>
      </c>
      <c r="F92" s="2">
        <v>180</v>
      </c>
      <c r="G92" s="2">
        <v>15.3111</v>
      </c>
      <c r="H92">
        <v>-171</v>
      </c>
      <c r="I92">
        <v>261.2</v>
      </c>
      <c r="L92" t="s">
        <v>30</v>
      </c>
    </row>
    <row r="93" spans="1:12">
      <c r="A93" s="2" t="s">
        <v>18</v>
      </c>
      <c r="B93" s="2">
        <v>17</v>
      </c>
      <c r="C93" s="3">
        <v>0</v>
      </c>
      <c r="D93">
        <v>-2.1342999999999996</v>
      </c>
      <c r="E93">
        <v>12</v>
      </c>
      <c r="F93" s="2">
        <v>180</v>
      </c>
      <c r="G93" s="2">
        <v>16.4389</v>
      </c>
      <c r="H93">
        <v>-117</v>
      </c>
      <c r="I93">
        <v>273.2</v>
      </c>
      <c r="L93" t="s">
        <v>30</v>
      </c>
    </row>
    <row r="94" spans="1:12">
      <c r="A94" s="2" t="s">
        <v>18</v>
      </c>
      <c r="B94" s="2">
        <v>14</v>
      </c>
      <c r="C94" s="3">
        <v>0</v>
      </c>
      <c r="D94">
        <v>-2.2842999999999982</v>
      </c>
      <c r="E94">
        <v>23.5</v>
      </c>
      <c r="F94" s="2">
        <v>180</v>
      </c>
      <c r="G94" s="2">
        <v>16.288900000000002</v>
      </c>
      <c r="H94">
        <v>-107</v>
      </c>
      <c r="I94">
        <v>233</v>
      </c>
      <c r="L94" t="s">
        <v>30</v>
      </c>
    </row>
    <row r="95" spans="1:12">
      <c r="A95" s="2" t="s">
        <v>18</v>
      </c>
      <c r="B95" s="2">
        <v>19</v>
      </c>
      <c r="C95" s="3">
        <v>0</v>
      </c>
      <c r="D95">
        <v>-1.5509999999999984</v>
      </c>
      <c r="E95">
        <v>17.5</v>
      </c>
      <c r="F95" s="2">
        <v>180</v>
      </c>
      <c r="G95" s="2">
        <v>17.022200000000002</v>
      </c>
      <c r="H95">
        <v>-77</v>
      </c>
      <c r="I95">
        <v>248.79999999999998</v>
      </c>
      <c r="L95" t="s">
        <v>30</v>
      </c>
    </row>
    <row r="96" spans="1:12">
      <c r="A96" s="2" t="s">
        <v>18</v>
      </c>
      <c r="B96" s="2">
        <v>13</v>
      </c>
      <c r="C96" s="3">
        <v>0</v>
      </c>
      <c r="D96">
        <v>-1.8342999999999989</v>
      </c>
      <c r="E96">
        <v>28</v>
      </c>
      <c r="F96" s="2">
        <v>180</v>
      </c>
      <c r="G96" s="2">
        <v>16.738900000000001</v>
      </c>
      <c r="H96">
        <v>-82</v>
      </c>
      <c r="I96">
        <v>223.1</v>
      </c>
      <c r="L96" t="s">
        <v>30</v>
      </c>
    </row>
    <row r="97" spans="1:12">
      <c r="A97" s="2" t="s">
        <v>18</v>
      </c>
      <c r="B97" s="2">
        <v>10</v>
      </c>
      <c r="C97" s="3">
        <v>0</v>
      </c>
      <c r="D97">
        <v>-2.1399000000000008</v>
      </c>
      <c r="E97">
        <v>22</v>
      </c>
      <c r="F97" s="2">
        <v>180</v>
      </c>
      <c r="G97" s="2">
        <v>16.433299999999999</v>
      </c>
      <c r="H97">
        <v>-102.00000000000001</v>
      </c>
      <c r="I97">
        <v>236.6</v>
      </c>
      <c r="L97" t="s">
        <v>30</v>
      </c>
    </row>
    <row r="98" spans="1:12">
      <c r="A98" s="2" t="s">
        <v>18</v>
      </c>
      <c r="B98" s="2">
        <v>18</v>
      </c>
      <c r="C98" s="3">
        <v>0</v>
      </c>
      <c r="D98">
        <v>-1.928799999999999</v>
      </c>
      <c r="E98">
        <v>17</v>
      </c>
      <c r="F98" s="2">
        <v>180</v>
      </c>
      <c r="G98" s="2">
        <v>16.644400000000001</v>
      </c>
      <c r="H98">
        <v>-97</v>
      </c>
      <c r="I98">
        <v>250.7</v>
      </c>
      <c r="L98" t="s">
        <v>30</v>
      </c>
    </row>
    <row r="99" spans="1:12">
      <c r="A99" s="2" t="s">
        <v>18</v>
      </c>
      <c r="B99" s="2">
        <v>15</v>
      </c>
      <c r="C99" s="3">
        <v>0</v>
      </c>
      <c r="D99">
        <v>-2.8176000000000005</v>
      </c>
      <c r="E99">
        <v>12.7</v>
      </c>
      <c r="F99" s="2">
        <v>180</v>
      </c>
      <c r="G99" s="2">
        <v>15.755599999999999</v>
      </c>
      <c r="H99">
        <v>-154</v>
      </c>
      <c r="I99">
        <v>272.39999999999998</v>
      </c>
      <c r="L99" t="s">
        <v>30</v>
      </c>
    </row>
    <row r="100" spans="1:12">
      <c r="A100" s="2" t="s">
        <v>18</v>
      </c>
      <c r="B100" s="2">
        <v>12</v>
      </c>
      <c r="C100" s="3">
        <v>0</v>
      </c>
      <c r="D100">
        <v>-2.5064999999999991</v>
      </c>
      <c r="E100">
        <v>11</v>
      </c>
      <c r="F100" s="2">
        <v>180</v>
      </c>
      <c r="G100" s="2">
        <v>16.066700000000001</v>
      </c>
      <c r="H100">
        <v>-139</v>
      </c>
      <c r="I100">
        <v>277.3</v>
      </c>
      <c r="L100" t="s">
        <v>30</v>
      </c>
    </row>
    <row r="101" spans="1:12">
      <c r="A101" s="2" t="s">
        <v>18</v>
      </c>
      <c r="B101" s="2">
        <v>23</v>
      </c>
      <c r="C101" s="3">
        <v>0</v>
      </c>
      <c r="D101">
        <v>-3.3620999999999999</v>
      </c>
      <c r="E101">
        <v>9.8000000000000007</v>
      </c>
      <c r="F101" s="2">
        <v>180</v>
      </c>
      <c r="G101" s="2">
        <v>15.2111</v>
      </c>
      <c r="H101">
        <v>-194</v>
      </c>
      <c r="I101">
        <v>287.39999999999998</v>
      </c>
      <c r="L101" t="s">
        <v>30</v>
      </c>
    </row>
    <row r="102" spans="1:12">
      <c r="A102" s="2" t="s">
        <v>18</v>
      </c>
      <c r="B102" s="2">
        <v>24</v>
      </c>
      <c r="C102" s="3">
        <v>0</v>
      </c>
      <c r="D102">
        <v>-2.1399000000000008</v>
      </c>
      <c r="E102">
        <v>21</v>
      </c>
      <c r="F102" s="2">
        <v>180</v>
      </c>
      <c r="G102" s="2">
        <v>16.433299999999999</v>
      </c>
      <c r="H102">
        <v>-103</v>
      </c>
      <c r="I102">
        <v>240</v>
      </c>
      <c r="L102" t="s">
        <v>30</v>
      </c>
    </row>
    <row r="103" spans="1:12">
      <c r="A103" s="2" t="s">
        <v>18</v>
      </c>
      <c r="B103" s="2">
        <v>28</v>
      </c>
      <c r="C103" s="3">
        <v>0</v>
      </c>
      <c r="D103">
        <v>-2.6676000000000002</v>
      </c>
      <c r="E103">
        <v>16</v>
      </c>
      <c r="F103" s="2">
        <v>180</v>
      </c>
      <c r="G103" s="2">
        <v>15.9056</v>
      </c>
      <c r="H103">
        <v>-137</v>
      </c>
      <c r="I103">
        <v>255.4</v>
      </c>
      <c r="L103" t="s">
        <v>30</v>
      </c>
    </row>
    <row r="104" spans="1:12">
      <c r="A104" s="2" t="s">
        <v>18</v>
      </c>
      <c r="B104" s="2">
        <v>25</v>
      </c>
      <c r="C104" s="3">
        <v>0</v>
      </c>
      <c r="D104">
        <v>-1.1232000000000006</v>
      </c>
      <c r="E104">
        <v>18</v>
      </c>
      <c r="F104" s="2">
        <v>180</v>
      </c>
      <c r="G104" s="2">
        <v>17.45</v>
      </c>
      <c r="H104">
        <v>-56</v>
      </c>
      <c r="I104">
        <v>247.29999999999998</v>
      </c>
      <c r="L104" t="s">
        <v>30</v>
      </c>
    </row>
    <row r="105" spans="1:12">
      <c r="A105" s="2" t="s">
        <v>18</v>
      </c>
      <c r="B105" s="2">
        <v>30</v>
      </c>
      <c r="C105" s="3">
        <v>0</v>
      </c>
      <c r="D105">
        <v>-2.5731999999999999</v>
      </c>
      <c r="E105">
        <v>23.5</v>
      </c>
      <c r="F105" s="2">
        <v>180</v>
      </c>
      <c r="G105" s="2">
        <v>16</v>
      </c>
      <c r="H105">
        <v>-120</v>
      </c>
      <c r="I105">
        <v>233</v>
      </c>
      <c r="L105" t="s">
        <v>30</v>
      </c>
    </row>
    <row r="106" spans="1:12">
      <c r="A106" s="2" t="s">
        <v>18</v>
      </c>
      <c r="B106" s="2">
        <v>29</v>
      </c>
      <c r="C106" s="3">
        <v>0</v>
      </c>
      <c r="D106">
        <v>-1.9120999999999988</v>
      </c>
      <c r="E106">
        <v>20</v>
      </c>
      <c r="F106" s="2">
        <v>180</v>
      </c>
      <c r="G106" s="2">
        <v>16.661100000000001</v>
      </c>
      <c r="H106">
        <v>-94</v>
      </c>
      <c r="I106">
        <v>244.29999999999998</v>
      </c>
      <c r="L106" t="s">
        <v>30</v>
      </c>
    </row>
    <row r="107" spans="1:12">
      <c r="A107" s="2" t="s">
        <v>18</v>
      </c>
      <c r="B107" s="2">
        <v>27</v>
      </c>
      <c r="C107" s="3">
        <v>0</v>
      </c>
      <c r="D107">
        <v>-1.1732000000000014</v>
      </c>
      <c r="E107">
        <v>16</v>
      </c>
      <c r="F107" s="2">
        <v>180</v>
      </c>
      <c r="G107" s="2">
        <v>17.399999999999999</v>
      </c>
      <c r="H107">
        <v>-60</v>
      </c>
      <c r="I107">
        <v>255.4</v>
      </c>
      <c r="L107" t="s">
        <v>30</v>
      </c>
    </row>
    <row r="108" spans="1:12">
      <c r="A108" s="2" t="s">
        <v>18</v>
      </c>
      <c r="B108" s="2">
        <v>35</v>
      </c>
      <c r="C108" s="3">
        <v>0</v>
      </c>
      <c r="D108">
        <v>-1.9232000000000014</v>
      </c>
      <c r="E108">
        <v>21</v>
      </c>
      <c r="F108" s="2">
        <v>180</v>
      </c>
      <c r="G108" s="2">
        <v>16.649999999999999</v>
      </c>
      <c r="H108">
        <v>-92.999999999999986</v>
      </c>
      <c r="I108">
        <v>240</v>
      </c>
      <c r="L108" t="s">
        <v>30</v>
      </c>
    </row>
    <row r="109" spans="1:12">
      <c r="A109" s="2" t="s">
        <v>18</v>
      </c>
      <c r="B109" s="2">
        <v>26</v>
      </c>
      <c r="C109" s="3">
        <v>0</v>
      </c>
      <c r="D109">
        <v>-1.3009999999999984</v>
      </c>
      <c r="E109">
        <v>25.5</v>
      </c>
      <c r="F109" s="2">
        <v>180</v>
      </c>
      <c r="G109" s="2">
        <v>17.272200000000002</v>
      </c>
      <c r="H109">
        <v>-60</v>
      </c>
      <c r="I109">
        <v>230.6</v>
      </c>
      <c r="L109" t="s">
        <v>30</v>
      </c>
    </row>
    <row r="110" spans="1:12">
      <c r="A110" s="2" t="s">
        <v>18</v>
      </c>
      <c r="B110" s="2">
        <v>32</v>
      </c>
      <c r="C110" s="3">
        <v>0</v>
      </c>
      <c r="D110">
        <v>-1.2954000000000008</v>
      </c>
      <c r="E110">
        <v>24</v>
      </c>
      <c r="F110" s="2">
        <v>180</v>
      </c>
      <c r="G110" s="2">
        <v>17.277799999999999</v>
      </c>
      <c r="H110">
        <v>-60</v>
      </c>
      <c r="I110">
        <v>232.1</v>
      </c>
      <c r="L110" t="s">
        <v>30</v>
      </c>
    </row>
    <row r="111" spans="1:12">
      <c r="A111" s="2" t="s">
        <v>18</v>
      </c>
      <c r="B111" s="2">
        <v>37</v>
      </c>
      <c r="C111" s="3">
        <v>0</v>
      </c>
      <c r="D111">
        <v>-2.4731999999999985</v>
      </c>
      <c r="E111">
        <v>15.3</v>
      </c>
      <c r="F111" s="2">
        <v>180</v>
      </c>
      <c r="G111" s="2">
        <v>16.100000000000001</v>
      </c>
      <c r="H111">
        <v>-129</v>
      </c>
      <c r="I111">
        <v>259.7</v>
      </c>
      <c r="L111" t="s">
        <v>30</v>
      </c>
    </row>
    <row r="112" spans="1:12">
      <c r="A112" s="2" t="s">
        <v>18</v>
      </c>
      <c r="B112" s="2">
        <v>33</v>
      </c>
      <c r="C112" s="3">
        <v>0</v>
      </c>
      <c r="D112">
        <v>-1.5288000000000004</v>
      </c>
      <c r="E112">
        <v>16.5</v>
      </c>
      <c r="F112" s="2">
        <v>180</v>
      </c>
      <c r="G112" s="2">
        <v>17.0444</v>
      </c>
      <c r="H112">
        <v>-78</v>
      </c>
      <c r="I112">
        <v>252.9</v>
      </c>
      <c r="L112" t="s">
        <v>30</v>
      </c>
    </row>
    <row r="113" spans="1:12">
      <c r="A113" s="2" t="s">
        <v>18</v>
      </c>
      <c r="B113" s="2">
        <v>34</v>
      </c>
      <c r="C113" s="3">
        <v>0</v>
      </c>
      <c r="D113">
        <v>-1.6620999999999988</v>
      </c>
      <c r="E113">
        <v>30</v>
      </c>
      <c r="F113" s="2">
        <v>180</v>
      </c>
      <c r="G113" s="2">
        <v>16.911100000000001</v>
      </c>
      <c r="H113">
        <v>-73</v>
      </c>
      <c r="I113">
        <v>217.6</v>
      </c>
      <c r="L113" t="s">
        <v>30</v>
      </c>
    </row>
    <row r="114" spans="1:12">
      <c r="A114" s="2" t="s">
        <v>18</v>
      </c>
      <c r="B114" s="2">
        <v>45</v>
      </c>
      <c r="C114" s="3">
        <v>0</v>
      </c>
      <c r="D114">
        <v>-1.6342999999999996</v>
      </c>
      <c r="E114">
        <v>22</v>
      </c>
      <c r="F114" s="2">
        <v>180</v>
      </c>
      <c r="G114" s="2">
        <v>16.9389</v>
      </c>
      <c r="H114">
        <v>-78</v>
      </c>
      <c r="I114">
        <v>236.6</v>
      </c>
      <c r="L114" t="s">
        <v>30</v>
      </c>
    </row>
    <row r="115" spans="1:12">
      <c r="A115" s="2" t="s">
        <v>18</v>
      </c>
      <c r="B115" s="2">
        <v>31</v>
      </c>
      <c r="C115" s="3">
        <v>0</v>
      </c>
      <c r="D115">
        <v>-0.14539999999999864</v>
      </c>
      <c r="E115">
        <v>22.5</v>
      </c>
      <c r="F115" s="2">
        <v>180</v>
      </c>
      <c r="G115" s="2">
        <v>18.427800000000001</v>
      </c>
      <c r="H115">
        <v>-7</v>
      </c>
      <c r="I115">
        <v>235.2</v>
      </c>
      <c r="L115" t="s">
        <v>30</v>
      </c>
    </row>
    <row r="116" spans="1:12">
      <c r="A116" s="2" t="s">
        <v>18</v>
      </c>
      <c r="B116" s="2">
        <v>40</v>
      </c>
      <c r="C116" s="3">
        <v>0</v>
      </c>
      <c r="D116">
        <v>-1.8899000000000008</v>
      </c>
      <c r="E116">
        <v>19.399999999999999</v>
      </c>
      <c r="F116" s="2">
        <v>180</v>
      </c>
      <c r="G116" s="2">
        <v>16.683299999999999</v>
      </c>
      <c r="H116">
        <v>-92.999999999999986</v>
      </c>
      <c r="I116">
        <v>244.79999999999998</v>
      </c>
      <c r="L116" t="s">
        <v>30</v>
      </c>
    </row>
    <row r="117" spans="1:12">
      <c r="A117" s="2" t="s">
        <v>18</v>
      </c>
      <c r="B117" s="2">
        <v>44</v>
      </c>
      <c r="C117" s="3">
        <v>0</v>
      </c>
      <c r="D117">
        <v>-2.2731999999999992</v>
      </c>
      <c r="E117">
        <v>20.3</v>
      </c>
      <c r="F117" s="2">
        <v>180</v>
      </c>
      <c r="G117" s="2">
        <v>16.3</v>
      </c>
      <c r="H117">
        <v>-111</v>
      </c>
      <c r="I117">
        <v>242.9</v>
      </c>
      <c r="L117" t="s">
        <v>30</v>
      </c>
    </row>
    <row r="118" spans="1:12">
      <c r="A118" s="2" t="s">
        <v>18</v>
      </c>
      <c r="B118" s="2">
        <v>36</v>
      </c>
      <c r="C118" s="3">
        <v>0</v>
      </c>
      <c r="D118">
        <v>-1.7898999999999994</v>
      </c>
      <c r="E118">
        <v>15.5</v>
      </c>
      <c r="F118" s="2">
        <v>180</v>
      </c>
      <c r="G118" s="2">
        <v>16.783300000000001</v>
      </c>
      <c r="H118">
        <v>-92.999999999999986</v>
      </c>
      <c r="I118">
        <v>258.40000000000003</v>
      </c>
      <c r="L118" t="s">
        <v>30</v>
      </c>
    </row>
    <row r="119" spans="1:12">
      <c r="A119" s="2" t="s">
        <v>18</v>
      </c>
      <c r="B119" s="2">
        <v>38</v>
      </c>
      <c r="C119" s="3">
        <v>0</v>
      </c>
      <c r="D119">
        <v>-2.2842999999999982</v>
      </c>
      <c r="E119">
        <v>15.6</v>
      </c>
      <c r="F119" s="2">
        <v>180</v>
      </c>
      <c r="G119" s="2">
        <v>16.288900000000002</v>
      </c>
      <c r="H119">
        <v>-118</v>
      </c>
      <c r="I119">
        <v>257.7</v>
      </c>
      <c r="L119" t="s">
        <v>30</v>
      </c>
    </row>
    <row r="120" spans="1:12">
      <c r="A120" s="2" t="s">
        <v>18</v>
      </c>
      <c r="B120" s="2">
        <v>43</v>
      </c>
      <c r="C120" s="3">
        <v>0</v>
      </c>
      <c r="D120">
        <v>-1.6899000000000015</v>
      </c>
      <c r="E120">
        <v>19.399999999999999</v>
      </c>
      <c r="F120" s="2">
        <v>180</v>
      </c>
      <c r="G120" s="2">
        <v>16.883299999999998</v>
      </c>
      <c r="H120">
        <v>-83</v>
      </c>
      <c r="I120">
        <v>244.79999999999998</v>
      </c>
      <c r="L120" t="s">
        <v>30</v>
      </c>
    </row>
    <row r="121" spans="1:12">
      <c r="A121" s="2" t="s">
        <v>18</v>
      </c>
      <c r="B121" s="2">
        <v>51</v>
      </c>
      <c r="C121" s="3">
        <v>0</v>
      </c>
      <c r="D121">
        <v>-7.3199999999999932E-2</v>
      </c>
      <c r="E121">
        <v>21</v>
      </c>
      <c r="F121" s="2">
        <v>300</v>
      </c>
      <c r="G121" s="2">
        <v>18.5</v>
      </c>
      <c r="H121">
        <v>-4</v>
      </c>
      <c r="I121">
        <v>144.19999999999999</v>
      </c>
      <c r="L121" t="s">
        <v>30</v>
      </c>
    </row>
    <row r="122" spans="1:12">
      <c r="A122" s="2" t="s">
        <v>18</v>
      </c>
      <c r="B122" s="2">
        <v>47</v>
      </c>
      <c r="C122" s="3">
        <v>0</v>
      </c>
      <c r="D122">
        <v>-1.0299000000000014</v>
      </c>
      <c r="E122">
        <v>32</v>
      </c>
      <c r="F122" s="2">
        <v>300</v>
      </c>
      <c r="G122" s="2">
        <v>17.543299999999999</v>
      </c>
      <c r="H122">
        <v>-44</v>
      </c>
      <c r="I122">
        <v>128</v>
      </c>
      <c r="L122" t="s">
        <v>30</v>
      </c>
    </row>
    <row r="123" spans="1:12">
      <c r="A123" s="2" t="s">
        <v>18</v>
      </c>
      <c r="B123" s="2">
        <v>50</v>
      </c>
      <c r="C123" s="3">
        <v>0</v>
      </c>
      <c r="D123">
        <v>0.19010000000000105</v>
      </c>
      <c r="E123">
        <v>17.600000000000001</v>
      </c>
      <c r="F123" s="2">
        <v>300</v>
      </c>
      <c r="G123" s="2">
        <v>18.763300000000001</v>
      </c>
      <c r="H123">
        <v>9</v>
      </c>
      <c r="I123">
        <v>149.29999999999998</v>
      </c>
      <c r="L123" t="s">
        <v>30</v>
      </c>
    </row>
    <row r="124" spans="1:12">
      <c r="A124" s="2" t="s">
        <v>18</v>
      </c>
      <c r="B124" s="2">
        <v>52</v>
      </c>
      <c r="C124" s="3">
        <v>0</v>
      </c>
      <c r="D124">
        <v>-0.86649999999999849</v>
      </c>
      <c r="E124">
        <v>18</v>
      </c>
      <c r="F124" s="2">
        <v>300</v>
      </c>
      <c r="G124" s="2">
        <v>17.706700000000001</v>
      </c>
      <c r="H124">
        <v>-43</v>
      </c>
      <c r="I124">
        <v>148.60000000000002</v>
      </c>
      <c r="L124" t="s">
        <v>30</v>
      </c>
    </row>
    <row r="125" spans="1:12">
      <c r="A125" s="2" t="s">
        <v>18</v>
      </c>
      <c r="B125" s="2">
        <v>49</v>
      </c>
      <c r="C125" s="3">
        <v>0</v>
      </c>
      <c r="D125">
        <v>-0.56990000000000052</v>
      </c>
      <c r="E125">
        <v>27</v>
      </c>
      <c r="F125" s="2">
        <v>300</v>
      </c>
      <c r="G125" s="2">
        <v>18.003299999999999</v>
      </c>
      <c r="H125">
        <v>-26</v>
      </c>
      <c r="I125">
        <v>135.69999999999999</v>
      </c>
      <c r="L125" t="s">
        <v>30</v>
      </c>
    </row>
    <row r="126" spans="1:12">
      <c r="A126" s="2" t="s">
        <v>18</v>
      </c>
      <c r="B126" s="2">
        <v>48</v>
      </c>
      <c r="C126" s="3">
        <v>0</v>
      </c>
      <c r="D126">
        <v>-1.0499000000000009</v>
      </c>
      <c r="E126">
        <v>30</v>
      </c>
      <c r="F126" s="2">
        <v>300</v>
      </c>
      <c r="G126" s="2">
        <v>17.523299999999999</v>
      </c>
      <c r="H126">
        <v>-46</v>
      </c>
      <c r="I126">
        <v>130.80000000000001</v>
      </c>
      <c r="L126" t="s">
        <v>30</v>
      </c>
    </row>
    <row r="127" spans="1:12">
      <c r="A127" s="2" t="s">
        <v>15</v>
      </c>
      <c r="B127" s="2">
        <v>28</v>
      </c>
      <c r="C127" s="3">
        <v>0</v>
      </c>
      <c r="D127">
        <v>-0.37650000000000006</v>
      </c>
      <c r="E127">
        <v>1.5</v>
      </c>
      <c r="F127" s="2">
        <v>300</v>
      </c>
      <c r="G127" s="2">
        <v>18.1967</v>
      </c>
      <c r="H127">
        <v>-52</v>
      </c>
      <c r="I127">
        <v>413.9</v>
      </c>
      <c r="L127" t="s">
        <v>30</v>
      </c>
    </row>
    <row r="128" spans="1:12">
      <c r="A128" s="2" t="s">
        <v>18</v>
      </c>
      <c r="B128" s="2">
        <v>60</v>
      </c>
      <c r="C128" s="3">
        <v>0</v>
      </c>
      <c r="D128">
        <v>-0.20319999999999894</v>
      </c>
      <c r="E128">
        <v>8</v>
      </c>
      <c r="F128" s="2">
        <v>300</v>
      </c>
      <c r="G128" s="2">
        <v>18.37</v>
      </c>
      <c r="H128">
        <v>-13</v>
      </c>
      <c r="I128">
        <v>190.20000000000002</v>
      </c>
      <c r="L128" t="s">
        <v>30</v>
      </c>
    </row>
    <row r="129" spans="1:12">
      <c r="A129" s="2" t="s">
        <v>18</v>
      </c>
      <c r="B129" s="2">
        <v>63</v>
      </c>
      <c r="C129" s="3">
        <v>0</v>
      </c>
      <c r="D129">
        <v>-0.24990000000000023</v>
      </c>
      <c r="E129">
        <v>5</v>
      </c>
      <c r="F129" s="2">
        <v>300</v>
      </c>
      <c r="G129" s="2">
        <v>18.3233</v>
      </c>
      <c r="H129">
        <v>-20</v>
      </c>
      <c r="I129">
        <v>234.2</v>
      </c>
      <c r="L129" t="s">
        <v>30</v>
      </c>
    </row>
    <row r="130" spans="1:12">
      <c r="A130" s="2" t="s">
        <v>18</v>
      </c>
      <c r="B130" s="2">
        <v>62</v>
      </c>
      <c r="C130" s="3">
        <v>0</v>
      </c>
      <c r="D130">
        <v>-0.10650000000000048</v>
      </c>
      <c r="E130">
        <v>6.7</v>
      </c>
      <c r="F130" s="2">
        <v>300</v>
      </c>
      <c r="G130" s="2">
        <v>18.466699999999999</v>
      </c>
      <c r="H130">
        <v>-8</v>
      </c>
      <c r="I130">
        <v>211.79999999999998</v>
      </c>
      <c r="L130" t="s">
        <v>30</v>
      </c>
    </row>
    <row r="131" spans="1:12">
      <c r="A131" s="2" t="s">
        <v>18</v>
      </c>
      <c r="B131" s="2">
        <v>59</v>
      </c>
      <c r="C131" s="3">
        <v>0</v>
      </c>
      <c r="D131">
        <v>-0.70990000000000109</v>
      </c>
      <c r="E131">
        <v>27</v>
      </c>
      <c r="F131" s="2">
        <v>300</v>
      </c>
      <c r="G131" s="2">
        <v>17.863299999999999</v>
      </c>
      <c r="H131">
        <v>-32</v>
      </c>
      <c r="I131">
        <v>135.69999999999999</v>
      </c>
      <c r="L131" t="s">
        <v>30</v>
      </c>
    </row>
    <row r="132" spans="1:12">
      <c r="A132" s="2" t="s">
        <v>18</v>
      </c>
      <c r="B132" s="2">
        <v>57</v>
      </c>
      <c r="C132" s="3">
        <v>0</v>
      </c>
      <c r="D132">
        <v>0.11349999999999838</v>
      </c>
      <c r="E132">
        <v>9</v>
      </c>
      <c r="F132" s="2">
        <v>300</v>
      </c>
      <c r="G132" s="2">
        <v>18.686699999999998</v>
      </c>
      <c r="H132">
        <v>7</v>
      </c>
      <c r="I132">
        <v>179</v>
      </c>
      <c r="L132" t="s">
        <v>30</v>
      </c>
    </row>
    <row r="133" spans="1:12">
      <c r="A133" s="2" t="s">
        <v>18</v>
      </c>
      <c r="B133" s="2">
        <v>58</v>
      </c>
      <c r="C133" s="3">
        <v>0</v>
      </c>
      <c r="D133">
        <v>-1.8332000000000015</v>
      </c>
      <c r="E133">
        <v>26</v>
      </c>
      <c r="F133" s="2">
        <v>300</v>
      </c>
      <c r="G133" s="2">
        <v>16.739999999999998</v>
      </c>
      <c r="H133">
        <v>-84</v>
      </c>
      <c r="I133">
        <v>137.5</v>
      </c>
      <c r="L133" t="s">
        <v>30</v>
      </c>
    </row>
    <row r="134" spans="1:12">
      <c r="A134" s="2" t="s">
        <v>18</v>
      </c>
      <c r="B134" s="2">
        <v>55</v>
      </c>
      <c r="C134" s="3">
        <v>0</v>
      </c>
      <c r="D134">
        <v>-1.1732000000000014</v>
      </c>
      <c r="E134">
        <v>20</v>
      </c>
      <c r="F134" s="2">
        <v>300</v>
      </c>
      <c r="G134" s="2">
        <v>17.399999999999999</v>
      </c>
      <c r="H134">
        <v>-57</v>
      </c>
      <c r="I134">
        <v>146.80000000000001</v>
      </c>
      <c r="L134" t="s">
        <v>30</v>
      </c>
    </row>
    <row r="135" spans="1:12">
      <c r="A135" s="2" t="s">
        <v>18</v>
      </c>
      <c r="B135" s="2">
        <v>54</v>
      </c>
      <c r="C135" s="3">
        <v>0</v>
      </c>
      <c r="D135">
        <v>-5.3200000000000358E-2</v>
      </c>
      <c r="E135">
        <v>17</v>
      </c>
      <c r="F135" s="2">
        <v>300</v>
      </c>
      <c r="G135" s="2">
        <v>18.52</v>
      </c>
      <c r="H135">
        <v>-2.9999999999999996</v>
      </c>
      <c r="I135">
        <v>150.60000000000002</v>
      </c>
      <c r="L135" t="s">
        <v>30</v>
      </c>
    </row>
    <row r="136" spans="1:12">
      <c r="A136" s="2" t="s">
        <v>19</v>
      </c>
      <c r="B136" s="2">
        <v>2</v>
      </c>
      <c r="C136" s="3">
        <v>0</v>
      </c>
      <c r="D136">
        <v>3.67999999999995E-2</v>
      </c>
      <c r="F136" s="2">
        <v>300</v>
      </c>
      <c r="G136" s="2">
        <v>18.61</v>
      </c>
      <c r="H136" t="e">
        <v>#VALUE!</v>
      </c>
      <c r="I136" t="e">
        <v>#VALUE!</v>
      </c>
      <c r="L136" t="s">
        <v>30</v>
      </c>
    </row>
    <row r="137" spans="1:12">
      <c r="A137" s="2" t="s">
        <v>18</v>
      </c>
      <c r="B137" s="2">
        <v>67</v>
      </c>
      <c r="C137" s="3">
        <v>0</v>
      </c>
      <c r="D137">
        <v>-0.87650000000000006</v>
      </c>
      <c r="E137">
        <v>23.5</v>
      </c>
      <c r="F137" s="2">
        <v>300</v>
      </c>
      <c r="G137" s="2">
        <v>17.6967</v>
      </c>
      <c r="H137">
        <v>-41</v>
      </c>
      <c r="I137">
        <v>140</v>
      </c>
      <c r="L137" t="s">
        <v>30</v>
      </c>
    </row>
    <row r="138" spans="1:12">
      <c r="A138" s="2" t="s">
        <v>18</v>
      </c>
      <c r="B138" s="2">
        <v>66</v>
      </c>
      <c r="C138" s="3">
        <v>0</v>
      </c>
      <c r="D138">
        <v>-0.37320000000000064</v>
      </c>
      <c r="E138">
        <v>9.5</v>
      </c>
      <c r="F138" s="2">
        <v>300</v>
      </c>
      <c r="G138" s="2">
        <v>18.2</v>
      </c>
      <c r="H138">
        <v>-22</v>
      </c>
      <c r="I138">
        <v>174.8</v>
      </c>
      <c r="L138" t="s">
        <v>30</v>
      </c>
    </row>
    <row r="139" spans="1:12">
      <c r="A139" s="2" t="s">
        <v>18</v>
      </c>
      <c r="B139" s="2">
        <v>73</v>
      </c>
      <c r="C139" s="3">
        <v>0</v>
      </c>
      <c r="D139">
        <v>-9.649999999999892E-2</v>
      </c>
      <c r="E139">
        <v>18.7</v>
      </c>
      <c r="F139" s="2">
        <v>300</v>
      </c>
      <c r="G139" s="2">
        <v>18.476700000000001</v>
      </c>
      <c r="H139">
        <v>-5</v>
      </c>
      <c r="I139">
        <v>147.69999999999999</v>
      </c>
      <c r="L139" t="s">
        <v>30</v>
      </c>
    </row>
    <row r="140" spans="1:12">
      <c r="A140" s="2" t="s">
        <v>18</v>
      </c>
      <c r="B140" s="2">
        <v>70</v>
      </c>
      <c r="C140" s="3">
        <v>0</v>
      </c>
      <c r="D140">
        <v>-0.26320000000000121</v>
      </c>
      <c r="E140">
        <v>9</v>
      </c>
      <c r="F140" s="2">
        <v>300</v>
      </c>
      <c r="G140" s="2">
        <v>18.309999999999999</v>
      </c>
      <c r="H140">
        <v>-16</v>
      </c>
      <c r="I140">
        <v>179</v>
      </c>
      <c r="L140" t="s">
        <v>30</v>
      </c>
    </row>
    <row r="141" spans="1:12">
      <c r="A141" s="2" t="s">
        <v>18</v>
      </c>
      <c r="B141" s="2">
        <v>72</v>
      </c>
      <c r="C141" s="3">
        <v>0</v>
      </c>
      <c r="D141">
        <v>6.3500000000001222E-2</v>
      </c>
      <c r="E141">
        <v>11</v>
      </c>
      <c r="F141" s="2">
        <v>300</v>
      </c>
      <c r="G141" s="2">
        <v>18.636700000000001</v>
      </c>
      <c r="H141">
        <v>4</v>
      </c>
      <c r="I141">
        <v>166.6</v>
      </c>
      <c r="L141" t="s">
        <v>30</v>
      </c>
    </row>
    <row r="142" spans="1:12">
      <c r="A142" s="2" t="s">
        <v>18</v>
      </c>
      <c r="B142" s="2">
        <v>71</v>
      </c>
      <c r="C142" s="3">
        <v>0</v>
      </c>
      <c r="D142">
        <v>-0.22319999999999851</v>
      </c>
      <c r="E142">
        <v>15</v>
      </c>
      <c r="F142" s="2">
        <v>300</v>
      </c>
      <c r="G142" s="2">
        <v>18.350000000000001</v>
      </c>
      <c r="H142">
        <v>-11.999999999999998</v>
      </c>
      <c r="I142">
        <v>156.9</v>
      </c>
      <c r="L142" t="s">
        <v>30</v>
      </c>
    </row>
    <row r="143" spans="1:12">
      <c r="A143" s="2" t="s">
        <v>18</v>
      </c>
      <c r="B143" s="2">
        <v>69</v>
      </c>
      <c r="C143" s="3">
        <v>0</v>
      </c>
      <c r="D143">
        <v>-8.6500000000000909E-2</v>
      </c>
      <c r="E143">
        <v>10.5</v>
      </c>
      <c r="F143" s="2">
        <v>300</v>
      </c>
      <c r="G143" s="2">
        <v>18.486699999999999</v>
      </c>
      <c r="H143">
        <v>-5</v>
      </c>
      <c r="I143">
        <v>168.7</v>
      </c>
      <c r="L143" t="s">
        <v>30</v>
      </c>
    </row>
    <row r="144" spans="1:12">
      <c r="A144" s="2" t="s">
        <v>18</v>
      </c>
      <c r="B144" s="2">
        <v>75</v>
      </c>
      <c r="C144" s="3">
        <v>0</v>
      </c>
      <c r="D144">
        <v>-0.41319999999999979</v>
      </c>
      <c r="E144">
        <v>6</v>
      </c>
      <c r="F144" s="2">
        <v>300</v>
      </c>
      <c r="G144" s="2">
        <v>18.16</v>
      </c>
      <c r="H144">
        <v>-31</v>
      </c>
      <c r="I144">
        <v>228.2</v>
      </c>
      <c r="L144" t="s">
        <v>30</v>
      </c>
    </row>
    <row r="145" spans="1:12">
      <c r="A145" s="2" t="s">
        <v>18</v>
      </c>
      <c r="B145" s="2">
        <v>74</v>
      </c>
      <c r="C145" s="3">
        <v>0</v>
      </c>
      <c r="D145">
        <v>-0.60650000000000048</v>
      </c>
      <c r="E145">
        <v>19.8</v>
      </c>
      <c r="F145" s="2">
        <v>300</v>
      </c>
      <c r="G145" s="2">
        <v>17.966699999999999</v>
      </c>
      <c r="H145">
        <v>-30</v>
      </c>
      <c r="I145">
        <v>146.9</v>
      </c>
      <c r="L145" t="s">
        <v>30</v>
      </c>
    </row>
    <row r="146" spans="1:12">
      <c r="A146" s="2" t="s">
        <v>18</v>
      </c>
      <c r="B146" s="2">
        <v>77</v>
      </c>
      <c r="C146" s="3">
        <v>0</v>
      </c>
      <c r="D146">
        <v>-0.53320000000000078</v>
      </c>
      <c r="E146">
        <v>29</v>
      </c>
      <c r="F146" s="2">
        <v>300</v>
      </c>
      <c r="G146" s="2">
        <v>18.04</v>
      </c>
      <c r="H146">
        <v>-23.999999999999996</v>
      </c>
      <c r="I146">
        <v>132.5</v>
      </c>
      <c r="L146" t="s">
        <v>30</v>
      </c>
    </row>
    <row r="147" spans="1:12">
      <c r="A147" s="2" t="s">
        <v>18</v>
      </c>
      <c r="B147" s="2">
        <v>80</v>
      </c>
      <c r="C147" s="3">
        <v>0</v>
      </c>
      <c r="D147">
        <v>-0.54649999999999821</v>
      </c>
      <c r="E147">
        <v>11</v>
      </c>
      <c r="F147" s="2">
        <v>300</v>
      </c>
      <c r="G147" s="2">
        <v>18.026700000000002</v>
      </c>
      <c r="H147">
        <v>-30</v>
      </c>
      <c r="I147">
        <v>166.6</v>
      </c>
      <c r="L147" t="s">
        <v>30</v>
      </c>
    </row>
    <row r="148" spans="1:12">
      <c r="A148" s="2" t="s">
        <v>18</v>
      </c>
      <c r="B148" s="2">
        <v>79</v>
      </c>
      <c r="C148" s="3">
        <v>0</v>
      </c>
      <c r="D148">
        <v>-0.29649999999999821</v>
      </c>
      <c r="E148">
        <v>7.5</v>
      </c>
      <c r="F148" s="2">
        <v>300</v>
      </c>
      <c r="G148" s="2">
        <v>18.276700000000002</v>
      </c>
      <c r="H148">
        <v>-20</v>
      </c>
      <c r="I148">
        <v>197.4</v>
      </c>
      <c r="L148" t="s">
        <v>30</v>
      </c>
    </row>
    <row r="149" spans="1:12">
      <c r="A149" s="2" t="s">
        <v>5</v>
      </c>
      <c r="B149" s="2" t="s">
        <v>20</v>
      </c>
      <c r="C149" s="2">
        <v>18.5732</v>
      </c>
      <c r="D149">
        <v>0</v>
      </c>
      <c r="F149" s="2">
        <v>43200</v>
      </c>
      <c r="G149" s="2">
        <v>18.5732</v>
      </c>
      <c r="H149" t="e">
        <v>#VALUE!</v>
      </c>
      <c r="I149" t="e">
        <v>#VALUE!</v>
      </c>
      <c r="L149" t="s">
        <v>30</v>
      </c>
    </row>
    <row r="150" spans="1:12">
      <c r="A150" s="2" t="s">
        <v>18</v>
      </c>
      <c r="B150" s="2">
        <v>84</v>
      </c>
      <c r="C150" s="3">
        <v>0</v>
      </c>
      <c r="D150">
        <v>1.1467999999999989</v>
      </c>
      <c r="E150">
        <v>7.3</v>
      </c>
      <c r="F150" s="2">
        <v>300</v>
      </c>
      <c r="G150" s="2">
        <v>19.72</v>
      </c>
      <c r="H150">
        <v>77</v>
      </c>
      <c r="I150">
        <v>200.8</v>
      </c>
      <c r="L150" t="s">
        <v>30</v>
      </c>
    </row>
    <row r="151" spans="1:12">
      <c r="A151" s="2" t="s">
        <v>18</v>
      </c>
      <c r="B151" s="2">
        <v>86</v>
      </c>
      <c r="C151" s="3">
        <v>0</v>
      </c>
      <c r="D151">
        <v>0.88350000000000151</v>
      </c>
      <c r="E151">
        <v>4.7</v>
      </c>
      <c r="F151" s="2">
        <v>300</v>
      </c>
      <c r="G151" s="2">
        <v>19.456700000000001</v>
      </c>
      <c r="H151">
        <v>70</v>
      </c>
      <c r="I151">
        <v>238.9</v>
      </c>
      <c r="J151">
        <v>1000</v>
      </c>
      <c r="K151" t="s">
        <v>21</v>
      </c>
      <c r="L151" t="s">
        <v>30</v>
      </c>
    </row>
    <row r="152" spans="1:12">
      <c r="A152" s="2" t="s">
        <v>18</v>
      </c>
      <c r="B152" s="2">
        <v>85</v>
      </c>
      <c r="C152" s="3">
        <v>0</v>
      </c>
      <c r="D152">
        <v>-0.83990000000000009</v>
      </c>
      <c r="E152">
        <v>29.8</v>
      </c>
      <c r="F152" s="2">
        <v>300</v>
      </c>
      <c r="G152" s="2">
        <v>17.7333</v>
      </c>
      <c r="H152">
        <v>-37</v>
      </c>
      <c r="I152">
        <v>131.1</v>
      </c>
      <c r="L152" t="s">
        <v>30</v>
      </c>
    </row>
    <row r="153" spans="1:12">
      <c r="A153" s="2" t="s">
        <v>18</v>
      </c>
      <c r="B153" s="2">
        <v>90</v>
      </c>
      <c r="C153" s="3">
        <v>0</v>
      </c>
      <c r="D153">
        <v>0.70680000000000121</v>
      </c>
      <c r="E153">
        <v>19.5</v>
      </c>
      <c r="F153" s="2">
        <v>300</v>
      </c>
      <c r="G153" s="2">
        <v>19.28</v>
      </c>
      <c r="H153">
        <v>35</v>
      </c>
      <c r="I153">
        <v>147.10000000000002</v>
      </c>
      <c r="L153" t="s">
        <v>30</v>
      </c>
    </row>
    <row r="154" spans="1:12">
      <c r="A154" s="2" t="s">
        <v>18</v>
      </c>
      <c r="B154" s="2">
        <v>88</v>
      </c>
      <c r="C154" s="3">
        <v>0</v>
      </c>
      <c r="D154">
        <v>-0.61260000000000048</v>
      </c>
      <c r="E154">
        <v>19.5</v>
      </c>
      <c r="F154" s="2">
        <v>330</v>
      </c>
      <c r="G154" s="2">
        <v>17.960599999999999</v>
      </c>
      <c r="H154">
        <v>-30</v>
      </c>
      <c r="I154">
        <v>133.70000000000002</v>
      </c>
      <c r="L154" t="s">
        <v>30</v>
      </c>
    </row>
    <row r="155" spans="1:12">
      <c r="A155" s="2" t="s">
        <v>18</v>
      </c>
      <c r="B155" s="2">
        <v>89</v>
      </c>
      <c r="C155" s="3">
        <v>0</v>
      </c>
      <c r="D155">
        <v>2.3201000000000001</v>
      </c>
      <c r="E155">
        <v>15.5</v>
      </c>
      <c r="F155" s="2">
        <v>300</v>
      </c>
      <c r="G155" s="2">
        <v>20.8933</v>
      </c>
      <c r="H155">
        <v>120</v>
      </c>
      <c r="I155">
        <v>155.4</v>
      </c>
      <c r="L155" t="s">
        <v>30</v>
      </c>
    </row>
    <row r="156" spans="1:12">
      <c r="A156" s="2" t="s">
        <v>18</v>
      </c>
      <c r="B156" s="2">
        <v>87</v>
      </c>
      <c r="C156" s="3">
        <v>0</v>
      </c>
      <c r="D156">
        <v>4.1667999999999985</v>
      </c>
      <c r="E156">
        <v>15</v>
      </c>
      <c r="F156" s="2">
        <v>300</v>
      </c>
      <c r="G156" s="2">
        <v>22.74</v>
      </c>
      <c r="H156">
        <v>218</v>
      </c>
      <c r="I156">
        <v>157.29999999999998</v>
      </c>
      <c r="L156" t="s">
        <v>30</v>
      </c>
    </row>
    <row r="157" spans="1:12">
      <c r="A157" s="2" t="s">
        <v>18</v>
      </c>
      <c r="B157" s="2">
        <v>83</v>
      </c>
      <c r="C157" s="3">
        <v>0</v>
      </c>
      <c r="D157">
        <v>-0.74650000000000105</v>
      </c>
      <c r="E157">
        <v>34</v>
      </c>
      <c r="F157" s="2">
        <v>300</v>
      </c>
      <c r="G157" s="2">
        <v>17.826699999999999</v>
      </c>
      <c r="H157">
        <v>-31</v>
      </c>
      <c r="I157">
        <v>126.1</v>
      </c>
      <c r="L157" t="s">
        <v>30</v>
      </c>
    </row>
    <row r="158" spans="1:12">
      <c r="A158" s="2" t="s">
        <v>18</v>
      </c>
      <c r="B158" s="2">
        <v>78</v>
      </c>
      <c r="C158" s="3">
        <v>0</v>
      </c>
      <c r="D158">
        <v>-0.73649999999999949</v>
      </c>
      <c r="E158">
        <v>15.1</v>
      </c>
      <c r="F158" s="2">
        <v>300</v>
      </c>
      <c r="G158" s="2">
        <v>17.8367</v>
      </c>
      <c r="H158">
        <v>-38</v>
      </c>
      <c r="I158">
        <v>156.6</v>
      </c>
      <c r="L158" t="s">
        <v>30</v>
      </c>
    </row>
    <row r="159" spans="1:12">
      <c r="A159" s="2" t="s">
        <v>18</v>
      </c>
      <c r="B159" s="2">
        <v>91</v>
      </c>
      <c r="C159" s="3">
        <v>0</v>
      </c>
      <c r="D159">
        <v>-1.0264999999999986</v>
      </c>
      <c r="E159">
        <v>29</v>
      </c>
      <c r="F159" s="2">
        <v>300</v>
      </c>
      <c r="G159" s="2">
        <v>17.546700000000001</v>
      </c>
      <c r="H159">
        <v>-45</v>
      </c>
      <c r="I159">
        <v>132.5</v>
      </c>
      <c r="L159" t="s">
        <v>30</v>
      </c>
    </row>
    <row r="160" spans="1:12">
      <c r="A160" s="2" t="s">
        <v>18</v>
      </c>
      <c r="B160" s="2">
        <v>92</v>
      </c>
      <c r="C160" s="3">
        <v>0</v>
      </c>
      <c r="D160">
        <v>-0.47650000000000148</v>
      </c>
      <c r="E160">
        <v>25</v>
      </c>
      <c r="F160" s="2">
        <v>300</v>
      </c>
      <c r="G160" s="2">
        <v>18.096699999999998</v>
      </c>
      <c r="H160">
        <v>-22</v>
      </c>
      <c r="I160">
        <v>138.80000000000001</v>
      </c>
      <c r="L160" t="s">
        <v>30</v>
      </c>
    </row>
    <row r="161" spans="1:12">
      <c r="A161" s="2" t="s">
        <v>15</v>
      </c>
      <c r="B161" s="2">
        <v>38</v>
      </c>
      <c r="C161" s="3">
        <v>0</v>
      </c>
      <c r="D161">
        <v>-0.77990000000000137</v>
      </c>
      <c r="E161">
        <v>1.3</v>
      </c>
      <c r="F161" s="2">
        <v>300</v>
      </c>
      <c r="G161" s="2">
        <v>17.793299999999999</v>
      </c>
      <c r="H161">
        <v>-120</v>
      </c>
      <c r="I161">
        <v>464.5</v>
      </c>
      <c r="L161" t="s">
        <v>30</v>
      </c>
    </row>
    <row r="162" spans="1:12">
      <c r="A162" s="2" t="s">
        <v>15</v>
      </c>
      <c r="B162" s="2">
        <v>34</v>
      </c>
      <c r="C162" s="3">
        <v>0</v>
      </c>
      <c r="D162">
        <v>-0.46649999999999991</v>
      </c>
      <c r="E162">
        <v>1.7</v>
      </c>
      <c r="F162" s="2">
        <v>300</v>
      </c>
      <c r="G162" s="2">
        <v>18.1067</v>
      </c>
      <c r="H162">
        <v>-59</v>
      </c>
      <c r="I162">
        <v>377.59999999999997</v>
      </c>
      <c r="L162" t="s">
        <v>30</v>
      </c>
    </row>
    <row r="163" spans="1:12">
      <c r="A163" s="2" t="s">
        <v>18</v>
      </c>
      <c r="B163" s="2">
        <v>94</v>
      </c>
      <c r="C163" s="3">
        <v>0</v>
      </c>
      <c r="D163">
        <v>-1.2670999999999992</v>
      </c>
      <c r="E163">
        <v>24</v>
      </c>
      <c r="F163" s="2">
        <v>330</v>
      </c>
      <c r="G163" s="2">
        <v>17.306100000000001</v>
      </c>
      <c r="H163">
        <v>-59</v>
      </c>
      <c r="I163">
        <v>126.8</v>
      </c>
      <c r="L163" t="s">
        <v>30</v>
      </c>
    </row>
    <row r="164" spans="1:12">
      <c r="A164" s="2" t="s">
        <v>18</v>
      </c>
      <c r="B164" s="2">
        <v>96</v>
      </c>
      <c r="C164" s="3">
        <v>0</v>
      </c>
      <c r="D164">
        <v>-0.40990000000000038</v>
      </c>
      <c r="E164">
        <v>22</v>
      </c>
      <c r="F164" s="2">
        <v>300</v>
      </c>
      <c r="G164" s="2">
        <v>18.1633</v>
      </c>
      <c r="H164">
        <v>-19</v>
      </c>
      <c r="I164">
        <v>142.19999999999999</v>
      </c>
      <c r="L164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>
      <selection activeCell="F54" sqref="F54"/>
    </sheetView>
  </sheetViews>
  <sheetFormatPr baseColWidth="10" defaultColWidth="8.83203125" defaultRowHeight="15"/>
  <cols>
    <col min="2" max="2" width="23.1640625" bestFit="1" customWidth="1"/>
    <col min="3" max="3" width="17.33203125" bestFit="1" customWidth="1"/>
    <col min="4" max="4" width="24.33203125" bestFit="1" customWidth="1"/>
    <col min="5" max="5" width="9.5" bestFit="1" customWidth="1"/>
    <col min="6" max="6" width="11.1640625" bestFit="1" customWidth="1"/>
    <col min="7" max="7" width="12" bestFit="1" customWidth="1"/>
    <col min="8" max="8" width="19.5" bestFit="1" customWidth="1"/>
    <col min="9" max="9" width="15.5" bestFit="1" customWidth="1"/>
    <col min="12" max="12" width="10.5" bestFit="1" customWidth="1"/>
    <col min="14" max="14" width="12.33203125" bestFit="1" customWidth="1"/>
    <col min="15" max="15" width="11.1640625" bestFit="1" customWidth="1"/>
  </cols>
  <sheetData>
    <row r="1" spans="1:16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2</v>
      </c>
      <c r="G1" t="s">
        <v>36</v>
      </c>
      <c r="H1" t="s">
        <v>106</v>
      </c>
      <c r="I1" t="s">
        <v>27</v>
      </c>
      <c r="J1" t="s">
        <v>37</v>
      </c>
      <c r="K1" t="s">
        <v>38</v>
      </c>
      <c r="L1" t="s">
        <v>97</v>
      </c>
      <c r="M1" t="s">
        <v>98</v>
      </c>
      <c r="N1" t="s">
        <v>99</v>
      </c>
      <c r="O1" t="s">
        <v>100</v>
      </c>
      <c r="P1" t="s">
        <v>39</v>
      </c>
    </row>
    <row r="2" spans="1:16">
      <c r="A2">
        <f>1</f>
        <v>1</v>
      </c>
      <c r="B2" t="s">
        <v>40</v>
      </c>
      <c r="C2">
        <v>27.662800000000001</v>
      </c>
      <c r="D2">
        <v>12.157999999999999</v>
      </c>
      <c r="E2">
        <v>8298.7999999999993</v>
      </c>
      <c r="F2">
        <f>300</f>
        <v>300</v>
      </c>
      <c r="G2">
        <f>SQRT((C2-D2)*69420+C2*F2)/ABS(D2*F2)</f>
        <v>0.28553531282791078</v>
      </c>
      <c r="H2">
        <v>107.5</v>
      </c>
      <c r="I2">
        <v>30.927700000000002</v>
      </c>
      <c r="J2">
        <v>19.3</v>
      </c>
      <c r="K2" t="s">
        <v>41</v>
      </c>
      <c r="L2">
        <v>0</v>
      </c>
      <c r="M2">
        <v>1</v>
      </c>
      <c r="P2" t="s">
        <v>42</v>
      </c>
    </row>
    <row r="3" spans="1:16">
      <c r="A3">
        <f>A2+1</f>
        <v>2</v>
      </c>
      <c r="B3" t="s">
        <v>43</v>
      </c>
      <c r="C3">
        <v>9.2380999999999993</v>
      </c>
      <c r="D3">
        <v>-6.2667999999999999</v>
      </c>
      <c r="E3">
        <v>2771.4</v>
      </c>
      <c r="F3">
        <f>300</f>
        <v>300</v>
      </c>
      <c r="G3">
        <f t="shared" ref="G3:G37" si="0">SQRT((C3-D3)*69420+C3*F3)/ABS(D3*F3)</f>
        <v>0.5525455694563145</v>
      </c>
      <c r="H3">
        <v>50.3</v>
      </c>
      <c r="I3">
        <v>28.1357</v>
      </c>
      <c r="J3">
        <v>6.7</v>
      </c>
      <c r="K3" t="s">
        <v>44</v>
      </c>
      <c r="L3">
        <v>0</v>
      </c>
      <c r="M3">
        <v>0</v>
      </c>
      <c r="P3" t="s">
        <v>45</v>
      </c>
    </row>
    <row r="4" spans="1:16">
      <c r="A4">
        <f t="shared" ref="A4:A37" si="1">A3+1</f>
        <v>3</v>
      </c>
      <c r="B4" t="s">
        <v>46</v>
      </c>
      <c r="C4">
        <v>534.24469999999997</v>
      </c>
      <c r="D4">
        <v>518.73979999999995</v>
      </c>
      <c r="E4" s="7">
        <v>281010</v>
      </c>
      <c r="F4">
        <v>526</v>
      </c>
      <c r="G4">
        <f t="shared" si="0"/>
        <v>4.2698504882820862E-3</v>
      </c>
      <c r="H4">
        <v>1920.7</v>
      </c>
      <c r="I4">
        <v>60.803699999999999</v>
      </c>
      <c r="J4">
        <v>23.4</v>
      </c>
      <c r="K4" t="s">
        <v>41</v>
      </c>
      <c r="L4">
        <v>1</v>
      </c>
      <c r="M4">
        <v>1</v>
      </c>
      <c r="P4" t="s">
        <v>47</v>
      </c>
    </row>
    <row r="5" spans="1:16">
      <c r="A5">
        <f t="shared" si="1"/>
        <v>4</v>
      </c>
      <c r="B5" t="s">
        <v>48</v>
      </c>
      <c r="C5">
        <v>24.230399999999999</v>
      </c>
      <c r="D5">
        <v>8.7255000000000003</v>
      </c>
      <c r="E5">
        <v>7269.1</v>
      </c>
      <c r="F5">
        <f>300</f>
        <v>300</v>
      </c>
      <c r="G5">
        <f t="shared" si="0"/>
        <v>0.39767362101301745</v>
      </c>
      <c r="H5">
        <v>82.5</v>
      </c>
      <c r="I5">
        <v>32.892800000000001</v>
      </c>
      <c r="J5">
        <v>28.2</v>
      </c>
      <c r="K5" t="s">
        <v>44</v>
      </c>
      <c r="L5">
        <v>1</v>
      </c>
      <c r="M5">
        <v>1</v>
      </c>
      <c r="N5">
        <v>200</v>
      </c>
      <c r="O5" t="s">
        <v>101</v>
      </c>
      <c r="P5" t="s">
        <v>49</v>
      </c>
    </row>
    <row r="6" spans="1:16">
      <c r="A6">
        <f t="shared" si="1"/>
        <v>5</v>
      </c>
      <c r="B6" t="s">
        <v>50</v>
      </c>
      <c r="C6">
        <v>26.109500000000001</v>
      </c>
      <c r="D6">
        <v>10.6046</v>
      </c>
      <c r="E6">
        <v>8120.1</v>
      </c>
      <c r="F6">
        <v>308</v>
      </c>
      <c r="G6">
        <f t="shared" si="0"/>
        <v>0.31882188189895971</v>
      </c>
      <c r="H6">
        <v>106.39999999999999</v>
      </c>
      <c r="I6">
        <v>34.191600000000001</v>
      </c>
      <c r="J6">
        <v>16.899999999999999</v>
      </c>
      <c r="K6" t="s">
        <v>41</v>
      </c>
      <c r="L6">
        <v>0</v>
      </c>
      <c r="M6">
        <v>1</v>
      </c>
      <c r="P6" t="s">
        <v>51</v>
      </c>
    </row>
    <row r="7" spans="1:16">
      <c r="A7">
        <f t="shared" si="1"/>
        <v>6</v>
      </c>
      <c r="B7" t="s">
        <v>52</v>
      </c>
      <c r="C7">
        <v>25.1904</v>
      </c>
      <c r="D7">
        <v>9.6856000000000009</v>
      </c>
      <c r="E7">
        <v>7557.1</v>
      </c>
      <c r="F7">
        <f>300</f>
        <v>300</v>
      </c>
      <c r="G7">
        <f t="shared" si="0"/>
        <v>0.35830006861495073</v>
      </c>
      <c r="H7">
        <v>98.6</v>
      </c>
      <c r="I7">
        <v>35.529600000000002</v>
      </c>
      <c r="J7">
        <v>18.8</v>
      </c>
      <c r="K7" t="s">
        <v>44</v>
      </c>
      <c r="L7">
        <v>0</v>
      </c>
      <c r="M7">
        <v>1</v>
      </c>
      <c r="N7">
        <v>300</v>
      </c>
      <c r="O7" t="s">
        <v>102</v>
      </c>
      <c r="P7" t="s">
        <v>53</v>
      </c>
    </row>
    <row r="8" spans="1:16">
      <c r="A8">
        <f t="shared" si="1"/>
        <v>7</v>
      </c>
      <c r="B8" t="s">
        <v>54</v>
      </c>
      <c r="C8">
        <v>26.024699999999999</v>
      </c>
      <c r="D8">
        <v>10.5199</v>
      </c>
      <c r="E8">
        <v>7807.4</v>
      </c>
      <c r="F8">
        <f>300</f>
        <v>300</v>
      </c>
      <c r="G8">
        <f t="shared" si="0"/>
        <v>0.32992250889868829</v>
      </c>
      <c r="H8">
        <v>100.8</v>
      </c>
      <c r="I8">
        <v>33.453200000000002</v>
      </c>
      <c r="J8">
        <v>19.5</v>
      </c>
      <c r="K8" t="s">
        <v>41</v>
      </c>
      <c r="L8">
        <v>0</v>
      </c>
      <c r="M8">
        <v>1</v>
      </c>
      <c r="N8">
        <v>300</v>
      </c>
      <c r="O8" t="s">
        <v>103</v>
      </c>
      <c r="P8" t="s">
        <v>53</v>
      </c>
    </row>
    <row r="9" spans="1:16">
      <c r="A9">
        <f t="shared" si="1"/>
        <v>8</v>
      </c>
      <c r="B9" t="s">
        <v>55</v>
      </c>
      <c r="C9">
        <v>30.502500000000001</v>
      </c>
      <c r="D9">
        <v>14.9976</v>
      </c>
      <c r="E9">
        <v>9150.7999999999993</v>
      </c>
      <c r="F9">
        <f>300</f>
        <v>300</v>
      </c>
      <c r="G9">
        <f t="shared" si="0"/>
        <v>0.23156455001456464</v>
      </c>
      <c r="H9">
        <v>122.30000000000001</v>
      </c>
      <c r="I9">
        <v>28.704000000000001</v>
      </c>
      <c r="J9">
        <v>17.600000000000001</v>
      </c>
      <c r="L9">
        <v>0</v>
      </c>
      <c r="M9">
        <v>0</v>
      </c>
    </row>
    <row r="10" spans="1:16">
      <c r="A10">
        <f t="shared" si="1"/>
        <v>9</v>
      </c>
      <c r="B10" t="s">
        <v>56</v>
      </c>
      <c r="C10">
        <v>35.143300000000004</v>
      </c>
      <c r="D10">
        <v>19.638400000000001</v>
      </c>
      <c r="E10">
        <v>10543</v>
      </c>
      <c r="F10">
        <f>300</f>
        <v>300</v>
      </c>
      <c r="G10">
        <f t="shared" si="0"/>
        <v>0.17695631634362047</v>
      </c>
      <c r="H10">
        <v>146</v>
      </c>
      <c r="I10">
        <v>26.511900000000001</v>
      </c>
      <c r="J10">
        <v>16.2</v>
      </c>
      <c r="K10" t="s">
        <v>41</v>
      </c>
      <c r="L10">
        <v>0</v>
      </c>
      <c r="M10">
        <v>1</v>
      </c>
      <c r="P10" t="s">
        <v>53</v>
      </c>
    </row>
    <row r="11" spans="1:16">
      <c r="A11">
        <f t="shared" si="1"/>
        <v>10</v>
      </c>
      <c r="B11" t="s">
        <v>57</v>
      </c>
      <c r="C11">
        <v>16.831800000000001</v>
      </c>
      <c r="D11">
        <v>1.3269</v>
      </c>
      <c r="E11">
        <v>5049.5</v>
      </c>
      <c r="F11">
        <f>300</f>
        <v>300</v>
      </c>
      <c r="G11">
        <f t="shared" si="0"/>
        <v>2.6123638970600895</v>
      </c>
      <c r="H11">
        <v>59.1</v>
      </c>
      <c r="I11">
        <v>154.2936</v>
      </c>
      <c r="J11">
        <v>25.3</v>
      </c>
      <c r="K11" t="s">
        <v>58</v>
      </c>
      <c r="L11">
        <v>0</v>
      </c>
      <c r="M11">
        <v>1</v>
      </c>
      <c r="P11" t="s">
        <v>59</v>
      </c>
    </row>
    <row r="12" spans="1:16">
      <c r="A12">
        <f t="shared" si="1"/>
        <v>11</v>
      </c>
      <c r="B12" t="s">
        <v>60</v>
      </c>
      <c r="C12">
        <v>230.61320000000001</v>
      </c>
      <c r="D12">
        <v>215.10839999999999</v>
      </c>
      <c r="E12">
        <v>69184</v>
      </c>
      <c r="F12">
        <f>300</f>
        <v>300</v>
      </c>
      <c r="G12">
        <f t="shared" si="0"/>
        <v>1.6585328339446023E-2</v>
      </c>
      <c r="H12">
        <v>818.69999999999993</v>
      </c>
      <c r="I12">
        <v>28.477599999999999</v>
      </c>
      <c r="J12">
        <v>24.3</v>
      </c>
      <c r="K12" t="s">
        <v>44</v>
      </c>
      <c r="L12">
        <v>0</v>
      </c>
      <c r="M12">
        <v>1</v>
      </c>
      <c r="P12" t="s">
        <v>61</v>
      </c>
    </row>
    <row r="13" spans="1:16">
      <c r="A13">
        <f t="shared" si="1"/>
        <v>12</v>
      </c>
      <c r="B13" t="s">
        <v>62</v>
      </c>
      <c r="C13">
        <v>18.422699999999999</v>
      </c>
      <c r="D13">
        <v>2.9178999999999999</v>
      </c>
      <c r="E13">
        <v>5526.8</v>
      </c>
      <c r="F13">
        <f>300</f>
        <v>300</v>
      </c>
      <c r="G13">
        <f t="shared" si="0"/>
        <v>1.1882173390575177</v>
      </c>
      <c r="H13">
        <v>72.7</v>
      </c>
      <c r="I13">
        <v>86.380600000000001</v>
      </c>
      <c r="J13">
        <v>18.399999999999999</v>
      </c>
      <c r="K13" t="s">
        <v>44</v>
      </c>
      <c r="L13">
        <v>0</v>
      </c>
      <c r="M13">
        <v>1</v>
      </c>
      <c r="P13" t="s">
        <v>63</v>
      </c>
    </row>
    <row r="14" spans="1:16">
      <c r="A14">
        <f t="shared" si="1"/>
        <v>13</v>
      </c>
      <c r="B14" t="s">
        <v>64</v>
      </c>
      <c r="C14">
        <v>20.565799999999999</v>
      </c>
      <c r="D14">
        <v>5.0609000000000002</v>
      </c>
      <c r="E14">
        <v>6951.2</v>
      </c>
      <c r="F14">
        <v>338</v>
      </c>
      <c r="G14">
        <f t="shared" si="0"/>
        <v>0.60845742558259197</v>
      </c>
      <c r="H14">
        <v>69.099999999999994</v>
      </c>
      <c r="I14">
        <v>42.069200000000002</v>
      </c>
      <c r="J14">
        <v>31.3</v>
      </c>
      <c r="K14" t="s">
        <v>41</v>
      </c>
      <c r="L14">
        <v>0</v>
      </c>
      <c r="M14">
        <v>1</v>
      </c>
      <c r="P14" t="s">
        <v>63</v>
      </c>
    </row>
    <row r="15" spans="1:16">
      <c r="A15">
        <f t="shared" si="1"/>
        <v>14</v>
      </c>
      <c r="B15" t="s">
        <v>65</v>
      </c>
      <c r="C15">
        <v>25.6111</v>
      </c>
      <c r="D15">
        <v>10.106299999999999</v>
      </c>
      <c r="E15">
        <v>7683.3</v>
      </c>
      <c r="F15">
        <f>300</f>
        <v>300</v>
      </c>
      <c r="G15">
        <f t="shared" si="0"/>
        <v>0.34340492401489653</v>
      </c>
      <c r="H15">
        <v>99.4</v>
      </c>
      <c r="I15">
        <v>34.302199999999999</v>
      </c>
      <c r="J15">
        <v>19.399999999999999</v>
      </c>
      <c r="K15" t="s">
        <v>44</v>
      </c>
      <c r="L15">
        <v>0</v>
      </c>
      <c r="M15">
        <v>1</v>
      </c>
      <c r="P15" t="s">
        <v>63</v>
      </c>
    </row>
    <row r="16" spans="1:16">
      <c r="A16">
        <f t="shared" si="1"/>
        <v>15</v>
      </c>
      <c r="B16" t="s">
        <v>66</v>
      </c>
      <c r="C16">
        <v>30.295200000000001</v>
      </c>
      <c r="D16">
        <v>14.7903</v>
      </c>
      <c r="E16">
        <v>9088.6</v>
      </c>
      <c r="F16">
        <f>300</f>
        <v>300</v>
      </c>
      <c r="G16">
        <f t="shared" si="0"/>
        <v>0.23480341910920144</v>
      </c>
      <c r="H16">
        <v>102.7</v>
      </c>
      <c r="I16">
        <v>24.2864</v>
      </c>
      <c r="J16">
        <v>28.8</v>
      </c>
      <c r="K16" t="s">
        <v>44</v>
      </c>
      <c r="L16">
        <v>0</v>
      </c>
      <c r="M16">
        <v>1</v>
      </c>
      <c r="P16" t="s">
        <v>63</v>
      </c>
    </row>
    <row r="17" spans="1:16">
      <c r="A17">
        <f t="shared" si="1"/>
        <v>16</v>
      </c>
      <c r="B17" t="s">
        <v>67</v>
      </c>
      <c r="C17">
        <v>21.206800000000001</v>
      </c>
      <c r="D17">
        <v>5.702</v>
      </c>
      <c r="E17">
        <v>6362.1</v>
      </c>
      <c r="F17">
        <f>300</f>
        <v>300</v>
      </c>
      <c r="G17">
        <f t="shared" si="0"/>
        <v>0.60828436653660312</v>
      </c>
      <c r="H17">
        <v>77.399999999999991</v>
      </c>
      <c r="I17">
        <v>47.131900000000002</v>
      </c>
      <c r="J17">
        <v>22.5</v>
      </c>
      <c r="K17" t="s">
        <v>44</v>
      </c>
      <c r="L17">
        <v>0</v>
      </c>
      <c r="M17">
        <v>1</v>
      </c>
      <c r="P17" t="s">
        <v>63</v>
      </c>
    </row>
    <row r="18" spans="1:16">
      <c r="A18">
        <f t="shared" si="1"/>
        <v>17</v>
      </c>
      <c r="B18" t="s">
        <v>68</v>
      </c>
      <c r="C18">
        <v>22.5014</v>
      </c>
      <c r="D18">
        <v>6.9965999999999999</v>
      </c>
      <c r="E18">
        <v>6750.4</v>
      </c>
      <c r="F18">
        <f>300</f>
        <v>300</v>
      </c>
      <c r="G18">
        <f t="shared" si="0"/>
        <v>0.49582075412279436</v>
      </c>
      <c r="H18">
        <v>95.5</v>
      </c>
      <c r="I18">
        <v>47.511699999999998</v>
      </c>
      <c r="J18">
        <v>15.5</v>
      </c>
      <c r="K18" t="s">
        <v>41</v>
      </c>
      <c r="L18">
        <v>1</v>
      </c>
      <c r="M18">
        <v>1</v>
      </c>
      <c r="P18" t="s">
        <v>69</v>
      </c>
    </row>
    <row r="19" spans="1:16">
      <c r="A19">
        <f t="shared" si="1"/>
        <v>18</v>
      </c>
      <c r="B19" t="s">
        <v>70</v>
      </c>
      <c r="C19">
        <v>26.013500000000001</v>
      </c>
      <c r="D19">
        <v>10.508699999999999</v>
      </c>
      <c r="E19">
        <v>7804.1</v>
      </c>
      <c r="F19">
        <f>300</f>
        <v>300</v>
      </c>
      <c r="G19">
        <f t="shared" si="0"/>
        <v>0.33027362310100628</v>
      </c>
      <c r="H19">
        <v>94.399999999999991</v>
      </c>
      <c r="I19">
        <v>31.331399999999999</v>
      </c>
      <c r="J19">
        <v>22.8</v>
      </c>
      <c r="K19" t="s">
        <v>41</v>
      </c>
      <c r="L19">
        <v>0</v>
      </c>
      <c r="M19">
        <v>1</v>
      </c>
      <c r="P19" t="s">
        <v>63</v>
      </c>
    </row>
    <row r="20" spans="1:16">
      <c r="A20">
        <f t="shared" si="1"/>
        <v>19</v>
      </c>
      <c r="B20" t="s">
        <v>71</v>
      </c>
      <c r="C20">
        <v>22.663599999999999</v>
      </c>
      <c r="D20">
        <v>7.1586999999999996</v>
      </c>
      <c r="E20">
        <v>6799.1</v>
      </c>
      <c r="F20">
        <f>300</f>
        <v>300</v>
      </c>
      <c r="G20">
        <f t="shared" si="0"/>
        <v>0.48460593843300126</v>
      </c>
      <c r="H20">
        <v>96.199999999999989</v>
      </c>
      <c r="I20">
        <v>46.794499999999999</v>
      </c>
      <c r="J20">
        <v>15</v>
      </c>
      <c r="L20">
        <v>1</v>
      </c>
      <c r="M20">
        <v>1</v>
      </c>
      <c r="P20" t="s">
        <v>72</v>
      </c>
    </row>
    <row r="21" spans="1:16">
      <c r="A21">
        <f t="shared" si="1"/>
        <v>20</v>
      </c>
      <c r="B21" t="s">
        <v>73</v>
      </c>
      <c r="C21">
        <v>21.526700000000002</v>
      </c>
      <c r="D21">
        <v>6.0218999999999996</v>
      </c>
      <c r="E21">
        <v>6458</v>
      </c>
      <c r="F21">
        <f>300</f>
        <v>300</v>
      </c>
      <c r="G21">
        <f t="shared" si="0"/>
        <v>0.57599614310128833</v>
      </c>
      <c r="H21">
        <v>78.5</v>
      </c>
      <c r="I21">
        <v>45.310699999999997</v>
      </c>
      <c r="J21">
        <v>22.5</v>
      </c>
      <c r="K21" t="s">
        <v>41</v>
      </c>
      <c r="L21">
        <v>0</v>
      </c>
      <c r="M21">
        <v>1</v>
      </c>
      <c r="P21" t="s">
        <v>63</v>
      </c>
    </row>
    <row r="22" spans="1:16">
      <c r="A22">
        <f t="shared" si="1"/>
        <v>21</v>
      </c>
      <c r="B22" t="s">
        <v>74</v>
      </c>
      <c r="C22">
        <v>25.3474</v>
      </c>
      <c r="D22">
        <v>9.8424999999999994</v>
      </c>
      <c r="E22">
        <v>7604.2</v>
      </c>
      <c r="F22">
        <f>300</f>
        <v>300</v>
      </c>
      <c r="G22">
        <f t="shared" si="0"/>
        <v>0.35259717117788753</v>
      </c>
      <c r="H22">
        <v>86</v>
      </c>
      <c r="I22">
        <v>30.399799999999999</v>
      </c>
      <c r="J22">
        <v>28.8</v>
      </c>
      <c r="K22" t="s">
        <v>41</v>
      </c>
      <c r="L22">
        <v>0</v>
      </c>
      <c r="M22">
        <v>1</v>
      </c>
      <c r="P22" t="s">
        <v>75</v>
      </c>
    </row>
    <row r="23" spans="1:16">
      <c r="A23">
        <f t="shared" si="1"/>
        <v>22</v>
      </c>
      <c r="B23" t="s">
        <v>76</v>
      </c>
      <c r="C23">
        <v>42.039400000000001</v>
      </c>
      <c r="D23">
        <v>26.534600000000001</v>
      </c>
      <c r="E23">
        <v>12612</v>
      </c>
      <c r="F23">
        <f>300</f>
        <v>300</v>
      </c>
      <c r="G23">
        <f t="shared" si="0"/>
        <v>0.13109048611974808</v>
      </c>
      <c r="H23">
        <v>175.2</v>
      </c>
      <c r="I23">
        <v>24.3752</v>
      </c>
      <c r="J23">
        <v>13.7</v>
      </c>
      <c r="K23" t="s">
        <v>44</v>
      </c>
      <c r="L23">
        <v>0</v>
      </c>
      <c r="M23">
        <v>1</v>
      </c>
      <c r="N23">
        <v>100</v>
      </c>
      <c r="O23" t="s">
        <v>104</v>
      </c>
      <c r="P23" t="s">
        <v>77</v>
      </c>
    </row>
    <row r="24" spans="1:16">
      <c r="A24">
        <f t="shared" si="1"/>
        <v>23</v>
      </c>
      <c r="B24" t="s">
        <v>78</v>
      </c>
      <c r="C24">
        <v>23.833100000000002</v>
      </c>
      <c r="D24">
        <v>8.3282000000000007</v>
      </c>
      <c r="E24">
        <v>7149.9</v>
      </c>
      <c r="F24">
        <f>300</f>
        <v>300</v>
      </c>
      <c r="G24">
        <f t="shared" si="0"/>
        <v>0.41662188027881114</v>
      </c>
      <c r="H24">
        <v>86.2</v>
      </c>
      <c r="I24">
        <v>36.0274</v>
      </c>
      <c r="J24">
        <v>23</v>
      </c>
      <c r="K24" t="s">
        <v>41</v>
      </c>
      <c r="L24">
        <v>0</v>
      </c>
      <c r="M24">
        <v>1</v>
      </c>
      <c r="P24" t="s">
        <v>79</v>
      </c>
    </row>
    <row r="25" spans="1:16">
      <c r="A25">
        <f t="shared" si="1"/>
        <v>24</v>
      </c>
      <c r="B25" t="s">
        <v>80</v>
      </c>
      <c r="C25">
        <v>24.232800000000001</v>
      </c>
      <c r="D25">
        <v>8.7279</v>
      </c>
      <c r="E25">
        <v>7269.8</v>
      </c>
      <c r="F25">
        <f>300</f>
        <v>300</v>
      </c>
      <c r="G25">
        <f t="shared" si="0"/>
        <v>0.3975644007057223</v>
      </c>
      <c r="H25">
        <v>102.1</v>
      </c>
      <c r="I25">
        <v>40.824100000000001</v>
      </c>
      <c r="J25">
        <v>14.6</v>
      </c>
      <c r="K25" t="s">
        <v>44</v>
      </c>
      <c r="L25">
        <v>0</v>
      </c>
      <c r="M25">
        <v>1</v>
      </c>
      <c r="P25" t="s">
        <v>79</v>
      </c>
    </row>
    <row r="26" spans="1:16">
      <c r="A26">
        <f t="shared" si="1"/>
        <v>25</v>
      </c>
      <c r="B26" t="s">
        <v>81</v>
      </c>
      <c r="C26">
        <v>26.522600000000001</v>
      </c>
      <c r="D26">
        <v>11.0177</v>
      </c>
      <c r="E26">
        <v>7956.8</v>
      </c>
      <c r="F26">
        <f>300</f>
        <v>300</v>
      </c>
      <c r="G26">
        <f t="shared" si="0"/>
        <v>0.31503871021198132</v>
      </c>
      <c r="H26">
        <v>90</v>
      </c>
      <c r="I26">
        <v>28.461200000000002</v>
      </c>
      <c r="J26">
        <v>28.7</v>
      </c>
      <c r="K26" t="s">
        <v>41</v>
      </c>
      <c r="L26">
        <v>1</v>
      </c>
      <c r="M26">
        <v>1</v>
      </c>
      <c r="N26">
        <v>200</v>
      </c>
      <c r="O26" t="s">
        <v>105</v>
      </c>
      <c r="P26" t="s">
        <v>82</v>
      </c>
    </row>
    <row r="27" spans="1:16">
      <c r="A27">
        <f t="shared" si="1"/>
        <v>26</v>
      </c>
      <c r="B27" t="s">
        <v>83</v>
      </c>
      <c r="C27">
        <v>19.718399999999999</v>
      </c>
      <c r="D27">
        <v>4.2135999999999996</v>
      </c>
      <c r="E27">
        <v>5915.5</v>
      </c>
      <c r="F27">
        <f>300</f>
        <v>300</v>
      </c>
      <c r="G27">
        <f t="shared" si="0"/>
        <v>0.82298323823971453</v>
      </c>
      <c r="H27">
        <v>166.8</v>
      </c>
      <c r="I27">
        <v>141.32650000000001</v>
      </c>
      <c r="J27">
        <v>2.6</v>
      </c>
      <c r="K27" t="s">
        <v>41</v>
      </c>
      <c r="L27">
        <v>0</v>
      </c>
      <c r="M27">
        <v>1</v>
      </c>
      <c r="P27" t="s">
        <v>84</v>
      </c>
    </row>
    <row r="28" spans="1:16">
      <c r="A28">
        <f t="shared" si="1"/>
        <v>27</v>
      </c>
      <c r="B28" t="s">
        <v>85</v>
      </c>
      <c r="C28">
        <v>24.434999999999999</v>
      </c>
      <c r="D28">
        <v>8.9300999999999995</v>
      </c>
      <c r="E28">
        <v>7330.5</v>
      </c>
      <c r="F28">
        <f>300</f>
        <v>300</v>
      </c>
      <c r="G28">
        <f t="shared" si="0"/>
        <v>0.38857341490571495</v>
      </c>
      <c r="H28" t="e">
        <v>#VALUE!</v>
      </c>
      <c r="I28" t="s">
        <v>1</v>
      </c>
      <c r="L28">
        <v>0</v>
      </c>
      <c r="M28">
        <v>0</v>
      </c>
    </row>
    <row r="29" spans="1:16">
      <c r="A29">
        <f t="shared" si="1"/>
        <v>28</v>
      </c>
      <c r="B29" t="s">
        <v>86</v>
      </c>
      <c r="C29">
        <v>19.884</v>
      </c>
      <c r="D29">
        <v>4.3791000000000002</v>
      </c>
      <c r="E29">
        <v>5965.2</v>
      </c>
      <c r="F29">
        <f>300</f>
        <v>300</v>
      </c>
      <c r="G29">
        <f t="shared" si="0"/>
        <v>0.79190082076806756</v>
      </c>
      <c r="H29">
        <v>95.8</v>
      </c>
      <c r="I29">
        <v>76.086799999999997</v>
      </c>
      <c r="J29">
        <v>9.1999999999999993</v>
      </c>
      <c r="K29" t="s">
        <v>41</v>
      </c>
      <c r="L29">
        <v>0</v>
      </c>
      <c r="M29">
        <v>1</v>
      </c>
      <c r="P29" t="s">
        <v>87</v>
      </c>
    </row>
    <row r="30" spans="1:16">
      <c r="A30">
        <f t="shared" si="1"/>
        <v>29</v>
      </c>
      <c r="B30" t="s">
        <v>88</v>
      </c>
      <c r="C30">
        <v>22.279199999999999</v>
      </c>
      <c r="D30">
        <v>6.7744</v>
      </c>
      <c r="E30">
        <v>6683.8</v>
      </c>
      <c r="F30">
        <f>300</f>
        <v>300</v>
      </c>
      <c r="G30">
        <f t="shared" si="0"/>
        <v>0.51206789286355903</v>
      </c>
      <c r="H30">
        <v>87.9</v>
      </c>
      <c r="I30">
        <v>45.115200000000002</v>
      </c>
      <c r="J30">
        <v>18.399999999999999</v>
      </c>
      <c r="K30" t="s">
        <v>44</v>
      </c>
      <c r="L30">
        <v>0</v>
      </c>
      <c r="M30">
        <v>1</v>
      </c>
      <c r="P30" t="s">
        <v>89</v>
      </c>
    </row>
    <row r="31" spans="1:16">
      <c r="A31">
        <f t="shared" si="1"/>
        <v>30</v>
      </c>
      <c r="B31" t="s">
        <v>90</v>
      </c>
      <c r="C31">
        <v>21.488399999999999</v>
      </c>
      <c r="D31">
        <v>5.9835000000000003</v>
      </c>
      <c r="E31">
        <v>6446.5</v>
      </c>
      <c r="F31">
        <f>300</f>
        <v>300</v>
      </c>
      <c r="G31">
        <f t="shared" si="0"/>
        <v>0.57969146648556502</v>
      </c>
      <c r="H31">
        <v>89.800000000000011</v>
      </c>
      <c r="I31">
        <v>52.177100000000003</v>
      </c>
      <c r="J31">
        <v>16</v>
      </c>
      <c r="K31" t="s">
        <v>41</v>
      </c>
      <c r="L31">
        <v>0</v>
      </c>
      <c r="M31">
        <v>1</v>
      </c>
      <c r="P31" t="s">
        <v>84</v>
      </c>
    </row>
    <row r="32" spans="1:16">
      <c r="A32">
        <f t="shared" si="1"/>
        <v>31</v>
      </c>
      <c r="B32" t="s">
        <v>91</v>
      </c>
      <c r="C32">
        <v>32.839700000000001</v>
      </c>
      <c r="D32">
        <v>17.334800000000001</v>
      </c>
      <c r="E32">
        <v>9851.9</v>
      </c>
      <c r="F32">
        <f>300</f>
        <v>300</v>
      </c>
      <c r="G32">
        <f t="shared" si="0"/>
        <v>0.20040807781186157</v>
      </c>
      <c r="H32">
        <v>117.5</v>
      </c>
      <c r="I32">
        <v>23.838200000000001</v>
      </c>
      <c r="J32">
        <v>23.7</v>
      </c>
      <c r="K32" t="s">
        <v>44</v>
      </c>
      <c r="L32">
        <v>0</v>
      </c>
      <c r="M32">
        <v>1</v>
      </c>
      <c r="P32" t="s">
        <v>84</v>
      </c>
    </row>
    <row r="33" spans="1:16">
      <c r="A33">
        <f t="shared" si="1"/>
        <v>32</v>
      </c>
      <c r="B33" t="s">
        <v>92</v>
      </c>
      <c r="C33">
        <v>19.468399999999999</v>
      </c>
      <c r="D33">
        <v>3.9636</v>
      </c>
      <c r="E33">
        <v>5840.5</v>
      </c>
      <c r="F33">
        <f>300</f>
        <v>300</v>
      </c>
      <c r="G33">
        <f t="shared" si="0"/>
        <v>0.8748617455953106</v>
      </c>
      <c r="H33">
        <v>153.6</v>
      </c>
      <c r="I33">
        <v>137.22669999999999</v>
      </c>
      <c r="J33">
        <v>2.9</v>
      </c>
      <c r="K33" t="s">
        <v>41</v>
      </c>
      <c r="L33">
        <v>0</v>
      </c>
      <c r="M33">
        <v>1</v>
      </c>
      <c r="P33" t="s">
        <v>84</v>
      </c>
    </row>
    <row r="34" spans="1:16">
      <c r="A34">
        <f t="shared" si="1"/>
        <v>33</v>
      </c>
      <c r="B34" t="s">
        <v>93</v>
      </c>
      <c r="C34">
        <v>19.561599999999999</v>
      </c>
      <c r="D34">
        <v>4.0567000000000002</v>
      </c>
      <c r="E34">
        <v>5868.5</v>
      </c>
      <c r="F34">
        <f>300</f>
        <v>300</v>
      </c>
      <c r="G34">
        <f t="shared" si="0"/>
        <v>0.85479772524361985</v>
      </c>
      <c r="H34">
        <v>148.29999999999998</v>
      </c>
      <c r="I34">
        <v>129.29750000000001</v>
      </c>
      <c r="J34">
        <v>3.1</v>
      </c>
      <c r="K34" t="s">
        <v>41</v>
      </c>
      <c r="L34">
        <v>0</v>
      </c>
      <c r="M34">
        <v>1</v>
      </c>
      <c r="P34" t="s">
        <v>84</v>
      </c>
    </row>
    <row r="35" spans="1:16">
      <c r="A35">
        <f t="shared" si="1"/>
        <v>34</v>
      </c>
      <c r="B35" t="s">
        <v>94</v>
      </c>
      <c r="C35">
        <v>23.393899999999999</v>
      </c>
      <c r="D35">
        <v>7.8891</v>
      </c>
      <c r="E35">
        <v>7018.2</v>
      </c>
      <c r="F35">
        <f>300</f>
        <v>300</v>
      </c>
      <c r="G35">
        <f t="shared" si="0"/>
        <v>0.43978251668377699</v>
      </c>
      <c r="H35" t="e">
        <v>#VALUE!</v>
      </c>
      <c r="I35" t="s">
        <v>1</v>
      </c>
      <c r="L35">
        <v>0</v>
      </c>
      <c r="M35">
        <v>0</v>
      </c>
    </row>
    <row r="36" spans="1:16">
      <c r="A36">
        <f t="shared" si="1"/>
        <v>35</v>
      </c>
      <c r="B36" t="s">
        <v>95</v>
      </c>
      <c r="C36">
        <v>23.647500000000001</v>
      </c>
      <c r="D36">
        <v>8.1425999999999998</v>
      </c>
      <c r="E36">
        <v>7094.2</v>
      </c>
      <c r="F36">
        <f>300</f>
        <v>300</v>
      </c>
      <c r="G36">
        <f t="shared" si="0"/>
        <v>0.42610728633333378</v>
      </c>
      <c r="H36">
        <v>321.60000000000002</v>
      </c>
      <c r="I36">
        <v>180.9109</v>
      </c>
      <c r="J36">
        <v>1.4</v>
      </c>
      <c r="K36" t="s">
        <v>44</v>
      </c>
      <c r="L36">
        <v>0</v>
      </c>
      <c r="M36">
        <v>1</v>
      </c>
      <c r="P36" t="s">
        <v>63</v>
      </c>
    </row>
    <row r="37" spans="1:16">
      <c r="A37">
        <f t="shared" si="1"/>
        <v>36</v>
      </c>
      <c r="B37" t="s">
        <v>96</v>
      </c>
      <c r="C37">
        <v>23.046500000000002</v>
      </c>
      <c r="D37">
        <v>7.5415999999999999</v>
      </c>
      <c r="E37">
        <v>6913.9</v>
      </c>
      <c r="F37">
        <f>300</f>
        <v>300</v>
      </c>
      <c r="G37">
        <f t="shared" si="0"/>
        <v>0.46002605301586419</v>
      </c>
      <c r="H37">
        <v>255.2</v>
      </c>
      <c r="I37">
        <v>138.4811</v>
      </c>
      <c r="J37">
        <v>1.8</v>
      </c>
      <c r="K37" t="s">
        <v>44</v>
      </c>
      <c r="L37">
        <v>0</v>
      </c>
      <c r="M37">
        <v>1</v>
      </c>
      <c r="P3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0"/>
  <sheetViews>
    <sheetView zoomScale="130" zoomScaleNormal="130" workbookViewId="0">
      <selection activeCell="C194" sqref="C194"/>
    </sheetView>
  </sheetViews>
  <sheetFormatPr baseColWidth="10" defaultColWidth="8.83203125" defaultRowHeight="15"/>
  <cols>
    <col min="1" max="3" width="15.83203125" customWidth="1"/>
    <col min="8" max="8" width="34" bestFit="1" customWidth="1"/>
  </cols>
  <sheetData>
    <row r="1" spans="1:8">
      <c r="A1" t="s">
        <v>107</v>
      </c>
      <c r="B1" t="s">
        <v>108</v>
      </c>
      <c r="C1" t="s">
        <v>110</v>
      </c>
      <c r="D1" t="s">
        <v>109</v>
      </c>
      <c r="E1" t="s">
        <v>111</v>
      </c>
      <c r="F1" t="s">
        <v>112</v>
      </c>
      <c r="G1" t="s">
        <v>113</v>
      </c>
      <c r="H1" t="s">
        <v>114</v>
      </c>
    </row>
    <row r="2" spans="1:8">
      <c r="A2">
        <v>27.8</v>
      </c>
      <c r="B2">
        <v>254</v>
      </c>
      <c r="C2">
        <v>80.199999999999989</v>
      </c>
      <c r="D2">
        <v>2017</v>
      </c>
      <c r="E2">
        <f>B2*A2</f>
        <v>7061.2</v>
      </c>
      <c r="F2">
        <f>24585/E2</f>
        <v>3.4817028267150061</v>
      </c>
      <c r="G2">
        <f>LOG(E2)</f>
        <v>3.8488785125380143</v>
      </c>
      <c r="H2">
        <v>0</v>
      </c>
    </row>
    <row r="3" spans="1:8">
      <c r="A3">
        <v>29</v>
      </c>
      <c r="B3">
        <v>-153</v>
      </c>
      <c r="C3">
        <v>78.2</v>
      </c>
      <c r="D3">
        <v>2017</v>
      </c>
      <c r="E3">
        <f t="shared" ref="E3:G66" si="0">B3*A3</f>
        <v>-4437</v>
      </c>
      <c r="F3">
        <f t="shared" ref="F3:F66" si="1">24585/E3</f>
        <v>-5.540906017579446</v>
      </c>
      <c r="G3" t="e">
        <f t="shared" ref="G3:G66" si="2">LOG(E3)</f>
        <v>#NUM!</v>
      </c>
      <c r="H3">
        <v>0</v>
      </c>
    </row>
    <row r="4" spans="1:8">
      <c r="A4">
        <v>24</v>
      </c>
      <c r="B4">
        <v>-459.00000000000006</v>
      </c>
      <c r="C4">
        <v>83</v>
      </c>
      <c r="D4">
        <v>2017</v>
      </c>
      <c r="E4">
        <f t="shared" si="0"/>
        <v>-11016.000000000002</v>
      </c>
      <c r="F4">
        <f t="shared" si="1"/>
        <v>-2.2317538126361653</v>
      </c>
      <c r="G4" t="e">
        <f t="shared" si="2"/>
        <v>#NUM!</v>
      </c>
      <c r="H4">
        <v>0</v>
      </c>
    </row>
    <row r="5" spans="1:8">
      <c r="C5" t="e">
        <v>#VALUE!</v>
      </c>
      <c r="D5">
        <v>2017</v>
      </c>
      <c r="E5">
        <f t="shared" si="0"/>
        <v>0</v>
      </c>
      <c r="F5" t="e">
        <f t="shared" si="1"/>
        <v>#DIV/0!</v>
      </c>
      <c r="G5" t="e">
        <f t="shared" si="2"/>
        <v>#NUM!</v>
      </c>
      <c r="H5">
        <v>0</v>
      </c>
    </row>
    <row r="6" spans="1:8">
      <c r="A6">
        <v>28</v>
      </c>
      <c r="B6">
        <v>614</v>
      </c>
      <c r="C6">
        <v>86.9</v>
      </c>
      <c r="D6">
        <v>2017</v>
      </c>
      <c r="E6">
        <f t="shared" si="0"/>
        <v>17192</v>
      </c>
      <c r="F6">
        <f t="shared" si="1"/>
        <v>1.430025593299209</v>
      </c>
      <c r="G6">
        <f t="shared" si="2"/>
        <v>4.2353264024833868</v>
      </c>
      <c r="H6">
        <v>0</v>
      </c>
    </row>
    <row r="7" spans="1:8">
      <c r="A7">
        <v>25.7</v>
      </c>
      <c r="B7">
        <v>598</v>
      </c>
      <c r="C7">
        <v>89.5</v>
      </c>
      <c r="D7">
        <v>2017</v>
      </c>
      <c r="E7">
        <f t="shared" si="0"/>
        <v>15368.6</v>
      </c>
      <c r="F7">
        <f t="shared" si="1"/>
        <v>1.5996902775789597</v>
      </c>
      <c r="G7">
        <f t="shared" si="2"/>
        <v>4.1866343073197054</v>
      </c>
      <c r="H7" s="4">
        <v>230</v>
      </c>
    </row>
    <row r="8" spans="1:8">
      <c r="A8">
        <v>28</v>
      </c>
      <c r="B8">
        <v>3078</v>
      </c>
      <c r="C8">
        <v>123.39999999999999</v>
      </c>
      <c r="D8">
        <v>2017</v>
      </c>
      <c r="E8">
        <f t="shared" si="0"/>
        <v>86184</v>
      </c>
      <c r="F8">
        <f t="shared" si="1"/>
        <v>0.28526176552492344</v>
      </c>
      <c r="G8">
        <f t="shared" si="2"/>
        <v>4.9354266468376791</v>
      </c>
      <c r="H8" s="4">
        <v>300</v>
      </c>
    </row>
    <row r="9" spans="1:8">
      <c r="C9" t="e">
        <v>#VALUE!</v>
      </c>
      <c r="D9">
        <v>2017</v>
      </c>
      <c r="E9">
        <f t="shared" si="0"/>
        <v>0</v>
      </c>
      <c r="F9" t="e">
        <f t="shared" si="1"/>
        <v>#DIV/0!</v>
      </c>
      <c r="G9" t="e">
        <f t="shared" si="2"/>
        <v>#NUM!</v>
      </c>
      <c r="H9" s="2">
        <v>0</v>
      </c>
    </row>
    <row r="10" spans="1:8">
      <c r="A10">
        <v>30</v>
      </c>
      <c r="B10">
        <v>931</v>
      </c>
      <c r="C10">
        <v>87.2</v>
      </c>
      <c r="D10">
        <v>2017</v>
      </c>
      <c r="E10">
        <f t="shared" si="0"/>
        <v>27930</v>
      </c>
      <c r="F10">
        <f t="shared" si="1"/>
        <v>0.88023630504833517</v>
      </c>
      <c r="G10">
        <f t="shared" si="2"/>
        <v>4.4460709357010053</v>
      </c>
      <c r="H10" s="4">
        <v>250</v>
      </c>
    </row>
    <row r="11" spans="1:8">
      <c r="A11">
        <v>13</v>
      </c>
      <c r="B11">
        <v>2575</v>
      </c>
      <c r="C11">
        <v>164.20000000000002</v>
      </c>
      <c r="D11">
        <v>2017</v>
      </c>
      <c r="E11">
        <f t="shared" si="0"/>
        <v>33475</v>
      </c>
      <c r="F11">
        <f t="shared" si="1"/>
        <v>0.7344286781179985</v>
      </c>
      <c r="G11">
        <f t="shared" si="2"/>
        <v>4.5247205856840464</v>
      </c>
      <c r="H11" s="9">
        <v>0</v>
      </c>
    </row>
    <row r="12" spans="1:8">
      <c r="A12">
        <v>22</v>
      </c>
      <c r="B12">
        <v>191.99999999999997</v>
      </c>
      <c r="C12">
        <v>89.899999999999991</v>
      </c>
      <c r="D12">
        <v>2017</v>
      </c>
      <c r="E12">
        <f t="shared" si="0"/>
        <v>4223.9999999999991</v>
      </c>
      <c r="F12">
        <f t="shared" si="1"/>
        <v>5.8203125000000009</v>
      </c>
      <c r="G12">
        <f t="shared" si="2"/>
        <v>3.6257239095257559</v>
      </c>
      <c r="H12" s="9">
        <v>0</v>
      </c>
    </row>
    <row r="13" spans="1:8">
      <c r="A13">
        <v>17.3</v>
      </c>
      <c r="B13">
        <v>2561</v>
      </c>
      <c r="C13">
        <v>124.60000000000001</v>
      </c>
      <c r="D13">
        <v>2017</v>
      </c>
      <c r="E13">
        <f t="shared" si="0"/>
        <v>44305.3</v>
      </c>
      <c r="F13">
        <f t="shared" si="1"/>
        <v>0.5548997523998257</v>
      </c>
      <c r="G13">
        <f t="shared" si="2"/>
        <v>4.6464556815972253</v>
      </c>
      <c r="H13" s="9">
        <v>0</v>
      </c>
    </row>
    <row r="14" spans="1:8">
      <c r="A14">
        <v>29</v>
      </c>
      <c r="B14">
        <v>170</v>
      </c>
      <c r="C14">
        <v>72</v>
      </c>
      <c r="D14">
        <v>2017</v>
      </c>
      <c r="E14">
        <f t="shared" si="0"/>
        <v>4930</v>
      </c>
      <c r="F14">
        <f t="shared" si="1"/>
        <v>4.9868154158215008</v>
      </c>
      <c r="G14">
        <f t="shared" si="2"/>
        <v>3.6928469192772302</v>
      </c>
      <c r="H14" s="9">
        <v>0</v>
      </c>
    </row>
    <row r="15" spans="1:8">
      <c r="A15">
        <v>18.5</v>
      </c>
      <c r="B15">
        <v>59</v>
      </c>
      <c r="C15">
        <v>93.100000000000009</v>
      </c>
      <c r="D15">
        <v>2017</v>
      </c>
      <c r="E15">
        <f t="shared" si="0"/>
        <v>1091.5</v>
      </c>
      <c r="F15">
        <f t="shared" si="1"/>
        <v>22.524049473202016</v>
      </c>
      <c r="G15">
        <f t="shared" si="2"/>
        <v>3.038023740045158</v>
      </c>
      <c r="H15" s="9">
        <v>0</v>
      </c>
    </row>
    <row r="16" spans="1:8">
      <c r="A16">
        <v>17</v>
      </c>
      <c r="B16">
        <v>1178</v>
      </c>
      <c r="C16">
        <v>107</v>
      </c>
      <c r="D16">
        <v>2017</v>
      </c>
      <c r="E16">
        <f t="shared" si="0"/>
        <v>20026</v>
      </c>
      <c r="F16">
        <f t="shared" si="1"/>
        <v>1.2276540497353441</v>
      </c>
      <c r="G16">
        <f t="shared" si="2"/>
        <v>4.3015942118293564</v>
      </c>
      <c r="H16" s="9">
        <v>0</v>
      </c>
    </row>
    <row r="17" spans="1:8">
      <c r="A17">
        <v>27</v>
      </c>
      <c r="B17">
        <v>-79.000000000000014</v>
      </c>
      <c r="C17">
        <v>85.2</v>
      </c>
      <c r="D17">
        <v>2017</v>
      </c>
      <c r="E17">
        <f t="shared" si="0"/>
        <v>-2133.0000000000005</v>
      </c>
      <c r="F17">
        <f t="shared" si="1"/>
        <v>-11.52601969057665</v>
      </c>
      <c r="G17" t="e">
        <f t="shared" si="2"/>
        <v>#NUM!</v>
      </c>
      <c r="H17" s="9">
        <v>0</v>
      </c>
    </row>
    <row r="18" spans="1:8">
      <c r="A18">
        <v>17</v>
      </c>
      <c r="B18">
        <v>949</v>
      </c>
      <c r="C18">
        <v>103.1</v>
      </c>
      <c r="D18">
        <v>2017</v>
      </c>
      <c r="E18">
        <f t="shared" si="0"/>
        <v>16133</v>
      </c>
      <c r="F18">
        <f t="shared" si="1"/>
        <v>1.5238951218000372</v>
      </c>
      <c r="G18">
        <f t="shared" si="2"/>
        <v>4.2077151338055669</v>
      </c>
      <c r="H18" s="9">
        <v>0</v>
      </c>
    </row>
    <row r="19" spans="1:8">
      <c r="C19" t="e">
        <v>#VALUE!</v>
      </c>
      <c r="D19">
        <v>2017</v>
      </c>
      <c r="E19">
        <f t="shared" si="0"/>
        <v>0</v>
      </c>
      <c r="F19" t="e">
        <f t="shared" si="1"/>
        <v>#DIV/0!</v>
      </c>
      <c r="G19" t="e">
        <f t="shared" si="2"/>
        <v>#NUM!</v>
      </c>
      <c r="H19" s="9">
        <v>0</v>
      </c>
    </row>
    <row r="20" spans="1:8">
      <c r="A20">
        <v>9</v>
      </c>
      <c r="B20">
        <v>1130</v>
      </c>
      <c r="C20">
        <v>98.9</v>
      </c>
      <c r="D20">
        <v>2017</v>
      </c>
      <c r="E20">
        <f t="shared" si="0"/>
        <v>10170</v>
      </c>
      <c r="F20">
        <f t="shared" si="1"/>
        <v>2.4174041297935105</v>
      </c>
      <c r="G20">
        <f t="shared" si="2"/>
        <v>4.0073209529227443</v>
      </c>
      <c r="H20" s="9">
        <v>0</v>
      </c>
    </row>
    <row r="21" spans="1:8">
      <c r="A21">
        <v>24</v>
      </c>
      <c r="B21">
        <v>1752</v>
      </c>
      <c r="C21">
        <v>75.800000000000011</v>
      </c>
      <c r="D21">
        <v>2017</v>
      </c>
      <c r="E21">
        <f t="shared" si="0"/>
        <v>42048</v>
      </c>
      <c r="F21">
        <f t="shared" si="1"/>
        <v>0.58468892694063923</v>
      </c>
      <c r="G21">
        <f t="shared" si="2"/>
        <v>4.6237453435436677</v>
      </c>
      <c r="H21" s="9">
        <v>0</v>
      </c>
    </row>
    <row r="22" spans="1:8">
      <c r="A22">
        <v>19.5</v>
      </c>
      <c r="B22">
        <v>1229</v>
      </c>
      <c r="C22">
        <v>70</v>
      </c>
      <c r="D22">
        <v>2017</v>
      </c>
      <c r="E22">
        <f t="shared" si="0"/>
        <v>23965.5</v>
      </c>
      <c r="F22">
        <f t="shared" si="1"/>
        <v>1.0258496588846466</v>
      </c>
      <c r="G22">
        <f t="shared" si="2"/>
        <v>4.3795864942489722</v>
      </c>
      <c r="H22" s="9">
        <v>0</v>
      </c>
    </row>
    <row r="23" spans="1:8">
      <c r="A23">
        <v>29</v>
      </c>
      <c r="B23">
        <v>1076</v>
      </c>
      <c r="C23">
        <v>57.2</v>
      </c>
      <c r="D23">
        <v>2017</v>
      </c>
      <c r="E23">
        <f t="shared" si="0"/>
        <v>31204</v>
      </c>
      <c r="F23">
        <f t="shared" si="1"/>
        <v>0.78787975900525575</v>
      </c>
      <c r="G23">
        <f t="shared" si="2"/>
        <v>4.4942102692293266</v>
      </c>
      <c r="H23" s="9">
        <v>0</v>
      </c>
    </row>
    <row r="24" spans="1:8">
      <c r="A24">
        <v>5.9</v>
      </c>
      <c r="B24">
        <v>1046</v>
      </c>
      <c r="C24">
        <v>129</v>
      </c>
      <c r="D24">
        <v>2017</v>
      </c>
      <c r="E24">
        <f t="shared" si="0"/>
        <v>6171.4000000000005</v>
      </c>
      <c r="F24">
        <f t="shared" si="1"/>
        <v>3.9836989986064748</v>
      </c>
      <c r="G24">
        <f t="shared" si="2"/>
        <v>3.7903836961733997</v>
      </c>
      <c r="H24" s="4">
        <v>2000</v>
      </c>
    </row>
    <row r="25" spans="1:8">
      <c r="A25">
        <v>10.8</v>
      </c>
      <c r="B25">
        <v>1377</v>
      </c>
      <c r="C25">
        <v>99.3</v>
      </c>
      <c r="D25">
        <v>2017</v>
      </c>
      <c r="E25">
        <f t="shared" si="0"/>
        <v>14871.6</v>
      </c>
      <c r="F25">
        <f t="shared" si="1"/>
        <v>1.6531509723230855</v>
      </c>
      <c r="G25">
        <f t="shared" si="2"/>
        <v>4.1723576957438731</v>
      </c>
      <c r="H25" s="4">
        <v>250</v>
      </c>
    </row>
    <row r="26" spans="1:8">
      <c r="A26">
        <v>10.7</v>
      </c>
      <c r="B26">
        <v>882</v>
      </c>
      <c r="C26">
        <v>78.899999999999991</v>
      </c>
      <c r="D26">
        <v>2017</v>
      </c>
      <c r="E26">
        <f t="shared" si="0"/>
        <v>9437.4</v>
      </c>
      <c r="F26">
        <f t="shared" si="1"/>
        <v>2.6050607158751351</v>
      </c>
      <c r="G26">
        <f t="shared" si="2"/>
        <v>3.9748523628170291</v>
      </c>
      <c r="H26" s="4">
        <v>500</v>
      </c>
    </row>
    <row r="27" spans="1:8">
      <c r="A27">
        <v>3.9</v>
      </c>
      <c r="B27">
        <v>835</v>
      </c>
      <c r="C27">
        <v>148</v>
      </c>
      <c r="D27">
        <v>2017</v>
      </c>
      <c r="E27">
        <f t="shared" si="0"/>
        <v>3256.5</v>
      </c>
      <c r="F27">
        <f t="shared" si="1"/>
        <v>7.5495163519115618</v>
      </c>
      <c r="G27">
        <f t="shared" si="2"/>
        <v>3.5127510825101012</v>
      </c>
      <c r="H27" s="9">
        <v>0</v>
      </c>
    </row>
    <row r="28" spans="1:8">
      <c r="A28">
        <v>3.3</v>
      </c>
      <c r="B28">
        <v>1148</v>
      </c>
      <c r="C28">
        <v>208.7</v>
      </c>
      <c r="D28">
        <v>2017</v>
      </c>
      <c r="E28">
        <f t="shared" si="0"/>
        <v>3788.3999999999996</v>
      </c>
      <c r="F28">
        <f t="shared" si="1"/>
        <v>6.4895470383275269</v>
      </c>
      <c r="G28">
        <f t="shared" si="2"/>
        <v>3.578455827939842</v>
      </c>
      <c r="H28" s="9">
        <v>0</v>
      </c>
    </row>
    <row r="29" spans="1:8">
      <c r="A29">
        <v>2.6</v>
      </c>
      <c r="B29">
        <v>1154</v>
      </c>
      <c r="C29">
        <v>255.80000000000004</v>
      </c>
      <c r="D29">
        <v>2017</v>
      </c>
      <c r="E29">
        <f t="shared" si="0"/>
        <v>3000.4</v>
      </c>
      <c r="F29">
        <f t="shared" si="1"/>
        <v>8.1939074790027995</v>
      </c>
      <c r="G29">
        <f t="shared" si="2"/>
        <v>3.4771791567905308</v>
      </c>
      <c r="H29" s="9">
        <v>0</v>
      </c>
    </row>
    <row r="30" spans="1:8">
      <c r="A30">
        <v>2.9</v>
      </c>
      <c r="B30">
        <v>1159</v>
      </c>
      <c r="C30">
        <v>233.9</v>
      </c>
      <c r="D30">
        <v>2017</v>
      </c>
      <c r="E30">
        <f t="shared" si="0"/>
        <v>3361.1</v>
      </c>
      <c r="F30">
        <f t="shared" si="1"/>
        <v>7.3145696349409421</v>
      </c>
      <c r="G30">
        <f t="shared" si="2"/>
        <v>3.5264814338625521</v>
      </c>
      <c r="H30" s="9">
        <v>0</v>
      </c>
    </row>
    <row r="31" spans="1:8">
      <c r="A31">
        <v>2.1</v>
      </c>
      <c r="B31">
        <v>1427</v>
      </c>
      <c r="C31">
        <v>373.2</v>
      </c>
      <c r="D31">
        <v>2017</v>
      </c>
      <c r="E31">
        <f t="shared" si="0"/>
        <v>2996.7000000000003</v>
      </c>
      <c r="F31">
        <f t="shared" si="1"/>
        <v>8.2040244268695552</v>
      </c>
      <c r="G31">
        <f t="shared" si="2"/>
        <v>3.4766432678485661</v>
      </c>
      <c r="H31" s="9">
        <v>0</v>
      </c>
    </row>
    <row r="32" spans="1:8">
      <c r="A32">
        <v>20</v>
      </c>
      <c r="B32">
        <v>973</v>
      </c>
      <c r="C32">
        <v>63.70000000000001</v>
      </c>
      <c r="D32">
        <v>2017</v>
      </c>
      <c r="E32">
        <f t="shared" si="0"/>
        <v>19460</v>
      </c>
      <c r="F32">
        <f t="shared" si="1"/>
        <v>1.2633607399794451</v>
      </c>
      <c r="G32">
        <f t="shared" si="2"/>
        <v>4.2891428359323331</v>
      </c>
      <c r="H32" s="9">
        <v>0</v>
      </c>
    </row>
    <row r="33" spans="1:8">
      <c r="A33">
        <v>23</v>
      </c>
      <c r="B33">
        <v>415</v>
      </c>
      <c r="C33">
        <v>51.9</v>
      </c>
      <c r="D33">
        <v>2017</v>
      </c>
      <c r="E33">
        <f t="shared" si="0"/>
        <v>9545</v>
      </c>
      <c r="F33">
        <f t="shared" si="1"/>
        <v>2.575694080670508</v>
      </c>
      <c r="G33">
        <f t="shared" si="2"/>
        <v>3.9797759327296856</v>
      </c>
      <c r="H33" s="9">
        <v>0</v>
      </c>
    </row>
    <row r="34" spans="1:8">
      <c r="A34">
        <v>26.1</v>
      </c>
      <c r="B34">
        <v>335</v>
      </c>
      <c r="C34">
        <v>49.9</v>
      </c>
      <c r="D34">
        <v>2017</v>
      </c>
      <c r="E34">
        <f t="shared" si="0"/>
        <v>8743.5</v>
      </c>
      <c r="F34">
        <f t="shared" si="1"/>
        <v>2.811803053697032</v>
      </c>
      <c r="G34">
        <f t="shared" si="2"/>
        <v>3.941685314375126</v>
      </c>
      <c r="H34" s="9">
        <v>0</v>
      </c>
    </row>
    <row r="35" spans="1:8">
      <c r="A35">
        <v>28</v>
      </c>
      <c r="B35">
        <v>2480</v>
      </c>
      <c r="C35">
        <v>87.1</v>
      </c>
      <c r="D35">
        <v>2017</v>
      </c>
      <c r="E35">
        <f t="shared" si="0"/>
        <v>69440</v>
      </c>
      <c r="F35">
        <f t="shared" si="1"/>
        <v>0.3540466589861751</v>
      </c>
      <c r="G35">
        <f t="shared" si="2"/>
        <v>4.8416097121684354</v>
      </c>
      <c r="H35">
        <v>300</v>
      </c>
    </row>
    <row r="36" spans="1:8">
      <c r="A36">
        <v>11</v>
      </c>
      <c r="B36">
        <v>3114</v>
      </c>
      <c r="C36">
        <v>184.9</v>
      </c>
      <c r="D36">
        <v>2017</v>
      </c>
      <c r="E36">
        <f t="shared" si="0"/>
        <v>34254</v>
      </c>
      <c r="F36">
        <f t="shared" si="1"/>
        <v>0.71772639691714835</v>
      </c>
      <c r="G36">
        <f t="shared" si="2"/>
        <v>4.5347112933903269</v>
      </c>
      <c r="H36" s="9">
        <v>0</v>
      </c>
    </row>
    <row r="37" spans="1:8">
      <c r="A37">
        <v>27</v>
      </c>
      <c r="B37">
        <v>748</v>
      </c>
      <c r="C37">
        <v>47.9</v>
      </c>
      <c r="D37">
        <v>2017</v>
      </c>
      <c r="E37">
        <f t="shared" si="0"/>
        <v>20196</v>
      </c>
      <c r="F37">
        <f t="shared" si="1"/>
        <v>1.2173202614379084</v>
      </c>
      <c r="G37">
        <f t="shared" si="2"/>
        <v>4.3052653620234489</v>
      </c>
      <c r="H37" s="9">
        <v>0</v>
      </c>
    </row>
    <row r="38" spans="1:8">
      <c r="A38">
        <v>28</v>
      </c>
      <c r="B38">
        <v>898.99999999999989</v>
      </c>
      <c r="C38">
        <v>55.199999999999996</v>
      </c>
      <c r="D38">
        <v>2017</v>
      </c>
      <c r="E38">
        <f t="shared" si="0"/>
        <v>25171.999999999996</v>
      </c>
      <c r="F38">
        <f t="shared" si="1"/>
        <v>0.97668043858255216</v>
      </c>
      <c r="G38">
        <f t="shared" si="2"/>
        <v>4.4009177230754482</v>
      </c>
      <c r="H38" s="9">
        <v>0</v>
      </c>
    </row>
    <row r="39" spans="1:8">
      <c r="A39">
        <v>34.5</v>
      </c>
      <c r="B39">
        <v>403</v>
      </c>
      <c r="C39">
        <v>46.1</v>
      </c>
      <c r="D39">
        <v>2017</v>
      </c>
      <c r="E39">
        <f t="shared" si="0"/>
        <v>13903.5</v>
      </c>
      <c r="F39">
        <f t="shared" si="1"/>
        <v>1.7682597907001834</v>
      </c>
      <c r="G39">
        <f t="shared" si="2"/>
        <v>4.1431241412143835</v>
      </c>
      <c r="H39">
        <v>400</v>
      </c>
    </row>
    <row r="40" spans="1:8">
      <c r="C40" t="e">
        <v>#VALUE!</v>
      </c>
      <c r="D40">
        <v>2017</v>
      </c>
      <c r="E40">
        <f t="shared" si="0"/>
        <v>0</v>
      </c>
      <c r="F40" t="e">
        <f t="shared" si="1"/>
        <v>#DIV/0!</v>
      </c>
      <c r="G40" t="e">
        <f t="shared" si="2"/>
        <v>#NUM!</v>
      </c>
      <c r="H40" s="9">
        <v>0</v>
      </c>
    </row>
    <row r="41" spans="1:8">
      <c r="A41">
        <v>5.6</v>
      </c>
      <c r="B41">
        <v>-42</v>
      </c>
      <c r="C41">
        <v>82.9</v>
      </c>
      <c r="D41">
        <v>2017</v>
      </c>
      <c r="E41">
        <f t="shared" si="0"/>
        <v>-235.2</v>
      </c>
      <c r="F41">
        <f t="shared" si="1"/>
        <v>-104.5280612244898</v>
      </c>
      <c r="G41" t="e">
        <f t="shared" si="2"/>
        <v>#NUM!</v>
      </c>
      <c r="H41" s="9">
        <v>0</v>
      </c>
    </row>
    <row r="42" spans="1:8">
      <c r="A42">
        <v>19.899999999999999</v>
      </c>
      <c r="B42">
        <v>33</v>
      </c>
      <c r="C42">
        <v>53.3</v>
      </c>
      <c r="D42">
        <v>2017</v>
      </c>
      <c r="E42">
        <f t="shared" si="0"/>
        <v>656.69999999999993</v>
      </c>
      <c r="F42">
        <f t="shared" si="1"/>
        <v>37.437185929648244</v>
      </c>
      <c r="G42">
        <f t="shared" si="2"/>
        <v>2.8173670162875939</v>
      </c>
      <c r="H42" s="9">
        <v>0</v>
      </c>
    </row>
    <row r="43" spans="1:8">
      <c r="A43">
        <v>10.1</v>
      </c>
      <c r="B43">
        <v>2577.9999999999995</v>
      </c>
      <c r="C43">
        <v>167.9</v>
      </c>
      <c r="D43">
        <v>2017</v>
      </c>
      <c r="E43">
        <f t="shared" si="0"/>
        <v>26037.799999999996</v>
      </c>
      <c r="F43">
        <f t="shared" si="1"/>
        <v>0.94420419543893896</v>
      </c>
      <c r="G43">
        <f t="shared" si="2"/>
        <v>4.4156042868000265</v>
      </c>
      <c r="H43" s="9">
        <v>0</v>
      </c>
    </row>
    <row r="44" spans="1:8">
      <c r="A44">
        <v>10.1</v>
      </c>
      <c r="B44">
        <v>3307</v>
      </c>
      <c r="C44">
        <v>208.8</v>
      </c>
      <c r="D44">
        <v>2017</v>
      </c>
      <c r="E44">
        <f t="shared" si="0"/>
        <v>33400.699999999997</v>
      </c>
      <c r="F44">
        <f t="shared" si="1"/>
        <v>0.73606241785351811</v>
      </c>
      <c r="G44">
        <f t="shared" si="2"/>
        <v>4.5237555686963455</v>
      </c>
      <c r="H44" s="9">
        <v>0</v>
      </c>
    </row>
    <row r="45" spans="1:8">
      <c r="A45">
        <v>13.5</v>
      </c>
      <c r="B45">
        <v>-57.999999999999993</v>
      </c>
      <c r="C45">
        <v>58.9</v>
      </c>
      <c r="D45">
        <v>2017</v>
      </c>
      <c r="E45">
        <f t="shared" si="0"/>
        <v>-782.99999999999989</v>
      </c>
      <c r="F45">
        <f t="shared" si="1"/>
        <v>-31.398467432950195</v>
      </c>
      <c r="G45" t="e">
        <f t="shared" si="2"/>
        <v>#NUM!</v>
      </c>
      <c r="H45" s="9">
        <v>0</v>
      </c>
    </row>
    <row r="46" spans="1:8">
      <c r="A46">
        <v>15.8</v>
      </c>
      <c r="B46">
        <v>25277</v>
      </c>
      <c r="C46">
        <v>1057.6000000000001</v>
      </c>
      <c r="D46">
        <v>2017</v>
      </c>
      <c r="E46">
        <f t="shared" si="0"/>
        <v>399376.60000000003</v>
      </c>
      <c r="F46">
        <f t="shared" si="1"/>
        <v>6.1558438826911734E-2</v>
      </c>
      <c r="G46">
        <f t="shared" si="2"/>
        <v>5.6013826153955062</v>
      </c>
      <c r="H46">
        <v>217</v>
      </c>
    </row>
    <row r="47" spans="1:8">
      <c r="A47">
        <v>15.5</v>
      </c>
      <c r="B47">
        <v>10722</v>
      </c>
      <c r="C47">
        <v>459.9</v>
      </c>
      <c r="D47">
        <v>2017</v>
      </c>
      <c r="E47">
        <f t="shared" si="0"/>
        <v>166191</v>
      </c>
      <c r="F47">
        <f t="shared" si="1"/>
        <v>0.14793219849450331</v>
      </c>
      <c r="G47">
        <f t="shared" si="2"/>
        <v>5.2206075010595789</v>
      </c>
      <c r="H47" s="9">
        <v>0</v>
      </c>
    </row>
    <row r="48" spans="1:8">
      <c r="A48">
        <v>12</v>
      </c>
      <c r="B48">
        <v>862</v>
      </c>
      <c r="C48">
        <v>76</v>
      </c>
      <c r="D48">
        <v>2017</v>
      </c>
      <c r="E48">
        <f t="shared" si="0"/>
        <v>10344</v>
      </c>
      <c r="F48">
        <f t="shared" si="1"/>
        <v>2.3767401392111367</v>
      </c>
      <c r="G48">
        <f t="shared" si="2"/>
        <v>4.0146885118723379</v>
      </c>
      <c r="H48">
        <v>250</v>
      </c>
    </row>
    <row r="49" spans="1:8">
      <c r="A49">
        <v>13.5</v>
      </c>
      <c r="B49">
        <v>99.000000000000014</v>
      </c>
      <c r="C49">
        <v>59.4</v>
      </c>
      <c r="D49">
        <v>2017</v>
      </c>
      <c r="E49">
        <f t="shared" si="0"/>
        <v>1336.5000000000002</v>
      </c>
      <c r="F49">
        <f t="shared" si="1"/>
        <v>18.39506172839506</v>
      </c>
      <c r="G49">
        <f t="shared" si="2"/>
        <v>3.1259689630925562</v>
      </c>
      <c r="H49" s="9">
        <v>0</v>
      </c>
    </row>
    <row r="50" spans="1:8">
      <c r="A50">
        <v>27</v>
      </c>
      <c r="B50">
        <v>79.000000000000014</v>
      </c>
      <c r="C50">
        <v>49.4</v>
      </c>
      <c r="D50">
        <v>2017</v>
      </c>
      <c r="E50">
        <f t="shared" si="0"/>
        <v>2133.0000000000005</v>
      </c>
      <c r="F50">
        <f t="shared" si="1"/>
        <v>11.52601969057665</v>
      </c>
      <c r="G50">
        <f t="shared" si="2"/>
        <v>3.3289908554494287</v>
      </c>
      <c r="H50">
        <v>0</v>
      </c>
    </row>
    <row r="51" spans="1:8">
      <c r="A51">
        <v>22.2</v>
      </c>
      <c r="B51">
        <v>515</v>
      </c>
      <c r="C51">
        <v>55.300000000000004</v>
      </c>
      <c r="D51">
        <v>2017</v>
      </c>
      <c r="E51">
        <f t="shared" si="0"/>
        <v>11433</v>
      </c>
      <c r="F51">
        <f t="shared" si="1"/>
        <v>2.1503542377328784</v>
      </c>
      <c r="G51">
        <f t="shared" si="2"/>
        <v>4.0581602034918296</v>
      </c>
      <c r="H51">
        <v>300</v>
      </c>
    </row>
    <row r="52" spans="1:8">
      <c r="A52">
        <v>6.3</v>
      </c>
      <c r="B52">
        <v>85</v>
      </c>
      <c r="C52">
        <v>80.5</v>
      </c>
      <c r="D52">
        <v>2017</v>
      </c>
      <c r="E52">
        <f t="shared" si="0"/>
        <v>535.5</v>
      </c>
      <c r="F52">
        <f t="shared" si="1"/>
        <v>45.910364145658264</v>
      </c>
      <c r="G52">
        <f t="shared" si="2"/>
        <v>2.7287594751678745</v>
      </c>
      <c r="H52">
        <v>0</v>
      </c>
    </row>
    <row r="53" spans="1:8">
      <c r="A53">
        <v>6.3</v>
      </c>
      <c r="B53">
        <v>-27</v>
      </c>
      <c r="C53">
        <v>79.900000000000006</v>
      </c>
      <c r="D53">
        <v>2017</v>
      </c>
      <c r="E53">
        <f t="shared" si="0"/>
        <v>-170.1</v>
      </c>
      <c r="F53">
        <f t="shared" si="1"/>
        <v>-144.53262786596122</v>
      </c>
      <c r="G53" t="e">
        <f t="shared" si="2"/>
        <v>#NUM!</v>
      </c>
      <c r="H53">
        <v>0</v>
      </c>
    </row>
    <row r="54" spans="1:8">
      <c r="A54">
        <v>6.2</v>
      </c>
      <c r="B54">
        <v>-16</v>
      </c>
      <c r="C54">
        <v>80.8</v>
      </c>
      <c r="D54">
        <v>2017</v>
      </c>
      <c r="E54">
        <f t="shared" si="0"/>
        <v>-99.2</v>
      </c>
      <c r="F54">
        <f t="shared" si="1"/>
        <v>-247.83266129032256</v>
      </c>
      <c r="G54" t="e">
        <f t="shared" si="2"/>
        <v>#NUM!</v>
      </c>
      <c r="H54">
        <v>0</v>
      </c>
    </row>
    <row r="55" spans="1:8">
      <c r="A55">
        <v>28.8</v>
      </c>
      <c r="B55">
        <v>393</v>
      </c>
      <c r="C55">
        <v>50.3</v>
      </c>
      <c r="D55">
        <v>2017</v>
      </c>
      <c r="E55">
        <f t="shared" si="0"/>
        <v>11318.4</v>
      </c>
      <c r="F55">
        <f t="shared" si="1"/>
        <v>2.1721268023748941</v>
      </c>
      <c r="G55">
        <f t="shared" si="2"/>
        <v>4.0537850381346576</v>
      </c>
      <c r="H55">
        <v>500</v>
      </c>
    </row>
    <row r="56" spans="1:8">
      <c r="A56">
        <v>26.8</v>
      </c>
      <c r="B56">
        <v>177</v>
      </c>
      <c r="C56">
        <v>50</v>
      </c>
      <c r="D56">
        <v>2017</v>
      </c>
      <c r="E56">
        <f t="shared" si="0"/>
        <v>4743.6000000000004</v>
      </c>
      <c r="F56">
        <f t="shared" si="1"/>
        <v>5.182772577789021</v>
      </c>
      <c r="G56">
        <f t="shared" si="2"/>
        <v>3.6761080603905953</v>
      </c>
      <c r="H56" s="10">
        <v>0</v>
      </c>
    </row>
    <row r="57" spans="1:8">
      <c r="A57">
        <v>18.7</v>
      </c>
      <c r="B57">
        <v>145</v>
      </c>
      <c r="C57">
        <v>54.1</v>
      </c>
      <c r="D57">
        <v>2017</v>
      </c>
      <c r="E57">
        <f t="shared" si="0"/>
        <v>2711.5</v>
      </c>
      <c r="F57">
        <f t="shared" si="1"/>
        <v>9.0669371196754565</v>
      </c>
      <c r="G57">
        <f t="shared" si="2"/>
        <v>3.4332096087714739</v>
      </c>
      <c r="H57" s="10">
        <v>0</v>
      </c>
    </row>
    <row r="58" spans="1:8">
      <c r="A58">
        <v>31.6</v>
      </c>
      <c r="B58">
        <v>236</v>
      </c>
      <c r="C58">
        <v>47.5</v>
      </c>
      <c r="D58">
        <v>2017</v>
      </c>
      <c r="E58">
        <f t="shared" si="0"/>
        <v>7457.6</v>
      </c>
      <c r="F58">
        <f t="shared" si="1"/>
        <v>3.2966369877708646</v>
      </c>
      <c r="G58">
        <f t="shared" si="2"/>
        <v>3.8725990855885106</v>
      </c>
      <c r="H58" s="10">
        <v>0</v>
      </c>
    </row>
    <row r="59" spans="1:8">
      <c r="A59">
        <v>13</v>
      </c>
      <c r="B59">
        <v>298</v>
      </c>
      <c r="C59">
        <v>61.800000000000004</v>
      </c>
      <c r="D59">
        <v>2017</v>
      </c>
      <c r="E59">
        <f t="shared" si="0"/>
        <v>3874</v>
      </c>
      <c r="F59">
        <f t="shared" si="1"/>
        <v>6.3461538461538458</v>
      </c>
      <c r="G59">
        <f t="shared" si="2"/>
        <v>3.5881596163830922</v>
      </c>
      <c r="H59" s="10">
        <v>0</v>
      </c>
    </row>
    <row r="60" spans="1:8">
      <c r="A60">
        <v>13.1</v>
      </c>
      <c r="B60">
        <v>179</v>
      </c>
      <c r="C60">
        <v>60.400000000000006</v>
      </c>
      <c r="D60">
        <v>2017</v>
      </c>
      <c r="E60">
        <f t="shared" si="0"/>
        <v>2344.9</v>
      </c>
      <c r="F60">
        <f t="shared" si="1"/>
        <v>10.484455627105634</v>
      </c>
      <c r="G60">
        <f t="shared" si="2"/>
        <v>3.3701243266356573</v>
      </c>
      <c r="H60" s="10">
        <v>0</v>
      </c>
    </row>
    <row r="61" spans="1:8">
      <c r="A61">
        <v>24.3</v>
      </c>
      <c r="B61">
        <v>213</v>
      </c>
      <c r="C61">
        <v>51.4</v>
      </c>
      <c r="D61">
        <v>2017</v>
      </c>
      <c r="E61">
        <f t="shared" si="0"/>
        <v>5175.9000000000005</v>
      </c>
      <c r="F61">
        <f t="shared" si="1"/>
        <v>4.7498985683649213</v>
      </c>
      <c r="G61">
        <f t="shared" si="2"/>
        <v>3.7139858770370497</v>
      </c>
      <c r="H61" s="10">
        <v>0</v>
      </c>
    </row>
    <row r="62" spans="1:8">
      <c r="A62">
        <v>25.7</v>
      </c>
      <c r="B62">
        <v>280</v>
      </c>
      <c r="C62">
        <v>51.4</v>
      </c>
      <c r="D62">
        <v>2017</v>
      </c>
      <c r="E62">
        <f t="shared" si="0"/>
        <v>7196</v>
      </c>
      <c r="F62">
        <f t="shared" si="1"/>
        <v>3.4164813785436352</v>
      </c>
      <c r="G62">
        <f t="shared" si="2"/>
        <v>3.8570911546735136</v>
      </c>
      <c r="H62" s="10">
        <v>0</v>
      </c>
    </row>
    <row r="63" spans="1:8">
      <c r="A63">
        <v>25</v>
      </c>
      <c r="B63">
        <v>385</v>
      </c>
      <c r="C63">
        <v>52.5</v>
      </c>
      <c r="D63">
        <v>2017</v>
      </c>
      <c r="E63">
        <f t="shared" si="0"/>
        <v>9625</v>
      </c>
      <c r="F63">
        <f t="shared" si="1"/>
        <v>2.5542857142857143</v>
      </c>
      <c r="G63">
        <f t="shared" si="2"/>
        <v>3.9834007381805381</v>
      </c>
      <c r="H63" s="10">
        <v>0</v>
      </c>
    </row>
    <row r="64" spans="1:8">
      <c r="A64">
        <v>12</v>
      </c>
      <c r="B64">
        <v>501</v>
      </c>
      <c r="C64">
        <v>66</v>
      </c>
      <c r="D64">
        <v>2017</v>
      </c>
      <c r="E64">
        <f t="shared" si="0"/>
        <v>6012</v>
      </c>
      <c r="F64">
        <f t="shared" si="1"/>
        <v>4.0893213572854288</v>
      </c>
      <c r="G64">
        <f t="shared" si="2"/>
        <v>3.7790189719148706</v>
      </c>
      <c r="H64" s="10">
        <v>0</v>
      </c>
    </row>
    <row r="65" spans="1:8">
      <c r="A65">
        <v>25</v>
      </c>
      <c r="B65">
        <v>8164</v>
      </c>
      <c r="C65">
        <v>254.2</v>
      </c>
      <c r="D65">
        <v>2017</v>
      </c>
      <c r="E65">
        <f t="shared" si="0"/>
        <v>204100</v>
      </c>
      <c r="F65">
        <f t="shared" si="1"/>
        <v>0.12045565899069084</v>
      </c>
      <c r="G65">
        <f t="shared" si="2"/>
        <v>5.3098430047160701</v>
      </c>
      <c r="H65" s="10">
        <v>0</v>
      </c>
    </row>
    <row r="66" spans="1:8">
      <c r="A66">
        <v>16.3</v>
      </c>
      <c r="B66">
        <v>1207</v>
      </c>
      <c r="C66">
        <v>76.2</v>
      </c>
      <c r="D66">
        <v>2017</v>
      </c>
      <c r="E66">
        <f t="shared" si="0"/>
        <v>19674.100000000002</v>
      </c>
      <c r="F66">
        <f t="shared" si="1"/>
        <v>1.2496124346221682</v>
      </c>
      <c r="G66">
        <f t="shared" si="2"/>
        <v>4.2938948745013068</v>
      </c>
      <c r="H66">
        <v>200</v>
      </c>
    </row>
    <row r="67" spans="1:8">
      <c r="A67">
        <v>8.4</v>
      </c>
      <c r="B67">
        <v>3267</v>
      </c>
      <c r="C67">
        <v>239.2</v>
      </c>
      <c r="D67">
        <v>2017</v>
      </c>
      <c r="E67">
        <f t="shared" ref="E67:G130" si="3">B67*A67</f>
        <v>27442.800000000003</v>
      </c>
      <c r="F67">
        <f t="shared" ref="F67:F130" si="4">24585/E67</f>
        <v>0.89586339586339581</v>
      </c>
      <c r="G67">
        <f t="shared" ref="G67:G130" si="5">LOG(E67)</f>
        <v>4.4384284205373188</v>
      </c>
      <c r="H67" s="10">
        <v>0</v>
      </c>
    </row>
    <row r="68" spans="1:8">
      <c r="A68">
        <v>23</v>
      </c>
      <c r="B68">
        <v>11289</v>
      </c>
      <c r="C68">
        <v>365.9</v>
      </c>
      <c r="D68">
        <v>2017</v>
      </c>
      <c r="E68">
        <f t="shared" si="3"/>
        <v>259647</v>
      </c>
      <c r="F68">
        <f t="shared" si="4"/>
        <v>9.4686247097020185E-2</v>
      </c>
      <c r="G68">
        <f t="shared" si="5"/>
        <v>5.4143833090571194</v>
      </c>
      <c r="H68" s="10">
        <v>0</v>
      </c>
    </row>
    <row r="69" spans="1:8">
      <c r="A69">
        <v>11.1</v>
      </c>
      <c r="B69">
        <v>703</v>
      </c>
      <c r="C69">
        <v>73.099999999999994</v>
      </c>
      <c r="D69">
        <v>2017</v>
      </c>
      <c r="E69">
        <f t="shared" si="3"/>
        <v>7803.3</v>
      </c>
      <c r="F69">
        <f t="shared" si="4"/>
        <v>3.1505901349429086</v>
      </c>
      <c r="G69">
        <f t="shared" si="5"/>
        <v>3.8922783038064814</v>
      </c>
      <c r="H69" s="10">
        <v>0</v>
      </c>
    </row>
    <row r="70" spans="1:8">
      <c r="A70">
        <v>27.8</v>
      </c>
      <c r="B70">
        <v>1024</v>
      </c>
      <c r="C70">
        <v>58.7</v>
      </c>
      <c r="D70">
        <v>2017</v>
      </c>
      <c r="E70">
        <f t="shared" si="3"/>
        <v>28467.200000000001</v>
      </c>
      <c r="F70">
        <f t="shared" si="4"/>
        <v>0.86362550584532372</v>
      </c>
      <c r="G70">
        <f t="shared" si="5"/>
        <v>4.4543447525578879</v>
      </c>
      <c r="H70" s="10">
        <v>0</v>
      </c>
    </row>
    <row r="71" spans="1:8">
      <c r="C71" t="e">
        <v>#VALUE!</v>
      </c>
      <c r="D71">
        <v>2017</v>
      </c>
      <c r="E71">
        <f t="shared" si="3"/>
        <v>0</v>
      </c>
      <c r="F71" t="e">
        <f t="shared" si="4"/>
        <v>#DIV/0!</v>
      </c>
      <c r="G71" t="e">
        <f t="shared" si="5"/>
        <v>#NUM!</v>
      </c>
      <c r="H71" s="10">
        <v>0</v>
      </c>
    </row>
    <row r="72" spans="1:8">
      <c r="A72">
        <v>2.4</v>
      </c>
      <c r="B72">
        <v>89</v>
      </c>
      <c r="C72">
        <v>456.6</v>
      </c>
      <c r="D72">
        <v>2017</v>
      </c>
      <c r="E72">
        <f t="shared" si="3"/>
        <v>213.6</v>
      </c>
      <c r="F72">
        <f t="shared" si="4"/>
        <v>115.09831460674158</v>
      </c>
      <c r="G72">
        <f t="shared" si="5"/>
        <v>2.3296012483565187</v>
      </c>
      <c r="H72" s="10">
        <v>0</v>
      </c>
    </row>
    <row r="73" spans="1:8">
      <c r="A73">
        <v>1.8</v>
      </c>
      <c r="B73">
        <v>140</v>
      </c>
      <c r="C73">
        <v>547.4</v>
      </c>
      <c r="D73">
        <v>2017</v>
      </c>
      <c r="E73">
        <f t="shared" si="3"/>
        <v>252</v>
      </c>
      <c r="F73">
        <f t="shared" si="4"/>
        <v>97.55952380952381</v>
      </c>
      <c r="G73">
        <f t="shared" si="5"/>
        <v>2.4014005407815442</v>
      </c>
      <c r="H73" s="10">
        <v>0</v>
      </c>
    </row>
    <row r="74" spans="1:8">
      <c r="A74">
        <v>2.9</v>
      </c>
      <c r="B74">
        <v>224</v>
      </c>
      <c r="C74">
        <v>419.3</v>
      </c>
      <c r="D74">
        <v>2017</v>
      </c>
      <c r="E74">
        <f t="shared" si="3"/>
        <v>649.6</v>
      </c>
      <c r="F74">
        <f t="shared" si="4"/>
        <v>37.846366995073893</v>
      </c>
      <c r="G74">
        <f t="shared" si="5"/>
        <v>2.8126460162331188</v>
      </c>
      <c r="H74" s="10">
        <v>0</v>
      </c>
    </row>
    <row r="75" spans="1:8">
      <c r="A75">
        <v>24.1</v>
      </c>
      <c r="B75">
        <v>656</v>
      </c>
      <c r="C75">
        <v>211.4</v>
      </c>
      <c r="D75">
        <v>2017</v>
      </c>
      <c r="E75">
        <f t="shared" si="3"/>
        <v>15809.6</v>
      </c>
      <c r="F75">
        <f t="shared" si="4"/>
        <v>1.5550678069021353</v>
      </c>
      <c r="G75">
        <f t="shared" si="5"/>
        <v>4.1989208819505288</v>
      </c>
      <c r="H75" s="10">
        <v>0</v>
      </c>
    </row>
    <row r="76" spans="1:8">
      <c r="A76">
        <v>33.700000000000003</v>
      </c>
      <c r="B76">
        <v>371.99999999999994</v>
      </c>
      <c r="C76">
        <v>190.8</v>
      </c>
      <c r="D76">
        <v>2017</v>
      </c>
      <c r="E76">
        <f t="shared" si="3"/>
        <v>12536.4</v>
      </c>
      <c r="F76">
        <f t="shared" si="4"/>
        <v>1.9610893079352925</v>
      </c>
      <c r="G76">
        <f t="shared" si="5"/>
        <v>4.0981728407532358</v>
      </c>
      <c r="H76">
        <v>500</v>
      </c>
    </row>
    <row r="77" spans="1:8">
      <c r="A77">
        <v>24</v>
      </c>
      <c r="B77">
        <v>523</v>
      </c>
      <c r="C77">
        <v>211.10000000000002</v>
      </c>
      <c r="D77">
        <v>2017</v>
      </c>
      <c r="E77">
        <f t="shared" si="3"/>
        <v>12552</v>
      </c>
      <c r="F77">
        <f t="shared" si="4"/>
        <v>1.9586520076481835</v>
      </c>
      <c r="G77">
        <f t="shared" si="5"/>
        <v>4.0987129305788805</v>
      </c>
      <c r="H77" s="10">
        <v>0</v>
      </c>
    </row>
    <row r="78" spans="1:8">
      <c r="A78">
        <v>20</v>
      </c>
      <c r="B78">
        <v>4707</v>
      </c>
      <c r="C78">
        <v>278.10000000000002</v>
      </c>
      <c r="D78">
        <v>2017</v>
      </c>
      <c r="E78">
        <f t="shared" si="3"/>
        <v>94140</v>
      </c>
      <c r="F78">
        <f t="shared" si="4"/>
        <v>0.26115360101975782</v>
      </c>
      <c r="G78">
        <f t="shared" si="5"/>
        <v>4.9737741939705806</v>
      </c>
      <c r="H78" s="10">
        <v>0</v>
      </c>
    </row>
    <row r="79" spans="1:8">
      <c r="A79">
        <v>24</v>
      </c>
      <c r="B79">
        <v>10659</v>
      </c>
      <c r="C79">
        <v>393.6</v>
      </c>
      <c r="D79">
        <v>2017</v>
      </c>
      <c r="E79">
        <f t="shared" si="3"/>
        <v>255816</v>
      </c>
      <c r="F79">
        <f t="shared" si="4"/>
        <v>9.6104231166150675E-2</v>
      </c>
      <c r="G79">
        <f t="shared" si="5"/>
        <v>5.4079277039205964</v>
      </c>
      <c r="H79">
        <v>900</v>
      </c>
    </row>
    <row r="80" spans="1:8">
      <c r="A80">
        <v>30</v>
      </c>
      <c r="B80">
        <v>9839</v>
      </c>
      <c r="C80">
        <v>331.7</v>
      </c>
      <c r="D80">
        <v>2017</v>
      </c>
      <c r="E80">
        <f t="shared" si="3"/>
        <v>295170</v>
      </c>
      <c r="F80">
        <f t="shared" si="4"/>
        <v>8.3290984856184566E-2</v>
      </c>
      <c r="G80">
        <f t="shared" si="5"/>
        <v>5.4700722152901085</v>
      </c>
      <c r="H80" s="10">
        <v>0</v>
      </c>
    </row>
    <row r="81" spans="1:8">
      <c r="C81" t="e">
        <v>#VALUE!</v>
      </c>
      <c r="D81">
        <v>2017</v>
      </c>
      <c r="E81">
        <f t="shared" si="3"/>
        <v>0</v>
      </c>
      <c r="F81" t="e">
        <f t="shared" si="4"/>
        <v>#DIV/0!</v>
      </c>
      <c r="G81" t="e">
        <f t="shared" si="5"/>
        <v>#NUM!</v>
      </c>
      <c r="H81" s="10">
        <v>0</v>
      </c>
    </row>
    <row r="82" spans="1:8">
      <c r="A82">
        <v>14.2</v>
      </c>
      <c r="B82">
        <v>-177</v>
      </c>
      <c r="C82">
        <v>265.90000000000003</v>
      </c>
      <c r="D82">
        <v>2017</v>
      </c>
      <c r="E82">
        <f t="shared" si="3"/>
        <v>-2513.4</v>
      </c>
      <c r="F82">
        <f t="shared" si="4"/>
        <v>-9.7815707806158976</v>
      </c>
      <c r="G82" t="e">
        <f t="shared" si="5"/>
        <v>#NUM!</v>
      </c>
      <c r="H82" s="10">
        <v>0</v>
      </c>
    </row>
    <row r="83" spans="1:8">
      <c r="A83">
        <v>15.3</v>
      </c>
      <c r="B83">
        <v>-92.999999999999986</v>
      </c>
      <c r="C83">
        <v>259.7</v>
      </c>
      <c r="D83">
        <v>2017</v>
      </c>
      <c r="E83">
        <f t="shared" si="3"/>
        <v>-1422.8999999999999</v>
      </c>
      <c r="F83">
        <f t="shared" si="4"/>
        <v>-17.27809403331225</v>
      </c>
      <c r="G83" t="e">
        <f t="shared" si="5"/>
        <v>#NUM!</v>
      </c>
      <c r="H83" s="10">
        <v>0</v>
      </c>
    </row>
    <row r="84" spans="1:8">
      <c r="A84">
        <v>25.8</v>
      </c>
      <c r="B84">
        <v>-88</v>
      </c>
      <c r="C84">
        <v>229.6</v>
      </c>
      <c r="D84">
        <v>2017</v>
      </c>
      <c r="E84">
        <f t="shared" si="3"/>
        <v>-2270.4</v>
      </c>
      <c r="F84">
        <f t="shared" si="4"/>
        <v>-10.828488372093023</v>
      </c>
      <c r="G84" t="e">
        <f t="shared" si="5"/>
        <v>#NUM!</v>
      </c>
      <c r="H84" s="10">
        <v>0</v>
      </c>
    </row>
    <row r="85" spans="1:8">
      <c r="A85">
        <v>21.6</v>
      </c>
      <c r="B85">
        <v>-79.000000000000014</v>
      </c>
      <c r="C85">
        <v>237.9</v>
      </c>
      <c r="D85">
        <v>2017</v>
      </c>
      <c r="E85">
        <f t="shared" si="3"/>
        <v>-1706.4000000000003</v>
      </c>
      <c r="F85">
        <f t="shared" si="4"/>
        <v>-14.407524613220813</v>
      </c>
      <c r="G85" t="e">
        <f t="shared" si="5"/>
        <v>#NUM!</v>
      </c>
      <c r="H85" s="10">
        <v>0</v>
      </c>
    </row>
    <row r="86" spans="1:8">
      <c r="A86">
        <v>15.7</v>
      </c>
      <c r="B86">
        <v>-109</v>
      </c>
      <c r="C86">
        <v>257.10000000000002</v>
      </c>
      <c r="D86">
        <v>2017</v>
      </c>
      <c r="E86">
        <f t="shared" si="3"/>
        <v>-1711.3</v>
      </c>
      <c r="F86">
        <f t="shared" si="4"/>
        <v>-14.366271255770467</v>
      </c>
      <c r="G86" t="e">
        <f t="shared" si="5"/>
        <v>#NUM!</v>
      </c>
      <c r="H86" s="10">
        <v>0</v>
      </c>
    </row>
    <row r="87" spans="1:8">
      <c r="A87">
        <v>19.8</v>
      </c>
      <c r="B87">
        <v>-15</v>
      </c>
      <c r="C87">
        <v>244.5</v>
      </c>
      <c r="D87">
        <v>2017</v>
      </c>
      <c r="E87">
        <f t="shared" si="3"/>
        <v>-297</v>
      </c>
      <c r="F87">
        <f t="shared" si="4"/>
        <v>-82.777777777777771</v>
      </c>
      <c r="G87" t="e">
        <f t="shared" si="5"/>
        <v>#NUM!</v>
      </c>
      <c r="H87" s="10">
        <v>0</v>
      </c>
    </row>
    <row r="88" spans="1:8">
      <c r="A88">
        <v>21.4</v>
      </c>
      <c r="B88">
        <v>14</v>
      </c>
      <c r="C88">
        <v>238.6</v>
      </c>
      <c r="D88">
        <v>2017</v>
      </c>
      <c r="E88">
        <f t="shared" si="3"/>
        <v>299.59999999999997</v>
      </c>
      <c r="F88">
        <f t="shared" si="4"/>
        <v>82.059412550066767</v>
      </c>
      <c r="G88">
        <f t="shared" si="5"/>
        <v>2.4765418090274287</v>
      </c>
      <c r="H88" s="10">
        <v>0</v>
      </c>
    </row>
    <row r="89" spans="1:8">
      <c r="A89">
        <v>9</v>
      </c>
      <c r="B89">
        <v>-118</v>
      </c>
      <c r="C89">
        <v>298</v>
      </c>
      <c r="D89">
        <v>2017</v>
      </c>
      <c r="E89">
        <f t="shared" si="3"/>
        <v>-1062</v>
      </c>
      <c r="F89">
        <f t="shared" si="4"/>
        <v>-23.149717514124294</v>
      </c>
      <c r="G89" t="e">
        <f t="shared" si="5"/>
        <v>#NUM!</v>
      </c>
      <c r="H89" s="10">
        <v>0</v>
      </c>
    </row>
    <row r="90" spans="1:8">
      <c r="A90">
        <v>8.3000000000000007</v>
      </c>
      <c r="B90">
        <v>-108</v>
      </c>
      <c r="C90">
        <v>310.40000000000003</v>
      </c>
      <c r="D90">
        <v>2017</v>
      </c>
      <c r="E90">
        <f t="shared" si="3"/>
        <v>-896.40000000000009</v>
      </c>
      <c r="F90">
        <f t="shared" si="4"/>
        <v>-27.426372155287815</v>
      </c>
      <c r="G90" t="e">
        <f t="shared" si="5"/>
        <v>#NUM!</v>
      </c>
      <c r="H90" s="10">
        <v>0</v>
      </c>
    </row>
    <row r="91" spans="1:8">
      <c r="A91">
        <v>8</v>
      </c>
      <c r="B91">
        <v>-149</v>
      </c>
      <c r="C91">
        <v>316.7</v>
      </c>
      <c r="D91">
        <v>2017</v>
      </c>
      <c r="E91">
        <f t="shared" si="3"/>
        <v>-1192</v>
      </c>
      <c r="F91">
        <f t="shared" si="4"/>
        <v>-20.625</v>
      </c>
      <c r="G91" t="e">
        <f t="shared" si="5"/>
        <v>#NUM!</v>
      </c>
      <c r="H91" s="10">
        <v>0</v>
      </c>
    </row>
    <row r="92" spans="1:8">
      <c r="A92">
        <v>15</v>
      </c>
      <c r="B92">
        <v>-171</v>
      </c>
      <c r="C92">
        <v>261.2</v>
      </c>
      <c r="D92">
        <v>2017</v>
      </c>
      <c r="E92">
        <f t="shared" si="3"/>
        <v>-2565</v>
      </c>
      <c r="F92">
        <f t="shared" si="4"/>
        <v>-9.5847953216374275</v>
      </c>
      <c r="G92" t="e">
        <f t="shared" si="5"/>
        <v>#NUM!</v>
      </c>
      <c r="H92" s="10">
        <v>0</v>
      </c>
    </row>
    <row r="93" spans="1:8">
      <c r="A93">
        <v>12</v>
      </c>
      <c r="B93">
        <v>-117</v>
      </c>
      <c r="C93">
        <v>273.2</v>
      </c>
      <c r="D93">
        <v>2017</v>
      </c>
      <c r="E93">
        <f t="shared" si="3"/>
        <v>-1404</v>
      </c>
      <c r="F93">
        <f t="shared" si="4"/>
        <v>-17.510683760683762</v>
      </c>
      <c r="G93" t="e">
        <f t="shared" si="5"/>
        <v>#NUM!</v>
      </c>
      <c r="H93" s="10">
        <v>0</v>
      </c>
    </row>
    <row r="94" spans="1:8">
      <c r="A94">
        <v>23.5</v>
      </c>
      <c r="B94">
        <v>-107</v>
      </c>
      <c r="C94">
        <v>233</v>
      </c>
      <c r="D94">
        <v>2017</v>
      </c>
      <c r="E94">
        <f t="shared" si="3"/>
        <v>-2514.5</v>
      </c>
      <c r="F94">
        <f t="shared" si="4"/>
        <v>-9.7772917080930597</v>
      </c>
      <c r="G94" t="e">
        <f t="shared" si="5"/>
        <v>#NUM!</v>
      </c>
      <c r="H94" s="10">
        <v>0</v>
      </c>
    </row>
    <row r="95" spans="1:8">
      <c r="A95">
        <v>17.5</v>
      </c>
      <c r="B95">
        <v>-77</v>
      </c>
      <c r="C95">
        <v>248.79999999999998</v>
      </c>
      <c r="D95">
        <v>2017</v>
      </c>
      <c r="E95">
        <f t="shared" si="3"/>
        <v>-1347.5</v>
      </c>
      <c r="F95">
        <f t="shared" si="4"/>
        <v>-18.244897959183675</v>
      </c>
      <c r="G95" t="e">
        <f t="shared" si="5"/>
        <v>#NUM!</v>
      </c>
      <c r="H95" s="10">
        <v>0</v>
      </c>
    </row>
    <row r="96" spans="1:8">
      <c r="A96">
        <v>28</v>
      </c>
      <c r="B96">
        <v>-82</v>
      </c>
      <c r="C96">
        <v>223.1</v>
      </c>
      <c r="D96">
        <v>2017</v>
      </c>
      <c r="E96">
        <f t="shared" si="3"/>
        <v>-2296</v>
      </c>
      <c r="F96">
        <f t="shared" si="4"/>
        <v>-10.707752613240418</v>
      </c>
      <c r="G96" t="e">
        <f t="shared" si="5"/>
        <v>#NUM!</v>
      </c>
      <c r="H96" s="10">
        <v>0</v>
      </c>
    </row>
    <row r="97" spans="1:8">
      <c r="A97">
        <v>22</v>
      </c>
      <c r="B97">
        <v>-102.00000000000001</v>
      </c>
      <c r="C97">
        <v>236.6</v>
      </c>
      <c r="D97">
        <v>2017</v>
      </c>
      <c r="E97">
        <f t="shared" si="3"/>
        <v>-2244.0000000000005</v>
      </c>
      <c r="F97">
        <f t="shared" si="4"/>
        <v>-10.955882352941174</v>
      </c>
      <c r="G97" t="e">
        <f t="shared" si="5"/>
        <v>#NUM!</v>
      </c>
      <c r="H97" s="10">
        <v>0</v>
      </c>
    </row>
    <row r="98" spans="1:8">
      <c r="A98">
        <v>17</v>
      </c>
      <c r="B98">
        <v>-97</v>
      </c>
      <c r="C98">
        <v>250.7</v>
      </c>
      <c r="D98">
        <v>2017</v>
      </c>
      <c r="E98">
        <f t="shared" si="3"/>
        <v>-1649</v>
      </c>
      <c r="F98">
        <f t="shared" si="4"/>
        <v>-14.909035779260158</v>
      </c>
      <c r="G98" t="e">
        <f t="shared" si="5"/>
        <v>#NUM!</v>
      </c>
      <c r="H98" s="10">
        <v>0</v>
      </c>
    </row>
    <row r="99" spans="1:8">
      <c r="A99">
        <v>12.7</v>
      </c>
      <c r="B99">
        <v>-154</v>
      </c>
      <c r="C99">
        <v>272.39999999999998</v>
      </c>
      <c r="D99">
        <v>2017</v>
      </c>
      <c r="E99">
        <f t="shared" si="3"/>
        <v>-1955.8</v>
      </c>
      <c r="F99">
        <f t="shared" si="4"/>
        <v>-12.570303712035996</v>
      </c>
      <c r="G99" t="e">
        <f t="shared" si="5"/>
        <v>#NUM!</v>
      </c>
      <c r="H99" s="10">
        <v>0</v>
      </c>
    </row>
    <row r="100" spans="1:8">
      <c r="A100">
        <v>11</v>
      </c>
      <c r="B100">
        <v>-139</v>
      </c>
      <c r="C100">
        <v>277.3</v>
      </c>
      <c r="D100">
        <v>2017</v>
      </c>
      <c r="E100">
        <f t="shared" si="3"/>
        <v>-1529</v>
      </c>
      <c r="F100">
        <f t="shared" si="4"/>
        <v>-16.079136690647481</v>
      </c>
      <c r="G100" t="e">
        <f t="shared" si="5"/>
        <v>#NUM!</v>
      </c>
      <c r="H100" s="10">
        <v>0</v>
      </c>
    </row>
    <row r="101" spans="1:8">
      <c r="A101">
        <v>9.8000000000000007</v>
      </c>
      <c r="B101">
        <v>-194</v>
      </c>
      <c r="C101">
        <v>287.39999999999998</v>
      </c>
      <c r="D101">
        <v>2017</v>
      </c>
      <c r="E101">
        <f t="shared" si="3"/>
        <v>-1901.2</v>
      </c>
      <c r="F101">
        <f t="shared" si="4"/>
        <v>-12.93130654323585</v>
      </c>
      <c r="G101" t="e">
        <f t="shared" si="5"/>
        <v>#NUM!</v>
      </c>
      <c r="H101" s="10">
        <v>0</v>
      </c>
    </row>
    <row r="102" spans="1:8">
      <c r="A102">
        <v>21</v>
      </c>
      <c r="B102">
        <v>-103</v>
      </c>
      <c r="C102">
        <v>240</v>
      </c>
      <c r="D102">
        <v>2017</v>
      </c>
      <c r="E102">
        <f t="shared" si="3"/>
        <v>-2163</v>
      </c>
      <c r="F102">
        <f t="shared" si="4"/>
        <v>-11.366158113730929</v>
      </c>
      <c r="G102" t="e">
        <f t="shared" si="5"/>
        <v>#NUM!</v>
      </c>
      <c r="H102" s="10">
        <v>0</v>
      </c>
    </row>
    <row r="103" spans="1:8">
      <c r="A103">
        <v>16</v>
      </c>
      <c r="B103">
        <v>-137</v>
      </c>
      <c r="C103">
        <v>255.4</v>
      </c>
      <c r="D103">
        <v>2017</v>
      </c>
      <c r="E103">
        <f t="shared" si="3"/>
        <v>-2192</v>
      </c>
      <c r="F103">
        <f t="shared" si="4"/>
        <v>-11.215784671532846</v>
      </c>
      <c r="G103" t="e">
        <f t="shared" si="5"/>
        <v>#NUM!</v>
      </c>
      <c r="H103" s="10">
        <v>0</v>
      </c>
    </row>
    <row r="104" spans="1:8">
      <c r="A104">
        <v>18</v>
      </c>
      <c r="B104">
        <v>-56</v>
      </c>
      <c r="C104">
        <v>247.29999999999998</v>
      </c>
      <c r="D104">
        <v>2017</v>
      </c>
      <c r="E104">
        <f t="shared" si="3"/>
        <v>-1008</v>
      </c>
      <c r="F104">
        <f t="shared" si="4"/>
        <v>-24.389880952380953</v>
      </c>
      <c r="G104" t="e">
        <f t="shared" si="5"/>
        <v>#NUM!</v>
      </c>
      <c r="H104" s="10">
        <v>0</v>
      </c>
    </row>
    <row r="105" spans="1:8">
      <c r="A105">
        <v>23.5</v>
      </c>
      <c r="B105">
        <v>-120</v>
      </c>
      <c r="C105">
        <v>233</v>
      </c>
      <c r="D105">
        <v>2017</v>
      </c>
      <c r="E105">
        <f t="shared" si="3"/>
        <v>-2820</v>
      </c>
      <c r="F105">
        <f t="shared" si="4"/>
        <v>-8.7180851063829792</v>
      </c>
      <c r="G105" t="e">
        <f t="shared" si="5"/>
        <v>#NUM!</v>
      </c>
      <c r="H105" s="10">
        <v>0</v>
      </c>
    </row>
    <row r="106" spans="1:8">
      <c r="A106">
        <v>20</v>
      </c>
      <c r="B106">
        <v>-94</v>
      </c>
      <c r="C106">
        <v>244.29999999999998</v>
      </c>
      <c r="D106">
        <v>2017</v>
      </c>
      <c r="E106">
        <f t="shared" si="3"/>
        <v>-1880</v>
      </c>
      <c r="F106">
        <f t="shared" si="4"/>
        <v>-13.077127659574469</v>
      </c>
      <c r="G106" t="e">
        <f t="shared" si="5"/>
        <v>#NUM!</v>
      </c>
      <c r="H106" s="10">
        <v>0</v>
      </c>
    </row>
    <row r="107" spans="1:8">
      <c r="A107">
        <v>16</v>
      </c>
      <c r="B107">
        <v>-60</v>
      </c>
      <c r="C107">
        <v>255.4</v>
      </c>
      <c r="D107">
        <v>2017</v>
      </c>
      <c r="E107">
        <f t="shared" si="3"/>
        <v>-960</v>
      </c>
      <c r="F107">
        <f t="shared" si="4"/>
        <v>-25.609375</v>
      </c>
      <c r="G107" t="e">
        <f t="shared" si="5"/>
        <v>#NUM!</v>
      </c>
      <c r="H107" s="10">
        <v>0</v>
      </c>
    </row>
    <row r="108" spans="1:8">
      <c r="A108">
        <v>21</v>
      </c>
      <c r="B108">
        <v>-92.999999999999986</v>
      </c>
      <c r="C108">
        <v>240</v>
      </c>
      <c r="D108">
        <v>2017</v>
      </c>
      <c r="E108">
        <f t="shared" si="3"/>
        <v>-1952.9999999999998</v>
      </c>
      <c r="F108">
        <f t="shared" si="4"/>
        <v>-12.588325652841784</v>
      </c>
      <c r="G108" t="e">
        <f t="shared" si="5"/>
        <v>#NUM!</v>
      </c>
      <c r="H108" s="10">
        <v>0</v>
      </c>
    </row>
    <row r="109" spans="1:8">
      <c r="A109">
        <v>25.5</v>
      </c>
      <c r="B109">
        <v>-60</v>
      </c>
      <c r="C109">
        <v>230.6</v>
      </c>
      <c r="D109">
        <v>2017</v>
      </c>
      <c r="E109">
        <f t="shared" si="3"/>
        <v>-1530</v>
      </c>
      <c r="F109">
        <f t="shared" si="4"/>
        <v>-16.068627450980394</v>
      </c>
      <c r="G109" t="e">
        <f t="shared" si="5"/>
        <v>#NUM!</v>
      </c>
      <c r="H109" s="10">
        <v>0</v>
      </c>
    </row>
    <row r="110" spans="1:8">
      <c r="A110">
        <v>24</v>
      </c>
      <c r="B110">
        <v>-60</v>
      </c>
      <c r="C110">
        <v>232.1</v>
      </c>
      <c r="D110">
        <v>2017</v>
      </c>
      <c r="E110">
        <f t="shared" si="3"/>
        <v>-1440</v>
      </c>
      <c r="F110">
        <f t="shared" si="4"/>
        <v>-17.072916666666668</v>
      </c>
      <c r="G110" t="e">
        <f t="shared" si="5"/>
        <v>#NUM!</v>
      </c>
      <c r="H110" s="10">
        <v>0</v>
      </c>
    </row>
    <row r="111" spans="1:8">
      <c r="A111">
        <v>15.3</v>
      </c>
      <c r="B111">
        <v>-129</v>
      </c>
      <c r="C111">
        <v>259.7</v>
      </c>
      <c r="D111">
        <v>2017</v>
      </c>
      <c r="E111">
        <f t="shared" si="3"/>
        <v>-1973.7</v>
      </c>
      <c r="F111">
        <f t="shared" si="4"/>
        <v>-12.456300349597203</v>
      </c>
      <c r="G111" t="e">
        <f t="shared" si="5"/>
        <v>#NUM!</v>
      </c>
      <c r="H111" s="10">
        <v>0</v>
      </c>
    </row>
    <row r="112" spans="1:8">
      <c r="A112">
        <v>16.5</v>
      </c>
      <c r="B112">
        <v>-78</v>
      </c>
      <c r="C112">
        <v>252.9</v>
      </c>
      <c r="D112">
        <v>2017</v>
      </c>
      <c r="E112">
        <f t="shared" si="3"/>
        <v>-1287</v>
      </c>
      <c r="F112">
        <f t="shared" si="4"/>
        <v>-19.102564102564102</v>
      </c>
      <c r="G112" t="e">
        <f t="shared" si="5"/>
        <v>#NUM!</v>
      </c>
      <c r="H112" s="10">
        <v>0</v>
      </c>
    </row>
    <row r="113" spans="1:8">
      <c r="A113">
        <v>30</v>
      </c>
      <c r="B113">
        <v>-73</v>
      </c>
      <c r="C113">
        <v>217.6</v>
      </c>
      <c r="D113">
        <v>2017</v>
      </c>
      <c r="E113">
        <f t="shared" si="3"/>
        <v>-2190</v>
      </c>
      <c r="F113">
        <f t="shared" si="4"/>
        <v>-11.226027397260275</v>
      </c>
      <c r="G113" t="e">
        <f t="shared" si="5"/>
        <v>#NUM!</v>
      </c>
      <c r="H113" s="10">
        <v>0</v>
      </c>
    </row>
    <row r="114" spans="1:8">
      <c r="A114">
        <v>22</v>
      </c>
      <c r="B114">
        <v>-78</v>
      </c>
      <c r="C114">
        <v>236.6</v>
      </c>
      <c r="D114">
        <v>2017</v>
      </c>
      <c r="E114">
        <f t="shared" si="3"/>
        <v>-1716</v>
      </c>
      <c r="F114">
        <f t="shared" si="4"/>
        <v>-14.326923076923077</v>
      </c>
      <c r="G114" t="e">
        <f t="shared" si="5"/>
        <v>#NUM!</v>
      </c>
      <c r="H114" s="10">
        <v>0</v>
      </c>
    </row>
    <row r="115" spans="1:8">
      <c r="A115">
        <v>22.5</v>
      </c>
      <c r="B115">
        <v>-7</v>
      </c>
      <c r="C115">
        <v>235.2</v>
      </c>
      <c r="D115">
        <v>2017</v>
      </c>
      <c r="E115">
        <f t="shared" si="3"/>
        <v>-157.5</v>
      </c>
      <c r="F115">
        <f t="shared" si="4"/>
        <v>-156.0952380952381</v>
      </c>
      <c r="G115" t="e">
        <f t="shared" si="5"/>
        <v>#NUM!</v>
      </c>
      <c r="H115" s="10">
        <v>0</v>
      </c>
    </row>
    <row r="116" spans="1:8">
      <c r="A116">
        <v>19.399999999999999</v>
      </c>
      <c r="B116">
        <v>-92.999999999999986</v>
      </c>
      <c r="C116">
        <v>244.79999999999998</v>
      </c>
      <c r="D116">
        <v>2017</v>
      </c>
      <c r="E116">
        <f t="shared" si="3"/>
        <v>-1804.1999999999996</v>
      </c>
      <c r="F116">
        <f t="shared" si="4"/>
        <v>-13.626538077818427</v>
      </c>
      <c r="G116" t="e">
        <f t="shared" si="5"/>
        <v>#NUM!</v>
      </c>
      <c r="H116" s="10">
        <v>0</v>
      </c>
    </row>
    <row r="117" spans="1:8">
      <c r="A117">
        <v>20.3</v>
      </c>
      <c r="B117">
        <v>-111</v>
      </c>
      <c r="C117">
        <v>242.9</v>
      </c>
      <c r="D117">
        <v>2017</v>
      </c>
      <c r="E117">
        <f t="shared" si="3"/>
        <v>-2253.3000000000002</v>
      </c>
      <c r="F117">
        <f t="shared" si="4"/>
        <v>-10.91066435894022</v>
      </c>
      <c r="G117" t="e">
        <f t="shared" si="5"/>
        <v>#NUM!</v>
      </c>
      <c r="H117" s="10">
        <v>0</v>
      </c>
    </row>
    <row r="118" spans="1:8">
      <c r="A118">
        <v>15.5</v>
      </c>
      <c r="B118">
        <v>-92.999999999999986</v>
      </c>
      <c r="C118">
        <v>258.40000000000003</v>
      </c>
      <c r="D118">
        <v>2017</v>
      </c>
      <c r="E118">
        <f t="shared" si="3"/>
        <v>-1441.4999999999998</v>
      </c>
      <c r="F118">
        <f t="shared" si="4"/>
        <v>-17.055150884495319</v>
      </c>
      <c r="G118" t="e">
        <f t="shared" si="5"/>
        <v>#NUM!</v>
      </c>
      <c r="H118" s="10">
        <v>0</v>
      </c>
    </row>
    <row r="119" spans="1:8">
      <c r="A119">
        <v>15.6</v>
      </c>
      <c r="B119">
        <v>-118</v>
      </c>
      <c r="C119">
        <v>257.7</v>
      </c>
      <c r="D119">
        <v>2017</v>
      </c>
      <c r="E119">
        <f t="shared" si="3"/>
        <v>-1840.8</v>
      </c>
      <c r="F119">
        <f t="shared" si="4"/>
        <v>-13.355606258148631</v>
      </c>
      <c r="G119" t="e">
        <f t="shared" si="5"/>
        <v>#NUM!</v>
      </c>
      <c r="H119" s="10">
        <v>0</v>
      </c>
    </row>
    <row r="120" spans="1:8">
      <c r="A120">
        <v>19.399999999999999</v>
      </c>
      <c r="B120">
        <v>-83</v>
      </c>
      <c r="C120">
        <v>244.79999999999998</v>
      </c>
      <c r="D120">
        <v>2017</v>
      </c>
      <c r="E120">
        <f t="shared" si="3"/>
        <v>-1610.1999999999998</v>
      </c>
      <c r="F120">
        <f t="shared" si="4"/>
        <v>-15.268289653459199</v>
      </c>
      <c r="G120" t="e">
        <f t="shared" si="5"/>
        <v>#NUM!</v>
      </c>
      <c r="H120" s="10">
        <v>0</v>
      </c>
    </row>
    <row r="121" spans="1:8">
      <c r="A121">
        <v>21</v>
      </c>
      <c r="B121">
        <v>-4</v>
      </c>
      <c r="C121">
        <v>144.19999999999999</v>
      </c>
      <c r="D121">
        <v>2017</v>
      </c>
      <c r="E121">
        <f t="shared" si="3"/>
        <v>-84</v>
      </c>
      <c r="F121">
        <f t="shared" si="4"/>
        <v>-292.67857142857144</v>
      </c>
      <c r="G121" t="e">
        <f t="shared" si="5"/>
        <v>#NUM!</v>
      </c>
      <c r="H121" s="10">
        <v>0</v>
      </c>
    </row>
    <row r="122" spans="1:8">
      <c r="A122">
        <v>32</v>
      </c>
      <c r="B122">
        <v>-44</v>
      </c>
      <c r="C122">
        <v>128</v>
      </c>
      <c r="D122">
        <v>2017</v>
      </c>
      <c r="E122">
        <f t="shared" si="3"/>
        <v>-1408</v>
      </c>
      <c r="F122">
        <f t="shared" si="4"/>
        <v>-17.4609375</v>
      </c>
      <c r="G122" t="e">
        <f t="shared" si="5"/>
        <v>#NUM!</v>
      </c>
      <c r="H122" s="10">
        <v>0</v>
      </c>
    </row>
    <row r="123" spans="1:8">
      <c r="A123">
        <v>17.600000000000001</v>
      </c>
      <c r="B123">
        <v>9</v>
      </c>
      <c r="C123">
        <v>149.29999999999998</v>
      </c>
      <c r="D123">
        <v>2017</v>
      </c>
      <c r="E123">
        <f t="shared" si="3"/>
        <v>158.4</v>
      </c>
      <c r="F123">
        <f t="shared" si="4"/>
        <v>155.20833333333331</v>
      </c>
      <c r="G123">
        <f t="shared" si="5"/>
        <v>2.1997551772534747</v>
      </c>
      <c r="H123" s="10">
        <v>0</v>
      </c>
    </row>
    <row r="124" spans="1:8">
      <c r="A124">
        <v>18</v>
      </c>
      <c r="B124">
        <v>-43</v>
      </c>
      <c r="C124">
        <v>148.60000000000002</v>
      </c>
      <c r="D124">
        <v>2017</v>
      </c>
      <c r="E124">
        <f t="shared" si="3"/>
        <v>-774</v>
      </c>
      <c r="F124">
        <f t="shared" si="4"/>
        <v>-31.763565891472869</v>
      </c>
      <c r="G124" t="e">
        <f t="shared" si="5"/>
        <v>#NUM!</v>
      </c>
      <c r="H124" s="10">
        <v>0</v>
      </c>
    </row>
    <row r="125" spans="1:8">
      <c r="A125">
        <v>27</v>
      </c>
      <c r="B125">
        <v>-26</v>
      </c>
      <c r="C125">
        <v>135.69999999999999</v>
      </c>
      <c r="D125">
        <v>2017</v>
      </c>
      <c r="E125">
        <f t="shared" si="3"/>
        <v>-702</v>
      </c>
      <c r="F125">
        <f t="shared" si="4"/>
        <v>-35.021367521367523</v>
      </c>
      <c r="G125" t="e">
        <f t="shared" si="5"/>
        <v>#NUM!</v>
      </c>
      <c r="H125" s="10">
        <v>0</v>
      </c>
    </row>
    <row r="126" spans="1:8">
      <c r="A126">
        <v>30</v>
      </c>
      <c r="B126">
        <v>-46</v>
      </c>
      <c r="C126">
        <v>130.80000000000001</v>
      </c>
      <c r="D126">
        <v>2017</v>
      </c>
      <c r="E126">
        <f t="shared" si="3"/>
        <v>-1380</v>
      </c>
      <c r="F126">
        <f t="shared" si="4"/>
        <v>-17.815217391304348</v>
      </c>
      <c r="G126" t="e">
        <f t="shared" si="5"/>
        <v>#NUM!</v>
      </c>
      <c r="H126" s="10">
        <v>0</v>
      </c>
    </row>
    <row r="127" spans="1:8">
      <c r="A127">
        <v>1.5</v>
      </c>
      <c r="B127">
        <v>-52</v>
      </c>
      <c r="C127">
        <v>413.9</v>
      </c>
      <c r="D127">
        <v>2017</v>
      </c>
      <c r="E127">
        <f t="shared" si="3"/>
        <v>-78</v>
      </c>
      <c r="F127">
        <f t="shared" si="4"/>
        <v>-315.19230769230768</v>
      </c>
      <c r="G127" t="e">
        <f t="shared" si="5"/>
        <v>#NUM!</v>
      </c>
      <c r="H127" s="10">
        <v>0</v>
      </c>
    </row>
    <row r="128" spans="1:8">
      <c r="A128">
        <v>8</v>
      </c>
      <c r="B128">
        <v>-13</v>
      </c>
      <c r="C128">
        <v>190.20000000000002</v>
      </c>
      <c r="D128">
        <v>2017</v>
      </c>
      <c r="E128">
        <f t="shared" si="3"/>
        <v>-104</v>
      </c>
      <c r="F128">
        <f t="shared" si="4"/>
        <v>-236.39423076923077</v>
      </c>
      <c r="G128" t="e">
        <f t="shared" si="5"/>
        <v>#NUM!</v>
      </c>
      <c r="H128" s="10">
        <v>0</v>
      </c>
    </row>
    <row r="129" spans="1:8">
      <c r="A129">
        <v>5</v>
      </c>
      <c r="B129">
        <v>-20</v>
      </c>
      <c r="C129">
        <v>234.2</v>
      </c>
      <c r="D129">
        <v>2017</v>
      </c>
      <c r="E129">
        <f t="shared" si="3"/>
        <v>-100</v>
      </c>
      <c r="F129">
        <f t="shared" si="4"/>
        <v>-245.85</v>
      </c>
      <c r="G129" t="e">
        <f t="shared" si="5"/>
        <v>#NUM!</v>
      </c>
      <c r="H129" s="10">
        <v>0</v>
      </c>
    </row>
    <row r="130" spans="1:8">
      <c r="A130">
        <v>6.7</v>
      </c>
      <c r="B130">
        <v>-8</v>
      </c>
      <c r="C130">
        <v>211.79999999999998</v>
      </c>
      <c r="D130">
        <v>2017</v>
      </c>
      <c r="E130">
        <f t="shared" si="3"/>
        <v>-53.6</v>
      </c>
      <c r="F130">
        <f t="shared" si="4"/>
        <v>-458.67537313432837</v>
      </c>
      <c r="G130" t="e">
        <f t="shared" si="5"/>
        <v>#NUM!</v>
      </c>
      <c r="H130" s="10">
        <v>0</v>
      </c>
    </row>
    <row r="131" spans="1:8">
      <c r="A131">
        <v>27</v>
      </c>
      <c r="B131">
        <v>-32</v>
      </c>
      <c r="C131">
        <v>135.69999999999999</v>
      </c>
      <c r="D131">
        <v>2017</v>
      </c>
      <c r="E131">
        <f t="shared" ref="E131:G194" si="6">B131*A131</f>
        <v>-864</v>
      </c>
      <c r="F131">
        <f t="shared" ref="F131:F194" si="7">24585/E131</f>
        <v>-28.454861111111111</v>
      </c>
      <c r="G131" t="e">
        <f t="shared" ref="G131:G194" si="8">LOG(E131)</f>
        <v>#NUM!</v>
      </c>
      <c r="H131" s="10">
        <v>0</v>
      </c>
    </row>
    <row r="132" spans="1:8">
      <c r="A132">
        <v>9</v>
      </c>
      <c r="B132">
        <v>7</v>
      </c>
      <c r="C132">
        <v>179</v>
      </c>
      <c r="D132">
        <v>2017</v>
      </c>
      <c r="E132">
        <f t="shared" si="6"/>
        <v>63</v>
      </c>
      <c r="F132">
        <f t="shared" si="7"/>
        <v>390.23809523809524</v>
      </c>
      <c r="G132">
        <f t="shared" si="8"/>
        <v>1.7993405494535817</v>
      </c>
      <c r="H132" s="10">
        <v>0</v>
      </c>
    </row>
    <row r="133" spans="1:8">
      <c r="A133">
        <v>26</v>
      </c>
      <c r="B133">
        <v>-84</v>
      </c>
      <c r="C133">
        <v>137.5</v>
      </c>
      <c r="D133">
        <v>2017</v>
      </c>
      <c r="E133">
        <f t="shared" si="6"/>
        <v>-2184</v>
      </c>
      <c r="F133">
        <f t="shared" si="7"/>
        <v>-11.256868131868131</v>
      </c>
      <c r="G133" t="e">
        <f t="shared" si="8"/>
        <v>#NUM!</v>
      </c>
      <c r="H133" s="10">
        <v>0</v>
      </c>
    </row>
    <row r="134" spans="1:8">
      <c r="A134">
        <v>20</v>
      </c>
      <c r="B134">
        <v>-57</v>
      </c>
      <c r="C134">
        <v>146.80000000000001</v>
      </c>
      <c r="D134">
        <v>2017</v>
      </c>
      <c r="E134">
        <f t="shared" si="6"/>
        <v>-1140</v>
      </c>
      <c r="F134">
        <f t="shared" si="7"/>
        <v>-21.565789473684209</v>
      </c>
      <c r="G134" t="e">
        <f t="shared" si="8"/>
        <v>#NUM!</v>
      </c>
      <c r="H134" s="10">
        <v>0</v>
      </c>
    </row>
    <row r="135" spans="1:8">
      <c r="A135">
        <v>17</v>
      </c>
      <c r="B135">
        <v>-2.9999999999999996</v>
      </c>
      <c r="C135">
        <v>150.60000000000002</v>
      </c>
      <c r="D135">
        <v>2017</v>
      </c>
      <c r="E135">
        <f t="shared" si="6"/>
        <v>-50.999999999999993</v>
      </c>
      <c r="F135">
        <f t="shared" si="7"/>
        <v>-482.05882352941182</v>
      </c>
      <c r="G135" t="e">
        <f t="shared" si="8"/>
        <v>#NUM!</v>
      </c>
      <c r="H135" s="10">
        <v>0</v>
      </c>
    </row>
    <row r="136" spans="1:8">
      <c r="C136" t="e">
        <v>#VALUE!</v>
      </c>
      <c r="D136">
        <v>2017</v>
      </c>
      <c r="E136">
        <f t="shared" si="6"/>
        <v>0</v>
      </c>
      <c r="F136" t="e">
        <f t="shared" si="7"/>
        <v>#DIV/0!</v>
      </c>
      <c r="G136" t="e">
        <f t="shared" si="8"/>
        <v>#NUM!</v>
      </c>
      <c r="H136" s="10">
        <v>0</v>
      </c>
    </row>
    <row r="137" spans="1:8">
      <c r="A137">
        <v>23.5</v>
      </c>
      <c r="B137">
        <v>-41</v>
      </c>
      <c r="C137">
        <v>140</v>
      </c>
      <c r="D137">
        <v>2017</v>
      </c>
      <c r="E137">
        <f t="shared" si="6"/>
        <v>-963.5</v>
      </c>
      <c r="F137">
        <f t="shared" si="7"/>
        <v>-25.516346652828229</v>
      </c>
      <c r="G137" t="e">
        <f t="shared" si="8"/>
        <v>#NUM!</v>
      </c>
      <c r="H137" s="10">
        <v>0</v>
      </c>
    </row>
    <row r="138" spans="1:8">
      <c r="A138">
        <v>9.5</v>
      </c>
      <c r="B138">
        <v>-22</v>
      </c>
      <c r="C138">
        <v>174.8</v>
      </c>
      <c r="D138">
        <v>2017</v>
      </c>
      <c r="E138">
        <f t="shared" si="6"/>
        <v>-209</v>
      </c>
      <c r="F138">
        <f t="shared" si="7"/>
        <v>-117.63157894736842</v>
      </c>
      <c r="G138" t="e">
        <f t="shared" si="8"/>
        <v>#NUM!</v>
      </c>
      <c r="H138" s="10">
        <v>0</v>
      </c>
    </row>
    <row r="139" spans="1:8">
      <c r="A139">
        <v>18.7</v>
      </c>
      <c r="B139">
        <v>-5</v>
      </c>
      <c r="C139">
        <v>147.69999999999999</v>
      </c>
      <c r="D139">
        <v>2017</v>
      </c>
      <c r="E139">
        <f t="shared" si="6"/>
        <v>-93.5</v>
      </c>
      <c r="F139">
        <f t="shared" si="7"/>
        <v>-262.94117647058823</v>
      </c>
      <c r="G139" t="e">
        <f t="shared" si="8"/>
        <v>#NUM!</v>
      </c>
      <c r="H139" s="10">
        <v>0</v>
      </c>
    </row>
    <row r="140" spans="1:8">
      <c r="A140">
        <v>9</v>
      </c>
      <c r="B140">
        <v>-16</v>
      </c>
      <c r="C140">
        <v>179</v>
      </c>
      <c r="D140">
        <v>2017</v>
      </c>
      <c r="E140">
        <f t="shared" si="6"/>
        <v>-144</v>
      </c>
      <c r="F140">
        <f t="shared" si="7"/>
        <v>-170.72916666666666</v>
      </c>
      <c r="G140" t="e">
        <f t="shared" si="8"/>
        <v>#NUM!</v>
      </c>
      <c r="H140" s="10">
        <v>0</v>
      </c>
    </row>
    <row r="141" spans="1:8">
      <c r="A141">
        <v>11</v>
      </c>
      <c r="B141">
        <v>4</v>
      </c>
      <c r="C141">
        <v>166.6</v>
      </c>
      <c r="D141">
        <v>2017</v>
      </c>
      <c r="E141">
        <f t="shared" si="6"/>
        <v>44</v>
      </c>
      <c r="F141">
        <f t="shared" si="7"/>
        <v>558.75</v>
      </c>
      <c r="G141">
        <f t="shared" si="8"/>
        <v>1.6434526764861874</v>
      </c>
      <c r="H141" s="10">
        <v>0</v>
      </c>
    </row>
    <row r="142" spans="1:8">
      <c r="A142">
        <v>15</v>
      </c>
      <c r="B142">
        <v>-11.999999999999998</v>
      </c>
      <c r="C142">
        <v>156.9</v>
      </c>
      <c r="D142">
        <v>2017</v>
      </c>
      <c r="E142">
        <f t="shared" si="6"/>
        <v>-179.99999999999997</v>
      </c>
      <c r="F142">
        <f t="shared" si="7"/>
        <v>-136.58333333333334</v>
      </c>
      <c r="G142" t="e">
        <f t="shared" si="8"/>
        <v>#NUM!</v>
      </c>
      <c r="H142" s="10">
        <v>0</v>
      </c>
    </row>
    <row r="143" spans="1:8">
      <c r="A143">
        <v>10.5</v>
      </c>
      <c r="B143">
        <v>-5</v>
      </c>
      <c r="C143">
        <v>168.7</v>
      </c>
      <c r="D143">
        <v>2017</v>
      </c>
      <c r="E143">
        <f t="shared" si="6"/>
        <v>-52.5</v>
      </c>
      <c r="F143">
        <f t="shared" si="7"/>
        <v>-468.28571428571428</v>
      </c>
      <c r="G143" t="e">
        <f t="shared" si="8"/>
        <v>#NUM!</v>
      </c>
      <c r="H143" s="10">
        <v>0</v>
      </c>
    </row>
    <row r="144" spans="1:8">
      <c r="A144">
        <v>6</v>
      </c>
      <c r="B144">
        <v>-31</v>
      </c>
      <c r="C144">
        <v>228.2</v>
      </c>
      <c r="D144">
        <v>2017</v>
      </c>
      <c r="E144">
        <f t="shared" si="6"/>
        <v>-186</v>
      </c>
      <c r="F144">
        <f t="shared" si="7"/>
        <v>-132.17741935483872</v>
      </c>
      <c r="G144" t="e">
        <f t="shared" si="8"/>
        <v>#NUM!</v>
      </c>
      <c r="H144" s="10">
        <v>0</v>
      </c>
    </row>
    <row r="145" spans="1:8">
      <c r="A145">
        <v>19.8</v>
      </c>
      <c r="B145">
        <v>-30</v>
      </c>
      <c r="C145">
        <v>146.9</v>
      </c>
      <c r="D145">
        <v>2017</v>
      </c>
      <c r="E145">
        <f t="shared" si="6"/>
        <v>-594</v>
      </c>
      <c r="F145">
        <f t="shared" si="7"/>
        <v>-41.388888888888886</v>
      </c>
      <c r="G145" t="e">
        <f t="shared" si="8"/>
        <v>#NUM!</v>
      </c>
      <c r="H145" s="10">
        <v>0</v>
      </c>
    </row>
    <row r="146" spans="1:8">
      <c r="A146">
        <v>29</v>
      </c>
      <c r="B146">
        <v>-23.999999999999996</v>
      </c>
      <c r="C146">
        <v>132.5</v>
      </c>
      <c r="D146">
        <v>2017</v>
      </c>
      <c r="E146">
        <f t="shared" si="6"/>
        <v>-695.99999999999989</v>
      </c>
      <c r="F146">
        <f t="shared" si="7"/>
        <v>-35.323275862068968</v>
      </c>
      <c r="G146" t="e">
        <f t="shared" si="8"/>
        <v>#NUM!</v>
      </c>
      <c r="H146" s="10">
        <v>0</v>
      </c>
    </row>
    <row r="147" spans="1:8">
      <c r="A147">
        <v>11</v>
      </c>
      <c r="B147">
        <v>-30</v>
      </c>
      <c r="C147">
        <v>166.6</v>
      </c>
      <c r="D147">
        <v>2017</v>
      </c>
      <c r="E147">
        <f t="shared" si="6"/>
        <v>-330</v>
      </c>
      <c r="F147">
        <f t="shared" si="7"/>
        <v>-74.5</v>
      </c>
      <c r="G147" t="e">
        <f t="shared" si="8"/>
        <v>#NUM!</v>
      </c>
      <c r="H147" s="10">
        <v>0</v>
      </c>
    </row>
    <row r="148" spans="1:8">
      <c r="A148">
        <v>7.5</v>
      </c>
      <c r="B148">
        <v>-20</v>
      </c>
      <c r="C148">
        <v>197.4</v>
      </c>
      <c r="D148">
        <v>2017</v>
      </c>
      <c r="E148">
        <f t="shared" si="6"/>
        <v>-150</v>
      </c>
      <c r="F148">
        <f t="shared" si="7"/>
        <v>-163.9</v>
      </c>
      <c r="G148" t="e">
        <f t="shared" si="8"/>
        <v>#NUM!</v>
      </c>
      <c r="H148" s="10">
        <v>0</v>
      </c>
    </row>
    <row r="149" spans="1:8">
      <c r="C149" t="e">
        <v>#VALUE!</v>
      </c>
      <c r="D149">
        <v>2017</v>
      </c>
      <c r="E149">
        <f t="shared" si="6"/>
        <v>0</v>
      </c>
      <c r="F149" t="e">
        <f t="shared" si="7"/>
        <v>#DIV/0!</v>
      </c>
      <c r="G149" t="e">
        <f t="shared" si="8"/>
        <v>#NUM!</v>
      </c>
      <c r="H149" s="10">
        <v>0</v>
      </c>
    </row>
    <row r="150" spans="1:8">
      <c r="A150">
        <v>7.3</v>
      </c>
      <c r="B150">
        <v>77</v>
      </c>
      <c r="C150">
        <v>200.8</v>
      </c>
      <c r="D150">
        <v>2017</v>
      </c>
      <c r="E150">
        <f t="shared" si="6"/>
        <v>562.1</v>
      </c>
      <c r="F150">
        <f t="shared" si="7"/>
        <v>43.737769080234834</v>
      </c>
      <c r="G150">
        <f t="shared" si="8"/>
        <v>2.7498135852929377</v>
      </c>
      <c r="H150" s="10">
        <v>0</v>
      </c>
    </row>
    <row r="151" spans="1:8">
      <c r="A151">
        <v>4.7</v>
      </c>
      <c r="B151">
        <v>70</v>
      </c>
      <c r="C151">
        <v>238.9</v>
      </c>
      <c r="D151">
        <v>2017</v>
      </c>
      <c r="E151">
        <f t="shared" si="6"/>
        <v>329</v>
      </c>
      <c r="F151">
        <f t="shared" si="7"/>
        <v>74.726443768996958</v>
      </c>
      <c r="G151">
        <f t="shared" si="8"/>
        <v>2.5171958979499744</v>
      </c>
      <c r="H151">
        <v>1000</v>
      </c>
    </row>
    <row r="152" spans="1:8">
      <c r="A152">
        <v>29.8</v>
      </c>
      <c r="B152">
        <v>-37</v>
      </c>
      <c r="C152">
        <v>131.1</v>
      </c>
      <c r="D152">
        <v>2017</v>
      </c>
      <c r="E152">
        <f t="shared" si="6"/>
        <v>-1102.6000000000001</v>
      </c>
      <c r="F152">
        <f t="shared" si="7"/>
        <v>-22.297297297297295</v>
      </c>
      <c r="G152" t="e">
        <f t="shared" si="8"/>
        <v>#NUM!</v>
      </c>
      <c r="H152" s="10">
        <v>0</v>
      </c>
    </row>
    <row r="153" spans="1:8">
      <c r="A153">
        <v>19.5</v>
      </c>
      <c r="B153">
        <v>35</v>
      </c>
      <c r="C153">
        <v>147.10000000000002</v>
      </c>
      <c r="D153">
        <v>2017</v>
      </c>
      <c r="E153">
        <f t="shared" si="6"/>
        <v>682.5</v>
      </c>
      <c r="F153">
        <f t="shared" si="7"/>
        <v>36.021978021978022</v>
      </c>
      <c r="G153">
        <f t="shared" si="8"/>
        <v>2.8341026557127935</v>
      </c>
      <c r="H153" s="10">
        <v>0</v>
      </c>
    </row>
    <row r="154" spans="1:8">
      <c r="A154">
        <v>19.5</v>
      </c>
      <c r="B154">
        <v>-30</v>
      </c>
      <c r="C154">
        <v>133.70000000000002</v>
      </c>
      <c r="D154">
        <v>2017</v>
      </c>
      <c r="E154">
        <f t="shared" si="6"/>
        <v>-585</v>
      </c>
      <c r="F154">
        <f t="shared" si="7"/>
        <v>-42.025641025641029</v>
      </c>
      <c r="G154" t="e">
        <f t="shared" si="8"/>
        <v>#NUM!</v>
      </c>
      <c r="H154" s="10">
        <v>0</v>
      </c>
    </row>
    <row r="155" spans="1:8">
      <c r="A155">
        <v>15.5</v>
      </c>
      <c r="B155">
        <v>120</v>
      </c>
      <c r="C155">
        <v>155.4</v>
      </c>
      <c r="D155">
        <v>2017</v>
      </c>
      <c r="E155">
        <f t="shared" si="6"/>
        <v>1860</v>
      </c>
      <c r="F155">
        <f t="shared" si="7"/>
        <v>13.21774193548387</v>
      </c>
      <c r="G155">
        <f t="shared" si="8"/>
        <v>3.2695129442179165</v>
      </c>
      <c r="H155" s="10">
        <v>0</v>
      </c>
    </row>
    <row r="156" spans="1:8">
      <c r="A156">
        <v>15</v>
      </c>
      <c r="B156">
        <v>218</v>
      </c>
      <c r="C156">
        <v>157.29999999999998</v>
      </c>
      <c r="D156">
        <v>2017</v>
      </c>
      <c r="E156">
        <f t="shared" si="6"/>
        <v>3270</v>
      </c>
      <c r="F156">
        <f t="shared" si="7"/>
        <v>7.5183486238532113</v>
      </c>
      <c r="G156">
        <f t="shared" si="8"/>
        <v>3.514547752660286</v>
      </c>
      <c r="H156" s="10">
        <v>0</v>
      </c>
    </row>
    <row r="157" spans="1:8">
      <c r="A157">
        <v>34</v>
      </c>
      <c r="B157">
        <v>-31</v>
      </c>
      <c r="C157">
        <v>126.1</v>
      </c>
      <c r="D157">
        <v>2017</v>
      </c>
      <c r="E157">
        <f t="shared" si="6"/>
        <v>-1054</v>
      </c>
      <c r="F157">
        <f t="shared" si="7"/>
        <v>-23.325426944971536</v>
      </c>
      <c r="G157" t="e">
        <f t="shared" si="8"/>
        <v>#NUM!</v>
      </c>
      <c r="H157" s="10">
        <v>0</v>
      </c>
    </row>
    <row r="158" spans="1:8">
      <c r="A158">
        <v>15.1</v>
      </c>
      <c r="B158">
        <v>-38</v>
      </c>
      <c r="C158">
        <v>156.6</v>
      </c>
      <c r="D158">
        <v>2017</v>
      </c>
      <c r="E158">
        <f t="shared" si="6"/>
        <v>-573.79999999999995</v>
      </c>
      <c r="F158">
        <f t="shared" si="7"/>
        <v>-42.84593935169049</v>
      </c>
      <c r="G158" t="e">
        <f t="shared" si="8"/>
        <v>#NUM!</v>
      </c>
      <c r="H158" s="10">
        <v>0</v>
      </c>
    </row>
    <row r="159" spans="1:8">
      <c r="A159">
        <v>29</v>
      </c>
      <c r="B159">
        <v>-45</v>
      </c>
      <c r="C159">
        <v>132.5</v>
      </c>
      <c r="D159">
        <v>2017</v>
      </c>
      <c r="E159">
        <f t="shared" si="6"/>
        <v>-1305</v>
      </c>
      <c r="F159">
        <f t="shared" si="7"/>
        <v>-18.839080459770116</v>
      </c>
      <c r="G159" t="e">
        <f t="shared" si="8"/>
        <v>#NUM!</v>
      </c>
      <c r="H159" s="10">
        <v>0</v>
      </c>
    </row>
    <row r="160" spans="1:8">
      <c r="A160">
        <v>25</v>
      </c>
      <c r="B160">
        <v>-22</v>
      </c>
      <c r="C160">
        <v>138.80000000000001</v>
      </c>
      <c r="D160">
        <v>2017</v>
      </c>
      <c r="E160">
        <f t="shared" si="6"/>
        <v>-550</v>
      </c>
      <c r="F160">
        <f t="shared" si="7"/>
        <v>-44.7</v>
      </c>
      <c r="G160" t="e">
        <f t="shared" si="8"/>
        <v>#NUM!</v>
      </c>
      <c r="H160" s="10">
        <v>0</v>
      </c>
    </row>
    <row r="161" spans="1:8">
      <c r="A161">
        <v>1.3</v>
      </c>
      <c r="B161">
        <v>-120</v>
      </c>
      <c r="C161">
        <v>464.5</v>
      </c>
      <c r="D161">
        <v>2017</v>
      </c>
      <c r="E161">
        <f t="shared" si="6"/>
        <v>-156</v>
      </c>
      <c r="F161">
        <f t="shared" si="7"/>
        <v>-157.59615384615384</v>
      </c>
      <c r="G161" t="e">
        <f t="shared" si="8"/>
        <v>#NUM!</v>
      </c>
      <c r="H161" s="10">
        <v>0</v>
      </c>
    </row>
    <row r="162" spans="1:8">
      <c r="A162">
        <v>1.7</v>
      </c>
      <c r="B162">
        <v>-59</v>
      </c>
      <c r="C162">
        <v>377.59999999999997</v>
      </c>
      <c r="D162">
        <v>2017</v>
      </c>
      <c r="E162">
        <f t="shared" si="6"/>
        <v>-100.3</v>
      </c>
      <c r="F162">
        <f t="shared" si="7"/>
        <v>-245.1146560319043</v>
      </c>
      <c r="G162" t="e">
        <f t="shared" si="8"/>
        <v>#NUM!</v>
      </c>
      <c r="H162" s="10">
        <v>0</v>
      </c>
    </row>
    <row r="163" spans="1:8">
      <c r="A163">
        <v>24</v>
      </c>
      <c r="B163">
        <v>-59</v>
      </c>
      <c r="C163">
        <v>126.8</v>
      </c>
      <c r="D163">
        <v>2017</v>
      </c>
      <c r="E163">
        <f t="shared" si="6"/>
        <v>-1416</v>
      </c>
      <c r="F163">
        <f t="shared" si="7"/>
        <v>-17.362288135593221</v>
      </c>
      <c r="G163" t="e">
        <f t="shared" si="8"/>
        <v>#NUM!</v>
      </c>
      <c r="H163" s="10">
        <v>0</v>
      </c>
    </row>
    <row r="164" spans="1:8">
      <c r="A164">
        <v>22</v>
      </c>
      <c r="B164">
        <v>-19</v>
      </c>
      <c r="C164">
        <v>142.19999999999999</v>
      </c>
      <c r="D164">
        <v>2017</v>
      </c>
      <c r="E164">
        <f t="shared" si="6"/>
        <v>-418</v>
      </c>
      <c r="F164">
        <f t="shared" si="7"/>
        <v>-58.815789473684212</v>
      </c>
      <c r="G164" t="e">
        <f t="shared" si="8"/>
        <v>#NUM!</v>
      </c>
      <c r="H164" s="10">
        <v>0</v>
      </c>
    </row>
    <row r="165" spans="1:8">
      <c r="A165">
        <v>19.3</v>
      </c>
      <c r="B165">
        <v>107.5</v>
      </c>
      <c r="C165">
        <v>30.927700000000002</v>
      </c>
      <c r="D165">
        <v>2018</v>
      </c>
      <c r="E165">
        <f t="shared" si="6"/>
        <v>2074.75</v>
      </c>
      <c r="F165">
        <f t="shared" si="7"/>
        <v>11.849620436197132</v>
      </c>
      <c r="G165">
        <f t="shared" si="8"/>
        <v>3.316965773259398</v>
      </c>
      <c r="H165" s="10">
        <v>0</v>
      </c>
    </row>
    <row r="166" spans="1:8">
      <c r="A166">
        <v>6.7</v>
      </c>
      <c r="B166">
        <v>50.3</v>
      </c>
      <c r="C166">
        <v>28.1357</v>
      </c>
      <c r="D166">
        <v>2018</v>
      </c>
      <c r="E166">
        <f t="shared" si="6"/>
        <v>337.01</v>
      </c>
      <c r="F166">
        <f t="shared" si="7"/>
        <v>72.950357556155609</v>
      </c>
      <c r="G166">
        <f t="shared" si="8"/>
        <v>2.5276427877567538</v>
      </c>
      <c r="H166" s="10">
        <v>0</v>
      </c>
    </row>
    <row r="167" spans="1:8">
      <c r="A167">
        <v>23.4</v>
      </c>
      <c r="B167">
        <v>1920.7</v>
      </c>
      <c r="C167">
        <v>60.803699999999999</v>
      </c>
      <c r="D167">
        <v>2018</v>
      </c>
      <c r="E167">
        <f t="shared" si="6"/>
        <v>44944.38</v>
      </c>
      <c r="F167">
        <f t="shared" si="7"/>
        <v>0.54700943699746218</v>
      </c>
      <c r="G167">
        <f t="shared" si="8"/>
        <v>4.6526753937871366</v>
      </c>
      <c r="H167" s="10">
        <v>0</v>
      </c>
    </row>
    <row r="168" spans="1:8">
      <c r="A168">
        <v>28.2</v>
      </c>
      <c r="B168">
        <v>82.5</v>
      </c>
      <c r="C168">
        <v>32.892800000000001</v>
      </c>
      <c r="D168">
        <v>2018</v>
      </c>
      <c r="E168">
        <f t="shared" si="6"/>
        <v>2326.5</v>
      </c>
      <c r="F168">
        <f t="shared" si="7"/>
        <v>10.567375886524824</v>
      </c>
      <c r="G168">
        <f t="shared" si="8"/>
        <v>3.3667030568692864</v>
      </c>
      <c r="H168">
        <v>200</v>
      </c>
    </row>
    <row r="169" spans="1:8">
      <c r="A169">
        <v>16.899999999999999</v>
      </c>
      <c r="B169">
        <v>106.39999999999999</v>
      </c>
      <c r="C169">
        <v>34.191600000000001</v>
      </c>
      <c r="D169">
        <v>2018</v>
      </c>
      <c r="E169">
        <f t="shared" si="6"/>
        <v>1798.1599999999996</v>
      </c>
      <c r="F169">
        <f t="shared" si="7"/>
        <v>13.672309471904617</v>
      </c>
      <c r="G169">
        <f t="shared" si="8"/>
        <v>3.254828332572703</v>
      </c>
      <c r="H169" s="10">
        <v>0</v>
      </c>
    </row>
    <row r="170" spans="1:8">
      <c r="A170">
        <v>18.8</v>
      </c>
      <c r="B170">
        <v>98.6</v>
      </c>
      <c r="C170">
        <v>35.529600000000002</v>
      </c>
      <c r="D170">
        <v>2018</v>
      </c>
      <c r="E170">
        <f t="shared" si="6"/>
        <v>1853.68</v>
      </c>
      <c r="F170">
        <f t="shared" si="7"/>
        <v>13.262806956972076</v>
      </c>
      <c r="G170">
        <f t="shared" si="8"/>
        <v>3.268034764204891</v>
      </c>
      <c r="H170">
        <v>300</v>
      </c>
    </row>
    <row r="171" spans="1:8">
      <c r="A171">
        <v>19.5</v>
      </c>
      <c r="B171">
        <v>100.8</v>
      </c>
      <c r="C171">
        <v>33.453200000000002</v>
      </c>
      <c r="D171">
        <v>2018</v>
      </c>
      <c r="E171">
        <f t="shared" si="6"/>
        <v>1965.6</v>
      </c>
      <c r="F171">
        <f t="shared" si="7"/>
        <v>12.507631257631258</v>
      </c>
      <c r="G171">
        <f t="shared" si="8"/>
        <v>3.2934951434720245</v>
      </c>
      <c r="H171">
        <v>300</v>
      </c>
    </row>
    <row r="172" spans="1:8">
      <c r="A172">
        <v>17.600000000000001</v>
      </c>
      <c r="B172">
        <v>122.30000000000001</v>
      </c>
      <c r="C172">
        <v>28.704000000000001</v>
      </c>
      <c r="D172">
        <v>2018</v>
      </c>
      <c r="E172">
        <f t="shared" si="6"/>
        <v>2152.4800000000005</v>
      </c>
      <c r="F172">
        <f t="shared" si="7"/>
        <v>11.421708912510219</v>
      </c>
      <c r="G172">
        <f t="shared" si="8"/>
        <v>3.3329391248504354</v>
      </c>
      <c r="H172">
        <v>0</v>
      </c>
    </row>
    <row r="173" spans="1:8">
      <c r="A173">
        <v>16.2</v>
      </c>
      <c r="B173">
        <v>146</v>
      </c>
      <c r="C173">
        <v>26.511900000000001</v>
      </c>
      <c r="D173">
        <v>2018</v>
      </c>
      <c r="E173">
        <f t="shared" si="6"/>
        <v>2365.1999999999998</v>
      </c>
      <c r="F173">
        <f t="shared" si="7"/>
        <v>10.394469812278032</v>
      </c>
      <c r="G173">
        <f t="shared" si="8"/>
        <v>3.3738678703270679</v>
      </c>
      <c r="H173">
        <v>0</v>
      </c>
    </row>
    <row r="174" spans="1:8">
      <c r="A174">
        <v>25.3</v>
      </c>
      <c r="B174">
        <v>59.1</v>
      </c>
      <c r="C174">
        <v>154.2936</v>
      </c>
      <c r="D174">
        <v>2018</v>
      </c>
      <c r="E174">
        <f t="shared" si="6"/>
        <v>1495.23</v>
      </c>
      <c r="F174">
        <f t="shared" si="7"/>
        <v>16.442286470977709</v>
      </c>
      <c r="G174">
        <f t="shared" si="8"/>
        <v>3.1747080020570735</v>
      </c>
      <c r="H174">
        <v>0</v>
      </c>
    </row>
    <row r="175" spans="1:8">
      <c r="A175">
        <v>24.3</v>
      </c>
      <c r="B175">
        <v>818.69999999999993</v>
      </c>
      <c r="C175">
        <v>28.477599999999999</v>
      </c>
      <c r="D175">
        <v>2018</v>
      </c>
      <c r="E175">
        <f t="shared" si="6"/>
        <v>19894.41</v>
      </c>
      <c r="F175">
        <f t="shared" si="7"/>
        <v>1.2357742702598369</v>
      </c>
      <c r="G175">
        <f t="shared" si="8"/>
        <v>4.2987310639878711</v>
      </c>
      <c r="H175">
        <v>0</v>
      </c>
    </row>
    <row r="176" spans="1:8">
      <c r="A176">
        <v>18.399999999999999</v>
      </c>
      <c r="B176">
        <v>72.7</v>
      </c>
      <c r="C176">
        <v>86.380600000000001</v>
      </c>
      <c r="D176">
        <v>2018</v>
      </c>
      <c r="E176">
        <f t="shared" si="6"/>
        <v>1337.6799999999998</v>
      </c>
      <c r="F176">
        <f t="shared" si="7"/>
        <v>18.378834997906825</v>
      </c>
      <c r="G176">
        <f t="shared" si="8"/>
        <v>3.1263522338685741</v>
      </c>
      <c r="H176">
        <v>0</v>
      </c>
    </row>
    <row r="177" spans="1:8">
      <c r="A177">
        <v>31.3</v>
      </c>
      <c r="B177">
        <v>69.099999999999994</v>
      </c>
      <c r="C177">
        <v>42.069200000000002</v>
      </c>
      <c r="D177">
        <v>2018</v>
      </c>
      <c r="E177">
        <f t="shared" si="6"/>
        <v>2162.83</v>
      </c>
      <c r="F177">
        <f t="shared" si="7"/>
        <v>11.36705150196733</v>
      </c>
      <c r="G177">
        <f t="shared" si="8"/>
        <v>3.3350223849206468</v>
      </c>
      <c r="H177">
        <v>0</v>
      </c>
    </row>
    <row r="178" spans="1:8">
      <c r="A178">
        <v>19.399999999999999</v>
      </c>
      <c r="B178">
        <v>99.4</v>
      </c>
      <c r="C178">
        <v>34.302199999999999</v>
      </c>
      <c r="D178">
        <v>2018</v>
      </c>
      <c r="E178">
        <f t="shared" si="6"/>
        <v>1928.36</v>
      </c>
      <c r="F178">
        <f t="shared" si="7"/>
        <v>12.749175465162107</v>
      </c>
      <c r="G178">
        <f t="shared" si="8"/>
        <v>3.2851881143275392</v>
      </c>
      <c r="H178">
        <v>0</v>
      </c>
    </row>
    <row r="179" spans="1:8">
      <c r="A179">
        <v>28.8</v>
      </c>
      <c r="B179">
        <v>102.7</v>
      </c>
      <c r="C179">
        <v>24.2864</v>
      </c>
      <c r="D179">
        <v>2018</v>
      </c>
      <c r="E179">
        <f t="shared" si="6"/>
        <v>2957.76</v>
      </c>
      <c r="F179">
        <f t="shared" si="7"/>
        <v>8.3120334307043162</v>
      </c>
      <c r="G179">
        <f t="shared" si="8"/>
        <v>3.4709629313565089</v>
      </c>
      <c r="H179">
        <v>0</v>
      </c>
    </row>
    <row r="180" spans="1:8">
      <c r="A180">
        <v>22.5</v>
      </c>
      <c r="B180">
        <v>77.399999999999991</v>
      </c>
      <c r="C180">
        <v>47.131900000000002</v>
      </c>
      <c r="D180">
        <v>2018</v>
      </c>
      <c r="E180">
        <f t="shared" si="6"/>
        <v>1741.4999999999998</v>
      </c>
      <c r="F180">
        <f t="shared" si="7"/>
        <v>14.117140396210166</v>
      </c>
      <c r="G180">
        <f t="shared" si="8"/>
        <v>3.2409234787942549</v>
      </c>
      <c r="H180">
        <v>0</v>
      </c>
    </row>
    <row r="181" spans="1:8">
      <c r="A181">
        <v>15.5</v>
      </c>
      <c r="B181">
        <v>95.5</v>
      </c>
      <c r="C181">
        <v>47.511699999999998</v>
      </c>
      <c r="D181">
        <v>2018</v>
      </c>
      <c r="E181">
        <f t="shared" si="6"/>
        <v>1480.25</v>
      </c>
      <c r="F181">
        <f t="shared" si="7"/>
        <v>16.608680966053033</v>
      </c>
      <c r="G181">
        <f t="shared" si="8"/>
        <v>3.1703350697540378</v>
      </c>
      <c r="H181">
        <v>0</v>
      </c>
    </row>
    <row r="182" spans="1:8">
      <c r="A182">
        <v>22.8</v>
      </c>
      <c r="B182">
        <v>94.399999999999991</v>
      </c>
      <c r="C182">
        <v>31.331399999999999</v>
      </c>
      <c r="D182">
        <v>2018</v>
      </c>
      <c r="E182">
        <f t="shared" si="6"/>
        <v>2152.3199999999997</v>
      </c>
      <c r="F182">
        <f t="shared" si="7"/>
        <v>11.422557983942909</v>
      </c>
      <c r="G182">
        <f t="shared" si="8"/>
        <v>3.3329068412985228</v>
      </c>
      <c r="H182">
        <v>0</v>
      </c>
    </row>
    <row r="183" spans="1:8">
      <c r="A183">
        <v>15</v>
      </c>
      <c r="B183">
        <v>96.199999999999989</v>
      </c>
      <c r="C183">
        <v>46.794499999999999</v>
      </c>
      <c r="D183">
        <v>2018</v>
      </c>
      <c r="E183">
        <f t="shared" si="6"/>
        <v>1442.9999999999998</v>
      </c>
      <c r="F183">
        <f t="shared" si="7"/>
        <v>17.03742203742204</v>
      </c>
      <c r="G183">
        <f t="shared" si="8"/>
        <v>3.1592663310934941</v>
      </c>
      <c r="H183">
        <v>0</v>
      </c>
    </row>
    <row r="184" spans="1:8">
      <c r="A184">
        <v>22.5</v>
      </c>
      <c r="B184">
        <v>78.5</v>
      </c>
      <c r="C184">
        <v>45.310699999999997</v>
      </c>
      <c r="D184">
        <v>2018</v>
      </c>
      <c r="E184">
        <f t="shared" si="6"/>
        <v>1766.25</v>
      </c>
      <c r="F184">
        <f t="shared" si="7"/>
        <v>13.91932059447983</v>
      </c>
      <c r="G184">
        <f t="shared" si="8"/>
        <v>3.247052174856615</v>
      </c>
      <c r="H184">
        <v>0</v>
      </c>
    </row>
    <row r="185" spans="1:8">
      <c r="A185">
        <v>28.8</v>
      </c>
      <c r="B185">
        <v>86</v>
      </c>
      <c r="C185">
        <v>30.399799999999999</v>
      </c>
      <c r="D185">
        <v>2018</v>
      </c>
      <c r="E185">
        <f t="shared" si="6"/>
        <v>2476.8000000000002</v>
      </c>
      <c r="F185">
        <f t="shared" si="7"/>
        <v>9.9261143410852704</v>
      </c>
      <c r="G185">
        <f t="shared" si="8"/>
        <v>3.3938909390027985</v>
      </c>
      <c r="H185">
        <v>0</v>
      </c>
    </row>
    <row r="186" spans="1:8">
      <c r="A186">
        <v>13.7</v>
      </c>
      <c r="B186">
        <v>175.2</v>
      </c>
      <c r="C186">
        <v>24.3752</v>
      </c>
      <c r="D186">
        <v>2018</v>
      </c>
      <c r="E186">
        <f t="shared" si="6"/>
        <v>2400.2399999999998</v>
      </c>
      <c r="F186">
        <f t="shared" si="7"/>
        <v>10.242725727427258</v>
      </c>
      <c r="G186">
        <f t="shared" si="8"/>
        <v>3.3802546689884685</v>
      </c>
      <c r="H186">
        <v>100</v>
      </c>
    </row>
    <row r="187" spans="1:8">
      <c r="A187">
        <v>23</v>
      </c>
      <c r="B187">
        <v>86.2</v>
      </c>
      <c r="C187">
        <v>36.0274</v>
      </c>
      <c r="D187">
        <v>2018</v>
      </c>
      <c r="E187">
        <f t="shared" si="6"/>
        <v>1982.6000000000001</v>
      </c>
      <c r="F187">
        <f t="shared" si="7"/>
        <v>12.400383335014626</v>
      </c>
      <c r="G187">
        <f t="shared" si="8"/>
        <v>3.2972351018423058</v>
      </c>
      <c r="H187">
        <v>0</v>
      </c>
    </row>
    <row r="188" spans="1:8">
      <c r="A188">
        <v>14.6</v>
      </c>
      <c r="B188">
        <v>102.1</v>
      </c>
      <c r="C188">
        <v>40.824100000000001</v>
      </c>
      <c r="D188">
        <v>2018</v>
      </c>
      <c r="E188">
        <f t="shared" si="6"/>
        <v>1490.6599999999999</v>
      </c>
      <c r="F188">
        <f t="shared" si="7"/>
        <v>16.492694511156134</v>
      </c>
      <c r="G188">
        <f t="shared" si="8"/>
        <v>3.1733785978713471</v>
      </c>
      <c r="H188">
        <v>0</v>
      </c>
    </row>
    <row r="189" spans="1:8">
      <c r="A189">
        <v>28.7</v>
      </c>
      <c r="B189">
        <v>90</v>
      </c>
      <c r="C189">
        <v>28.461200000000002</v>
      </c>
      <c r="D189">
        <v>2018</v>
      </c>
      <c r="E189">
        <f t="shared" si="6"/>
        <v>2583</v>
      </c>
      <c r="F189">
        <f t="shared" si="7"/>
        <v>9.5180023228803723</v>
      </c>
      <c r="G189">
        <f t="shared" si="8"/>
        <v>3.4121244061733171</v>
      </c>
      <c r="H189">
        <v>200</v>
      </c>
    </row>
    <row r="190" spans="1:8">
      <c r="A190">
        <v>2.6</v>
      </c>
      <c r="B190">
        <v>166.8</v>
      </c>
      <c r="C190">
        <v>141.32650000000001</v>
      </c>
      <c r="D190">
        <v>2018</v>
      </c>
      <c r="E190">
        <f t="shared" si="6"/>
        <v>433.68000000000006</v>
      </c>
      <c r="F190">
        <f t="shared" si="7"/>
        <v>56.689263973436624</v>
      </c>
      <c r="G190">
        <f t="shared" si="8"/>
        <v>2.6371693942725378</v>
      </c>
      <c r="H190">
        <v>0</v>
      </c>
    </row>
    <row r="191" spans="1:8">
      <c r="C191" t="s">
        <v>1</v>
      </c>
      <c r="D191">
        <v>2018</v>
      </c>
      <c r="E191">
        <f t="shared" si="6"/>
        <v>0</v>
      </c>
      <c r="F191" t="e">
        <f t="shared" si="7"/>
        <v>#DIV/0!</v>
      </c>
      <c r="G191" t="e">
        <f t="shared" si="8"/>
        <v>#NUM!</v>
      </c>
      <c r="H191">
        <v>0</v>
      </c>
    </row>
    <row r="192" spans="1:8">
      <c r="A192">
        <v>9.1999999999999993</v>
      </c>
      <c r="B192">
        <v>95.8</v>
      </c>
      <c r="C192">
        <v>76.086799999999997</v>
      </c>
      <c r="D192">
        <v>2018</v>
      </c>
      <c r="E192">
        <f t="shared" si="6"/>
        <v>881.3599999999999</v>
      </c>
      <c r="F192">
        <f t="shared" si="7"/>
        <v>27.894390487428524</v>
      </c>
      <c r="G192">
        <f t="shared" si="8"/>
        <v>2.9451533364240996</v>
      </c>
      <c r="H192">
        <v>0</v>
      </c>
    </row>
    <row r="193" spans="1:8">
      <c r="A193">
        <v>18.399999999999999</v>
      </c>
      <c r="B193">
        <v>87.9</v>
      </c>
      <c r="C193">
        <v>45.115200000000002</v>
      </c>
      <c r="D193">
        <v>2018</v>
      </c>
      <c r="E193">
        <f t="shared" si="6"/>
        <v>1617.36</v>
      </c>
      <c r="F193">
        <f t="shared" si="7"/>
        <v>15.20069743285354</v>
      </c>
      <c r="G193">
        <f t="shared" si="8"/>
        <v>3.2088066980833085</v>
      </c>
      <c r="H193">
        <v>0</v>
      </c>
    </row>
    <row r="194" spans="1:8">
      <c r="A194">
        <v>16</v>
      </c>
      <c r="B194">
        <v>89.800000000000011</v>
      </c>
      <c r="C194">
        <v>52.177100000000003</v>
      </c>
      <c r="D194">
        <v>2018</v>
      </c>
      <c r="E194">
        <f t="shared" si="6"/>
        <v>1436.8000000000002</v>
      </c>
      <c r="F194">
        <f t="shared" si="7"/>
        <v>17.110940979955455</v>
      </c>
      <c r="G194">
        <f t="shared" si="8"/>
        <v>3.1573963193232291</v>
      </c>
      <c r="H194">
        <v>0</v>
      </c>
    </row>
    <row r="195" spans="1:8">
      <c r="A195">
        <v>23.7</v>
      </c>
      <c r="B195">
        <v>117.5</v>
      </c>
      <c r="C195">
        <v>23.838200000000001</v>
      </c>
      <c r="D195">
        <v>2018</v>
      </c>
      <c r="E195">
        <f t="shared" ref="E195:G200" si="9">B195*A195</f>
        <v>2784.75</v>
      </c>
      <c r="F195">
        <f t="shared" ref="F195:F200" si="10">24585/E195</f>
        <v>8.8284406140587119</v>
      </c>
      <c r="G195">
        <f t="shared" ref="G195:G200" si="11">LOG(E195)</f>
        <v>3.444786212617859</v>
      </c>
      <c r="H195">
        <v>0</v>
      </c>
    </row>
    <row r="196" spans="1:8">
      <c r="A196">
        <v>2.9</v>
      </c>
      <c r="B196">
        <v>153.6</v>
      </c>
      <c r="C196">
        <v>137.22669999999999</v>
      </c>
      <c r="D196">
        <v>2018</v>
      </c>
      <c r="E196">
        <f t="shared" si="9"/>
        <v>445.44</v>
      </c>
      <c r="F196">
        <f t="shared" si="10"/>
        <v>55.192618534482762</v>
      </c>
      <c r="G196">
        <f t="shared" si="11"/>
        <v>2.6487892135944491</v>
      </c>
      <c r="H196">
        <v>0</v>
      </c>
    </row>
    <row r="197" spans="1:8">
      <c r="A197">
        <v>3.1</v>
      </c>
      <c r="B197">
        <v>148.29999999999998</v>
      </c>
      <c r="C197">
        <v>129.29750000000001</v>
      </c>
      <c r="D197">
        <v>2018</v>
      </c>
      <c r="E197">
        <f t="shared" si="9"/>
        <v>459.72999999999996</v>
      </c>
      <c r="F197">
        <f t="shared" si="10"/>
        <v>53.477040871816072</v>
      </c>
      <c r="G197">
        <f t="shared" si="11"/>
        <v>2.6625028448626549</v>
      </c>
      <c r="H197">
        <v>0</v>
      </c>
    </row>
    <row r="198" spans="1:8">
      <c r="C198" t="s">
        <v>1</v>
      </c>
      <c r="D198">
        <v>2018</v>
      </c>
      <c r="E198">
        <f t="shared" si="9"/>
        <v>0</v>
      </c>
      <c r="F198" t="e">
        <f t="shared" si="10"/>
        <v>#DIV/0!</v>
      </c>
      <c r="G198" t="e">
        <f t="shared" si="11"/>
        <v>#NUM!</v>
      </c>
      <c r="H198">
        <v>0</v>
      </c>
    </row>
    <row r="199" spans="1:8">
      <c r="A199">
        <v>1.4</v>
      </c>
      <c r="B199">
        <v>321.60000000000002</v>
      </c>
      <c r="C199">
        <v>180.9109</v>
      </c>
      <c r="D199">
        <v>2018</v>
      </c>
      <c r="E199">
        <f t="shared" si="9"/>
        <v>450.24</v>
      </c>
      <c r="F199">
        <f t="shared" si="10"/>
        <v>54.60421108742004</v>
      </c>
      <c r="G199">
        <f t="shared" si="11"/>
        <v>2.6534440757546518</v>
      </c>
      <c r="H199">
        <v>0</v>
      </c>
    </row>
    <row r="200" spans="1:8">
      <c r="A200">
        <v>1.8</v>
      </c>
      <c r="B200">
        <v>255.2</v>
      </c>
      <c r="C200">
        <v>138.4811</v>
      </c>
      <c r="D200">
        <v>2018</v>
      </c>
      <c r="E200">
        <f t="shared" si="9"/>
        <v>459.36</v>
      </c>
      <c r="F200">
        <f t="shared" si="10"/>
        <v>53.520114942528735</v>
      </c>
      <c r="G200">
        <f t="shared" si="11"/>
        <v>2.6621531751524308</v>
      </c>
      <c r="H200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7B6D-96B5-BB4F-AAA3-E3E1F99D3494}">
  <dimension ref="A1:C9"/>
  <sheetViews>
    <sheetView tabSelected="1" workbookViewId="0">
      <selection activeCell="E8" sqref="E8"/>
    </sheetView>
  </sheetViews>
  <sheetFormatPr baseColWidth="10" defaultRowHeight="15"/>
  <sheetData>
    <row r="1" spans="1:3">
      <c r="A1" t="s">
        <v>115</v>
      </c>
      <c r="B1" t="s">
        <v>116</v>
      </c>
      <c r="C1" t="s">
        <v>117</v>
      </c>
    </row>
    <row r="2" spans="1:3">
      <c r="A2" s="11">
        <v>51.3731583</v>
      </c>
      <c r="B2" s="11">
        <v>30.126102800000002</v>
      </c>
      <c r="C2" s="11" t="s">
        <v>118</v>
      </c>
    </row>
    <row r="3" spans="1:3">
      <c r="A3" s="11">
        <v>51.394338900000001</v>
      </c>
      <c r="B3" s="12">
        <v>30.062525829999998</v>
      </c>
      <c r="C3" s="12" t="s">
        <v>119</v>
      </c>
    </row>
    <row r="4" spans="1:3">
      <c r="A4" s="11">
        <v>51.385753000000001</v>
      </c>
      <c r="B4" s="12">
        <v>30.11891</v>
      </c>
      <c r="C4" s="12" t="s">
        <v>120</v>
      </c>
    </row>
    <row r="5" spans="1:3">
      <c r="A5" s="11">
        <v>51.411163899999998</v>
      </c>
      <c r="B5" s="12">
        <v>30.059761099999999</v>
      </c>
      <c r="C5" s="12" t="s">
        <v>121</v>
      </c>
    </row>
    <row r="6" spans="1:3">
      <c r="A6" s="11">
        <v>51.400169400000003</v>
      </c>
      <c r="B6" s="12">
        <v>30.064836100000001</v>
      </c>
      <c r="C6" s="12" t="s">
        <v>122</v>
      </c>
    </row>
    <row r="7" spans="1:3">
      <c r="A7" s="11">
        <v>51.39</v>
      </c>
      <c r="B7" s="12">
        <v>30.105</v>
      </c>
      <c r="C7" s="12" t="s">
        <v>123</v>
      </c>
    </row>
    <row r="8" spans="1:3">
      <c r="A8" s="11">
        <v>51.3774528</v>
      </c>
      <c r="B8" s="12">
        <v>30.135588899999998</v>
      </c>
      <c r="C8" s="12" t="s">
        <v>75</v>
      </c>
    </row>
    <row r="9" spans="1:3">
      <c r="A9" s="11">
        <v>51.389343330000003</v>
      </c>
      <c r="B9" s="12">
        <v>30.071999999999999</v>
      </c>
      <c r="C9" s="1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all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Hecla</dc:creator>
  <cp:lastModifiedBy>Microsoft Office User</cp:lastModifiedBy>
  <dcterms:created xsi:type="dcterms:W3CDTF">2020-10-30T18:53:53Z</dcterms:created>
  <dcterms:modified xsi:type="dcterms:W3CDTF">2022-03-23T01:07:11Z</dcterms:modified>
</cp:coreProperties>
</file>