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571 动量轮动策略实时信号\"/>
    </mc:Choice>
  </mc:AlternateContent>
  <xr:revisionPtr revIDLastSave="0" documentId="13_ncr:1_{2D1F6E9F-58DE-41FF-9F1D-CFC33099983E}" xr6:coauthVersionLast="36" xr6:coauthVersionMax="36" xr10:uidLastSave="{00000000-0000-0000-0000-000000000000}"/>
  <bookViews>
    <workbookView xWindow="0" yWindow="0" windowWidth="25600" windowHeight="10200" xr2:uid="{9A1F7030-6FE0-4DEA-BF84-1BC1EFE8CC72}"/>
  </bookViews>
  <sheets>
    <sheet name="Sheet1" sheetId="1" r:id="rId1"/>
  </sheets>
  <externalReferences>
    <externalReference r:id="rId2"/>
  </externalReferences>
  <calcPr calcId="191029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4" i="1"/>
  <c r="E5" i="1"/>
  <c r="E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4" i="1"/>
  <c r="D24" i="1"/>
  <c r="D5" i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4" i="1"/>
  <c r="C24" i="1"/>
  <c r="C7" i="1"/>
  <c r="C9" i="1"/>
  <c r="C11" i="1"/>
  <c r="C13" i="1"/>
  <c r="C15" i="1"/>
  <c r="C17" i="1"/>
  <c r="C19" i="1"/>
  <c r="C21" i="1"/>
  <c r="C5" i="1"/>
  <c r="C25" i="1"/>
  <c r="C6" i="1"/>
  <c r="C8" i="1"/>
  <c r="C10" i="1"/>
  <c r="C12" i="1"/>
  <c r="C14" i="1"/>
  <c r="C16" i="1"/>
  <c r="C18" i="1"/>
  <c r="C20" i="1"/>
  <c r="C22" i="1"/>
  <c r="C23" i="1"/>
  <c r="B4" i="1"/>
  <c r="B24" i="1"/>
  <c r="B6" i="1"/>
  <c r="B8" i="1"/>
  <c r="B10" i="1"/>
  <c r="B13" i="1"/>
  <c r="B14" i="1"/>
  <c r="B16" i="1"/>
  <c r="B19" i="1"/>
  <c r="B21" i="1"/>
  <c r="B22" i="1"/>
  <c r="B5" i="1"/>
  <c r="B25" i="1"/>
  <c r="B7" i="1"/>
  <c r="B9" i="1"/>
  <c r="B11" i="1"/>
  <c r="B12" i="1"/>
  <c r="B15" i="1"/>
  <c r="B17" i="1"/>
  <c r="B18" i="1"/>
  <c r="B20" i="1"/>
  <c r="B23" i="1"/>
  <c r="E3" i="1"/>
  <c r="D3" i="1"/>
  <c r="C3" i="1"/>
  <c r="B3" i="1"/>
  <c r="H6" i="1" l="1"/>
  <c r="H5" i="1"/>
  <c r="S14" i="1"/>
  <c r="G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<sst xmlns="http://schemas.openxmlformats.org/spreadsheetml/2006/main" count="142" uniqueCount="28">
  <si>
    <t>上证50</t>
  </si>
  <si>
    <t>沪深300</t>
  </si>
  <si>
    <t>中证500</t>
  </si>
  <si>
    <t>创业板</t>
  </si>
  <si>
    <t>Date</t>
  </si>
  <si>
    <t>PositionIndex</t>
  </si>
  <si>
    <t>MarketValue</t>
  </si>
  <si>
    <t>399006.XSHE</t>
  </si>
  <si>
    <t>000300.XSHG</t>
  </si>
  <si>
    <t>000016.XSHG</t>
  </si>
  <si>
    <t>EMPTY</t>
  </si>
  <si>
    <t>Time</t>
  </si>
  <si>
    <t>Signal</t>
  </si>
  <si>
    <t>Index</t>
  </si>
  <si>
    <t>Shares</t>
  </si>
  <si>
    <t>Price</t>
  </si>
  <si>
    <t>CurPL</t>
  </si>
  <si>
    <t>CumPL</t>
  </si>
  <si>
    <t>BUY</t>
  </si>
  <si>
    <t>SELL</t>
  </si>
  <si>
    <t>收盘持仓</t>
  </si>
  <si>
    <t>000016.SH</t>
  </si>
  <si>
    <t>000300.SH</t>
  </si>
  <si>
    <t>000905.SH</t>
  </si>
  <si>
    <t>399006.SZ</t>
  </si>
  <si>
    <t>市值</t>
  </si>
  <si>
    <t>513030.XSHG</t>
  </si>
  <si>
    <t>518880.XSHG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</si>
</sst>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 applyAlignment="1"/>
    <xf numFmtId="0" fontId="0" fillId="0" borderId="1" xfId="0" applyBorder="1"/>
    <xf numFmtId="14" fontId="0" fillId="0" borderId="1" xfId="0" applyNumberFormat="1" applyBorder="1"/>
    <xf numFmtId="21" fontId="0" fillId="0" borderId="1" xfId="0" applyNumberFormat="1" applyBorder="1"/>
    <xf numFmtId="0" fontId="1" fillId="0" borderId="1" xfId="0" applyFont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2627.8425999999999</v>
        <stp/>
        <stp>EM_I_DQ_CLOSE</stp>
        <stp>2</stp>
        <stp>399006.SZ</stp>
        <stp>2020-7-24</stp>
        <tr r="E20" s="1"/>
      </tp>
      <tp>
        <v>2631.7619</v>
        <stp/>
        <stp>EM_I_DQ_CLOSE</stp>
        <stp>2</stp>
        <stp>399006.SZ</stp>
        <stp>2020-7-27</stp>
        <tr r="E21" s="1"/>
      </tp>
      <tp>
        <v>2736.5118000000002</v>
        <stp/>
        <stp>EM_I_DQ_CLOSE</stp>
        <stp>2</stp>
        <stp>399006.SZ</stp>
        <stp>2020-7-21</stp>
        <tr r="E17" s="1"/>
      </tp>
      <tp>
        <v>2697.3006</v>
        <stp/>
        <stp>EM_I_DQ_CLOSE</stp>
        <stp>2</stp>
        <stp>399006.SZ</stp>
        <stp>2020-7-20</stp>
        <tr r="E16" s="1"/>
      </tp>
      <tp>
        <v>2799.6734999999999</v>
        <stp/>
        <stp>EM_I_DQ_CLOSE</stp>
        <stp>2</stp>
        <stp>399006.SZ</stp>
        <stp>2020-7-23</stp>
        <tr r="E19" s="1"/>
      </tp>
      <tp>
        <v>2769.0279999999998</v>
        <stp/>
        <stp>EM_I_DQ_CLOSE</stp>
        <stp>2</stp>
        <stp>399006.SZ</stp>
        <stp>2020-7-22</stp>
        <tr r="E18" s="1"/>
      </tp>
      <tp>
        <v>2767.4018000000001</v>
        <stp/>
        <stp>EM_I_DQ_CLOSE</stp>
        <stp>2</stp>
        <stp>399006.SZ</stp>
        <stp>2020-7-29</stp>
        <tr r="E23" s="1"/>
      </tp>
      <tp>
        <v>2666.5212999999999</v>
        <stp/>
        <stp>EM_I_DQ_CLOSE</stp>
        <stp>2</stp>
        <stp>399006.SZ</stp>
        <stp>2020-7-28</stp>
        <tr r="E22" s="1"/>
      </tp>
      <tp>
        <v>2795.3998000000001</v>
        <stp/>
        <stp>EM_I_DQ_CLOSE</stp>
        <stp>2</stp>
        <stp>399006.SZ</stp>
        <stp>2020-7-31</stp>
        <tr r="E25" s="1"/>
      </tp>
      <tp>
        <v>2743.6336000000001</v>
        <stp/>
        <stp>EM_I_DQ_CLOSE</stp>
        <stp>2</stp>
        <stp>399006.SZ</stp>
        <stp>2020-7-30</stp>
        <tr r="E24" s="1"/>
      </tp>
      <tp>
        <v>2813.0607</v>
        <stp/>
        <stp>EM_I_DQ_CLOSE</stp>
        <stp>2</stp>
        <stp>399006.SZ</stp>
        <stp>2020-7-15</stp>
        <tr r="E13" s="1"/>
      </tp>
      <tp>
        <v>2858.6718999999998</v>
        <stp/>
        <stp>EM_I_DQ_CLOSE</stp>
        <stp>2</stp>
        <stp>399006.SZ</stp>
        <stp>2020-7-14</stp>
        <tr r="E12" s="1"/>
      </tp>
      <tp>
        <v>2662.4023999999999</v>
        <stp/>
        <stp>EM_I_DQ_CLOSE</stp>
        <stp>2</stp>
        <stp>399006.SZ</stp>
        <stp>2020-7-17</stp>
        <tr r="E15" s="1"/>
      </tp>
      <tp>
        <v>2646.2604000000001</v>
        <stp/>
        <stp>EM_I_DQ_CLOSE</stp>
        <stp>2</stp>
        <stp>399006.SZ</stp>
        <stp>2020-7-16</stp>
        <tr r="E14" s="1"/>
      </tp>
      <tp>
        <v>2778.4567000000002</v>
        <stp/>
        <stp>EM_I_DQ_CLOSE</stp>
        <stp>2</stp>
        <stp>399006.SZ</stp>
        <stp>2020-7-10</stp>
        <tr r="E10" s="1"/>
      </tp>
      <tp>
        <v>2889.4265</v>
        <stp/>
        <stp>EM_I_DQ_CLOSE</stp>
        <stp>2</stp>
        <stp>399006.SZ</stp>
        <stp>2020-7-13</stp>
        <tr r="E11" s="1"/>
      </tp>
      <tp>
        <v>2757.6534000000001</v>
        <stp/>
        <stp>EM_I_DQ_CLOSE</stp>
        <stp>2</stp>
        <stp>399006.SZ</stp>
        <stp>2020-7-9</stp>
        <tr r="E9" s="1"/>
      </tp>
      <tp>
        <v>2651.9694</v>
        <stp/>
        <stp>EM_I_DQ_CLOSE</stp>
        <stp>2</stp>
        <stp>399006.SZ</stp>
        <stp>2020-7-8</stp>
        <tr r="E8" s="1"/>
      </tp>
      <tp>
        <v>2591.2633999999998</v>
        <stp/>
        <stp>EM_I_DQ_CLOSE</stp>
        <stp>2</stp>
        <stp>399006.SZ</stp>
        <stp>2020-7-7</stp>
        <tr r="E7" s="1"/>
      </tp>
      <tp>
        <v>2529.4870000000001</v>
        <stp/>
        <stp>EM_I_DQ_CLOSE</stp>
        <stp>2</stp>
        <stp>399006.SZ</stp>
        <stp>2020-7-6</stp>
        <tr r="E6" s="1"/>
      </tp>
      <tp>
        <v>2462.5623999999998</v>
        <stp/>
        <stp>EM_I_DQ_CLOSE</stp>
        <stp>2</stp>
        <stp>399006.SZ</stp>
        <stp>2020-7-3</stp>
        <tr r="E5" s="1"/>
      </tp>
      <tp>
        <v>2424.3933999999999</v>
        <stp/>
        <stp>EM_I_DQ_CLOSE</stp>
        <stp>2</stp>
        <stp>399006.SZ</stp>
        <stp>2020-7-2</stp>
        <tr r="E4" s="1"/>
      </tp>
      <tp>
        <v>2419.6293999999998</v>
        <stp/>
        <stp>EM_I_DQ_CLOSE</stp>
        <stp>2</stp>
        <stp>399006.SZ</stp>
        <stp>2020-7-1</stp>
        <tr r="E3" s="1"/>
      </tp>
      <tp>
        <v>3374.1361999999999</v>
        <stp/>
        <stp>EM_I_DQ_CLOSE</stp>
        <stp>2</stp>
        <stp>000016.SH</stp>
        <stp>2020-7-6</stp>
        <tr r="B6" s="1"/>
      </tp>
      <tp>
        <v>3381.7608</v>
        <stp/>
        <stp>EM_I_DQ_CLOSE</stp>
        <stp>2</stp>
        <stp>000016.SH</stp>
        <stp>2020-7-7</stp>
        <tr r="B7" s="1"/>
      </tp>
      <tp>
        <v>3084.2381</v>
        <stp/>
        <stp>EM_I_DQ_CLOSE</stp>
        <stp>2</stp>
        <stp>000016.SH</stp>
        <stp>2020-7-2</stp>
        <tr r="B4" s="1"/>
      </tp>
      <tp>
        <v>3159.1583000000001</v>
        <stp/>
        <stp>EM_I_DQ_CLOSE</stp>
        <stp>2</stp>
        <stp>000016.SH</stp>
        <stp>2020-7-3</stp>
        <tr r="B5" s="1"/>
      </tp>
      <tp>
        <v>3009.8611000000001</v>
        <stp/>
        <stp>EM_I_DQ_CLOSE</stp>
        <stp>2</stp>
        <stp>000016.SH</stp>
        <stp>2020-7-1</stp>
        <tr r="B3" s="1"/>
      </tp>
      <tp>
        <v>3429.9449</v>
        <stp/>
        <stp>EM_I_DQ_CLOSE</stp>
        <stp>2</stp>
        <stp>000016.SH</stp>
        <stp>2020-7-8</stp>
        <tr r="B8" s="1"/>
      </tp>
      <tp>
        <v>3442.0205000000001</v>
        <stp/>
        <stp>EM_I_DQ_CLOSE</stp>
        <stp>2</stp>
        <stp>000016.SH</stp>
        <stp>2020-7-9</stp>
        <tr r="B9" s="1"/>
      </tp>
      <tp>
        <v>4247.7834999999995</v>
        <stp/>
        <stp>EM_I_DQ_CLOSE</stp>
        <stp>2</stp>
        <stp>000300.SH</stp>
        <stp>2020-7-1</stp>
        <tr r="C3" s="1"/>
      </tp>
      <tp>
        <v>4335.8445000000002</v>
        <stp/>
        <stp>EM_I_DQ_CLOSE</stp>
        <stp>2</stp>
        <stp>000300.SH</stp>
        <stp>2020-7-2</stp>
        <tr r="C4" s="1"/>
      </tp>
      <tp>
        <v>4419.5955000000004</v>
        <stp/>
        <stp>EM_I_DQ_CLOSE</stp>
        <stp>2</stp>
        <stp>000300.SH</stp>
        <stp>2020-7-3</stp>
        <tr r="C5" s="1"/>
      </tp>
      <tp>
        <v>4670.0949000000001</v>
        <stp/>
        <stp>EM_I_DQ_CLOSE</stp>
        <stp>2</stp>
        <stp>000300.SH</stp>
        <stp>2020-7-6</stp>
        <tr r="C6" s="1"/>
      </tp>
      <tp>
        <v>4698.1264000000001</v>
        <stp/>
        <stp>EM_I_DQ_CLOSE</stp>
        <stp>2</stp>
        <stp>000300.SH</stp>
        <stp>2020-7-7</stp>
        <tr r="C7" s="1"/>
      </tp>
      <tp>
        <v>4774.0042000000003</v>
        <stp/>
        <stp>EM_I_DQ_CLOSE</stp>
        <stp>2</stp>
        <stp>000300.SH</stp>
        <stp>2020-7-8</stp>
        <tr r="C8" s="1"/>
      </tp>
      <tp>
        <v>4840.7712000000001</v>
        <stp/>
        <stp>EM_I_DQ_CLOSE</stp>
        <stp>2</stp>
        <stp>000300.SH</stp>
        <stp>2020-7-9</stp>
        <tr r="C9" s="1"/>
      </tp>
      <tp>
        <v>6380.0276000000003</v>
        <stp/>
        <stp>EM_I_DQ_CLOSE</stp>
        <stp>2</stp>
        <stp>000905.SH</stp>
        <stp>2020-7-7</stp>
        <tr r="D7" s="1"/>
      </tp>
      <tp>
        <v>6299.8550999999998</v>
        <stp/>
        <stp>EM_I_DQ_CLOSE</stp>
        <stp>2</stp>
        <stp>000905.SH</stp>
        <stp>2020-7-6</stp>
        <tr r="D6" s="1"/>
      </tp>
      <tp>
        <v>5881.8874999999998</v>
        <stp/>
        <stp>EM_I_DQ_CLOSE</stp>
        <stp>2</stp>
        <stp>000905.SH</stp>
        <stp>2020-7-1</stp>
        <tr r="D3" s="1"/>
      </tp>
      <tp>
        <v>6051.5099</v>
        <stp/>
        <stp>EM_I_DQ_CLOSE</stp>
        <stp>2</stp>
        <stp>000905.SH</stp>
        <stp>2020-7-3</stp>
        <tr r="D5" s="1"/>
      </tp>
      <tp>
        <v>5975.2794000000004</v>
        <stp/>
        <stp>EM_I_DQ_CLOSE</stp>
        <stp>2</stp>
        <stp>000905.SH</stp>
        <stp>2020-7-2</stp>
        <tr r="D4" s="1"/>
      </tp>
      <tp>
        <v>6693.7452000000003</v>
        <stp/>
        <stp>EM_I_DQ_CLOSE</stp>
        <stp>2</stp>
        <stp>000905.SH</stp>
        <stp>2020-7-9</stp>
        <tr r="D9" s="1"/>
      </tp>
      <tp>
        <v>6535.4151000000002</v>
        <stp/>
        <stp>EM_I_DQ_CLOSE</stp>
        <stp>2</stp>
        <stp>000905.SH</stp>
        <stp>2020-7-8</stp>
        <tr r="D8" s="1"/>
      </tp>
      <tp>
        <v>4806.6902</v>
        <stp/>
        <stp>EM_I_DQ_CLOSE</stp>
        <stp>2</stp>
        <stp>000300.SH</stp>
        <stp>2020-7-14</stp>
        <tr r="C12" s="1"/>
      </tp>
      <tp>
        <v>4744.4687000000004</v>
        <stp/>
        <stp>EM_I_DQ_CLOSE</stp>
        <stp>2</stp>
        <stp>000300.SH</stp>
        <stp>2020-7-15</stp>
        <tr r="C13" s="1"/>
      </tp>
      <tp>
        <v>4516.2532000000001</v>
        <stp/>
        <stp>EM_I_DQ_CLOSE</stp>
        <stp>2</stp>
        <stp>000300.SH</stp>
        <stp>2020-7-16</stp>
        <tr r="C14" s="1"/>
      </tp>
      <tp>
        <v>4544.7007000000003</v>
        <stp/>
        <stp>EM_I_DQ_CLOSE</stp>
        <stp>2</stp>
        <stp>000300.SH</stp>
        <stp>2020-7-17</stp>
        <tr r="C15" s="1"/>
      </tp>
      <tp>
        <v>4753.1333000000004</v>
        <stp/>
        <stp>EM_I_DQ_CLOSE</stp>
        <stp>2</stp>
        <stp>000300.SH</stp>
        <stp>2020-7-10</stp>
        <tr r="C10" s="1"/>
      </tp>
      <tp>
        <v>4852.9611999999997</v>
        <stp/>
        <stp>EM_I_DQ_CLOSE</stp>
        <stp>2</stp>
        <stp>000300.SH</stp>
        <stp>2020-7-13</stp>
        <tr r="C11" s="1"/>
      </tp>
      <tp>
        <v>4656.1505999999999</v>
        <stp/>
        <stp>EM_I_DQ_CLOSE</stp>
        <stp>2</stp>
        <stp>000300.SH</stp>
        <stp>2020-7-30</stp>
        <tr r="C24" s="1"/>
      </tp>
      <tp>
        <v>4695.0461999999998</v>
        <stp/>
        <stp>EM_I_DQ_CLOSE</stp>
        <stp>2</stp>
        <stp>000300.SH</stp>
        <stp>2020-7-31</stp>
        <tr r="C25" s="1"/>
      </tp>
      <tp>
        <v>4568.2575999999999</v>
        <stp/>
        <stp>EM_I_DQ_CLOSE</stp>
        <stp>2</stp>
        <stp>000300.SH</stp>
        <stp>2020-7-28</stp>
        <tr r="C22" s="1"/>
      </tp>
      <tp>
        <v>4679.0079999999998</v>
        <stp/>
        <stp>EM_I_DQ_CLOSE</stp>
        <stp>2</stp>
        <stp>000300.SH</stp>
        <stp>2020-7-29</stp>
        <tr r="C23" s="1"/>
      </tp>
      <tp>
        <v>4505.5906000000004</v>
        <stp/>
        <stp>EM_I_DQ_CLOSE</stp>
        <stp>2</stp>
        <stp>000300.SH</stp>
        <stp>2020-7-24</stp>
        <tr r="C20" s="1"/>
      </tp>
      <tp>
        <v>4528.45</v>
        <stp/>
        <stp>EM_I_DQ_CLOSE</stp>
        <stp>2</stp>
        <stp>000300.SH</stp>
        <stp>2020-7-27</stp>
        <tr r="C21" s="1"/>
      </tp>
      <tp>
        <v>4680.3046000000004</v>
        <stp/>
        <stp>EM_I_DQ_CLOSE</stp>
        <stp>2</stp>
        <stp>000300.SH</stp>
        <stp>2020-7-20</stp>
        <tr r="C16" s="1"/>
      </tp>
      <tp>
        <v>4691.0424999999996</v>
        <stp/>
        <stp>EM_I_DQ_CLOSE</stp>
        <stp>2</stp>
        <stp>000300.SH</stp>
        <stp>2020-7-21</stp>
        <tr r="C17" s="1"/>
      </tp>
      <tp>
        <v>4714.4453999999996</v>
        <stp/>
        <stp>EM_I_DQ_CLOSE</stp>
        <stp>2</stp>
        <stp>000300.SH</stp>
        <stp>2020-7-22</stp>
        <tr r="C18" s="1"/>
      </tp>
      <tp>
        <v>4712.4357</v>
        <stp/>
        <stp>EM_I_DQ_CLOSE</stp>
        <stp>2</stp>
        <stp>000300.SH</stp>
        <stp>2020-7-23</stp>
        <tr r="C19" s="1"/>
      </tp>
      <tp>
        <v>6807.7269999999999</v>
        <stp/>
        <stp>EM_I_DQ_CLOSE</stp>
        <stp>2</stp>
        <stp>000905.SH</stp>
        <stp>2020-7-14</stp>
        <tr r="D12" s="1"/>
      </tp>
      <tp>
        <v>6638.8383999999996</v>
        <stp/>
        <stp>EM_I_DQ_CLOSE</stp>
        <stp>2</stp>
        <stp>000905.SH</stp>
        <stp>2020-7-15</stp>
        <tr r="D13" s="1"/>
      </tp>
      <tp>
        <v>6319.9980999999998</v>
        <stp/>
        <stp>EM_I_DQ_CLOSE</stp>
        <stp>2</stp>
        <stp>000905.SH</stp>
        <stp>2020-7-16</stp>
        <tr r="D14" s="1"/>
      </tp>
      <tp>
        <v>6344.5911999999998</v>
        <stp/>
        <stp>EM_I_DQ_CLOSE</stp>
        <stp>2</stp>
        <stp>000905.SH</stp>
        <stp>2020-7-17</stp>
        <tr r="D15" s="1"/>
      </tp>
      <tp>
        <v>6676.4372999999996</v>
        <stp/>
        <stp>EM_I_DQ_CLOSE</stp>
        <stp>2</stp>
        <stp>000905.SH</stp>
        <stp>2020-7-10</stp>
        <tr r="D10" s="1"/>
      </tp>
      <tp>
        <v>6899.5174999999999</v>
        <stp/>
        <stp>EM_I_DQ_CLOSE</stp>
        <stp>2</stp>
        <stp>000905.SH</stp>
        <stp>2020-7-13</stp>
        <tr r="D11" s="1"/>
      </tp>
      <tp>
        <v>6359.6637000000001</v>
        <stp/>
        <stp>EM_I_DQ_CLOSE</stp>
        <stp>2</stp>
        <stp>000905.SH</stp>
        <stp>2020-7-28</stp>
        <tr r="D22" s="1"/>
      </tp>
      <tp>
        <v>6530.2712000000001</v>
        <stp/>
        <stp>EM_I_DQ_CLOSE</stp>
        <stp>2</stp>
        <stp>000905.SH</stp>
        <stp>2020-7-29</stp>
        <tr r="D23" s="1"/>
      </tp>
      <tp>
        <v>6283.9831000000004</v>
        <stp/>
        <stp>EM_I_DQ_CLOSE</stp>
        <stp>2</stp>
        <stp>000905.SH</stp>
        <stp>2020-7-24</stp>
        <tr r="D20" s="1"/>
      </tp>
      <tp>
        <v>6298.7350999999999</v>
        <stp/>
        <stp>EM_I_DQ_CLOSE</stp>
        <stp>2</stp>
        <stp>000905.SH</stp>
        <stp>2020-7-27</stp>
        <tr r="D21" s="1"/>
      </tp>
      <tp>
        <v>6526.8325000000004</v>
        <stp/>
        <stp>EM_I_DQ_CLOSE</stp>
        <stp>2</stp>
        <stp>000905.SH</stp>
        <stp>2020-7-20</stp>
        <tr r="D16" s="1"/>
      </tp>
      <tp>
        <v>6563.3239000000003</v>
        <stp/>
        <stp>EM_I_DQ_CLOSE</stp>
        <stp>2</stp>
        <stp>000905.SH</stp>
        <stp>2020-7-21</stp>
        <tr r="D17" s="1"/>
      </tp>
      <tp>
        <v>6620.6893</v>
        <stp/>
        <stp>EM_I_DQ_CLOSE</stp>
        <stp>2</stp>
        <stp>000905.SH</stp>
        <stp>2020-7-22</stp>
        <tr r="D18" s="1"/>
      </tp>
      <tp>
        <v>6620.0859</v>
        <stp/>
        <stp>EM_I_DQ_CLOSE</stp>
        <stp>2</stp>
        <stp>000905.SH</stp>
        <stp>2020-7-23</stp>
        <tr r="D19" s="1"/>
      </tp>
      <tp>
        <v>6511.4359999999997</v>
        <stp/>
        <stp>EM_I_DQ_CLOSE</stp>
        <stp>2</stp>
        <stp>000905.SH</stp>
        <stp>2020-7-30</stp>
        <tr r="D24" s="1"/>
      </tp>
      <tp>
        <v>6579.6696000000002</v>
        <stp/>
        <stp>EM_I_DQ_CLOSE</stp>
        <stp>2</stp>
        <stp>000905.SH</stp>
        <stp>2020-7-31</stp>
        <tr r="D25" s="1"/>
      </tp>
      <tp>
        <v>3231.5192999999999</v>
        <stp/>
        <stp>EM_I_DQ_CLOSE</stp>
        <stp>2</stp>
        <stp>000016.SH</stp>
        <stp>2020-7-30</stp>
        <tr r="B24" s="1"/>
      </tp>
      <tp>
        <v>3249.3375000000001</v>
        <stp/>
        <stp>EM_I_DQ_CLOSE</stp>
        <stp>2</stp>
        <stp>000016.SH</stp>
        <stp>2020-7-31</stp>
        <tr r="B25" s="1"/>
      </tp>
      <tp>
        <v>3185.8904000000002</v>
        <stp/>
        <stp>EM_I_DQ_CLOSE</stp>
        <stp>2</stp>
        <stp>000016.SH</stp>
        <stp>2020-7-28</stp>
        <tr r="B22" s="1"/>
      </tp>
      <tp>
        <v>3243.3849</v>
        <stp/>
        <stp>EM_I_DQ_CLOSE</stp>
        <stp>2</stp>
        <stp>000016.SH</stp>
        <stp>2020-7-29</stp>
        <tr r="B23" s="1"/>
      </tp>
      <tp>
        <v>3158.2854000000002</v>
        <stp/>
        <stp>EM_I_DQ_CLOSE</stp>
        <stp>2</stp>
        <stp>000016.SH</stp>
        <stp>2020-7-24</stp>
        <tr r="B20" s="1"/>
      </tp>
      <tp>
        <v>3163.2305999999999</v>
        <stp/>
        <stp>EM_I_DQ_CLOSE</stp>
        <stp>2</stp>
        <stp>000016.SH</stp>
        <stp>2020-7-27</stp>
        <tr r="B21" s="1"/>
      </tp>
      <tp>
        <v>3287.915</v>
        <stp/>
        <stp>EM_I_DQ_CLOSE</stp>
        <stp>2</stp>
        <stp>000016.SH</stp>
        <stp>2020-7-20</stp>
        <tr r="B16" s="1"/>
      </tp>
      <tp>
        <v>3286.8146000000002</v>
        <stp/>
        <stp>EM_I_DQ_CLOSE</stp>
        <stp>2</stp>
        <stp>000016.SH</stp>
        <stp>2020-7-21</stp>
        <tr r="B17" s="1"/>
      </tp>
      <tp>
        <v>3291.3604999999998</v>
        <stp/>
        <stp>EM_I_DQ_CLOSE</stp>
        <stp>2</stp>
        <stp>000016.SH</stp>
        <stp>2020-7-22</stp>
        <tr r="B18" s="1"/>
      </tp>
      <tp>
        <v>3284.1102999999998</v>
        <stp/>
        <stp>EM_I_DQ_CLOSE</stp>
        <stp>2</stp>
        <stp>000016.SH</stp>
        <stp>2020-7-23</stp>
        <tr r="B19" s="1"/>
      </tp>
      <tp>
        <v>3348.0311999999999</v>
        <stp/>
        <stp>EM_I_DQ_CLOSE</stp>
        <stp>2</stp>
        <stp>000016.SH</stp>
        <stp>2020-7-14</stp>
        <tr r="B12" s="1"/>
      </tp>
      <tp>
        <v>3313.7646</v>
        <stp/>
        <stp>EM_I_DQ_CLOSE</stp>
        <stp>2</stp>
        <stp>000016.SH</stp>
        <stp>2020-7-15</stp>
        <tr r="B13" s="1"/>
      </tp>
      <tp>
        <v>3162.0250999999998</v>
        <stp/>
        <stp>EM_I_DQ_CLOSE</stp>
        <stp>2</stp>
        <stp>000016.SH</stp>
        <stp>2020-7-16</stp>
        <tr r="B14" s="1"/>
      </tp>
      <tp>
        <v>3185.8908999999999</v>
        <stp/>
        <stp>EM_I_DQ_CLOSE</stp>
        <stp>2</stp>
        <stp>000016.SH</stp>
        <stp>2020-7-17</stp>
        <tr r="B15" s="1"/>
      </tp>
      <tp>
        <v>3351.78</v>
        <stp/>
        <stp>EM_I_DQ_CLOSE</stp>
        <stp>2</stp>
        <stp>000016.SH</stp>
        <stp>2020-7-10</stp>
        <tr r="B10" s="1"/>
      </tp>
      <tp>
        <v>3390.1149999999998</v>
        <stp/>
        <stp>EM_I_DQ_CLOSE</stp>
        <stp>2</stp>
        <stp>000016.SH</stp>
        <stp>2020-7-13</stp>
        <tr r="B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DQ_CLOS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9403-571E-45E7-A4E8-8B18BED97309}">
  <dimension ref="A1:U50"/>
  <sheetViews>
    <sheetView tabSelected="1" topLeftCell="A16" workbookViewId="0">
      <selection activeCell="G16" sqref="G15:G16"/>
    </sheetView>
  </sheetViews>
  <sheetFormatPr defaultRowHeight="14.35"/>
  <cols>
    <col min="2" max="2" width="11.5859375" bestFit="1" customWidth="1"/>
    <col min="3" max="3" width="9.5859375" customWidth="1"/>
    <col min="4" max="4" width="9.3515625" bestFit="1" customWidth="1"/>
    <col min="5" max="5" width="9" bestFit="1" customWidth="1"/>
    <col min="6" max="6" width="11.5859375" bestFit="1" customWidth="1"/>
    <col min="7" max="7" width="11.05859375" customWidth="1"/>
    <col min="11" max="11" width="11.5859375" bestFit="1" customWidth="1"/>
    <col min="12" max="12" width="11.46875" customWidth="1"/>
  </cols>
  <sheetData>
    <row r="1" spans="1:21">
      <c r="B1" s="3" t="s">
        <v>21</v>
      </c>
      <c r="C1" t="s">
        <v>22</v>
      </c>
      <c r="D1" s="3" t="s">
        <v>23</v>
      </c>
      <c r="E1" s="3" t="s">
        <v>24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20</v>
      </c>
      <c r="G2" t="s">
        <v>25</v>
      </c>
      <c r="J2" s="4" t="s">
        <v>4</v>
      </c>
      <c r="K2" s="4" t="s">
        <v>5</v>
      </c>
      <c r="L2" s="4" t="s">
        <v>6</v>
      </c>
      <c r="N2" s="4" t="s">
        <v>4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</row>
    <row r="3" spans="1:21">
      <c r="A3" s="1">
        <v>44013</v>
      </c>
      <c r="B3">
        <f>[1]!EM_I_DQ_CLOSE($B$1,A3)</f>
        <v>3009.8611000000001</v>
      </c>
      <c r="C3">
        <f>[1]!EM_I_DQ_CLOSE($C$1,A3)</f>
        <v>4247.7834999999995</v>
      </c>
      <c r="D3">
        <f>[1]!EM_I_DQ_CLOSE($D$1,A3)</f>
        <v>5881.8874999999998</v>
      </c>
      <c r="E3">
        <f>[1]!EM_I_DQ_CLOSE($E$1,A3)</f>
        <v>2419.6293999999998</v>
      </c>
      <c r="F3" t="s">
        <v>7</v>
      </c>
      <c r="G3">
        <f>E3/S3</f>
        <v>1.0030632938679402</v>
      </c>
      <c r="J3" s="5">
        <v>44013</v>
      </c>
      <c r="K3" s="4" t="s">
        <v>7</v>
      </c>
      <c r="L3" s="4">
        <v>1.0030600000000001</v>
      </c>
      <c r="N3" s="5">
        <v>44013</v>
      </c>
      <c r="O3" s="6">
        <v>0.60416666666666663</v>
      </c>
      <c r="P3" s="4" t="s">
        <v>18</v>
      </c>
      <c r="Q3" s="4" t="s">
        <v>7</v>
      </c>
      <c r="R3" s="4">
        <v>1000</v>
      </c>
      <c r="S3" s="4">
        <v>2412.2399999999998</v>
      </c>
      <c r="T3" s="4">
        <v>1</v>
      </c>
      <c r="U3" s="4">
        <v>1</v>
      </c>
    </row>
    <row r="4" spans="1:21">
      <c r="A4" s="1">
        <v>44014</v>
      </c>
      <c r="B4">
        <f>[1]!EM_I_DQ_CLOSE($B$1,A4)</f>
        <v>3084.2381</v>
      </c>
      <c r="C4">
        <f>[1]!EM_I_DQ_CLOSE($C$1,A4)</f>
        <v>4335.8445000000002</v>
      </c>
      <c r="D4">
        <f>[1]!EM_I_DQ_CLOSE($D$1,A4)</f>
        <v>5975.2794000000004</v>
      </c>
      <c r="E4">
        <f>[1]!EM_I_DQ_CLOSE($E$1,A4)</f>
        <v>2424.3933999999999</v>
      </c>
      <c r="F4" t="s">
        <v>7</v>
      </c>
      <c r="G4">
        <f>E4/S3</f>
        <v>1.005038221735814</v>
      </c>
      <c r="J4" s="5">
        <v>44014</v>
      </c>
      <c r="K4" s="4" t="s">
        <v>7</v>
      </c>
      <c r="L4" s="4">
        <v>1.0050300000000001</v>
      </c>
      <c r="N4" s="5">
        <v>44015</v>
      </c>
      <c r="O4" s="6">
        <v>0.60416666666666663</v>
      </c>
      <c r="P4" s="4" t="s">
        <v>19</v>
      </c>
      <c r="Q4" s="4" t="s">
        <v>7</v>
      </c>
      <c r="R4" s="4">
        <v>1000</v>
      </c>
      <c r="S4" s="4">
        <v>2463.02</v>
      </c>
      <c r="T4" s="4">
        <v>1.02105</v>
      </c>
      <c r="U4" s="4">
        <v>1.02105</v>
      </c>
    </row>
    <row r="5" spans="1:21">
      <c r="A5" s="1">
        <v>44015</v>
      </c>
      <c r="B5">
        <f>[1]!EM_I_DQ_CLOSE($B$1,A5)</f>
        <v>3159.1583000000001</v>
      </c>
      <c r="C5">
        <f>[1]!EM_I_DQ_CLOSE($C$1,A5)</f>
        <v>4419.5955000000004</v>
      </c>
      <c r="D5">
        <f>[1]!EM_I_DQ_CLOSE($D$1,A5)</f>
        <v>6051.5099</v>
      </c>
      <c r="E5">
        <f>[1]!EM_I_DQ_CLOSE($E$1,A5)</f>
        <v>2462.5623999999998</v>
      </c>
      <c r="F5" t="s">
        <v>8</v>
      </c>
      <c r="G5">
        <f>G4*(S4/E4)*C5/S5</f>
        <v>1.0258127352021145</v>
      </c>
      <c r="H5">
        <f>S4/E4</f>
        <v>1.0159324802649603</v>
      </c>
      <c r="J5" s="5">
        <v>44015</v>
      </c>
      <c r="K5" s="4" t="s">
        <v>8</v>
      </c>
      <c r="L5" s="4">
        <v>1.0258100000000001</v>
      </c>
      <c r="N5" s="5">
        <v>44015</v>
      </c>
      <c r="O5" s="6">
        <v>0.60416666666666663</v>
      </c>
      <c r="P5" s="4" t="s">
        <v>18</v>
      </c>
      <c r="Q5" s="4" t="s">
        <v>8</v>
      </c>
      <c r="R5" s="4">
        <v>1000</v>
      </c>
      <c r="S5" s="4">
        <v>4399.08</v>
      </c>
      <c r="T5" s="4">
        <v>1</v>
      </c>
      <c r="U5" s="4">
        <v>1.02105</v>
      </c>
    </row>
    <row r="6" spans="1:21">
      <c r="A6" s="1">
        <v>44018</v>
      </c>
      <c r="B6">
        <f>[1]!EM_I_DQ_CLOSE($B$1,A6)</f>
        <v>3374.1361999999999</v>
      </c>
      <c r="C6">
        <f>[1]!EM_I_DQ_CLOSE($C$1,A6)</f>
        <v>4670.0949000000001</v>
      </c>
      <c r="D6">
        <f>[1]!EM_I_DQ_CLOSE($D$1,A6)</f>
        <v>6299.8550999999998</v>
      </c>
      <c r="E6">
        <f>[1]!EM_I_DQ_CLOSE($E$1,A6)</f>
        <v>2529.4870000000001</v>
      </c>
      <c r="F6" t="s">
        <v>9</v>
      </c>
      <c r="G6">
        <f>G5*(S6/C5)*(B6/S7)</f>
        <v>1.0832248996590454</v>
      </c>
      <c r="H6">
        <f>S6/C5</f>
        <v>1.0514808425341187</v>
      </c>
      <c r="J6" s="5">
        <v>44018</v>
      </c>
      <c r="K6" s="4" t="s">
        <v>9</v>
      </c>
      <c r="L6" s="4">
        <v>1.0832200000000001</v>
      </c>
      <c r="N6" s="5">
        <v>44018</v>
      </c>
      <c r="O6" s="6">
        <v>0.60416666666666663</v>
      </c>
      <c r="P6" s="4" t="s">
        <v>19</v>
      </c>
      <c r="Q6" s="4" t="s">
        <v>8</v>
      </c>
      <c r="R6" s="4">
        <v>1000</v>
      </c>
      <c r="S6" s="4">
        <v>4647.12</v>
      </c>
      <c r="T6" s="4">
        <v>1.0563800000000001</v>
      </c>
      <c r="U6" s="4">
        <v>1.0786199999999999</v>
      </c>
    </row>
    <row r="7" spans="1:21">
      <c r="A7" s="1">
        <v>44019</v>
      </c>
      <c r="B7">
        <f>[1]!EM_I_DQ_CLOSE($B$1,A7)</f>
        <v>3381.7608</v>
      </c>
      <c r="C7">
        <f>[1]!EM_I_DQ_CLOSE($C$1,A7)</f>
        <v>4698.1264000000001</v>
      </c>
      <c r="D7">
        <f>[1]!EM_I_DQ_CLOSE($D$1,A7)</f>
        <v>6380.0276000000003</v>
      </c>
      <c r="E7">
        <f>[1]!EM_I_DQ_CLOSE($E$1,A7)</f>
        <v>2591.2633999999998</v>
      </c>
      <c r="F7" t="s">
        <v>9</v>
      </c>
      <c r="G7">
        <f>G6*(B7/B6)</f>
        <v>1.0856726836488977</v>
      </c>
      <c r="J7" s="5">
        <v>44019</v>
      </c>
      <c r="K7" s="4" t="s">
        <v>9</v>
      </c>
      <c r="L7" s="4">
        <v>1.0856699999999999</v>
      </c>
      <c r="N7" s="5">
        <v>44018</v>
      </c>
      <c r="O7" s="6">
        <v>0.60416666666666663</v>
      </c>
      <c r="P7" s="4" t="s">
        <v>18</v>
      </c>
      <c r="Q7" s="4" t="s">
        <v>9</v>
      </c>
      <c r="R7" s="4">
        <v>1000</v>
      </c>
      <c r="S7" s="4">
        <v>3359.8</v>
      </c>
      <c r="T7" s="4">
        <v>1</v>
      </c>
      <c r="U7" s="4">
        <v>1.0786199999999999</v>
      </c>
    </row>
    <row r="8" spans="1:21">
      <c r="A8" s="1">
        <v>44020</v>
      </c>
      <c r="B8">
        <f>[1]!EM_I_DQ_CLOSE($B$1,A8)</f>
        <v>3429.9449</v>
      </c>
      <c r="C8">
        <f>[1]!EM_I_DQ_CLOSE($C$1,A8)</f>
        <v>4774.0042000000003</v>
      </c>
      <c r="D8">
        <f>[1]!EM_I_DQ_CLOSE($D$1,A8)</f>
        <v>6535.4151000000002</v>
      </c>
      <c r="E8">
        <f>[1]!EM_I_DQ_CLOSE($E$1,A8)</f>
        <v>2651.9694</v>
      </c>
      <c r="F8" t="s">
        <v>9</v>
      </c>
      <c r="G8">
        <f>G7*(B8/B7)</f>
        <v>1.1011415959256641</v>
      </c>
      <c r="J8" s="5">
        <v>44020</v>
      </c>
      <c r="K8" s="4" t="s">
        <v>9</v>
      </c>
      <c r="L8" s="4">
        <v>1.10114</v>
      </c>
      <c r="N8" s="5">
        <v>44021</v>
      </c>
      <c r="O8" s="6">
        <v>0.60416666666666663</v>
      </c>
      <c r="P8" s="4" t="s">
        <v>19</v>
      </c>
      <c r="Q8" s="4" t="s">
        <v>9</v>
      </c>
      <c r="R8" s="4">
        <v>1000</v>
      </c>
      <c r="S8" s="4">
        <v>3421.29</v>
      </c>
      <c r="T8" s="4">
        <v>1.0183</v>
      </c>
      <c r="U8" s="4">
        <v>1.09836</v>
      </c>
    </row>
    <row r="9" spans="1:21">
      <c r="A9" s="1">
        <v>44021</v>
      </c>
      <c r="B9">
        <f>[1]!EM_I_DQ_CLOSE($B$1,A9)</f>
        <v>3442.0205000000001</v>
      </c>
      <c r="C9">
        <f>[1]!EM_I_DQ_CLOSE($C$1,A9)</f>
        <v>4840.7712000000001</v>
      </c>
      <c r="D9">
        <f>[1]!EM_I_DQ_CLOSE($D$1,A9)</f>
        <v>6693.7452000000003</v>
      </c>
      <c r="E9">
        <f>[1]!EM_I_DQ_CLOSE($E$1,A9)</f>
        <v>2757.6534000000001</v>
      </c>
      <c r="F9" t="s">
        <v>7</v>
      </c>
      <c r="G9">
        <f>G8*(S8/B8)*(E9/S9)</f>
        <v>1.1082466504379385</v>
      </c>
      <c r="J9" s="5">
        <v>44021</v>
      </c>
      <c r="K9" s="4" t="s">
        <v>7</v>
      </c>
      <c r="L9" s="4">
        <v>1.10825</v>
      </c>
      <c r="N9" s="5">
        <v>44021</v>
      </c>
      <c r="O9" s="6">
        <v>0.60416666666666663</v>
      </c>
      <c r="P9" s="4" t="s">
        <v>18</v>
      </c>
      <c r="Q9" s="4" t="s">
        <v>7</v>
      </c>
      <c r="R9" s="4">
        <v>1000</v>
      </c>
      <c r="S9" s="4">
        <v>2733.06</v>
      </c>
      <c r="T9" s="4">
        <v>1</v>
      </c>
      <c r="U9" s="4">
        <v>1.09836</v>
      </c>
    </row>
    <row r="10" spans="1:21">
      <c r="A10" s="1">
        <v>44022</v>
      </c>
      <c r="B10">
        <f>[1]!EM_I_DQ_CLOSE($B$1,A10)</f>
        <v>3351.78</v>
      </c>
      <c r="C10">
        <f>[1]!EM_I_DQ_CLOSE($C$1,A10)</f>
        <v>4753.1333000000004</v>
      </c>
      <c r="D10">
        <f>[1]!EM_I_DQ_CLOSE($D$1,A10)</f>
        <v>6676.4372999999996</v>
      </c>
      <c r="E10">
        <f>[1]!EM_I_DQ_CLOSE($E$1,A10)</f>
        <v>2778.4567000000002</v>
      </c>
      <c r="F10" t="s">
        <v>7</v>
      </c>
      <c r="G10">
        <f>G9*(E10/E9)</f>
        <v>1.1166070874468299</v>
      </c>
      <c r="J10" s="5">
        <v>44022</v>
      </c>
      <c r="K10" s="4" t="s">
        <v>7</v>
      </c>
      <c r="L10" s="4">
        <v>1.1166100000000001</v>
      </c>
      <c r="N10" s="5">
        <v>44028</v>
      </c>
      <c r="O10" s="6">
        <v>0.60416666666666663</v>
      </c>
      <c r="P10" s="4" t="s">
        <v>19</v>
      </c>
      <c r="Q10" s="4" t="s">
        <v>7</v>
      </c>
      <c r="R10" s="4">
        <v>1000</v>
      </c>
      <c r="S10" s="4">
        <v>2683.58</v>
      </c>
      <c r="T10" s="4">
        <v>0.9819</v>
      </c>
      <c r="U10" s="4">
        <v>1.0784800000000001</v>
      </c>
    </row>
    <row r="11" spans="1:21">
      <c r="A11" s="1">
        <v>44025</v>
      </c>
      <c r="B11">
        <f>[1]!EM_I_DQ_CLOSE($B$1,A11)</f>
        <v>3390.1149999999998</v>
      </c>
      <c r="C11">
        <f>[1]!EM_I_DQ_CLOSE($C$1,A11)</f>
        <v>4852.9611999999997</v>
      </c>
      <c r="D11">
        <f>[1]!EM_I_DQ_CLOSE($D$1,A11)</f>
        <v>6899.5174999999999</v>
      </c>
      <c r="E11">
        <f>[1]!EM_I_DQ_CLOSE($E$1,A11)</f>
        <v>2889.4265</v>
      </c>
      <c r="F11" t="s">
        <v>7</v>
      </c>
      <c r="G11">
        <f t="shared" ref="G11:G14" si="0">G10*(E11/E10)</f>
        <v>1.1612036669697561</v>
      </c>
      <c r="J11" s="5">
        <v>44025</v>
      </c>
      <c r="K11" s="4" t="s">
        <v>7</v>
      </c>
      <c r="L11" s="4">
        <v>1.1612100000000001</v>
      </c>
      <c r="N11" s="5">
        <v>44033</v>
      </c>
      <c r="O11" s="6">
        <v>0.60416666666666663</v>
      </c>
      <c r="P11" s="4" t="s">
        <v>18</v>
      </c>
      <c r="Q11" s="4" t="s">
        <v>7</v>
      </c>
      <c r="R11" s="4">
        <v>1000</v>
      </c>
      <c r="S11" s="4">
        <v>2737</v>
      </c>
      <c r="T11" s="4">
        <v>1</v>
      </c>
      <c r="U11" s="4">
        <v>1.0784800000000001</v>
      </c>
    </row>
    <row r="12" spans="1:21">
      <c r="A12" s="1">
        <v>44026</v>
      </c>
      <c r="B12">
        <f>[1]!EM_I_DQ_CLOSE($B$1,A12)</f>
        <v>3348.0311999999999</v>
      </c>
      <c r="C12">
        <f>[1]!EM_I_DQ_CLOSE($C$1,A12)</f>
        <v>4806.6902</v>
      </c>
      <c r="D12">
        <f>[1]!EM_I_DQ_CLOSE($D$1,A12)</f>
        <v>6807.7269999999999</v>
      </c>
      <c r="E12">
        <f>[1]!EM_I_DQ_CLOSE($E$1,A12)</f>
        <v>2858.6718999999998</v>
      </c>
      <c r="F12" t="s">
        <v>7</v>
      </c>
      <c r="G12">
        <f t="shared" si="0"/>
        <v>1.1488439982617311</v>
      </c>
      <c r="J12" s="5">
        <v>44026</v>
      </c>
      <c r="K12" s="4" t="s">
        <v>7</v>
      </c>
      <c r="L12" s="4">
        <v>1.1488499999999999</v>
      </c>
      <c r="N12" s="5">
        <v>44036</v>
      </c>
      <c r="O12" s="6">
        <v>0.60416666666666663</v>
      </c>
      <c r="P12" s="4" t="s">
        <v>19</v>
      </c>
      <c r="Q12" s="4" t="s">
        <v>7</v>
      </c>
      <c r="R12" s="4">
        <v>1000</v>
      </c>
      <c r="S12" s="4">
        <v>2649.48</v>
      </c>
      <c r="T12" s="4">
        <v>0.96801999999999999</v>
      </c>
      <c r="U12" s="7">
        <v>1.04399</v>
      </c>
    </row>
    <row r="13" spans="1:21">
      <c r="A13" s="1">
        <v>44027</v>
      </c>
      <c r="B13">
        <f>[1]!EM_I_DQ_CLOSE($B$1,A13)</f>
        <v>3313.7646</v>
      </c>
      <c r="C13">
        <f>[1]!EM_I_DQ_CLOSE($C$1,A13)</f>
        <v>4744.4687000000004</v>
      </c>
      <c r="D13">
        <f>[1]!EM_I_DQ_CLOSE($D$1,A13)</f>
        <v>6638.8383999999996</v>
      </c>
      <c r="E13">
        <f>[1]!EM_I_DQ_CLOSE($E$1,A13)</f>
        <v>2813.0607</v>
      </c>
      <c r="F13" t="s">
        <v>7</v>
      </c>
      <c r="G13">
        <f t="shared" si="0"/>
        <v>1.130513754286018</v>
      </c>
      <c r="J13" s="5">
        <v>44027</v>
      </c>
      <c r="K13" s="4" t="s">
        <v>7</v>
      </c>
      <c r="L13" s="4">
        <v>1.13052</v>
      </c>
    </row>
    <row r="14" spans="1:21">
      <c r="A14" s="1">
        <v>44028</v>
      </c>
      <c r="B14">
        <f>[1]!EM_I_DQ_CLOSE($B$1,A14)</f>
        <v>3162.0250999999998</v>
      </c>
      <c r="C14">
        <f>[1]!EM_I_DQ_CLOSE($C$1,A14)</f>
        <v>4516.2532000000001</v>
      </c>
      <c r="D14">
        <f>[1]!EM_I_DQ_CLOSE($D$1,A14)</f>
        <v>6319.9980999999998</v>
      </c>
      <c r="E14">
        <f>[1]!EM_I_DQ_CLOSE($E$1,A14)</f>
        <v>2646.2604000000001</v>
      </c>
      <c r="F14" t="s">
        <v>7</v>
      </c>
      <c r="G14">
        <f>G13*(S10/E13)</f>
        <v>1.0784780082160588</v>
      </c>
      <c r="J14" s="5">
        <v>44028</v>
      </c>
      <c r="K14" s="4" t="s">
        <v>7</v>
      </c>
      <c r="L14" s="4">
        <v>1.0784800000000001</v>
      </c>
      <c r="S14">
        <f>S4/E4</f>
        <v>1.0159324802649603</v>
      </c>
    </row>
    <row r="15" spans="1:21">
      <c r="A15" s="1">
        <v>44029</v>
      </c>
      <c r="B15">
        <f>[1]!EM_I_DQ_CLOSE($B$1,A15)</f>
        <v>3185.8908999999999</v>
      </c>
      <c r="C15">
        <f>[1]!EM_I_DQ_CLOSE($C$1,A15)</f>
        <v>4544.7007000000003</v>
      </c>
      <c r="D15">
        <f>[1]!EM_I_DQ_CLOSE($D$1,A15)</f>
        <v>6344.5911999999998</v>
      </c>
      <c r="E15">
        <f>[1]!EM_I_DQ_CLOSE($E$1,A15)</f>
        <v>2662.4023999999999</v>
      </c>
      <c r="F15" t="s">
        <v>10</v>
      </c>
      <c r="G15">
        <f>G14</f>
        <v>1.0784780082160588</v>
      </c>
      <c r="J15" s="5">
        <v>44029</v>
      </c>
      <c r="K15" s="4" t="s">
        <v>10</v>
      </c>
      <c r="L15" s="4">
        <v>1.0784800000000001</v>
      </c>
    </row>
    <row r="16" spans="1:21">
      <c r="A16" s="1">
        <v>44032</v>
      </c>
      <c r="B16">
        <f>[1]!EM_I_DQ_CLOSE($B$1,A16)</f>
        <v>3287.915</v>
      </c>
      <c r="C16">
        <f>[1]!EM_I_DQ_CLOSE($C$1,A16)</f>
        <v>4680.3046000000004</v>
      </c>
      <c r="D16">
        <f>[1]!EM_I_DQ_CLOSE($D$1,A16)</f>
        <v>6526.8325000000004</v>
      </c>
      <c r="E16">
        <f>[1]!EM_I_DQ_CLOSE($E$1,A16)</f>
        <v>2697.3006</v>
      </c>
      <c r="F16" t="s">
        <v>10</v>
      </c>
      <c r="G16">
        <f>G15</f>
        <v>1.0784780082160588</v>
      </c>
      <c r="J16" s="5">
        <v>44032</v>
      </c>
      <c r="K16" s="4" t="s">
        <v>10</v>
      </c>
      <c r="L16" s="4">
        <v>1.0784800000000001</v>
      </c>
    </row>
    <row r="17" spans="1:13">
      <c r="A17" s="1">
        <v>44033</v>
      </c>
      <c r="B17">
        <f>[1]!EM_I_DQ_CLOSE($B$1,A17)</f>
        <v>3286.8146000000002</v>
      </c>
      <c r="C17">
        <f>[1]!EM_I_DQ_CLOSE($C$1,A17)</f>
        <v>4691.0424999999996</v>
      </c>
      <c r="D17">
        <f>[1]!EM_I_DQ_CLOSE($D$1,A17)</f>
        <v>6563.3239000000003</v>
      </c>
      <c r="E17">
        <f>[1]!EM_I_DQ_CLOSE($E$1,A17)</f>
        <v>2736.5118000000002</v>
      </c>
      <c r="F17" t="s">
        <v>7</v>
      </c>
      <c r="G17">
        <f>G16*(E17/S11)</f>
        <v>1.0782856395775455</v>
      </c>
      <c r="J17" s="5">
        <v>44033</v>
      </c>
      <c r="K17" s="4" t="s">
        <v>7</v>
      </c>
      <c r="L17" s="4">
        <v>1.07829</v>
      </c>
    </row>
    <row r="18" spans="1:13">
      <c r="A18" s="1">
        <v>44034</v>
      </c>
      <c r="B18">
        <f>[1]!EM_I_DQ_CLOSE($B$1,A18)</f>
        <v>3291.3604999999998</v>
      </c>
      <c r="C18">
        <f>[1]!EM_I_DQ_CLOSE($C$1,A18)</f>
        <v>4714.4453999999996</v>
      </c>
      <c r="D18">
        <f>[1]!EM_I_DQ_CLOSE($D$1,A18)</f>
        <v>6620.6893</v>
      </c>
      <c r="E18">
        <f>[1]!EM_I_DQ_CLOSE($E$1,A18)</f>
        <v>2769.0279999999998</v>
      </c>
      <c r="F18" t="s">
        <v>7</v>
      </c>
      <c r="G18">
        <f>G17*(E18/E17)</f>
        <v>1.0910982104985374</v>
      </c>
      <c r="J18" s="5">
        <v>44034</v>
      </c>
      <c r="K18" s="4" t="s">
        <v>7</v>
      </c>
      <c r="L18" s="4">
        <v>1.0911</v>
      </c>
    </row>
    <row r="19" spans="1:13">
      <c r="A19" s="1">
        <v>44035</v>
      </c>
      <c r="B19">
        <f>[1]!EM_I_DQ_CLOSE($B$1,A19)</f>
        <v>3284.1102999999998</v>
      </c>
      <c r="C19">
        <f>[1]!EM_I_DQ_CLOSE($C$1,A19)</f>
        <v>4712.4357</v>
      </c>
      <c r="D19">
        <f>[1]!EM_I_DQ_CLOSE($D$1,A19)</f>
        <v>6620.0859</v>
      </c>
      <c r="E19">
        <f>[1]!EM_I_DQ_CLOSE($E$1,A19)</f>
        <v>2799.6734999999999</v>
      </c>
      <c r="F19" t="s">
        <v>7</v>
      </c>
      <c r="G19">
        <f>G18*(E19/E18)</f>
        <v>1.1031736572653572</v>
      </c>
      <c r="J19" s="5">
        <v>44035</v>
      </c>
      <c r="K19" s="4" t="s">
        <v>7</v>
      </c>
      <c r="L19" s="4">
        <v>1.10317</v>
      </c>
    </row>
    <row r="20" spans="1:13">
      <c r="A20" s="1">
        <v>44036</v>
      </c>
      <c r="B20">
        <f>[1]!EM_I_DQ_CLOSE($B$1,A20)</f>
        <v>3158.2854000000002</v>
      </c>
      <c r="C20">
        <f>[1]!EM_I_DQ_CLOSE($C$1,A20)</f>
        <v>4505.5906000000004</v>
      </c>
      <c r="D20">
        <f>[1]!EM_I_DQ_CLOSE($D$1,A20)</f>
        <v>6283.9831000000004</v>
      </c>
      <c r="E20">
        <f>[1]!EM_I_DQ_CLOSE($E$1,A20)</f>
        <v>2627.8425999999999</v>
      </c>
      <c r="F20" t="s">
        <v>7</v>
      </c>
      <c r="G20">
        <f>G19*S12/E19</f>
        <v>1.043991930291664</v>
      </c>
      <c r="J20" s="5">
        <v>44036</v>
      </c>
      <c r="K20" s="4" t="s">
        <v>7</v>
      </c>
      <c r="L20" s="4">
        <v>1.04399</v>
      </c>
    </row>
    <row r="21" spans="1:13">
      <c r="A21" s="1">
        <v>44039</v>
      </c>
      <c r="B21">
        <f>[1]!EM_I_DQ_CLOSE($B$1,A21)</f>
        <v>3163.2305999999999</v>
      </c>
      <c r="C21">
        <f>[1]!EM_I_DQ_CLOSE($C$1,A21)</f>
        <v>4528.45</v>
      </c>
      <c r="D21">
        <f>[1]!EM_I_DQ_CLOSE($D$1,A21)</f>
        <v>6298.7350999999999</v>
      </c>
      <c r="E21">
        <f>[1]!EM_I_DQ_CLOSE($E$1,A21)</f>
        <v>2631.7619</v>
      </c>
      <c r="F21" t="s">
        <v>10</v>
      </c>
      <c r="G21">
        <f>G20</f>
        <v>1.043991930291664</v>
      </c>
      <c r="J21" s="5">
        <v>44039</v>
      </c>
      <c r="K21" s="4" t="s">
        <v>10</v>
      </c>
      <c r="L21" s="4">
        <v>1.04399</v>
      </c>
    </row>
    <row r="22" spans="1:13">
      <c r="A22" s="1">
        <v>44040</v>
      </c>
      <c r="B22">
        <f>[1]!EM_I_DQ_CLOSE($B$1,A22)</f>
        <v>3185.8904000000002</v>
      </c>
      <c r="C22">
        <f>[1]!EM_I_DQ_CLOSE($C$1,A22)</f>
        <v>4568.2575999999999</v>
      </c>
      <c r="D22">
        <f>[1]!EM_I_DQ_CLOSE($D$1,A22)</f>
        <v>6359.6637000000001</v>
      </c>
      <c r="E22">
        <f>[1]!EM_I_DQ_CLOSE($E$1,A22)</f>
        <v>2666.5212999999999</v>
      </c>
      <c r="F22" t="s">
        <v>10</v>
      </c>
      <c r="G22">
        <f>G21</f>
        <v>1.043991930291664</v>
      </c>
      <c r="J22" s="5">
        <v>44040</v>
      </c>
      <c r="K22" s="4" t="s">
        <v>10</v>
      </c>
      <c r="L22" s="4">
        <v>1.04399</v>
      </c>
    </row>
    <row r="23" spans="1:13">
      <c r="A23" s="1">
        <v>44041</v>
      </c>
      <c r="B23">
        <f>[1]!EM_I_DQ_CLOSE($B$1,A23)</f>
        <v>3243.3849</v>
      </c>
      <c r="C23">
        <f>[1]!EM_I_DQ_CLOSE($C$1,A23)</f>
        <v>4679.0079999999998</v>
      </c>
      <c r="D23">
        <f>[1]!EM_I_DQ_CLOSE($D$1,A23)</f>
        <v>6530.2712000000001</v>
      </c>
      <c r="E23">
        <f>[1]!EM_I_DQ_CLOSE($E$1,A23)</f>
        <v>2767.4018000000001</v>
      </c>
      <c r="F23" t="s">
        <v>10</v>
      </c>
      <c r="G23">
        <f>G22</f>
        <v>1.043991930291664</v>
      </c>
      <c r="J23" s="5">
        <v>44041</v>
      </c>
      <c r="K23" s="4" t="s">
        <v>10</v>
      </c>
      <c r="L23" s="4">
        <v>1.04399</v>
      </c>
    </row>
    <row r="24" spans="1:13">
      <c r="A24" s="1">
        <v>44042</v>
      </c>
      <c r="B24">
        <f>[1]!EM_I_DQ_CLOSE($B$1,A24)</f>
        <v>3231.5192999999999</v>
      </c>
      <c r="C24">
        <f>[1]!EM_I_DQ_CLOSE($C$1,A24)</f>
        <v>4656.1505999999999</v>
      </c>
      <c r="D24">
        <f>[1]!EM_I_DQ_CLOSE($D$1,A24)</f>
        <v>6511.4359999999997</v>
      </c>
      <c r="E24">
        <f>[1]!EM_I_DQ_CLOSE($E$1,A24)</f>
        <v>2743.6336000000001</v>
      </c>
      <c r="F24" t="s">
        <v>10</v>
      </c>
      <c r="G24">
        <f>G23</f>
        <v>1.043991930291664</v>
      </c>
      <c r="J24" s="5">
        <v>44042</v>
      </c>
      <c r="K24" s="4" t="s">
        <v>10</v>
      </c>
      <c r="L24" s="4">
        <v>1.04399</v>
      </c>
    </row>
    <row r="25" spans="1:13">
      <c r="A25" s="1">
        <v>44043</v>
      </c>
      <c r="B25">
        <f>[1]!EM_I_DQ_CLOSE($B$1,A25)</f>
        <v>3249.3375000000001</v>
      </c>
      <c r="C25">
        <f>[1]!EM_I_DQ_CLOSE($C$1,A25)</f>
        <v>4695.0461999999998</v>
      </c>
      <c r="D25">
        <f>[1]!EM_I_DQ_CLOSE($D$1,A25)</f>
        <v>6579.6696000000002</v>
      </c>
      <c r="E25">
        <f>[1]!EM_I_DQ_CLOSE($E$1,A25)</f>
        <v>2795.3998000000001</v>
      </c>
      <c r="F25" t="s">
        <v>10</v>
      </c>
      <c r="G25">
        <f>G24</f>
        <v>1.043991930291664</v>
      </c>
      <c r="J25" s="5">
        <v>44043</v>
      </c>
      <c r="K25" s="4" t="s">
        <v>10</v>
      </c>
      <c r="L25" s="4">
        <v>1.04399</v>
      </c>
    </row>
    <row r="27" spans="1:13">
      <c r="F27" t="s">
        <v>4</v>
      </c>
      <c r="G27" t="s">
        <v>11</v>
      </c>
      <c r="H27" t="s">
        <v>12</v>
      </c>
      <c r="I27" t="s">
        <v>13</v>
      </c>
      <c r="J27" t="s">
        <v>14</v>
      </c>
      <c r="K27" t="s">
        <v>15</v>
      </c>
      <c r="L27" t="s">
        <v>16</v>
      </c>
      <c r="M27" t="s">
        <v>17</v>
      </c>
    </row>
    <row r="28" spans="1:13">
      <c r="A28" s="1">
        <v>44013</v>
      </c>
      <c r="B28" t="s">
        <v>8</v>
      </c>
      <c r="C28">
        <v>1.0050600000000001</v>
      </c>
      <c r="F28" s="1">
        <v>44013</v>
      </c>
      <c r="G28" s="2">
        <v>0.60416666666666663</v>
      </c>
      <c r="H28" t="s">
        <v>18</v>
      </c>
      <c r="I28" t="s">
        <v>8</v>
      </c>
      <c r="J28">
        <v>1000</v>
      </c>
      <c r="K28">
        <v>4226.38</v>
      </c>
      <c r="L28">
        <v>1</v>
      </c>
      <c r="M28">
        <v>1</v>
      </c>
    </row>
    <row r="29" spans="1:13">
      <c r="A29" s="1">
        <v>44014</v>
      </c>
      <c r="B29" t="s">
        <v>8</v>
      </c>
      <c r="C29">
        <v>1.0259</v>
      </c>
      <c r="F29" s="1">
        <v>44026</v>
      </c>
      <c r="G29" s="2">
        <v>0.60416666666666663</v>
      </c>
      <c r="H29" t="s">
        <v>19</v>
      </c>
      <c r="I29" t="s">
        <v>8</v>
      </c>
      <c r="J29">
        <v>1000</v>
      </c>
      <c r="K29">
        <v>4800.34</v>
      </c>
      <c r="L29">
        <v>1.1357999999999999</v>
      </c>
      <c r="M29">
        <v>1.1357999999999999</v>
      </c>
    </row>
    <row r="30" spans="1:13">
      <c r="A30" s="1">
        <v>44015</v>
      </c>
      <c r="B30" t="s">
        <v>8</v>
      </c>
      <c r="C30">
        <v>1.04572</v>
      </c>
      <c r="F30" s="1">
        <v>44032</v>
      </c>
      <c r="G30" s="2">
        <v>0.60416666666666663</v>
      </c>
      <c r="H30" t="s">
        <v>18</v>
      </c>
      <c r="I30" t="s">
        <v>8</v>
      </c>
      <c r="J30">
        <v>1000</v>
      </c>
      <c r="K30">
        <v>4657.8100000000004</v>
      </c>
      <c r="L30">
        <v>1</v>
      </c>
      <c r="M30">
        <v>1.1357999999999999</v>
      </c>
    </row>
    <row r="31" spans="1:13">
      <c r="A31" s="1">
        <v>44018</v>
      </c>
      <c r="B31" t="s">
        <v>8</v>
      </c>
      <c r="C31">
        <v>1.1049899999999999</v>
      </c>
      <c r="F31" s="1">
        <v>44034</v>
      </c>
      <c r="G31" s="2">
        <v>0.60416666666666663</v>
      </c>
      <c r="H31" t="s">
        <v>19</v>
      </c>
      <c r="I31" t="s">
        <v>8</v>
      </c>
      <c r="J31">
        <v>1000</v>
      </c>
      <c r="K31">
        <v>4736.8599999999997</v>
      </c>
      <c r="L31">
        <v>1.0169699999999999</v>
      </c>
      <c r="M31">
        <v>1.15507</v>
      </c>
    </row>
    <row r="32" spans="1:13">
      <c r="A32" s="1">
        <v>44019</v>
      </c>
      <c r="B32" t="s">
        <v>8</v>
      </c>
      <c r="C32">
        <v>1.1116200000000001</v>
      </c>
      <c r="F32" s="1">
        <v>44034</v>
      </c>
      <c r="G32" s="2">
        <v>0.60416666666666663</v>
      </c>
      <c r="H32" t="s">
        <v>18</v>
      </c>
      <c r="I32" t="s">
        <v>26</v>
      </c>
      <c r="J32">
        <v>1000</v>
      </c>
      <c r="K32">
        <v>1.107</v>
      </c>
      <c r="L32">
        <v>1</v>
      </c>
      <c r="M32">
        <v>1.15507</v>
      </c>
    </row>
    <row r="33" spans="1:13">
      <c r="A33" s="1">
        <v>44020</v>
      </c>
      <c r="B33" t="s">
        <v>8</v>
      </c>
      <c r="C33">
        <v>1.12957</v>
      </c>
      <c r="F33" s="1">
        <v>44036</v>
      </c>
      <c r="G33" s="2">
        <v>0.60416666666666663</v>
      </c>
      <c r="H33" t="s">
        <v>19</v>
      </c>
      <c r="I33" t="s">
        <v>26</v>
      </c>
      <c r="J33">
        <v>1000</v>
      </c>
      <c r="K33">
        <v>1.099</v>
      </c>
      <c r="L33">
        <v>0.99277000000000004</v>
      </c>
      <c r="M33">
        <v>1.14672</v>
      </c>
    </row>
    <row r="34" spans="1:13">
      <c r="A34" s="1">
        <v>44021</v>
      </c>
      <c r="B34" t="s">
        <v>8</v>
      </c>
      <c r="C34">
        <v>1.14537</v>
      </c>
      <c r="F34" s="1">
        <v>44039</v>
      </c>
      <c r="G34" s="2">
        <v>0.60416666666666663</v>
      </c>
      <c r="H34" t="s">
        <v>18</v>
      </c>
      <c r="I34" t="s">
        <v>27</v>
      </c>
      <c r="J34">
        <v>1000</v>
      </c>
      <c r="K34">
        <v>4.2089999999999996</v>
      </c>
      <c r="L34">
        <v>1</v>
      </c>
      <c r="M34">
        <v>1.14672</v>
      </c>
    </row>
    <row r="35" spans="1:13">
      <c r="A35" s="1">
        <v>44022</v>
      </c>
      <c r="B35" t="s">
        <v>8</v>
      </c>
      <c r="C35">
        <v>1.12463</v>
      </c>
      <c r="F35" s="1">
        <v>44040</v>
      </c>
      <c r="G35" s="2">
        <v>0.60416666666666663</v>
      </c>
      <c r="H35" t="s">
        <v>19</v>
      </c>
      <c r="I35" t="s">
        <v>27</v>
      </c>
      <c r="J35">
        <v>1000</v>
      </c>
      <c r="K35">
        <v>4.2050000000000001</v>
      </c>
      <c r="L35">
        <v>0.99904999999999999</v>
      </c>
      <c r="M35">
        <v>1.1456299999999999</v>
      </c>
    </row>
    <row r="36" spans="1:13">
      <c r="A36" s="1">
        <v>44025</v>
      </c>
      <c r="B36" t="s">
        <v>8</v>
      </c>
      <c r="C36">
        <v>1.14825</v>
      </c>
      <c r="F36" s="1">
        <v>44040</v>
      </c>
      <c r="G36" s="2">
        <v>0.60416666666666663</v>
      </c>
      <c r="H36" t="s">
        <v>18</v>
      </c>
      <c r="I36" t="s">
        <v>26</v>
      </c>
      <c r="J36">
        <v>1000</v>
      </c>
      <c r="K36">
        <v>1.1079999999999901</v>
      </c>
      <c r="L36">
        <v>1</v>
      </c>
      <c r="M36">
        <v>1.1456299999999999</v>
      </c>
    </row>
    <row r="37" spans="1:13">
      <c r="A37" s="1">
        <v>44026</v>
      </c>
      <c r="B37" t="s">
        <v>10</v>
      </c>
      <c r="C37">
        <v>1.1357999999999999</v>
      </c>
      <c r="F37" s="1">
        <v>44041</v>
      </c>
      <c r="G37" s="2">
        <v>0.60416666666666663</v>
      </c>
      <c r="H37" t="s">
        <v>19</v>
      </c>
      <c r="I37" t="s">
        <v>26</v>
      </c>
      <c r="J37">
        <v>1000</v>
      </c>
      <c r="K37">
        <v>1.103</v>
      </c>
      <c r="L37">
        <v>0.99548999999999999</v>
      </c>
      <c r="M37">
        <v>1.14046</v>
      </c>
    </row>
    <row r="38" spans="1:13">
      <c r="A38" s="1">
        <v>44027</v>
      </c>
      <c r="B38" t="s">
        <v>10</v>
      </c>
      <c r="C38">
        <v>1.1357999999999999</v>
      </c>
      <c r="F38" s="1">
        <v>44041</v>
      </c>
      <c r="G38" s="2">
        <v>0.60416666666666663</v>
      </c>
      <c r="H38" t="s">
        <v>18</v>
      </c>
      <c r="I38" t="s">
        <v>27</v>
      </c>
      <c r="J38">
        <v>1000</v>
      </c>
      <c r="K38">
        <v>4.2089999999999996</v>
      </c>
      <c r="L38">
        <v>1</v>
      </c>
      <c r="M38">
        <v>1.14046</v>
      </c>
    </row>
    <row r="39" spans="1:13">
      <c r="A39" s="1">
        <v>44028</v>
      </c>
      <c r="B39" t="s">
        <v>10</v>
      </c>
      <c r="C39">
        <v>1.1357999999999999</v>
      </c>
      <c r="F39" s="1">
        <v>44043</v>
      </c>
      <c r="G39" s="8">
        <v>0.625</v>
      </c>
      <c r="H39" t="s">
        <v>19</v>
      </c>
      <c r="I39" t="s">
        <v>27</v>
      </c>
      <c r="J39">
        <v>100</v>
      </c>
      <c r="K39">
        <v>4.2160000000000002</v>
      </c>
      <c r="L39">
        <v>1.00166</v>
      </c>
      <c r="M39">
        <v>1.14235</v>
      </c>
    </row>
    <row r="40" spans="1:13">
      <c r="A40" s="1">
        <v>44029</v>
      </c>
      <c r="B40" t="s">
        <v>10</v>
      </c>
      <c r="C40">
        <v>1.1357999999999999</v>
      </c>
    </row>
    <row r="41" spans="1:13">
      <c r="A41" s="1">
        <v>44032</v>
      </c>
      <c r="B41" t="s">
        <v>8</v>
      </c>
      <c r="C41">
        <v>1.0358099999999999</v>
      </c>
    </row>
    <row r="42" spans="1:13">
      <c r="A42" s="1">
        <v>44033</v>
      </c>
      <c r="B42" t="s">
        <v>8</v>
      </c>
      <c r="C42">
        <v>1.1438999999999999</v>
      </c>
    </row>
    <row r="43" spans="1:13">
      <c r="A43" s="1">
        <v>44034</v>
      </c>
      <c r="B43" t="s">
        <v>26</v>
      </c>
      <c r="C43">
        <v>1.15612</v>
      </c>
    </row>
    <row r="44" spans="1:13">
      <c r="A44" s="1">
        <v>44035</v>
      </c>
      <c r="B44" t="s">
        <v>26</v>
      </c>
      <c r="C44">
        <v>1.1696800000000001</v>
      </c>
    </row>
    <row r="45" spans="1:13">
      <c r="A45" s="1">
        <v>44036</v>
      </c>
      <c r="B45" t="s">
        <v>10</v>
      </c>
      <c r="C45">
        <v>1.14672</v>
      </c>
    </row>
    <row r="46" spans="1:13">
      <c r="A46" s="1">
        <v>44039</v>
      </c>
      <c r="B46" t="s">
        <v>27</v>
      </c>
      <c r="C46">
        <v>0.29969000000000001</v>
      </c>
    </row>
    <row r="47" spans="1:13">
      <c r="A47" s="1">
        <v>44040</v>
      </c>
      <c r="B47" t="s">
        <v>26</v>
      </c>
      <c r="C47">
        <v>0.29955999999999999</v>
      </c>
    </row>
    <row r="48" spans="1:13">
      <c r="A48" s="1">
        <v>44041</v>
      </c>
      <c r="B48" t="s">
        <v>27</v>
      </c>
      <c r="C48">
        <v>0.29826000000000003</v>
      </c>
    </row>
    <row r="49" spans="1:3">
      <c r="A49" s="1">
        <v>44042</v>
      </c>
      <c r="B49" t="s">
        <v>27</v>
      </c>
      <c r="C49">
        <v>0.29598999999999998</v>
      </c>
    </row>
    <row r="50" spans="1:3">
      <c r="A50" s="1">
        <v>44043</v>
      </c>
      <c r="B50" t="s">
        <v>10</v>
      </c>
      <c r="C50">
        <v>0.29897000000000001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2020-08-08T12:42:20Z</dcterms:created>
  <dcterms:modified xsi:type="dcterms:W3CDTF">2020-08-09T02:10:13Z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46ecb937</vt:lpwstr>
  </property>
</Properties>
</file>