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wells/ResearchDocuments/Synchrotron_2025.02/Analysis_pyFAI/AdditionalFiles/"/>
    </mc:Choice>
  </mc:AlternateContent>
  <xr:revisionPtr revIDLastSave="0" documentId="13_ncr:1_{C6EDBF63-290A-9C42-8DAB-5B71F9F733A2}" xr6:coauthVersionLast="47" xr6:coauthVersionMax="47" xr10:uidLastSave="{00000000-0000-0000-0000-000000000000}"/>
  <bookViews>
    <workbookView xWindow="160" yWindow="920" windowWidth="29920" windowHeight="17080" xr2:uid="{03764494-1B6D-A14B-B2CF-CE600A4B7EF9}"/>
  </bookViews>
  <sheets>
    <sheet name="Sheet1" sheetId="1" r:id="rId1"/>
    <sheet name="Sheet2" sheetId="2" r:id="rId2"/>
    <sheet name="Locating_D0_Patter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C56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C24" i="1"/>
  <c r="C23" i="1"/>
  <c r="D56" i="1"/>
  <c r="E56" i="1"/>
  <c r="F56" i="1"/>
  <c r="H56" i="1"/>
  <c r="I56" i="1"/>
  <c r="J56" i="1"/>
  <c r="D57" i="1"/>
  <c r="E57" i="1"/>
  <c r="F57" i="1"/>
  <c r="G57" i="1"/>
  <c r="H57" i="1"/>
  <c r="I57" i="1"/>
  <c r="J57" i="1"/>
  <c r="C57" i="1"/>
  <c r="D38" i="1" l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C39" i="1"/>
  <c r="C38" i="1"/>
  <c r="C3" i="2"/>
  <c r="C4" i="2"/>
  <c r="C5" i="2"/>
  <c r="C6" i="2"/>
  <c r="C7" i="2"/>
  <c r="C8" i="2"/>
  <c r="C9" i="2"/>
  <c r="C2" i="2"/>
  <c r="B3" i="2"/>
  <c r="B4" i="2"/>
  <c r="B5" i="2"/>
  <c r="B6" i="2"/>
  <c r="B7" i="2"/>
  <c r="B8" i="2"/>
  <c r="B9" i="2"/>
  <c r="B2" i="2"/>
  <c r="D17" i="1"/>
  <c r="E17" i="1"/>
  <c r="F17" i="1"/>
  <c r="G17" i="1"/>
  <c r="H17" i="1"/>
  <c r="I17" i="1"/>
  <c r="J17" i="1"/>
  <c r="C17" i="1"/>
  <c r="D16" i="1"/>
  <c r="E16" i="1"/>
  <c r="F16" i="1"/>
  <c r="G16" i="1"/>
  <c r="H16" i="1"/>
  <c r="I16" i="1"/>
  <c r="J16" i="1"/>
  <c r="C16" i="1"/>
</calcChain>
</file>

<file path=xl/sharedStrings.xml><?xml version="1.0" encoding="utf-8"?>
<sst xmlns="http://schemas.openxmlformats.org/spreadsheetml/2006/main" count="68" uniqueCount="61">
  <si>
    <t>Image</t>
  </si>
  <si>
    <t>Peak 1 [nm-1]</t>
  </si>
  <si>
    <t>Peak 2 [nm-1]</t>
  </si>
  <si>
    <t>Peak 3 [nm-1]</t>
  </si>
  <si>
    <t>Peak 4 [nm-1]</t>
  </si>
  <si>
    <t>Peak 5 [nm-1]</t>
  </si>
  <si>
    <t>Peak 6 [nm-1]</t>
  </si>
  <si>
    <t>Peak 7 [nm-1]</t>
  </si>
  <si>
    <t>Peak 8 [nm-1]</t>
  </si>
  <si>
    <t>AO_Ref_100x100_002291</t>
  </si>
  <si>
    <t>AO_Ref_100x100_002292</t>
  </si>
  <si>
    <t>AO_Ref_100x100_002293</t>
  </si>
  <si>
    <t>AO_Ref_100x100_002294</t>
  </si>
  <si>
    <t>AO_Ref_100x100_002295</t>
  </si>
  <si>
    <t>AO_Ref_100x100_002296</t>
  </si>
  <si>
    <t>AO_Ref_100x100_002297</t>
  </si>
  <si>
    <t>AO_Ref_100x100_002298</t>
  </si>
  <si>
    <t>AO_Ref_100x100_002299</t>
  </si>
  <si>
    <t>VB-APS-SSAO-6_25C_Map-AO_000453</t>
  </si>
  <si>
    <t>VB-APS-SSAO-6_25C_Map-AO_000360</t>
  </si>
  <si>
    <t>VB-APS-SSAO-6_25C_Map-AO_000368</t>
  </si>
  <si>
    <t>2 theta [°]</t>
  </si>
  <si>
    <t>q [nm^-1]</t>
  </si>
  <si>
    <t>2 theta [rad]</t>
  </si>
  <si>
    <t>VB-APS-SSAO-6_25C_Map-AO_000190</t>
  </si>
  <si>
    <t>VB-APS-SSAO-6_25C_Map-AO_000252</t>
  </si>
  <si>
    <t>VB-APS-SSAO-6_25C_Map-AO_000254</t>
  </si>
  <si>
    <t>VB-APS-SSAO-6_25C_Map-AO_000406</t>
  </si>
  <si>
    <t>VB-APS-SSAO-6_25C_Map-AO_000407</t>
  </si>
  <si>
    <t>VB-APS-SSAO-6_25C_Map-AO_000409</t>
  </si>
  <si>
    <t>VB-APS-SSAO-6_25C_Map-AO_000428</t>
  </si>
  <si>
    <t>VB-APS-SSAO-6_25C_Map-AO_000266 - bad pattern</t>
  </si>
  <si>
    <t>VB-APS-SSAO-6_25C_Map-AO_000409 - edge pattern</t>
  </si>
  <si>
    <t>VB-APS-SSAO-6_25C_Map-AO_000417 - edge pattern</t>
  </si>
  <si>
    <t>VB-APS-SSAO-6_25C_Map-AO_000449 - edge pattern</t>
  </si>
  <si>
    <t>AVG</t>
  </si>
  <si>
    <t>ST.DEV</t>
  </si>
  <si>
    <t>VB-APS-SSAO-6_25C_Map-AO_000172</t>
  </si>
  <si>
    <t>VB-APS-SSAO-6_25C_Map-AO_000184</t>
  </si>
  <si>
    <t>VB-APS-SSAO-6_25C_Map-AO_000197</t>
  </si>
  <si>
    <t>VB-APS-SSAO-6_25C_Map-AO_000208</t>
  </si>
  <si>
    <t>VB-APS-SSAO-6_25C_Map-AO_000213</t>
  </si>
  <si>
    <t>VB-APS-SSAO-6_25C_Map-AO_000221</t>
  </si>
  <si>
    <t>VB-APS-SSAO-6_25C_Map-AO_000400</t>
  </si>
  <si>
    <t>VB-APS-SSAO-6_25C_Map-AO_000412</t>
  </si>
  <si>
    <t>VB-APS-SSAO-6_25C_Map-AO_000415</t>
  </si>
  <si>
    <t>VB-APS-SSAO-6_25C_Map-AO_000421</t>
  </si>
  <si>
    <t>VB-APS-SSAO-6_25C_Map-AO_000420</t>
  </si>
  <si>
    <t>VB-APS-SSAO-6_25C_Map-AO_000422</t>
  </si>
  <si>
    <t>VB-APS-SSAO-6_25C_Map-AO_000436</t>
  </si>
  <si>
    <t>Color Threshold - Ring 8 xy map</t>
  </si>
  <si>
    <t>Visual Selection - Ring 8 xy map</t>
  </si>
  <si>
    <t>Color Threshold - Ring Avg xy map</t>
  </si>
  <si>
    <t>Ref Specimen</t>
  </si>
  <si>
    <t>Ideal (from materials project)</t>
  </si>
  <si>
    <t>Good location</t>
  </si>
  <si>
    <t>Likely good location</t>
  </si>
  <si>
    <t>Bad location</t>
  </si>
  <si>
    <t>Color Key</t>
  </si>
  <si>
    <t>From Model - on contour for 0 strain</t>
  </si>
  <si>
    <t>VB-APS-SSAO-6_25C_Map-AO_000288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</si>
</sst>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00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2" fillId="0" borderId="6" xfId="0" applyFont="1" applyBorder="1"/>
    <xf numFmtId="165" fontId="0" fillId="0" borderId="7" xfId="0" applyNumberFormat="1" applyBorder="1"/>
    <xf numFmtId="0" fontId="0" fillId="2" borderId="6" xfId="0" applyFill="1" applyBorder="1"/>
    <xf numFmtId="164" fontId="0" fillId="2" borderId="7" xfId="0" applyNumberFormat="1" applyFill="1" applyBorder="1"/>
    <xf numFmtId="0" fontId="2" fillId="2" borderId="6" xfId="0" applyFont="1" applyFill="1" applyBorder="1"/>
    <xf numFmtId="0" fontId="2" fillId="3" borderId="6" xfId="0" applyFont="1" applyFill="1" applyBorder="1"/>
    <xf numFmtId="164" fontId="0" fillId="3" borderId="7" xfId="0" applyNumberFormat="1" applyFill="1" applyBorder="1"/>
    <xf numFmtId="0" fontId="2" fillId="4" borderId="6" xfId="0" applyFont="1" applyFill="1" applyBorder="1"/>
    <xf numFmtId="0" fontId="0" fillId="4" borderId="7" xfId="0" applyFill="1" applyBorder="1"/>
    <xf numFmtId="164" fontId="0" fillId="4" borderId="7" xfId="0" applyNumberFormat="1" applyFill="1" applyBorder="1"/>
    <xf numFmtId="165" fontId="0" fillId="2" borderId="7" xfId="0" applyNumberFormat="1" applyFill="1" applyBorder="1"/>
    <xf numFmtId="165" fontId="0" fillId="3" borderId="7" xfId="0" applyNumberFormat="1" applyFill="1" applyBorder="1"/>
    <xf numFmtId="0" fontId="0" fillId="4" borderId="6" xfId="0" applyFill="1" applyBorder="1"/>
    <xf numFmtId="165" fontId="0" fillId="4" borderId="7" xfId="0" applyNumberFormat="1" applyFill="1" applyBorder="1"/>
    <xf numFmtId="0" fontId="0" fillId="3" borderId="6" xfId="0" applyFill="1" applyBorder="1"/>
    <xf numFmtId="0" fontId="2" fillId="0" borderId="8" xfId="0" applyFont="1" applyBorder="1"/>
    <xf numFmtId="166" fontId="0" fillId="0" borderId="9" xfId="0" applyNumberFormat="1" applyBorder="1"/>
    <xf numFmtId="166" fontId="0" fillId="0" borderId="10" xfId="0" applyNumberFormat="1" applyBorder="1"/>
    <xf numFmtId="0" fontId="0" fillId="0" borderId="3" xfId="0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8" xfId="0" applyBorder="1"/>
    <xf numFmtId="0" fontId="0" fillId="2" borderId="3" xfId="0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0" fontId="2" fillId="0" borderId="14" xfId="0" applyFont="1" applyBorder="1"/>
    <xf numFmtId="0" fontId="0" fillId="0" borderId="9" xfId="0" applyBorder="1"/>
    <xf numFmtId="165" fontId="0" fillId="2" borderId="4" xfId="0" applyNumberFormat="1" applyFill="1" applyBorder="1"/>
    <xf numFmtId="165" fontId="0" fillId="2" borderId="5" xfId="0" applyNumberFormat="1" applyFill="1" applyBorder="1"/>
    <xf numFmtId="0" fontId="0" fillId="2" borderId="15" xfId="0" applyFill="1" applyBorder="1"/>
    <xf numFmtId="165" fontId="0" fillId="2" borderId="16" xfId="0" applyNumberFormat="1" applyFill="1" applyBorder="1"/>
    <xf numFmtId="165" fontId="0" fillId="2" borderId="17" xfId="0" applyNumberFormat="1" applyFill="1" applyBorder="1"/>
    <xf numFmtId="0" fontId="2" fillId="3" borderId="15" xfId="0" applyFont="1" applyFill="1" applyBorder="1"/>
    <xf numFmtId="164" fontId="0" fillId="3" borderId="16" xfId="0" applyNumberFormat="1" applyFill="1" applyBorder="1"/>
    <xf numFmtId="164" fontId="0" fillId="3" borderId="17" xfId="0" applyNumberFormat="1" applyFill="1" applyBorder="1"/>
    <xf numFmtId="0" fontId="0" fillId="0" borderId="15" xfId="0" applyBorder="1"/>
    <xf numFmtId="164" fontId="0" fillId="0" borderId="16" xfId="0" applyNumberFormat="1" applyBorder="1"/>
    <xf numFmtId="164" fontId="0" fillId="0" borderId="17" xfId="0" applyNumberFormat="1" applyBorder="1"/>
    <xf numFmtId="0" fontId="0" fillId="0" borderId="4" xfId="0" applyBorder="1"/>
    <xf numFmtId="0" fontId="0" fillId="0" borderId="5" xfId="0" applyBorder="1"/>
    <xf numFmtId="0" fontId="3" fillId="0" borderId="2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2" borderId="23" xfId="0" applyFill="1" applyBorder="1"/>
    <xf numFmtId="0" fontId="2" fillId="2" borderId="11" xfId="0" applyFont="1" applyFill="1" applyBorder="1"/>
    <xf numFmtId="0" fontId="0" fillId="2" borderId="12" xfId="0" applyFill="1" applyBorder="1"/>
    <xf numFmtId="0" fontId="0" fillId="0" borderId="0" xfId="0" applyBorder="1"/>
    <xf numFmtId="0" fontId="0" fillId="2" borderId="2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19714</xdr:colOff>
      <xdr:row>0</xdr:row>
      <xdr:rowOff>6414</xdr:rowOff>
    </xdr:from>
    <xdr:to>
      <xdr:col>6</xdr:col>
      <xdr:colOff>5978</xdr:colOff>
      <xdr:row>44</xdr:row>
      <xdr:rowOff>3358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AD3E0-153F-0C57-4B5E-51C45FF83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78" t="422" r="662" b="653"/>
        <a:stretch>
          <a:fillRect/>
        </a:stretch>
      </xdr:blipFill>
      <xdr:spPr>
        <a:xfrm>
          <a:off x="19714" y="6414"/>
          <a:ext cx="3321618" cy="6327702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0</xdr:row>
      <xdr:rowOff>0</xdr:rowOff>
    </xdr:from>
    <xdr:to>
      <xdr:col>10</xdr:col>
      <xdr:colOff>495300</xdr:colOff>
      <xdr:row>44</xdr:row>
      <xdr:rowOff>13230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277DB-2538-9F67-9DD9-EF846F1B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1100" y="0"/>
          <a:ext cx="3416300" cy="6287030"/>
        </a:xfrm>
        <a:prstGeom prst="rect">
          <a:avLst/>
        </a:prstGeom>
      </xdr:spPr>
    </xdr:pic>
    <xdr:clientData/>
  </xdr:twoCellAnchor>
  <xdr:twoCellAnchor>
    <xdr:from>
      <xdr:col>6</xdr:col>
      <xdr:colOff>647700</xdr:colOff>
      <xdr:row>45</xdr:row>
      <xdr:rowOff>38100</xdr:rowOff>
    </xdr:from>
    <xdr:to>
      <xdr:col>9</xdr:col>
      <xdr:colOff>787400</xdr:colOff>
      <xdr:row>47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1DEA48-A744-FEEE-64CC-16BD94986E66}"/>
            </a:ext>
          </a:extLst>
        </xdr:cNvPr>
        <xdr:cNvSpPr txBox="1"/>
      </xdr:nvSpPr>
      <xdr:spPr>
        <a:xfrm>
          <a:off x="3987800" y="6489700"/>
          <a:ext cx="26162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Model Section that Matches Map Location</a:t>
          </a:r>
        </a:p>
      </xdr:txBody>
    </xdr:sp>
    <xdr:clientData/>
  </xdr:twoCellAnchor>
  <xdr:twoCellAnchor>
    <xdr:from>
      <xdr:col>0</xdr:col>
      <xdr:colOff>190500</xdr:colOff>
      <xdr:row>44</xdr:row>
      <xdr:rowOff>165100</xdr:rowOff>
    </xdr:from>
    <xdr:to>
      <xdr:col>5</xdr:col>
      <xdr:colOff>12700</xdr:colOff>
      <xdr:row>47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EABD07-54A9-B043-99D9-D88CFFCB175C}"/>
            </a:ext>
          </a:extLst>
        </xdr:cNvPr>
        <xdr:cNvSpPr txBox="1"/>
      </xdr:nvSpPr>
      <xdr:spPr>
        <a:xfrm>
          <a:off x="190500" y="6438900"/>
          <a:ext cx="26162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Experimental D0 locations</a:t>
          </a:r>
        </a:p>
      </xdr:txBody>
    </xdr:sp>
    <xdr:clientData/>
  </xdr:twoCellAnchor>
  <xdr:twoCellAnchor editAs="oneCell">
    <xdr:from>
      <xdr:col>12</xdr:col>
      <xdr:colOff>596900</xdr:colOff>
      <xdr:row>0</xdr:row>
      <xdr:rowOff>0</xdr:rowOff>
    </xdr:from>
    <xdr:to>
      <xdr:col>16</xdr:col>
      <xdr:colOff>711200</xdr:colOff>
      <xdr:row>44</xdr:row>
      <xdr:rowOff>13230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64CDF6-43AD-4946-AD25-069BB9B4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890000" y="0"/>
          <a:ext cx="3416300" cy="6287030"/>
        </a:xfrm>
        <a:prstGeom prst="rect">
          <a:avLst/>
        </a:prstGeom>
      </xdr:spPr>
    </xdr:pic>
    <xdr:clientData/>
  </xdr:twoCellAnchor>
  <xdr:twoCellAnchor editAs="oneCell">
    <xdr:from>
      <xdr:col>12</xdr:col>
      <xdr:colOff>108614</xdr:colOff>
      <xdr:row>1</xdr:row>
      <xdr:rowOff>12700</xdr:rowOff>
    </xdr:from>
    <xdr:to>
      <xdr:col>16</xdr:col>
      <xdr:colOff>132978</xdr:colOff>
      <xdr:row>44</xdr:row>
      <xdr:rowOff>149344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59AF80-EE30-2B44-A04A-E1EA46117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20000"/>
        </a:blip>
        <a:srcRect l="1178" t="422" r="662" b="653"/>
        <a:stretch>
          <a:fillRect/>
        </a:stretch>
      </xdr:blipFill>
      <xdr:spPr>
        <a:xfrm>
          <a:off x="8401714" y="152400"/>
          <a:ext cx="3326364" cy="6270744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0</xdr:row>
      <xdr:rowOff>0</xdr:rowOff>
    </xdr:from>
    <xdr:to>
      <xdr:col>21</xdr:col>
      <xdr:colOff>609600</xdr:colOff>
      <xdr:row>44</xdr:row>
      <xdr:rowOff>13230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CA08F8-364F-2D45-A2D1-1FC6986A3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5900" y="0"/>
          <a:ext cx="3416300" cy="6287030"/>
        </a:xfrm>
        <a:prstGeom prst="rect">
          <a:avLst/>
        </a:prstGeom>
      </xdr:spPr>
    </xdr:pic>
    <xdr:clientData/>
  </xdr:twoCellAnchor>
  <xdr:twoCellAnchor editAs="oneCell">
    <xdr:from>
      <xdr:col>17</xdr:col>
      <xdr:colOff>520700</xdr:colOff>
      <xdr:row>0</xdr:row>
      <xdr:rowOff>0</xdr:rowOff>
    </xdr:from>
    <xdr:to>
      <xdr:col>21</xdr:col>
      <xdr:colOff>647700</xdr:colOff>
      <xdr:row>44</xdr:row>
      <xdr:rowOff>25630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F29C54-5D34-6342-9334-7AADE98F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 amt="35000"/>
        </a:blip>
        <a:stretch>
          <a:fillRect/>
        </a:stretch>
      </xdr:blipFill>
      <xdr:spPr>
        <a:xfrm>
          <a:off x="12941300" y="0"/>
          <a:ext cx="3429000" cy="6299430"/>
        </a:xfrm>
        <a:prstGeom prst="rect">
          <a:avLst/>
        </a:prstGeom>
      </xdr:spPr>
    </xdr:pic>
    <xdr:clientData/>
  </xdr:twoCellAnchor>
  <xdr:twoCellAnchor editAs="oneCell">
    <xdr:from>
      <xdr:col>6</xdr:col>
      <xdr:colOff>368300</xdr:colOff>
      <xdr:row>5</xdr:row>
      <xdr:rowOff>50800</xdr:rowOff>
    </xdr:from>
    <xdr:to>
      <xdr:col>10</xdr:col>
      <xdr:colOff>495300</xdr:colOff>
      <xdr:row>48</xdr:row>
      <xdr:rowOff>76430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FA87CF-B5A3-E147-97FC-5BD38B52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/>
        </a:blip>
        <a:stretch>
          <a:fillRect/>
        </a:stretch>
      </xdr:blipFill>
      <xdr:spPr>
        <a:xfrm>
          <a:off x="3708400" y="762000"/>
          <a:ext cx="3429000" cy="6299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5AAC-BA5D-674F-AB3D-002BAAA3A2AB}">
  <dimension ref="B1:L61"/>
  <sheetViews>
    <sheetView showGridLines="0" tabSelected="1" topLeftCell="A32" zoomScale="89" workbookViewId="0">
      <selection activeCell="D67" sqref="D67"/>
    </sheetView>
  </sheetViews>
  <sheetFormatPr baseColWidth="10" defaultColWidth="44.83203125" defaultRowHeight="16" x14ac:dyDescent="0.2"/>
  <cols>
    <col min="1" max="1" width="2.83203125" customWidth="1"/>
    <col min="2" max="2" width="45.33203125" bestFit="1" customWidth="1"/>
    <col min="3" max="10" width="14.6640625" bestFit="1" customWidth="1"/>
    <col min="11" max="11" width="3.6640625" customWidth="1"/>
  </cols>
  <sheetData>
    <row r="1" spans="2:12" ht="17" thickBot="1" x14ac:dyDescent="0.25"/>
    <row r="2" spans="2:12" ht="20" thickBot="1" x14ac:dyDescent="0.3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3" t="s">
        <v>8</v>
      </c>
      <c r="L2" s="57" t="s">
        <v>58</v>
      </c>
    </row>
    <row r="3" spans="2:12" ht="17" thickBot="1" x14ac:dyDescent="0.25">
      <c r="B3" s="14"/>
      <c r="C3" s="1"/>
      <c r="D3" s="1"/>
      <c r="E3" s="1"/>
      <c r="F3" s="1"/>
      <c r="G3" s="1"/>
      <c r="H3" s="1"/>
      <c r="I3" s="1"/>
      <c r="J3" s="15"/>
      <c r="L3" s="59" t="s">
        <v>57</v>
      </c>
    </row>
    <row r="4" spans="2:12" x14ac:dyDescent="0.2">
      <c r="B4" s="35" t="s">
        <v>54</v>
      </c>
      <c r="C4" s="55">
        <v>20.264939282242057</v>
      </c>
      <c r="D4" s="55">
        <v>27.64763736303799</v>
      </c>
      <c r="E4" s="55">
        <v>29.635779011993883</v>
      </c>
      <c r="F4" s="55">
        <v>32.575634640320153</v>
      </c>
      <c r="G4" s="55">
        <v>33.81674625533298</v>
      </c>
      <c r="H4" s="55">
        <v>35.901909061682005</v>
      </c>
      <c r="I4" s="55">
        <v>40.529880674249931</v>
      </c>
      <c r="J4" s="56">
        <v>44.039205444359553</v>
      </c>
      <c r="L4" s="60" t="s">
        <v>56</v>
      </c>
    </row>
    <row r="5" spans="2:12" ht="17" thickBot="1" x14ac:dyDescent="0.25">
      <c r="B5" s="38"/>
      <c r="C5" s="1"/>
      <c r="D5" s="1"/>
      <c r="E5" s="43"/>
      <c r="F5" s="1"/>
      <c r="G5" s="1"/>
      <c r="H5" s="1"/>
      <c r="I5" s="1"/>
      <c r="J5" s="15"/>
      <c r="L5" s="58" t="s">
        <v>55</v>
      </c>
    </row>
    <row r="6" spans="2:12" ht="23" thickBot="1" x14ac:dyDescent="0.35">
      <c r="B6" s="61" t="s">
        <v>53</v>
      </c>
      <c r="C6" s="62"/>
      <c r="D6" s="62"/>
      <c r="E6" s="62"/>
      <c r="F6" s="62"/>
      <c r="G6" s="62"/>
      <c r="H6" s="62"/>
      <c r="I6" s="62"/>
      <c r="J6" s="63"/>
    </row>
    <row r="7" spans="2:12" x14ac:dyDescent="0.2">
      <c r="B7" s="35" t="s">
        <v>9</v>
      </c>
      <c r="C7" s="36">
        <v>18.049175999999999</v>
      </c>
      <c r="D7" s="36">
        <v>24.622102000000002</v>
      </c>
      <c r="E7" s="36">
        <v>26.404299000000002</v>
      </c>
      <c r="F7" s="36">
        <v>30.125933</v>
      </c>
      <c r="G7" s="36">
        <v>36.108516999999999</v>
      </c>
      <c r="H7" s="36">
        <v>39.226031999999996</v>
      </c>
      <c r="I7" s="36">
        <v>41.562368999999997</v>
      </c>
      <c r="J7" s="37">
        <v>44.732208</v>
      </c>
    </row>
    <row r="8" spans="2:12" x14ac:dyDescent="0.2">
      <c r="B8" s="14" t="s">
        <v>10</v>
      </c>
      <c r="C8" s="2">
        <v>18.052719</v>
      </c>
      <c r="D8" s="2">
        <v>24.618496</v>
      </c>
      <c r="E8" s="2">
        <v>26.401779000000001</v>
      </c>
      <c r="F8" s="2">
        <v>30.121919999999999</v>
      </c>
      <c r="G8" s="2">
        <v>36.102288000000001</v>
      </c>
      <c r="H8" s="2">
        <v>39.227468000000002</v>
      </c>
      <c r="I8" s="2">
        <v>41.567850999999997</v>
      </c>
      <c r="J8" s="16">
        <v>44.733578999999999</v>
      </c>
    </row>
    <row r="9" spans="2:12" x14ac:dyDescent="0.2">
      <c r="B9" s="14" t="s">
        <v>11</v>
      </c>
      <c r="C9" s="2">
        <v>18.049185999999999</v>
      </c>
      <c r="D9" s="2">
        <v>24.620329000000002</v>
      </c>
      <c r="E9" s="2">
        <v>26.400901999999999</v>
      </c>
      <c r="F9" s="2">
        <v>30.123802999999999</v>
      </c>
      <c r="G9" s="2">
        <v>36.101649999999999</v>
      </c>
      <c r="H9" s="2">
        <v>39.224524000000002</v>
      </c>
      <c r="I9" s="2">
        <v>41.568049999999999</v>
      </c>
      <c r="J9" s="16">
        <v>44.733241</v>
      </c>
    </row>
    <row r="10" spans="2:12" x14ac:dyDescent="0.2">
      <c r="B10" s="14" t="s">
        <v>12</v>
      </c>
      <c r="C10" s="2">
        <v>18.051386999999998</v>
      </c>
      <c r="D10" s="2">
        <v>24.621186000000002</v>
      </c>
      <c r="E10" s="2">
        <v>26.403383999999999</v>
      </c>
      <c r="F10" s="2">
        <v>30.124941</v>
      </c>
      <c r="G10" s="2">
        <v>36.101689</v>
      </c>
      <c r="H10" s="2">
        <v>39.225332999999999</v>
      </c>
      <c r="I10" s="2">
        <v>41.560302999999998</v>
      </c>
      <c r="J10" s="16">
        <v>44.732798000000003</v>
      </c>
    </row>
    <row r="11" spans="2:12" x14ac:dyDescent="0.2">
      <c r="B11" s="14" t="s">
        <v>13</v>
      </c>
      <c r="C11" s="2">
        <v>18.044792000000001</v>
      </c>
      <c r="D11" s="2">
        <v>24.620733000000001</v>
      </c>
      <c r="E11" s="2">
        <v>26.403580000000002</v>
      </c>
      <c r="F11" s="2">
        <v>30.12697</v>
      </c>
      <c r="G11" s="2">
        <v>36.101393999999999</v>
      </c>
      <c r="H11" s="2">
        <v>39.226782</v>
      </c>
      <c r="I11" s="2">
        <v>41.562409000000002</v>
      </c>
      <c r="J11" s="16">
        <v>44.738104999999997</v>
      </c>
    </row>
    <row r="12" spans="2:12" x14ac:dyDescent="0.2">
      <c r="B12" s="14" t="s">
        <v>14</v>
      </c>
      <c r="C12" s="2">
        <v>18.048819999999999</v>
      </c>
      <c r="D12" s="2">
        <v>24.620004999999999</v>
      </c>
      <c r="E12" s="2">
        <v>26.403110999999999</v>
      </c>
      <c r="F12" s="2">
        <v>30.121756999999999</v>
      </c>
      <c r="G12" s="2">
        <v>36.101329999999997</v>
      </c>
      <c r="H12" s="2">
        <v>39.227676000000002</v>
      </c>
      <c r="I12" s="2">
        <v>41.565379</v>
      </c>
      <c r="J12" s="16">
        <v>44.731682999999997</v>
      </c>
    </row>
    <row r="13" spans="2:12" x14ac:dyDescent="0.2">
      <c r="B13" s="14" t="s">
        <v>15</v>
      </c>
      <c r="C13" s="2">
        <v>18.053867</v>
      </c>
      <c r="D13" s="2">
        <v>24.624251000000001</v>
      </c>
      <c r="E13" s="2">
        <v>26.400154000000001</v>
      </c>
      <c r="F13" s="2">
        <v>30.122105000000001</v>
      </c>
      <c r="G13" s="2">
        <v>36.104669000000001</v>
      </c>
      <c r="H13" s="2">
        <v>39.225273999999999</v>
      </c>
      <c r="I13" s="2">
        <v>41.570165000000003</v>
      </c>
      <c r="J13" s="16">
        <v>44.735976999999998</v>
      </c>
    </row>
    <row r="14" spans="2:12" x14ac:dyDescent="0.2">
      <c r="B14" s="14" t="s">
        <v>16</v>
      </c>
      <c r="C14" s="2">
        <v>18.055430000000001</v>
      </c>
      <c r="D14" s="2">
        <v>24.619337000000002</v>
      </c>
      <c r="E14" s="2">
        <v>26.401167000000001</v>
      </c>
      <c r="F14" s="2">
        <v>30.123353999999999</v>
      </c>
      <c r="G14" s="2">
        <v>36.101368000000001</v>
      </c>
      <c r="H14" s="2">
        <v>39.224403000000002</v>
      </c>
      <c r="I14" s="2">
        <v>41.562744000000002</v>
      </c>
      <c r="J14" s="16">
        <v>44.732281</v>
      </c>
    </row>
    <row r="15" spans="2:12" ht="17" thickBot="1" x14ac:dyDescent="0.25">
      <c r="B15" s="52" t="s">
        <v>17</v>
      </c>
      <c r="C15" s="53">
        <v>18.049147999999999</v>
      </c>
      <c r="D15" s="53">
        <v>24.620823000000001</v>
      </c>
      <c r="E15" s="53">
        <v>26.400200999999999</v>
      </c>
      <c r="F15" s="53">
        <v>30.125503999999999</v>
      </c>
      <c r="G15" s="53">
        <v>36.101111000000003</v>
      </c>
      <c r="H15" s="53">
        <v>39.224184999999999</v>
      </c>
      <c r="I15" s="53">
        <v>41.553452999999998</v>
      </c>
      <c r="J15" s="54">
        <v>44.736369000000003</v>
      </c>
    </row>
    <row r="16" spans="2:12" ht="17" thickTop="1" x14ac:dyDescent="0.2">
      <c r="B16" s="17" t="s">
        <v>35</v>
      </c>
      <c r="C16" s="2">
        <f t="shared" ref="C16:J16" si="0">AVERAGE(C7:C15)</f>
        <v>18.050502777777776</v>
      </c>
      <c r="D16" s="2">
        <f t="shared" si="0"/>
        <v>24.62080688888889</v>
      </c>
      <c r="E16" s="2">
        <f t="shared" si="0"/>
        <v>26.402064111111109</v>
      </c>
      <c r="F16" s="2">
        <f t="shared" si="0"/>
        <v>30.12403188888889</v>
      </c>
      <c r="G16" s="2">
        <f t="shared" si="0"/>
        <v>36.102668444444447</v>
      </c>
      <c r="H16" s="2">
        <f t="shared" si="0"/>
        <v>39.225741888888884</v>
      </c>
      <c r="I16" s="2">
        <f t="shared" si="0"/>
        <v>41.563635888888889</v>
      </c>
      <c r="J16" s="16">
        <f t="shared" si="0"/>
        <v>44.734026777777778</v>
      </c>
    </row>
    <row r="17" spans="2:10" x14ac:dyDescent="0.2">
      <c r="B17" s="42" t="s">
        <v>36</v>
      </c>
      <c r="C17" s="3">
        <f t="shared" ref="C17:J17" si="1">STDEV(C7:C15)</f>
        <v>3.2027993528233297E-3</v>
      </c>
      <c r="D17" s="3">
        <f t="shared" si="1"/>
        <v>1.6606039145780217E-3</v>
      </c>
      <c r="E17" s="3">
        <f t="shared" si="1"/>
        <v>1.5607304735643535E-3</v>
      </c>
      <c r="F17" s="3">
        <f t="shared" si="1"/>
        <v>1.9072340210659617E-3</v>
      </c>
      <c r="G17" s="3">
        <f t="shared" si="1"/>
        <v>2.4464651597308207E-3</v>
      </c>
      <c r="H17" s="3">
        <f t="shared" si="1"/>
        <v>1.3215583078744926E-3</v>
      </c>
      <c r="I17" s="3">
        <f t="shared" si="1"/>
        <v>5.0202635748654474E-3</v>
      </c>
      <c r="J17" s="18">
        <f t="shared" si="1"/>
        <v>2.2388083201659052E-3</v>
      </c>
    </row>
    <row r="18" spans="2:10" ht="17" thickBot="1" x14ac:dyDescent="0.25">
      <c r="B18" s="14"/>
      <c r="C18" s="1"/>
      <c r="D18" s="1"/>
      <c r="E18" s="1"/>
      <c r="F18" s="1"/>
      <c r="G18" s="1"/>
      <c r="H18" s="1"/>
      <c r="I18" s="1"/>
      <c r="J18" s="15"/>
    </row>
    <row r="19" spans="2:10" ht="23" thickBot="1" x14ac:dyDescent="0.35">
      <c r="B19" s="61" t="s">
        <v>51</v>
      </c>
      <c r="C19" s="62"/>
      <c r="D19" s="62"/>
      <c r="E19" s="62"/>
      <c r="F19" s="62"/>
      <c r="G19" s="62"/>
      <c r="H19" s="62"/>
      <c r="I19" s="62"/>
      <c r="J19" s="63"/>
    </row>
    <row r="20" spans="2:10" x14ac:dyDescent="0.2">
      <c r="B20" s="35" t="s">
        <v>18</v>
      </c>
      <c r="C20" s="36">
        <v>17.957795999999998</v>
      </c>
      <c r="D20" s="36">
        <v>24.498991</v>
      </c>
      <c r="E20" s="36">
        <v>26.266742000000001</v>
      </c>
      <c r="F20" s="36">
        <v>29.97193</v>
      </c>
      <c r="G20" s="36">
        <v>35.923110999999999</v>
      </c>
      <c r="H20" s="36">
        <v>39.030310999999998</v>
      </c>
      <c r="I20" s="36">
        <v>41.346590999999997</v>
      </c>
      <c r="J20" s="37">
        <v>44.508037999999999</v>
      </c>
    </row>
    <row r="21" spans="2:10" x14ac:dyDescent="0.2">
      <c r="B21" s="14" t="s">
        <v>19</v>
      </c>
      <c r="C21" s="2">
        <v>17.961345000000001</v>
      </c>
      <c r="D21" s="2">
        <v>24.500188000000001</v>
      </c>
      <c r="E21" s="2">
        <v>26.267766999999999</v>
      </c>
      <c r="F21" s="2">
        <v>29.974076</v>
      </c>
      <c r="G21" s="2">
        <v>35.924168000000002</v>
      </c>
      <c r="H21" s="2">
        <v>39.033701999999998</v>
      </c>
      <c r="I21" s="2">
        <v>41.348233</v>
      </c>
      <c r="J21" s="16">
        <v>44.511795999999997</v>
      </c>
    </row>
    <row r="22" spans="2:10" ht="17" thickBot="1" x14ac:dyDescent="0.25">
      <c r="B22" s="52" t="s">
        <v>20</v>
      </c>
      <c r="C22" s="53">
        <v>17.960953</v>
      </c>
      <c r="D22" s="53">
        <v>24.498567999999999</v>
      </c>
      <c r="E22" s="53">
        <v>26.266005</v>
      </c>
      <c r="F22" s="53">
        <v>29.973313999999998</v>
      </c>
      <c r="G22" s="53">
        <v>35.924283000000003</v>
      </c>
      <c r="H22" s="53">
        <v>39.033754000000002</v>
      </c>
      <c r="I22" s="53">
        <v>41.351011</v>
      </c>
      <c r="J22" s="54">
        <v>44.510829999999999</v>
      </c>
    </row>
    <row r="23" spans="2:10" ht="17" thickTop="1" x14ac:dyDescent="0.2">
      <c r="B23" s="17" t="s">
        <v>35</v>
      </c>
      <c r="C23" s="2">
        <f>AVERAGE(C20:C22)</f>
        <v>17.960031333333333</v>
      </c>
      <c r="D23" s="2">
        <f t="shared" ref="D23:J23" si="2">AVERAGE(D20:D22)</f>
        <v>24.499249000000002</v>
      </c>
      <c r="E23" s="2">
        <f t="shared" si="2"/>
        <v>26.266837999999996</v>
      </c>
      <c r="F23" s="2">
        <f t="shared" si="2"/>
        <v>29.973106666666666</v>
      </c>
      <c r="G23" s="2">
        <f t="shared" si="2"/>
        <v>35.923853999999999</v>
      </c>
      <c r="H23" s="2">
        <f t="shared" si="2"/>
        <v>39.032588999999994</v>
      </c>
      <c r="I23" s="2">
        <f t="shared" si="2"/>
        <v>41.348611666666663</v>
      </c>
      <c r="J23" s="2">
        <f t="shared" si="2"/>
        <v>44.510221333333334</v>
      </c>
    </row>
    <row r="24" spans="2:10" x14ac:dyDescent="0.2">
      <c r="B24" s="42" t="s">
        <v>36</v>
      </c>
      <c r="C24" s="2">
        <f>STDEV(C20:C22)</f>
        <v>1.9457523823289931E-3</v>
      </c>
      <c r="D24" s="2">
        <f t="shared" ref="D24:J24" si="3">STDEV(D20:D22)</f>
        <v>8.4025174799110046E-4</v>
      </c>
      <c r="E24" s="2">
        <f t="shared" si="3"/>
        <v>8.849141201265439E-4</v>
      </c>
      <c r="F24" s="2">
        <f t="shared" si="3"/>
        <v>1.0879197274306117E-3</v>
      </c>
      <c r="G24" s="2">
        <f t="shared" si="3"/>
        <v>6.460208974968432E-4</v>
      </c>
      <c r="H24" s="2">
        <f t="shared" si="3"/>
        <v>1.9729771919628639E-3</v>
      </c>
      <c r="I24" s="2">
        <f t="shared" si="3"/>
        <v>2.2341981410205149E-3</v>
      </c>
      <c r="J24" s="2">
        <f t="shared" si="3"/>
        <v>1.9515371719056227E-3</v>
      </c>
    </row>
    <row r="25" spans="2:10" ht="17" thickBot="1" x14ac:dyDescent="0.25">
      <c r="B25" s="14"/>
      <c r="C25" s="1"/>
      <c r="D25" s="1"/>
      <c r="E25" s="1"/>
      <c r="F25" s="43"/>
      <c r="G25" s="1"/>
      <c r="H25" s="43"/>
      <c r="I25" s="1"/>
      <c r="J25" s="15"/>
    </row>
    <row r="26" spans="2:10" ht="23" thickBot="1" x14ac:dyDescent="0.35">
      <c r="B26" s="61" t="s">
        <v>50</v>
      </c>
      <c r="C26" s="62"/>
      <c r="D26" s="62"/>
      <c r="E26" s="62"/>
      <c r="F26" s="62"/>
      <c r="G26" s="62"/>
      <c r="H26" s="62"/>
      <c r="I26" s="62"/>
      <c r="J26" s="63"/>
    </row>
    <row r="27" spans="2:10" x14ac:dyDescent="0.2">
      <c r="B27" s="39" t="s">
        <v>24</v>
      </c>
      <c r="C27" s="40">
        <v>17.959861</v>
      </c>
      <c r="D27" s="40">
        <v>24.501982000000002</v>
      </c>
      <c r="E27" s="40">
        <v>26.268449</v>
      </c>
      <c r="F27" s="40">
        <v>29.974060999999999</v>
      </c>
      <c r="G27" s="40">
        <v>35.924568999999998</v>
      </c>
      <c r="H27" s="40">
        <v>39.032857999999997</v>
      </c>
      <c r="I27" s="40">
        <v>41.359538000000001</v>
      </c>
      <c r="J27" s="41">
        <v>44.512394</v>
      </c>
    </row>
    <row r="28" spans="2:10" x14ac:dyDescent="0.2">
      <c r="B28" s="21" t="s">
        <v>25</v>
      </c>
      <c r="C28" s="4">
        <v>17.958514999999998</v>
      </c>
      <c r="D28" s="4">
        <v>24.500501</v>
      </c>
      <c r="E28" s="4">
        <v>26.270409999999998</v>
      </c>
      <c r="F28" s="4">
        <v>29.971630999999999</v>
      </c>
      <c r="G28" s="4">
        <v>35.924101999999998</v>
      </c>
      <c r="H28" s="4">
        <v>39.033006</v>
      </c>
      <c r="I28" s="4">
        <v>41.363345000000002</v>
      </c>
      <c r="J28" s="20">
        <v>44.509742000000003</v>
      </c>
    </row>
    <row r="29" spans="2:10" x14ac:dyDescent="0.2">
      <c r="B29" s="22" t="s">
        <v>26</v>
      </c>
      <c r="C29" s="5"/>
      <c r="D29" s="5"/>
      <c r="E29" s="5"/>
      <c r="F29" s="5"/>
      <c r="G29" s="5"/>
      <c r="H29" s="5"/>
      <c r="I29" s="5"/>
      <c r="J29" s="23"/>
    </row>
    <row r="30" spans="2:10" x14ac:dyDescent="0.2">
      <c r="B30" s="24" t="s">
        <v>31</v>
      </c>
      <c r="C30" s="6"/>
      <c r="D30" s="6"/>
      <c r="E30" s="6"/>
      <c r="F30" s="6"/>
      <c r="G30" s="6"/>
      <c r="H30" s="6"/>
      <c r="I30" s="6"/>
      <c r="J30" s="25"/>
    </row>
    <row r="31" spans="2:10" x14ac:dyDescent="0.2">
      <c r="B31" s="22" t="s">
        <v>19</v>
      </c>
      <c r="C31" s="5"/>
      <c r="D31" s="5"/>
      <c r="E31" s="5"/>
      <c r="F31" s="5"/>
      <c r="G31" s="5"/>
      <c r="H31" s="5"/>
      <c r="I31" s="5"/>
      <c r="J31" s="23"/>
    </row>
    <row r="32" spans="2:10" x14ac:dyDescent="0.2">
      <c r="B32" s="22" t="s">
        <v>27</v>
      </c>
      <c r="C32" s="5"/>
      <c r="D32" s="5"/>
      <c r="E32" s="5"/>
      <c r="F32" s="5"/>
      <c r="G32" s="5"/>
      <c r="H32" s="5"/>
      <c r="I32" s="5"/>
      <c r="J32" s="23"/>
    </row>
    <row r="33" spans="2:10" x14ac:dyDescent="0.2">
      <c r="B33" s="22" t="s">
        <v>28</v>
      </c>
      <c r="C33" s="5"/>
      <c r="D33" s="5"/>
      <c r="E33" s="5"/>
      <c r="F33" s="5"/>
      <c r="G33" s="5"/>
      <c r="H33" s="5"/>
      <c r="I33" s="5"/>
      <c r="J33" s="23"/>
    </row>
    <row r="34" spans="2:10" x14ac:dyDescent="0.2">
      <c r="B34" s="21" t="s">
        <v>32</v>
      </c>
      <c r="C34" s="4">
        <v>17.944929999999999</v>
      </c>
      <c r="D34" s="4">
        <v>24.490337</v>
      </c>
      <c r="E34" s="4">
        <v>26.255801999999999</v>
      </c>
      <c r="F34" s="4">
        <v>29.967013999999999</v>
      </c>
      <c r="G34" s="4">
        <v>35.923993000000003</v>
      </c>
      <c r="H34" s="4">
        <v>39.033285999999997</v>
      </c>
      <c r="I34" s="4">
        <v>41.357475000000001</v>
      </c>
      <c r="J34" s="20">
        <v>44.506917000000001</v>
      </c>
    </row>
    <row r="35" spans="2:10" x14ac:dyDescent="0.2">
      <c r="B35" s="21" t="s">
        <v>33</v>
      </c>
      <c r="C35" s="4">
        <v>17.944306000000001</v>
      </c>
      <c r="D35" s="4">
        <v>24.491282999999999</v>
      </c>
      <c r="E35" s="4">
        <v>26.258362999999999</v>
      </c>
      <c r="F35" s="4">
        <v>29.965831000000001</v>
      </c>
      <c r="G35" s="4">
        <v>35.924695</v>
      </c>
      <c r="H35" s="4">
        <v>39.033071999999997</v>
      </c>
      <c r="I35" s="4">
        <v>41.356059000000002</v>
      </c>
      <c r="J35" s="20">
        <v>44.507904000000003</v>
      </c>
    </row>
    <row r="36" spans="2:10" x14ac:dyDescent="0.2">
      <c r="B36" s="24" t="s">
        <v>30</v>
      </c>
      <c r="C36" s="7">
        <v>17.957294999999998</v>
      </c>
      <c r="D36" s="7">
        <v>24.498484000000001</v>
      </c>
      <c r="E36" s="7">
        <v>26.265349000000001</v>
      </c>
      <c r="F36" s="7">
        <v>29.968675999999999</v>
      </c>
      <c r="G36" s="7">
        <v>35.918655999999999</v>
      </c>
      <c r="H36" s="7">
        <v>39.026583000000002</v>
      </c>
      <c r="I36" s="7">
        <v>41.340595</v>
      </c>
      <c r="J36" s="26">
        <v>44.505152000000002</v>
      </c>
    </row>
    <row r="37" spans="2:10" ht="17" thickBot="1" x14ac:dyDescent="0.25">
      <c r="B37" s="49" t="s">
        <v>34</v>
      </c>
      <c r="C37" s="50"/>
      <c r="D37" s="50"/>
      <c r="E37" s="50"/>
      <c r="F37" s="50"/>
      <c r="G37" s="50"/>
      <c r="H37" s="50"/>
      <c r="I37" s="50"/>
      <c r="J37" s="51"/>
    </row>
    <row r="38" spans="2:10" ht="17" thickTop="1" x14ac:dyDescent="0.2">
      <c r="B38" s="17" t="s">
        <v>35</v>
      </c>
      <c r="C38" s="2">
        <f>AVERAGE(C27:C37)</f>
        <v>17.952981399999999</v>
      </c>
      <c r="D38" s="2">
        <f t="shared" ref="D38:J38" si="4">AVERAGE(D27:D37)</f>
        <v>24.496517399999998</v>
      </c>
      <c r="E38" s="2">
        <f t="shared" si="4"/>
        <v>26.263674600000002</v>
      </c>
      <c r="F38" s="2">
        <f t="shared" si="4"/>
        <v>29.969442599999997</v>
      </c>
      <c r="G38" s="2">
        <f t="shared" si="4"/>
        <v>35.923203000000001</v>
      </c>
      <c r="H38" s="2">
        <f t="shared" si="4"/>
        <v>39.031761000000003</v>
      </c>
      <c r="I38" s="2">
        <f t="shared" si="4"/>
        <v>41.355402400000003</v>
      </c>
      <c r="J38" s="16">
        <f t="shared" si="4"/>
        <v>44.508421800000001</v>
      </c>
    </row>
    <row r="39" spans="2:10" x14ac:dyDescent="0.2">
      <c r="B39" s="17" t="s">
        <v>36</v>
      </c>
      <c r="C39" s="3">
        <f>STDEV(C27:C37)</f>
        <v>7.6916249453539325E-3</v>
      </c>
      <c r="D39" s="3">
        <f t="shared" ref="D39:J39" si="5">STDEV(D27:D37)</f>
        <v>5.3664402819752714E-3</v>
      </c>
      <c r="E39" s="3">
        <f t="shared" si="5"/>
        <v>6.3473429322828219E-3</v>
      </c>
      <c r="F39" s="3">
        <f t="shared" si="5"/>
        <v>3.3781704071871943E-3</v>
      </c>
      <c r="G39" s="3">
        <f t="shared" si="5"/>
        <v>2.559273822786849E-3</v>
      </c>
      <c r="H39" s="3">
        <f t="shared" si="5"/>
        <v>2.8986834942760875E-3</v>
      </c>
      <c r="I39" s="3">
        <f t="shared" si="5"/>
        <v>8.7202920134597222E-3</v>
      </c>
      <c r="J39" s="18">
        <f t="shared" si="5"/>
        <v>2.7724282136778132E-3</v>
      </c>
    </row>
    <row r="40" spans="2:10" ht="17" thickBot="1" x14ac:dyDescent="0.25">
      <c r="B40" s="14"/>
      <c r="C40" s="1"/>
      <c r="D40" s="1"/>
      <c r="E40" s="1"/>
      <c r="F40" s="1"/>
      <c r="G40" s="1"/>
      <c r="H40" s="1"/>
      <c r="I40" s="1"/>
      <c r="J40" s="15"/>
    </row>
    <row r="41" spans="2:10" ht="23" thickBot="1" x14ac:dyDescent="0.35">
      <c r="B41" s="61" t="s">
        <v>52</v>
      </c>
      <c r="C41" s="62"/>
      <c r="D41" s="62"/>
      <c r="E41" s="62"/>
      <c r="F41" s="62"/>
      <c r="G41" s="62"/>
      <c r="H41" s="62"/>
      <c r="I41" s="62"/>
      <c r="J41" s="63"/>
    </row>
    <row r="42" spans="2:10" x14ac:dyDescent="0.2">
      <c r="B42" s="39" t="s">
        <v>37</v>
      </c>
      <c r="C42" s="44">
        <v>17.959226000000001</v>
      </c>
      <c r="D42" s="44">
        <v>24.500888</v>
      </c>
      <c r="E42" s="44">
        <v>26.271245</v>
      </c>
      <c r="F42" s="44">
        <v>29.974609999999998</v>
      </c>
      <c r="G42" s="44">
        <v>35.924874000000003</v>
      </c>
      <c r="H42" s="44">
        <v>39.032539</v>
      </c>
      <c r="I42" s="44">
        <v>41.353897000000003</v>
      </c>
      <c r="J42" s="45">
        <v>44.51538</v>
      </c>
    </row>
    <row r="43" spans="2:10" x14ac:dyDescent="0.2">
      <c r="B43" s="21" t="s">
        <v>38</v>
      </c>
      <c r="C43" s="8">
        <v>17.960432000000001</v>
      </c>
      <c r="D43" s="8">
        <v>24.502348999999999</v>
      </c>
      <c r="E43" s="8">
        <v>26.270754</v>
      </c>
      <c r="F43" s="8">
        <v>29.973662999999998</v>
      </c>
      <c r="G43" s="8">
        <v>35.927166999999997</v>
      </c>
      <c r="H43" s="8">
        <v>39.034990999999998</v>
      </c>
      <c r="I43" s="8">
        <v>41.363087</v>
      </c>
      <c r="J43" s="27">
        <v>44.511862999999998</v>
      </c>
    </row>
    <row r="44" spans="2:10" x14ac:dyDescent="0.2">
      <c r="B44" s="21" t="s">
        <v>39</v>
      </c>
      <c r="C44" s="8">
        <v>17.958905000000001</v>
      </c>
      <c r="D44" s="8">
        <v>24.500056000000001</v>
      </c>
      <c r="E44" s="8">
        <v>26.267613000000001</v>
      </c>
      <c r="F44" s="8">
        <v>29.973962</v>
      </c>
      <c r="G44" s="8">
        <v>35.924576000000002</v>
      </c>
      <c r="H44" s="8">
        <v>39.032839000000003</v>
      </c>
      <c r="I44" s="8">
        <v>41.361220000000003</v>
      </c>
      <c r="J44" s="27">
        <v>44.508907999999998</v>
      </c>
    </row>
    <row r="45" spans="2:10" x14ac:dyDescent="0.2">
      <c r="B45" s="19" t="s">
        <v>40</v>
      </c>
      <c r="C45" s="8">
        <v>17.958843000000002</v>
      </c>
      <c r="D45" s="8">
        <v>24.501583</v>
      </c>
      <c r="E45" s="8">
        <v>26.269636999999999</v>
      </c>
      <c r="F45" s="8">
        <v>29.975218999999999</v>
      </c>
      <c r="G45" s="8">
        <v>35.926513999999997</v>
      </c>
      <c r="H45" s="8">
        <v>39.036247000000003</v>
      </c>
      <c r="I45" s="8">
        <v>41.362423</v>
      </c>
      <c r="J45" s="27">
        <v>44.512551000000002</v>
      </c>
    </row>
    <row r="46" spans="2:10" x14ac:dyDescent="0.2">
      <c r="B46" s="21" t="s">
        <v>41</v>
      </c>
      <c r="C46" s="8">
        <v>17.958976</v>
      </c>
      <c r="D46" s="8">
        <v>24.498819000000001</v>
      </c>
      <c r="E46" s="8">
        <v>26.269549000000001</v>
      </c>
      <c r="F46" s="8">
        <v>29.974187000000001</v>
      </c>
      <c r="G46" s="8">
        <v>35.923082999999998</v>
      </c>
      <c r="H46" s="8">
        <v>39.031809000000003</v>
      </c>
      <c r="I46" s="8">
        <v>41.357821999999999</v>
      </c>
      <c r="J46" s="27">
        <v>44.508527000000001</v>
      </c>
    </row>
    <row r="47" spans="2:10" x14ac:dyDescent="0.2">
      <c r="B47" s="21" t="s">
        <v>42</v>
      </c>
      <c r="C47" s="8">
        <v>17.958576999999998</v>
      </c>
      <c r="D47" s="8">
        <v>24.497958000000001</v>
      </c>
      <c r="E47" s="8">
        <v>26.269780000000001</v>
      </c>
      <c r="F47" s="8">
        <v>29.972798999999998</v>
      </c>
      <c r="G47" s="8">
        <v>35.921602</v>
      </c>
      <c r="H47" s="8">
        <v>39.030422999999999</v>
      </c>
      <c r="I47" s="8">
        <v>41.359946000000001</v>
      </c>
      <c r="J47" s="27">
        <v>44.509343999999999</v>
      </c>
    </row>
    <row r="48" spans="2:10" x14ac:dyDescent="0.2">
      <c r="B48" s="19" t="s">
        <v>43</v>
      </c>
      <c r="C48" s="8">
        <v>17.957636999999998</v>
      </c>
      <c r="D48" s="8">
        <v>24.502203999999999</v>
      </c>
      <c r="E48" s="8">
        <v>26.269193000000001</v>
      </c>
      <c r="F48" s="8">
        <v>29.972389</v>
      </c>
      <c r="G48" s="8">
        <v>35.924182999999999</v>
      </c>
      <c r="H48" s="8">
        <v>39.032834000000001</v>
      </c>
      <c r="I48" s="8">
        <v>41.351239999999997</v>
      </c>
      <c r="J48" s="27">
        <v>44.509884999999997</v>
      </c>
    </row>
    <row r="49" spans="2:10" x14ac:dyDescent="0.2">
      <c r="B49" s="21" t="s">
        <v>29</v>
      </c>
      <c r="C49" s="8">
        <v>17.944929999999999</v>
      </c>
      <c r="D49" s="8">
        <v>24.490337</v>
      </c>
      <c r="E49" s="8">
        <v>26.255801999999999</v>
      </c>
      <c r="F49" s="8">
        <v>29.967013999999999</v>
      </c>
      <c r="G49" s="8">
        <v>35.923993000000003</v>
      </c>
      <c r="H49" s="8">
        <v>39.033285999999997</v>
      </c>
      <c r="I49" s="8">
        <v>41.357475000000001</v>
      </c>
      <c r="J49" s="27">
        <v>44.506917000000001</v>
      </c>
    </row>
    <row r="50" spans="2:10" x14ac:dyDescent="0.2">
      <c r="B50" s="22" t="s">
        <v>44</v>
      </c>
      <c r="C50" s="9"/>
      <c r="D50" s="9"/>
      <c r="E50" s="9"/>
      <c r="F50" s="9"/>
      <c r="G50" s="9"/>
      <c r="H50" s="9"/>
      <c r="I50" s="9"/>
      <c r="J50" s="28"/>
    </row>
    <row r="51" spans="2:10" x14ac:dyDescent="0.2">
      <c r="B51" s="29" t="s">
        <v>45</v>
      </c>
      <c r="C51" s="10">
        <v>17.958698999999999</v>
      </c>
      <c r="D51" s="10">
        <v>24.499110999999999</v>
      </c>
      <c r="E51" s="10">
        <v>26.267962000000001</v>
      </c>
      <c r="F51" s="10">
        <v>29.971730000000001</v>
      </c>
      <c r="G51" s="10">
        <v>35.925331</v>
      </c>
      <c r="H51" s="10">
        <v>39.031852000000001</v>
      </c>
      <c r="I51" s="10">
        <v>41.351838999999998</v>
      </c>
      <c r="J51" s="30">
        <v>44.509728000000003</v>
      </c>
    </row>
    <row r="52" spans="2:10" x14ac:dyDescent="0.2">
      <c r="B52" s="22" t="s">
        <v>47</v>
      </c>
      <c r="C52" s="9"/>
      <c r="D52" s="9"/>
      <c r="E52" s="9"/>
      <c r="F52" s="9"/>
      <c r="G52" s="9"/>
      <c r="H52" s="9"/>
      <c r="I52" s="9"/>
      <c r="J52" s="28"/>
    </row>
    <row r="53" spans="2:10" x14ac:dyDescent="0.2">
      <c r="B53" s="31" t="s">
        <v>46</v>
      </c>
      <c r="C53" s="9"/>
      <c r="D53" s="9"/>
      <c r="E53" s="9"/>
      <c r="F53" s="9"/>
      <c r="G53" s="9"/>
      <c r="H53" s="9"/>
      <c r="I53" s="9"/>
      <c r="J53" s="28"/>
    </row>
    <row r="54" spans="2:10" x14ac:dyDescent="0.2">
      <c r="B54" s="24" t="s">
        <v>48</v>
      </c>
      <c r="C54" s="10">
        <v>17.960440999999999</v>
      </c>
      <c r="D54" s="10">
        <v>24.499177</v>
      </c>
      <c r="E54" s="10">
        <v>26.266953999999998</v>
      </c>
      <c r="F54" s="10">
        <v>29.971264000000001</v>
      </c>
      <c r="G54" s="10">
        <v>35.922573</v>
      </c>
      <c r="H54" s="10">
        <v>39.031646000000002</v>
      </c>
      <c r="I54" s="10">
        <v>41.347898999999998</v>
      </c>
      <c r="J54" s="30">
        <v>44.510052999999999</v>
      </c>
    </row>
    <row r="55" spans="2:10" ht="17" thickBot="1" x14ac:dyDescent="0.25">
      <c r="B55" s="46" t="s">
        <v>49</v>
      </c>
      <c r="C55" s="47">
        <v>17.955061000000001</v>
      </c>
      <c r="D55" s="47">
        <v>24.497834999999998</v>
      </c>
      <c r="E55" s="47">
        <v>26.266359999999999</v>
      </c>
      <c r="F55" s="47">
        <v>29.967932999999999</v>
      </c>
      <c r="G55" s="47">
        <v>35.919418999999998</v>
      </c>
      <c r="H55" s="47">
        <v>39.025486000000001</v>
      </c>
      <c r="I55" s="47">
        <v>41.339114000000002</v>
      </c>
      <c r="J55" s="48">
        <v>44.50517</v>
      </c>
    </row>
    <row r="56" spans="2:10" ht="17" thickTop="1" x14ac:dyDescent="0.2">
      <c r="B56" s="17" t="s">
        <v>35</v>
      </c>
      <c r="C56" s="3">
        <f>AVERAGE(C42:C55)</f>
        <v>17.957429727272725</v>
      </c>
      <c r="D56" s="3">
        <f t="shared" ref="D56:J56" si="6">AVERAGE(D42:D55)</f>
        <v>24.499119727272728</v>
      </c>
      <c r="E56" s="3">
        <f t="shared" si="6"/>
        <v>26.267713545454548</v>
      </c>
      <c r="F56" s="3">
        <f t="shared" si="6"/>
        <v>29.972251818181824</v>
      </c>
      <c r="G56" s="3">
        <f>AVERAGE(G42:G55)</f>
        <v>35.92393772727273</v>
      </c>
      <c r="H56" s="3">
        <f t="shared" si="6"/>
        <v>39.032177454545455</v>
      </c>
      <c r="I56" s="3">
        <f t="shared" si="6"/>
        <v>41.355087454545455</v>
      </c>
      <c r="J56" s="18">
        <f t="shared" si="6"/>
        <v>44.509847818181818</v>
      </c>
    </row>
    <row r="57" spans="2:10" ht="17" thickBot="1" x14ac:dyDescent="0.25">
      <c r="B57" s="32" t="s">
        <v>36</v>
      </c>
      <c r="C57" s="33">
        <f>STDEV(C42:C55)</f>
        <v>4.3897269867480141E-3</v>
      </c>
      <c r="D57" s="33">
        <f t="shared" ref="D57:J57" si="7">STDEV(D42:D55)</f>
        <v>3.3202752021753118E-3</v>
      </c>
      <c r="E57" s="33">
        <f t="shared" si="7"/>
        <v>4.2380287248591393E-3</v>
      </c>
      <c r="F57" s="33">
        <f t="shared" si="7"/>
        <v>2.6585618224214272E-3</v>
      </c>
      <c r="G57" s="33">
        <f t="shared" si="7"/>
        <v>2.2095556608018926E-3</v>
      </c>
      <c r="H57" s="33">
        <f t="shared" si="7"/>
        <v>2.7401335501627024E-3</v>
      </c>
      <c r="I57" s="33">
        <f t="shared" si="7"/>
        <v>7.2511538304417169E-3</v>
      </c>
      <c r="J57" s="34">
        <f t="shared" si="7"/>
        <v>2.745621125289643E-3</v>
      </c>
    </row>
    <row r="58" spans="2:10" ht="17" thickBot="1" x14ac:dyDescent="0.25"/>
    <row r="59" spans="2:10" ht="23" thickBot="1" x14ac:dyDescent="0.35">
      <c r="B59" s="64" t="s">
        <v>59</v>
      </c>
      <c r="C59" s="65"/>
      <c r="D59" s="65"/>
      <c r="E59" s="65"/>
      <c r="F59" s="65"/>
      <c r="G59" s="65"/>
      <c r="H59" s="65"/>
      <c r="I59" s="65"/>
      <c r="J59" s="66"/>
    </row>
    <row r="60" spans="2:10" ht="17" thickBot="1" x14ac:dyDescent="0.25">
      <c r="B60" s="68" t="s">
        <v>60</v>
      </c>
      <c r="C60" s="71">
        <v>17.960905</v>
      </c>
      <c r="D60" s="69">
        <v>24.502082000000001</v>
      </c>
      <c r="E60" s="69">
        <v>26.266745</v>
      </c>
      <c r="F60" s="69">
        <v>29.974326999999999</v>
      </c>
      <c r="G60" s="69">
        <v>35.928975999999999</v>
      </c>
      <c r="H60" s="69">
        <v>39.032336999999998</v>
      </c>
      <c r="I60" s="69">
        <v>41.361823999999999</v>
      </c>
      <c r="J60" s="67">
        <v>44.513362000000001</v>
      </c>
    </row>
    <row r="61" spans="2:10" x14ac:dyDescent="0.2">
      <c r="C61" s="70"/>
    </row>
  </sheetData>
  <mergeCells count="5">
    <mergeCell ref="B26:J26"/>
    <mergeCell ref="B41:J41"/>
    <mergeCell ref="B19:J19"/>
    <mergeCell ref="B6:J6"/>
    <mergeCell ref="B59:J59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DED4-63C8-954E-B717-707C9E8CE94F}">
  <dimension ref="A1:D9"/>
  <sheetViews>
    <sheetView workbookViewId="0">
      <selection activeCell="D2" sqref="D2:D9"/>
    </sheetView>
  </sheetViews>
  <sheetFormatPr baseColWidth="10" defaultRowHeight="16" x14ac:dyDescent="0.2"/>
  <sheetData>
    <row r="1" spans="1:4" x14ac:dyDescent="0.2">
      <c r="A1" t="s">
        <v>21</v>
      </c>
      <c r="B1" t="s">
        <v>23</v>
      </c>
      <c r="C1" t="s">
        <v>22</v>
      </c>
    </row>
    <row r="2" spans="1:4" x14ac:dyDescent="0.2">
      <c r="A2">
        <v>28.77056</v>
      </c>
      <c r="B2">
        <f>RADIANS(A2)</f>
        <v>0.50214099964257974</v>
      </c>
      <c r="C2">
        <f>(4*PI()/0.15405929)*SIN(B2/2)</f>
        <v>20.264939282242057</v>
      </c>
      <c r="D2">
        <v>20.264939282242057</v>
      </c>
    </row>
    <row r="3" spans="1:4" x14ac:dyDescent="0.2">
      <c r="A3">
        <v>39.625869999999999</v>
      </c>
      <c r="B3">
        <f t="shared" ref="B3:B9" si="0">RADIANS(A3)</f>
        <v>0.69160190046724546</v>
      </c>
      <c r="C3">
        <f t="shared" ref="C3:C9" si="1">(4*PI()/0.15405929)*SIN(B3/2)</f>
        <v>27.64763736303799</v>
      </c>
      <c r="D3">
        <v>27.64763736303799</v>
      </c>
    </row>
    <row r="4" spans="1:4" x14ac:dyDescent="0.2">
      <c r="A4">
        <v>42.608980000000003</v>
      </c>
      <c r="B4">
        <f t="shared" si="0"/>
        <v>0.7436669919164135</v>
      </c>
      <c r="C4">
        <f t="shared" si="1"/>
        <v>29.635779011993883</v>
      </c>
      <c r="D4">
        <v>29.635779011993883</v>
      </c>
    </row>
    <row r="5" spans="1:4" x14ac:dyDescent="0.2">
      <c r="A5">
        <v>47.077080000000002</v>
      </c>
      <c r="B5">
        <f t="shared" si="0"/>
        <v>0.82165004822477217</v>
      </c>
      <c r="C5">
        <f t="shared" si="1"/>
        <v>32.575634640320153</v>
      </c>
      <c r="D5">
        <v>32.575634640320153</v>
      </c>
    </row>
    <row r="6" spans="1:4" x14ac:dyDescent="0.2">
      <c r="A6">
        <v>48.98592</v>
      </c>
      <c r="B6">
        <f t="shared" si="0"/>
        <v>0.85496559111854065</v>
      </c>
      <c r="C6">
        <f t="shared" si="1"/>
        <v>33.81674625533298</v>
      </c>
      <c r="D6">
        <v>33.81674625533298</v>
      </c>
    </row>
    <row r="7" spans="1:4" x14ac:dyDescent="0.2">
      <c r="A7">
        <v>52.226239999999997</v>
      </c>
      <c r="B7">
        <f t="shared" si="0"/>
        <v>0.91151984393676333</v>
      </c>
      <c r="C7">
        <f t="shared" si="1"/>
        <v>35.901909061682005</v>
      </c>
      <c r="D7">
        <v>35.901909061682005</v>
      </c>
    </row>
    <row r="8" spans="1:4" x14ac:dyDescent="0.2">
      <c r="A8">
        <v>59.587870000000002</v>
      </c>
      <c r="B8">
        <f t="shared" si="0"/>
        <v>1.0400045257503536</v>
      </c>
      <c r="C8">
        <f t="shared" si="1"/>
        <v>40.529880674249931</v>
      </c>
      <c r="D8">
        <v>40.529880674249931</v>
      </c>
    </row>
    <row r="9" spans="1:4" x14ac:dyDescent="0.2">
      <c r="A9">
        <v>65.354370000000003</v>
      </c>
      <c r="B9">
        <f t="shared" si="0"/>
        <v>1.1406489370666066</v>
      </c>
      <c r="C9">
        <f t="shared" si="1"/>
        <v>44.039205444359553</v>
      </c>
      <c r="D9">
        <v>44.039205444359553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046F-50BC-214D-A074-921A6B4C36CF}">
  <dimension ref="A1:A44"/>
  <sheetViews>
    <sheetView workbookViewId="0">
      <selection activeCell="S50" sqref="S50"/>
    </sheetView>
  </sheetViews>
  <sheetFormatPr baseColWidth="10" defaultRowHeight="14" customHeight="1" x14ac:dyDescent="0.2"/>
  <cols>
    <col min="1" max="1" width="7.33203125" customWidth="1"/>
    <col min="2" max="2" width="7.1640625" customWidth="1"/>
    <col min="3" max="3" width="7.33203125" customWidth="1"/>
    <col min="4" max="4" width="7.5" customWidth="1"/>
    <col min="5" max="5" width="7.33203125" customWidth="1"/>
    <col min="6" max="6" width="7.1640625" customWidth="1"/>
  </cols>
  <sheetData>
    <row r="1" ht="11" customHeight="1" x14ac:dyDescent="0.2"/>
    <row r="2" ht="10" customHeight="1" x14ac:dyDescent="0.2"/>
    <row r="3" ht="13" customHeight="1" x14ac:dyDescent="0.2"/>
    <row r="4" ht="11" customHeight="1" x14ac:dyDescent="0.2"/>
    <row r="5" ht="11" customHeight="1" x14ac:dyDescent="0.2"/>
    <row r="6" ht="11" customHeight="1" x14ac:dyDescent="0.2"/>
    <row r="7" ht="12" customHeight="1" x14ac:dyDescent="0.2"/>
    <row r="8" ht="11" customHeight="1" x14ac:dyDescent="0.2"/>
    <row r="9" ht="11" customHeight="1" x14ac:dyDescent="0.2"/>
    <row r="10" ht="11" customHeight="1" x14ac:dyDescent="0.2"/>
    <row r="11" ht="12" customHeight="1" x14ac:dyDescent="0.2"/>
    <row r="12" ht="11" customHeight="1" x14ac:dyDescent="0.2"/>
    <row r="13" ht="11" customHeight="1" x14ac:dyDescent="0.2"/>
    <row r="14" ht="12" customHeight="1" x14ac:dyDescent="0.2"/>
    <row r="15" ht="10" customHeight="1" x14ac:dyDescent="0.2"/>
    <row r="16" ht="12" customHeight="1" x14ac:dyDescent="0.2"/>
    <row r="17" ht="11" customHeight="1" x14ac:dyDescent="0.2"/>
    <row r="18" ht="12" customHeight="1" x14ac:dyDescent="0.2"/>
    <row r="19" ht="11" customHeight="1" x14ac:dyDescent="0.2"/>
    <row r="20" ht="11" customHeight="1" x14ac:dyDescent="0.2"/>
    <row r="21" ht="11" customHeight="1" x14ac:dyDescent="0.2"/>
    <row r="22" ht="11" customHeight="1" x14ac:dyDescent="0.2"/>
    <row r="23" ht="12" customHeight="1" x14ac:dyDescent="0.2"/>
    <row r="24" ht="11" customHeight="1" x14ac:dyDescent="0.2"/>
    <row r="25" ht="11" customHeight="1" x14ac:dyDescent="0.2"/>
    <row r="26" ht="12" customHeight="1" x14ac:dyDescent="0.2"/>
    <row r="27" ht="11" customHeight="1" x14ac:dyDescent="0.2"/>
    <row r="28" ht="11" customHeight="1" x14ac:dyDescent="0.2"/>
    <row r="29" ht="11" customHeight="1" x14ac:dyDescent="0.2"/>
    <row r="30" ht="12" customHeight="1" x14ac:dyDescent="0.2"/>
    <row r="32" ht="8" customHeight="1" x14ac:dyDescent="0.2"/>
    <row r="33" ht="12" customHeight="1" x14ac:dyDescent="0.2"/>
    <row r="34" ht="11" customHeight="1" x14ac:dyDescent="0.2"/>
    <row r="35" ht="12" customHeight="1" x14ac:dyDescent="0.2"/>
    <row r="36" ht="11" customHeight="1" x14ac:dyDescent="0.2"/>
    <row r="37" ht="11" customHeight="1" x14ac:dyDescent="0.2"/>
    <row r="38" ht="12" customHeight="1" x14ac:dyDescent="0.2"/>
    <row r="39" ht="11" customHeight="1" x14ac:dyDescent="0.2"/>
    <row r="40" ht="11" customHeight="1" x14ac:dyDescent="0.2"/>
    <row r="41" ht="11" customHeight="1" x14ac:dyDescent="0.2"/>
    <row r="42" ht="12" customHeight="1" x14ac:dyDescent="0.2"/>
    <row r="43" ht="11" customHeight="1" x14ac:dyDescent="0.2"/>
    <row r="44" ht="9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Locating_D0_Patterns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Wells</dc:creator>
  <cp:lastModifiedBy>Aaron Wells</cp:lastModifiedBy>
  <dcterms:created xsi:type="dcterms:W3CDTF">2025-07-10T23:39:18Z</dcterms:created>
  <dcterms:modified xsi:type="dcterms:W3CDTF">2025-08-05T22:57:37Z</dcterms:modified>
</cp:coreProperties>
</file>